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andregermann/Desktop/BOCCONI 2023-2024/1st Semester/ASSET MANAGEMENT/GROUP ASSIGNMENT/Part 2/"/>
    </mc:Choice>
  </mc:AlternateContent>
  <xr:revisionPtr revIDLastSave="0" documentId="13_ncr:1_{EE6FDECB-A75F-7445-BF77-45CCECD8F06C}" xr6:coauthVersionLast="47" xr6:coauthVersionMax="47" xr10:uidLastSave="{00000000-0000-0000-0000-000000000000}"/>
  <bookViews>
    <workbookView xWindow="0" yWindow="500" windowWidth="28800" windowHeight="16420" xr2:uid="{00000000-000D-0000-FFFF-FFFF00000000}"/>
  </bookViews>
  <sheets>
    <sheet name="Graphics" sheetId="15" r:id="rId1"/>
    <sheet name="VaR" sheetId="4" r:id="rId2"/>
    <sheet name="ReVaR" sheetId="9" r:id="rId3"/>
    <sheet name="MSCI World EUR" sheetId="2" r:id="rId4"/>
    <sheet name="Bloom Glob Agg Bond Hedg to EUR" sheetId="3" r:id="rId5"/>
    <sheet name="Funds_values" sheetId="5" r:id="rId6"/>
    <sheet name="Benchmark_values" sheetId="6" r:id="rId7"/>
    <sheet name="Values with N.A dates" sheetId="7" state="hidden" r:id="rId8"/>
    <sheet name="EWMA" sheetId="8" r:id="rId9"/>
    <sheet name="Lists" sheetId="14" r:id="rId10"/>
  </sheets>
  <definedNames>
    <definedName name="Weights">EWMA!$F$4:$F$103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4" i="9" l="1" a="1"/>
  <c r="AJ4" i="9" s="1"/>
  <c r="AL4" i="9" s="1"/>
  <c r="AI4" i="9" a="1"/>
  <c r="AI4" i="9" s="1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E5" i="9"/>
  <c r="AE6" i="9"/>
  <c r="AE7" i="9"/>
  <c r="AE8" i="9"/>
  <c r="AE9" i="9"/>
  <c r="AE10" i="9"/>
  <c r="AE11" i="9"/>
  <c r="AE12" i="9"/>
  <c r="AE13" i="9"/>
  <c r="AE14" i="9"/>
  <c r="AE15" i="9"/>
  <c r="AE16" i="9"/>
  <c r="AE17" i="9"/>
  <c r="AE18" i="9"/>
  <c r="AE19" i="9"/>
  <c r="AE20" i="9"/>
  <c r="AE21" i="9"/>
  <c r="AE22" i="9"/>
  <c r="AE23" i="9"/>
  <c r="AE24" i="9"/>
  <c r="AE25" i="9"/>
  <c r="AE26" i="9"/>
  <c r="AE27" i="9"/>
  <c r="AE28" i="9"/>
  <c r="AE29" i="9"/>
  <c r="AE30" i="9"/>
  <c r="AE31" i="9"/>
  <c r="AE32" i="9"/>
  <c r="AE33" i="9"/>
  <c r="AE34" i="9"/>
  <c r="AE35" i="9"/>
  <c r="AE36" i="9"/>
  <c r="AE37" i="9"/>
  <c r="AE38" i="9"/>
  <c r="AE39" i="9"/>
  <c r="AE40" i="9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54" i="9"/>
  <c r="AE55" i="9"/>
  <c r="AE56" i="9"/>
  <c r="AE57" i="9"/>
  <c r="AE58" i="9"/>
  <c r="AE59" i="9"/>
  <c r="AE60" i="9"/>
  <c r="AE61" i="9"/>
  <c r="AE62" i="9"/>
  <c r="AE63" i="9"/>
  <c r="AE64" i="9"/>
  <c r="AE65" i="9"/>
  <c r="AE66" i="9"/>
  <c r="AE67" i="9"/>
  <c r="AE68" i="9"/>
  <c r="AE69" i="9"/>
  <c r="AE70" i="9"/>
  <c r="AE71" i="9"/>
  <c r="AE72" i="9"/>
  <c r="AE73" i="9"/>
  <c r="AE74" i="9"/>
  <c r="AE75" i="9"/>
  <c r="AE76" i="9"/>
  <c r="AE77" i="9"/>
  <c r="AE78" i="9"/>
  <c r="AE79" i="9"/>
  <c r="AE80" i="9"/>
  <c r="AE81" i="9"/>
  <c r="AE82" i="9"/>
  <c r="AE83" i="9"/>
  <c r="AE84" i="9"/>
  <c r="AE85" i="9"/>
  <c r="AE86" i="9"/>
  <c r="AE87" i="9"/>
  <c r="AE88" i="9"/>
  <c r="AE89" i="9"/>
  <c r="AE90" i="9"/>
  <c r="AE91" i="9"/>
  <c r="AE92" i="9"/>
  <c r="AE93" i="9"/>
  <c r="AE94" i="9"/>
  <c r="AE95" i="9"/>
  <c r="AE96" i="9"/>
  <c r="AE97" i="9"/>
  <c r="AE98" i="9"/>
  <c r="AE99" i="9"/>
  <c r="AE100" i="9"/>
  <c r="AE101" i="9"/>
  <c r="AE102" i="9"/>
  <c r="AE103" i="9"/>
  <c r="AE104" i="9"/>
  <c r="AE105" i="9"/>
  <c r="AE106" i="9"/>
  <c r="AE107" i="9"/>
  <c r="AE108" i="9"/>
  <c r="AE109" i="9"/>
  <c r="AE110" i="9"/>
  <c r="AE111" i="9"/>
  <c r="AE112" i="9"/>
  <c r="AE113" i="9"/>
  <c r="AE114" i="9"/>
  <c r="AE115" i="9"/>
  <c r="AE116" i="9"/>
  <c r="AE117" i="9"/>
  <c r="AE118" i="9"/>
  <c r="AE119" i="9"/>
  <c r="AE120" i="9"/>
  <c r="AE121" i="9"/>
  <c r="AE122" i="9"/>
  <c r="AE123" i="9"/>
  <c r="AE124" i="9"/>
  <c r="AE125" i="9"/>
  <c r="AE126" i="9"/>
  <c r="AE127" i="9"/>
  <c r="AE128" i="9"/>
  <c r="AE129" i="9"/>
  <c r="AE130" i="9"/>
  <c r="AE131" i="9"/>
  <c r="AE132" i="9"/>
  <c r="AE133" i="9"/>
  <c r="AE134" i="9"/>
  <c r="AE135" i="9"/>
  <c r="AE136" i="9"/>
  <c r="AE137" i="9"/>
  <c r="AE138" i="9"/>
  <c r="AE139" i="9"/>
  <c r="AE140" i="9"/>
  <c r="AE141" i="9"/>
  <c r="AE142" i="9"/>
  <c r="AE143" i="9"/>
  <c r="AE144" i="9"/>
  <c r="AE145" i="9"/>
  <c r="AE146" i="9"/>
  <c r="AE147" i="9"/>
  <c r="AE148" i="9"/>
  <c r="AE149" i="9"/>
  <c r="AE150" i="9"/>
  <c r="AE151" i="9"/>
  <c r="AE152" i="9"/>
  <c r="AE153" i="9"/>
  <c r="AE154" i="9"/>
  <c r="AE155" i="9"/>
  <c r="AE156" i="9"/>
  <c r="AE157" i="9"/>
  <c r="AE158" i="9"/>
  <c r="AE159" i="9"/>
  <c r="AE160" i="9"/>
  <c r="AE161" i="9"/>
  <c r="AE162" i="9"/>
  <c r="AE163" i="9"/>
  <c r="AE164" i="9"/>
  <c r="AE165" i="9"/>
  <c r="AE166" i="9"/>
  <c r="AE167" i="9"/>
  <c r="AE168" i="9"/>
  <c r="AE169" i="9"/>
  <c r="AE170" i="9"/>
  <c r="AE171" i="9"/>
  <c r="AE172" i="9"/>
  <c r="AE173" i="9"/>
  <c r="AE174" i="9"/>
  <c r="AE175" i="9"/>
  <c r="AE176" i="9"/>
  <c r="AE177" i="9"/>
  <c r="AE178" i="9"/>
  <c r="AE179" i="9"/>
  <c r="AE180" i="9"/>
  <c r="AE181" i="9"/>
  <c r="AE182" i="9"/>
  <c r="AE183" i="9"/>
  <c r="AE184" i="9"/>
  <c r="AE185" i="9"/>
  <c r="AE186" i="9"/>
  <c r="AE187" i="9"/>
  <c r="AE188" i="9"/>
  <c r="AE189" i="9"/>
  <c r="AE190" i="9"/>
  <c r="AE191" i="9"/>
  <c r="AE192" i="9"/>
  <c r="AE193" i="9"/>
  <c r="AE194" i="9"/>
  <c r="AE195" i="9"/>
  <c r="AE196" i="9"/>
  <c r="AE197" i="9"/>
  <c r="AE198" i="9"/>
  <c r="AE199" i="9"/>
  <c r="AE200" i="9"/>
  <c r="AE201" i="9"/>
  <c r="AE202" i="9"/>
  <c r="AE203" i="9"/>
  <c r="AE204" i="9"/>
  <c r="AE205" i="9"/>
  <c r="AE206" i="9"/>
  <c r="AE207" i="9"/>
  <c r="AE208" i="9"/>
  <c r="AE209" i="9"/>
  <c r="AE210" i="9"/>
  <c r="AE211" i="9"/>
  <c r="AE212" i="9"/>
  <c r="AE213" i="9"/>
  <c r="AE214" i="9"/>
  <c r="AE215" i="9"/>
  <c r="AE216" i="9"/>
  <c r="AE217" i="9"/>
  <c r="AE218" i="9"/>
  <c r="AE219" i="9"/>
  <c r="AE220" i="9"/>
  <c r="AE221" i="9"/>
  <c r="AE222" i="9"/>
  <c r="AE223" i="9"/>
  <c r="AE224" i="9"/>
  <c r="AE225" i="9"/>
  <c r="AE226" i="9"/>
  <c r="AE227" i="9"/>
  <c r="AE228" i="9"/>
  <c r="AE229" i="9"/>
  <c r="AE230" i="9"/>
  <c r="AE231" i="9"/>
  <c r="AE232" i="9"/>
  <c r="AE233" i="9"/>
  <c r="AE234" i="9"/>
  <c r="AE235" i="9"/>
  <c r="AE236" i="9"/>
  <c r="AE237" i="9"/>
  <c r="AE238" i="9"/>
  <c r="AE239" i="9"/>
  <c r="AE240" i="9"/>
  <c r="AE241" i="9"/>
  <c r="AE242" i="9"/>
  <c r="AE243" i="9"/>
  <c r="AE244" i="9"/>
  <c r="AE245" i="9"/>
  <c r="AE246" i="9"/>
  <c r="AE247" i="9"/>
  <c r="AE248" i="9"/>
  <c r="AE249" i="9"/>
  <c r="AE250" i="9"/>
  <c r="AE251" i="9"/>
  <c r="AE252" i="9"/>
  <c r="AE253" i="9"/>
  <c r="AE254" i="9"/>
  <c r="AE255" i="9"/>
  <c r="AE256" i="9"/>
  <c r="AE257" i="9"/>
  <c r="AE258" i="9"/>
  <c r="AE259" i="9"/>
  <c r="AE260" i="9"/>
  <c r="AE261" i="9"/>
  <c r="AE262" i="9"/>
  <c r="AE263" i="9"/>
  <c r="AE264" i="9"/>
  <c r="AE265" i="9"/>
  <c r="AE266" i="9"/>
  <c r="AE267" i="9"/>
  <c r="AE268" i="9"/>
  <c r="AE269" i="9"/>
  <c r="AE270" i="9"/>
  <c r="AE271" i="9"/>
  <c r="AE272" i="9"/>
  <c r="AE273" i="9"/>
  <c r="AE274" i="9"/>
  <c r="AE275" i="9"/>
  <c r="AE276" i="9"/>
  <c r="AE277" i="9"/>
  <c r="AE278" i="9"/>
  <c r="AE279" i="9"/>
  <c r="AE280" i="9"/>
  <c r="AE281" i="9"/>
  <c r="AE282" i="9"/>
  <c r="AE283" i="9"/>
  <c r="AE284" i="9"/>
  <c r="AE285" i="9"/>
  <c r="AE286" i="9"/>
  <c r="AE287" i="9"/>
  <c r="AE288" i="9"/>
  <c r="AE289" i="9"/>
  <c r="AE290" i="9"/>
  <c r="AE291" i="9"/>
  <c r="AE292" i="9"/>
  <c r="AE293" i="9"/>
  <c r="AE294" i="9"/>
  <c r="AE295" i="9"/>
  <c r="AE296" i="9"/>
  <c r="AE297" i="9"/>
  <c r="AE298" i="9"/>
  <c r="AE299" i="9"/>
  <c r="AE300" i="9"/>
  <c r="AE301" i="9"/>
  <c r="AE302" i="9"/>
  <c r="AE303" i="9"/>
  <c r="AE304" i="9"/>
  <c r="AE305" i="9"/>
  <c r="AE306" i="9"/>
  <c r="AE307" i="9"/>
  <c r="AE308" i="9"/>
  <c r="AE309" i="9"/>
  <c r="AE310" i="9"/>
  <c r="AE311" i="9"/>
  <c r="AE312" i="9"/>
  <c r="AE313" i="9"/>
  <c r="AE314" i="9"/>
  <c r="AE315" i="9"/>
  <c r="AE316" i="9"/>
  <c r="AE317" i="9"/>
  <c r="AE318" i="9"/>
  <c r="AE319" i="9"/>
  <c r="AE320" i="9"/>
  <c r="AE321" i="9"/>
  <c r="AE322" i="9"/>
  <c r="AE323" i="9"/>
  <c r="AE324" i="9"/>
  <c r="AE325" i="9"/>
  <c r="AE326" i="9"/>
  <c r="AE327" i="9"/>
  <c r="AE328" i="9"/>
  <c r="AE329" i="9"/>
  <c r="AE330" i="9"/>
  <c r="AE331" i="9"/>
  <c r="AE332" i="9"/>
  <c r="AE333" i="9"/>
  <c r="AE334" i="9"/>
  <c r="AE335" i="9"/>
  <c r="AE336" i="9"/>
  <c r="AE337" i="9"/>
  <c r="AE338" i="9"/>
  <c r="AE339" i="9"/>
  <c r="AE340" i="9"/>
  <c r="AE341" i="9"/>
  <c r="AE342" i="9"/>
  <c r="AE343" i="9"/>
  <c r="AE344" i="9"/>
  <c r="AE345" i="9"/>
  <c r="AE346" i="9"/>
  <c r="AE347" i="9"/>
  <c r="AE348" i="9"/>
  <c r="AE349" i="9"/>
  <c r="AE350" i="9"/>
  <c r="AE351" i="9"/>
  <c r="AE352" i="9"/>
  <c r="AE353" i="9"/>
  <c r="AE354" i="9"/>
  <c r="AE355" i="9"/>
  <c r="AE356" i="9"/>
  <c r="AE357" i="9"/>
  <c r="AE358" i="9"/>
  <c r="AE359" i="9"/>
  <c r="AE360" i="9"/>
  <c r="AE361" i="9"/>
  <c r="AE362" i="9"/>
  <c r="AE363" i="9"/>
  <c r="AE364" i="9"/>
  <c r="AE365" i="9"/>
  <c r="AE366" i="9"/>
  <c r="AE367" i="9"/>
  <c r="AE368" i="9"/>
  <c r="AE369" i="9"/>
  <c r="AE370" i="9"/>
  <c r="AE371" i="9"/>
  <c r="AE372" i="9"/>
  <c r="AE373" i="9"/>
  <c r="AE374" i="9"/>
  <c r="AE375" i="9"/>
  <c r="AE376" i="9"/>
  <c r="AE377" i="9"/>
  <c r="AE378" i="9"/>
  <c r="AE379" i="9"/>
  <c r="AE380" i="9"/>
  <c r="AE381" i="9"/>
  <c r="AE382" i="9"/>
  <c r="AE383" i="9"/>
  <c r="AE384" i="9"/>
  <c r="AE385" i="9"/>
  <c r="AE386" i="9"/>
  <c r="AE387" i="9"/>
  <c r="AE388" i="9"/>
  <c r="AE389" i="9"/>
  <c r="AE390" i="9"/>
  <c r="AE391" i="9"/>
  <c r="AE392" i="9"/>
  <c r="AE393" i="9"/>
  <c r="AE394" i="9"/>
  <c r="AE395" i="9"/>
  <c r="AE396" i="9"/>
  <c r="AE397" i="9"/>
  <c r="AE398" i="9"/>
  <c r="AE399" i="9"/>
  <c r="AE400" i="9"/>
  <c r="AE401" i="9"/>
  <c r="AE402" i="9"/>
  <c r="AE403" i="9"/>
  <c r="AE404" i="9"/>
  <c r="AE405" i="9"/>
  <c r="AE406" i="9"/>
  <c r="AE407" i="9"/>
  <c r="AE408" i="9"/>
  <c r="AE409" i="9"/>
  <c r="AE410" i="9"/>
  <c r="AE411" i="9"/>
  <c r="AE412" i="9"/>
  <c r="AE413" i="9"/>
  <c r="AE414" i="9"/>
  <c r="AE415" i="9"/>
  <c r="AE416" i="9"/>
  <c r="AE417" i="9"/>
  <c r="AE418" i="9"/>
  <c r="AE419" i="9"/>
  <c r="AE420" i="9"/>
  <c r="AE421" i="9"/>
  <c r="AE422" i="9"/>
  <c r="AE423" i="9"/>
  <c r="AE424" i="9"/>
  <c r="AE425" i="9"/>
  <c r="AE426" i="9"/>
  <c r="AE427" i="9"/>
  <c r="AE428" i="9"/>
  <c r="AE429" i="9"/>
  <c r="AE430" i="9"/>
  <c r="AE431" i="9"/>
  <c r="AE432" i="9"/>
  <c r="AE433" i="9"/>
  <c r="AE434" i="9"/>
  <c r="AE435" i="9"/>
  <c r="AE436" i="9"/>
  <c r="AE437" i="9"/>
  <c r="AE438" i="9"/>
  <c r="AE439" i="9"/>
  <c r="AE440" i="9"/>
  <c r="AE441" i="9"/>
  <c r="AE442" i="9"/>
  <c r="AE443" i="9"/>
  <c r="AE444" i="9"/>
  <c r="AE445" i="9"/>
  <c r="AE446" i="9"/>
  <c r="AE447" i="9"/>
  <c r="AE448" i="9"/>
  <c r="AE449" i="9"/>
  <c r="AE450" i="9"/>
  <c r="AE451" i="9"/>
  <c r="AE452" i="9"/>
  <c r="AE453" i="9"/>
  <c r="AE454" i="9"/>
  <c r="AE455" i="9"/>
  <c r="AE456" i="9"/>
  <c r="AE457" i="9"/>
  <c r="AE458" i="9"/>
  <c r="AE459" i="9"/>
  <c r="AE460" i="9"/>
  <c r="AE461" i="9"/>
  <c r="AE462" i="9"/>
  <c r="AE463" i="9"/>
  <c r="AE464" i="9"/>
  <c r="AE465" i="9"/>
  <c r="AE466" i="9"/>
  <c r="AE467" i="9"/>
  <c r="AE468" i="9"/>
  <c r="AE469" i="9"/>
  <c r="AE470" i="9"/>
  <c r="AE471" i="9"/>
  <c r="AE472" i="9"/>
  <c r="AE473" i="9"/>
  <c r="AE474" i="9"/>
  <c r="AE475" i="9"/>
  <c r="AE476" i="9"/>
  <c r="AE477" i="9"/>
  <c r="AE478" i="9"/>
  <c r="AE479" i="9"/>
  <c r="AE480" i="9"/>
  <c r="AE481" i="9"/>
  <c r="AE482" i="9"/>
  <c r="AE483" i="9"/>
  <c r="AE484" i="9"/>
  <c r="AE485" i="9"/>
  <c r="AE486" i="9"/>
  <c r="AE487" i="9"/>
  <c r="AE488" i="9"/>
  <c r="AE489" i="9"/>
  <c r="AE490" i="9"/>
  <c r="AE491" i="9"/>
  <c r="AE492" i="9"/>
  <c r="AE493" i="9"/>
  <c r="AE494" i="9"/>
  <c r="AE495" i="9"/>
  <c r="AE496" i="9"/>
  <c r="AE497" i="9"/>
  <c r="AE498" i="9"/>
  <c r="AE499" i="9"/>
  <c r="AE500" i="9"/>
  <c r="AE501" i="9"/>
  <c r="AE502" i="9"/>
  <c r="AE503" i="9"/>
  <c r="AE504" i="9"/>
  <c r="AE505" i="9"/>
  <c r="AE506" i="9"/>
  <c r="AE507" i="9"/>
  <c r="AE508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203" i="9"/>
  <c r="AB204" i="9"/>
  <c r="AB205" i="9"/>
  <c r="AB206" i="9"/>
  <c r="AB207" i="9"/>
  <c r="AB208" i="9"/>
  <c r="AB209" i="9"/>
  <c r="AB210" i="9"/>
  <c r="AB211" i="9"/>
  <c r="AB212" i="9"/>
  <c r="AB213" i="9"/>
  <c r="AB214" i="9"/>
  <c r="AB215" i="9"/>
  <c r="AB216" i="9"/>
  <c r="AB217" i="9"/>
  <c r="AB218" i="9"/>
  <c r="AB219" i="9"/>
  <c r="AB220" i="9"/>
  <c r="AB221" i="9"/>
  <c r="AB222" i="9"/>
  <c r="AB223" i="9"/>
  <c r="AB224" i="9"/>
  <c r="AB225" i="9"/>
  <c r="AB226" i="9"/>
  <c r="AB227" i="9"/>
  <c r="AB228" i="9"/>
  <c r="AB229" i="9"/>
  <c r="AB230" i="9"/>
  <c r="AB231" i="9"/>
  <c r="AB232" i="9"/>
  <c r="AB233" i="9"/>
  <c r="AB234" i="9"/>
  <c r="AB235" i="9"/>
  <c r="AB236" i="9"/>
  <c r="AB237" i="9"/>
  <c r="AB238" i="9"/>
  <c r="AB239" i="9"/>
  <c r="AB240" i="9"/>
  <c r="AB241" i="9"/>
  <c r="AB242" i="9"/>
  <c r="AB243" i="9"/>
  <c r="AB244" i="9"/>
  <c r="AB245" i="9"/>
  <c r="AB246" i="9"/>
  <c r="AB247" i="9"/>
  <c r="AB248" i="9"/>
  <c r="AB249" i="9"/>
  <c r="AB250" i="9"/>
  <c r="AB251" i="9"/>
  <c r="AB252" i="9"/>
  <c r="AB253" i="9"/>
  <c r="AB254" i="9"/>
  <c r="AB255" i="9"/>
  <c r="AB256" i="9"/>
  <c r="AB257" i="9"/>
  <c r="AB258" i="9"/>
  <c r="AB259" i="9"/>
  <c r="AB260" i="9"/>
  <c r="AB261" i="9"/>
  <c r="AB262" i="9"/>
  <c r="AB263" i="9"/>
  <c r="AB264" i="9"/>
  <c r="AB265" i="9"/>
  <c r="AB266" i="9"/>
  <c r="AB267" i="9"/>
  <c r="AB268" i="9"/>
  <c r="AB269" i="9"/>
  <c r="AB270" i="9"/>
  <c r="AB271" i="9"/>
  <c r="AB272" i="9"/>
  <c r="AB273" i="9"/>
  <c r="AB274" i="9"/>
  <c r="AB275" i="9"/>
  <c r="AB276" i="9"/>
  <c r="AB277" i="9"/>
  <c r="AB278" i="9"/>
  <c r="AB279" i="9"/>
  <c r="AB280" i="9"/>
  <c r="AB281" i="9"/>
  <c r="AB282" i="9"/>
  <c r="AB283" i="9"/>
  <c r="AB284" i="9"/>
  <c r="AB285" i="9"/>
  <c r="AB286" i="9"/>
  <c r="AB287" i="9"/>
  <c r="AB288" i="9"/>
  <c r="AB289" i="9"/>
  <c r="AB290" i="9"/>
  <c r="AB291" i="9"/>
  <c r="AB292" i="9"/>
  <c r="AB293" i="9"/>
  <c r="AB294" i="9"/>
  <c r="AB295" i="9"/>
  <c r="AB296" i="9"/>
  <c r="AB297" i="9"/>
  <c r="AB298" i="9"/>
  <c r="AB299" i="9"/>
  <c r="AB300" i="9"/>
  <c r="AB301" i="9"/>
  <c r="AB302" i="9"/>
  <c r="AB303" i="9"/>
  <c r="AB304" i="9"/>
  <c r="AB305" i="9"/>
  <c r="AB306" i="9"/>
  <c r="AB307" i="9"/>
  <c r="AB308" i="9"/>
  <c r="AB309" i="9"/>
  <c r="AB310" i="9"/>
  <c r="AB311" i="9"/>
  <c r="AB312" i="9"/>
  <c r="AB313" i="9"/>
  <c r="AB314" i="9"/>
  <c r="AB315" i="9"/>
  <c r="AB316" i="9"/>
  <c r="AB317" i="9"/>
  <c r="AB318" i="9"/>
  <c r="AB319" i="9"/>
  <c r="AB320" i="9"/>
  <c r="AB321" i="9"/>
  <c r="AB322" i="9"/>
  <c r="AB323" i="9"/>
  <c r="AB324" i="9"/>
  <c r="AB325" i="9"/>
  <c r="AB326" i="9"/>
  <c r="AB327" i="9"/>
  <c r="AB328" i="9"/>
  <c r="AB329" i="9"/>
  <c r="AB330" i="9"/>
  <c r="AB331" i="9"/>
  <c r="AB332" i="9"/>
  <c r="AB333" i="9"/>
  <c r="AB334" i="9"/>
  <c r="AB335" i="9"/>
  <c r="AB336" i="9"/>
  <c r="AB337" i="9"/>
  <c r="AB338" i="9"/>
  <c r="AB339" i="9"/>
  <c r="AB340" i="9"/>
  <c r="AB341" i="9"/>
  <c r="AB342" i="9"/>
  <c r="AB343" i="9"/>
  <c r="AB344" i="9"/>
  <c r="AB345" i="9"/>
  <c r="AB346" i="9"/>
  <c r="AB347" i="9"/>
  <c r="AB348" i="9"/>
  <c r="AB349" i="9"/>
  <c r="AB350" i="9"/>
  <c r="AB351" i="9"/>
  <c r="AB352" i="9"/>
  <c r="AB353" i="9"/>
  <c r="AB354" i="9"/>
  <c r="AB355" i="9"/>
  <c r="AB356" i="9"/>
  <c r="AB357" i="9"/>
  <c r="AB358" i="9"/>
  <c r="AB359" i="9"/>
  <c r="AB360" i="9"/>
  <c r="AB361" i="9"/>
  <c r="AB362" i="9"/>
  <c r="AB363" i="9"/>
  <c r="AB364" i="9"/>
  <c r="AB365" i="9"/>
  <c r="AB366" i="9"/>
  <c r="AB367" i="9"/>
  <c r="AB368" i="9"/>
  <c r="AB369" i="9"/>
  <c r="AB370" i="9"/>
  <c r="AB371" i="9"/>
  <c r="AB372" i="9"/>
  <c r="AB373" i="9"/>
  <c r="AB374" i="9"/>
  <c r="AB375" i="9"/>
  <c r="AB376" i="9"/>
  <c r="AB377" i="9"/>
  <c r="AB378" i="9"/>
  <c r="AB379" i="9"/>
  <c r="AB380" i="9"/>
  <c r="AB381" i="9"/>
  <c r="AB382" i="9"/>
  <c r="AB383" i="9"/>
  <c r="AB384" i="9"/>
  <c r="AB385" i="9"/>
  <c r="AB386" i="9"/>
  <c r="AB387" i="9"/>
  <c r="AB388" i="9"/>
  <c r="AB389" i="9"/>
  <c r="AB390" i="9"/>
  <c r="AB391" i="9"/>
  <c r="AB392" i="9"/>
  <c r="AB393" i="9"/>
  <c r="AB394" i="9"/>
  <c r="AB395" i="9"/>
  <c r="AB396" i="9"/>
  <c r="AB397" i="9"/>
  <c r="AB398" i="9"/>
  <c r="AB399" i="9"/>
  <c r="AB400" i="9"/>
  <c r="AB401" i="9"/>
  <c r="AB402" i="9"/>
  <c r="AB403" i="9"/>
  <c r="AB404" i="9"/>
  <c r="AB405" i="9"/>
  <c r="AB406" i="9"/>
  <c r="AB407" i="9"/>
  <c r="AB408" i="9"/>
  <c r="AB409" i="9"/>
  <c r="AB410" i="9"/>
  <c r="AB411" i="9"/>
  <c r="AB412" i="9"/>
  <c r="AB413" i="9"/>
  <c r="AB414" i="9"/>
  <c r="AB415" i="9"/>
  <c r="AB416" i="9"/>
  <c r="AB417" i="9"/>
  <c r="AB418" i="9"/>
  <c r="AB419" i="9"/>
  <c r="AB420" i="9"/>
  <c r="AB421" i="9"/>
  <c r="AB422" i="9"/>
  <c r="AB423" i="9"/>
  <c r="AB424" i="9"/>
  <c r="AB425" i="9"/>
  <c r="AB426" i="9"/>
  <c r="AB427" i="9"/>
  <c r="AB428" i="9"/>
  <c r="AB429" i="9"/>
  <c r="AB430" i="9"/>
  <c r="AB431" i="9"/>
  <c r="AB432" i="9"/>
  <c r="AB433" i="9"/>
  <c r="AB434" i="9"/>
  <c r="AB435" i="9"/>
  <c r="AB436" i="9"/>
  <c r="AB437" i="9"/>
  <c r="AB438" i="9"/>
  <c r="AB439" i="9"/>
  <c r="AB440" i="9"/>
  <c r="AB441" i="9"/>
  <c r="AB442" i="9"/>
  <c r="AB443" i="9"/>
  <c r="AB444" i="9"/>
  <c r="AB445" i="9"/>
  <c r="AB446" i="9"/>
  <c r="AB447" i="9"/>
  <c r="AB448" i="9"/>
  <c r="AB449" i="9"/>
  <c r="AB450" i="9"/>
  <c r="AB451" i="9"/>
  <c r="AB452" i="9"/>
  <c r="AB453" i="9"/>
  <c r="AB454" i="9"/>
  <c r="AB455" i="9"/>
  <c r="AB456" i="9"/>
  <c r="AB457" i="9"/>
  <c r="AB458" i="9"/>
  <c r="AB459" i="9"/>
  <c r="AB460" i="9"/>
  <c r="AB461" i="9"/>
  <c r="AB462" i="9"/>
  <c r="AB463" i="9"/>
  <c r="AB464" i="9"/>
  <c r="AB465" i="9"/>
  <c r="AB466" i="9"/>
  <c r="AB467" i="9"/>
  <c r="AB468" i="9"/>
  <c r="AB469" i="9"/>
  <c r="AB470" i="9"/>
  <c r="AB471" i="9"/>
  <c r="AB472" i="9"/>
  <c r="AB473" i="9"/>
  <c r="AB474" i="9"/>
  <c r="AB475" i="9"/>
  <c r="AB476" i="9"/>
  <c r="AB477" i="9"/>
  <c r="AB478" i="9"/>
  <c r="AB479" i="9"/>
  <c r="AB480" i="9"/>
  <c r="AB481" i="9"/>
  <c r="AB482" i="9"/>
  <c r="AB483" i="9"/>
  <c r="AB484" i="9"/>
  <c r="AB485" i="9"/>
  <c r="AB486" i="9"/>
  <c r="AB487" i="9"/>
  <c r="AB488" i="9"/>
  <c r="AB489" i="9"/>
  <c r="AB490" i="9"/>
  <c r="AB491" i="9"/>
  <c r="AB492" i="9"/>
  <c r="AB493" i="9"/>
  <c r="AB494" i="9"/>
  <c r="AB495" i="9"/>
  <c r="AB496" i="9"/>
  <c r="AB497" i="9"/>
  <c r="AB498" i="9"/>
  <c r="AB499" i="9"/>
  <c r="AB500" i="9"/>
  <c r="AB501" i="9"/>
  <c r="AB502" i="9"/>
  <c r="AB503" i="9"/>
  <c r="AB504" i="9"/>
  <c r="AB505" i="9"/>
  <c r="AB506" i="9"/>
  <c r="AB507" i="9"/>
  <c r="AB508" i="9"/>
  <c r="AB509" i="9"/>
  <c r="AB510" i="9"/>
  <c r="AB511" i="9"/>
  <c r="AB512" i="9"/>
  <c r="AB513" i="9"/>
  <c r="AB514" i="9"/>
  <c r="AB515" i="9"/>
  <c r="AB516" i="9"/>
  <c r="AB517" i="9"/>
  <c r="AB518" i="9"/>
  <c r="AB519" i="9"/>
  <c r="AB520" i="9"/>
  <c r="AB521" i="9"/>
  <c r="AB522" i="9"/>
  <c r="AB523" i="9"/>
  <c r="AB524" i="9"/>
  <c r="AB525" i="9"/>
  <c r="AB526" i="9"/>
  <c r="AB527" i="9"/>
  <c r="AB528" i="9"/>
  <c r="AB529" i="9"/>
  <c r="AB530" i="9"/>
  <c r="AB531" i="9"/>
  <c r="AB532" i="9"/>
  <c r="AB533" i="9"/>
  <c r="AB534" i="9"/>
  <c r="AB535" i="9"/>
  <c r="AB536" i="9"/>
  <c r="AB537" i="9"/>
  <c r="AB538" i="9"/>
  <c r="AB539" i="9"/>
  <c r="AB540" i="9"/>
  <c r="AB541" i="9"/>
  <c r="AB542" i="9"/>
  <c r="AB543" i="9"/>
  <c r="AB544" i="9"/>
  <c r="AB545" i="9"/>
  <c r="AB546" i="9"/>
  <c r="AB547" i="9"/>
  <c r="AB548" i="9"/>
  <c r="AB549" i="9"/>
  <c r="AB550" i="9"/>
  <c r="AB551" i="9"/>
  <c r="AB552" i="9"/>
  <c r="AB553" i="9"/>
  <c r="AB554" i="9"/>
  <c r="AB555" i="9"/>
  <c r="AB556" i="9"/>
  <c r="AB557" i="9"/>
  <c r="AB558" i="9"/>
  <c r="AB559" i="9"/>
  <c r="AB560" i="9"/>
  <c r="AB561" i="9"/>
  <c r="AB562" i="9"/>
  <c r="AB563" i="9"/>
  <c r="AB564" i="9"/>
  <c r="AB565" i="9"/>
  <c r="AB566" i="9"/>
  <c r="AB567" i="9"/>
  <c r="AB568" i="9"/>
  <c r="AB569" i="9"/>
  <c r="AB570" i="9"/>
  <c r="AB571" i="9"/>
  <c r="AB572" i="9"/>
  <c r="AB573" i="9"/>
  <c r="AB574" i="9"/>
  <c r="AB575" i="9"/>
  <c r="AB576" i="9"/>
  <c r="AB577" i="9"/>
  <c r="AB578" i="9"/>
  <c r="AB579" i="9"/>
  <c r="AB580" i="9"/>
  <c r="AB581" i="9"/>
  <c r="AB582" i="9"/>
  <c r="AB583" i="9"/>
  <c r="AB584" i="9"/>
  <c r="AB585" i="9"/>
  <c r="AB586" i="9"/>
  <c r="AB587" i="9"/>
  <c r="AB588" i="9"/>
  <c r="AB589" i="9"/>
  <c r="AB590" i="9"/>
  <c r="AB591" i="9"/>
  <c r="AB592" i="9"/>
  <c r="AB593" i="9"/>
  <c r="AB594" i="9"/>
  <c r="AB595" i="9"/>
  <c r="AB596" i="9"/>
  <c r="AB597" i="9"/>
  <c r="AB598" i="9"/>
  <c r="AB599" i="9"/>
  <c r="AB600" i="9"/>
  <c r="AB601" i="9"/>
  <c r="AB602" i="9"/>
  <c r="AB603" i="9"/>
  <c r="AB604" i="9"/>
  <c r="AB605" i="9"/>
  <c r="AB606" i="9"/>
  <c r="AB607" i="9"/>
  <c r="AB608" i="9"/>
  <c r="AB609" i="9"/>
  <c r="AB610" i="9"/>
  <c r="AB611" i="9"/>
  <c r="AB612" i="9"/>
  <c r="AB613" i="9"/>
  <c r="AB614" i="9"/>
  <c r="AB615" i="9"/>
  <c r="AB616" i="9"/>
  <c r="AB617" i="9"/>
  <c r="AB618" i="9"/>
  <c r="AB619" i="9"/>
  <c r="AB620" i="9"/>
  <c r="AB621" i="9"/>
  <c r="AB622" i="9"/>
  <c r="AB623" i="9"/>
  <c r="AB624" i="9"/>
  <c r="AB625" i="9"/>
  <c r="AB626" i="9"/>
  <c r="AB627" i="9"/>
  <c r="AB628" i="9"/>
  <c r="AB629" i="9"/>
  <c r="AB630" i="9"/>
  <c r="AB631" i="9"/>
  <c r="AB632" i="9"/>
  <c r="AB633" i="9"/>
  <c r="AB634" i="9"/>
  <c r="AB635" i="9"/>
  <c r="AB636" i="9"/>
  <c r="AB637" i="9"/>
  <c r="AB638" i="9"/>
  <c r="AB639" i="9"/>
  <c r="AB640" i="9"/>
  <c r="AB641" i="9"/>
  <c r="AB642" i="9"/>
  <c r="AB643" i="9"/>
  <c r="AB644" i="9"/>
  <c r="AB645" i="9"/>
  <c r="AB646" i="9"/>
  <c r="AB647" i="9"/>
  <c r="AB648" i="9"/>
  <c r="AB649" i="9"/>
  <c r="AB650" i="9"/>
  <c r="AB651" i="9"/>
  <c r="AB652" i="9"/>
  <c r="AB653" i="9"/>
  <c r="AB654" i="9"/>
  <c r="AB655" i="9"/>
  <c r="AB656" i="9"/>
  <c r="AB657" i="9"/>
  <c r="AB658" i="9"/>
  <c r="AB659" i="9"/>
  <c r="AB660" i="9"/>
  <c r="AB661" i="9"/>
  <c r="AB662" i="9"/>
  <c r="AB663" i="9"/>
  <c r="AB664" i="9"/>
  <c r="AB665" i="9"/>
  <c r="AB666" i="9"/>
  <c r="AB667" i="9"/>
  <c r="AB668" i="9"/>
  <c r="AB669" i="9"/>
  <c r="AB670" i="9"/>
  <c r="AB671" i="9"/>
  <c r="AB672" i="9"/>
  <c r="AB673" i="9"/>
  <c r="AB674" i="9"/>
  <c r="AB675" i="9"/>
  <c r="AB676" i="9"/>
  <c r="AB677" i="9"/>
  <c r="AB678" i="9"/>
  <c r="AB679" i="9"/>
  <c r="AB680" i="9"/>
  <c r="AB681" i="9"/>
  <c r="AB682" i="9"/>
  <c r="AB683" i="9"/>
  <c r="AB684" i="9"/>
  <c r="AB685" i="9"/>
  <c r="AB686" i="9"/>
  <c r="AB687" i="9"/>
  <c r="AB688" i="9"/>
  <c r="AB689" i="9"/>
  <c r="AB690" i="9"/>
  <c r="AB691" i="9"/>
  <c r="AB692" i="9"/>
  <c r="AB693" i="9"/>
  <c r="AB694" i="9"/>
  <c r="AB695" i="9"/>
  <c r="AB696" i="9"/>
  <c r="AB697" i="9"/>
  <c r="AB698" i="9"/>
  <c r="AB699" i="9"/>
  <c r="AB700" i="9"/>
  <c r="AB701" i="9"/>
  <c r="AB702" i="9"/>
  <c r="AB703" i="9"/>
  <c r="AB704" i="9"/>
  <c r="AB705" i="9"/>
  <c r="AB706" i="9"/>
  <c r="AB707" i="9"/>
  <c r="AB708" i="9"/>
  <c r="AB709" i="9"/>
  <c r="AB710" i="9"/>
  <c r="AB711" i="9"/>
  <c r="AB712" i="9"/>
  <c r="AB713" i="9"/>
  <c r="AB714" i="9"/>
  <c r="AB715" i="9"/>
  <c r="AB716" i="9"/>
  <c r="AB717" i="9"/>
  <c r="AB718" i="9"/>
  <c r="AB719" i="9"/>
  <c r="AB720" i="9"/>
  <c r="AB721" i="9"/>
  <c r="AB722" i="9"/>
  <c r="AB723" i="9"/>
  <c r="AB724" i="9"/>
  <c r="AB725" i="9"/>
  <c r="AB726" i="9"/>
  <c r="AB727" i="9"/>
  <c r="AB728" i="9"/>
  <c r="AB729" i="9"/>
  <c r="AB730" i="9"/>
  <c r="AB731" i="9"/>
  <c r="AB732" i="9"/>
  <c r="AB733" i="9"/>
  <c r="AB734" i="9"/>
  <c r="AB735" i="9"/>
  <c r="AB736" i="9"/>
  <c r="AB737" i="9"/>
  <c r="AB738" i="9"/>
  <c r="AB739" i="9"/>
  <c r="AB740" i="9"/>
  <c r="AB741" i="9"/>
  <c r="AB742" i="9"/>
  <c r="AB743" i="9"/>
  <c r="AB744" i="9"/>
  <c r="AB745" i="9"/>
  <c r="AB746" i="9"/>
  <c r="AB747" i="9"/>
  <c r="AB748" i="9"/>
  <c r="AB749" i="9"/>
  <c r="AB750" i="9"/>
  <c r="AB751" i="9"/>
  <c r="AB752" i="9"/>
  <c r="AB753" i="9"/>
  <c r="AB754" i="9"/>
  <c r="AB755" i="9"/>
  <c r="AB756" i="9"/>
  <c r="AB757" i="9"/>
  <c r="AB758" i="9"/>
  <c r="AB759" i="9"/>
  <c r="AB760" i="9"/>
  <c r="AB761" i="9"/>
  <c r="AB762" i="9"/>
  <c r="AB763" i="9"/>
  <c r="AB764" i="9"/>
  <c r="AB765" i="9"/>
  <c r="AB766" i="9"/>
  <c r="AB767" i="9"/>
  <c r="AB768" i="9"/>
  <c r="AB769" i="9"/>
  <c r="AB770" i="9"/>
  <c r="AB771" i="9"/>
  <c r="AB772" i="9"/>
  <c r="AB773" i="9"/>
  <c r="AB774" i="9"/>
  <c r="AB775" i="9"/>
  <c r="AB776" i="9"/>
  <c r="AB777" i="9"/>
  <c r="AB778" i="9"/>
  <c r="AB779" i="9"/>
  <c r="AB780" i="9"/>
  <c r="AB781" i="9"/>
  <c r="AB782" i="9"/>
  <c r="AB783" i="9"/>
  <c r="AB784" i="9"/>
  <c r="AB785" i="9"/>
  <c r="AB786" i="9"/>
  <c r="AB787" i="9"/>
  <c r="AB788" i="9"/>
  <c r="AB789" i="9"/>
  <c r="AB790" i="9"/>
  <c r="AB791" i="9"/>
  <c r="AB792" i="9"/>
  <c r="AB793" i="9"/>
  <c r="AB794" i="9"/>
  <c r="AB795" i="9"/>
  <c r="AB796" i="9"/>
  <c r="AB797" i="9"/>
  <c r="AB798" i="9"/>
  <c r="AB799" i="9"/>
  <c r="AB800" i="9"/>
  <c r="AB801" i="9"/>
  <c r="AB802" i="9"/>
  <c r="AB803" i="9"/>
  <c r="AB804" i="9"/>
  <c r="AB805" i="9"/>
  <c r="AB806" i="9"/>
  <c r="AB807" i="9"/>
  <c r="AB808" i="9"/>
  <c r="AB809" i="9"/>
  <c r="AB810" i="9"/>
  <c r="AB811" i="9"/>
  <c r="AB812" i="9"/>
  <c r="AB813" i="9"/>
  <c r="AB814" i="9"/>
  <c r="AB815" i="9"/>
  <c r="AB816" i="9"/>
  <c r="AB817" i="9"/>
  <c r="AB818" i="9"/>
  <c r="AB819" i="9"/>
  <c r="AB820" i="9"/>
  <c r="AB821" i="9"/>
  <c r="AB822" i="9"/>
  <c r="AB823" i="9"/>
  <c r="AB824" i="9"/>
  <c r="AB825" i="9"/>
  <c r="AB826" i="9"/>
  <c r="AB827" i="9"/>
  <c r="AB828" i="9"/>
  <c r="AB829" i="9"/>
  <c r="AB830" i="9"/>
  <c r="AB831" i="9"/>
  <c r="AB832" i="9"/>
  <c r="AB833" i="9"/>
  <c r="AB834" i="9"/>
  <c r="AB835" i="9"/>
  <c r="AB836" i="9"/>
  <c r="AB837" i="9"/>
  <c r="AB838" i="9"/>
  <c r="AB839" i="9"/>
  <c r="AB840" i="9"/>
  <c r="AB841" i="9"/>
  <c r="AB842" i="9"/>
  <c r="AB843" i="9"/>
  <c r="AB844" i="9"/>
  <c r="AB845" i="9"/>
  <c r="AB846" i="9"/>
  <c r="AB847" i="9"/>
  <c r="AB848" i="9"/>
  <c r="AB849" i="9"/>
  <c r="AB850" i="9"/>
  <c r="AB851" i="9"/>
  <c r="AB852" i="9"/>
  <c r="AB853" i="9"/>
  <c r="AB854" i="9"/>
  <c r="AB855" i="9"/>
  <c r="AB856" i="9"/>
  <c r="AB857" i="9"/>
  <c r="AB858" i="9"/>
  <c r="AB859" i="9"/>
  <c r="AB860" i="9"/>
  <c r="AB861" i="9"/>
  <c r="AB862" i="9"/>
  <c r="AB863" i="9"/>
  <c r="AB864" i="9"/>
  <c r="AB865" i="9"/>
  <c r="AB866" i="9"/>
  <c r="AB867" i="9"/>
  <c r="AB868" i="9"/>
  <c r="AB869" i="9"/>
  <c r="AB870" i="9"/>
  <c r="AB871" i="9"/>
  <c r="AB872" i="9"/>
  <c r="AB873" i="9"/>
  <c r="AB874" i="9"/>
  <c r="AB875" i="9"/>
  <c r="AB876" i="9"/>
  <c r="AB877" i="9"/>
  <c r="AB878" i="9"/>
  <c r="AB879" i="9"/>
  <c r="AB880" i="9"/>
  <c r="AB881" i="9"/>
  <c r="AB882" i="9"/>
  <c r="AB883" i="9"/>
  <c r="AB884" i="9"/>
  <c r="AB885" i="9"/>
  <c r="AB886" i="9"/>
  <c r="AB887" i="9"/>
  <c r="AB888" i="9"/>
  <c r="AB889" i="9"/>
  <c r="AB890" i="9"/>
  <c r="AB891" i="9"/>
  <c r="AB892" i="9"/>
  <c r="AB893" i="9"/>
  <c r="AB894" i="9"/>
  <c r="AB895" i="9"/>
  <c r="AB896" i="9"/>
  <c r="AB897" i="9"/>
  <c r="AB898" i="9"/>
  <c r="AB899" i="9"/>
  <c r="AB900" i="9"/>
  <c r="AB901" i="9"/>
  <c r="AB902" i="9"/>
  <c r="AB903" i="9"/>
  <c r="AB904" i="9"/>
  <c r="AB905" i="9"/>
  <c r="AB906" i="9"/>
  <c r="AB907" i="9"/>
  <c r="AB908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8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119" i="9"/>
  <c r="Z120" i="9"/>
  <c r="Z121" i="9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Z135" i="9"/>
  <c r="Z136" i="9"/>
  <c r="Z137" i="9"/>
  <c r="Z138" i="9"/>
  <c r="Z139" i="9"/>
  <c r="Z140" i="9"/>
  <c r="Z141" i="9"/>
  <c r="Z142" i="9"/>
  <c r="Z143" i="9"/>
  <c r="Z144" i="9"/>
  <c r="Z145" i="9"/>
  <c r="Z146" i="9"/>
  <c r="Z147" i="9"/>
  <c r="Z148" i="9"/>
  <c r="Z149" i="9"/>
  <c r="Z150" i="9"/>
  <c r="Z151" i="9"/>
  <c r="Z152" i="9"/>
  <c r="Z153" i="9"/>
  <c r="Z154" i="9"/>
  <c r="Z155" i="9"/>
  <c r="Z156" i="9"/>
  <c r="Z157" i="9"/>
  <c r="Z158" i="9"/>
  <c r="Z159" i="9"/>
  <c r="Z160" i="9"/>
  <c r="Z161" i="9"/>
  <c r="Z162" i="9"/>
  <c r="Z163" i="9"/>
  <c r="Z164" i="9"/>
  <c r="Z165" i="9"/>
  <c r="Z166" i="9"/>
  <c r="Z167" i="9"/>
  <c r="Z168" i="9"/>
  <c r="Z169" i="9"/>
  <c r="Z170" i="9"/>
  <c r="Z171" i="9"/>
  <c r="Z172" i="9"/>
  <c r="Z173" i="9"/>
  <c r="Z174" i="9"/>
  <c r="Z175" i="9"/>
  <c r="Z176" i="9"/>
  <c r="Z177" i="9"/>
  <c r="Z178" i="9"/>
  <c r="Z179" i="9"/>
  <c r="Z180" i="9"/>
  <c r="Z181" i="9"/>
  <c r="Z182" i="9"/>
  <c r="Z183" i="9"/>
  <c r="Z184" i="9"/>
  <c r="Z185" i="9"/>
  <c r="Z186" i="9"/>
  <c r="Z187" i="9"/>
  <c r="Z188" i="9"/>
  <c r="Z189" i="9"/>
  <c r="Z190" i="9"/>
  <c r="Z191" i="9"/>
  <c r="Z192" i="9"/>
  <c r="Z193" i="9"/>
  <c r="Z194" i="9"/>
  <c r="Z195" i="9"/>
  <c r="Z196" i="9"/>
  <c r="Z197" i="9"/>
  <c r="Z198" i="9"/>
  <c r="Z199" i="9"/>
  <c r="Z200" i="9"/>
  <c r="Z201" i="9"/>
  <c r="Z202" i="9"/>
  <c r="Z203" i="9"/>
  <c r="Z204" i="9"/>
  <c r="Z205" i="9"/>
  <c r="Z206" i="9"/>
  <c r="Z207" i="9"/>
  <c r="Z208" i="9"/>
  <c r="Z209" i="9"/>
  <c r="Z210" i="9"/>
  <c r="Z211" i="9"/>
  <c r="Z212" i="9"/>
  <c r="Z213" i="9"/>
  <c r="Z214" i="9"/>
  <c r="Z215" i="9"/>
  <c r="Z216" i="9"/>
  <c r="Z217" i="9"/>
  <c r="Z218" i="9"/>
  <c r="Z219" i="9"/>
  <c r="Z220" i="9"/>
  <c r="Z221" i="9"/>
  <c r="Z222" i="9"/>
  <c r="Z223" i="9"/>
  <c r="Z224" i="9"/>
  <c r="Z225" i="9"/>
  <c r="Z226" i="9"/>
  <c r="Z227" i="9"/>
  <c r="Z228" i="9"/>
  <c r="Z229" i="9"/>
  <c r="Z230" i="9"/>
  <c r="Z231" i="9"/>
  <c r="Z232" i="9"/>
  <c r="Z233" i="9"/>
  <c r="Z234" i="9"/>
  <c r="Z235" i="9"/>
  <c r="Z236" i="9"/>
  <c r="Z237" i="9"/>
  <c r="Z238" i="9"/>
  <c r="Z239" i="9"/>
  <c r="Z240" i="9"/>
  <c r="Z241" i="9"/>
  <c r="Z242" i="9"/>
  <c r="Z243" i="9"/>
  <c r="Z244" i="9"/>
  <c r="Z245" i="9"/>
  <c r="Z246" i="9"/>
  <c r="Z247" i="9"/>
  <c r="Z248" i="9"/>
  <c r="Z249" i="9"/>
  <c r="Z250" i="9"/>
  <c r="Z251" i="9"/>
  <c r="Z252" i="9"/>
  <c r="Z253" i="9"/>
  <c r="Z254" i="9"/>
  <c r="Z255" i="9"/>
  <c r="Z256" i="9"/>
  <c r="Z257" i="9"/>
  <c r="Z258" i="9"/>
  <c r="Z259" i="9"/>
  <c r="Z260" i="9"/>
  <c r="Z261" i="9"/>
  <c r="Z262" i="9"/>
  <c r="Z263" i="9"/>
  <c r="Z264" i="9"/>
  <c r="Z265" i="9"/>
  <c r="Z266" i="9"/>
  <c r="Z267" i="9"/>
  <c r="Z268" i="9"/>
  <c r="Z269" i="9"/>
  <c r="Z270" i="9"/>
  <c r="Z271" i="9"/>
  <c r="Z272" i="9"/>
  <c r="Z273" i="9"/>
  <c r="Z274" i="9"/>
  <c r="Z275" i="9"/>
  <c r="Z276" i="9"/>
  <c r="Z277" i="9"/>
  <c r="Z278" i="9"/>
  <c r="Z279" i="9"/>
  <c r="Z280" i="9"/>
  <c r="Z281" i="9"/>
  <c r="Z282" i="9"/>
  <c r="Z283" i="9"/>
  <c r="Z284" i="9"/>
  <c r="Z285" i="9"/>
  <c r="Z286" i="9"/>
  <c r="Z287" i="9"/>
  <c r="Z288" i="9"/>
  <c r="Z289" i="9"/>
  <c r="Z290" i="9"/>
  <c r="Z291" i="9"/>
  <c r="Z292" i="9"/>
  <c r="Z293" i="9"/>
  <c r="Z294" i="9"/>
  <c r="Z295" i="9"/>
  <c r="Z296" i="9"/>
  <c r="Z297" i="9"/>
  <c r="Z298" i="9"/>
  <c r="Z299" i="9"/>
  <c r="Z300" i="9"/>
  <c r="Z301" i="9"/>
  <c r="Z302" i="9"/>
  <c r="Z303" i="9"/>
  <c r="Z304" i="9"/>
  <c r="Z305" i="9"/>
  <c r="Z306" i="9"/>
  <c r="Z307" i="9"/>
  <c r="Z308" i="9"/>
  <c r="Z309" i="9"/>
  <c r="Z310" i="9"/>
  <c r="Z311" i="9"/>
  <c r="Z312" i="9"/>
  <c r="Z313" i="9"/>
  <c r="Z314" i="9"/>
  <c r="Z315" i="9"/>
  <c r="Z316" i="9"/>
  <c r="Z317" i="9"/>
  <c r="Z318" i="9"/>
  <c r="Z319" i="9"/>
  <c r="Z320" i="9"/>
  <c r="Z321" i="9"/>
  <c r="Z322" i="9"/>
  <c r="Z323" i="9"/>
  <c r="Z324" i="9"/>
  <c r="Z325" i="9"/>
  <c r="Z326" i="9"/>
  <c r="Z327" i="9"/>
  <c r="Z328" i="9"/>
  <c r="Z329" i="9"/>
  <c r="Z330" i="9"/>
  <c r="Z331" i="9"/>
  <c r="Z332" i="9"/>
  <c r="Z333" i="9"/>
  <c r="Z334" i="9"/>
  <c r="Z335" i="9"/>
  <c r="Z336" i="9"/>
  <c r="Z337" i="9"/>
  <c r="Z338" i="9"/>
  <c r="Z339" i="9"/>
  <c r="Z340" i="9"/>
  <c r="Z341" i="9"/>
  <c r="Z342" i="9"/>
  <c r="Z343" i="9"/>
  <c r="Z344" i="9"/>
  <c r="Z345" i="9"/>
  <c r="Z346" i="9"/>
  <c r="Z347" i="9"/>
  <c r="Z348" i="9"/>
  <c r="Z349" i="9"/>
  <c r="Z350" i="9"/>
  <c r="Z351" i="9"/>
  <c r="Z352" i="9"/>
  <c r="Z353" i="9"/>
  <c r="Z354" i="9"/>
  <c r="Z355" i="9"/>
  <c r="Z356" i="9"/>
  <c r="Z357" i="9"/>
  <c r="Z358" i="9"/>
  <c r="Z359" i="9"/>
  <c r="Z360" i="9"/>
  <c r="Z361" i="9"/>
  <c r="Z362" i="9"/>
  <c r="Z363" i="9"/>
  <c r="Z364" i="9"/>
  <c r="Z365" i="9"/>
  <c r="Z366" i="9"/>
  <c r="Z367" i="9"/>
  <c r="Z368" i="9"/>
  <c r="Z369" i="9"/>
  <c r="Z370" i="9"/>
  <c r="Z371" i="9"/>
  <c r="Z372" i="9"/>
  <c r="Z373" i="9"/>
  <c r="Z374" i="9"/>
  <c r="Z375" i="9"/>
  <c r="Z376" i="9"/>
  <c r="Z377" i="9"/>
  <c r="Z378" i="9"/>
  <c r="Z379" i="9"/>
  <c r="Z380" i="9"/>
  <c r="Z381" i="9"/>
  <c r="Z382" i="9"/>
  <c r="Z383" i="9"/>
  <c r="Z384" i="9"/>
  <c r="Z385" i="9"/>
  <c r="Z386" i="9"/>
  <c r="Z387" i="9"/>
  <c r="Z388" i="9"/>
  <c r="Z389" i="9"/>
  <c r="Z390" i="9"/>
  <c r="Z391" i="9"/>
  <c r="Z392" i="9"/>
  <c r="Z393" i="9"/>
  <c r="Z394" i="9"/>
  <c r="Z395" i="9"/>
  <c r="Z396" i="9"/>
  <c r="Z397" i="9"/>
  <c r="Z398" i="9"/>
  <c r="Z399" i="9"/>
  <c r="Z400" i="9"/>
  <c r="Z401" i="9"/>
  <c r="Z402" i="9"/>
  <c r="Z403" i="9"/>
  <c r="Z404" i="9"/>
  <c r="Z405" i="9"/>
  <c r="Z406" i="9"/>
  <c r="Z407" i="9"/>
  <c r="Z408" i="9"/>
  <c r="Z409" i="9"/>
  <c r="Z410" i="9"/>
  <c r="Z411" i="9"/>
  <c r="Z412" i="9"/>
  <c r="Z413" i="9"/>
  <c r="Z414" i="9"/>
  <c r="Z415" i="9"/>
  <c r="Z416" i="9"/>
  <c r="Z417" i="9"/>
  <c r="Z418" i="9"/>
  <c r="Z419" i="9"/>
  <c r="Z420" i="9"/>
  <c r="Z421" i="9"/>
  <c r="Z422" i="9"/>
  <c r="Z423" i="9"/>
  <c r="Z424" i="9"/>
  <c r="Z425" i="9"/>
  <c r="Z426" i="9"/>
  <c r="Z427" i="9"/>
  <c r="Z428" i="9"/>
  <c r="Z429" i="9"/>
  <c r="Z430" i="9"/>
  <c r="Z431" i="9"/>
  <c r="Z432" i="9"/>
  <c r="Z433" i="9"/>
  <c r="Z434" i="9"/>
  <c r="Z435" i="9"/>
  <c r="Z436" i="9"/>
  <c r="Z437" i="9"/>
  <c r="Z438" i="9"/>
  <c r="Z439" i="9"/>
  <c r="Z440" i="9"/>
  <c r="Z441" i="9"/>
  <c r="Z442" i="9"/>
  <c r="Z443" i="9"/>
  <c r="Z444" i="9"/>
  <c r="Z445" i="9"/>
  <c r="Z446" i="9"/>
  <c r="Z447" i="9"/>
  <c r="Z448" i="9"/>
  <c r="Z449" i="9"/>
  <c r="Z450" i="9"/>
  <c r="Z451" i="9"/>
  <c r="Z452" i="9"/>
  <c r="Z453" i="9"/>
  <c r="Z454" i="9"/>
  <c r="Z455" i="9"/>
  <c r="Z456" i="9"/>
  <c r="Z457" i="9"/>
  <c r="Z458" i="9"/>
  <c r="Z459" i="9"/>
  <c r="Z460" i="9"/>
  <c r="Z461" i="9"/>
  <c r="Z462" i="9"/>
  <c r="Z463" i="9"/>
  <c r="Z464" i="9"/>
  <c r="Z465" i="9"/>
  <c r="Z466" i="9"/>
  <c r="Z467" i="9"/>
  <c r="Z468" i="9"/>
  <c r="Z469" i="9"/>
  <c r="Z470" i="9"/>
  <c r="Z471" i="9"/>
  <c r="Z472" i="9"/>
  <c r="Z473" i="9"/>
  <c r="Z474" i="9"/>
  <c r="Z475" i="9"/>
  <c r="Z476" i="9"/>
  <c r="Z477" i="9"/>
  <c r="Z478" i="9"/>
  <c r="Z479" i="9"/>
  <c r="Z480" i="9"/>
  <c r="Z481" i="9"/>
  <c r="Z482" i="9"/>
  <c r="Z483" i="9"/>
  <c r="Z484" i="9"/>
  <c r="Z485" i="9"/>
  <c r="Z486" i="9"/>
  <c r="Z487" i="9"/>
  <c r="Z488" i="9"/>
  <c r="Z489" i="9"/>
  <c r="Z490" i="9"/>
  <c r="Z491" i="9"/>
  <c r="Z492" i="9"/>
  <c r="Z493" i="9"/>
  <c r="Z494" i="9"/>
  <c r="Z495" i="9"/>
  <c r="Z496" i="9"/>
  <c r="Z497" i="9"/>
  <c r="Z498" i="9"/>
  <c r="Z499" i="9"/>
  <c r="Z500" i="9"/>
  <c r="Z501" i="9"/>
  <c r="Z502" i="9"/>
  <c r="Z503" i="9"/>
  <c r="Z504" i="9"/>
  <c r="Z505" i="9"/>
  <c r="Z506" i="9"/>
  <c r="Z507" i="9"/>
  <c r="Z508" i="9"/>
  <c r="Z509" i="9"/>
  <c r="Z510" i="9"/>
  <c r="Z511" i="9"/>
  <c r="Z512" i="9"/>
  <c r="Z513" i="9"/>
  <c r="Z514" i="9"/>
  <c r="Z515" i="9"/>
  <c r="Z516" i="9"/>
  <c r="Z517" i="9"/>
  <c r="Z518" i="9"/>
  <c r="Z519" i="9"/>
  <c r="Z520" i="9"/>
  <c r="Z521" i="9"/>
  <c r="Z522" i="9"/>
  <c r="Z523" i="9"/>
  <c r="Z524" i="9"/>
  <c r="Z525" i="9"/>
  <c r="Z526" i="9"/>
  <c r="Z527" i="9"/>
  <c r="Z528" i="9"/>
  <c r="Z529" i="9"/>
  <c r="Z530" i="9"/>
  <c r="Z531" i="9"/>
  <c r="Z532" i="9"/>
  <c r="Z533" i="9"/>
  <c r="Z534" i="9"/>
  <c r="Z535" i="9"/>
  <c r="Z536" i="9"/>
  <c r="Z537" i="9"/>
  <c r="Z538" i="9"/>
  <c r="Z539" i="9"/>
  <c r="Z540" i="9"/>
  <c r="Z541" i="9"/>
  <c r="Z542" i="9"/>
  <c r="Z543" i="9"/>
  <c r="Z544" i="9"/>
  <c r="Z545" i="9"/>
  <c r="Z546" i="9"/>
  <c r="Z547" i="9"/>
  <c r="Z548" i="9"/>
  <c r="Z549" i="9"/>
  <c r="Z550" i="9"/>
  <c r="Z551" i="9"/>
  <c r="Z552" i="9"/>
  <c r="Z553" i="9"/>
  <c r="Z554" i="9"/>
  <c r="Z555" i="9"/>
  <c r="Z556" i="9"/>
  <c r="Z557" i="9"/>
  <c r="Z558" i="9"/>
  <c r="Z559" i="9"/>
  <c r="Z560" i="9"/>
  <c r="Z561" i="9"/>
  <c r="Z562" i="9"/>
  <c r="Z563" i="9"/>
  <c r="Z564" i="9"/>
  <c r="Z565" i="9"/>
  <c r="Z566" i="9"/>
  <c r="Z567" i="9"/>
  <c r="Z568" i="9"/>
  <c r="Z569" i="9"/>
  <c r="Z570" i="9"/>
  <c r="Z571" i="9"/>
  <c r="Z572" i="9"/>
  <c r="Z573" i="9"/>
  <c r="Z574" i="9"/>
  <c r="Z575" i="9"/>
  <c r="Z576" i="9"/>
  <c r="Z577" i="9"/>
  <c r="Z578" i="9"/>
  <c r="Z579" i="9"/>
  <c r="Z580" i="9"/>
  <c r="Z581" i="9"/>
  <c r="Z582" i="9"/>
  <c r="Z583" i="9"/>
  <c r="Z584" i="9"/>
  <c r="Z585" i="9"/>
  <c r="Z586" i="9"/>
  <c r="Z587" i="9"/>
  <c r="Z588" i="9"/>
  <c r="Z589" i="9"/>
  <c r="Z590" i="9"/>
  <c r="Z591" i="9"/>
  <c r="Z592" i="9"/>
  <c r="Z593" i="9"/>
  <c r="Z594" i="9"/>
  <c r="Z595" i="9"/>
  <c r="Z596" i="9"/>
  <c r="Z597" i="9"/>
  <c r="Z598" i="9"/>
  <c r="Z599" i="9"/>
  <c r="Z600" i="9"/>
  <c r="Z601" i="9"/>
  <c r="Z602" i="9"/>
  <c r="Z603" i="9"/>
  <c r="Z604" i="9"/>
  <c r="Z605" i="9"/>
  <c r="Z606" i="9"/>
  <c r="Z607" i="9"/>
  <c r="Z608" i="9"/>
  <c r="Z609" i="9"/>
  <c r="Z610" i="9"/>
  <c r="Z611" i="9"/>
  <c r="Z612" i="9"/>
  <c r="Z613" i="9"/>
  <c r="Z614" i="9"/>
  <c r="Z615" i="9"/>
  <c r="Z616" i="9"/>
  <c r="Z617" i="9"/>
  <c r="Z618" i="9"/>
  <c r="Z619" i="9"/>
  <c r="Z620" i="9"/>
  <c r="Z621" i="9"/>
  <c r="Z622" i="9"/>
  <c r="Z623" i="9"/>
  <c r="Z624" i="9"/>
  <c r="Z625" i="9"/>
  <c r="Z626" i="9"/>
  <c r="Z627" i="9"/>
  <c r="Z628" i="9"/>
  <c r="Z629" i="9"/>
  <c r="Z630" i="9"/>
  <c r="Z631" i="9"/>
  <c r="Z632" i="9"/>
  <c r="Z633" i="9"/>
  <c r="Z634" i="9"/>
  <c r="Z635" i="9"/>
  <c r="Z636" i="9"/>
  <c r="Z637" i="9"/>
  <c r="Z638" i="9"/>
  <c r="Z639" i="9"/>
  <c r="Z640" i="9"/>
  <c r="Z641" i="9"/>
  <c r="Z642" i="9"/>
  <c r="Z643" i="9"/>
  <c r="Z644" i="9"/>
  <c r="Z645" i="9"/>
  <c r="Z646" i="9"/>
  <c r="Z647" i="9"/>
  <c r="Z648" i="9"/>
  <c r="Z649" i="9"/>
  <c r="Z650" i="9"/>
  <c r="Z651" i="9"/>
  <c r="Z652" i="9"/>
  <c r="Z653" i="9"/>
  <c r="Z654" i="9"/>
  <c r="Z655" i="9"/>
  <c r="Z656" i="9"/>
  <c r="Z657" i="9"/>
  <c r="Z658" i="9"/>
  <c r="Z659" i="9"/>
  <c r="Z660" i="9"/>
  <c r="Z661" i="9"/>
  <c r="Z662" i="9"/>
  <c r="Z663" i="9"/>
  <c r="Z664" i="9"/>
  <c r="Z665" i="9"/>
  <c r="Z666" i="9"/>
  <c r="Z667" i="9"/>
  <c r="Z668" i="9"/>
  <c r="Z669" i="9"/>
  <c r="Z670" i="9"/>
  <c r="Z671" i="9"/>
  <c r="Z672" i="9"/>
  <c r="Z673" i="9"/>
  <c r="Z674" i="9"/>
  <c r="Z675" i="9"/>
  <c r="Z676" i="9"/>
  <c r="Z677" i="9"/>
  <c r="Z678" i="9"/>
  <c r="Z679" i="9"/>
  <c r="Z680" i="9"/>
  <c r="Z681" i="9"/>
  <c r="Z682" i="9"/>
  <c r="Z683" i="9"/>
  <c r="Z684" i="9"/>
  <c r="Z685" i="9"/>
  <c r="Z686" i="9"/>
  <c r="Z687" i="9"/>
  <c r="Z688" i="9"/>
  <c r="Z689" i="9"/>
  <c r="Z690" i="9"/>
  <c r="Z691" i="9"/>
  <c r="Z692" i="9"/>
  <c r="Z693" i="9"/>
  <c r="Z694" i="9"/>
  <c r="Z695" i="9"/>
  <c r="Z696" i="9"/>
  <c r="Z697" i="9"/>
  <c r="Z698" i="9"/>
  <c r="Z699" i="9"/>
  <c r="Z700" i="9"/>
  <c r="Z701" i="9"/>
  <c r="Z702" i="9"/>
  <c r="Z703" i="9"/>
  <c r="Z704" i="9"/>
  <c r="Z705" i="9"/>
  <c r="Z706" i="9"/>
  <c r="Z707" i="9"/>
  <c r="Z708" i="9"/>
  <c r="Z709" i="9"/>
  <c r="Z710" i="9"/>
  <c r="Z711" i="9"/>
  <c r="Z712" i="9"/>
  <c r="Z713" i="9"/>
  <c r="Z714" i="9"/>
  <c r="Z715" i="9"/>
  <c r="Z716" i="9"/>
  <c r="Z717" i="9"/>
  <c r="Z718" i="9"/>
  <c r="Z719" i="9"/>
  <c r="Z720" i="9"/>
  <c r="Z721" i="9"/>
  <c r="Z722" i="9"/>
  <c r="Z723" i="9"/>
  <c r="Z724" i="9"/>
  <c r="Z725" i="9"/>
  <c r="Z726" i="9"/>
  <c r="Z727" i="9"/>
  <c r="Z728" i="9"/>
  <c r="Z729" i="9"/>
  <c r="Z730" i="9"/>
  <c r="Z731" i="9"/>
  <c r="Z732" i="9"/>
  <c r="Z733" i="9"/>
  <c r="Z734" i="9"/>
  <c r="Z735" i="9"/>
  <c r="Z736" i="9"/>
  <c r="Z737" i="9"/>
  <c r="Z738" i="9"/>
  <c r="Z739" i="9"/>
  <c r="Z740" i="9"/>
  <c r="Z741" i="9"/>
  <c r="Z742" i="9"/>
  <c r="Z743" i="9"/>
  <c r="Z744" i="9"/>
  <c r="Z745" i="9"/>
  <c r="Z746" i="9"/>
  <c r="Z747" i="9"/>
  <c r="Z748" i="9"/>
  <c r="Z749" i="9"/>
  <c r="Z750" i="9"/>
  <c r="Z751" i="9"/>
  <c r="Z752" i="9"/>
  <c r="Z753" i="9"/>
  <c r="Z754" i="9"/>
  <c r="Z755" i="9"/>
  <c r="Z756" i="9"/>
  <c r="Z757" i="9"/>
  <c r="Z758" i="9"/>
  <c r="Z759" i="9"/>
  <c r="Z760" i="9"/>
  <c r="Z761" i="9"/>
  <c r="Z762" i="9"/>
  <c r="Z763" i="9"/>
  <c r="Z764" i="9"/>
  <c r="Z765" i="9"/>
  <c r="Z766" i="9"/>
  <c r="Z767" i="9"/>
  <c r="Z768" i="9"/>
  <c r="Z769" i="9"/>
  <c r="Z770" i="9"/>
  <c r="Z771" i="9"/>
  <c r="Z772" i="9"/>
  <c r="Z773" i="9"/>
  <c r="Z774" i="9"/>
  <c r="Z775" i="9"/>
  <c r="Z776" i="9"/>
  <c r="Z777" i="9"/>
  <c r="Z778" i="9"/>
  <c r="Z779" i="9"/>
  <c r="Z780" i="9"/>
  <c r="Z781" i="9"/>
  <c r="Z782" i="9"/>
  <c r="Z783" i="9"/>
  <c r="Z784" i="9"/>
  <c r="Z785" i="9"/>
  <c r="Z786" i="9"/>
  <c r="Z787" i="9"/>
  <c r="Z788" i="9"/>
  <c r="Z789" i="9"/>
  <c r="Z790" i="9"/>
  <c r="Z791" i="9"/>
  <c r="Z792" i="9"/>
  <c r="Z793" i="9"/>
  <c r="Z794" i="9"/>
  <c r="Z795" i="9"/>
  <c r="Z796" i="9"/>
  <c r="Z797" i="9"/>
  <c r="Z798" i="9"/>
  <c r="Z799" i="9"/>
  <c r="Z800" i="9"/>
  <c r="Z801" i="9"/>
  <c r="Z802" i="9"/>
  <c r="Z803" i="9"/>
  <c r="Z804" i="9"/>
  <c r="Z805" i="9"/>
  <c r="Z806" i="9"/>
  <c r="Z807" i="9"/>
  <c r="Z808" i="9"/>
  <c r="Z809" i="9"/>
  <c r="Z810" i="9"/>
  <c r="Z811" i="9"/>
  <c r="Z812" i="9"/>
  <c r="Z813" i="9"/>
  <c r="Z814" i="9"/>
  <c r="Z815" i="9"/>
  <c r="Z816" i="9"/>
  <c r="Z817" i="9"/>
  <c r="Z818" i="9"/>
  <c r="Z819" i="9"/>
  <c r="Z820" i="9"/>
  <c r="Z821" i="9"/>
  <c r="Z822" i="9"/>
  <c r="Z823" i="9"/>
  <c r="Z824" i="9"/>
  <c r="Z825" i="9"/>
  <c r="Z826" i="9"/>
  <c r="Z827" i="9"/>
  <c r="Z828" i="9"/>
  <c r="Z829" i="9"/>
  <c r="Z830" i="9"/>
  <c r="Z831" i="9"/>
  <c r="Z832" i="9"/>
  <c r="Z833" i="9"/>
  <c r="Z834" i="9"/>
  <c r="Z835" i="9"/>
  <c r="Z836" i="9"/>
  <c r="Z837" i="9"/>
  <c r="Z838" i="9"/>
  <c r="Z839" i="9"/>
  <c r="Z840" i="9"/>
  <c r="Z841" i="9"/>
  <c r="Z842" i="9"/>
  <c r="Z843" i="9"/>
  <c r="Z844" i="9"/>
  <c r="Z845" i="9"/>
  <c r="Z846" i="9"/>
  <c r="Z847" i="9"/>
  <c r="Z848" i="9"/>
  <c r="Z849" i="9"/>
  <c r="Z850" i="9"/>
  <c r="Z851" i="9"/>
  <c r="Z852" i="9"/>
  <c r="Z853" i="9"/>
  <c r="Z854" i="9"/>
  <c r="Z855" i="9"/>
  <c r="Z856" i="9"/>
  <c r="Z857" i="9"/>
  <c r="Z858" i="9"/>
  <c r="Z859" i="9"/>
  <c r="Z860" i="9"/>
  <c r="Z861" i="9"/>
  <c r="Z862" i="9"/>
  <c r="Z863" i="9"/>
  <c r="Z864" i="9"/>
  <c r="Z865" i="9"/>
  <c r="Z866" i="9"/>
  <c r="Z867" i="9"/>
  <c r="Z868" i="9"/>
  <c r="Z869" i="9"/>
  <c r="Z870" i="9"/>
  <c r="Z871" i="9"/>
  <c r="Z872" i="9"/>
  <c r="Z873" i="9"/>
  <c r="Z874" i="9"/>
  <c r="Z875" i="9"/>
  <c r="Z876" i="9"/>
  <c r="Z877" i="9"/>
  <c r="Z878" i="9"/>
  <c r="Z879" i="9"/>
  <c r="Z880" i="9"/>
  <c r="Z881" i="9"/>
  <c r="Z882" i="9"/>
  <c r="Z883" i="9"/>
  <c r="Z884" i="9"/>
  <c r="Z885" i="9"/>
  <c r="Z886" i="9"/>
  <c r="Z887" i="9"/>
  <c r="Z888" i="9"/>
  <c r="Z889" i="9"/>
  <c r="Z890" i="9"/>
  <c r="Z891" i="9"/>
  <c r="Z892" i="9"/>
  <c r="Z893" i="9"/>
  <c r="Z894" i="9"/>
  <c r="Z895" i="9"/>
  <c r="Z896" i="9"/>
  <c r="Z897" i="9"/>
  <c r="Z898" i="9"/>
  <c r="Z899" i="9"/>
  <c r="Z900" i="9"/>
  <c r="Z901" i="9"/>
  <c r="Z902" i="9"/>
  <c r="Z903" i="9"/>
  <c r="Z904" i="9"/>
  <c r="Z905" i="9"/>
  <c r="Z906" i="9"/>
  <c r="Z907" i="9"/>
  <c r="Z908" i="9"/>
  <c r="S4" i="9" a="1"/>
  <c r="S4" i="9" s="1"/>
  <c r="R4" i="9" a="1"/>
  <c r="R4" i="9" s="1"/>
  <c r="L4" i="9" a="1"/>
  <c r="L4" i="9" s="1"/>
  <c r="K4" i="9" a="1"/>
  <c r="K4" i="9" s="1"/>
  <c r="J4" i="9" a="1"/>
  <c r="J4" i="9" s="1"/>
  <c r="I4" i="9" a="1"/>
  <c r="I4" i="9" s="1"/>
  <c r="G908" i="9"/>
  <c r="H908" i="9"/>
  <c r="H4" i="9"/>
  <c r="AI4" i="4" a="1"/>
  <c r="AI4" i="4" s="1"/>
  <c r="AF4" i="4"/>
  <c r="AJ4" i="4"/>
  <c r="AL4" i="4"/>
  <c r="AH4" i="4" a="1"/>
  <c r="AH4" i="4" s="1"/>
  <c r="AU3" i="4" a="1"/>
  <c r="AU3" i="4" s="1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E4" i="9" a="1"/>
  <c r="E4" i="9" s="1"/>
  <c r="F4" i="9" s="1" a="1"/>
  <c r="F4" i="9" s="1"/>
  <c r="G4" i="9"/>
  <c r="D4" i="8" a="1"/>
  <c r="D4" i="8" s="1"/>
  <c r="E4" i="4" a="1"/>
  <c r="E4" i="4" s="1"/>
  <c r="G4" i="4" s="1"/>
  <c r="F4" i="4"/>
  <c r="A4" i="4" a="1"/>
  <c r="A4" i="4" s="1"/>
  <c r="C2" i="6" a="1"/>
  <c r="C2" i="6" s="1"/>
  <c r="AM4" i="4" l="1"/>
  <c r="AK4" i="4"/>
  <c r="B10" i="14" l="1"/>
  <c r="B9" i="14"/>
  <c r="A10" i="14"/>
  <c r="A9" i="14"/>
  <c r="A8" i="14"/>
  <c r="B8" i="14"/>
  <c r="B7" i="14"/>
  <c r="B6" i="14"/>
  <c r="A7" i="14"/>
  <c r="A6" i="14"/>
  <c r="B5" i="14"/>
  <c r="A5" i="14"/>
  <c r="A4" i="14"/>
  <c r="B4" i="14"/>
  <c r="B3" i="14"/>
  <c r="B2" i="14"/>
  <c r="A3" i="14"/>
  <c r="A2" i="14"/>
  <c r="B1" i="14"/>
  <c r="A1" i="14"/>
  <c r="A3" i="15" a="1"/>
  <c r="A3" i="15" s="1"/>
  <c r="B1" i="9" a="1"/>
  <c r="B1" i="9" s="1"/>
  <c r="B1" i="4" a="1"/>
  <c r="B1" i="4" s="1"/>
  <c r="B2" i="6" l="1" a="1"/>
  <c r="B2" i="6" s="1"/>
  <c r="A4" i="9" a="1"/>
  <c r="A4" i="9" s="1"/>
  <c r="E4" i="8" a="1"/>
  <c r="E4" i="8" s="1"/>
  <c r="F4" i="8" s="1" a="1"/>
  <c r="F4" i="8" s="1"/>
  <c r="E2" i="6" a="1"/>
  <c r="E2" i="6" s="1"/>
  <c r="D2" i="6" a="1"/>
  <c r="D2" i="6" s="1"/>
  <c r="C4" i="9" l="1" a="1"/>
  <c r="C4" i="9" s="1"/>
  <c r="C4" i="4" a="1"/>
  <c r="C4" i="4" s="1"/>
  <c r="F2" i="6" a="1"/>
  <c r="F2" i="6" s="1"/>
  <c r="B4" i="4" s="1" a="1"/>
  <c r="B4" i="4" s="1"/>
  <c r="AF243" i="4" l="1"/>
  <c r="AF251" i="4"/>
  <c r="AF259" i="4"/>
  <c r="AF267" i="4"/>
  <c r="AF275" i="4"/>
  <c r="AF283" i="4"/>
  <c r="AF291" i="4"/>
  <c r="AF299" i="4"/>
  <c r="AF307" i="4"/>
  <c r="AF315" i="4"/>
  <c r="AF323" i="4"/>
  <c r="AF331" i="4"/>
  <c r="AF339" i="4"/>
  <c r="AF347" i="4"/>
  <c r="AF355" i="4"/>
  <c r="AF363" i="4"/>
  <c r="AF371" i="4"/>
  <c r="AF379" i="4"/>
  <c r="AF387" i="4"/>
  <c r="AF395" i="4"/>
  <c r="AF403" i="4"/>
  <c r="AF411" i="4"/>
  <c r="AF419" i="4"/>
  <c r="AF427" i="4"/>
  <c r="AF435" i="4"/>
  <c r="AF443" i="4"/>
  <c r="AF451" i="4"/>
  <c r="AF459" i="4"/>
  <c r="AF467" i="4"/>
  <c r="AF475" i="4"/>
  <c r="AF483" i="4"/>
  <c r="AF491" i="4"/>
  <c r="AF499" i="4"/>
  <c r="AF507" i="4"/>
  <c r="AD125" i="4"/>
  <c r="AD133" i="4"/>
  <c r="AD141" i="4"/>
  <c r="AD149" i="4"/>
  <c r="AD157" i="4"/>
  <c r="AD165" i="4"/>
  <c r="AD173" i="4"/>
  <c r="AD181" i="4"/>
  <c r="AD189" i="4"/>
  <c r="AD197" i="4"/>
  <c r="AD205" i="4"/>
  <c r="AD213" i="4"/>
  <c r="AD221" i="4"/>
  <c r="AD229" i="4"/>
  <c r="AD237" i="4"/>
  <c r="AD245" i="4"/>
  <c r="AD253" i="4"/>
  <c r="AD261" i="4"/>
  <c r="AD269" i="4"/>
  <c r="AD277" i="4"/>
  <c r="AD285" i="4"/>
  <c r="AD293" i="4"/>
  <c r="AD301" i="4"/>
  <c r="AD309" i="4"/>
  <c r="AD317" i="4"/>
  <c r="AD325" i="4"/>
  <c r="AD333" i="4"/>
  <c r="AD341" i="4"/>
  <c r="AD349" i="4"/>
  <c r="AD357" i="4"/>
  <c r="AD365" i="4"/>
  <c r="AD373" i="4"/>
  <c r="AD381" i="4"/>
  <c r="AD389" i="4"/>
  <c r="AD397" i="4"/>
  <c r="AD405" i="4"/>
  <c r="AD413" i="4"/>
  <c r="AD421" i="4"/>
  <c r="AD429" i="4"/>
  <c r="AD437" i="4"/>
  <c r="AD445" i="4"/>
  <c r="AD453" i="4"/>
  <c r="AD461" i="4"/>
  <c r="AD469" i="4"/>
  <c r="AD477" i="4"/>
  <c r="AD485" i="4"/>
  <c r="AD493" i="4"/>
  <c r="AD501" i="4"/>
  <c r="AD509" i="4"/>
  <c r="AF58" i="4"/>
  <c r="AF66" i="4"/>
  <c r="AF244" i="4"/>
  <c r="AF252" i="4"/>
  <c r="AF260" i="4"/>
  <c r="AF268" i="4"/>
  <c r="AF276" i="4"/>
  <c r="AF284" i="4"/>
  <c r="AF292" i="4"/>
  <c r="AF300" i="4"/>
  <c r="AF308" i="4"/>
  <c r="AF316" i="4"/>
  <c r="AF324" i="4"/>
  <c r="AF332" i="4"/>
  <c r="AF340" i="4"/>
  <c r="AF348" i="4"/>
  <c r="AF356" i="4"/>
  <c r="AF364" i="4"/>
  <c r="AF372" i="4"/>
  <c r="AF380" i="4"/>
  <c r="AF388" i="4"/>
  <c r="AF396" i="4"/>
  <c r="AF404" i="4"/>
  <c r="AF412" i="4"/>
  <c r="AF420" i="4"/>
  <c r="AF428" i="4"/>
  <c r="AF436" i="4"/>
  <c r="AF444" i="4"/>
  <c r="AF452" i="4"/>
  <c r="AF460" i="4"/>
  <c r="AF468" i="4"/>
  <c r="AF476" i="4"/>
  <c r="AF484" i="4"/>
  <c r="AF492" i="4"/>
  <c r="AF500" i="4"/>
  <c r="AF508" i="4"/>
  <c r="AD126" i="4"/>
  <c r="AD134" i="4"/>
  <c r="AD142" i="4"/>
  <c r="AD150" i="4"/>
  <c r="AD158" i="4"/>
  <c r="AD166" i="4"/>
  <c r="AD174" i="4"/>
  <c r="AD182" i="4"/>
  <c r="AD190" i="4"/>
  <c r="AD198" i="4"/>
  <c r="AD206" i="4"/>
  <c r="AD214" i="4"/>
  <c r="AD222" i="4"/>
  <c r="AD230" i="4"/>
  <c r="AD238" i="4"/>
  <c r="AD246" i="4"/>
  <c r="AD254" i="4"/>
  <c r="AD262" i="4"/>
  <c r="AD270" i="4"/>
  <c r="AD278" i="4"/>
  <c r="AD286" i="4"/>
  <c r="AD294" i="4"/>
  <c r="AD302" i="4"/>
  <c r="AD310" i="4"/>
  <c r="AD318" i="4"/>
  <c r="AD326" i="4"/>
  <c r="AD334" i="4"/>
  <c r="AD342" i="4"/>
  <c r="AD350" i="4"/>
  <c r="AD358" i="4"/>
  <c r="AD366" i="4"/>
  <c r="AD374" i="4"/>
  <c r="AD382" i="4"/>
  <c r="AD390" i="4"/>
  <c r="AD398" i="4"/>
  <c r="AD406" i="4"/>
  <c r="AD414" i="4"/>
  <c r="AD422" i="4"/>
  <c r="AD430" i="4"/>
  <c r="AD438" i="4"/>
  <c r="AD446" i="4"/>
  <c r="AD454" i="4"/>
  <c r="AD462" i="4"/>
  <c r="AD470" i="4"/>
  <c r="AD478" i="4"/>
  <c r="AD486" i="4"/>
  <c r="AD494" i="4"/>
  <c r="AD502" i="4"/>
  <c r="AF51" i="4"/>
  <c r="AF59" i="4"/>
  <c r="AF245" i="4"/>
  <c r="AF253" i="4"/>
  <c r="AF261" i="4"/>
  <c r="AF269" i="4"/>
  <c r="AF277" i="4"/>
  <c r="AF285" i="4"/>
  <c r="AF293" i="4"/>
  <c r="AF301" i="4"/>
  <c r="AF309" i="4"/>
  <c r="AF317" i="4"/>
  <c r="AF325" i="4"/>
  <c r="AF333" i="4"/>
  <c r="AF341" i="4"/>
  <c r="AF349" i="4"/>
  <c r="AF357" i="4"/>
  <c r="AF365" i="4"/>
  <c r="AF373" i="4"/>
  <c r="AF381" i="4"/>
  <c r="AF389" i="4"/>
  <c r="AF397" i="4"/>
  <c r="AF405" i="4"/>
  <c r="AF413" i="4"/>
  <c r="AF421" i="4"/>
  <c r="AF429" i="4"/>
  <c r="AF437" i="4"/>
  <c r="AF445" i="4"/>
  <c r="AF453" i="4"/>
  <c r="AF461" i="4"/>
  <c r="AF469" i="4"/>
  <c r="AF477" i="4"/>
  <c r="AF485" i="4"/>
  <c r="AF493" i="4"/>
  <c r="AF501" i="4"/>
  <c r="AF509" i="4"/>
  <c r="AD127" i="4"/>
  <c r="AD135" i="4"/>
  <c r="AD143" i="4"/>
  <c r="AD151" i="4"/>
  <c r="AD159" i="4"/>
  <c r="AD167" i="4"/>
  <c r="AD175" i="4"/>
  <c r="AD183" i="4"/>
  <c r="AD191" i="4"/>
  <c r="AD199" i="4"/>
  <c r="AD207" i="4"/>
  <c r="AD215" i="4"/>
  <c r="AD223" i="4"/>
  <c r="AD231" i="4"/>
  <c r="AD239" i="4"/>
  <c r="AD247" i="4"/>
  <c r="AD255" i="4"/>
  <c r="AD263" i="4"/>
  <c r="AD271" i="4"/>
  <c r="AD279" i="4"/>
  <c r="AD287" i="4"/>
  <c r="AD295" i="4"/>
  <c r="AD303" i="4"/>
  <c r="AD311" i="4"/>
  <c r="AD319" i="4"/>
  <c r="AD327" i="4"/>
  <c r="AD335" i="4"/>
  <c r="AD343" i="4"/>
  <c r="AD351" i="4"/>
  <c r="AD359" i="4"/>
  <c r="AD367" i="4"/>
  <c r="AD375" i="4"/>
  <c r="AD383" i="4"/>
  <c r="AD391" i="4"/>
  <c r="AD399" i="4"/>
  <c r="AD407" i="4"/>
  <c r="AD415" i="4"/>
  <c r="AD423" i="4"/>
  <c r="AD431" i="4"/>
  <c r="AD439" i="4"/>
  <c r="AD447" i="4"/>
  <c r="AD455" i="4"/>
  <c r="AD463" i="4"/>
  <c r="AD471" i="4"/>
  <c r="AD479" i="4"/>
  <c r="AD487" i="4"/>
  <c r="AD495" i="4"/>
  <c r="AD503" i="4"/>
  <c r="AF52" i="4"/>
  <c r="AF60" i="4"/>
  <c r="AF68" i="4"/>
  <c r="AF238" i="4"/>
  <c r="AF246" i="4"/>
  <c r="AF254" i="4"/>
  <c r="AF262" i="4"/>
  <c r="AF270" i="4"/>
  <c r="AF278" i="4"/>
  <c r="AF286" i="4"/>
  <c r="AF294" i="4"/>
  <c r="AF302" i="4"/>
  <c r="AF310" i="4"/>
  <c r="AF318" i="4"/>
  <c r="AF326" i="4"/>
  <c r="AF334" i="4"/>
  <c r="AF342" i="4"/>
  <c r="AF350" i="4"/>
  <c r="AF358" i="4"/>
  <c r="AF366" i="4"/>
  <c r="AF374" i="4"/>
  <c r="AF382" i="4"/>
  <c r="AF390" i="4"/>
  <c r="AF398" i="4"/>
  <c r="AF406" i="4"/>
  <c r="AF414" i="4"/>
  <c r="AF422" i="4"/>
  <c r="AF430" i="4"/>
  <c r="AF438" i="4"/>
  <c r="AF446" i="4"/>
  <c r="AF454" i="4"/>
  <c r="AF462" i="4"/>
  <c r="AF470" i="4"/>
  <c r="AF478" i="4"/>
  <c r="AF486" i="4"/>
  <c r="AF494" i="4"/>
  <c r="AF502" i="4"/>
  <c r="AD120" i="4"/>
  <c r="AD128" i="4"/>
  <c r="AD136" i="4"/>
  <c r="AD144" i="4"/>
  <c r="AD152" i="4"/>
  <c r="AD160" i="4"/>
  <c r="AD168" i="4"/>
  <c r="AD176" i="4"/>
  <c r="AD184" i="4"/>
  <c r="AD192" i="4"/>
  <c r="AD200" i="4"/>
  <c r="AD208" i="4"/>
  <c r="AD216" i="4"/>
  <c r="AD224" i="4"/>
  <c r="AD232" i="4"/>
  <c r="AD240" i="4"/>
  <c r="AD248" i="4"/>
  <c r="AD256" i="4"/>
  <c r="AD264" i="4"/>
  <c r="AD272" i="4"/>
  <c r="AD280" i="4"/>
  <c r="AD288" i="4"/>
  <c r="AD296" i="4"/>
  <c r="AD304" i="4"/>
  <c r="AD312" i="4"/>
  <c r="AD320" i="4"/>
  <c r="AD328" i="4"/>
  <c r="AD336" i="4"/>
  <c r="AD344" i="4"/>
  <c r="AD352" i="4"/>
  <c r="AD360" i="4"/>
  <c r="AD368" i="4"/>
  <c r="AD376" i="4"/>
  <c r="AD384" i="4"/>
  <c r="AD392" i="4"/>
  <c r="AD400" i="4"/>
  <c r="AD408" i="4"/>
  <c r="AD416" i="4"/>
  <c r="AD424" i="4"/>
  <c r="AD432" i="4"/>
  <c r="AD440" i="4"/>
  <c r="AD448" i="4"/>
  <c r="AD456" i="4"/>
  <c r="AD464" i="4"/>
  <c r="AD472" i="4"/>
  <c r="AD480" i="4"/>
  <c r="AD488" i="4"/>
  <c r="AD496" i="4"/>
  <c r="AD504" i="4"/>
  <c r="AF53" i="4"/>
  <c r="AF61" i="4"/>
  <c r="AF239" i="4"/>
  <c r="AF247" i="4"/>
  <c r="AF255" i="4"/>
  <c r="AF263" i="4"/>
  <c r="AF271" i="4"/>
  <c r="AF279" i="4"/>
  <c r="AF287" i="4"/>
  <c r="AF295" i="4"/>
  <c r="AF303" i="4"/>
  <c r="AF311" i="4"/>
  <c r="AF319" i="4"/>
  <c r="AF327" i="4"/>
  <c r="AF335" i="4"/>
  <c r="AF343" i="4"/>
  <c r="AF351" i="4"/>
  <c r="AF359" i="4"/>
  <c r="AF367" i="4"/>
  <c r="AF375" i="4"/>
  <c r="AF383" i="4"/>
  <c r="AF391" i="4"/>
  <c r="AF399" i="4"/>
  <c r="AF407" i="4"/>
  <c r="AF415" i="4"/>
  <c r="AF423" i="4"/>
  <c r="AF431" i="4"/>
  <c r="AF439" i="4"/>
  <c r="AF447" i="4"/>
  <c r="AF455" i="4"/>
  <c r="AF463" i="4"/>
  <c r="AF471" i="4"/>
  <c r="AF479" i="4"/>
  <c r="AF487" i="4"/>
  <c r="AF495" i="4"/>
  <c r="AF503" i="4"/>
  <c r="AD121" i="4"/>
  <c r="AD129" i="4"/>
  <c r="AD137" i="4"/>
  <c r="AD145" i="4"/>
  <c r="AD153" i="4"/>
  <c r="AD161" i="4"/>
  <c r="AD169" i="4"/>
  <c r="AD177" i="4"/>
  <c r="AD185" i="4"/>
  <c r="AD193" i="4"/>
  <c r="AD201" i="4"/>
  <c r="AD209" i="4"/>
  <c r="AD217" i="4"/>
  <c r="AD225" i="4"/>
  <c r="AD233" i="4"/>
  <c r="AD241" i="4"/>
  <c r="AD249" i="4"/>
  <c r="AD257" i="4"/>
  <c r="AD265" i="4"/>
  <c r="AD273" i="4"/>
  <c r="AD281" i="4"/>
  <c r="AD289" i="4"/>
  <c r="AD297" i="4"/>
  <c r="AD305" i="4"/>
  <c r="AD313" i="4"/>
  <c r="AD321" i="4"/>
  <c r="AD329" i="4"/>
  <c r="AD337" i="4"/>
  <c r="AD345" i="4"/>
  <c r="AD353" i="4"/>
  <c r="AD361" i="4"/>
  <c r="AD369" i="4"/>
  <c r="AD377" i="4"/>
  <c r="AD385" i="4"/>
  <c r="AD393" i="4"/>
  <c r="AD401" i="4"/>
  <c r="AD409" i="4"/>
  <c r="AD417" i="4"/>
  <c r="AD425" i="4"/>
  <c r="AD433" i="4"/>
  <c r="AD441" i="4"/>
  <c r="AD449" i="4"/>
  <c r="AD457" i="4"/>
  <c r="AD465" i="4"/>
  <c r="AD473" i="4"/>
  <c r="AD481" i="4"/>
  <c r="AD489" i="4"/>
  <c r="AD497" i="4"/>
  <c r="AD505" i="4"/>
  <c r="AF54" i="4"/>
  <c r="AF62" i="4"/>
  <c r="AF240" i="4"/>
  <c r="AF248" i="4"/>
  <c r="AF256" i="4"/>
  <c r="AF264" i="4"/>
  <c r="AF272" i="4"/>
  <c r="AF280" i="4"/>
  <c r="AF288" i="4"/>
  <c r="AF296" i="4"/>
  <c r="AF304" i="4"/>
  <c r="AF312" i="4"/>
  <c r="AF320" i="4"/>
  <c r="AF328" i="4"/>
  <c r="AF336" i="4"/>
  <c r="AF344" i="4"/>
  <c r="AF352" i="4"/>
  <c r="AF360" i="4"/>
  <c r="AF368" i="4"/>
  <c r="AF376" i="4"/>
  <c r="AF384" i="4"/>
  <c r="AF392" i="4"/>
  <c r="AF400" i="4"/>
  <c r="AF408" i="4"/>
  <c r="AF416" i="4"/>
  <c r="AF424" i="4"/>
  <c r="AF432" i="4"/>
  <c r="AF440" i="4"/>
  <c r="AF448" i="4"/>
  <c r="AF456" i="4"/>
  <c r="AF464" i="4"/>
  <c r="AF472" i="4"/>
  <c r="AF480" i="4"/>
  <c r="AF488" i="4"/>
  <c r="AF496" i="4"/>
  <c r="AF504" i="4"/>
  <c r="AD122" i="4"/>
  <c r="AD130" i="4"/>
  <c r="AD138" i="4"/>
  <c r="AD146" i="4"/>
  <c r="AD154" i="4"/>
  <c r="AD162" i="4"/>
  <c r="AD170" i="4"/>
  <c r="AD178" i="4"/>
  <c r="AD186" i="4"/>
  <c r="AD194" i="4"/>
  <c r="AD202" i="4"/>
  <c r="AD210" i="4"/>
  <c r="AD218" i="4"/>
  <c r="AD226" i="4"/>
  <c r="AD234" i="4"/>
  <c r="AD242" i="4"/>
  <c r="AD250" i="4"/>
  <c r="AD258" i="4"/>
  <c r="AD266" i="4"/>
  <c r="AD274" i="4"/>
  <c r="AD282" i="4"/>
  <c r="AD290" i="4"/>
  <c r="AD298" i="4"/>
  <c r="AD306" i="4"/>
  <c r="AD314" i="4"/>
  <c r="AD322" i="4"/>
  <c r="AD330" i="4"/>
  <c r="AD338" i="4"/>
  <c r="AD346" i="4"/>
  <c r="AD354" i="4"/>
  <c r="AD362" i="4"/>
  <c r="AD370" i="4"/>
  <c r="AD378" i="4"/>
  <c r="AD386" i="4"/>
  <c r="AD394" i="4"/>
  <c r="AD402" i="4"/>
  <c r="AD410" i="4"/>
  <c r="AD418" i="4"/>
  <c r="AD426" i="4"/>
  <c r="AD434" i="4"/>
  <c r="AD442" i="4"/>
  <c r="AD450" i="4"/>
  <c r="AD458" i="4"/>
  <c r="AD466" i="4"/>
  <c r="AD474" i="4"/>
  <c r="AD482" i="4"/>
  <c r="AD490" i="4"/>
  <c r="AD498" i="4"/>
  <c r="AD506" i="4"/>
  <c r="AF55" i="4"/>
  <c r="AF63" i="4"/>
  <c r="AF241" i="4"/>
  <c r="AF249" i="4"/>
  <c r="AF257" i="4"/>
  <c r="AF265" i="4"/>
  <c r="AF273" i="4"/>
  <c r="AF281" i="4"/>
  <c r="AF289" i="4"/>
  <c r="AF297" i="4"/>
  <c r="AF305" i="4"/>
  <c r="AF313" i="4"/>
  <c r="AF321" i="4"/>
  <c r="AF329" i="4"/>
  <c r="AF337" i="4"/>
  <c r="AF345" i="4"/>
  <c r="AF353" i="4"/>
  <c r="AF361" i="4"/>
  <c r="AF369" i="4"/>
  <c r="AF377" i="4"/>
  <c r="AF385" i="4"/>
  <c r="AF393" i="4"/>
  <c r="AF401" i="4"/>
  <c r="AF409" i="4"/>
  <c r="AF417" i="4"/>
  <c r="AF425" i="4"/>
  <c r="AF433" i="4"/>
  <c r="AF441" i="4"/>
  <c r="AF449" i="4"/>
  <c r="AF457" i="4"/>
  <c r="AF465" i="4"/>
  <c r="AF473" i="4"/>
  <c r="AF481" i="4"/>
  <c r="AF489" i="4"/>
  <c r="AF497" i="4"/>
  <c r="AF505" i="4"/>
  <c r="AD123" i="4"/>
  <c r="AD131" i="4"/>
  <c r="AD139" i="4"/>
  <c r="AD147" i="4"/>
  <c r="AD155" i="4"/>
  <c r="AD163" i="4"/>
  <c r="AD171" i="4"/>
  <c r="AD179" i="4"/>
  <c r="AD187" i="4"/>
  <c r="AD195" i="4"/>
  <c r="AD203" i="4"/>
  <c r="AD211" i="4"/>
  <c r="AD219" i="4"/>
  <c r="AD227" i="4"/>
  <c r="AD235" i="4"/>
  <c r="AD243" i="4"/>
  <c r="AD251" i="4"/>
  <c r="AD259" i="4"/>
  <c r="AD267" i="4"/>
  <c r="AD275" i="4"/>
  <c r="AD283" i="4"/>
  <c r="AD291" i="4"/>
  <c r="AD299" i="4"/>
  <c r="AD307" i="4"/>
  <c r="AD315" i="4"/>
  <c r="AD323" i="4"/>
  <c r="AD331" i="4"/>
  <c r="AD339" i="4"/>
  <c r="AD347" i="4"/>
  <c r="AD355" i="4"/>
  <c r="AD363" i="4"/>
  <c r="AD371" i="4"/>
  <c r="AD379" i="4"/>
  <c r="AD387" i="4"/>
  <c r="AD395" i="4"/>
  <c r="AD403" i="4"/>
  <c r="AD411" i="4"/>
  <c r="AD419" i="4"/>
  <c r="AD427" i="4"/>
  <c r="AD435" i="4"/>
  <c r="AD443" i="4"/>
  <c r="AD451" i="4"/>
  <c r="AD459" i="4"/>
  <c r="AD467" i="4"/>
  <c r="AD475" i="4"/>
  <c r="AD483" i="4"/>
  <c r="AD491" i="4"/>
  <c r="AD499" i="4"/>
  <c r="AD507" i="4"/>
  <c r="AF56" i="4"/>
  <c r="AF64" i="4"/>
  <c r="AF242" i="4"/>
  <c r="AF250" i="4"/>
  <c r="AF258" i="4"/>
  <c r="AF266" i="4"/>
  <c r="AF274" i="4"/>
  <c r="AF282" i="4"/>
  <c r="AF290" i="4"/>
  <c r="AF298" i="4"/>
  <c r="AF306" i="4"/>
  <c r="AF314" i="4"/>
  <c r="AF322" i="4"/>
  <c r="AF330" i="4"/>
  <c r="AF338" i="4"/>
  <c r="AF346" i="4"/>
  <c r="AF354" i="4"/>
  <c r="AF362" i="4"/>
  <c r="AF370" i="4"/>
  <c r="AF378" i="4"/>
  <c r="AF386" i="4"/>
  <c r="AF394" i="4"/>
  <c r="AF402" i="4"/>
  <c r="AF410" i="4"/>
  <c r="AF418" i="4"/>
  <c r="AF426" i="4"/>
  <c r="AF434" i="4"/>
  <c r="AF442" i="4"/>
  <c r="AF450" i="4"/>
  <c r="AF458" i="4"/>
  <c r="AF466" i="4"/>
  <c r="AF474" i="4"/>
  <c r="AF482" i="4"/>
  <c r="AF490" i="4"/>
  <c r="AF498" i="4"/>
  <c r="AF506" i="4"/>
  <c r="AD124" i="4"/>
  <c r="AD132" i="4"/>
  <c r="AD140" i="4"/>
  <c r="AD148" i="4"/>
  <c r="AD156" i="4"/>
  <c r="AD164" i="4"/>
  <c r="AD172" i="4"/>
  <c r="AD180" i="4"/>
  <c r="AD188" i="4"/>
  <c r="AD196" i="4"/>
  <c r="AD204" i="4"/>
  <c r="AD212" i="4"/>
  <c r="AD220" i="4"/>
  <c r="AD228" i="4"/>
  <c r="AD236" i="4"/>
  <c r="AD244" i="4"/>
  <c r="AD252" i="4"/>
  <c r="AD260" i="4"/>
  <c r="AD268" i="4"/>
  <c r="AD276" i="4"/>
  <c r="AD284" i="4"/>
  <c r="AD292" i="4"/>
  <c r="AD300" i="4"/>
  <c r="AD308" i="4"/>
  <c r="AD316" i="4"/>
  <c r="AD324" i="4"/>
  <c r="AD332" i="4"/>
  <c r="AD340" i="4"/>
  <c r="AD348" i="4"/>
  <c r="AD356" i="4"/>
  <c r="AD364" i="4"/>
  <c r="AD372" i="4"/>
  <c r="AD380" i="4"/>
  <c r="AD388" i="4"/>
  <c r="AD396" i="4"/>
  <c r="AD404" i="4"/>
  <c r="AD412" i="4"/>
  <c r="AD420" i="4"/>
  <c r="AD428" i="4"/>
  <c r="AD436" i="4"/>
  <c r="AD444" i="4"/>
  <c r="AD452" i="4"/>
  <c r="AD460" i="4"/>
  <c r="AD468" i="4"/>
  <c r="AD476" i="4"/>
  <c r="AD484" i="4"/>
  <c r="AD492" i="4"/>
  <c r="AD500" i="4"/>
  <c r="AD508" i="4"/>
  <c r="AF57" i="4"/>
  <c r="AF65" i="4"/>
  <c r="AF74" i="4"/>
  <c r="AF82" i="4"/>
  <c r="AF90" i="4"/>
  <c r="AF98" i="4"/>
  <c r="AF106" i="4"/>
  <c r="AF114" i="4"/>
  <c r="AF122" i="4"/>
  <c r="AF130" i="4"/>
  <c r="AF138" i="4"/>
  <c r="AF146" i="4"/>
  <c r="AF154" i="4"/>
  <c r="AF162" i="4"/>
  <c r="AF170" i="4"/>
  <c r="AF178" i="4"/>
  <c r="AF186" i="4"/>
  <c r="AF194" i="4"/>
  <c r="AF202" i="4"/>
  <c r="AF210" i="4"/>
  <c r="AF218" i="4"/>
  <c r="AF226" i="4"/>
  <c r="AF234" i="4"/>
  <c r="AD34" i="4"/>
  <c r="AD42" i="4"/>
  <c r="AD50" i="4"/>
  <c r="AD58" i="4"/>
  <c r="AD66" i="4"/>
  <c r="AD74" i="4"/>
  <c r="AD82" i="4"/>
  <c r="AD90" i="4"/>
  <c r="AD98" i="4"/>
  <c r="AD106" i="4"/>
  <c r="AD114" i="4"/>
  <c r="AF6" i="4"/>
  <c r="AF14" i="4"/>
  <c r="AF22" i="4"/>
  <c r="AF30" i="4"/>
  <c r="AF39" i="4"/>
  <c r="AF47" i="4"/>
  <c r="AD9" i="4"/>
  <c r="AD17" i="4"/>
  <c r="AD25" i="4"/>
  <c r="AF75" i="4"/>
  <c r="AF83" i="4"/>
  <c r="AF91" i="4"/>
  <c r="AF99" i="4"/>
  <c r="AF107" i="4"/>
  <c r="AF115" i="4"/>
  <c r="AF123" i="4"/>
  <c r="AF131" i="4"/>
  <c r="AF139" i="4"/>
  <c r="AF147" i="4"/>
  <c r="AF155" i="4"/>
  <c r="AF163" i="4"/>
  <c r="AF171" i="4"/>
  <c r="AF179" i="4"/>
  <c r="AF187" i="4"/>
  <c r="AF195" i="4"/>
  <c r="AF203" i="4"/>
  <c r="AF211" i="4"/>
  <c r="AF219" i="4"/>
  <c r="AF227" i="4"/>
  <c r="AF235" i="4"/>
  <c r="AD35" i="4"/>
  <c r="AD43" i="4"/>
  <c r="AD51" i="4"/>
  <c r="AD59" i="4"/>
  <c r="AD67" i="4"/>
  <c r="AD75" i="4"/>
  <c r="AD83" i="4"/>
  <c r="AD91" i="4"/>
  <c r="AD99" i="4"/>
  <c r="AD107" i="4"/>
  <c r="AD115" i="4"/>
  <c r="AF7" i="4"/>
  <c r="AF15" i="4"/>
  <c r="AF23" i="4"/>
  <c r="AF31" i="4"/>
  <c r="AF40" i="4"/>
  <c r="AF48" i="4"/>
  <c r="AD10" i="4"/>
  <c r="AD18" i="4"/>
  <c r="AD26" i="4"/>
  <c r="AF67" i="4"/>
  <c r="AF76" i="4"/>
  <c r="AF84" i="4"/>
  <c r="AF92" i="4"/>
  <c r="AF100" i="4"/>
  <c r="AF108" i="4"/>
  <c r="AF116" i="4"/>
  <c r="AF124" i="4"/>
  <c r="AF132" i="4"/>
  <c r="AF140" i="4"/>
  <c r="AF148" i="4"/>
  <c r="AF156" i="4"/>
  <c r="AF164" i="4"/>
  <c r="AF172" i="4"/>
  <c r="AF180" i="4"/>
  <c r="AF188" i="4"/>
  <c r="AF196" i="4"/>
  <c r="AF204" i="4"/>
  <c r="AF212" i="4"/>
  <c r="AF220" i="4"/>
  <c r="AF228" i="4"/>
  <c r="AF236" i="4"/>
  <c r="AD36" i="4"/>
  <c r="AD44" i="4"/>
  <c r="AD52" i="4"/>
  <c r="AD60" i="4"/>
  <c r="AD68" i="4"/>
  <c r="AD76" i="4"/>
  <c r="AD84" i="4"/>
  <c r="AD92" i="4"/>
  <c r="AD100" i="4"/>
  <c r="AD108" i="4"/>
  <c r="AD116" i="4"/>
  <c r="AF8" i="4"/>
  <c r="AF16" i="4"/>
  <c r="AF24" i="4"/>
  <c r="AF32" i="4"/>
  <c r="AF41" i="4"/>
  <c r="AF49" i="4"/>
  <c r="AD11" i="4"/>
  <c r="AD19" i="4"/>
  <c r="AD27" i="4"/>
  <c r="AF69" i="4"/>
  <c r="AF77" i="4"/>
  <c r="AF85" i="4"/>
  <c r="AF93" i="4"/>
  <c r="AF101" i="4"/>
  <c r="AF109" i="4"/>
  <c r="AF117" i="4"/>
  <c r="AF125" i="4"/>
  <c r="AF133" i="4"/>
  <c r="AF141" i="4"/>
  <c r="AF149" i="4"/>
  <c r="AF157" i="4"/>
  <c r="AF165" i="4"/>
  <c r="AF173" i="4"/>
  <c r="AF181" i="4"/>
  <c r="AF189" i="4"/>
  <c r="AF197" i="4"/>
  <c r="AF205" i="4"/>
  <c r="AF213" i="4"/>
  <c r="AF221" i="4"/>
  <c r="AF229" i="4"/>
  <c r="AF237" i="4"/>
  <c r="AD37" i="4"/>
  <c r="AD45" i="4"/>
  <c r="AD53" i="4"/>
  <c r="AD61" i="4"/>
  <c r="AD69" i="4"/>
  <c r="AD77" i="4"/>
  <c r="AD85" i="4"/>
  <c r="AD93" i="4"/>
  <c r="AD101" i="4"/>
  <c r="AD109" i="4"/>
  <c r="AD117" i="4"/>
  <c r="AF9" i="4"/>
  <c r="AF17" i="4"/>
  <c r="AF25" i="4"/>
  <c r="AF33" i="4"/>
  <c r="AF42" i="4"/>
  <c r="AF50" i="4"/>
  <c r="AD12" i="4"/>
  <c r="AD20" i="4"/>
  <c r="AD28" i="4"/>
  <c r="AF70" i="4"/>
  <c r="AF78" i="4"/>
  <c r="AF86" i="4"/>
  <c r="AF94" i="4"/>
  <c r="AF102" i="4"/>
  <c r="AF110" i="4"/>
  <c r="AF118" i="4"/>
  <c r="AF126" i="4"/>
  <c r="AF134" i="4"/>
  <c r="AF142" i="4"/>
  <c r="AF150" i="4"/>
  <c r="AF158" i="4"/>
  <c r="AF166" i="4"/>
  <c r="AF174" i="4"/>
  <c r="AF182" i="4"/>
  <c r="AF190" i="4"/>
  <c r="AF198" i="4"/>
  <c r="AF206" i="4"/>
  <c r="AF214" i="4"/>
  <c r="AF222" i="4"/>
  <c r="AF230" i="4"/>
  <c r="AD30" i="4"/>
  <c r="AD38" i="4"/>
  <c r="AD46" i="4"/>
  <c r="AD54" i="4"/>
  <c r="AD62" i="4"/>
  <c r="AD70" i="4"/>
  <c r="AD78" i="4"/>
  <c r="AD86" i="4"/>
  <c r="AD94" i="4"/>
  <c r="AD102" i="4"/>
  <c r="AD110" i="4"/>
  <c r="AD118" i="4"/>
  <c r="AF10" i="4"/>
  <c r="AF18" i="4"/>
  <c r="AF26" i="4"/>
  <c r="AF35" i="4"/>
  <c r="AF43" i="4"/>
  <c r="AD5" i="4"/>
  <c r="AD13" i="4"/>
  <c r="AD21" i="4"/>
  <c r="AD29" i="4"/>
  <c r="AF71" i="4"/>
  <c r="AF79" i="4"/>
  <c r="AF87" i="4"/>
  <c r="AF95" i="4"/>
  <c r="AF103" i="4"/>
  <c r="AF111" i="4"/>
  <c r="AF119" i="4"/>
  <c r="AF127" i="4"/>
  <c r="AF135" i="4"/>
  <c r="AF143" i="4"/>
  <c r="AF151" i="4"/>
  <c r="AF159" i="4"/>
  <c r="AF167" i="4"/>
  <c r="AF175" i="4"/>
  <c r="AF183" i="4"/>
  <c r="AF191" i="4"/>
  <c r="AF199" i="4"/>
  <c r="AF207" i="4"/>
  <c r="AF215" i="4"/>
  <c r="AF223" i="4"/>
  <c r="AF231" i="4"/>
  <c r="AD31" i="4"/>
  <c r="AD39" i="4"/>
  <c r="AD47" i="4"/>
  <c r="AD55" i="4"/>
  <c r="AD63" i="4"/>
  <c r="AD71" i="4"/>
  <c r="AD79" i="4"/>
  <c r="AD87" i="4"/>
  <c r="AD95" i="4"/>
  <c r="AD103" i="4"/>
  <c r="AD111" i="4"/>
  <c r="AD119" i="4"/>
  <c r="AF11" i="4"/>
  <c r="AF19" i="4"/>
  <c r="AF27" i="4"/>
  <c r="AF36" i="4"/>
  <c r="AF44" i="4"/>
  <c r="AD6" i="4"/>
  <c r="AD14" i="4"/>
  <c r="AD22" i="4"/>
  <c r="AF72" i="4"/>
  <c r="AF80" i="4"/>
  <c r="AF88" i="4"/>
  <c r="AF96" i="4"/>
  <c r="AF104" i="4"/>
  <c r="AF112" i="4"/>
  <c r="AF120" i="4"/>
  <c r="AF128" i="4"/>
  <c r="AF136" i="4"/>
  <c r="AF144" i="4"/>
  <c r="AF152" i="4"/>
  <c r="AF160" i="4"/>
  <c r="AF168" i="4"/>
  <c r="AF176" i="4"/>
  <c r="AF184" i="4"/>
  <c r="AF192" i="4"/>
  <c r="AF200" i="4"/>
  <c r="AF208" i="4"/>
  <c r="AF216" i="4"/>
  <c r="AF224" i="4"/>
  <c r="AF232" i="4"/>
  <c r="AD32" i="4"/>
  <c r="AD40" i="4"/>
  <c r="AD48" i="4"/>
  <c r="AD56" i="4"/>
  <c r="AD64" i="4"/>
  <c r="AD72" i="4"/>
  <c r="AD80" i="4"/>
  <c r="AD88" i="4"/>
  <c r="AD96" i="4"/>
  <c r="AD104" i="4"/>
  <c r="AD112" i="4"/>
  <c r="AF34" i="4"/>
  <c r="AF12" i="4"/>
  <c r="AF20" i="4"/>
  <c r="AF28" i="4"/>
  <c r="AF37" i="4"/>
  <c r="AF45" i="4"/>
  <c r="AD7" i="4"/>
  <c r="AD15" i="4"/>
  <c r="AD23" i="4"/>
  <c r="AF73" i="4"/>
  <c r="AF81" i="4"/>
  <c r="AF89" i="4"/>
  <c r="AF97" i="4"/>
  <c r="AF105" i="4"/>
  <c r="AF113" i="4"/>
  <c r="AF121" i="4"/>
  <c r="AF129" i="4"/>
  <c r="AF137" i="4"/>
  <c r="AF145" i="4"/>
  <c r="AF153" i="4"/>
  <c r="AF161" i="4"/>
  <c r="AF169" i="4"/>
  <c r="AF177" i="4"/>
  <c r="AF185" i="4"/>
  <c r="AF193" i="4"/>
  <c r="AF201" i="4"/>
  <c r="AF209" i="4"/>
  <c r="AF217" i="4"/>
  <c r="AF225" i="4"/>
  <c r="AF233" i="4"/>
  <c r="AD33" i="4"/>
  <c r="AD41" i="4"/>
  <c r="AD49" i="4"/>
  <c r="AD57" i="4"/>
  <c r="AD65" i="4"/>
  <c r="AD73" i="4"/>
  <c r="AD81" i="4"/>
  <c r="AD89" i="4"/>
  <c r="AD97" i="4"/>
  <c r="AD105" i="4"/>
  <c r="AD113" i="4"/>
  <c r="AF5" i="4"/>
  <c r="AF13" i="4"/>
  <c r="AF21" i="4"/>
  <c r="AF29" i="4"/>
  <c r="AF38" i="4"/>
  <c r="AF46" i="4"/>
  <c r="AD8" i="4"/>
  <c r="AD16" i="4"/>
  <c r="AD24" i="4"/>
  <c r="AA8" i="4"/>
  <c r="AA16" i="4"/>
  <c r="AA24" i="4"/>
  <c r="AA32" i="4"/>
  <c r="AA40" i="4"/>
  <c r="AA48" i="4"/>
  <c r="AA56" i="4"/>
  <c r="AA64" i="4"/>
  <c r="AA72" i="4"/>
  <c r="AA80" i="4"/>
  <c r="AA88" i="4"/>
  <c r="AA96" i="4"/>
  <c r="AA104" i="4"/>
  <c r="AA112" i="4"/>
  <c r="AA120" i="4"/>
  <c r="AA128" i="4"/>
  <c r="AA136" i="4"/>
  <c r="AA144" i="4"/>
  <c r="AA152" i="4"/>
  <c r="AA160" i="4"/>
  <c r="AA168" i="4"/>
  <c r="AA176" i="4"/>
  <c r="AA184" i="4"/>
  <c r="AA192" i="4"/>
  <c r="AA200" i="4"/>
  <c r="AA208" i="4"/>
  <c r="AA216" i="4"/>
  <c r="AA224" i="4"/>
  <c r="AA232" i="4"/>
  <c r="AA240" i="4"/>
  <c r="AA248" i="4"/>
  <c r="AA256" i="4"/>
  <c r="AA264" i="4"/>
  <c r="AA272" i="4"/>
  <c r="AA280" i="4"/>
  <c r="AA288" i="4"/>
  <c r="AA296" i="4"/>
  <c r="AA304" i="4"/>
  <c r="AA312" i="4"/>
  <c r="AA320" i="4"/>
  <c r="AA328" i="4"/>
  <c r="AA336" i="4"/>
  <c r="AA344" i="4"/>
  <c r="AA352" i="4"/>
  <c r="AA360" i="4"/>
  <c r="AA368" i="4"/>
  <c r="AA376" i="4"/>
  <c r="AA384" i="4"/>
  <c r="AA392" i="4"/>
  <c r="AA400" i="4"/>
  <c r="AA408" i="4"/>
  <c r="AA416" i="4"/>
  <c r="AA424" i="4"/>
  <c r="AA432" i="4"/>
  <c r="AA440" i="4"/>
  <c r="AA448" i="4"/>
  <c r="AA456" i="4"/>
  <c r="AA464" i="4"/>
  <c r="AA472" i="4"/>
  <c r="AA480" i="4"/>
  <c r="AA488" i="4"/>
  <c r="AA496" i="4"/>
  <c r="AA504" i="4"/>
  <c r="AA512" i="4"/>
  <c r="AA520" i="4"/>
  <c r="AA528" i="4"/>
  <c r="AA536" i="4"/>
  <c r="AA544" i="4"/>
  <c r="AA552" i="4"/>
  <c r="AA560" i="4"/>
  <c r="AA568" i="4"/>
  <c r="AA576" i="4"/>
  <c r="AA584" i="4"/>
  <c r="AA592" i="4"/>
  <c r="AA600" i="4"/>
  <c r="AA608" i="4"/>
  <c r="AA616" i="4"/>
  <c r="AA624" i="4"/>
  <c r="AA632" i="4"/>
  <c r="AA640" i="4"/>
  <c r="AA648" i="4"/>
  <c r="AA656" i="4"/>
  <c r="AA664" i="4"/>
  <c r="AA672" i="4"/>
  <c r="AA680" i="4"/>
  <c r="AA688" i="4"/>
  <c r="AA696" i="4"/>
  <c r="AA704" i="4"/>
  <c r="AA712" i="4"/>
  <c r="AA720" i="4"/>
  <c r="AA728" i="4"/>
  <c r="AA736" i="4"/>
  <c r="AA744" i="4"/>
  <c r="AA752" i="4"/>
  <c r="AA760" i="4"/>
  <c r="AA768" i="4"/>
  <c r="AA776" i="4"/>
  <c r="AA784" i="4"/>
  <c r="AA792" i="4"/>
  <c r="AA800" i="4"/>
  <c r="AA808" i="4"/>
  <c r="AA816" i="4"/>
  <c r="AA824" i="4"/>
  <c r="AA832" i="4"/>
  <c r="AA840" i="4"/>
  <c r="AA848" i="4"/>
  <c r="AA856" i="4"/>
  <c r="AA864" i="4"/>
  <c r="AA872" i="4"/>
  <c r="AA880" i="4"/>
  <c r="AA888" i="4"/>
  <c r="AA896" i="4"/>
  <c r="AA904" i="4"/>
  <c r="Y5" i="4"/>
  <c r="Y13" i="4"/>
  <c r="Y21" i="4"/>
  <c r="Y29" i="4"/>
  <c r="Y37" i="4"/>
  <c r="Y45" i="4"/>
  <c r="Y53" i="4"/>
  <c r="Y61" i="4"/>
  <c r="Y69" i="4"/>
  <c r="Y77" i="4"/>
  <c r="Y85" i="4"/>
  <c r="Y93" i="4"/>
  <c r="Y101" i="4"/>
  <c r="Y109" i="4"/>
  <c r="Y117" i="4"/>
  <c r="Y125" i="4"/>
  <c r="Y133" i="4"/>
  <c r="Y141" i="4"/>
  <c r="Y149" i="4"/>
  <c r="Y157" i="4"/>
  <c r="Y165" i="4"/>
  <c r="Y173" i="4"/>
  <c r="Y181" i="4"/>
  <c r="Y189" i="4"/>
  <c r="Y197" i="4"/>
  <c r="Y205" i="4"/>
  <c r="Y213" i="4"/>
  <c r="Y221" i="4"/>
  <c r="Y229" i="4"/>
  <c r="Y237" i="4"/>
  <c r="Y245" i="4"/>
  <c r="Y253" i="4"/>
  <c r="Y261" i="4"/>
  <c r="Y269" i="4"/>
  <c r="Y277" i="4"/>
  <c r="Y285" i="4"/>
  <c r="Y293" i="4"/>
  <c r="Y301" i="4"/>
  <c r="Y309" i="4"/>
  <c r="Y317" i="4"/>
  <c r="Y325" i="4"/>
  <c r="Y333" i="4"/>
  <c r="Y341" i="4"/>
  <c r="Y349" i="4"/>
  <c r="Y357" i="4"/>
  <c r="Y365" i="4"/>
  <c r="Y373" i="4"/>
  <c r="Y381" i="4"/>
  <c r="Y389" i="4"/>
  <c r="Y397" i="4"/>
  <c r="Y405" i="4"/>
  <c r="Y413" i="4"/>
  <c r="Y421" i="4"/>
  <c r="Y429" i="4"/>
  <c r="Y437" i="4"/>
  <c r="Y445" i="4"/>
  <c r="Y453" i="4"/>
  <c r="Y461" i="4"/>
  <c r="Y469" i="4"/>
  <c r="Y477" i="4"/>
  <c r="Y485" i="4"/>
  <c r="Y493" i="4"/>
  <c r="Y501" i="4"/>
  <c r="Y509" i="4"/>
  <c r="Y517" i="4"/>
  <c r="Y525" i="4"/>
  <c r="Y533" i="4"/>
  <c r="Y541" i="4"/>
  <c r="Y549" i="4"/>
  <c r="Y557" i="4"/>
  <c r="Y565" i="4"/>
  <c r="Y573" i="4"/>
  <c r="Y581" i="4"/>
  <c r="Y589" i="4"/>
  <c r="Y597" i="4"/>
  <c r="Y605" i="4"/>
  <c r="Y613" i="4"/>
  <c r="Y621" i="4"/>
  <c r="Y629" i="4"/>
  <c r="Y637" i="4"/>
  <c r="Y645" i="4"/>
  <c r="Y653" i="4"/>
  <c r="Y661" i="4"/>
  <c r="Y669" i="4"/>
  <c r="Y677" i="4"/>
  <c r="Y685" i="4"/>
  <c r="Y693" i="4"/>
  <c r="Y701" i="4"/>
  <c r="Y709" i="4"/>
  <c r="Y717" i="4"/>
  <c r="Y725" i="4"/>
  <c r="Y733" i="4"/>
  <c r="Y741" i="4"/>
  <c r="Y749" i="4"/>
  <c r="Y757" i="4"/>
  <c r="Y765" i="4"/>
  <c r="Y773" i="4"/>
  <c r="Y781" i="4"/>
  <c r="Y789" i="4"/>
  <c r="Y797" i="4"/>
  <c r="Y805" i="4"/>
  <c r="Y813" i="4"/>
  <c r="Y821" i="4"/>
  <c r="Y829" i="4"/>
  <c r="Y837" i="4"/>
  <c r="Y845" i="4"/>
  <c r="Y853" i="4"/>
  <c r="Y861" i="4"/>
  <c r="Y869" i="4"/>
  <c r="Y877" i="4"/>
  <c r="Y885" i="4"/>
  <c r="Y893" i="4"/>
  <c r="Y901" i="4"/>
  <c r="AA9" i="4"/>
  <c r="AA17" i="4"/>
  <c r="AA25" i="4"/>
  <c r="AA33" i="4"/>
  <c r="AA41" i="4"/>
  <c r="AA49" i="4"/>
  <c r="AA57" i="4"/>
  <c r="AA65" i="4"/>
  <c r="AA73" i="4"/>
  <c r="AA81" i="4"/>
  <c r="AA89" i="4"/>
  <c r="AA97" i="4"/>
  <c r="AA105" i="4"/>
  <c r="AA113" i="4"/>
  <c r="AA121" i="4"/>
  <c r="AA129" i="4"/>
  <c r="AA137" i="4"/>
  <c r="AA145" i="4"/>
  <c r="AA153" i="4"/>
  <c r="AA161" i="4"/>
  <c r="AA169" i="4"/>
  <c r="AA177" i="4"/>
  <c r="AA185" i="4"/>
  <c r="AA193" i="4"/>
  <c r="AA201" i="4"/>
  <c r="AA209" i="4"/>
  <c r="AA217" i="4"/>
  <c r="AA225" i="4"/>
  <c r="AA233" i="4"/>
  <c r="AA241" i="4"/>
  <c r="AA249" i="4"/>
  <c r="AA257" i="4"/>
  <c r="AA265" i="4"/>
  <c r="AA273" i="4"/>
  <c r="AA281" i="4"/>
  <c r="AA289" i="4"/>
  <c r="AA297" i="4"/>
  <c r="AA305" i="4"/>
  <c r="AA313" i="4"/>
  <c r="AA321" i="4"/>
  <c r="AA329" i="4"/>
  <c r="AA337" i="4"/>
  <c r="AA345" i="4"/>
  <c r="AA353" i="4"/>
  <c r="AA361" i="4"/>
  <c r="AA369" i="4"/>
  <c r="AA377" i="4"/>
  <c r="AA385" i="4"/>
  <c r="AA393" i="4"/>
  <c r="AA401" i="4"/>
  <c r="AA409" i="4"/>
  <c r="AA417" i="4"/>
  <c r="AA425" i="4"/>
  <c r="AA433" i="4"/>
  <c r="AA441" i="4"/>
  <c r="AA449" i="4"/>
  <c r="AA457" i="4"/>
  <c r="AA465" i="4"/>
  <c r="AA473" i="4"/>
  <c r="AA481" i="4"/>
  <c r="AA489" i="4"/>
  <c r="AA497" i="4"/>
  <c r="AA505" i="4"/>
  <c r="AA513" i="4"/>
  <c r="AA521" i="4"/>
  <c r="AA529" i="4"/>
  <c r="AA537" i="4"/>
  <c r="AA545" i="4"/>
  <c r="AA553" i="4"/>
  <c r="AA561" i="4"/>
  <c r="AA569" i="4"/>
  <c r="AA577" i="4"/>
  <c r="AA585" i="4"/>
  <c r="AA593" i="4"/>
  <c r="AA601" i="4"/>
  <c r="AA609" i="4"/>
  <c r="AA617" i="4"/>
  <c r="AA625" i="4"/>
  <c r="AA633" i="4"/>
  <c r="AA641" i="4"/>
  <c r="AA649" i="4"/>
  <c r="AA657" i="4"/>
  <c r="AA665" i="4"/>
  <c r="AA673" i="4"/>
  <c r="AA681" i="4"/>
  <c r="AA689" i="4"/>
  <c r="AA697" i="4"/>
  <c r="AA705" i="4"/>
  <c r="AA713" i="4"/>
  <c r="AA721" i="4"/>
  <c r="AA729" i="4"/>
  <c r="AA737" i="4"/>
  <c r="AA745" i="4"/>
  <c r="AA753" i="4"/>
  <c r="AA761" i="4"/>
  <c r="AA769" i="4"/>
  <c r="AA777" i="4"/>
  <c r="AA785" i="4"/>
  <c r="AA793" i="4"/>
  <c r="AA801" i="4"/>
  <c r="AA809" i="4"/>
  <c r="AA817" i="4"/>
  <c r="AA825" i="4"/>
  <c r="AA833" i="4"/>
  <c r="AA841" i="4"/>
  <c r="AA849" i="4"/>
  <c r="AA857" i="4"/>
  <c r="AA865" i="4"/>
  <c r="AA873" i="4"/>
  <c r="AA881" i="4"/>
  <c r="AA889" i="4"/>
  <c r="AA897" i="4"/>
  <c r="AA905" i="4"/>
  <c r="Y6" i="4"/>
  <c r="Y14" i="4"/>
  <c r="Y22" i="4"/>
  <c r="Y30" i="4"/>
  <c r="Y38" i="4"/>
  <c r="Y46" i="4"/>
  <c r="Y54" i="4"/>
  <c r="Y62" i="4"/>
  <c r="Y70" i="4"/>
  <c r="Y78" i="4"/>
  <c r="Y86" i="4"/>
  <c r="Y94" i="4"/>
  <c r="Y102" i="4"/>
  <c r="Y110" i="4"/>
  <c r="Y118" i="4"/>
  <c r="Y126" i="4"/>
  <c r="Y134" i="4"/>
  <c r="Y142" i="4"/>
  <c r="Y150" i="4"/>
  <c r="Y158" i="4"/>
  <c r="Y166" i="4"/>
  <c r="Y174" i="4"/>
  <c r="Y182" i="4"/>
  <c r="Y190" i="4"/>
  <c r="Y198" i="4"/>
  <c r="Y206" i="4"/>
  <c r="Y214" i="4"/>
  <c r="Y222" i="4"/>
  <c r="Y230" i="4"/>
  <c r="Y238" i="4"/>
  <c r="Y246" i="4"/>
  <c r="Y254" i="4"/>
  <c r="Y262" i="4"/>
  <c r="Y270" i="4"/>
  <c r="Y278" i="4"/>
  <c r="Y286" i="4"/>
  <c r="Y294" i="4"/>
  <c r="Y302" i="4"/>
  <c r="Y310" i="4"/>
  <c r="Y318" i="4"/>
  <c r="Y326" i="4"/>
  <c r="Y334" i="4"/>
  <c r="Y342" i="4"/>
  <c r="Y350" i="4"/>
  <c r="Y358" i="4"/>
  <c r="Y366" i="4"/>
  <c r="Y374" i="4"/>
  <c r="Y382" i="4"/>
  <c r="Y390" i="4"/>
  <c r="Y398" i="4"/>
  <c r="Y406" i="4"/>
  <c r="Y414" i="4"/>
  <c r="Y422" i="4"/>
  <c r="Y430" i="4"/>
  <c r="Y438" i="4"/>
  <c r="Y446" i="4"/>
  <c r="Y454" i="4"/>
  <c r="Y462" i="4"/>
  <c r="Y470" i="4"/>
  <c r="Y478" i="4"/>
  <c r="Y486" i="4"/>
  <c r="Y494" i="4"/>
  <c r="Y502" i="4"/>
  <c r="Y510" i="4"/>
  <c r="Y518" i="4"/>
  <c r="Y526" i="4"/>
  <c r="Y534" i="4"/>
  <c r="Y542" i="4"/>
  <c r="Y550" i="4"/>
  <c r="Y558" i="4"/>
  <c r="Y566" i="4"/>
  <c r="Y574" i="4"/>
  <c r="Y582" i="4"/>
  <c r="Y590" i="4"/>
  <c r="Y598" i="4"/>
  <c r="Y606" i="4"/>
  <c r="Y614" i="4"/>
  <c r="Y622" i="4"/>
  <c r="Y630" i="4"/>
  <c r="Y638" i="4"/>
  <c r="Y646" i="4"/>
  <c r="Y654" i="4"/>
  <c r="Y662" i="4"/>
  <c r="Y670" i="4"/>
  <c r="Y678" i="4"/>
  <c r="Y686" i="4"/>
  <c r="Y694" i="4"/>
  <c r="Y702" i="4"/>
  <c r="Y710" i="4"/>
  <c r="Y718" i="4"/>
  <c r="Y726" i="4"/>
  <c r="Y734" i="4"/>
  <c r="Y742" i="4"/>
  <c r="Y750" i="4"/>
  <c r="Y758" i="4"/>
  <c r="Y766" i="4"/>
  <c r="Y774" i="4"/>
  <c r="Y782" i="4"/>
  <c r="Y790" i="4"/>
  <c r="Y798" i="4"/>
  <c r="Y806" i="4"/>
  <c r="Y814" i="4"/>
  <c r="Y822" i="4"/>
  <c r="Y830" i="4"/>
  <c r="Y838" i="4"/>
  <c r="Y846" i="4"/>
  <c r="Y854" i="4"/>
  <c r="Y862" i="4"/>
  <c r="Y870" i="4"/>
  <c r="Y878" i="4"/>
  <c r="Y886" i="4"/>
  <c r="Y894" i="4"/>
  <c r="Y902" i="4"/>
  <c r="AA10" i="4"/>
  <c r="AA18" i="4"/>
  <c r="AA26" i="4"/>
  <c r="AA34" i="4"/>
  <c r="AA42" i="4"/>
  <c r="AA50" i="4"/>
  <c r="AA58" i="4"/>
  <c r="AA66" i="4"/>
  <c r="AA74" i="4"/>
  <c r="AA82" i="4"/>
  <c r="AA90" i="4"/>
  <c r="AA98" i="4"/>
  <c r="AA106" i="4"/>
  <c r="AA114" i="4"/>
  <c r="AA122" i="4"/>
  <c r="AA130" i="4"/>
  <c r="AA138" i="4"/>
  <c r="AA146" i="4"/>
  <c r="AA154" i="4"/>
  <c r="AA162" i="4"/>
  <c r="AA170" i="4"/>
  <c r="AA178" i="4"/>
  <c r="AA186" i="4"/>
  <c r="AA194" i="4"/>
  <c r="AA202" i="4"/>
  <c r="AA210" i="4"/>
  <c r="AA218" i="4"/>
  <c r="AA226" i="4"/>
  <c r="AA234" i="4"/>
  <c r="AA242" i="4"/>
  <c r="AA250" i="4"/>
  <c r="AA258" i="4"/>
  <c r="AA266" i="4"/>
  <c r="AA274" i="4"/>
  <c r="AA282" i="4"/>
  <c r="AA290" i="4"/>
  <c r="AA298" i="4"/>
  <c r="AA306" i="4"/>
  <c r="AA314" i="4"/>
  <c r="AA322" i="4"/>
  <c r="AA330" i="4"/>
  <c r="AA338" i="4"/>
  <c r="AA346" i="4"/>
  <c r="AA354" i="4"/>
  <c r="AA362" i="4"/>
  <c r="AA370" i="4"/>
  <c r="AA378" i="4"/>
  <c r="AA386" i="4"/>
  <c r="AA394" i="4"/>
  <c r="AA402" i="4"/>
  <c r="AA410" i="4"/>
  <c r="AA418" i="4"/>
  <c r="AA426" i="4"/>
  <c r="AA434" i="4"/>
  <c r="AA442" i="4"/>
  <c r="AA450" i="4"/>
  <c r="AA458" i="4"/>
  <c r="AA466" i="4"/>
  <c r="AA474" i="4"/>
  <c r="AA482" i="4"/>
  <c r="AA490" i="4"/>
  <c r="AA498" i="4"/>
  <c r="AA506" i="4"/>
  <c r="AA514" i="4"/>
  <c r="AA522" i="4"/>
  <c r="AA530" i="4"/>
  <c r="AA538" i="4"/>
  <c r="AA546" i="4"/>
  <c r="AA554" i="4"/>
  <c r="AA562" i="4"/>
  <c r="AA570" i="4"/>
  <c r="AA578" i="4"/>
  <c r="AA586" i="4"/>
  <c r="AA594" i="4"/>
  <c r="AA602" i="4"/>
  <c r="AA610" i="4"/>
  <c r="AA618" i="4"/>
  <c r="AA626" i="4"/>
  <c r="AA634" i="4"/>
  <c r="AA642" i="4"/>
  <c r="AA650" i="4"/>
  <c r="AA658" i="4"/>
  <c r="AA666" i="4"/>
  <c r="AA674" i="4"/>
  <c r="AA682" i="4"/>
  <c r="AA690" i="4"/>
  <c r="AA698" i="4"/>
  <c r="AA706" i="4"/>
  <c r="AA714" i="4"/>
  <c r="AA722" i="4"/>
  <c r="AA730" i="4"/>
  <c r="AA738" i="4"/>
  <c r="AA746" i="4"/>
  <c r="AA754" i="4"/>
  <c r="AA762" i="4"/>
  <c r="AA770" i="4"/>
  <c r="AA778" i="4"/>
  <c r="AA786" i="4"/>
  <c r="AA794" i="4"/>
  <c r="AA802" i="4"/>
  <c r="AA810" i="4"/>
  <c r="AA818" i="4"/>
  <c r="AA826" i="4"/>
  <c r="AA834" i="4"/>
  <c r="AA842" i="4"/>
  <c r="AA850" i="4"/>
  <c r="AA858" i="4"/>
  <c r="AA866" i="4"/>
  <c r="AA874" i="4"/>
  <c r="AA882" i="4"/>
  <c r="AA890" i="4"/>
  <c r="AA898" i="4"/>
  <c r="AA906" i="4"/>
  <c r="Y7" i="4"/>
  <c r="Y15" i="4"/>
  <c r="Y23" i="4"/>
  <c r="Y31" i="4"/>
  <c r="Y39" i="4"/>
  <c r="Y47" i="4"/>
  <c r="Y55" i="4"/>
  <c r="Y63" i="4"/>
  <c r="Y71" i="4"/>
  <c r="Y79" i="4"/>
  <c r="Y87" i="4"/>
  <c r="Y95" i="4"/>
  <c r="Y103" i="4"/>
  <c r="Y111" i="4"/>
  <c r="Y119" i="4"/>
  <c r="Y127" i="4"/>
  <c r="Y135" i="4"/>
  <c r="Y143" i="4"/>
  <c r="Y151" i="4"/>
  <c r="Y159" i="4"/>
  <c r="Y167" i="4"/>
  <c r="Y175" i="4"/>
  <c r="Y183" i="4"/>
  <c r="Y191" i="4"/>
  <c r="Y199" i="4"/>
  <c r="Y207" i="4"/>
  <c r="Y215" i="4"/>
  <c r="Y223" i="4"/>
  <c r="Y231" i="4"/>
  <c r="Y239" i="4"/>
  <c r="Y247" i="4"/>
  <c r="Y255" i="4"/>
  <c r="Y263" i="4"/>
  <c r="Y271" i="4"/>
  <c r="Y279" i="4"/>
  <c r="Y287" i="4"/>
  <c r="Y295" i="4"/>
  <c r="Y303" i="4"/>
  <c r="Y311" i="4"/>
  <c r="Y319" i="4"/>
  <c r="Y327" i="4"/>
  <c r="Y335" i="4"/>
  <c r="Y343" i="4"/>
  <c r="Y351" i="4"/>
  <c r="Y359" i="4"/>
  <c r="Y367" i="4"/>
  <c r="Y375" i="4"/>
  <c r="Y383" i="4"/>
  <c r="Y391" i="4"/>
  <c r="Y399" i="4"/>
  <c r="Y407" i="4"/>
  <c r="Y415" i="4"/>
  <c r="Y423" i="4"/>
  <c r="Y431" i="4"/>
  <c r="Y439" i="4"/>
  <c r="Y447" i="4"/>
  <c r="Y455" i="4"/>
  <c r="Y463" i="4"/>
  <c r="Y471" i="4"/>
  <c r="Y479" i="4"/>
  <c r="Y487" i="4"/>
  <c r="Y495" i="4"/>
  <c r="Y503" i="4"/>
  <c r="Y511" i="4"/>
  <c r="Y519" i="4"/>
  <c r="Y527" i="4"/>
  <c r="Y535" i="4"/>
  <c r="Y543" i="4"/>
  <c r="Y551" i="4"/>
  <c r="Y559" i="4"/>
  <c r="Y567" i="4"/>
  <c r="Y575" i="4"/>
  <c r="Y583" i="4"/>
  <c r="Y591" i="4"/>
  <c r="Y599" i="4"/>
  <c r="Y607" i="4"/>
  <c r="Y615" i="4"/>
  <c r="Y623" i="4"/>
  <c r="Y631" i="4"/>
  <c r="Y639" i="4"/>
  <c r="Y647" i="4"/>
  <c r="Y655" i="4"/>
  <c r="Y663" i="4"/>
  <c r="Y671" i="4"/>
  <c r="Y679" i="4"/>
  <c r="Y687" i="4"/>
  <c r="Y695" i="4"/>
  <c r="Y703" i="4"/>
  <c r="Y711" i="4"/>
  <c r="Y719" i="4"/>
  <c r="Y727" i="4"/>
  <c r="Y735" i="4"/>
  <c r="Y743" i="4"/>
  <c r="Y751" i="4"/>
  <c r="Y759" i="4"/>
  <c r="Y767" i="4"/>
  <c r="Y775" i="4"/>
  <c r="Y783" i="4"/>
  <c r="Y791" i="4"/>
  <c r="Y799" i="4"/>
  <c r="Y807" i="4"/>
  <c r="Y815" i="4"/>
  <c r="Y823" i="4"/>
  <c r="Y831" i="4"/>
  <c r="Y839" i="4"/>
  <c r="Y847" i="4"/>
  <c r="Y855" i="4"/>
  <c r="Y863" i="4"/>
  <c r="Y871" i="4"/>
  <c r="Y879" i="4"/>
  <c r="Y887" i="4"/>
  <c r="Y895" i="4"/>
  <c r="Y903" i="4"/>
  <c r="AA11" i="4"/>
  <c r="AA19" i="4"/>
  <c r="AA27" i="4"/>
  <c r="AA35" i="4"/>
  <c r="AA43" i="4"/>
  <c r="AA51" i="4"/>
  <c r="AA59" i="4"/>
  <c r="AA67" i="4"/>
  <c r="AA75" i="4"/>
  <c r="AA83" i="4"/>
  <c r="AA91" i="4"/>
  <c r="AA99" i="4"/>
  <c r="AA107" i="4"/>
  <c r="AA115" i="4"/>
  <c r="AA123" i="4"/>
  <c r="AA131" i="4"/>
  <c r="AA139" i="4"/>
  <c r="AA147" i="4"/>
  <c r="AA155" i="4"/>
  <c r="AA163" i="4"/>
  <c r="AA171" i="4"/>
  <c r="AA179" i="4"/>
  <c r="AA187" i="4"/>
  <c r="AA195" i="4"/>
  <c r="AA203" i="4"/>
  <c r="AA211" i="4"/>
  <c r="AA219" i="4"/>
  <c r="AA227" i="4"/>
  <c r="AA235" i="4"/>
  <c r="AA243" i="4"/>
  <c r="AA251" i="4"/>
  <c r="AA259" i="4"/>
  <c r="AA267" i="4"/>
  <c r="AA275" i="4"/>
  <c r="AA283" i="4"/>
  <c r="AA291" i="4"/>
  <c r="AA299" i="4"/>
  <c r="AA307" i="4"/>
  <c r="AA315" i="4"/>
  <c r="AA323" i="4"/>
  <c r="AA331" i="4"/>
  <c r="AA339" i="4"/>
  <c r="AA347" i="4"/>
  <c r="AA355" i="4"/>
  <c r="AA363" i="4"/>
  <c r="AA371" i="4"/>
  <c r="AA379" i="4"/>
  <c r="AA387" i="4"/>
  <c r="AA395" i="4"/>
  <c r="AA403" i="4"/>
  <c r="AA411" i="4"/>
  <c r="AA419" i="4"/>
  <c r="AA427" i="4"/>
  <c r="AA435" i="4"/>
  <c r="AA443" i="4"/>
  <c r="AA451" i="4"/>
  <c r="AA459" i="4"/>
  <c r="AA467" i="4"/>
  <c r="AA475" i="4"/>
  <c r="AA483" i="4"/>
  <c r="AA491" i="4"/>
  <c r="AA499" i="4"/>
  <c r="AA507" i="4"/>
  <c r="AA515" i="4"/>
  <c r="AA523" i="4"/>
  <c r="AA531" i="4"/>
  <c r="AA539" i="4"/>
  <c r="AA547" i="4"/>
  <c r="AA555" i="4"/>
  <c r="AA563" i="4"/>
  <c r="AA571" i="4"/>
  <c r="AA579" i="4"/>
  <c r="AA587" i="4"/>
  <c r="AA595" i="4"/>
  <c r="AA603" i="4"/>
  <c r="AA611" i="4"/>
  <c r="AA619" i="4"/>
  <c r="AA627" i="4"/>
  <c r="AA635" i="4"/>
  <c r="AA643" i="4"/>
  <c r="AA651" i="4"/>
  <c r="AA659" i="4"/>
  <c r="AA667" i="4"/>
  <c r="AA675" i="4"/>
  <c r="AA683" i="4"/>
  <c r="AA691" i="4"/>
  <c r="AA699" i="4"/>
  <c r="AA707" i="4"/>
  <c r="AA715" i="4"/>
  <c r="AA723" i="4"/>
  <c r="AA731" i="4"/>
  <c r="AA739" i="4"/>
  <c r="AA747" i="4"/>
  <c r="AA755" i="4"/>
  <c r="AA763" i="4"/>
  <c r="AA771" i="4"/>
  <c r="AA779" i="4"/>
  <c r="AA787" i="4"/>
  <c r="AA795" i="4"/>
  <c r="AA803" i="4"/>
  <c r="AA811" i="4"/>
  <c r="AA819" i="4"/>
  <c r="AA827" i="4"/>
  <c r="AA835" i="4"/>
  <c r="AA843" i="4"/>
  <c r="AA851" i="4"/>
  <c r="AA859" i="4"/>
  <c r="AA867" i="4"/>
  <c r="AA875" i="4"/>
  <c r="AA883" i="4"/>
  <c r="AA891" i="4"/>
  <c r="AA899" i="4"/>
  <c r="AA907" i="4"/>
  <c r="Y8" i="4"/>
  <c r="Y16" i="4"/>
  <c r="Y24" i="4"/>
  <c r="Y32" i="4"/>
  <c r="Y40" i="4"/>
  <c r="Y48" i="4"/>
  <c r="Y56" i="4"/>
  <c r="Y64" i="4"/>
  <c r="Y72" i="4"/>
  <c r="Y80" i="4"/>
  <c r="Y88" i="4"/>
  <c r="Y96" i="4"/>
  <c r="Y104" i="4"/>
  <c r="Y112" i="4"/>
  <c r="Y120" i="4"/>
  <c r="Y128" i="4"/>
  <c r="Y136" i="4"/>
  <c r="Y144" i="4"/>
  <c r="Y152" i="4"/>
  <c r="Y160" i="4"/>
  <c r="Y168" i="4"/>
  <c r="Y176" i="4"/>
  <c r="Y184" i="4"/>
  <c r="Y192" i="4"/>
  <c r="Y200" i="4"/>
  <c r="Y208" i="4"/>
  <c r="Y216" i="4"/>
  <c r="Y224" i="4"/>
  <c r="Y232" i="4"/>
  <c r="Y240" i="4"/>
  <c r="Y248" i="4"/>
  <c r="Y256" i="4"/>
  <c r="Y264" i="4"/>
  <c r="Y272" i="4"/>
  <c r="Y280" i="4"/>
  <c r="Y288" i="4"/>
  <c r="Y296" i="4"/>
  <c r="Y304" i="4"/>
  <c r="Y312" i="4"/>
  <c r="Y320" i="4"/>
  <c r="Y328" i="4"/>
  <c r="Y336" i="4"/>
  <c r="Y344" i="4"/>
  <c r="Y352" i="4"/>
  <c r="Y360" i="4"/>
  <c r="Y368" i="4"/>
  <c r="Y376" i="4"/>
  <c r="Y384" i="4"/>
  <c r="Y392" i="4"/>
  <c r="Y400" i="4"/>
  <c r="Y408" i="4"/>
  <c r="Y416" i="4"/>
  <c r="Y424" i="4"/>
  <c r="Y432" i="4"/>
  <c r="Y440" i="4"/>
  <c r="Y448" i="4"/>
  <c r="Y456" i="4"/>
  <c r="Y464" i="4"/>
  <c r="Y472" i="4"/>
  <c r="Y480" i="4"/>
  <c r="Y488" i="4"/>
  <c r="Y496" i="4"/>
  <c r="Y504" i="4"/>
  <c r="Y512" i="4"/>
  <c r="Y520" i="4"/>
  <c r="Y528" i="4"/>
  <c r="Y536" i="4"/>
  <c r="Y544" i="4"/>
  <c r="Y552" i="4"/>
  <c r="Y560" i="4"/>
  <c r="Y568" i="4"/>
  <c r="Y576" i="4"/>
  <c r="Y584" i="4"/>
  <c r="Y592" i="4"/>
  <c r="Y600" i="4"/>
  <c r="Y608" i="4"/>
  <c r="Y616" i="4"/>
  <c r="Y624" i="4"/>
  <c r="Y632" i="4"/>
  <c r="Y640" i="4"/>
  <c r="Y648" i="4"/>
  <c r="Y656" i="4"/>
  <c r="Y664" i="4"/>
  <c r="Y672" i="4"/>
  <c r="Y680" i="4"/>
  <c r="Y688" i="4"/>
  <c r="Y696" i="4"/>
  <c r="Y704" i="4"/>
  <c r="Y712" i="4"/>
  <c r="Y720" i="4"/>
  <c r="Y728" i="4"/>
  <c r="Y736" i="4"/>
  <c r="Y744" i="4"/>
  <c r="Y752" i="4"/>
  <c r="Y760" i="4"/>
  <c r="Y768" i="4"/>
  <c r="Y776" i="4"/>
  <c r="Y784" i="4"/>
  <c r="Y792" i="4"/>
  <c r="Y800" i="4"/>
  <c r="Y808" i="4"/>
  <c r="Y816" i="4"/>
  <c r="Y824" i="4"/>
  <c r="Y832" i="4"/>
  <c r="Y840" i="4"/>
  <c r="Y848" i="4"/>
  <c r="Y856" i="4"/>
  <c r="Y864" i="4"/>
  <c r="Y872" i="4"/>
  <c r="Y880" i="4"/>
  <c r="Y888" i="4"/>
  <c r="Y896" i="4"/>
  <c r="Y904" i="4"/>
  <c r="Y909" i="4"/>
  <c r="AA12" i="4"/>
  <c r="AA20" i="4"/>
  <c r="AA28" i="4"/>
  <c r="AA36" i="4"/>
  <c r="AA44" i="4"/>
  <c r="AA52" i="4"/>
  <c r="AA60" i="4"/>
  <c r="AA68" i="4"/>
  <c r="AA76" i="4"/>
  <c r="AA84" i="4"/>
  <c r="AA92" i="4"/>
  <c r="AA100" i="4"/>
  <c r="AA108" i="4"/>
  <c r="AA116" i="4"/>
  <c r="AA124" i="4"/>
  <c r="AA132" i="4"/>
  <c r="AA140" i="4"/>
  <c r="AA148" i="4"/>
  <c r="AA156" i="4"/>
  <c r="AA164" i="4"/>
  <c r="AA172" i="4"/>
  <c r="AA180" i="4"/>
  <c r="AA188" i="4"/>
  <c r="AA196" i="4"/>
  <c r="AA204" i="4"/>
  <c r="AA212" i="4"/>
  <c r="AA220" i="4"/>
  <c r="AA228" i="4"/>
  <c r="AA236" i="4"/>
  <c r="AA244" i="4"/>
  <c r="AA252" i="4"/>
  <c r="AA260" i="4"/>
  <c r="AA268" i="4"/>
  <c r="AA276" i="4"/>
  <c r="AA284" i="4"/>
  <c r="AA292" i="4"/>
  <c r="AA300" i="4"/>
  <c r="AA308" i="4"/>
  <c r="AA316" i="4"/>
  <c r="AA324" i="4"/>
  <c r="AA332" i="4"/>
  <c r="AA340" i="4"/>
  <c r="AA348" i="4"/>
  <c r="AA356" i="4"/>
  <c r="AA364" i="4"/>
  <c r="AA372" i="4"/>
  <c r="AA380" i="4"/>
  <c r="AA388" i="4"/>
  <c r="AA396" i="4"/>
  <c r="AA404" i="4"/>
  <c r="AA412" i="4"/>
  <c r="AA420" i="4"/>
  <c r="AA428" i="4"/>
  <c r="AA436" i="4"/>
  <c r="AA444" i="4"/>
  <c r="AA452" i="4"/>
  <c r="AA460" i="4"/>
  <c r="AA468" i="4"/>
  <c r="AA476" i="4"/>
  <c r="AA484" i="4"/>
  <c r="AA492" i="4"/>
  <c r="AA500" i="4"/>
  <c r="AA508" i="4"/>
  <c r="AA516" i="4"/>
  <c r="AA524" i="4"/>
  <c r="AA532" i="4"/>
  <c r="AA540" i="4"/>
  <c r="AA548" i="4"/>
  <c r="AA556" i="4"/>
  <c r="AA564" i="4"/>
  <c r="AA572" i="4"/>
  <c r="AA580" i="4"/>
  <c r="AA588" i="4"/>
  <c r="AA596" i="4"/>
  <c r="AA604" i="4"/>
  <c r="AA612" i="4"/>
  <c r="AA620" i="4"/>
  <c r="AA628" i="4"/>
  <c r="AA636" i="4"/>
  <c r="AA644" i="4"/>
  <c r="AA652" i="4"/>
  <c r="AA660" i="4"/>
  <c r="AA668" i="4"/>
  <c r="AA676" i="4"/>
  <c r="AA684" i="4"/>
  <c r="AA692" i="4"/>
  <c r="AA700" i="4"/>
  <c r="AA708" i="4"/>
  <c r="AA716" i="4"/>
  <c r="AA724" i="4"/>
  <c r="AA732" i="4"/>
  <c r="AA740" i="4"/>
  <c r="AA748" i="4"/>
  <c r="AA756" i="4"/>
  <c r="AA764" i="4"/>
  <c r="AA772" i="4"/>
  <c r="AA780" i="4"/>
  <c r="AA788" i="4"/>
  <c r="AA796" i="4"/>
  <c r="AA804" i="4"/>
  <c r="AA812" i="4"/>
  <c r="AA820" i="4"/>
  <c r="AA828" i="4"/>
  <c r="AA836" i="4"/>
  <c r="AA844" i="4"/>
  <c r="AA852" i="4"/>
  <c r="AA860" i="4"/>
  <c r="AA868" i="4"/>
  <c r="AA876" i="4"/>
  <c r="AA884" i="4"/>
  <c r="AA892" i="4"/>
  <c r="AA900" i="4"/>
  <c r="AA908" i="4"/>
  <c r="Y9" i="4"/>
  <c r="Y17" i="4"/>
  <c r="Y25" i="4"/>
  <c r="Y33" i="4"/>
  <c r="Y41" i="4"/>
  <c r="Y49" i="4"/>
  <c r="Y57" i="4"/>
  <c r="Y65" i="4"/>
  <c r="Y73" i="4"/>
  <c r="Y81" i="4"/>
  <c r="Y89" i="4"/>
  <c r="Y97" i="4"/>
  <c r="Y105" i="4"/>
  <c r="Y113" i="4"/>
  <c r="Y121" i="4"/>
  <c r="Y129" i="4"/>
  <c r="Y137" i="4"/>
  <c r="Y145" i="4"/>
  <c r="Y153" i="4"/>
  <c r="Y161" i="4"/>
  <c r="Y169" i="4"/>
  <c r="Y177" i="4"/>
  <c r="Y185" i="4"/>
  <c r="Y193" i="4"/>
  <c r="Y201" i="4"/>
  <c r="Y209" i="4"/>
  <c r="Y217" i="4"/>
  <c r="Y225" i="4"/>
  <c r="Y233" i="4"/>
  <c r="Y241" i="4"/>
  <c r="Y249" i="4"/>
  <c r="Y257" i="4"/>
  <c r="Y265" i="4"/>
  <c r="Y273" i="4"/>
  <c r="Y281" i="4"/>
  <c r="Y289" i="4"/>
  <c r="Y297" i="4"/>
  <c r="Y305" i="4"/>
  <c r="Y313" i="4"/>
  <c r="Y321" i="4"/>
  <c r="Y329" i="4"/>
  <c r="Y337" i="4"/>
  <c r="Y345" i="4"/>
  <c r="Y353" i="4"/>
  <c r="Y361" i="4"/>
  <c r="Y369" i="4"/>
  <c r="Y377" i="4"/>
  <c r="Y385" i="4"/>
  <c r="Y393" i="4"/>
  <c r="Y401" i="4"/>
  <c r="Y409" i="4"/>
  <c r="Y417" i="4"/>
  <c r="Y425" i="4"/>
  <c r="Y433" i="4"/>
  <c r="Y441" i="4"/>
  <c r="Y449" i="4"/>
  <c r="Y457" i="4"/>
  <c r="Y465" i="4"/>
  <c r="Y473" i="4"/>
  <c r="Y481" i="4"/>
  <c r="Y489" i="4"/>
  <c r="Y497" i="4"/>
  <c r="Y505" i="4"/>
  <c r="Y513" i="4"/>
  <c r="Y521" i="4"/>
  <c r="Y529" i="4"/>
  <c r="Y537" i="4"/>
  <c r="Y545" i="4"/>
  <c r="Y553" i="4"/>
  <c r="Y561" i="4"/>
  <c r="Y569" i="4"/>
  <c r="Y577" i="4"/>
  <c r="Y585" i="4"/>
  <c r="Y593" i="4"/>
  <c r="Y601" i="4"/>
  <c r="Y609" i="4"/>
  <c r="Y617" i="4"/>
  <c r="Y625" i="4"/>
  <c r="Y633" i="4"/>
  <c r="Y641" i="4"/>
  <c r="Y649" i="4"/>
  <c r="Y657" i="4"/>
  <c r="Y665" i="4"/>
  <c r="Y673" i="4"/>
  <c r="Y681" i="4"/>
  <c r="Y689" i="4"/>
  <c r="Y697" i="4"/>
  <c r="Y705" i="4"/>
  <c r="Y713" i="4"/>
  <c r="Y721" i="4"/>
  <c r="Y729" i="4"/>
  <c r="Y737" i="4"/>
  <c r="Y745" i="4"/>
  <c r="Y753" i="4"/>
  <c r="Y761" i="4"/>
  <c r="Y769" i="4"/>
  <c r="Y777" i="4"/>
  <c r="Y785" i="4"/>
  <c r="Y793" i="4"/>
  <c r="Y801" i="4"/>
  <c r="Y809" i="4"/>
  <c r="Y817" i="4"/>
  <c r="Y825" i="4"/>
  <c r="Y833" i="4"/>
  <c r="Y841" i="4"/>
  <c r="Y849" i="4"/>
  <c r="Y857" i="4"/>
  <c r="Y865" i="4"/>
  <c r="Y873" i="4"/>
  <c r="Y881" i="4"/>
  <c r="Y889" i="4"/>
  <c r="Y897" i="4"/>
  <c r="Y905" i="4"/>
  <c r="AA5" i="4"/>
  <c r="AA13" i="4"/>
  <c r="AA21" i="4"/>
  <c r="AA29" i="4"/>
  <c r="AA37" i="4"/>
  <c r="AA45" i="4"/>
  <c r="AA53" i="4"/>
  <c r="AA61" i="4"/>
  <c r="AA69" i="4"/>
  <c r="AA77" i="4"/>
  <c r="AA85" i="4"/>
  <c r="AA93" i="4"/>
  <c r="AA101" i="4"/>
  <c r="AA109" i="4"/>
  <c r="AA117" i="4"/>
  <c r="AA125" i="4"/>
  <c r="AA133" i="4"/>
  <c r="AA141" i="4"/>
  <c r="AA149" i="4"/>
  <c r="AA157" i="4"/>
  <c r="AA165" i="4"/>
  <c r="AA173" i="4"/>
  <c r="AA181" i="4"/>
  <c r="AA189" i="4"/>
  <c r="AA197" i="4"/>
  <c r="AA205" i="4"/>
  <c r="AA213" i="4"/>
  <c r="AA221" i="4"/>
  <c r="AA229" i="4"/>
  <c r="AA237" i="4"/>
  <c r="AA245" i="4"/>
  <c r="AA253" i="4"/>
  <c r="AA261" i="4"/>
  <c r="AA269" i="4"/>
  <c r="AA277" i="4"/>
  <c r="AA285" i="4"/>
  <c r="AA293" i="4"/>
  <c r="AA301" i="4"/>
  <c r="AA309" i="4"/>
  <c r="AA317" i="4"/>
  <c r="AA325" i="4"/>
  <c r="AA333" i="4"/>
  <c r="AA341" i="4"/>
  <c r="AA349" i="4"/>
  <c r="AA357" i="4"/>
  <c r="AA365" i="4"/>
  <c r="AA373" i="4"/>
  <c r="AA381" i="4"/>
  <c r="AA389" i="4"/>
  <c r="AA397" i="4"/>
  <c r="AA405" i="4"/>
  <c r="AA413" i="4"/>
  <c r="AA421" i="4"/>
  <c r="AA429" i="4"/>
  <c r="AA437" i="4"/>
  <c r="AA445" i="4"/>
  <c r="AA453" i="4"/>
  <c r="AA461" i="4"/>
  <c r="AA469" i="4"/>
  <c r="AA477" i="4"/>
  <c r="AA485" i="4"/>
  <c r="AA493" i="4"/>
  <c r="AA501" i="4"/>
  <c r="AA509" i="4"/>
  <c r="AA517" i="4"/>
  <c r="AA525" i="4"/>
  <c r="AA533" i="4"/>
  <c r="AA541" i="4"/>
  <c r="AA549" i="4"/>
  <c r="AA557" i="4"/>
  <c r="AA565" i="4"/>
  <c r="AA573" i="4"/>
  <c r="AA581" i="4"/>
  <c r="AA589" i="4"/>
  <c r="AA597" i="4"/>
  <c r="AA605" i="4"/>
  <c r="AA613" i="4"/>
  <c r="AA621" i="4"/>
  <c r="AA629" i="4"/>
  <c r="AA637" i="4"/>
  <c r="AA645" i="4"/>
  <c r="AA653" i="4"/>
  <c r="AA661" i="4"/>
  <c r="AA669" i="4"/>
  <c r="AA677" i="4"/>
  <c r="AA685" i="4"/>
  <c r="AA693" i="4"/>
  <c r="AA701" i="4"/>
  <c r="AA709" i="4"/>
  <c r="AA717" i="4"/>
  <c r="AA725" i="4"/>
  <c r="AA733" i="4"/>
  <c r="AA741" i="4"/>
  <c r="AA749" i="4"/>
  <c r="AA757" i="4"/>
  <c r="AA765" i="4"/>
  <c r="AA773" i="4"/>
  <c r="AA781" i="4"/>
  <c r="AA789" i="4"/>
  <c r="AA797" i="4"/>
  <c r="AA805" i="4"/>
  <c r="AA813" i="4"/>
  <c r="AA821" i="4"/>
  <c r="AA829" i="4"/>
  <c r="AA837" i="4"/>
  <c r="AA845" i="4"/>
  <c r="AA853" i="4"/>
  <c r="AA861" i="4"/>
  <c r="AA869" i="4"/>
  <c r="AA877" i="4"/>
  <c r="AA885" i="4"/>
  <c r="AA893" i="4"/>
  <c r="AA901" i="4"/>
  <c r="AA909" i="4"/>
  <c r="Y10" i="4"/>
  <c r="Y18" i="4"/>
  <c r="Y26" i="4"/>
  <c r="Y34" i="4"/>
  <c r="Y42" i="4"/>
  <c r="Y50" i="4"/>
  <c r="Y58" i="4"/>
  <c r="Y66" i="4"/>
  <c r="Y74" i="4"/>
  <c r="Y82" i="4"/>
  <c r="Y90" i="4"/>
  <c r="Y98" i="4"/>
  <c r="Y106" i="4"/>
  <c r="Y114" i="4"/>
  <c r="Y122" i="4"/>
  <c r="Y130" i="4"/>
  <c r="Y138" i="4"/>
  <c r="Y146" i="4"/>
  <c r="Y154" i="4"/>
  <c r="Y162" i="4"/>
  <c r="Y170" i="4"/>
  <c r="Y178" i="4"/>
  <c r="Y186" i="4"/>
  <c r="Y194" i="4"/>
  <c r="Y202" i="4"/>
  <c r="Y210" i="4"/>
  <c r="Y218" i="4"/>
  <c r="Y226" i="4"/>
  <c r="Y234" i="4"/>
  <c r="Y242" i="4"/>
  <c r="Y250" i="4"/>
  <c r="Y258" i="4"/>
  <c r="Y266" i="4"/>
  <c r="Y274" i="4"/>
  <c r="Y282" i="4"/>
  <c r="Y290" i="4"/>
  <c r="Y298" i="4"/>
  <c r="Y306" i="4"/>
  <c r="Y314" i="4"/>
  <c r="Y322" i="4"/>
  <c r="Y330" i="4"/>
  <c r="Y338" i="4"/>
  <c r="Y346" i="4"/>
  <c r="Y354" i="4"/>
  <c r="Y362" i="4"/>
  <c r="Y370" i="4"/>
  <c r="Y378" i="4"/>
  <c r="Y386" i="4"/>
  <c r="Y394" i="4"/>
  <c r="Y402" i="4"/>
  <c r="Y410" i="4"/>
  <c r="Y418" i="4"/>
  <c r="Y426" i="4"/>
  <c r="Y434" i="4"/>
  <c r="Y442" i="4"/>
  <c r="Y450" i="4"/>
  <c r="Y458" i="4"/>
  <c r="Y466" i="4"/>
  <c r="Y474" i="4"/>
  <c r="Y482" i="4"/>
  <c r="Y490" i="4"/>
  <c r="Y498" i="4"/>
  <c r="Y506" i="4"/>
  <c r="Y514" i="4"/>
  <c r="Y522" i="4"/>
  <c r="Y530" i="4"/>
  <c r="Y538" i="4"/>
  <c r="Y546" i="4"/>
  <c r="Y554" i="4"/>
  <c r="Y562" i="4"/>
  <c r="Y570" i="4"/>
  <c r="Y578" i="4"/>
  <c r="Y586" i="4"/>
  <c r="Y594" i="4"/>
  <c r="Y602" i="4"/>
  <c r="Y610" i="4"/>
  <c r="Y618" i="4"/>
  <c r="Y626" i="4"/>
  <c r="Y634" i="4"/>
  <c r="Y642" i="4"/>
  <c r="Y650" i="4"/>
  <c r="Y658" i="4"/>
  <c r="Y666" i="4"/>
  <c r="Y674" i="4"/>
  <c r="Y682" i="4"/>
  <c r="Y690" i="4"/>
  <c r="Y698" i="4"/>
  <c r="Y706" i="4"/>
  <c r="Y714" i="4"/>
  <c r="Y722" i="4"/>
  <c r="Y730" i="4"/>
  <c r="Y738" i="4"/>
  <c r="Y746" i="4"/>
  <c r="Y754" i="4"/>
  <c r="Y762" i="4"/>
  <c r="Y770" i="4"/>
  <c r="Y778" i="4"/>
  <c r="Y786" i="4"/>
  <c r="Y794" i="4"/>
  <c r="Y802" i="4"/>
  <c r="Y810" i="4"/>
  <c r="Y818" i="4"/>
  <c r="Y826" i="4"/>
  <c r="Y834" i="4"/>
  <c r="Y842" i="4"/>
  <c r="Y850" i="4"/>
  <c r="Y858" i="4"/>
  <c r="Y866" i="4"/>
  <c r="Y874" i="4"/>
  <c r="Y882" i="4"/>
  <c r="Y890" i="4"/>
  <c r="Y898" i="4"/>
  <c r="Y906" i="4"/>
  <c r="AA6" i="4"/>
  <c r="AA14" i="4"/>
  <c r="AA22" i="4"/>
  <c r="AA30" i="4"/>
  <c r="AA38" i="4"/>
  <c r="AA46" i="4"/>
  <c r="AA54" i="4"/>
  <c r="AA62" i="4"/>
  <c r="AA70" i="4"/>
  <c r="AA78" i="4"/>
  <c r="AA86" i="4"/>
  <c r="AA94" i="4"/>
  <c r="AA102" i="4"/>
  <c r="AA110" i="4"/>
  <c r="AA118" i="4"/>
  <c r="AA126" i="4"/>
  <c r="AA134" i="4"/>
  <c r="AA142" i="4"/>
  <c r="AA150" i="4"/>
  <c r="AA158" i="4"/>
  <c r="AA166" i="4"/>
  <c r="AA174" i="4"/>
  <c r="AA182" i="4"/>
  <c r="AA190" i="4"/>
  <c r="AA198" i="4"/>
  <c r="AA206" i="4"/>
  <c r="AA214" i="4"/>
  <c r="AA222" i="4"/>
  <c r="AA230" i="4"/>
  <c r="AA238" i="4"/>
  <c r="AA246" i="4"/>
  <c r="AA254" i="4"/>
  <c r="AA262" i="4"/>
  <c r="AA270" i="4"/>
  <c r="AA278" i="4"/>
  <c r="AA286" i="4"/>
  <c r="AA294" i="4"/>
  <c r="AA302" i="4"/>
  <c r="AA310" i="4"/>
  <c r="AA318" i="4"/>
  <c r="AA326" i="4"/>
  <c r="AA334" i="4"/>
  <c r="AA342" i="4"/>
  <c r="AA350" i="4"/>
  <c r="AA358" i="4"/>
  <c r="AA366" i="4"/>
  <c r="AA374" i="4"/>
  <c r="AA382" i="4"/>
  <c r="AA390" i="4"/>
  <c r="AA398" i="4"/>
  <c r="AA406" i="4"/>
  <c r="AA414" i="4"/>
  <c r="AA422" i="4"/>
  <c r="AA430" i="4"/>
  <c r="AA438" i="4"/>
  <c r="AA446" i="4"/>
  <c r="AA454" i="4"/>
  <c r="AA462" i="4"/>
  <c r="AA470" i="4"/>
  <c r="AA478" i="4"/>
  <c r="AA486" i="4"/>
  <c r="AA494" i="4"/>
  <c r="AA502" i="4"/>
  <c r="AA510" i="4"/>
  <c r="AA518" i="4"/>
  <c r="AA526" i="4"/>
  <c r="AA534" i="4"/>
  <c r="AA542" i="4"/>
  <c r="AA550" i="4"/>
  <c r="AA558" i="4"/>
  <c r="AA566" i="4"/>
  <c r="AA574" i="4"/>
  <c r="AA582" i="4"/>
  <c r="AA590" i="4"/>
  <c r="AA598" i="4"/>
  <c r="AA606" i="4"/>
  <c r="AA614" i="4"/>
  <c r="AA622" i="4"/>
  <c r="AA630" i="4"/>
  <c r="AA638" i="4"/>
  <c r="AA646" i="4"/>
  <c r="AA654" i="4"/>
  <c r="AA662" i="4"/>
  <c r="AA670" i="4"/>
  <c r="AA678" i="4"/>
  <c r="AA686" i="4"/>
  <c r="AA694" i="4"/>
  <c r="AA702" i="4"/>
  <c r="AA710" i="4"/>
  <c r="AA718" i="4"/>
  <c r="AA726" i="4"/>
  <c r="AA734" i="4"/>
  <c r="AA742" i="4"/>
  <c r="AA750" i="4"/>
  <c r="AA758" i="4"/>
  <c r="AA766" i="4"/>
  <c r="AA774" i="4"/>
  <c r="AA782" i="4"/>
  <c r="AA790" i="4"/>
  <c r="AA798" i="4"/>
  <c r="AA806" i="4"/>
  <c r="AA814" i="4"/>
  <c r="AA822" i="4"/>
  <c r="AA830" i="4"/>
  <c r="AA838" i="4"/>
  <c r="AA846" i="4"/>
  <c r="AA854" i="4"/>
  <c r="AA862" i="4"/>
  <c r="AA870" i="4"/>
  <c r="AA878" i="4"/>
  <c r="AA886" i="4"/>
  <c r="AA894" i="4"/>
  <c r="AA902" i="4"/>
  <c r="Y11" i="4"/>
  <c r="Y19" i="4"/>
  <c r="Y27" i="4"/>
  <c r="Y35" i="4"/>
  <c r="Y43" i="4"/>
  <c r="Y51" i="4"/>
  <c r="Y59" i="4"/>
  <c r="Y67" i="4"/>
  <c r="Y75" i="4"/>
  <c r="Y83" i="4"/>
  <c r="Y91" i="4"/>
  <c r="Y99" i="4"/>
  <c r="Y107" i="4"/>
  <c r="Y115" i="4"/>
  <c r="Y123" i="4"/>
  <c r="Y131" i="4"/>
  <c r="Y139" i="4"/>
  <c r="Y147" i="4"/>
  <c r="Y155" i="4"/>
  <c r="Y163" i="4"/>
  <c r="Y171" i="4"/>
  <c r="Y179" i="4"/>
  <c r="Y187" i="4"/>
  <c r="Y195" i="4"/>
  <c r="Y203" i="4"/>
  <c r="Y211" i="4"/>
  <c r="Y219" i="4"/>
  <c r="Y227" i="4"/>
  <c r="Y235" i="4"/>
  <c r="Y243" i="4"/>
  <c r="Y251" i="4"/>
  <c r="Y259" i="4"/>
  <c r="Y267" i="4"/>
  <c r="Y275" i="4"/>
  <c r="Y283" i="4"/>
  <c r="Y291" i="4"/>
  <c r="Y299" i="4"/>
  <c r="Y307" i="4"/>
  <c r="Y315" i="4"/>
  <c r="Y323" i="4"/>
  <c r="Y331" i="4"/>
  <c r="Y339" i="4"/>
  <c r="Y347" i="4"/>
  <c r="Y355" i="4"/>
  <c r="Y363" i="4"/>
  <c r="Y371" i="4"/>
  <c r="Y379" i="4"/>
  <c r="Y387" i="4"/>
  <c r="Y395" i="4"/>
  <c r="Y403" i="4"/>
  <c r="Y411" i="4"/>
  <c r="Y419" i="4"/>
  <c r="Y427" i="4"/>
  <c r="Y435" i="4"/>
  <c r="Y443" i="4"/>
  <c r="Y451" i="4"/>
  <c r="Y459" i="4"/>
  <c r="Y467" i="4"/>
  <c r="Y475" i="4"/>
  <c r="Y483" i="4"/>
  <c r="Y491" i="4"/>
  <c r="Y499" i="4"/>
  <c r="Y507" i="4"/>
  <c r="Y515" i="4"/>
  <c r="Y523" i="4"/>
  <c r="Y531" i="4"/>
  <c r="Y539" i="4"/>
  <c r="Y547" i="4"/>
  <c r="Y555" i="4"/>
  <c r="Y563" i="4"/>
  <c r="Y571" i="4"/>
  <c r="Y579" i="4"/>
  <c r="Y587" i="4"/>
  <c r="Y595" i="4"/>
  <c r="Y603" i="4"/>
  <c r="Y611" i="4"/>
  <c r="Y619" i="4"/>
  <c r="Y627" i="4"/>
  <c r="Y635" i="4"/>
  <c r="Y643" i="4"/>
  <c r="Y651" i="4"/>
  <c r="Y659" i="4"/>
  <c r="Y667" i="4"/>
  <c r="Y675" i="4"/>
  <c r="Y683" i="4"/>
  <c r="Y691" i="4"/>
  <c r="Y699" i="4"/>
  <c r="Y707" i="4"/>
  <c r="Y715" i="4"/>
  <c r="Y723" i="4"/>
  <c r="Y731" i="4"/>
  <c r="Y739" i="4"/>
  <c r="Y747" i="4"/>
  <c r="Y755" i="4"/>
  <c r="Y763" i="4"/>
  <c r="Y771" i="4"/>
  <c r="Y779" i="4"/>
  <c r="Y787" i="4"/>
  <c r="Y795" i="4"/>
  <c r="Y803" i="4"/>
  <c r="Y811" i="4"/>
  <c r="Y819" i="4"/>
  <c r="Y827" i="4"/>
  <c r="Y835" i="4"/>
  <c r="Y843" i="4"/>
  <c r="Y851" i="4"/>
  <c r="Y859" i="4"/>
  <c r="Y867" i="4"/>
  <c r="Y875" i="4"/>
  <c r="Y883" i="4"/>
  <c r="Y891" i="4"/>
  <c r="Y899" i="4"/>
  <c r="Y907" i="4"/>
  <c r="AA7" i="4"/>
  <c r="AA15" i="4"/>
  <c r="AA23" i="4"/>
  <c r="AA31" i="4"/>
  <c r="AA39" i="4"/>
  <c r="AA47" i="4"/>
  <c r="AA55" i="4"/>
  <c r="AA63" i="4"/>
  <c r="AA71" i="4"/>
  <c r="AA79" i="4"/>
  <c r="AA87" i="4"/>
  <c r="AA95" i="4"/>
  <c r="AA103" i="4"/>
  <c r="AA111" i="4"/>
  <c r="AA119" i="4"/>
  <c r="AA127" i="4"/>
  <c r="AA135" i="4"/>
  <c r="AA143" i="4"/>
  <c r="AA151" i="4"/>
  <c r="AA159" i="4"/>
  <c r="AA167" i="4"/>
  <c r="AA175" i="4"/>
  <c r="AA183" i="4"/>
  <c r="AA191" i="4"/>
  <c r="AA199" i="4"/>
  <c r="AA207" i="4"/>
  <c r="AA215" i="4"/>
  <c r="AA223" i="4"/>
  <c r="AA231" i="4"/>
  <c r="AA239" i="4"/>
  <c r="AA247" i="4"/>
  <c r="AA255" i="4"/>
  <c r="AA263" i="4"/>
  <c r="AA271" i="4"/>
  <c r="AA279" i="4"/>
  <c r="AA287" i="4"/>
  <c r="AA295" i="4"/>
  <c r="AA303" i="4"/>
  <c r="AA311" i="4"/>
  <c r="AA319" i="4"/>
  <c r="AA327" i="4"/>
  <c r="AA335" i="4"/>
  <c r="AA343" i="4"/>
  <c r="AA351" i="4"/>
  <c r="AA359" i="4"/>
  <c r="AA367" i="4"/>
  <c r="AA375" i="4"/>
  <c r="AA383" i="4"/>
  <c r="AA391" i="4"/>
  <c r="AA399" i="4"/>
  <c r="AA407" i="4"/>
  <c r="AA415" i="4"/>
  <c r="AA423" i="4"/>
  <c r="AA431" i="4"/>
  <c r="AA439" i="4"/>
  <c r="AA447" i="4"/>
  <c r="AA455" i="4"/>
  <c r="AA463" i="4"/>
  <c r="AA471" i="4"/>
  <c r="AA479" i="4"/>
  <c r="AA487" i="4"/>
  <c r="AA495" i="4"/>
  <c r="AA503" i="4"/>
  <c r="AA511" i="4"/>
  <c r="AA519" i="4"/>
  <c r="AA527" i="4"/>
  <c r="AA535" i="4"/>
  <c r="AA543" i="4"/>
  <c r="AA551" i="4"/>
  <c r="AA559" i="4"/>
  <c r="AA567" i="4"/>
  <c r="AA575" i="4"/>
  <c r="AA583" i="4"/>
  <c r="AA591" i="4"/>
  <c r="AA599" i="4"/>
  <c r="AA607" i="4"/>
  <c r="AA615" i="4"/>
  <c r="AA623" i="4"/>
  <c r="AA631" i="4"/>
  <c r="AA639" i="4"/>
  <c r="AA647" i="4"/>
  <c r="AA655" i="4"/>
  <c r="AA663" i="4"/>
  <c r="AA671" i="4"/>
  <c r="AA679" i="4"/>
  <c r="AA687" i="4"/>
  <c r="AA695" i="4"/>
  <c r="AA703" i="4"/>
  <c r="AA711" i="4"/>
  <c r="AA719" i="4"/>
  <c r="AA727" i="4"/>
  <c r="AA735" i="4"/>
  <c r="AA743" i="4"/>
  <c r="AA751" i="4"/>
  <c r="AA759" i="4"/>
  <c r="AA767" i="4"/>
  <c r="AA775" i="4"/>
  <c r="AA783" i="4"/>
  <c r="AA791" i="4"/>
  <c r="AA799" i="4"/>
  <c r="AA807" i="4"/>
  <c r="AA815" i="4"/>
  <c r="AA823" i="4"/>
  <c r="AA831" i="4"/>
  <c r="AA839" i="4"/>
  <c r="AA847" i="4"/>
  <c r="AA855" i="4"/>
  <c r="AA863" i="4"/>
  <c r="AA871" i="4"/>
  <c r="AA879" i="4"/>
  <c r="AA887" i="4"/>
  <c r="AA895" i="4"/>
  <c r="AA903" i="4"/>
  <c r="Y12" i="4"/>
  <c r="Y20" i="4"/>
  <c r="Y28" i="4"/>
  <c r="Y36" i="4"/>
  <c r="Y44" i="4"/>
  <c r="Y52" i="4"/>
  <c r="Y60" i="4"/>
  <c r="Y68" i="4"/>
  <c r="Y76" i="4"/>
  <c r="Y84" i="4"/>
  <c r="Y92" i="4"/>
  <c r="Y100" i="4"/>
  <c r="Y108" i="4"/>
  <c r="Y116" i="4"/>
  <c r="Y124" i="4"/>
  <c r="Y132" i="4"/>
  <c r="Y140" i="4"/>
  <c r="Y148" i="4"/>
  <c r="Y156" i="4"/>
  <c r="Y164" i="4"/>
  <c r="Y172" i="4"/>
  <c r="Y180" i="4"/>
  <c r="Y188" i="4"/>
  <c r="Y196" i="4"/>
  <c r="Y204" i="4"/>
  <c r="Y212" i="4"/>
  <c r="Y220" i="4"/>
  <c r="Y228" i="4"/>
  <c r="Y236" i="4"/>
  <c r="Y244" i="4"/>
  <c r="Y252" i="4"/>
  <c r="Y260" i="4"/>
  <c r="Y268" i="4"/>
  <c r="Y276" i="4"/>
  <c r="Y284" i="4"/>
  <c r="Y292" i="4"/>
  <c r="Y300" i="4"/>
  <c r="Y308" i="4"/>
  <c r="Y316" i="4"/>
  <c r="Y324" i="4"/>
  <c r="Y332" i="4"/>
  <c r="Y340" i="4"/>
  <c r="Y348" i="4"/>
  <c r="Y356" i="4"/>
  <c r="Y364" i="4"/>
  <c r="Y372" i="4"/>
  <c r="Y380" i="4"/>
  <c r="Y388" i="4"/>
  <c r="Y396" i="4"/>
  <c r="Y404" i="4"/>
  <c r="Y412" i="4"/>
  <c r="Y420" i="4"/>
  <c r="Y428" i="4"/>
  <c r="Y436" i="4"/>
  <c r="Y444" i="4"/>
  <c r="Y452" i="4"/>
  <c r="Y460" i="4"/>
  <c r="Y468" i="4"/>
  <c r="Y476" i="4"/>
  <c r="Y484" i="4"/>
  <c r="Y492" i="4"/>
  <c r="Y500" i="4"/>
  <c r="Y508" i="4"/>
  <c r="Y516" i="4"/>
  <c r="Y524" i="4"/>
  <c r="Y532" i="4"/>
  <c r="Y540" i="4"/>
  <c r="Y548" i="4"/>
  <c r="Y556" i="4"/>
  <c r="Y564" i="4"/>
  <c r="Y572" i="4"/>
  <c r="Y580" i="4"/>
  <c r="Y588" i="4"/>
  <c r="Y596" i="4"/>
  <c r="Y604" i="4"/>
  <c r="Y612" i="4"/>
  <c r="Y620" i="4"/>
  <c r="Y628" i="4"/>
  <c r="Y636" i="4"/>
  <c r="Y644" i="4"/>
  <c r="Y652" i="4"/>
  <c r="Y660" i="4"/>
  <c r="Y668" i="4"/>
  <c r="Y676" i="4"/>
  <c r="Y684" i="4"/>
  <c r="Y692" i="4"/>
  <c r="Y700" i="4"/>
  <c r="Y708" i="4"/>
  <c r="Y716" i="4"/>
  <c r="Y724" i="4"/>
  <c r="Y732" i="4"/>
  <c r="Y740" i="4"/>
  <c r="Y748" i="4"/>
  <c r="Y756" i="4"/>
  <c r="Y764" i="4"/>
  <c r="Y772" i="4"/>
  <c r="Y780" i="4"/>
  <c r="Y788" i="4"/>
  <c r="Y796" i="4"/>
  <c r="Y804" i="4"/>
  <c r="Y812" i="4"/>
  <c r="Y820" i="4"/>
  <c r="Y828" i="4"/>
  <c r="Y836" i="4"/>
  <c r="Y844" i="4"/>
  <c r="Y852" i="4"/>
  <c r="Y860" i="4"/>
  <c r="Y868" i="4"/>
  <c r="Y876" i="4"/>
  <c r="Y884" i="4"/>
  <c r="Y892" i="4"/>
  <c r="Y900" i="4"/>
  <c r="Y908" i="4"/>
  <c r="G8" i="4"/>
  <c r="G16" i="4"/>
  <c r="G24" i="4"/>
  <c r="G32" i="4"/>
  <c r="G40" i="4"/>
  <c r="G48" i="4"/>
  <c r="G56" i="4"/>
  <c r="G64" i="4"/>
  <c r="G72" i="4"/>
  <c r="G80" i="4"/>
  <c r="G88" i="4"/>
  <c r="G96" i="4"/>
  <c r="G104" i="4"/>
  <c r="G112" i="4"/>
  <c r="G120" i="4"/>
  <c r="G128" i="4"/>
  <c r="G136" i="4"/>
  <c r="G144" i="4"/>
  <c r="G152" i="4"/>
  <c r="G160" i="4"/>
  <c r="G168" i="4"/>
  <c r="G176" i="4"/>
  <c r="G184" i="4"/>
  <c r="G192" i="4"/>
  <c r="G200" i="4"/>
  <c r="G208" i="4"/>
  <c r="G216" i="4"/>
  <c r="G224" i="4"/>
  <c r="G232" i="4"/>
  <c r="G240" i="4"/>
  <c r="G248" i="4"/>
  <c r="G256" i="4"/>
  <c r="G264" i="4"/>
  <c r="G272" i="4"/>
  <c r="G280" i="4"/>
  <c r="G288" i="4"/>
  <c r="G296" i="4"/>
  <c r="G304" i="4"/>
  <c r="G312" i="4"/>
  <c r="G320" i="4"/>
  <c r="G328" i="4"/>
  <c r="G336" i="4"/>
  <c r="G344" i="4"/>
  <c r="G352" i="4"/>
  <c r="G360" i="4"/>
  <c r="G368" i="4"/>
  <c r="G376" i="4"/>
  <c r="G384" i="4"/>
  <c r="G392" i="4"/>
  <c r="G400" i="4"/>
  <c r="G408" i="4"/>
  <c r="G416" i="4"/>
  <c r="G424" i="4"/>
  <c r="G432" i="4"/>
  <c r="G440" i="4"/>
  <c r="G448" i="4"/>
  <c r="G456" i="4"/>
  <c r="G464" i="4"/>
  <c r="G472" i="4"/>
  <c r="G480" i="4"/>
  <c r="G488" i="4"/>
  <c r="G496" i="4"/>
  <c r="G504" i="4"/>
  <c r="G512" i="4"/>
  <c r="G520" i="4"/>
  <c r="G528" i="4"/>
  <c r="G536" i="4"/>
  <c r="G544" i="4"/>
  <c r="G552" i="4"/>
  <c r="G560" i="4"/>
  <c r="G568" i="4"/>
  <c r="G577" i="4"/>
  <c r="G585" i="4"/>
  <c r="G593" i="4"/>
  <c r="G601" i="4"/>
  <c r="G609" i="4"/>
  <c r="G617" i="4"/>
  <c r="G625" i="4"/>
  <c r="G633" i="4"/>
  <c r="G641" i="4"/>
  <c r="G649" i="4"/>
  <c r="G657" i="4"/>
  <c r="G665" i="4"/>
  <c r="G673" i="4"/>
  <c r="G681" i="4"/>
  <c r="G689" i="4"/>
  <c r="G697" i="4"/>
  <c r="G705" i="4"/>
  <c r="G713" i="4"/>
  <c r="G721" i="4"/>
  <c r="G729" i="4"/>
  <c r="G737" i="4"/>
  <c r="G801" i="4"/>
  <c r="G865" i="4"/>
  <c r="G9" i="4"/>
  <c r="G17" i="4"/>
  <c r="G25" i="4"/>
  <c r="G33" i="4"/>
  <c r="G41" i="4"/>
  <c r="G49" i="4"/>
  <c r="G57" i="4"/>
  <c r="G65" i="4"/>
  <c r="G73" i="4"/>
  <c r="G81" i="4"/>
  <c r="G89" i="4"/>
  <c r="G97" i="4"/>
  <c r="G105" i="4"/>
  <c r="G113" i="4"/>
  <c r="G121" i="4"/>
  <c r="G129" i="4"/>
  <c r="G137" i="4"/>
  <c r="G145" i="4"/>
  <c r="G153" i="4"/>
  <c r="G161" i="4"/>
  <c r="G169" i="4"/>
  <c r="G177" i="4"/>
  <c r="G185" i="4"/>
  <c r="G193" i="4"/>
  <c r="G201" i="4"/>
  <c r="G209" i="4"/>
  <c r="G217" i="4"/>
  <c r="G225" i="4"/>
  <c r="G233" i="4"/>
  <c r="G241" i="4"/>
  <c r="G249" i="4"/>
  <c r="G257" i="4"/>
  <c r="G265" i="4"/>
  <c r="G273" i="4"/>
  <c r="G281" i="4"/>
  <c r="G289" i="4"/>
  <c r="G297" i="4"/>
  <c r="G305" i="4"/>
  <c r="G313" i="4"/>
  <c r="G321" i="4"/>
  <c r="G329" i="4"/>
  <c r="G337" i="4"/>
  <c r="G345" i="4"/>
  <c r="G353" i="4"/>
  <c r="G361" i="4"/>
  <c r="G369" i="4"/>
  <c r="G377" i="4"/>
  <c r="G385" i="4"/>
  <c r="G393" i="4"/>
  <c r="G401" i="4"/>
  <c r="G409" i="4"/>
  <c r="G417" i="4"/>
  <c r="G425" i="4"/>
  <c r="G433" i="4"/>
  <c r="G441" i="4"/>
  <c r="G449" i="4"/>
  <c r="G457" i="4"/>
  <c r="G465" i="4"/>
  <c r="G473" i="4"/>
  <c r="G481" i="4"/>
  <c r="G489" i="4"/>
  <c r="G497" i="4"/>
  <c r="G505" i="4"/>
  <c r="G513" i="4"/>
  <c r="G521" i="4"/>
  <c r="G529" i="4"/>
  <c r="G537" i="4"/>
  <c r="G545" i="4"/>
  <c r="G553" i="4"/>
  <c r="G561" i="4"/>
  <c r="G569" i="4"/>
  <c r="G578" i="4"/>
  <c r="G586" i="4"/>
  <c r="G594" i="4"/>
  <c r="G602" i="4"/>
  <c r="G610" i="4"/>
  <c r="G618" i="4"/>
  <c r="G626" i="4"/>
  <c r="G634" i="4"/>
  <c r="G642" i="4"/>
  <c r="G650" i="4"/>
  <c r="G658" i="4"/>
  <c r="G666" i="4"/>
  <c r="G674" i="4"/>
  <c r="G682" i="4"/>
  <c r="G690" i="4"/>
  <c r="G698" i="4"/>
  <c r="G706" i="4"/>
  <c r="G714" i="4"/>
  <c r="G722" i="4"/>
  <c r="G730" i="4"/>
  <c r="G738" i="4"/>
  <c r="G746" i="4"/>
  <c r="G754" i="4"/>
  <c r="G762" i="4"/>
  <c r="G770" i="4"/>
  <c r="G778" i="4"/>
  <c r="G786" i="4"/>
  <c r="G794" i="4"/>
  <c r="G802" i="4"/>
  <c r="G810" i="4"/>
  <c r="G818" i="4"/>
  <c r="G826" i="4"/>
  <c r="G834" i="4"/>
  <c r="G842" i="4"/>
  <c r="G850" i="4"/>
  <c r="G858" i="4"/>
  <c r="G866" i="4"/>
  <c r="G874" i="4"/>
  <c r="G882" i="4"/>
  <c r="G890" i="4"/>
  <c r="G898" i="4"/>
  <c r="G906" i="4"/>
  <c r="G876" i="4"/>
  <c r="G892" i="4"/>
  <c r="G908" i="4"/>
  <c r="G797" i="4"/>
  <c r="G821" i="4"/>
  <c r="G853" i="4"/>
  <c r="G869" i="4"/>
  <c r="G901" i="4"/>
  <c r="G846" i="4"/>
  <c r="G878" i="4"/>
  <c r="G871" i="4"/>
  <c r="G872" i="4"/>
  <c r="G753" i="4"/>
  <c r="G849" i="4"/>
  <c r="G10" i="4"/>
  <c r="G18" i="4"/>
  <c r="G26" i="4"/>
  <c r="G34" i="4"/>
  <c r="G42" i="4"/>
  <c r="G50" i="4"/>
  <c r="G58" i="4"/>
  <c r="G66" i="4"/>
  <c r="G74" i="4"/>
  <c r="G82" i="4"/>
  <c r="G90" i="4"/>
  <c r="G98" i="4"/>
  <c r="G106" i="4"/>
  <c r="G114" i="4"/>
  <c r="G122" i="4"/>
  <c r="G130" i="4"/>
  <c r="G138" i="4"/>
  <c r="G146" i="4"/>
  <c r="G154" i="4"/>
  <c r="G162" i="4"/>
  <c r="G170" i="4"/>
  <c r="G178" i="4"/>
  <c r="G186" i="4"/>
  <c r="G194" i="4"/>
  <c r="G202" i="4"/>
  <c r="G210" i="4"/>
  <c r="G218" i="4"/>
  <c r="G226" i="4"/>
  <c r="G234" i="4"/>
  <c r="G242" i="4"/>
  <c r="G250" i="4"/>
  <c r="G258" i="4"/>
  <c r="G266" i="4"/>
  <c r="G274" i="4"/>
  <c r="G282" i="4"/>
  <c r="G290" i="4"/>
  <c r="G298" i="4"/>
  <c r="G306" i="4"/>
  <c r="G314" i="4"/>
  <c r="G322" i="4"/>
  <c r="G330" i="4"/>
  <c r="G338" i="4"/>
  <c r="G346" i="4"/>
  <c r="G354" i="4"/>
  <c r="G362" i="4"/>
  <c r="G370" i="4"/>
  <c r="G378" i="4"/>
  <c r="G386" i="4"/>
  <c r="G394" i="4"/>
  <c r="G402" i="4"/>
  <c r="G410" i="4"/>
  <c r="G418" i="4"/>
  <c r="G426" i="4"/>
  <c r="G434" i="4"/>
  <c r="G442" i="4"/>
  <c r="G450" i="4"/>
  <c r="G458" i="4"/>
  <c r="G466" i="4"/>
  <c r="G474" i="4"/>
  <c r="G482" i="4"/>
  <c r="G490" i="4"/>
  <c r="G498" i="4"/>
  <c r="G506" i="4"/>
  <c r="G514" i="4"/>
  <c r="G522" i="4"/>
  <c r="G530" i="4"/>
  <c r="G538" i="4"/>
  <c r="G546" i="4"/>
  <c r="G554" i="4"/>
  <c r="G562" i="4"/>
  <c r="G570" i="4"/>
  <c r="G579" i="4"/>
  <c r="G587" i="4"/>
  <c r="G595" i="4"/>
  <c r="G603" i="4"/>
  <c r="G611" i="4"/>
  <c r="G619" i="4"/>
  <c r="G627" i="4"/>
  <c r="G635" i="4"/>
  <c r="G643" i="4"/>
  <c r="G651" i="4"/>
  <c r="G659" i="4"/>
  <c r="G667" i="4"/>
  <c r="G675" i="4"/>
  <c r="G683" i="4"/>
  <c r="G691" i="4"/>
  <c r="G699" i="4"/>
  <c r="G707" i="4"/>
  <c r="G715" i="4"/>
  <c r="G723" i="4"/>
  <c r="G731" i="4"/>
  <c r="G739" i="4"/>
  <c r="G747" i="4"/>
  <c r="G755" i="4"/>
  <c r="G763" i="4"/>
  <c r="G771" i="4"/>
  <c r="G779" i="4"/>
  <c r="G787" i="4"/>
  <c r="G795" i="4"/>
  <c r="G803" i="4"/>
  <c r="G811" i="4"/>
  <c r="G819" i="4"/>
  <c r="G827" i="4"/>
  <c r="G835" i="4"/>
  <c r="G843" i="4"/>
  <c r="G851" i="4"/>
  <c r="G859" i="4"/>
  <c r="G867" i="4"/>
  <c r="G875" i="4"/>
  <c r="G883" i="4"/>
  <c r="G891" i="4"/>
  <c r="G899" i="4"/>
  <c r="G907" i="4"/>
  <c r="G868" i="4"/>
  <c r="G900" i="4"/>
  <c r="G781" i="4"/>
  <c r="G829" i="4"/>
  <c r="G861" i="4"/>
  <c r="G893" i="4"/>
  <c r="G838" i="4"/>
  <c r="G886" i="4"/>
  <c r="G863" i="4"/>
  <c r="G880" i="4"/>
  <c r="G769" i="4"/>
  <c r="G817" i="4"/>
  <c r="G897" i="4"/>
  <c r="G11" i="4"/>
  <c r="G19" i="4"/>
  <c r="G27" i="4"/>
  <c r="G35" i="4"/>
  <c r="G43" i="4"/>
  <c r="G51" i="4"/>
  <c r="G59" i="4"/>
  <c r="G67" i="4"/>
  <c r="G75" i="4"/>
  <c r="G83" i="4"/>
  <c r="G91" i="4"/>
  <c r="G99" i="4"/>
  <c r="G107" i="4"/>
  <c r="G115" i="4"/>
  <c r="G123" i="4"/>
  <c r="G131" i="4"/>
  <c r="G139" i="4"/>
  <c r="G147" i="4"/>
  <c r="G155" i="4"/>
  <c r="G163" i="4"/>
  <c r="G171" i="4"/>
  <c r="G179" i="4"/>
  <c r="G187" i="4"/>
  <c r="G195" i="4"/>
  <c r="G203" i="4"/>
  <c r="G211" i="4"/>
  <c r="G219" i="4"/>
  <c r="G227" i="4"/>
  <c r="G235" i="4"/>
  <c r="G243" i="4"/>
  <c r="G251" i="4"/>
  <c r="G259" i="4"/>
  <c r="G267" i="4"/>
  <c r="G275" i="4"/>
  <c r="G283" i="4"/>
  <c r="G291" i="4"/>
  <c r="G299" i="4"/>
  <c r="G307" i="4"/>
  <c r="G315" i="4"/>
  <c r="G323" i="4"/>
  <c r="G331" i="4"/>
  <c r="G339" i="4"/>
  <c r="G347" i="4"/>
  <c r="G355" i="4"/>
  <c r="G363" i="4"/>
  <c r="G371" i="4"/>
  <c r="G379" i="4"/>
  <c r="G387" i="4"/>
  <c r="G395" i="4"/>
  <c r="G403" i="4"/>
  <c r="G411" i="4"/>
  <c r="G419" i="4"/>
  <c r="G427" i="4"/>
  <c r="G435" i="4"/>
  <c r="G443" i="4"/>
  <c r="G451" i="4"/>
  <c r="G459" i="4"/>
  <c r="G467" i="4"/>
  <c r="G475" i="4"/>
  <c r="G483" i="4"/>
  <c r="G491" i="4"/>
  <c r="G499" i="4"/>
  <c r="G507" i="4"/>
  <c r="G515" i="4"/>
  <c r="G523" i="4"/>
  <c r="G531" i="4"/>
  <c r="G539" i="4"/>
  <c r="G547" i="4"/>
  <c r="G555" i="4"/>
  <c r="G563" i="4"/>
  <c r="G571" i="4"/>
  <c r="G580" i="4"/>
  <c r="G588" i="4"/>
  <c r="G596" i="4"/>
  <c r="G604" i="4"/>
  <c r="G612" i="4"/>
  <c r="G620" i="4"/>
  <c r="G628" i="4"/>
  <c r="G636" i="4"/>
  <c r="G644" i="4"/>
  <c r="G652" i="4"/>
  <c r="G660" i="4"/>
  <c r="G668" i="4"/>
  <c r="G676" i="4"/>
  <c r="G684" i="4"/>
  <c r="G692" i="4"/>
  <c r="G700" i="4"/>
  <c r="G708" i="4"/>
  <c r="G716" i="4"/>
  <c r="G724" i="4"/>
  <c r="G732" i="4"/>
  <c r="G740" i="4"/>
  <c r="G748" i="4"/>
  <c r="G756" i="4"/>
  <c r="G764" i="4"/>
  <c r="G772" i="4"/>
  <c r="G780" i="4"/>
  <c r="G788" i="4"/>
  <c r="G796" i="4"/>
  <c r="G804" i="4"/>
  <c r="G812" i="4"/>
  <c r="G820" i="4"/>
  <c r="G828" i="4"/>
  <c r="G836" i="4"/>
  <c r="G844" i="4"/>
  <c r="G852" i="4"/>
  <c r="G860" i="4"/>
  <c r="G884" i="4"/>
  <c r="G813" i="4"/>
  <c r="G845" i="4"/>
  <c r="G877" i="4"/>
  <c r="G909" i="4"/>
  <c r="G854" i="4"/>
  <c r="G894" i="4"/>
  <c r="G879" i="4"/>
  <c r="G888" i="4"/>
  <c r="G761" i="4"/>
  <c r="G857" i="4"/>
  <c r="G576" i="4"/>
  <c r="G12" i="4"/>
  <c r="G20" i="4"/>
  <c r="G28" i="4"/>
  <c r="G36" i="4"/>
  <c r="G44" i="4"/>
  <c r="G52" i="4"/>
  <c r="G60" i="4"/>
  <c r="G68" i="4"/>
  <c r="G76" i="4"/>
  <c r="G84" i="4"/>
  <c r="G92" i="4"/>
  <c r="G100" i="4"/>
  <c r="G108" i="4"/>
  <c r="G116" i="4"/>
  <c r="G124" i="4"/>
  <c r="G132" i="4"/>
  <c r="G140" i="4"/>
  <c r="G148" i="4"/>
  <c r="G156" i="4"/>
  <c r="G164" i="4"/>
  <c r="G172" i="4"/>
  <c r="G180" i="4"/>
  <c r="G188" i="4"/>
  <c r="G196" i="4"/>
  <c r="G204" i="4"/>
  <c r="G212" i="4"/>
  <c r="G220" i="4"/>
  <c r="G228" i="4"/>
  <c r="G236" i="4"/>
  <c r="G244" i="4"/>
  <c r="G252" i="4"/>
  <c r="G260" i="4"/>
  <c r="G268" i="4"/>
  <c r="G276" i="4"/>
  <c r="G284" i="4"/>
  <c r="G292" i="4"/>
  <c r="G300" i="4"/>
  <c r="G308" i="4"/>
  <c r="G316" i="4"/>
  <c r="G324" i="4"/>
  <c r="G332" i="4"/>
  <c r="G340" i="4"/>
  <c r="G348" i="4"/>
  <c r="G356" i="4"/>
  <c r="G364" i="4"/>
  <c r="G372" i="4"/>
  <c r="G380" i="4"/>
  <c r="G388" i="4"/>
  <c r="G396" i="4"/>
  <c r="G404" i="4"/>
  <c r="G412" i="4"/>
  <c r="G420" i="4"/>
  <c r="G428" i="4"/>
  <c r="G436" i="4"/>
  <c r="G444" i="4"/>
  <c r="G452" i="4"/>
  <c r="G460" i="4"/>
  <c r="G468" i="4"/>
  <c r="G476" i="4"/>
  <c r="G484" i="4"/>
  <c r="G492" i="4"/>
  <c r="G500" i="4"/>
  <c r="G508" i="4"/>
  <c r="G516" i="4"/>
  <c r="G524" i="4"/>
  <c r="G532" i="4"/>
  <c r="G540" i="4"/>
  <c r="G548" i="4"/>
  <c r="G556" i="4"/>
  <c r="G564" i="4"/>
  <c r="G572" i="4"/>
  <c r="G581" i="4"/>
  <c r="G589" i="4"/>
  <c r="G597" i="4"/>
  <c r="G605" i="4"/>
  <c r="G613" i="4"/>
  <c r="G621" i="4"/>
  <c r="G629" i="4"/>
  <c r="G637" i="4"/>
  <c r="G645" i="4"/>
  <c r="G653" i="4"/>
  <c r="G661" i="4"/>
  <c r="G669" i="4"/>
  <c r="G677" i="4"/>
  <c r="G685" i="4"/>
  <c r="G693" i="4"/>
  <c r="G701" i="4"/>
  <c r="G709" i="4"/>
  <c r="G717" i="4"/>
  <c r="G725" i="4"/>
  <c r="G733" i="4"/>
  <c r="G741" i="4"/>
  <c r="G749" i="4"/>
  <c r="G757" i="4"/>
  <c r="G765" i="4"/>
  <c r="G773" i="4"/>
  <c r="G789" i="4"/>
  <c r="G805" i="4"/>
  <c r="G837" i="4"/>
  <c r="G885" i="4"/>
  <c r="G862" i="4"/>
  <c r="G902" i="4"/>
  <c r="G887" i="4"/>
  <c r="G904" i="4"/>
  <c r="G777" i="4"/>
  <c r="G809" i="4"/>
  <c r="G881" i="4"/>
  <c r="G5" i="4"/>
  <c r="G13" i="4"/>
  <c r="G21" i="4"/>
  <c r="G29" i="4"/>
  <c r="G37" i="4"/>
  <c r="G45" i="4"/>
  <c r="G53" i="4"/>
  <c r="G61" i="4"/>
  <c r="G69" i="4"/>
  <c r="G77" i="4"/>
  <c r="G85" i="4"/>
  <c r="G93" i="4"/>
  <c r="G101" i="4"/>
  <c r="G109" i="4"/>
  <c r="G117" i="4"/>
  <c r="G125" i="4"/>
  <c r="G133" i="4"/>
  <c r="G141" i="4"/>
  <c r="G149" i="4"/>
  <c r="G157" i="4"/>
  <c r="G165" i="4"/>
  <c r="G173" i="4"/>
  <c r="G181" i="4"/>
  <c r="G189" i="4"/>
  <c r="G197" i="4"/>
  <c r="G205" i="4"/>
  <c r="G213" i="4"/>
  <c r="G221" i="4"/>
  <c r="G229" i="4"/>
  <c r="G237" i="4"/>
  <c r="G245" i="4"/>
  <c r="G253" i="4"/>
  <c r="G261" i="4"/>
  <c r="G269" i="4"/>
  <c r="G277" i="4"/>
  <c r="G285" i="4"/>
  <c r="G293" i="4"/>
  <c r="G301" i="4"/>
  <c r="G309" i="4"/>
  <c r="G317" i="4"/>
  <c r="G325" i="4"/>
  <c r="G333" i="4"/>
  <c r="G341" i="4"/>
  <c r="G349" i="4"/>
  <c r="G357" i="4"/>
  <c r="G365" i="4"/>
  <c r="G373" i="4"/>
  <c r="G381" i="4"/>
  <c r="G389" i="4"/>
  <c r="G397" i="4"/>
  <c r="G405" i="4"/>
  <c r="G413" i="4"/>
  <c r="G421" i="4"/>
  <c r="G429" i="4"/>
  <c r="G437" i="4"/>
  <c r="G445" i="4"/>
  <c r="G453" i="4"/>
  <c r="G461" i="4"/>
  <c r="G469" i="4"/>
  <c r="G477" i="4"/>
  <c r="G485" i="4"/>
  <c r="G493" i="4"/>
  <c r="G501" i="4"/>
  <c r="G509" i="4"/>
  <c r="G517" i="4"/>
  <c r="G525" i="4"/>
  <c r="G533" i="4"/>
  <c r="G541" i="4"/>
  <c r="G549" i="4"/>
  <c r="G557" i="4"/>
  <c r="G565" i="4"/>
  <c r="G573" i="4"/>
  <c r="G582" i="4"/>
  <c r="G590" i="4"/>
  <c r="G598" i="4"/>
  <c r="G606" i="4"/>
  <c r="G614" i="4"/>
  <c r="G622" i="4"/>
  <c r="G630" i="4"/>
  <c r="G638" i="4"/>
  <c r="G646" i="4"/>
  <c r="G654" i="4"/>
  <c r="G662" i="4"/>
  <c r="G670" i="4"/>
  <c r="G678" i="4"/>
  <c r="G686" i="4"/>
  <c r="G694" i="4"/>
  <c r="G702" i="4"/>
  <c r="G710" i="4"/>
  <c r="G718" i="4"/>
  <c r="G726" i="4"/>
  <c r="G734" i="4"/>
  <c r="G742" i="4"/>
  <c r="G750" i="4"/>
  <c r="G758" i="4"/>
  <c r="G766" i="4"/>
  <c r="G774" i="4"/>
  <c r="G782" i="4"/>
  <c r="G790" i="4"/>
  <c r="G798" i="4"/>
  <c r="G806" i="4"/>
  <c r="G814" i="4"/>
  <c r="G822" i="4"/>
  <c r="G830" i="4"/>
  <c r="G870" i="4"/>
  <c r="G903" i="4"/>
  <c r="G896" i="4"/>
  <c r="G785" i="4"/>
  <c r="G833" i="4"/>
  <c r="G889" i="4"/>
  <c r="G6" i="4"/>
  <c r="G14" i="4"/>
  <c r="G22" i="4"/>
  <c r="G30" i="4"/>
  <c r="G38" i="4"/>
  <c r="G46" i="4"/>
  <c r="G54" i="4"/>
  <c r="G62" i="4"/>
  <c r="G70" i="4"/>
  <c r="G78" i="4"/>
  <c r="G86" i="4"/>
  <c r="G94" i="4"/>
  <c r="G102" i="4"/>
  <c r="G110" i="4"/>
  <c r="G118" i="4"/>
  <c r="G126" i="4"/>
  <c r="G134" i="4"/>
  <c r="G142" i="4"/>
  <c r="G150" i="4"/>
  <c r="G158" i="4"/>
  <c r="G166" i="4"/>
  <c r="G174" i="4"/>
  <c r="G182" i="4"/>
  <c r="G190" i="4"/>
  <c r="G198" i="4"/>
  <c r="G206" i="4"/>
  <c r="G214" i="4"/>
  <c r="G222" i="4"/>
  <c r="G230" i="4"/>
  <c r="G238" i="4"/>
  <c r="G246" i="4"/>
  <c r="G254" i="4"/>
  <c r="G262" i="4"/>
  <c r="G270" i="4"/>
  <c r="G278" i="4"/>
  <c r="G286" i="4"/>
  <c r="G294" i="4"/>
  <c r="G302" i="4"/>
  <c r="G310" i="4"/>
  <c r="G318" i="4"/>
  <c r="G326" i="4"/>
  <c r="G334" i="4"/>
  <c r="G342" i="4"/>
  <c r="G350" i="4"/>
  <c r="G358" i="4"/>
  <c r="G366" i="4"/>
  <c r="G374" i="4"/>
  <c r="G382" i="4"/>
  <c r="G390" i="4"/>
  <c r="G398" i="4"/>
  <c r="G406" i="4"/>
  <c r="G414" i="4"/>
  <c r="G422" i="4"/>
  <c r="G430" i="4"/>
  <c r="G438" i="4"/>
  <c r="G446" i="4"/>
  <c r="G454" i="4"/>
  <c r="G462" i="4"/>
  <c r="G470" i="4"/>
  <c r="G478" i="4"/>
  <c r="G486" i="4"/>
  <c r="G494" i="4"/>
  <c r="G502" i="4"/>
  <c r="G510" i="4"/>
  <c r="G518" i="4"/>
  <c r="G526" i="4"/>
  <c r="G534" i="4"/>
  <c r="G542" i="4"/>
  <c r="G550" i="4"/>
  <c r="G558" i="4"/>
  <c r="G566" i="4"/>
  <c r="G574" i="4"/>
  <c r="G583" i="4"/>
  <c r="G591" i="4"/>
  <c r="G599" i="4"/>
  <c r="G607" i="4"/>
  <c r="G615" i="4"/>
  <c r="G623" i="4"/>
  <c r="G631" i="4"/>
  <c r="G639" i="4"/>
  <c r="G647" i="4"/>
  <c r="G655" i="4"/>
  <c r="G663" i="4"/>
  <c r="G671" i="4"/>
  <c r="G679" i="4"/>
  <c r="G687" i="4"/>
  <c r="G695" i="4"/>
  <c r="G703" i="4"/>
  <c r="G711" i="4"/>
  <c r="G719" i="4"/>
  <c r="G727" i="4"/>
  <c r="G735" i="4"/>
  <c r="G743" i="4"/>
  <c r="G751" i="4"/>
  <c r="G759" i="4"/>
  <c r="G767" i="4"/>
  <c r="G775" i="4"/>
  <c r="G783" i="4"/>
  <c r="G791" i="4"/>
  <c r="G799" i="4"/>
  <c r="G807" i="4"/>
  <c r="G815" i="4"/>
  <c r="G823" i="4"/>
  <c r="G831" i="4"/>
  <c r="G839" i="4"/>
  <c r="G847" i="4"/>
  <c r="G855" i="4"/>
  <c r="G895" i="4"/>
  <c r="G745" i="4"/>
  <c r="G841" i="4"/>
  <c r="G905" i="4"/>
  <c r="G7" i="4"/>
  <c r="G15" i="4"/>
  <c r="G23" i="4"/>
  <c r="G31" i="4"/>
  <c r="G39" i="4"/>
  <c r="G47" i="4"/>
  <c r="G55" i="4"/>
  <c r="G63" i="4"/>
  <c r="G71" i="4"/>
  <c r="G79" i="4"/>
  <c r="G87" i="4"/>
  <c r="G95" i="4"/>
  <c r="G103" i="4"/>
  <c r="G111" i="4"/>
  <c r="G119" i="4"/>
  <c r="G127" i="4"/>
  <c r="G135" i="4"/>
  <c r="G143" i="4"/>
  <c r="G151" i="4"/>
  <c r="G159" i="4"/>
  <c r="G167" i="4"/>
  <c r="G175" i="4"/>
  <c r="G183" i="4"/>
  <c r="G191" i="4"/>
  <c r="G199" i="4"/>
  <c r="G207" i="4"/>
  <c r="G215" i="4"/>
  <c r="G223" i="4"/>
  <c r="G231" i="4"/>
  <c r="G239" i="4"/>
  <c r="G247" i="4"/>
  <c r="G255" i="4"/>
  <c r="G263" i="4"/>
  <c r="G271" i="4"/>
  <c r="G279" i="4"/>
  <c r="G287" i="4"/>
  <c r="G295" i="4"/>
  <c r="G303" i="4"/>
  <c r="G311" i="4"/>
  <c r="G319" i="4"/>
  <c r="G327" i="4"/>
  <c r="G335" i="4"/>
  <c r="G343" i="4"/>
  <c r="G351" i="4"/>
  <c r="G359" i="4"/>
  <c r="G367" i="4"/>
  <c r="G375" i="4"/>
  <c r="G383" i="4"/>
  <c r="G391" i="4"/>
  <c r="G399" i="4"/>
  <c r="G407" i="4"/>
  <c r="G415" i="4"/>
  <c r="G423" i="4"/>
  <c r="G431" i="4"/>
  <c r="G439" i="4"/>
  <c r="G447" i="4"/>
  <c r="G455" i="4"/>
  <c r="G463" i="4"/>
  <c r="G471" i="4"/>
  <c r="G479" i="4"/>
  <c r="G487" i="4"/>
  <c r="G495" i="4"/>
  <c r="G503" i="4"/>
  <c r="G511" i="4"/>
  <c r="G519" i="4"/>
  <c r="G527" i="4"/>
  <c r="G535" i="4"/>
  <c r="G543" i="4"/>
  <c r="G551" i="4"/>
  <c r="G559" i="4"/>
  <c r="G567" i="4"/>
  <c r="G575" i="4"/>
  <c r="G584" i="4"/>
  <c r="G592" i="4"/>
  <c r="G600" i="4"/>
  <c r="G608" i="4"/>
  <c r="G616" i="4"/>
  <c r="G624" i="4"/>
  <c r="G632" i="4"/>
  <c r="G640" i="4"/>
  <c r="G648" i="4"/>
  <c r="G656" i="4"/>
  <c r="G664" i="4"/>
  <c r="G672" i="4"/>
  <c r="G680" i="4"/>
  <c r="G688" i="4"/>
  <c r="G696" i="4"/>
  <c r="G704" i="4"/>
  <c r="G712" i="4"/>
  <c r="G720" i="4"/>
  <c r="G728" i="4"/>
  <c r="G736" i="4"/>
  <c r="G744" i="4"/>
  <c r="G752" i="4"/>
  <c r="G760" i="4"/>
  <c r="G768" i="4"/>
  <c r="G776" i="4"/>
  <c r="G784" i="4"/>
  <c r="G792" i="4"/>
  <c r="G800" i="4"/>
  <c r="G808" i="4"/>
  <c r="G816" i="4"/>
  <c r="G824" i="4"/>
  <c r="G832" i="4"/>
  <c r="G840" i="4"/>
  <c r="G848" i="4"/>
  <c r="G856" i="4"/>
  <c r="G864" i="4"/>
  <c r="G793" i="4"/>
  <c r="G825" i="4"/>
  <c r="G873" i="4"/>
  <c r="B4" i="9" a="1"/>
  <c r="B4" i="9" s="1"/>
  <c r="D4" i="9" s="1" a="1"/>
  <c r="AD17" i="9" s="1"/>
  <c r="G108" i="9"/>
  <c r="AA39" i="9"/>
  <c r="N4" i="4" a="1"/>
  <c r="AD83" i="9" l="1"/>
  <c r="Y69" i="9"/>
  <c r="AA883" i="9"/>
  <c r="G792" i="9"/>
  <c r="AA618" i="9"/>
  <c r="AF486" i="9"/>
  <c r="AD462" i="9"/>
  <c r="G447" i="9"/>
  <c r="AA431" i="9"/>
  <c r="G433" i="9"/>
  <c r="Y376" i="9"/>
  <c r="Y369" i="9"/>
  <c r="G328" i="9"/>
  <c r="AF380" i="9"/>
  <c r="AA335" i="9"/>
  <c r="Y364" i="9"/>
  <c r="G295" i="9"/>
  <c r="G259" i="9"/>
  <c r="G223" i="9"/>
  <c r="AA281" i="9"/>
  <c r="AF340" i="9"/>
  <c r="Y251" i="9"/>
  <c r="AA188" i="9"/>
  <c r="AA116" i="9"/>
  <c r="AF243" i="9"/>
  <c r="Y227" i="9"/>
  <c r="Y168" i="9"/>
  <c r="Y120" i="9"/>
  <c r="AF171" i="9"/>
  <c r="G146" i="9"/>
  <c r="AF173" i="9"/>
  <c r="Y45" i="9"/>
  <c r="Y26" i="9"/>
  <c r="Y13" i="9"/>
  <c r="Y105" i="9"/>
  <c r="AD72" i="9"/>
  <c r="AD117" i="9"/>
  <c r="AF86" i="9"/>
  <c r="Y67" i="9"/>
  <c r="AF57" i="9"/>
  <c r="AF47" i="9"/>
  <c r="AF38" i="9"/>
  <c r="AF29" i="9"/>
  <c r="AF20" i="9"/>
  <c r="AF11" i="9"/>
  <c r="AF114" i="9"/>
  <c r="Y88" i="9"/>
  <c r="AD148" i="9"/>
  <c r="AD112" i="9"/>
  <c r="AD86" i="9"/>
  <c r="Y68" i="9"/>
  <c r="G62" i="9"/>
  <c r="AD57" i="9"/>
  <c r="G53" i="9"/>
  <c r="G48" i="9"/>
  <c r="AD43" i="9"/>
  <c r="G39" i="9"/>
  <c r="AD34" i="9"/>
  <c r="G30" i="9"/>
  <c r="AD25" i="9"/>
  <c r="G21" i="9"/>
  <c r="G16" i="9"/>
  <c r="AD11" i="9"/>
  <c r="G7" i="9"/>
  <c r="AD99" i="9"/>
  <c r="Y78" i="9"/>
  <c r="AD139" i="9"/>
  <c r="AD101" i="9"/>
  <c r="AD77" i="9"/>
  <c r="AA64" i="9"/>
  <c r="AA55" i="9"/>
  <c r="AA46" i="9"/>
  <c r="AA37" i="9"/>
  <c r="AA28" i="9"/>
  <c r="AA19" i="9"/>
  <c r="AA9" i="9"/>
  <c r="AD102" i="9"/>
  <c r="AF79" i="9"/>
  <c r="Y77" i="9"/>
  <c r="AD71" i="9"/>
  <c r="AD453" i="9"/>
  <c r="AA384" i="9"/>
  <c r="Y267" i="9"/>
  <c r="Y136" i="9"/>
  <c r="Y29" i="9"/>
  <c r="AF59" i="9"/>
  <c r="AD154" i="9"/>
  <c r="AD58" i="9"/>
  <c r="G805" i="9"/>
  <c r="G547" i="9"/>
  <c r="AF465" i="9"/>
  <c r="G471" i="9"/>
  <c r="AF441" i="9"/>
  <c r="AD420" i="9"/>
  <c r="AA432" i="9"/>
  <c r="AF365" i="9"/>
  <c r="G360" i="9"/>
  <c r="G324" i="9"/>
  <c r="G422" i="9"/>
  <c r="AA327" i="9"/>
  <c r="Y356" i="9"/>
  <c r="G291" i="9"/>
  <c r="G255" i="9"/>
  <c r="G215" i="9"/>
  <c r="AA273" i="9"/>
  <c r="AF352" i="9"/>
  <c r="AF337" i="9"/>
  <c r="AA180" i="9"/>
  <c r="AA108" i="9"/>
  <c r="AF235" i="9"/>
  <c r="Y211" i="9"/>
  <c r="G163" i="9"/>
  <c r="G115" i="9"/>
  <c r="AD201" i="9"/>
  <c r="AF140" i="9"/>
  <c r="AD195" i="9"/>
  <c r="Y39" i="9"/>
  <c r="Y23" i="9"/>
  <c r="Y11" i="9"/>
  <c r="AF94" i="9"/>
  <c r="AD68" i="9"/>
  <c r="AD109" i="9"/>
  <c r="AF81" i="9"/>
  <c r="AF65" i="9"/>
  <c r="AF55" i="9"/>
  <c r="AF46" i="9"/>
  <c r="AF37" i="9"/>
  <c r="AF28" i="9"/>
  <c r="AF19" i="9"/>
  <c r="AF10" i="9"/>
  <c r="AD111" i="9"/>
  <c r="AF85" i="9"/>
  <c r="AD142" i="9"/>
  <c r="Y111" i="9"/>
  <c r="AF84" i="9"/>
  <c r="G66" i="9"/>
  <c r="AD61" i="9"/>
  <c r="G57" i="9"/>
  <c r="G52" i="9"/>
  <c r="AD47" i="9"/>
  <c r="G43" i="9"/>
  <c r="AD38" i="9"/>
  <c r="G34" i="9"/>
  <c r="AD29" i="9"/>
  <c r="G25" i="9"/>
  <c r="G20" i="9"/>
  <c r="AD15" i="9"/>
  <c r="G11" i="9"/>
  <c r="AD6" i="9"/>
  <c r="AD98" i="9"/>
  <c r="G76" i="9"/>
  <c r="AD135" i="9"/>
  <c r="Y99" i="9"/>
  <c r="AF76" i="9"/>
  <c r="AA63" i="9"/>
  <c r="AA54" i="9"/>
  <c r="AA45" i="9"/>
  <c r="AA36" i="9"/>
  <c r="AA27" i="9"/>
  <c r="AA17" i="9"/>
  <c r="AA8" i="9"/>
  <c r="Y101" i="9"/>
  <c r="AF89" i="9"/>
  <c r="G697" i="9"/>
  <c r="G304" i="9"/>
  <c r="AA233" i="9"/>
  <c r="Y177" i="9"/>
  <c r="Y5" i="9"/>
  <c r="AF41" i="9"/>
  <c r="AF70" i="9"/>
  <c r="AD49" i="9"/>
  <c r="G721" i="9"/>
  <c r="AA587" i="9"/>
  <c r="AF455" i="9"/>
  <c r="AA500" i="9"/>
  <c r="AA436" i="9"/>
  <c r="AA412" i="9"/>
  <c r="AD446" i="9"/>
  <c r="G402" i="9"/>
  <c r="G356" i="9"/>
  <c r="G320" i="9"/>
  <c r="Y403" i="9"/>
  <c r="AF405" i="9"/>
  <c r="Y348" i="9"/>
  <c r="G287" i="9"/>
  <c r="G247" i="9"/>
  <c r="G211" i="9"/>
  <c r="AA265" i="9"/>
  <c r="AA317" i="9"/>
  <c r="AF323" i="9"/>
  <c r="AA172" i="9"/>
  <c r="AA100" i="9"/>
  <c r="AF219" i="9"/>
  <c r="AF201" i="9"/>
  <c r="AF157" i="9"/>
  <c r="AF109" i="9"/>
  <c r="Y176" i="9"/>
  <c r="Y135" i="9"/>
  <c r="G172" i="9"/>
  <c r="Y35" i="9"/>
  <c r="Y22" i="9"/>
  <c r="Y10" i="9"/>
  <c r="AD91" i="9"/>
  <c r="AD157" i="9"/>
  <c r="AD108" i="9"/>
  <c r="Y79" i="9"/>
  <c r="AF63" i="9"/>
  <c r="AF54" i="9"/>
  <c r="AF45" i="9"/>
  <c r="AF36" i="9"/>
  <c r="AF27" i="9"/>
  <c r="AF18" i="9"/>
  <c r="AF9" i="9"/>
  <c r="Y109" i="9"/>
  <c r="Y82" i="9"/>
  <c r="AD138" i="9"/>
  <c r="G106" i="9"/>
  <c r="G83" i="9"/>
  <c r="AD65" i="9"/>
  <c r="G61" i="9"/>
  <c r="G56" i="9"/>
  <c r="AD51" i="9"/>
  <c r="G47" i="9"/>
  <c r="AD42" i="9"/>
  <c r="G38" i="9"/>
  <c r="AD33" i="9"/>
  <c r="G29" i="9"/>
  <c r="G24" i="9"/>
  <c r="AD19" i="9"/>
  <c r="G15" i="9"/>
  <c r="AD10" i="9"/>
  <c r="AD5" i="9"/>
  <c r="Y97" i="9"/>
  <c r="AF71" i="9"/>
  <c r="AD127" i="9"/>
  <c r="G94" i="9"/>
  <c r="Y75" i="9"/>
  <c r="AA62" i="9"/>
  <c r="AA53" i="9"/>
  <c r="AA44" i="9"/>
  <c r="AA35" i="9"/>
  <c r="AA25" i="9"/>
  <c r="AA16" i="9"/>
  <c r="AA7" i="9"/>
  <c r="G96" i="9"/>
  <c r="Y73" i="9"/>
  <c r="AD149" i="9"/>
  <c r="AF412" i="9"/>
  <c r="AA351" i="9"/>
  <c r="Y306" i="9"/>
  <c r="AF253" i="9"/>
  <c r="Y17" i="9"/>
  <c r="AF50" i="9"/>
  <c r="AD94" i="9"/>
  <c r="G54" i="9"/>
  <c r="AA752" i="9"/>
  <c r="G550" i="9"/>
  <c r="Y483" i="9"/>
  <c r="AA474" i="9"/>
  <c r="AA454" i="9"/>
  <c r="AA404" i="9"/>
  <c r="G399" i="9"/>
  <c r="G387" i="9"/>
  <c r="G352" i="9"/>
  <c r="G316" i="9"/>
  <c r="AD388" i="9"/>
  <c r="AF389" i="9"/>
  <c r="Y340" i="9"/>
  <c r="G279" i="9"/>
  <c r="G243" i="9"/>
  <c r="G207" i="9"/>
  <c r="AA257" i="9"/>
  <c r="Y299" i="9"/>
  <c r="AF314" i="9"/>
  <c r="AA164" i="9"/>
  <c r="AA84" i="9"/>
  <c r="AF211" i="9"/>
  <c r="AF193" i="9"/>
  <c r="Y152" i="9"/>
  <c r="Y104" i="9"/>
  <c r="G192" i="9"/>
  <c r="G130" i="9"/>
  <c r="Y103" i="9"/>
  <c r="Y33" i="9"/>
  <c r="Y21" i="9"/>
  <c r="Y9" i="9"/>
  <c r="AD90" i="9"/>
  <c r="AD152" i="9"/>
  <c r="Y107" i="9"/>
  <c r="G75" i="9"/>
  <c r="AF62" i="9"/>
  <c r="AF53" i="9"/>
  <c r="AF44" i="9"/>
  <c r="AF35" i="9"/>
  <c r="AF26" i="9"/>
  <c r="AF17" i="9"/>
  <c r="AF7" i="9"/>
  <c r="G104" i="9"/>
  <c r="G80" i="9"/>
  <c r="AD134" i="9"/>
  <c r="AF100" i="9"/>
  <c r="AD81" i="9"/>
  <c r="G65" i="9"/>
  <c r="G60" i="9"/>
  <c r="AD55" i="9"/>
  <c r="G51" i="9"/>
  <c r="AD46" i="9"/>
  <c r="G42" i="9"/>
  <c r="AD37" i="9"/>
  <c r="G33" i="9"/>
  <c r="G28" i="9"/>
  <c r="AD23" i="9"/>
  <c r="G19" i="9"/>
  <c r="AD14" i="9"/>
  <c r="G10" i="9"/>
  <c r="AD156" i="9"/>
  <c r="G92" i="9"/>
  <c r="AF67" i="9"/>
  <c r="AD123" i="9"/>
  <c r="G88" i="9"/>
  <c r="AF74" i="9"/>
  <c r="AA61" i="9"/>
  <c r="AA52" i="9"/>
  <c r="AA43" i="9"/>
  <c r="AA33" i="9"/>
  <c r="AA24" i="9"/>
  <c r="AA15" i="9"/>
  <c r="AA6" i="9"/>
  <c r="AF90" i="9"/>
  <c r="AF72" i="9"/>
  <c r="AA14" i="9"/>
  <c r="AF68" i="9"/>
  <c r="G907" i="9"/>
  <c r="G340" i="9"/>
  <c r="G231" i="9"/>
  <c r="Y243" i="9"/>
  <c r="Y55" i="9"/>
  <c r="Y71" i="9"/>
  <c r="AF13" i="9"/>
  <c r="Y72" i="9"/>
  <c r="AA891" i="9"/>
  <c r="G696" i="9"/>
  <c r="AF508" i="9"/>
  <c r="AA468" i="9"/>
  <c r="AD463" i="9"/>
  <c r="AF424" i="9"/>
  <c r="G460" i="9"/>
  <c r="AF382" i="9"/>
  <c r="G371" i="9"/>
  <c r="G348" i="9"/>
  <c r="G312" i="9"/>
  <c r="Y378" i="9"/>
  <c r="AF373" i="9"/>
  <c r="Y328" i="9"/>
  <c r="G275" i="9"/>
  <c r="G239" i="9"/>
  <c r="AF325" i="9"/>
  <c r="AA249" i="9"/>
  <c r="Y291" i="9"/>
  <c r="AF306" i="9"/>
  <c r="AA148" i="9"/>
  <c r="AA76" i="9"/>
  <c r="Y201" i="9"/>
  <c r="AF185" i="9"/>
  <c r="G147" i="9"/>
  <c r="G99" i="9"/>
  <c r="AD175" i="9"/>
  <c r="Y119" i="9"/>
  <c r="AD76" i="9"/>
  <c r="Y31" i="9"/>
  <c r="Y19" i="9"/>
  <c r="Y7" i="9"/>
  <c r="AF87" i="9"/>
  <c r="AD141" i="9"/>
  <c r="AD93" i="9"/>
  <c r="Y74" i="9"/>
  <c r="AF61" i="9"/>
  <c r="AF52" i="9"/>
  <c r="AF43" i="9"/>
  <c r="AF34" i="9"/>
  <c r="AF25" i="9"/>
  <c r="AF15" i="9"/>
  <c r="AF6" i="9"/>
  <c r="AF98" i="9"/>
  <c r="AD78" i="9"/>
  <c r="AD130" i="9"/>
  <c r="AD97" i="9"/>
  <c r="AF80" i="9"/>
  <c r="G64" i="9"/>
  <c r="AD59" i="9"/>
  <c r="G55" i="9"/>
  <c r="AD50" i="9"/>
  <c r="G46" i="9"/>
  <c r="AD41" i="9"/>
  <c r="G37" i="9"/>
  <c r="G32" i="9"/>
  <c r="AD27" i="9"/>
  <c r="G23" i="9"/>
  <c r="AD18" i="9"/>
  <c r="G14" i="9"/>
  <c r="AD9" i="9"/>
  <c r="AD146" i="9"/>
  <c r="Y86" i="9"/>
  <c r="AD66" i="9"/>
  <c r="AD119" i="9"/>
  <c r="Y85" i="9"/>
  <c r="G74" i="9"/>
  <c r="AA60" i="9"/>
  <c r="AA51" i="9"/>
  <c r="AA41" i="9"/>
  <c r="AA32" i="9"/>
  <c r="AA23" i="9"/>
  <c r="AA5" i="9"/>
  <c r="AF472" i="9"/>
  <c r="AA390" i="9"/>
  <c r="G267" i="9"/>
  <c r="AA132" i="9"/>
  <c r="G177" i="9"/>
  <c r="AD125" i="9"/>
  <c r="AF22" i="9"/>
  <c r="G63" i="9"/>
  <c r="AD26" i="9"/>
  <c r="Y886" i="9"/>
  <c r="G632" i="9"/>
  <c r="AA488" i="9"/>
  <c r="AF481" i="9"/>
  <c r="AF431" i="9"/>
  <c r="AD413" i="9"/>
  <c r="AF450" i="9"/>
  <c r="AF422" i="9"/>
  <c r="Y404" i="9"/>
  <c r="G344" i="9"/>
  <c r="G308" i="9"/>
  <c r="AA367" i="9"/>
  <c r="AD397" i="9"/>
  <c r="AF347" i="9"/>
  <c r="G271" i="9"/>
  <c r="G235" i="9"/>
  <c r="Y314" i="9"/>
  <c r="AA241" i="9"/>
  <c r="Y283" i="9"/>
  <c r="AF288" i="9"/>
  <c r="AA140" i="9"/>
  <c r="AA68" i="9"/>
  <c r="Y193" i="9"/>
  <c r="AF269" i="9"/>
  <c r="AF141" i="9"/>
  <c r="AF93" i="9"/>
  <c r="G162" i="9"/>
  <c r="AD202" i="9"/>
  <c r="Y63" i="9"/>
  <c r="Y30" i="9"/>
  <c r="Y18" i="9"/>
  <c r="Y6" i="9"/>
  <c r="G85" i="9"/>
  <c r="AD133" i="9"/>
  <c r="AD92" i="9"/>
  <c r="AF73" i="9"/>
  <c r="AF60" i="9"/>
  <c r="AF51" i="9"/>
  <c r="AF42" i="9"/>
  <c r="AF33" i="9"/>
  <c r="AF23" i="9"/>
  <c r="AF14" i="9"/>
  <c r="AF5" i="9"/>
  <c r="AD95" i="9"/>
  <c r="G77" i="9"/>
  <c r="AD126" i="9"/>
  <c r="AD96" i="9"/>
  <c r="AD73" i="9"/>
  <c r="AD63" i="9"/>
  <c r="G59" i="9"/>
  <c r="AD54" i="9"/>
  <c r="G50" i="9"/>
  <c r="AD45" i="9"/>
  <c r="G41" i="9"/>
  <c r="G36" i="9"/>
  <c r="AD31" i="9"/>
  <c r="G27" i="9"/>
  <c r="AD22" i="9"/>
  <c r="G18" i="9"/>
  <c r="AD13" i="9"/>
  <c r="G9" i="9"/>
  <c r="Y113" i="9"/>
  <c r="AD85" i="9"/>
  <c r="AD153" i="9"/>
  <c r="AD115" i="9"/>
  <c r="AD84" i="9"/>
  <c r="G71" i="9"/>
  <c r="AA59" i="9"/>
  <c r="AA49" i="9"/>
  <c r="AA40" i="9"/>
  <c r="AA31" i="9"/>
  <c r="AA22" i="9"/>
  <c r="AA13" i="9"/>
  <c r="G87" i="9"/>
  <c r="G474" i="9"/>
  <c r="AD400" i="9"/>
  <c r="AA312" i="9"/>
  <c r="AA204" i="9"/>
  <c r="AF156" i="9"/>
  <c r="AD79" i="9"/>
  <c r="AF31" i="9"/>
  <c r="G90" i="9"/>
  <c r="G45" i="9"/>
  <c r="G843" i="9"/>
  <c r="G633" i="9"/>
  <c r="Y466" i="9"/>
  <c r="AA473" i="9"/>
  <c r="AA452" i="9"/>
  <c r="AD437" i="9"/>
  <c r="G440" i="9"/>
  <c r="AD386" i="9"/>
  <c r="AD379" i="9"/>
  <c r="G336" i="9"/>
  <c r="AF398" i="9"/>
  <c r="AA343" i="9"/>
  <c r="AD373" i="9"/>
  <c r="G299" i="9"/>
  <c r="G263" i="9"/>
  <c r="G227" i="9"/>
  <c r="AA297" i="9"/>
  <c r="AA217" i="9"/>
  <c r="Y259" i="9"/>
  <c r="AA196" i="9"/>
  <c r="AA124" i="9"/>
  <c r="AF258" i="9"/>
  <c r="Y235" i="9"/>
  <c r="G198" i="9"/>
  <c r="AF125" i="9"/>
  <c r="G191" i="9"/>
  <c r="Y151" i="9"/>
  <c r="G197" i="9"/>
  <c r="Y47" i="9"/>
  <c r="Y27" i="9"/>
  <c r="Y15" i="9"/>
  <c r="AD106" i="9"/>
  <c r="AF78" i="9"/>
  <c r="AD121" i="9"/>
  <c r="AD88" i="9"/>
  <c r="G69" i="9"/>
  <c r="AF58" i="9"/>
  <c r="AF49" i="9"/>
  <c r="AF39" i="9"/>
  <c r="AF30" i="9"/>
  <c r="AF21" i="9"/>
  <c r="AF12" i="9"/>
  <c r="AD150" i="9"/>
  <c r="Y93" i="9"/>
  <c r="AD69" i="9"/>
  <c r="AD113" i="9"/>
  <c r="Y87" i="9"/>
  <c r="G70" i="9"/>
  <c r="AD62" i="9"/>
  <c r="G58" i="9"/>
  <c r="AD53" i="9"/>
  <c r="G49" i="9"/>
  <c r="G44" i="9"/>
  <c r="AD39" i="9"/>
  <c r="G35" i="9"/>
  <c r="AD30" i="9"/>
  <c r="G26" i="9"/>
  <c r="AD21" i="9"/>
  <c r="G17" i="9"/>
  <c r="G12" i="9"/>
  <c r="AD7" i="9"/>
  <c r="AF102" i="9"/>
  <c r="Y81" i="9"/>
  <c r="AD143" i="9"/>
  <c r="AF104" i="9"/>
  <c r="AD80" i="9"/>
  <c r="AA65" i="9"/>
  <c r="AA56" i="9"/>
  <c r="AA47" i="9"/>
  <c r="AA38" i="9"/>
  <c r="AA29" i="9"/>
  <c r="AA20" i="9"/>
  <c r="AA11" i="9"/>
  <c r="AD103" i="9"/>
  <c r="AF82" i="9"/>
  <c r="AA445" i="9"/>
  <c r="AF274" i="9"/>
  <c r="Y89" i="9"/>
  <c r="AD122" i="9"/>
  <c r="AD35" i="9"/>
  <c r="G112" i="9"/>
  <c r="AA12" i="9"/>
  <c r="G110" i="9"/>
  <c r="G31" i="9"/>
  <c r="G22" i="9"/>
  <c r="AA21" i="9"/>
  <c r="AD151" i="9"/>
  <c r="G40" i="9"/>
  <c r="G82" i="9"/>
  <c r="AA30" i="9"/>
  <c r="AF83" i="9"/>
  <c r="AA48" i="9"/>
  <c r="G8" i="9"/>
  <c r="AD67" i="9"/>
  <c r="AA57" i="9"/>
  <c r="G13" i="9"/>
  <c r="Y84" i="9"/>
  <c r="AF106" i="9"/>
  <c r="AA10" i="9"/>
  <c r="AA18" i="9"/>
  <c r="AA26" i="9"/>
  <c r="AA34" i="9"/>
  <c r="AA42" i="9"/>
  <c r="AA50" i="9"/>
  <c r="AA58" i="9"/>
  <c r="G67" i="9"/>
  <c r="G79" i="9"/>
  <c r="AD100" i="9"/>
  <c r="AD131" i="9"/>
  <c r="AD70" i="9"/>
  <c r="G89" i="9"/>
  <c r="AD114" i="9"/>
  <c r="AD8" i="9"/>
  <c r="AD12" i="9"/>
  <c r="AD16" i="9"/>
  <c r="AD20" i="9"/>
  <c r="AD24" i="9"/>
  <c r="AD28" i="9"/>
  <c r="AD32" i="9"/>
  <c r="AD36" i="9"/>
  <c r="AD40" i="9"/>
  <c r="AD44" i="9"/>
  <c r="AD48" i="9"/>
  <c r="AD52" i="9"/>
  <c r="AD56" i="9"/>
  <c r="AD60" i="9"/>
  <c r="AD64" i="9"/>
  <c r="AF77" i="9"/>
  <c r="Y95" i="9"/>
  <c r="AD118" i="9"/>
  <c r="AF66" i="9"/>
  <c r="AD87" i="9"/>
  <c r="AD110" i="9"/>
  <c r="AF8" i="9"/>
  <c r="AF16" i="9"/>
  <c r="AF24" i="9"/>
  <c r="AF32" i="9"/>
  <c r="AF40" i="9"/>
  <c r="AF48" i="9"/>
  <c r="AF56" i="9"/>
  <c r="AF64" i="9"/>
  <c r="Y76" i="9"/>
  <c r="AF96" i="9"/>
  <c r="AD137" i="9"/>
  <c r="AD82" i="9"/>
  <c r="AD107" i="9"/>
  <c r="Y14" i="9"/>
  <c r="Y25" i="9"/>
  <c r="Y37" i="9"/>
  <c r="AD128" i="9"/>
  <c r="AF124" i="9"/>
  <c r="Y167" i="9"/>
  <c r="AD192" i="9"/>
  <c r="G131" i="9"/>
  <c r="AF180" i="9"/>
  <c r="Y219" i="9"/>
  <c r="AF227" i="9"/>
  <c r="AA92" i="9"/>
  <c r="AA156" i="9"/>
  <c r="AF296" i="9"/>
  <c r="Y275" i="9"/>
  <c r="AA225" i="9"/>
  <c r="AA289" i="9"/>
  <c r="G219" i="9"/>
  <c r="G251" i="9"/>
  <c r="G283" i="9"/>
  <c r="Y332" i="9"/>
  <c r="Y413" i="9"/>
  <c r="AA359" i="9"/>
  <c r="G300" i="9"/>
  <c r="G332" i="9"/>
  <c r="G364" i="9"/>
  <c r="AD429" i="9"/>
  <c r="AF430" i="9"/>
  <c r="AA396" i="9"/>
  <c r="AD417" i="9"/>
  <c r="AA421" i="9"/>
  <c r="AA498" i="9"/>
  <c r="G501" i="9"/>
  <c r="AA580" i="9"/>
  <c r="Y755" i="9"/>
  <c r="N4" i="4"/>
  <c r="P4" i="4" s="1"/>
  <c r="P10" i="4"/>
  <c r="P18" i="4"/>
  <c r="P26" i="4"/>
  <c r="P34" i="4"/>
  <c r="P42" i="4"/>
  <c r="P50" i="4"/>
  <c r="P58" i="4"/>
  <c r="P66" i="4"/>
  <c r="P74" i="4"/>
  <c r="P82" i="4"/>
  <c r="P90" i="4"/>
  <c r="P98" i="4"/>
  <c r="P106" i="4"/>
  <c r="P114" i="4"/>
  <c r="P122" i="4"/>
  <c r="P130" i="4"/>
  <c r="P138" i="4"/>
  <c r="P146" i="4"/>
  <c r="P154" i="4"/>
  <c r="P162" i="4"/>
  <c r="P170" i="4"/>
  <c r="P178" i="4"/>
  <c r="P186" i="4"/>
  <c r="P194" i="4"/>
  <c r="P202" i="4"/>
  <c r="P210" i="4"/>
  <c r="P218" i="4"/>
  <c r="P226" i="4"/>
  <c r="P234" i="4"/>
  <c r="P242" i="4"/>
  <c r="P250" i="4"/>
  <c r="P258" i="4"/>
  <c r="P266" i="4"/>
  <c r="P274" i="4"/>
  <c r="P282" i="4"/>
  <c r="P290" i="4"/>
  <c r="P298" i="4"/>
  <c r="P306" i="4"/>
  <c r="P314" i="4"/>
  <c r="P322" i="4"/>
  <c r="P330" i="4"/>
  <c r="P11" i="4"/>
  <c r="P19" i="4"/>
  <c r="P27" i="4"/>
  <c r="P35" i="4"/>
  <c r="P43" i="4"/>
  <c r="P51" i="4"/>
  <c r="P59" i="4"/>
  <c r="P67" i="4"/>
  <c r="P75" i="4"/>
  <c r="P83" i="4"/>
  <c r="P91" i="4"/>
  <c r="P99" i="4"/>
  <c r="P107" i="4"/>
  <c r="P115" i="4"/>
  <c r="P123" i="4"/>
  <c r="P131" i="4"/>
  <c r="P139" i="4"/>
  <c r="P147" i="4"/>
  <c r="P155" i="4"/>
  <c r="P163" i="4"/>
  <c r="P171" i="4"/>
  <c r="P179" i="4"/>
  <c r="P187" i="4"/>
  <c r="P195" i="4"/>
  <c r="P203" i="4"/>
  <c r="P211" i="4"/>
  <c r="P219" i="4"/>
  <c r="P227" i="4"/>
  <c r="P235" i="4"/>
  <c r="P243" i="4"/>
  <c r="P251" i="4"/>
  <c r="P259" i="4"/>
  <c r="P267" i="4"/>
  <c r="P275" i="4"/>
  <c r="P283" i="4"/>
  <c r="P291" i="4"/>
  <c r="P299" i="4"/>
  <c r="P307" i="4"/>
  <c r="P315" i="4"/>
  <c r="P323" i="4"/>
  <c r="P331" i="4"/>
  <c r="P12" i="4"/>
  <c r="P20" i="4"/>
  <c r="P28" i="4"/>
  <c r="P36" i="4"/>
  <c r="P44" i="4"/>
  <c r="P52" i="4"/>
  <c r="P60" i="4"/>
  <c r="P68" i="4"/>
  <c r="P76" i="4"/>
  <c r="P84" i="4"/>
  <c r="P92" i="4"/>
  <c r="P100" i="4"/>
  <c r="P108" i="4"/>
  <c r="P116" i="4"/>
  <c r="P124" i="4"/>
  <c r="P132" i="4"/>
  <c r="P140" i="4"/>
  <c r="P148" i="4"/>
  <c r="P156" i="4"/>
  <c r="P5" i="4"/>
  <c r="P13" i="4"/>
  <c r="P21" i="4"/>
  <c r="P29" i="4"/>
  <c r="P37" i="4"/>
  <c r="P45" i="4"/>
  <c r="P53" i="4"/>
  <c r="P61" i="4"/>
  <c r="P69" i="4"/>
  <c r="P77" i="4"/>
  <c r="P85" i="4"/>
  <c r="P93" i="4"/>
  <c r="P101" i="4"/>
  <c r="P109" i="4"/>
  <c r="P117" i="4"/>
  <c r="P125" i="4"/>
  <c r="P133" i="4"/>
  <c r="P141" i="4"/>
  <c r="P149" i="4"/>
  <c r="P157" i="4"/>
  <c r="P165" i="4"/>
  <c r="P173" i="4"/>
  <c r="P181" i="4"/>
  <c r="P189" i="4"/>
  <c r="P197" i="4"/>
  <c r="P205" i="4"/>
  <c r="P213" i="4"/>
  <c r="P221" i="4"/>
  <c r="P229" i="4"/>
  <c r="P237" i="4"/>
  <c r="P245" i="4"/>
  <c r="P253" i="4"/>
  <c r="P261" i="4"/>
  <c r="P269" i="4"/>
  <c r="P277" i="4"/>
  <c r="P285" i="4"/>
  <c r="P293" i="4"/>
  <c r="P301" i="4"/>
  <c r="P309" i="4"/>
  <c r="P317" i="4"/>
  <c r="P325" i="4"/>
  <c r="P6" i="4"/>
  <c r="P14" i="4"/>
  <c r="P22" i="4"/>
  <c r="P30" i="4"/>
  <c r="P38" i="4"/>
  <c r="P46" i="4"/>
  <c r="P54" i="4"/>
  <c r="P62" i="4"/>
  <c r="P70" i="4"/>
  <c r="P78" i="4"/>
  <c r="P86" i="4"/>
  <c r="P94" i="4"/>
  <c r="P102" i="4"/>
  <c r="P110" i="4"/>
  <c r="P118" i="4"/>
  <c r="P126" i="4"/>
  <c r="P134" i="4"/>
  <c r="P142" i="4"/>
  <c r="P150" i="4"/>
  <c r="P158" i="4"/>
  <c r="P166" i="4"/>
  <c r="P174" i="4"/>
  <c r="P182" i="4"/>
  <c r="P190" i="4"/>
  <c r="P198" i="4"/>
  <c r="P206" i="4"/>
  <c r="P214" i="4"/>
  <c r="P222" i="4"/>
  <c r="P230" i="4"/>
  <c r="P238" i="4"/>
  <c r="P246" i="4"/>
  <c r="P254" i="4"/>
  <c r="P262" i="4"/>
  <c r="P270" i="4"/>
  <c r="P278" i="4"/>
  <c r="P286" i="4"/>
  <c r="P294" i="4"/>
  <c r="P302" i="4"/>
  <c r="P310" i="4"/>
  <c r="P318" i="4"/>
  <c r="P326" i="4"/>
  <c r="P7" i="4"/>
  <c r="P15" i="4"/>
  <c r="P23" i="4"/>
  <c r="P31" i="4"/>
  <c r="P39" i="4"/>
  <c r="P47" i="4"/>
  <c r="P55" i="4"/>
  <c r="P63" i="4"/>
  <c r="P71" i="4"/>
  <c r="P79" i="4"/>
  <c r="P87" i="4"/>
  <c r="P95" i="4"/>
  <c r="P103" i="4"/>
  <c r="P111" i="4"/>
  <c r="P119" i="4"/>
  <c r="P127" i="4"/>
  <c r="P135" i="4"/>
  <c r="P143" i="4"/>
  <c r="P151" i="4"/>
  <c r="P159" i="4"/>
  <c r="P167" i="4"/>
  <c r="P175" i="4"/>
  <c r="P183" i="4"/>
  <c r="P191" i="4"/>
  <c r="P199" i="4"/>
  <c r="P207" i="4"/>
  <c r="P215" i="4"/>
  <c r="P223" i="4"/>
  <c r="P231" i="4"/>
  <c r="P239" i="4"/>
  <c r="P247" i="4"/>
  <c r="P255" i="4"/>
  <c r="P263" i="4"/>
  <c r="P271" i="4"/>
  <c r="P279" i="4"/>
  <c r="P287" i="4"/>
  <c r="P295" i="4"/>
  <c r="P303" i="4"/>
  <c r="P311" i="4"/>
  <c r="P319" i="4"/>
  <c r="P327" i="4"/>
  <c r="P8" i="4"/>
  <c r="P16" i="4"/>
  <c r="P24" i="4"/>
  <c r="P32" i="4"/>
  <c r="P40" i="4"/>
  <c r="P48" i="4"/>
  <c r="P56" i="4"/>
  <c r="P64" i="4"/>
  <c r="P72" i="4"/>
  <c r="P80" i="4"/>
  <c r="P88" i="4"/>
  <c r="P96" i="4"/>
  <c r="P104" i="4"/>
  <c r="P112" i="4"/>
  <c r="P120" i="4"/>
  <c r="P128" i="4"/>
  <c r="P136" i="4"/>
  <c r="P144" i="4"/>
  <c r="P152" i="4"/>
  <c r="P160" i="4"/>
  <c r="P168" i="4"/>
  <c r="P176" i="4"/>
  <c r="P184" i="4"/>
  <c r="P192" i="4"/>
  <c r="P200" i="4"/>
  <c r="P208" i="4"/>
  <c r="P216" i="4"/>
  <c r="P224" i="4"/>
  <c r="P232" i="4"/>
  <c r="P240" i="4"/>
  <c r="P248" i="4"/>
  <c r="P256" i="4"/>
  <c r="P264" i="4"/>
  <c r="P272" i="4"/>
  <c r="P280" i="4"/>
  <c r="P288" i="4"/>
  <c r="P296" i="4"/>
  <c r="P304" i="4"/>
  <c r="P312" i="4"/>
  <c r="P320" i="4"/>
  <c r="P328" i="4"/>
  <c r="P9" i="4"/>
  <c r="P17" i="4"/>
  <c r="P25" i="4"/>
  <c r="P33" i="4"/>
  <c r="P41" i="4"/>
  <c r="P49" i="4"/>
  <c r="P57" i="4"/>
  <c r="P65" i="4"/>
  <c r="P73" i="4"/>
  <c r="P81" i="4"/>
  <c r="P89" i="4"/>
  <c r="P97" i="4"/>
  <c r="P105" i="4"/>
  <c r="P113" i="4"/>
  <c r="P121" i="4"/>
  <c r="P129" i="4"/>
  <c r="P137" i="4"/>
  <c r="P145" i="4"/>
  <c r="P153" i="4"/>
  <c r="P161" i="4"/>
  <c r="P169" i="4"/>
  <c r="P177" i="4"/>
  <c r="P185" i="4"/>
  <c r="P193" i="4"/>
  <c r="P201" i="4"/>
  <c r="P209" i="4"/>
  <c r="P217" i="4"/>
  <c r="P225" i="4"/>
  <c r="P233" i="4"/>
  <c r="P241" i="4"/>
  <c r="P249" i="4"/>
  <c r="P257" i="4"/>
  <c r="P265" i="4"/>
  <c r="P273" i="4"/>
  <c r="P281" i="4"/>
  <c r="P289" i="4"/>
  <c r="P297" i="4"/>
  <c r="P305" i="4"/>
  <c r="P313" i="4"/>
  <c r="P321" i="4"/>
  <c r="P329" i="4"/>
  <c r="P212" i="4"/>
  <c r="P276" i="4"/>
  <c r="P333" i="4"/>
  <c r="P341" i="4"/>
  <c r="P349" i="4"/>
  <c r="P357" i="4"/>
  <c r="P365" i="4"/>
  <c r="P373" i="4"/>
  <c r="P381" i="4"/>
  <c r="P389" i="4"/>
  <c r="P397" i="4"/>
  <c r="P405" i="4"/>
  <c r="P413" i="4"/>
  <c r="P421" i="4"/>
  <c r="P429" i="4"/>
  <c r="P437" i="4"/>
  <c r="P445" i="4"/>
  <c r="P453" i="4"/>
  <c r="P461" i="4"/>
  <c r="P469" i="4"/>
  <c r="P477" i="4"/>
  <c r="P485" i="4"/>
  <c r="P493" i="4"/>
  <c r="P501" i="4"/>
  <c r="P509" i="4"/>
  <c r="P517" i="4"/>
  <c r="P525" i="4"/>
  <c r="P533" i="4"/>
  <c r="P541" i="4"/>
  <c r="P549" i="4"/>
  <c r="P557" i="4"/>
  <c r="P565" i="4"/>
  <c r="P573" i="4"/>
  <c r="P581" i="4"/>
  <c r="P589" i="4"/>
  <c r="P597" i="4"/>
  <c r="P605" i="4"/>
  <c r="P613" i="4"/>
  <c r="P621" i="4"/>
  <c r="P629" i="4"/>
  <c r="P637" i="4"/>
  <c r="P645" i="4"/>
  <c r="P653" i="4"/>
  <c r="P661" i="4"/>
  <c r="P669" i="4"/>
  <c r="P677" i="4"/>
  <c r="P685" i="4"/>
  <c r="P693" i="4"/>
  <c r="P701" i="4"/>
  <c r="P709" i="4"/>
  <c r="P717" i="4"/>
  <c r="P725" i="4"/>
  <c r="P733" i="4"/>
  <c r="P741" i="4"/>
  <c r="P749" i="4"/>
  <c r="P757" i="4"/>
  <c r="P765" i="4"/>
  <c r="P773" i="4"/>
  <c r="P781" i="4"/>
  <c r="P789" i="4"/>
  <c r="P797" i="4"/>
  <c r="P805" i="4"/>
  <c r="P813" i="4"/>
  <c r="P821" i="4"/>
  <c r="P829" i="4"/>
  <c r="P837" i="4"/>
  <c r="P845" i="4"/>
  <c r="P853" i="4"/>
  <c r="P861" i="4"/>
  <c r="P869" i="4"/>
  <c r="P877" i="4"/>
  <c r="P885" i="4"/>
  <c r="P893" i="4"/>
  <c r="P901" i="4"/>
  <c r="P909" i="4"/>
  <c r="P220" i="4"/>
  <c r="P284" i="4"/>
  <c r="P334" i="4"/>
  <c r="P342" i="4"/>
  <c r="P350" i="4"/>
  <c r="P358" i="4"/>
  <c r="P366" i="4"/>
  <c r="P374" i="4"/>
  <c r="P382" i="4"/>
  <c r="P390" i="4"/>
  <c r="P398" i="4"/>
  <c r="P406" i="4"/>
  <c r="P414" i="4"/>
  <c r="P422" i="4"/>
  <c r="P430" i="4"/>
  <c r="P438" i="4"/>
  <c r="P446" i="4"/>
  <c r="P454" i="4"/>
  <c r="P462" i="4"/>
  <c r="P470" i="4"/>
  <c r="P478" i="4"/>
  <c r="P486" i="4"/>
  <c r="P494" i="4"/>
  <c r="P502" i="4"/>
  <c r="P510" i="4"/>
  <c r="P518" i="4"/>
  <c r="P526" i="4"/>
  <c r="P534" i="4"/>
  <c r="P542" i="4"/>
  <c r="P550" i="4"/>
  <c r="P558" i="4"/>
  <c r="P566" i="4"/>
  <c r="P574" i="4"/>
  <c r="P582" i="4"/>
  <c r="P590" i="4"/>
  <c r="P598" i="4"/>
  <c r="P606" i="4"/>
  <c r="P614" i="4"/>
  <c r="P622" i="4"/>
  <c r="P630" i="4"/>
  <c r="P638" i="4"/>
  <c r="P646" i="4"/>
  <c r="P654" i="4"/>
  <c r="P662" i="4"/>
  <c r="P670" i="4"/>
  <c r="P678" i="4"/>
  <c r="P686" i="4"/>
  <c r="P694" i="4"/>
  <c r="P702" i="4"/>
  <c r="P710" i="4"/>
  <c r="P718" i="4"/>
  <c r="P726" i="4"/>
  <c r="P734" i="4"/>
  <c r="P742" i="4"/>
  <c r="P750" i="4"/>
  <c r="P758" i="4"/>
  <c r="P766" i="4"/>
  <c r="P774" i="4"/>
  <c r="P782" i="4"/>
  <c r="P790" i="4"/>
  <c r="P798" i="4"/>
  <c r="P806" i="4"/>
  <c r="P814" i="4"/>
  <c r="P822" i="4"/>
  <c r="P830" i="4"/>
  <c r="P838" i="4"/>
  <c r="P846" i="4"/>
  <c r="P854" i="4"/>
  <c r="P862" i="4"/>
  <c r="P870" i="4"/>
  <c r="P878" i="4"/>
  <c r="P886" i="4"/>
  <c r="P894" i="4"/>
  <c r="P902" i="4"/>
  <c r="P164" i="4"/>
  <c r="P228" i="4"/>
  <c r="P292" i="4"/>
  <c r="P335" i="4"/>
  <c r="P343" i="4"/>
  <c r="P351" i="4"/>
  <c r="P359" i="4"/>
  <c r="P367" i="4"/>
  <c r="P375" i="4"/>
  <c r="P383" i="4"/>
  <c r="P391" i="4"/>
  <c r="P399" i="4"/>
  <c r="P407" i="4"/>
  <c r="P415" i="4"/>
  <c r="P423" i="4"/>
  <c r="P431" i="4"/>
  <c r="P439" i="4"/>
  <c r="P447" i="4"/>
  <c r="P455" i="4"/>
  <c r="P463" i="4"/>
  <c r="P471" i="4"/>
  <c r="P479" i="4"/>
  <c r="P487" i="4"/>
  <c r="P495" i="4"/>
  <c r="P503" i="4"/>
  <c r="P511" i="4"/>
  <c r="P519" i="4"/>
  <c r="P527" i="4"/>
  <c r="P535" i="4"/>
  <c r="P543" i="4"/>
  <c r="P551" i="4"/>
  <c r="P559" i="4"/>
  <c r="P567" i="4"/>
  <c r="P575" i="4"/>
  <c r="P583" i="4"/>
  <c r="P591" i="4"/>
  <c r="P599" i="4"/>
  <c r="P607" i="4"/>
  <c r="P615" i="4"/>
  <c r="P623" i="4"/>
  <c r="P631" i="4"/>
  <c r="P639" i="4"/>
  <c r="P647" i="4"/>
  <c r="P655" i="4"/>
  <c r="P663" i="4"/>
  <c r="P671" i="4"/>
  <c r="P679" i="4"/>
  <c r="P687" i="4"/>
  <c r="P695" i="4"/>
  <c r="P703" i="4"/>
  <c r="P711" i="4"/>
  <c r="P719" i="4"/>
  <c r="P727" i="4"/>
  <c r="P735" i="4"/>
  <c r="P743" i="4"/>
  <c r="P751" i="4"/>
  <c r="P759" i="4"/>
  <c r="P767" i="4"/>
  <c r="P775" i="4"/>
  <c r="P783" i="4"/>
  <c r="P791" i="4"/>
  <c r="P799" i="4"/>
  <c r="P807" i="4"/>
  <c r="P815" i="4"/>
  <c r="P823" i="4"/>
  <c r="P831" i="4"/>
  <c r="P839" i="4"/>
  <c r="P847" i="4"/>
  <c r="P855" i="4"/>
  <c r="P863" i="4"/>
  <c r="P871" i="4"/>
  <c r="P879" i="4"/>
  <c r="P887" i="4"/>
  <c r="P895" i="4"/>
  <c r="P903" i="4"/>
  <c r="P172" i="4"/>
  <c r="P236" i="4"/>
  <c r="P300" i="4"/>
  <c r="P336" i="4"/>
  <c r="P344" i="4"/>
  <c r="P352" i="4"/>
  <c r="P360" i="4"/>
  <c r="P368" i="4"/>
  <c r="P376" i="4"/>
  <c r="P384" i="4"/>
  <c r="P392" i="4"/>
  <c r="P400" i="4"/>
  <c r="P408" i="4"/>
  <c r="P416" i="4"/>
  <c r="P424" i="4"/>
  <c r="P432" i="4"/>
  <c r="P440" i="4"/>
  <c r="P448" i="4"/>
  <c r="P456" i="4"/>
  <c r="P464" i="4"/>
  <c r="P472" i="4"/>
  <c r="P480" i="4"/>
  <c r="P488" i="4"/>
  <c r="P496" i="4"/>
  <c r="P504" i="4"/>
  <c r="P512" i="4"/>
  <c r="P520" i="4"/>
  <c r="P528" i="4"/>
  <c r="P536" i="4"/>
  <c r="P544" i="4"/>
  <c r="P552" i="4"/>
  <c r="P560" i="4"/>
  <c r="P568" i="4"/>
  <c r="P576" i="4"/>
  <c r="P584" i="4"/>
  <c r="P592" i="4"/>
  <c r="P600" i="4"/>
  <c r="P608" i="4"/>
  <c r="P616" i="4"/>
  <c r="P624" i="4"/>
  <c r="P632" i="4"/>
  <c r="P640" i="4"/>
  <c r="P648" i="4"/>
  <c r="P656" i="4"/>
  <c r="P664" i="4"/>
  <c r="P672" i="4"/>
  <c r="P680" i="4"/>
  <c r="P688" i="4"/>
  <c r="P696" i="4"/>
  <c r="P704" i="4"/>
  <c r="P712" i="4"/>
  <c r="P720" i="4"/>
  <c r="P728" i="4"/>
  <c r="P736" i="4"/>
  <c r="P744" i="4"/>
  <c r="P752" i="4"/>
  <c r="P760" i="4"/>
  <c r="P768" i="4"/>
  <c r="P776" i="4"/>
  <c r="P784" i="4"/>
  <c r="P792" i="4"/>
  <c r="P800" i="4"/>
  <c r="P808" i="4"/>
  <c r="P816" i="4"/>
  <c r="P824" i="4"/>
  <c r="P832" i="4"/>
  <c r="P840" i="4"/>
  <c r="P848" i="4"/>
  <c r="P856" i="4"/>
  <c r="P864" i="4"/>
  <c r="P872" i="4"/>
  <c r="P880" i="4"/>
  <c r="P888" i="4"/>
  <c r="P896" i="4"/>
  <c r="P904" i="4"/>
  <c r="P180" i="4"/>
  <c r="P244" i="4"/>
  <c r="P308" i="4"/>
  <c r="P337" i="4"/>
  <c r="P345" i="4"/>
  <c r="P353" i="4"/>
  <c r="P361" i="4"/>
  <c r="P369" i="4"/>
  <c r="P377" i="4"/>
  <c r="P385" i="4"/>
  <c r="P393" i="4"/>
  <c r="P401" i="4"/>
  <c r="P409" i="4"/>
  <c r="P417" i="4"/>
  <c r="P425" i="4"/>
  <c r="P433" i="4"/>
  <c r="P441" i="4"/>
  <c r="P449" i="4"/>
  <c r="P457" i="4"/>
  <c r="P465" i="4"/>
  <c r="P473" i="4"/>
  <c r="P481" i="4"/>
  <c r="P489" i="4"/>
  <c r="P497" i="4"/>
  <c r="P505" i="4"/>
  <c r="P513" i="4"/>
  <c r="P521" i="4"/>
  <c r="P529" i="4"/>
  <c r="P537" i="4"/>
  <c r="P545" i="4"/>
  <c r="P553" i="4"/>
  <c r="P561" i="4"/>
  <c r="P569" i="4"/>
  <c r="P577" i="4"/>
  <c r="P585" i="4"/>
  <c r="P593" i="4"/>
  <c r="P601" i="4"/>
  <c r="P609" i="4"/>
  <c r="P617" i="4"/>
  <c r="P625" i="4"/>
  <c r="P633" i="4"/>
  <c r="P641" i="4"/>
  <c r="P649" i="4"/>
  <c r="P657" i="4"/>
  <c r="P665" i="4"/>
  <c r="P673" i="4"/>
  <c r="P681" i="4"/>
  <c r="P689" i="4"/>
  <c r="P697" i="4"/>
  <c r="P705" i="4"/>
  <c r="P713" i="4"/>
  <c r="P721" i="4"/>
  <c r="P729" i="4"/>
  <c r="P737" i="4"/>
  <c r="P745" i="4"/>
  <c r="P753" i="4"/>
  <c r="P761" i="4"/>
  <c r="P769" i="4"/>
  <c r="P777" i="4"/>
  <c r="P785" i="4"/>
  <c r="P793" i="4"/>
  <c r="P801" i="4"/>
  <c r="P809" i="4"/>
  <c r="P817" i="4"/>
  <c r="P825" i="4"/>
  <c r="P833" i="4"/>
  <c r="P841" i="4"/>
  <c r="P849" i="4"/>
  <c r="P857" i="4"/>
  <c r="P865" i="4"/>
  <c r="P873" i="4"/>
  <c r="P881" i="4"/>
  <c r="P889" i="4"/>
  <c r="P897" i="4"/>
  <c r="P905" i="4"/>
  <c r="P188" i="4"/>
  <c r="P252" i="4"/>
  <c r="P316" i="4"/>
  <c r="P338" i="4"/>
  <c r="P346" i="4"/>
  <c r="P354" i="4"/>
  <c r="P362" i="4"/>
  <c r="P370" i="4"/>
  <c r="P378" i="4"/>
  <c r="P386" i="4"/>
  <c r="P394" i="4"/>
  <c r="P402" i="4"/>
  <c r="P410" i="4"/>
  <c r="P418" i="4"/>
  <c r="P426" i="4"/>
  <c r="P434" i="4"/>
  <c r="P442" i="4"/>
  <c r="P450" i="4"/>
  <c r="P458" i="4"/>
  <c r="P466" i="4"/>
  <c r="P474" i="4"/>
  <c r="P482" i="4"/>
  <c r="P490" i="4"/>
  <c r="P498" i="4"/>
  <c r="P506" i="4"/>
  <c r="P514" i="4"/>
  <c r="P522" i="4"/>
  <c r="P530" i="4"/>
  <c r="P538" i="4"/>
  <c r="P546" i="4"/>
  <c r="P554" i="4"/>
  <c r="P562" i="4"/>
  <c r="P570" i="4"/>
  <c r="P578" i="4"/>
  <c r="P586" i="4"/>
  <c r="P594" i="4"/>
  <c r="P602" i="4"/>
  <c r="P610" i="4"/>
  <c r="P618" i="4"/>
  <c r="P626" i="4"/>
  <c r="P634" i="4"/>
  <c r="P642" i="4"/>
  <c r="P650" i="4"/>
  <c r="P658" i="4"/>
  <c r="P666" i="4"/>
  <c r="P674" i="4"/>
  <c r="P682" i="4"/>
  <c r="P690" i="4"/>
  <c r="P698" i="4"/>
  <c r="P706" i="4"/>
  <c r="P714" i="4"/>
  <c r="P722" i="4"/>
  <c r="P730" i="4"/>
  <c r="P738" i="4"/>
  <c r="P746" i="4"/>
  <c r="P754" i="4"/>
  <c r="P762" i="4"/>
  <c r="P770" i="4"/>
  <c r="P778" i="4"/>
  <c r="P786" i="4"/>
  <c r="P794" i="4"/>
  <c r="P802" i="4"/>
  <c r="P810" i="4"/>
  <c r="P818" i="4"/>
  <c r="P826" i="4"/>
  <c r="P834" i="4"/>
  <c r="P842" i="4"/>
  <c r="P850" i="4"/>
  <c r="P858" i="4"/>
  <c r="P866" i="4"/>
  <c r="P874" i="4"/>
  <c r="P882" i="4"/>
  <c r="P890" i="4"/>
  <c r="P898" i="4"/>
  <c r="P906" i="4"/>
  <c r="P196" i="4"/>
  <c r="P260" i="4"/>
  <c r="P324" i="4"/>
  <c r="P339" i="4"/>
  <c r="P347" i="4"/>
  <c r="P355" i="4"/>
  <c r="P363" i="4"/>
  <c r="P371" i="4"/>
  <c r="P379" i="4"/>
  <c r="P387" i="4"/>
  <c r="P395" i="4"/>
  <c r="P403" i="4"/>
  <c r="P411" i="4"/>
  <c r="P419" i="4"/>
  <c r="P427" i="4"/>
  <c r="P435" i="4"/>
  <c r="P443" i="4"/>
  <c r="P451" i="4"/>
  <c r="P459" i="4"/>
  <c r="P467" i="4"/>
  <c r="P475" i="4"/>
  <c r="P483" i="4"/>
  <c r="P491" i="4"/>
  <c r="P499" i="4"/>
  <c r="P507" i="4"/>
  <c r="P515" i="4"/>
  <c r="P523" i="4"/>
  <c r="P531" i="4"/>
  <c r="P539" i="4"/>
  <c r="P547" i="4"/>
  <c r="P555" i="4"/>
  <c r="P563" i="4"/>
  <c r="P571" i="4"/>
  <c r="P579" i="4"/>
  <c r="P587" i="4"/>
  <c r="P595" i="4"/>
  <c r="P603" i="4"/>
  <c r="P611" i="4"/>
  <c r="P619" i="4"/>
  <c r="P627" i="4"/>
  <c r="P635" i="4"/>
  <c r="P643" i="4"/>
  <c r="P651" i="4"/>
  <c r="P659" i="4"/>
  <c r="P667" i="4"/>
  <c r="P675" i="4"/>
  <c r="P683" i="4"/>
  <c r="P691" i="4"/>
  <c r="P699" i="4"/>
  <c r="P707" i="4"/>
  <c r="P715" i="4"/>
  <c r="P723" i="4"/>
  <c r="P731" i="4"/>
  <c r="P739" i="4"/>
  <c r="P747" i="4"/>
  <c r="P755" i="4"/>
  <c r="P763" i="4"/>
  <c r="P771" i="4"/>
  <c r="P779" i="4"/>
  <c r="P787" i="4"/>
  <c r="P795" i="4"/>
  <c r="P803" i="4"/>
  <c r="P811" i="4"/>
  <c r="P819" i="4"/>
  <c r="P827" i="4"/>
  <c r="P835" i="4"/>
  <c r="P843" i="4"/>
  <c r="P851" i="4"/>
  <c r="P859" i="4"/>
  <c r="P867" i="4"/>
  <c r="P875" i="4"/>
  <c r="P883" i="4"/>
  <c r="P891" i="4"/>
  <c r="P899" i="4"/>
  <c r="P907" i="4"/>
  <c r="P204" i="4"/>
  <c r="P268" i="4"/>
  <c r="P332" i="4"/>
  <c r="P340" i="4"/>
  <c r="P348" i="4"/>
  <c r="P356" i="4"/>
  <c r="P364" i="4"/>
  <c r="P372" i="4"/>
  <c r="P380" i="4"/>
  <c r="P388" i="4"/>
  <c r="P396" i="4"/>
  <c r="P404" i="4"/>
  <c r="P412" i="4"/>
  <c r="P420" i="4"/>
  <c r="P428" i="4"/>
  <c r="P436" i="4"/>
  <c r="P444" i="4"/>
  <c r="P452" i="4"/>
  <c r="P460" i="4"/>
  <c r="P468" i="4"/>
  <c r="P476" i="4"/>
  <c r="P484" i="4"/>
  <c r="P492" i="4"/>
  <c r="P500" i="4"/>
  <c r="P508" i="4"/>
  <c r="P516" i="4"/>
  <c r="P524" i="4"/>
  <c r="P532" i="4"/>
  <c r="P540" i="4"/>
  <c r="P548" i="4"/>
  <c r="P556" i="4"/>
  <c r="P564" i="4"/>
  <c r="P572" i="4"/>
  <c r="P580" i="4"/>
  <c r="P588" i="4"/>
  <c r="P596" i="4"/>
  <c r="P604" i="4"/>
  <c r="P612" i="4"/>
  <c r="P620" i="4"/>
  <c r="P628" i="4"/>
  <c r="P636" i="4"/>
  <c r="P644" i="4"/>
  <c r="P652" i="4"/>
  <c r="P660" i="4"/>
  <c r="P668" i="4"/>
  <c r="P676" i="4"/>
  <c r="P684" i="4"/>
  <c r="P692" i="4"/>
  <c r="P700" i="4"/>
  <c r="P708" i="4"/>
  <c r="P716" i="4"/>
  <c r="P724" i="4"/>
  <c r="P732" i="4"/>
  <c r="P740" i="4"/>
  <c r="P748" i="4"/>
  <c r="P756" i="4"/>
  <c r="P764" i="4"/>
  <c r="P772" i="4"/>
  <c r="P780" i="4"/>
  <c r="P788" i="4"/>
  <c r="P796" i="4"/>
  <c r="P804" i="4"/>
  <c r="P812" i="4"/>
  <c r="P820" i="4"/>
  <c r="P828" i="4"/>
  <c r="P836" i="4"/>
  <c r="P844" i="4"/>
  <c r="P852" i="4"/>
  <c r="P860" i="4"/>
  <c r="P868" i="4"/>
  <c r="P876" i="4"/>
  <c r="P884" i="4"/>
  <c r="P892" i="4"/>
  <c r="P900" i="4"/>
  <c r="P908" i="4"/>
  <c r="AD4" i="4"/>
  <c r="AA4" i="4"/>
  <c r="Y4" i="4"/>
  <c r="AF75" i="9"/>
  <c r="Y91" i="9"/>
  <c r="AF112" i="9"/>
  <c r="AD145" i="9"/>
  <c r="G81" i="9"/>
  <c r="G100" i="9"/>
  <c r="Y8" i="9"/>
  <c r="Y16" i="9"/>
  <c r="Y24" i="9"/>
  <c r="Y32" i="9"/>
  <c r="Y40" i="9"/>
  <c r="Y48" i="9"/>
  <c r="Y56" i="9"/>
  <c r="Y64" i="9"/>
  <c r="G78" i="9"/>
  <c r="AD104" i="9"/>
  <c r="AD132" i="9"/>
  <c r="Y174" i="9"/>
  <c r="AD199" i="9"/>
  <c r="AD174" i="9"/>
  <c r="G201" i="9"/>
  <c r="Y179" i="9"/>
  <c r="AF208" i="9"/>
  <c r="G120" i="9"/>
  <c r="Y125" i="9"/>
  <c r="AF130" i="9"/>
  <c r="G136" i="9"/>
  <c r="Y141" i="9"/>
  <c r="AF146" i="9"/>
  <c r="G152" i="9"/>
  <c r="Y157" i="9"/>
  <c r="AF162" i="9"/>
  <c r="G168" i="9"/>
  <c r="AF178" i="9"/>
  <c r="G196" i="9"/>
  <c r="G178" i="9"/>
  <c r="AF206" i="9"/>
  <c r="AD172" i="9"/>
  <c r="G195" i="9"/>
  <c r="G179" i="9"/>
  <c r="AD196" i="9"/>
  <c r="Y94" i="9"/>
  <c r="AF99" i="9"/>
  <c r="G105" i="9"/>
  <c r="Y110" i="9"/>
  <c r="AF115" i="9"/>
  <c r="G121" i="9"/>
  <c r="Y126" i="9"/>
  <c r="AF131" i="9"/>
  <c r="G137" i="9"/>
  <c r="Y142" i="9"/>
  <c r="AF147" i="9"/>
  <c r="G153" i="9"/>
  <c r="Y158" i="9"/>
  <c r="AF163" i="9"/>
  <c r="G169" i="9"/>
  <c r="AD181" i="9"/>
  <c r="G202" i="9"/>
  <c r="AF255" i="9"/>
  <c r="AF271" i="9"/>
  <c r="AF186" i="9"/>
  <c r="AF194" i="9"/>
  <c r="AF202" i="9"/>
  <c r="Y212" i="9"/>
  <c r="Y220" i="9"/>
  <c r="Y228" i="9"/>
  <c r="Y236" i="9"/>
  <c r="Y244" i="9"/>
  <c r="Y194" i="9"/>
  <c r="Y202" i="9"/>
  <c r="AF212" i="9"/>
  <c r="AF220" i="9"/>
  <c r="AF228" i="9"/>
  <c r="AF236" i="9"/>
  <c r="AF244" i="9"/>
  <c r="AF260" i="9"/>
  <c r="AF276" i="9"/>
  <c r="AA69" i="9"/>
  <c r="AA77" i="9"/>
  <c r="AA85" i="9"/>
  <c r="AA93" i="9"/>
  <c r="AA101" i="9"/>
  <c r="AA109" i="9"/>
  <c r="AA117" i="9"/>
  <c r="AA125" i="9"/>
  <c r="AA133" i="9"/>
  <c r="AA141" i="9"/>
  <c r="AA149" i="9"/>
  <c r="AA157" i="9"/>
  <c r="AA165" i="9"/>
  <c r="AA173" i="9"/>
  <c r="AA181" i="9"/>
  <c r="AA189" i="9"/>
  <c r="AA197" i="9"/>
  <c r="AA205" i="9"/>
  <c r="AF289" i="9"/>
  <c r="AF297" i="9"/>
  <c r="Y307" i="9"/>
  <c r="Y315" i="9"/>
  <c r="AF327" i="9"/>
  <c r="AF341" i="9"/>
  <c r="Y252" i="9"/>
  <c r="Y260" i="9"/>
  <c r="Y268" i="9"/>
  <c r="Y276" i="9"/>
  <c r="Y284" i="9"/>
  <c r="Y292" i="9"/>
  <c r="AA303" i="9"/>
  <c r="AA319" i="9"/>
  <c r="AF354" i="9"/>
  <c r="AA210" i="9"/>
  <c r="AA218" i="9"/>
  <c r="AA226" i="9"/>
  <c r="AA234" i="9"/>
  <c r="AA242" i="9"/>
  <c r="AA250" i="9"/>
  <c r="AA258" i="9"/>
  <c r="AA266" i="9"/>
  <c r="AA274" i="9"/>
  <c r="AA282" i="9"/>
  <c r="AA290" i="9"/>
  <c r="AA298" i="9"/>
  <c r="AF307" i="9"/>
  <c r="AF315" i="9"/>
  <c r="Y323" i="9"/>
  <c r="AD207" i="9"/>
  <c r="AD211" i="9"/>
  <c r="AD215" i="9"/>
  <c r="AD219" i="9"/>
  <c r="AD223" i="9"/>
  <c r="AD227" i="9"/>
  <c r="AD231" i="9"/>
  <c r="AD235" i="9"/>
  <c r="AD239" i="9"/>
  <c r="AD243" i="9"/>
  <c r="AD247" i="9"/>
  <c r="AD251" i="9"/>
  <c r="AD255" i="9"/>
  <c r="AD259" i="9"/>
  <c r="AD263" i="9"/>
  <c r="AD267" i="9"/>
  <c r="AD271" i="9"/>
  <c r="AD275" i="9"/>
  <c r="AD279" i="9"/>
  <c r="AD283" i="9"/>
  <c r="AD287" i="9"/>
  <c r="AD291" i="9"/>
  <c r="AD295" i="9"/>
  <c r="AD299" i="9"/>
  <c r="AA314" i="9"/>
  <c r="AF349" i="9"/>
  <c r="Y329" i="9"/>
  <c r="Y333" i="9"/>
  <c r="Y341" i="9"/>
  <c r="Y349" i="9"/>
  <c r="Y357" i="9"/>
  <c r="Y365" i="9"/>
  <c r="Y375" i="9"/>
  <c r="AD385" i="9"/>
  <c r="Y398" i="9"/>
  <c r="Y417" i="9"/>
  <c r="G377" i="9"/>
  <c r="G392" i="9"/>
  <c r="G408" i="9"/>
  <c r="AA328" i="9"/>
  <c r="AA336" i="9"/>
  <c r="AA344" i="9"/>
  <c r="AA352" i="9"/>
  <c r="AA360" i="9"/>
  <c r="AD368" i="9"/>
  <c r="AA379" i="9"/>
  <c r="Y390" i="9"/>
  <c r="AD406" i="9"/>
  <c r="G368" i="9"/>
  <c r="G384" i="9"/>
  <c r="G401" i="9"/>
  <c r="AD300" i="9"/>
  <c r="AD304" i="9"/>
  <c r="AD308" i="9"/>
  <c r="AD312" i="9"/>
  <c r="AD316" i="9"/>
  <c r="AD320" i="9"/>
  <c r="AD324" i="9"/>
  <c r="AD328" i="9"/>
  <c r="AD332" i="9"/>
  <c r="AD336" i="9"/>
  <c r="AD340" i="9"/>
  <c r="AD344" i="9"/>
  <c r="AD348" i="9"/>
  <c r="AD352" i="9"/>
  <c r="AD356" i="9"/>
  <c r="AD360" i="9"/>
  <c r="AD364" i="9"/>
  <c r="AA370" i="9"/>
  <c r="Y381" i="9"/>
  <c r="AD391" i="9"/>
  <c r="AD407" i="9"/>
  <c r="AF371" i="9"/>
  <c r="AF387" i="9"/>
  <c r="AF403" i="9"/>
  <c r="AF358" i="9"/>
  <c r="AF366" i="9"/>
  <c r="AA377" i="9"/>
  <c r="Y388" i="9"/>
  <c r="Y401" i="9"/>
  <c r="G370" i="9"/>
  <c r="G386" i="9"/>
  <c r="AF400" i="9"/>
  <c r="G430" i="9"/>
  <c r="AD448" i="9"/>
  <c r="AD433" i="9"/>
  <c r="AA435" i="9"/>
  <c r="AF440" i="9"/>
  <c r="G446" i="9"/>
  <c r="AA451" i="9"/>
  <c r="AA461" i="9"/>
  <c r="AA397" i="9"/>
  <c r="AA405" i="9"/>
  <c r="AA413" i="9"/>
  <c r="AF421" i="9"/>
  <c r="AD432" i="9"/>
  <c r="AD439" i="9"/>
  <c r="G455" i="9"/>
  <c r="G414" i="9"/>
  <c r="G418" i="9"/>
  <c r="AA426" i="9"/>
  <c r="AD460" i="9"/>
  <c r="G437" i="9"/>
  <c r="AA442" i="9"/>
  <c r="AF447" i="9"/>
  <c r="G453" i="9"/>
  <c r="AF413" i="9"/>
  <c r="AD422" i="9"/>
  <c r="AA433" i="9"/>
  <c r="Y465" i="9"/>
  <c r="G475" i="9"/>
  <c r="AD501" i="9"/>
  <c r="AF471" i="9"/>
  <c r="Y464" i="9"/>
  <c r="AD474" i="9"/>
  <c r="AD499" i="9"/>
  <c r="AF474" i="9"/>
  <c r="G484" i="9"/>
  <c r="AD469" i="9"/>
  <c r="AD486" i="9"/>
  <c r="AF456" i="9"/>
  <c r="G469" i="9"/>
  <c r="Y488" i="9"/>
  <c r="AA514" i="9"/>
  <c r="AD475" i="9"/>
  <c r="G486" i="9"/>
  <c r="G500" i="9"/>
  <c r="G502" i="9"/>
  <c r="G558" i="9"/>
  <c r="G605" i="9"/>
  <c r="G555" i="9"/>
  <c r="AA596" i="9"/>
  <c r="AA658" i="9"/>
  <c r="G641" i="9"/>
  <c r="G705" i="9"/>
  <c r="G640" i="9"/>
  <c r="G704" i="9"/>
  <c r="AA774" i="9"/>
  <c r="G729" i="9"/>
  <c r="Y763" i="9"/>
  <c r="Y813" i="9"/>
  <c r="G800" i="9"/>
  <c r="G851" i="9"/>
  <c r="Y830" i="9"/>
  <c r="Y894" i="9"/>
  <c r="AA899" i="9"/>
  <c r="Y41" i="9"/>
  <c r="Y49" i="9"/>
  <c r="Y57" i="9"/>
  <c r="Y65" i="9"/>
  <c r="Y80" i="9"/>
  <c r="AD105" i="9"/>
  <c r="AD136" i="9"/>
  <c r="G176" i="9"/>
  <c r="AD160" i="9"/>
  <c r="AF177" i="9"/>
  <c r="G204" i="9"/>
  <c r="G181" i="9"/>
  <c r="Y115" i="9"/>
  <c r="AF120" i="9"/>
  <c r="G126" i="9"/>
  <c r="Y131" i="9"/>
  <c r="AF136" i="9"/>
  <c r="G142" i="9"/>
  <c r="Y147" i="9"/>
  <c r="AF152" i="9"/>
  <c r="G158" i="9"/>
  <c r="Y163" i="9"/>
  <c r="AF168" i="9"/>
  <c r="AD179" i="9"/>
  <c r="G200" i="9"/>
  <c r="Y180" i="9"/>
  <c r="AD159" i="9"/>
  <c r="AF175" i="9"/>
  <c r="G199" i="9"/>
  <c r="Y181" i="9"/>
  <c r="AD200" i="9"/>
  <c r="G95" i="9"/>
  <c r="Y100" i="9"/>
  <c r="AF105" i="9"/>
  <c r="G111" i="9"/>
  <c r="Y116" i="9"/>
  <c r="AF121" i="9"/>
  <c r="G127" i="9"/>
  <c r="Y132" i="9"/>
  <c r="AF137" i="9"/>
  <c r="G143" i="9"/>
  <c r="Y148" i="9"/>
  <c r="AF153" i="9"/>
  <c r="G159" i="9"/>
  <c r="Y164" i="9"/>
  <c r="AF169" i="9"/>
  <c r="AF184" i="9"/>
  <c r="AD203" i="9"/>
  <c r="AF257" i="9"/>
  <c r="AF273" i="9"/>
  <c r="AF187" i="9"/>
  <c r="AF195" i="9"/>
  <c r="AF203" i="9"/>
  <c r="Y213" i="9"/>
  <c r="Y221" i="9"/>
  <c r="Y229" i="9"/>
  <c r="Y237" i="9"/>
  <c r="AF209" i="9"/>
  <c r="Y195" i="9"/>
  <c r="Y203" i="9"/>
  <c r="AF213" i="9"/>
  <c r="AF221" i="9"/>
  <c r="AF229" i="9"/>
  <c r="AF237" i="9"/>
  <c r="AF246" i="9"/>
  <c r="AF262" i="9"/>
  <c r="AF278" i="9"/>
  <c r="AA70" i="9"/>
  <c r="AA78" i="9"/>
  <c r="AA86" i="9"/>
  <c r="AA94" i="9"/>
  <c r="AA102" i="9"/>
  <c r="AA110" i="9"/>
  <c r="AA118" i="9"/>
  <c r="AA126" i="9"/>
  <c r="AA134" i="9"/>
  <c r="AA142" i="9"/>
  <c r="AA150" i="9"/>
  <c r="AA158" i="9"/>
  <c r="AA166" i="9"/>
  <c r="AA174" i="9"/>
  <c r="AA182" i="9"/>
  <c r="AA190" i="9"/>
  <c r="AA198" i="9"/>
  <c r="AA206" i="9"/>
  <c r="AF290" i="9"/>
  <c r="AF298" i="9"/>
  <c r="AF308" i="9"/>
  <c r="AF316" i="9"/>
  <c r="Y300" i="9"/>
  <c r="Y245" i="9"/>
  <c r="Y253" i="9"/>
  <c r="Y261" i="9"/>
  <c r="Y269" i="9"/>
  <c r="Y277" i="9"/>
  <c r="Y285" i="9"/>
  <c r="Y293" i="9"/>
  <c r="AA305" i="9"/>
  <c r="AA321" i="9"/>
  <c r="AF356" i="9"/>
  <c r="AA211" i="9"/>
  <c r="AA219" i="9"/>
  <c r="AA227" i="9"/>
  <c r="AA235" i="9"/>
  <c r="AA243" i="9"/>
  <c r="AA251" i="9"/>
  <c r="AA259" i="9"/>
  <c r="AA267" i="9"/>
  <c r="AA275" i="9"/>
  <c r="AA283" i="9"/>
  <c r="AA291" i="9"/>
  <c r="AA299" i="9"/>
  <c r="Y308" i="9"/>
  <c r="Y316" i="9"/>
  <c r="Y327" i="9"/>
  <c r="G208" i="9"/>
  <c r="G212" i="9"/>
  <c r="G216" i="9"/>
  <c r="G220" i="9"/>
  <c r="G224" i="9"/>
  <c r="G228" i="9"/>
  <c r="G232" i="9"/>
  <c r="G236" i="9"/>
  <c r="G240" i="9"/>
  <c r="G244" i="9"/>
  <c r="G248" i="9"/>
  <c r="G252" i="9"/>
  <c r="G256" i="9"/>
  <c r="G260" i="9"/>
  <c r="G264" i="9"/>
  <c r="G268" i="9"/>
  <c r="G272" i="9"/>
  <c r="G276" i="9"/>
  <c r="G280" i="9"/>
  <c r="G284" i="9"/>
  <c r="G288" i="9"/>
  <c r="G292" i="9"/>
  <c r="G296" i="9"/>
  <c r="AF300" i="9"/>
  <c r="AA316" i="9"/>
  <c r="AF351" i="9"/>
  <c r="AF330" i="9"/>
  <c r="Y334" i="9"/>
  <c r="Y342" i="9"/>
  <c r="Y350" i="9"/>
  <c r="Y358" i="9"/>
  <c r="Y366" i="9"/>
  <c r="AA376" i="9"/>
  <c r="Y387" i="9"/>
  <c r="AD401" i="9"/>
  <c r="G420" i="9"/>
  <c r="AF377" i="9"/>
  <c r="AF393" i="9"/>
  <c r="AF409" i="9"/>
  <c r="AA329" i="9"/>
  <c r="AA337" i="9"/>
  <c r="AA345" i="9"/>
  <c r="AA353" i="9"/>
  <c r="AA361" i="9"/>
  <c r="Y370" i="9"/>
  <c r="AD380" i="9"/>
  <c r="AA391" i="9"/>
  <c r="Y407" i="9"/>
  <c r="AF368" i="9"/>
  <c r="AF384" i="9"/>
  <c r="AF402" i="9"/>
  <c r="G301" i="9"/>
  <c r="G305" i="9"/>
  <c r="G309" i="9"/>
  <c r="G313" i="9"/>
  <c r="G317" i="9"/>
  <c r="G321" i="9"/>
  <c r="G325" i="9"/>
  <c r="G329" i="9"/>
  <c r="G333" i="9"/>
  <c r="G337" i="9"/>
  <c r="G341" i="9"/>
  <c r="G345" i="9"/>
  <c r="G349" i="9"/>
  <c r="G353" i="9"/>
  <c r="G357" i="9"/>
  <c r="G361" i="9"/>
  <c r="G365" i="9"/>
  <c r="AD371" i="9"/>
  <c r="AA382" i="9"/>
  <c r="Y392" i="9"/>
  <c r="Y408" i="9"/>
  <c r="G375" i="9"/>
  <c r="G391" i="9"/>
  <c r="G406" i="9"/>
  <c r="AF359" i="9"/>
  <c r="Y368" i="9"/>
  <c r="AD378" i="9"/>
  <c r="AA389" i="9"/>
  <c r="AD404" i="9"/>
  <c r="AF370" i="9"/>
  <c r="AF386" i="9"/>
  <c r="G403" i="9"/>
  <c r="G434" i="9"/>
  <c r="AD450" i="9"/>
  <c r="AF434" i="9"/>
  <c r="G436" i="9"/>
  <c r="AA441" i="9"/>
  <c r="AF446" i="9"/>
  <c r="G452" i="9"/>
  <c r="Y463" i="9"/>
  <c r="AA398" i="9"/>
  <c r="AA406" i="9"/>
  <c r="AA414" i="9"/>
  <c r="AA423" i="9"/>
  <c r="AF433" i="9"/>
  <c r="AD441" i="9"/>
  <c r="G459" i="9"/>
  <c r="AD414" i="9"/>
  <c r="AD418" i="9"/>
  <c r="AD427" i="9"/>
  <c r="G462" i="9"/>
  <c r="AF437" i="9"/>
  <c r="G443" i="9"/>
  <c r="AA448" i="9"/>
  <c r="AF453" i="9"/>
  <c r="AF414" i="9"/>
  <c r="AF423" i="9"/>
  <c r="AD434" i="9"/>
  <c r="AA466" i="9"/>
  <c r="G477" i="9"/>
  <c r="AA522" i="9"/>
  <c r="AF480" i="9"/>
  <c r="AA465" i="9"/>
  <c r="AD476" i="9"/>
  <c r="AF500" i="9"/>
  <c r="Y475" i="9"/>
  <c r="AF485" i="9"/>
  <c r="Y471" i="9"/>
  <c r="Y487" i="9"/>
  <c r="AF457" i="9"/>
  <c r="AF469" i="9"/>
  <c r="Y489" i="9"/>
  <c r="AA516" i="9"/>
  <c r="AF496" i="9"/>
  <c r="AF494" i="9"/>
  <c r="AA534" i="9"/>
  <c r="G506" i="9"/>
  <c r="G566" i="9"/>
  <c r="Y499" i="9"/>
  <c r="G563" i="9"/>
  <c r="AA630" i="9"/>
  <c r="G600" i="9"/>
  <c r="G649" i="9"/>
  <c r="G726" i="9"/>
  <c r="G648" i="9"/>
  <c r="Y719" i="9"/>
  <c r="G743" i="9"/>
  <c r="G765" i="9"/>
  <c r="Y771" i="9"/>
  <c r="Y821" i="9"/>
  <c r="G808" i="9"/>
  <c r="G859" i="9"/>
  <c r="Y838" i="9"/>
  <c r="Y902" i="9"/>
  <c r="AA907" i="9"/>
  <c r="Y34" i="9"/>
  <c r="Y42" i="9"/>
  <c r="Y50" i="9"/>
  <c r="Y58" i="9"/>
  <c r="Y66" i="9"/>
  <c r="Y83" i="9"/>
  <c r="AF108" i="9"/>
  <c r="AD140" i="9"/>
  <c r="Y178" i="9"/>
  <c r="AD162" i="9"/>
  <c r="AD178" i="9"/>
  <c r="G206" i="9"/>
  <c r="Y183" i="9"/>
  <c r="G116" i="9"/>
  <c r="Y121" i="9"/>
  <c r="AF126" i="9"/>
  <c r="G132" i="9"/>
  <c r="Y137" i="9"/>
  <c r="AF142" i="9"/>
  <c r="G148" i="9"/>
  <c r="Y153" i="9"/>
  <c r="AF158" i="9"/>
  <c r="G164" i="9"/>
  <c r="Y169" i="9"/>
  <c r="AF182" i="9"/>
  <c r="AD204" i="9"/>
  <c r="G182" i="9"/>
  <c r="AD161" i="9"/>
  <c r="AD176" i="9"/>
  <c r="G203" i="9"/>
  <c r="G183" i="9"/>
  <c r="Y90" i="9"/>
  <c r="AF95" i="9"/>
  <c r="G101" i="9"/>
  <c r="Y106" i="9"/>
  <c r="AF111" i="9"/>
  <c r="G117" i="9"/>
  <c r="Y122" i="9"/>
  <c r="AF127" i="9"/>
  <c r="G133" i="9"/>
  <c r="Y138" i="9"/>
  <c r="AF143" i="9"/>
  <c r="G149" i="9"/>
  <c r="Y154" i="9"/>
  <c r="AF159" i="9"/>
  <c r="G165" i="9"/>
  <c r="Y170" i="9"/>
  <c r="AD185" i="9"/>
  <c r="AD205" i="9"/>
  <c r="AF259" i="9"/>
  <c r="AF275" i="9"/>
  <c r="AF188" i="9"/>
  <c r="AF196" i="9"/>
  <c r="AF204" i="9"/>
  <c r="Y214" i="9"/>
  <c r="Y222" i="9"/>
  <c r="Y230" i="9"/>
  <c r="Y238" i="9"/>
  <c r="Y188" i="9"/>
  <c r="Y196" i="9"/>
  <c r="Y204" i="9"/>
  <c r="AF214" i="9"/>
  <c r="AF222" i="9"/>
  <c r="AF230" i="9"/>
  <c r="AF238" i="9"/>
  <c r="AF248" i="9"/>
  <c r="AF264" i="9"/>
  <c r="AF280" i="9"/>
  <c r="AA71" i="9"/>
  <c r="AA79" i="9"/>
  <c r="AA87" i="9"/>
  <c r="AA95" i="9"/>
  <c r="AA103" i="9"/>
  <c r="AA111" i="9"/>
  <c r="AA119" i="9"/>
  <c r="AA127" i="9"/>
  <c r="AA135" i="9"/>
  <c r="AA143" i="9"/>
  <c r="AA151" i="9"/>
  <c r="AA159" i="9"/>
  <c r="AA167" i="9"/>
  <c r="AA175" i="9"/>
  <c r="AA183" i="9"/>
  <c r="AA191" i="9"/>
  <c r="AA199" i="9"/>
  <c r="Y208" i="9"/>
  <c r="AF291" i="9"/>
  <c r="AF299" i="9"/>
  <c r="Y309" i="9"/>
  <c r="Y317" i="9"/>
  <c r="AA301" i="9"/>
  <c r="Y246" i="9"/>
  <c r="Y254" i="9"/>
  <c r="Y262" i="9"/>
  <c r="Y270" i="9"/>
  <c r="Y278" i="9"/>
  <c r="Y286" i="9"/>
  <c r="Y294" i="9"/>
  <c r="AA307" i="9"/>
  <c r="AF324" i="9"/>
  <c r="AA300" i="9"/>
  <c r="AA212" i="9"/>
  <c r="AA220" i="9"/>
  <c r="AA228" i="9"/>
  <c r="AA236" i="9"/>
  <c r="AA244" i="9"/>
  <c r="AA252" i="9"/>
  <c r="AA260" i="9"/>
  <c r="AA268" i="9"/>
  <c r="AA276" i="9"/>
  <c r="AA284" i="9"/>
  <c r="AA292" i="9"/>
  <c r="AF301" i="9"/>
  <c r="AF309" i="9"/>
  <c r="AF317" i="9"/>
  <c r="AF331" i="9"/>
  <c r="AD208" i="9"/>
  <c r="AD212" i="9"/>
  <c r="AD216" i="9"/>
  <c r="AD220" i="9"/>
  <c r="AD224" i="9"/>
  <c r="AD228" i="9"/>
  <c r="AD232" i="9"/>
  <c r="AD236" i="9"/>
  <c r="AD240" i="9"/>
  <c r="AD244" i="9"/>
  <c r="AD248" i="9"/>
  <c r="AD252" i="9"/>
  <c r="AD256" i="9"/>
  <c r="AD260" i="9"/>
  <c r="AD264" i="9"/>
  <c r="AD268" i="9"/>
  <c r="AD272" i="9"/>
  <c r="AD276" i="9"/>
  <c r="AD280" i="9"/>
  <c r="AD284" i="9"/>
  <c r="AD288" i="9"/>
  <c r="AD292" i="9"/>
  <c r="AD296" i="9"/>
  <c r="AA302" i="9"/>
  <c r="AA318" i="9"/>
  <c r="AF353" i="9"/>
  <c r="AF334" i="9"/>
  <c r="Y335" i="9"/>
  <c r="Y343" i="9"/>
  <c r="Y351" i="9"/>
  <c r="Y359" i="9"/>
  <c r="Y367" i="9"/>
  <c r="AD377" i="9"/>
  <c r="AA388" i="9"/>
  <c r="Y402" i="9"/>
  <c r="AD421" i="9"/>
  <c r="G381" i="9"/>
  <c r="G396" i="9"/>
  <c r="AA322" i="9"/>
  <c r="AA330" i="9"/>
  <c r="AA338" i="9"/>
  <c r="AA346" i="9"/>
  <c r="AA354" i="9"/>
  <c r="AA362" i="9"/>
  <c r="AA371" i="9"/>
  <c r="Y382" i="9"/>
  <c r="AD394" i="9"/>
  <c r="AD410" i="9"/>
  <c r="G372" i="9"/>
  <c r="G388" i="9"/>
  <c r="G405" i="9"/>
  <c r="AD301" i="9"/>
  <c r="AD305" i="9"/>
  <c r="AD309" i="9"/>
  <c r="AD313" i="9"/>
  <c r="AD317" i="9"/>
  <c r="AD321" i="9"/>
  <c r="AD325" i="9"/>
  <c r="AD329" i="9"/>
  <c r="AD333" i="9"/>
  <c r="AD337" i="9"/>
  <c r="AD341" i="9"/>
  <c r="AD345" i="9"/>
  <c r="AD349" i="9"/>
  <c r="AD353" i="9"/>
  <c r="AD357" i="9"/>
  <c r="AD361" i="9"/>
  <c r="AD365" i="9"/>
  <c r="Y373" i="9"/>
  <c r="AD383" i="9"/>
  <c r="AD395" i="9"/>
  <c r="AD411" i="9"/>
  <c r="AF375" i="9"/>
  <c r="AF391" i="9"/>
  <c r="AF407" i="9"/>
  <c r="AF360" i="9"/>
  <c r="AA369" i="9"/>
  <c r="Y380" i="9"/>
  <c r="AD390" i="9"/>
  <c r="Y405" i="9"/>
  <c r="G374" i="9"/>
  <c r="G390" i="9"/>
  <c r="AF404" i="9"/>
  <c r="AD436" i="9"/>
  <c r="AD452" i="9"/>
  <c r="AD455" i="9"/>
  <c r="AF436" i="9"/>
  <c r="G442" i="9"/>
  <c r="AA447" i="9"/>
  <c r="AF452" i="9"/>
  <c r="AD465" i="9"/>
  <c r="AA399" i="9"/>
  <c r="AA407" i="9"/>
  <c r="AA415" i="9"/>
  <c r="AD424" i="9"/>
  <c r="AD461" i="9"/>
  <c r="AD443" i="9"/>
  <c r="AA460" i="9"/>
  <c r="G415" i="9"/>
  <c r="G419" i="9"/>
  <c r="AF428" i="9"/>
  <c r="G423" i="9"/>
  <c r="AA438" i="9"/>
  <c r="AF443" i="9"/>
  <c r="G449" i="9"/>
  <c r="G456" i="9"/>
  <c r="AF415" i="9"/>
  <c r="AA425" i="9"/>
  <c r="AD454" i="9"/>
  <c r="AD467" i="9"/>
  <c r="G479" i="9"/>
  <c r="AA556" i="9"/>
  <c r="G483" i="9"/>
  <c r="AD466" i="9"/>
  <c r="AD478" i="9"/>
  <c r="AA511" i="9"/>
  <c r="AF476" i="9"/>
  <c r="AA503" i="9"/>
  <c r="AA472" i="9"/>
  <c r="AA496" i="9"/>
  <c r="AF458" i="9"/>
  <c r="G473" i="9"/>
  <c r="Y490" i="9"/>
  <c r="AA531" i="9"/>
  <c r="Y427" i="9"/>
  <c r="AA532" i="9"/>
  <c r="AA527" i="9"/>
  <c r="G510" i="9"/>
  <c r="G574" i="9"/>
  <c r="Y507" i="9"/>
  <c r="G571" i="9"/>
  <c r="AA664" i="9"/>
  <c r="G608" i="9"/>
  <c r="G657" i="9"/>
  <c r="G716" i="9"/>
  <c r="G656" i="9"/>
  <c r="Y713" i="9"/>
  <c r="Y760" i="9"/>
  <c r="AA743" i="9"/>
  <c r="Y779" i="9"/>
  <c r="AA796" i="9"/>
  <c r="G816" i="9"/>
  <c r="G867" i="9"/>
  <c r="Y846" i="9"/>
  <c r="AA851" i="9"/>
  <c r="Y43" i="9"/>
  <c r="Y51" i="9"/>
  <c r="Y59" i="9"/>
  <c r="G68" i="9"/>
  <c r="G86" i="9"/>
  <c r="G114" i="9"/>
  <c r="AD144" i="9"/>
  <c r="G180" i="9"/>
  <c r="AD164" i="9"/>
  <c r="AF181" i="9"/>
  <c r="AA208" i="9"/>
  <c r="G185" i="9"/>
  <c r="AF116" i="9"/>
  <c r="G122" i="9"/>
  <c r="Y127" i="9"/>
  <c r="AF132" i="9"/>
  <c r="G138" i="9"/>
  <c r="Y143" i="9"/>
  <c r="AF148" i="9"/>
  <c r="G154" i="9"/>
  <c r="Y159" i="9"/>
  <c r="AF164" i="9"/>
  <c r="G170" i="9"/>
  <c r="AD183" i="9"/>
  <c r="Y209" i="9"/>
  <c r="Y184" i="9"/>
  <c r="AD163" i="9"/>
  <c r="AF179" i="9"/>
  <c r="G205" i="9"/>
  <c r="Y185" i="9"/>
  <c r="G91" i="9"/>
  <c r="Y96" i="9"/>
  <c r="AF101" i="9"/>
  <c r="G107" i="9"/>
  <c r="Y112" i="9"/>
  <c r="AF117" i="9"/>
  <c r="G123" i="9"/>
  <c r="Y128" i="9"/>
  <c r="AF133" i="9"/>
  <c r="G139" i="9"/>
  <c r="Y144" i="9"/>
  <c r="AF149" i="9"/>
  <c r="G155" i="9"/>
  <c r="Y160" i="9"/>
  <c r="AF165" i="9"/>
  <c r="AF172" i="9"/>
  <c r="AD186" i="9"/>
  <c r="AF245" i="9"/>
  <c r="AF261" i="9"/>
  <c r="AF277" i="9"/>
  <c r="AF189" i="9"/>
  <c r="AF197" i="9"/>
  <c r="AF205" i="9"/>
  <c r="Y215" i="9"/>
  <c r="Y223" i="9"/>
  <c r="Y231" i="9"/>
  <c r="Y239" i="9"/>
  <c r="Y189" i="9"/>
  <c r="Y197" i="9"/>
  <c r="Y205" i="9"/>
  <c r="AF215" i="9"/>
  <c r="AF223" i="9"/>
  <c r="AF231" i="9"/>
  <c r="AF239" i="9"/>
  <c r="AF250" i="9"/>
  <c r="AF266" i="9"/>
  <c r="AF282" i="9"/>
  <c r="AA72" i="9"/>
  <c r="AA80" i="9"/>
  <c r="AA88" i="9"/>
  <c r="AA96" i="9"/>
  <c r="AA104" i="9"/>
  <c r="AA112" i="9"/>
  <c r="AA120" i="9"/>
  <c r="AA128" i="9"/>
  <c r="AA136" i="9"/>
  <c r="AA144" i="9"/>
  <c r="AA152" i="9"/>
  <c r="AA160" i="9"/>
  <c r="AA168" i="9"/>
  <c r="AA176" i="9"/>
  <c r="AA184" i="9"/>
  <c r="AA192" i="9"/>
  <c r="AA200" i="9"/>
  <c r="AF207" i="9"/>
  <c r="AF292" i="9"/>
  <c r="AF302" i="9"/>
  <c r="AF310" i="9"/>
  <c r="AF318" i="9"/>
  <c r="Y325" i="9"/>
  <c r="Y247" i="9"/>
  <c r="Y255" i="9"/>
  <c r="Y263" i="9"/>
  <c r="Y271" i="9"/>
  <c r="Y279" i="9"/>
  <c r="Y287" i="9"/>
  <c r="Y295" i="9"/>
  <c r="AA309" i="9"/>
  <c r="AF344" i="9"/>
  <c r="Y322" i="9"/>
  <c r="AA213" i="9"/>
  <c r="AA221" i="9"/>
  <c r="AA229" i="9"/>
  <c r="AA237" i="9"/>
  <c r="AA245" i="9"/>
  <c r="AA253" i="9"/>
  <c r="AA261" i="9"/>
  <c r="AA269" i="9"/>
  <c r="AA277" i="9"/>
  <c r="AA285" i="9"/>
  <c r="AA293" i="9"/>
  <c r="Y302" i="9"/>
  <c r="Y310" i="9"/>
  <c r="Y318" i="9"/>
  <c r="AF335" i="9"/>
  <c r="G209" i="9"/>
  <c r="G213" i="9"/>
  <c r="G217" i="9"/>
  <c r="G221" i="9"/>
  <c r="G225" i="9"/>
  <c r="G229" i="9"/>
  <c r="G233" i="9"/>
  <c r="G237" i="9"/>
  <c r="G241" i="9"/>
  <c r="G245" i="9"/>
  <c r="G249" i="9"/>
  <c r="G253" i="9"/>
  <c r="G257" i="9"/>
  <c r="G261" i="9"/>
  <c r="G265" i="9"/>
  <c r="G269" i="9"/>
  <c r="G273" i="9"/>
  <c r="G277" i="9"/>
  <c r="G281" i="9"/>
  <c r="G285" i="9"/>
  <c r="G289" i="9"/>
  <c r="G293" i="9"/>
  <c r="G297" i="9"/>
  <c r="AA304" i="9"/>
  <c r="AA320" i="9"/>
  <c r="AF355" i="9"/>
  <c r="AF338" i="9"/>
  <c r="Y336" i="9"/>
  <c r="Y344" i="9"/>
  <c r="Y352" i="9"/>
  <c r="Y360" i="9"/>
  <c r="AA368" i="9"/>
  <c r="Y379" i="9"/>
  <c r="AD389" i="9"/>
  <c r="AD405" i="9"/>
  <c r="AF426" i="9"/>
  <c r="AF381" i="9"/>
  <c r="AF397" i="9"/>
  <c r="AA323" i="9"/>
  <c r="AA331" i="9"/>
  <c r="AA339" i="9"/>
  <c r="AA347" i="9"/>
  <c r="AA355" i="9"/>
  <c r="AA363" i="9"/>
  <c r="AD372" i="9"/>
  <c r="AA383" i="9"/>
  <c r="Y395" i="9"/>
  <c r="Y411" i="9"/>
  <c r="AF372" i="9"/>
  <c r="AF388" i="9"/>
  <c r="AF406" i="9"/>
  <c r="G302" i="9"/>
  <c r="G306" i="9"/>
  <c r="G310" i="9"/>
  <c r="G314" i="9"/>
  <c r="G318" i="9"/>
  <c r="G322" i="9"/>
  <c r="G326" i="9"/>
  <c r="G330" i="9"/>
  <c r="G334" i="9"/>
  <c r="G338" i="9"/>
  <c r="G342" i="9"/>
  <c r="G346" i="9"/>
  <c r="G350" i="9"/>
  <c r="G354" i="9"/>
  <c r="G358" i="9"/>
  <c r="G362" i="9"/>
  <c r="G366" i="9"/>
  <c r="AA374" i="9"/>
  <c r="Y385" i="9"/>
  <c r="Y396" i="9"/>
  <c r="Y415" i="9"/>
  <c r="G379" i="9"/>
  <c r="G394" i="9"/>
  <c r="G410" i="9"/>
  <c r="AF361" i="9"/>
  <c r="AD370" i="9"/>
  <c r="AA381" i="9"/>
  <c r="AD392" i="9"/>
  <c r="AD408" i="9"/>
  <c r="AF374" i="9"/>
  <c r="AF390" i="9"/>
  <c r="G407" i="9"/>
  <c r="AD438" i="9"/>
  <c r="AA456" i="9"/>
  <c r="AD458" i="9"/>
  <c r="AA437" i="9"/>
  <c r="AF442" i="9"/>
  <c r="G448" i="9"/>
  <c r="AA453" i="9"/>
  <c r="AA392" i="9"/>
  <c r="AA400" i="9"/>
  <c r="AA408" i="9"/>
  <c r="AA416" i="9"/>
  <c r="AF425" i="9"/>
  <c r="G466" i="9"/>
  <c r="AD445" i="9"/>
  <c r="AF466" i="9"/>
  <c r="AD415" i="9"/>
  <c r="AD419" i="9"/>
  <c r="AA430" i="9"/>
  <c r="G427" i="9"/>
  <c r="G439" i="9"/>
  <c r="AA444" i="9"/>
  <c r="AF449" i="9"/>
  <c r="G457" i="9"/>
  <c r="AF416" i="9"/>
  <c r="AD426" i="9"/>
  <c r="AA455" i="9"/>
  <c r="Y469" i="9"/>
  <c r="AD480" i="9"/>
  <c r="G463" i="9"/>
  <c r="AF484" i="9"/>
  <c r="Y468" i="9"/>
  <c r="AD481" i="9"/>
  <c r="AA530" i="9"/>
  <c r="Y477" i="9"/>
  <c r="AA507" i="9"/>
  <c r="AD473" i="9"/>
  <c r="AD497" i="9"/>
  <c r="AF459" i="9"/>
  <c r="AF473" i="9"/>
  <c r="Y491" i="9"/>
  <c r="AA554" i="9"/>
  <c r="Y435" i="9"/>
  <c r="AA495" i="9"/>
  <c r="AD488" i="9"/>
  <c r="G518" i="9"/>
  <c r="G582" i="9"/>
  <c r="G515" i="9"/>
  <c r="G579" i="9"/>
  <c r="AA628" i="9"/>
  <c r="G616" i="9"/>
  <c r="G665" i="9"/>
  <c r="AA702" i="9"/>
  <c r="G664" i="9"/>
  <c r="AA699" i="9"/>
  <c r="AA760" i="9"/>
  <c r="Y768" i="9"/>
  <c r="AA775" i="9"/>
  <c r="AA811" i="9"/>
  <c r="G824" i="9"/>
  <c r="G875" i="9"/>
  <c r="Y854" i="9"/>
  <c r="AA859" i="9"/>
  <c r="G73" i="9"/>
  <c r="G84" i="9"/>
  <c r="G102" i="9"/>
  <c r="AD129" i="9"/>
  <c r="AF69" i="9"/>
  <c r="AD89" i="9"/>
  <c r="AF110" i="9"/>
  <c r="Y12" i="9"/>
  <c r="Y20" i="9"/>
  <c r="Y28" i="9"/>
  <c r="Y36" i="9"/>
  <c r="Y44" i="9"/>
  <c r="Y52" i="9"/>
  <c r="Y60" i="9"/>
  <c r="Y70" i="9"/>
  <c r="AF88" i="9"/>
  <c r="AD116" i="9"/>
  <c r="AD147" i="9"/>
  <c r="Y182" i="9"/>
  <c r="AD166" i="9"/>
  <c r="AD182" i="9"/>
  <c r="Y171" i="9"/>
  <c r="AD190" i="9"/>
  <c r="Y117" i="9"/>
  <c r="AF122" i="9"/>
  <c r="G128" i="9"/>
  <c r="Y133" i="9"/>
  <c r="AF138" i="9"/>
  <c r="G144" i="9"/>
  <c r="Y149" i="9"/>
  <c r="AF154" i="9"/>
  <c r="G160" i="9"/>
  <c r="Y165" i="9"/>
  <c r="AF170" i="9"/>
  <c r="G186" i="9"/>
  <c r="AD75" i="9"/>
  <c r="AD189" i="9"/>
  <c r="AD165" i="9"/>
  <c r="AD180" i="9"/>
  <c r="G171" i="9"/>
  <c r="Y186" i="9"/>
  <c r="AF91" i="9"/>
  <c r="G97" i="9"/>
  <c r="Y102" i="9"/>
  <c r="AF107" i="9"/>
  <c r="G113" i="9"/>
  <c r="Y118" i="9"/>
  <c r="AF123" i="9"/>
  <c r="G129" i="9"/>
  <c r="Y134" i="9"/>
  <c r="AF139" i="9"/>
  <c r="G145" i="9"/>
  <c r="Y150" i="9"/>
  <c r="AF155" i="9"/>
  <c r="G161" i="9"/>
  <c r="Y166" i="9"/>
  <c r="AD173" i="9"/>
  <c r="AD187" i="9"/>
  <c r="AF247" i="9"/>
  <c r="AF263" i="9"/>
  <c r="AF279" i="9"/>
  <c r="AF190" i="9"/>
  <c r="AF198" i="9"/>
  <c r="Y207" i="9"/>
  <c r="Y216" i="9"/>
  <c r="Y224" i="9"/>
  <c r="Y232" i="9"/>
  <c r="Y240" i="9"/>
  <c r="Y190" i="9"/>
  <c r="Y198" i="9"/>
  <c r="Y206" i="9"/>
  <c r="AF216" i="9"/>
  <c r="AF224" i="9"/>
  <c r="AF232" i="9"/>
  <c r="AF240" i="9"/>
  <c r="AF252" i="9"/>
  <c r="AF268" i="9"/>
  <c r="AF284" i="9"/>
  <c r="AA73" i="9"/>
  <c r="AA81" i="9"/>
  <c r="AA89" i="9"/>
  <c r="AA97" i="9"/>
  <c r="AA105" i="9"/>
  <c r="AA113" i="9"/>
  <c r="AA121" i="9"/>
  <c r="AA129" i="9"/>
  <c r="AA137" i="9"/>
  <c r="AA145" i="9"/>
  <c r="AA153" i="9"/>
  <c r="AA161" i="9"/>
  <c r="AA169" i="9"/>
  <c r="AA177" i="9"/>
  <c r="AA185" i="9"/>
  <c r="AA193" i="9"/>
  <c r="AA201" i="9"/>
  <c r="AF285" i="9"/>
  <c r="AF293" i="9"/>
  <c r="Y303" i="9"/>
  <c r="Y311" i="9"/>
  <c r="Y319" i="9"/>
  <c r="AF328" i="9"/>
  <c r="Y248" i="9"/>
  <c r="Y256" i="9"/>
  <c r="Y264" i="9"/>
  <c r="Y272" i="9"/>
  <c r="Y280" i="9"/>
  <c r="Y288" i="9"/>
  <c r="Y296" i="9"/>
  <c r="AA311" i="9"/>
  <c r="AF346" i="9"/>
  <c r="Y326" i="9"/>
  <c r="AA214" i="9"/>
  <c r="AA222" i="9"/>
  <c r="AA230" i="9"/>
  <c r="AA238" i="9"/>
  <c r="AA246" i="9"/>
  <c r="AA254" i="9"/>
  <c r="AA262" i="9"/>
  <c r="AA270" i="9"/>
  <c r="AA278" i="9"/>
  <c r="AA286" i="9"/>
  <c r="AA294" i="9"/>
  <c r="AF303" i="9"/>
  <c r="AF311" i="9"/>
  <c r="AF319" i="9"/>
  <c r="AF339" i="9"/>
  <c r="AD209" i="9"/>
  <c r="AD213" i="9"/>
  <c r="AD217" i="9"/>
  <c r="AD221" i="9"/>
  <c r="AD225" i="9"/>
  <c r="AD229" i="9"/>
  <c r="AD233" i="9"/>
  <c r="AD237" i="9"/>
  <c r="AD241" i="9"/>
  <c r="AD245" i="9"/>
  <c r="AD249" i="9"/>
  <c r="AD253" i="9"/>
  <c r="AD257" i="9"/>
  <c r="AD261" i="9"/>
  <c r="AD265" i="9"/>
  <c r="AD269" i="9"/>
  <c r="AD273" i="9"/>
  <c r="AD277" i="9"/>
  <c r="AD281" i="9"/>
  <c r="AD285" i="9"/>
  <c r="AD289" i="9"/>
  <c r="AD293" i="9"/>
  <c r="AD297" i="9"/>
  <c r="AA306" i="9"/>
  <c r="AF322" i="9"/>
  <c r="AF357" i="9"/>
  <c r="AF342" i="9"/>
  <c r="Y337" i="9"/>
  <c r="Y345" i="9"/>
  <c r="Y353" i="9"/>
  <c r="Y361" i="9"/>
  <c r="AD369" i="9"/>
  <c r="AA380" i="9"/>
  <c r="Y391" i="9"/>
  <c r="Y406" i="9"/>
  <c r="G369" i="9"/>
  <c r="G385" i="9"/>
  <c r="G400" i="9"/>
  <c r="AA324" i="9"/>
  <c r="AA332" i="9"/>
  <c r="AA340" i="9"/>
  <c r="AA348" i="9"/>
  <c r="AA356" i="9"/>
  <c r="AA364" i="9"/>
  <c r="Y374" i="9"/>
  <c r="AD384" i="9"/>
  <c r="AD398" i="9"/>
  <c r="Y412" i="9"/>
  <c r="G376" i="9"/>
  <c r="G393" i="9"/>
  <c r="G409" i="9"/>
  <c r="AD302" i="9"/>
  <c r="AD306" i="9"/>
  <c r="AD310" i="9"/>
  <c r="AD314" i="9"/>
  <c r="AD318" i="9"/>
  <c r="AD322" i="9"/>
  <c r="AD326" i="9"/>
  <c r="AD330" i="9"/>
  <c r="AD334" i="9"/>
  <c r="AD338" i="9"/>
  <c r="AD342" i="9"/>
  <c r="AD346" i="9"/>
  <c r="AD350" i="9"/>
  <c r="AD354" i="9"/>
  <c r="AD358" i="9"/>
  <c r="AD362" i="9"/>
  <c r="AD366" i="9"/>
  <c r="AD375" i="9"/>
  <c r="AA386" i="9"/>
  <c r="AD399" i="9"/>
  <c r="Y419" i="9"/>
  <c r="AF379" i="9"/>
  <c r="AF395" i="9"/>
  <c r="AF411" i="9"/>
  <c r="AF362" i="9"/>
  <c r="Y372" i="9"/>
  <c r="AD382" i="9"/>
  <c r="Y393" i="9"/>
  <c r="Y409" i="9"/>
  <c r="G378" i="9"/>
  <c r="AF392" i="9"/>
  <c r="AF408" i="9"/>
  <c r="AD440" i="9"/>
  <c r="AA457" i="9"/>
  <c r="G421" i="9"/>
  <c r="G438" i="9"/>
  <c r="AA443" i="9"/>
  <c r="AF448" i="9"/>
  <c r="G454" i="9"/>
  <c r="AA393" i="9"/>
  <c r="AA401" i="9"/>
  <c r="AA409" i="9"/>
  <c r="AA417" i="9"/>
  <c r="AA427" i="9"/>
  <c r="G428" i="9"/>
  <c r="AD447" i="9"/>
  <c r="G412" i="9"/>
  <c r="G416" i="9"/>
  <c r="AF420" i="9"/>
  <c r="AD431" i="9"/>
  <c r="G431" i="9"/>
  <c r="AF439" i="9"/>
  <c r="G445" i="9"/>
  <c r="AA450" i="9"/>
  <c r="G458" i="9"/>
  <c r="AF417" i="9"/>
  <c r="AF427" i="9"/>
  <c r="AD459" i="9"/>
  <c r="AA470" i="9"/>
  <c r="Y481" i="9"/>
  <c r="AF463" i="9"/>
  <c r="G487" i="9"/>
  <c r="AA469" i="9"/>
  <c r="Y482" i="9"/>
  <c r="AA557" i="9"/>
  <c r="AF478" i="9"/>
  <c r="AA523" i="9"/>
  <c r="G476" i="9"/>
  <c r="AF498" i="9"/>
  <c r="AF460" i="9"/>
  <c r="G481" i="9"/>
  <c r="Y492" i="9"/>
  <c r="Y462" i="9"/>
  <c r="Y443" i="9"/>
  <c r="AF507" i="9"/>
  <c r="AD492" i="9"/>
  <c r="G526" i="9"/>
  <c r="G590" i="9"/>
  <c r="G523" i="9"/>
  <c r="G587" i="9"/>
  <c r="G619" i="9"/>
  <c r="AA645" i="9"/>
  <c r="G673" i="9"/>
  <c r="Y725" i="9"/>
  <c r="G672" i="9"/>
  <c r="Y723" i="9"/>
  <c r="G745" i="9"/>
  <c r="AA783" i="9"/>
  <c r="AA809" i="9"/>
  <c r="AA819" i="9"/>
  <c r="AA836" i="9"/>
  <c r="G883" i="9"/>
  <c r="Y862" i="9"/>
  <c r="AA867" i="9"/>
  <c r="Y53" i="9"/>
  <c r="Y61" i="9"/>
  <c r="G72" i="9"/>
  <c r="AF92" i="9"/>
  <c r="AD120" i="9"/>
  <c r="AD155" i="9"/>
  <c r="G184" i="9"/>
  <c r="AD168" i="9"/>
  <c r="G189" i="9"/>
  <c r="G173" i="9"/>
  <c r="AD194" i="9"/>
  <c r="G118" i="9"/>
  <c r="Y123" i="9"/>
  <c r="AF128" i="9"/>
  <c r="G134" i="9"/>
  <c r="Y139" i="9"/>
  <c r="AF144" i="9"/>
  <c r="G150" i="9"/>
  <c r="Y155" i="9"/>
  <c r="AF160" i="9"/>
  <c r="G166" i="9"/>
  <c r="AD171" i="9"/>
  <c r="G187" i="9"/>
  <c r="Y172" i="9"/>
  <c r="AD193" i="9"/>
  <c r="AD167" i="9"/>
  <c r="AF183" i="9"/>
  <c r="Y173" i="9"/>
  <c r="Y187" i="9"/>
  <c r="Y92" i="9"/>
  <c r="AF97" i="9"/>
  <c r="G103" i="9"/>
  <c r="Y108" i="9"/>
  <c r="AF113" i="9"/>
  <c r="G119" i="9"/>
  <c r="Y124" i="9"/>
  <c r="AF129" i="9"/>
  <c r="G135" i="9"/>
  <c r="Y140" i="9"/>
  <c r="AF145" i="9"/>
  <c r="G151" i="9"/>
  <c r="Y156" i="9"/>
  <c r="AF161" i="9"/>
  <c r="G167" i="9"/>
  <c r="AF176" i="9"/>
  <c r="G190" i="9"/>
  <c r="AF249" i="9"/>
  <c r="AF265" i="9"/>
  <c r="AF281" i="9"/>
  <c r="AF191" i="9"/>
  <c r="AF199" i="9"/>
  <c r="AA209" i="9"/>
  <c r="Y217" i="9"/>
  <c r="Y225" i="9"/>
  <c r="Y233" i="9"/>
  <c r="Y241" i="9"/>
  <c r="Y191" i="9"/>
  <c r="Y199" i="9"/>
  <c r="AA207" i="9"/>
  <c r="AF217" i="9"/>
  <c r="AF225" i="9"/>
  <c r="AF233" i="9"/>
  <c r="AF241" i="9"/>
  <c r="AF254" i="9"/>
  <c r="AF270" i="9"/>
  <c r="AA66" i="9"/>
  <c r="AA74" i="9"/>
  <c r="AA82" i="9"/>
  <c r="AA90" i="9"/>
  <c r="AA98" i="9"/>
  <c r="AA106" i="9"/>
  <c r="AA114" i="9"/>
  <c r="AA122" i="9"/>
  <c r="AA130" i="9"/>
  <c r="AA138" i="9"/>
  <c r="AA146" i="9"/>
  <c r="AA154" i="9"/>
  <c r="AA162" i="9"/>
  <c r="AA170" i="9"/>
  <c r="AA178" i="9"/>
  <c r="AA186" i="9"/>
  <c r="AA194" i="9"/>
  <c r="AA202" i="9"/>
  <c r="AF286" i="9"/>
  <c r="AF294" i="9"/>
  <c r="AF304" i="9"/>
  <c r="AF312" i="9"/>
  <c r="AF320" i="9"/>
  <c r="AF329" i="9"/>
  <c r="Y249" i="9"/>
  <c r="Y257" i="9"/>
  <c r="Y265" i="9"/>
  <c r="Y273" i="9"/>
  <c r="Y281" i="9"/>
  <c r="Y289" i="9"/>
  <c r="Y297" i="9"/>
  <c r="AA313" i="9"/>
  <c r="AF348" i="9"/>
  <c r="AF332" i="9"/>
  <c r="AA215" i="9"/>
  <c r="AA223" i="9"/>
  <c r="AA231" i="9"/>
  <c r="AA239" i="9"/>
  <c r="AA247" i="9"/>
  <c r="AA255" i="9"/>
  <c r="AA263" i="9"/>
  <c r="AA271" i="9"/>
  <c r="AA279" i="9"/>
  <c r="AA287" i="9"/>
  <c r="AA295" i="9"/>
  <c r="Y304" i="9"/>
  <c r="Y312" i="9"/>
  <c r="Y320" i="9"/>
  <c r="AF343" i="9"/>
  <c r="G210" i="9"/>
  <c r="G214" i="9"/>
  <c r="G218" i="9"/>
  <c r="G222" i="9"/>
  <c r="G226" i="9"/>
  <c r="G230" i="9"/>
  <c r="G234" i="9"/>
  <c r="G238" i="9"/>
  <c r="G242" i="9"/>
  <c r="G246" i="9"/>
  <c r="G250" i="9"/>
  <c r="G254" i="9"/>
  <c r="G258" i="9"/>
  <c r="G262" i="9"/>
  <c r="G266" i="9"/>
  <c r="G270" i="9"/>
  <c r="G274" i="9"/>
  <c r="G278" i="9"/>
  <c r="G282" i="9"/>
  <c r="G286" i="9"/>
  <c r="G290" i="9"/>
  <c r="G294" i="9"/>
  <c r="G298" i="9"/>
  <c r="AA308" i="9"/>
  <c r="AF326" i="9"/>
  <c r="Y301" i="9"/>
  <c r="Y330" i="9"/>
  <c r="Y338" i="9"/>
  <c r="Y346" i="9"/>
  <c r="Y354" i="9"/>
  <c r="Y362" i="9"/>
  <c r="Y371" i="9"/>
  <c r="AD381" i="9"/>
  <c r="AD393" i="9"/>
  <c r="AD409" i="9"/>
  <c r="AF369" i="9"/>
  <c r="AF385" i="9"/>
  <c r="AF401" i="9"/>
  <c r="AA325" i="9"/>
  <c r="AA333" i="9"/>
  <c r="AA341" i="9"/>
  <c r="AA349" i="9"/>
  <c r="AA357" i="9"/>
  <c r="AA365" i="9"/>
  <c r="AA375" i="9"/>
  <c r="Y386" i="9"/>
  <c r="Y399" i="9"/>
  <c r="Y416" i="9"/>
  <c r="AF376" i="9"/>
  <c r="AF394" i="9"/>
  <c r="AF410" i="9"/>
  <c r="G303" i="9"/>
  <c r="G307" i="9"/>
  <c r="G311" i="9"/>
  <c r="G315" i="9"/>
  <c r="G319" i="9"/>
  <c r="G323" i="9"/>
  <c r="G327" i="9"/>
  <c r="G331" i="9"/>
  <c r="G335" i="9"/>
  <c r="G339" i="9"/>
  <c r="G343" i="9"/>
  <c r="G347" i="9"/>
  <c r="G351" i="9"/>
  <c r="G355" i="9"/>
  <c r="G359" i="9"/>
  <c r="G363" i="9"/>
  <c r="G367" i="9"/>
  <c r="Y377" i="9"/>
  <c r="AD387" i="9"/>
  <c r="Y400" i="9"/>
  <c r="AD425" i="9"/>
  <c r="G383" i="9"/>
  <c r="G398" i="9"/>
  <c r="G424" i="9"/>
  <c r="AF363" i="9"/>
  <c r="AA373" i="9"/>
  <c r="Y384" i="9"/>
  <c r="AD396" i="9"/>
  <c r="Y414" i="9"/>
  <c r="AF378" i="9"/>
  <c r="G395" i="9"/>
  <c r="G411" i="9"/>
  <c r="AD442" i="9"/>
  <c r="AA458" i="9"/>
  <c r="G425" i="9"/>
  <c r="AF438" i="9"/>
  <c r="G444" i="9"/>
  <c r="AA449" i="9"/>
  <c r="AD456" i="9"/>
  <c r="AA394" i="9"/>
  <c r="AA402" i="9"/>
  <c r="AA410" i="9"/>
  <c r="AA418" i="9"/>
  <c r="AD428" i="9"/>
  <c r="G432" i="9"/>
  <c r="AD449" i="9"/>
  <c r="AD412" i="9"/>
  <c r="AD416" i="9"/>
  <c r="AA422" i="9"/>
  <c r="AF432" i="9"/>
  <c r="G435" i="9"/>
  <c r="AA440" i="9"/>
  <c r="AF445" i="9"/>
  <c r="G451" i="9"/>
  <c r="AA459" i="9"/>
  <c r="AF418" i="9"/>
  <c r="AA429" i="9"/>
  <c r="AF462" i="9"/>
  <c r="AD471" i="9"/>
  <c r="AD484" i="9"/>
  <c r="G467" i="9"/>
  <c r="G497" i="9"/>
  <c r="AD470" i="9"/>
  <c r="AD485" i="9"/>
  <c r="G470" i="9"/>
  <c r="Y479" i="9"/>
  <c r="AA571" i="9"/>
  <c r="G478" i="9"/>
  <c r="AA538" i="9"/>
  <c r="AF461" i="9"/>
  <c r="AF482" i="9"/>
  <c r="Y493" i="9"/>
  <c r="AA463" i="9"/>
  <c r="Y451" i="9"/>
  <c r="AA566" i="9"/>
  <c r="AA520" i="9"/>
  <c r="G534" i="9"/>
  <c r="G598" i="9"/>
  <c r="G531" i="9"/>
  <c r="G595" i="9"/>
  <c r="AA643" i="9"/>
  <c r="AA677" i="9"/>
  <c r="G681" i="9"/>
  <c r="G720" i="9"/>
  <c r="G680" i="9"/>
  <c r="AA710" i="9"/>
  <c r="G767" i="9"/>
  <c r="Y739" i="9"/>
  <c r="G789" i="9"/>
  <c r="AA832" i="9"/>
  <c r="G827" i="9"/>
  <c r="G891" i="9"/>
  <c r="Y870" i="9"/>
  <c r="AA875" i="9"/>
  <c r="Y38" i="9"/>
  <c r="Y46" i="9"/>
  <c r="Y54" i="9"/>
  <c r="Y62" i="9"/>
  <c r="AD74" i="9"/>
  <c r="G98" i="9"/>
  <c r="AD124" i="9"/>
  <c r="AD158" i="9"/>
  <c r="AD191" i="9"/>
  <c r="AD170" i="9"/>
  <c r="G193" i="9"/>
  <c r="Y175" i="9"/>
  <c r="AD198" i="9"/>
  <c r="AF118" i="9"/>
  <c r="G124" i="9"/>
  <c r="Y129" i="9"/>
  <c r="AF134" i="9"/>
  <c r="G140" i="9"/>
  <c r="Y145" i="9"/>
  <c r="AF150" i="9"/>
  <c r="G156" i="9"/>
  <c r="Y161" i="9"/>
  <c r="AF166" i="9"/>
  <c r="AF174" i="9"/>
  <c r="G188" i="9"/>
  <c r="G174" i="9"/>
  <c r="AD197" i="9"/>
  <c r="AD169" i="9"/>
  <c r="AD184" i="9"/>
  <c r="G175" i="9"/>
  <c r="AD188" i="9"/>
  <c r="G93" i="9"/>
  <c r="Y98" i="9"/>
  <c r="AF103" i="9"/>
  <c r="G109" i="9"/>
  <c r="Y114" i="9"/>
  <c r="AF119" i="9"/>
  <c r="G125" i="9"/>
  <c r="Y130" i="9"/>
  <c r="AF135" i="9"/>
  <c r="G141" i="9"/>
  <c r="Y146" i="9"/>
  <c r="AF151" i="9"/>
  <c r="G157" i="9"/>
  <c r="Y162" i="9"/>
  <c r="AF167" i="9"/>
  <c r="AD177" i="9"/>
  <c r="G194" i="9"/>
  <c r="AF251" i="9"/>
  <c r="AF267" i="9"/>
  <c r="AF283" i="9"/>
  <c r="AF192" i="9"/>
  <c r="AF200" i="9"/>
  <c r="Y210" i="9"/>
  <c r="Y218" i="9"/>
  <c r="Y226" i="9"/>
  <c r="Y234" i="9"/>
  <c r="Y242" i="9"/>
  <c r="Y192" i="9"/>
  <c r="Y200" i="9"/>
  <c r="AF210" i="9"/>
  <c r="AF218" i="9"/>
  <c r="AF226" i="9"/>
  <c r="AF234" i="9"/>
  <c r="AF242" i="9"/>
  <c r="AF256" i="9"/>
  <c r="AF272" i="9"/>
  <c r="AA67" i="9"/>
  <c r="AA75" i="9"/>
  <c r="AA83" i="9"/>
  <c r="AA91" i="9"/>
  <c r="AA99" i="9"/>
  <c r="AA107" i="9"/>
  <c r="AA115" i="9"/>
  <c r="AA123" i="9"/>
  <c r="AA131" i="9"/>
  <c r="AA139" i="9"/>
  <c r="AA147" i="9"/>
  <c r="AA155" i="9"/>
  <c r="AA163" i="9"/>
  <c r="AA171" i="9"/>
  <c r="AA179" i="9"/>
  <c r="AA187" i="9"/>
  <c r="AA195" i="9"/>
  <c r="AA203" i="9"/>
  <c r="AF287" i="9"/>
  <c r="AF295" i="9"/>
  <c r="Y305" i="9"/>
  <c r="Y313" i="9"/>
  <c r="Y321" i="9"/>
  <c r="AF333" i="9"/>
  <c r="Y250" i="9"/>
  <c r="Y258" i="9"/>
  <c r="Y266" i="9"/>
  <c r="Y274" i="9"/>
  <c r="Y282" i="9"/>
  <c r="Y290" i="9"/>
  <c r="Y298" i="9"/>
  <c r="AA315" i="9"/>
  <c r="AF350" i="9"/>
  <c r="AF336" i="9"/>
  <c r="AA216" i="9"/>
  <c r="AA224" i="9"/>
  <c r="AA232" i="9"/>
  <c r="AA240" i="9"/>
  <c r="AA248" i="9"/>
  <c r="AA256" i="9"/>
  <c r="AA264" i="9"/>
  <c r="AA272" i="9"/>
  <c r="AA280" i="9"/>
  <c r="AA288" i="9"/>
  <c r="AA296" i="9"/>
  <c r="AF305" i="9"/>
  <c r="AF313" i="9"/>
  <c r="AF321" i="9"/>
  <c r="AD206" i="9"/>
  <c r="AD210" i="9"/>
  <c r="AD214" i="9"/>
  <c r="AD218" i="9"/>
  <c r="AD222" i="9"/>
  <c r="AD226" i="9"/>
  <c r="AD230" i="9"/>
  <c r="AD234" i="9"/>
  <c r="AD238" i="9"/>
  <c r="AD242" i="9"/>
  <c r="AD246" i="9"/>
  <c r="AD250" i="9"/>
  <c r="AD254" i="9"/>
  <c r="AD258" i="9"/>
  <c r="AD262" i="9"/>
  <c r="AD266" i="9"/>
  <c r="AD270" i="9"/>
  <c r="AD274" i="9"/>
  <c r="AD278" i="9"/>
  <c r="AD282" i="9"/>
  <c r="AD286" i="9"/>
  <c r="AD290" i="9"/>
  <c r="AD294" i="9"/>
  <c r="AD298" i="9"/>
  <c r="AA310" i="9"/>
  <c r="AF345" i="9"/>
  <c r="Y324" i="9"/>
  <c r="Y331" i="9"/>
  <c r="Y339" i="9"/>
  <c r="Y347" i="9"/>
  <c r="Y355" i="9"/>
  <c r="Y363" i="9"/>
  <c r="AA372" i="9"/>
  <c r="Y383" i="9"/>
  <c r="Y394" i="9"/>
  <c r="Y410" i="9"/>
  <c r="G373" i="9"/>
  <c r="G389" i="9"/>
  <c r="G404" i="9"/>
  <c r="AA326" i="9"/>
  <c r="AA334" i="9"/>
  <c r="AA342" i="9"/>
  <c r="AA350" i="9"/>
  <c r="AA358" i="9"/>
  <c r="AA366" i="9"/>
  <c r="AD376" i="9"/>
  <c r="AA387" i="9"/>
  <c r="AD402" i="9"/>
  <c r="AA420" i="9"/>
  <c r="G380" i="9"/>
  <c r="G397" i="9"/>
  <c r="AA428" i="9"/>
  <c r="AD303" i="9"/>
  <c r="AD307" i="9"/>
  <c r="AD311" i="9"/>
  <c r="AD315" i="9"/>
  <c r="AD319" i="9"/>
  <c r="AD323" i="9"/>
  <c r="AD327" i="9"/>
  <c r="AD331" i="9"/>
  <c r="AD335" i="9"/>
  <c r="AD339" i="9"/>
  <c r="AD343" i="9"/>
  <c r="AD347" i="9"/>
  <c r="AD351" i="9"/>
  <c r="AD355" i="9"/>
  <c r="AD359" i="9"/>
  <c r="AD363" i="9"/>
  <c r="AD367" i="9"/>
  <c r="AA378" i="9"/>
  <c r="Y389" i="9"/>
  <c r="AD403" i="9"/>
  <c r="AF367" i="9"/>
  <c r="AF383" i="9"/>
  <c r="AF399" i="9"/>
  <c r="G426" i="9"/>
  <c r="AF364" i="9"/>
  <c r="AD374" i="9"/>
  <c r="AA385" i="9"/>
  <c r="Y397" i="9"/>
  <c r="Y418" i="9"/>
  <c r="G382" i="9"/>
  <c r="AF396" i="9"/>
  <c r="AA424" i="9"/>
  <c r="AD444" i="9"/>
  <c r="G461" i="9"/>
  <c r="G429" i="9"/>
  <c r="AA439" i="9"/>
  <c r="AF444" i="9"/>
  <c r="G450" i="9"/>
  <c r="AD457" i="9"/>
  <c r="AA395" i="9"/>
  <c r="AA403" i="9"/>
  <c r="AA411" i="9"/>
  <c r="AA419" i="9"/>
  <c r="AF429" i="9"/>
  <c r="AD435" i="9"/>
  <c r="AD451" i="9"/>
  <c r="G413" i="9"/>
  <c r="G417" i="9"/>
  <c r="AD423" i="9"/>
  <c r="AA434" i="9"/>
  <c r="AF435" i="9"/>
  <c r="G441" i="9"/>
  <c r="AA446" i="9"/>
  <c r="AF451" i="9"/>
  <c r="AA464" i="9"/>
  <c r="AF419" i="9"/>
  <c r="AD430" i="9"/>
  <c r="AA462" i="9"/>
  <c r="Y473" i="9"/>
  <c r="Y485" i="9"/>
  <c r="AF467" i="9"/>
  <c r="AA515" i="9"/>
  <c r="Y472" i="9"/>
  <c r="Y486" i="9"/>
  <c r="AF470" i="9"/>
  <c r="G480" i="9"/>
  <c r="Y467" i="9"/>
  <c r="AD482" i="9"/>
  <c r="AF454" i="9"/>
  <c r="G465" i="9"/>
  <c r="G485" i="9"/>
  <c r="Y494" i="9"/>
  <c r="AD464" i="9"/>
  <c r="Y459" i="9"/>
  <c r="AA480" i="9"/>
  <c r="AF495" i="9"/>
  <c r="G542" i="9"/>
  <c r="AA600" i="9"/>
  <c r="G539" i="9"/>
  <c r="AA604" i="9"/>
  <c r="AA675" i="9"/>
  <c r="G625" i="9"/>
  <c r="G689" i="9"/>
  <c r="G624" i="9"/>
  <c r="G688" i="9"/>
  <c r="AA767" i="9"/>
  <c r="G713" i="9"/>
  <c r="Y747" i="9"/>
  <c r="G797" i="9"/>
  <c r="G784" i="9"/>
  <c r="G835" i="9"/>
  <c r="G899" i="9"/>
  <c r="Y878" i="9"/>
  <c r="D4" i="9"/>
  <c r="G6" i="9"/>
  <c r="G5" i="9"/>
  <c r="AA906" i="9"/>
  <c r="AA898" i="9"/>
  <c r="AA890" i="9"/>
  <c r="AA882" i="9"/>
  <c r="AA874" i="9"/>
  <c r="AA866" i="9"/>
  <c r="AA858" i="9"/>
  <c r="Y901" i="9"/>
  <c r="Y893" i="9"/>
  <c r="Y885" i="9"/>
  <c r="Y877" i="9"/>
  <c r="Y869" i="9"/>
  <c r="Y861" i="9"/>
  <c r="Y853" i="9"/>
  <c r="Y845" i="9"/>
  <c r="Y837" i="9"/>
  <c r="Y829" i="9"/>
  <c r="G906" i="9"/>
  <c r="G898" i="9"/>
  <c r="G890" i="9"/>
  <c r="G882" i="9"/>
  <c r="G874" i="9"/>
  <c r="G866" i="9"/>
  <c r="G858" i="9"/>
  <c r="G850" i="9"/>
  <c r="G842" i="9"/>
  <c r="G834" i="9"/>
  <c r="G826" i="9"/>
  <c r="AA828" i="9"/>
  <c r="G823" i="9"/>
  <c r="G815" i="9"/>
  <c r="Y807" i="9"/>
  <c r="Y799" i="9"/>
  <c r="Y791" i="9"/>
  <c r="Y783" i="9"/>
  <c r="AA835" i="9"/>
  <c r="AA818" i="9"/>
  <c r="AA810" i="9"/>
  <c r="AA838" i="9"/>
  <c r="Y820" i="9"/>
  <c r="Y812" i="9"/>
  <c r="Y804" i="9"/>
  <c r="Y796" i="9"/>
  <c r="Y788" i="9"/>
  <c r="AA801" i="9"/>
  <c r="AA803" i="9"/>
  <c r="G778" i="9"/>
  <c r="G770" i="9"/>
  <c r="G762" i="9"/>
  <c r="G754" i="9"/>
  <c r="G746" i="9"/>
  <c r="G738" i="9"/>
  <c r="AA780" i="9"/>
  <c r="G763" i="9"/>
  <c r="AA742" i="9"/>
  <c r="Y736" i="9"/>
  <c r="Y728" i="9"/>
  <c r="Y720" i="9"/>
  <c r="Y712" i="9"/>
  <c r="AA758" i="9"/>
  <c r="Y742" i="9"/>
  <c r="AA759" i="9"/>
  <c r="Y756" i="9"/>
  <c r="AA784" i="9"/>
  <c r="AA766" i="9"/>
  <c r="G749" i="9"/>
  <c r="Y766" i="9"/>
  <c r="Y740" i="9"/>
  <c r="AA719" i="9"/>
  <c r="AA697" i="9"/>
  <c r="AA709" i="9"/>
  <c r="AA715" i="9"/>
  <c r="Y703" i="9"/>
  <c r="Y695" i="9"/>
  <c r="Y687" i="9"/>
  <c r="Y679" i="9"/>
  <c r="Y671" i="9"/>
  <c r="Y663" i="9"/>
  <c r="Y655" i="9"/>
  <c r="Y647" i="9"/>
  <c r="Y639" i="9"/>
  <c r="Y631" i="9"/>
  <c r="Y623" i="9"/>
  <c r="AA718" i="9"/>
  <c r="AA724" i="9"/>
  <c r="AA700" i="9"/>
  <c r="AA714" i="9"/>
  <c r="AA723" i="9"/>
  <c r="Y704" i="9"/>
  <c r="Y696" i="9"/>
  <c r="Y688" i="9"/>
  <c r="Y680" i="9"/>
  <c r="Y672" i="9"/>
  <c r="Y664" i="9"/>
  <c r="Y656" i="9"/>
  <c r="Y648" i="9"/>
  <c r="Y640" i="9"/>
  <c r="Y632" i="9"/>
  <c r="Y624" i="9"/>
  <c r="AA673" i="9"/>
  <c r="AA641" i="9"/>
  <c r="Y615" i="9"/>
  <c r="Y607" i="9"/>
  <c r="Y599" i="9"/>
  <c r="AA654" i="9"/>
  <c r="AA616" i="9"/>
  <c r="AA671" i="9"/>
  <c r="AA639" i="9"/>
  <c r="Y618" i="9"/>
  <c r="AA627" i="9"/>
  <c r="AA660" i="9"/>
  <c r="AA629" i="9"/>
  <c r="AA594" i="9"/>
  <c r="AA578" i="9"/>
  <c r="AA611" i="9"/>
  <c r="Y594" i="9"/>
  <c r="Y586" i="9"/>
  <c r="Y578" i="9"/>
  <c r="Y570" i="9"/>
  <c r="Y562" i="9"/>
  <c r="Y554" i="9"/>
  <c r="Y546" i="9"/>
  <c r="Y538" i="9"/>
  <c r="Y530" i="9"/>
  <c r="Y522" i="9"/>
  <c r="Y514" i="9"/>
  <c r="Y506" i="9"/>
  <c r="Y498" i="9"/>
  <c r="Y602" i="9"/>
  <c r="AA585" i="9"/>
  <c r="AA614" i="9"/>
  <c r="Y597" i="9"/>
  <c r="Y589" i="9"/>
  <c r="Y581" i="9"/>
  <c r="Y573" i="9"/>
  <c r="Y565" i="9"/>
  <c r="Y557" i="9"/>
  <c r="Y549" i="9"/>
  <c r="Y541" i="9"/>
  <c r="Y533" i="9"/>
  <c r="Y525" i="9"/>
  <c r="Y517" i="9"/>
  <c r="AD505" i="9"/>
  <c r="AA619" i="9"/>
  <c r="AF506" i="9"/>
  <c r="AA569" i="9"/>
  <c r="AA512" i="9"/>
  <c r="G492" i="9"/>
  <c r="G488" i="9"/>
  <c r="AA519" i="9"/>
  <c r="AA526" i="9"/>
  <c r="G496" i="9"/>
  <c r="AA487" i="9"/>
  <c r="AA479" i="9"/>
  <c r="AA551" i="9"/>
  <c r="AF505" i="9"/>
  <c r="AA602" i="9"/>
  <c r="AA524" i="9"/>
  <c r="AF493" i="9"/>
  <c r="AF483" i="9"/>
  <c r="G472" i="9"/>
  <c r="Y458" i="9"/>
  <c r="Y450" i="9"/>
  <c r="Y442" i="9"/>
  <c r="Y434" i="9"/>
  <c r="Y426" i="9"/>
  <c r="AD495" i="9"/>
  <c r="Y474" i="9"/>
  <c r="AA905" i="9"/>
  <c r="AA897" i="9"/>
  <c r="AA889" i="9"/>
  <c r="AA881" i="9"/>
  <c r="AA873" i="9"/>
  <c r="AA865" i="9"/>
  <c r="AA857" i="9"/>
  <c r="Y908" i="9"/>
  <c r="Y900" i="9"/>
  <c r="Y892" i="9"/>
  <c r="Y884" i="9"/>
  <c r="Y876" i="9"/>
  <c r="Y868" i="9"/>
  <c r="Y860" i="9"/>
  <c r="Y852" i="9"/>
  <c r="Y844" i="9"/>
  <c r="Y836" i="9"/>
  <c r="Y828" i="9"/>
  <c r="G905" i="9"/>
  <c r="G897" i="9"/>
  <c r="G889" i="9"/>
  <c r="G881" i="9"/>
  <c r="G873" i="9"/>
  <c r="G865" i="9"/>
  <c r="G857" i="9"/>
  <c r="G849" i="9"/>
  <c r="G841" i="9"/>
  <c r="G833" i="9"/>
  <c r="G825" i="9"/>
  <c r="AA839" i="9"/>
  <c r="G822" i="9"/>
  <c r="G814" i="9"/>
  <c r="G806" i="9"/>
  <c r="G798" i="9"/>
  <c r="G790" i="9"/>
  <c r="AA850" i="9"/>
  <c r="AA827" i="9"/>
  <c r="AA817" i="9"/>
  <c r="AA808" i="9"/>
  <c r="AA830" i="9"/>
  <c r="Y819" i="9"/>
  <c r="Y811" i="9"/>
  <c r="G803" i="9"/>
  <c r="G795" i="9"/>
  <c r="G787" i="9"/>
  <c r="AA793" i="9"/>
  <c r="AA794" i="9"/>
  <c r="Y777" i="9"/>
  <c r="Y769" i="9"/>
  <c r="Y761" i="9"/>
  <c r="Y753" i="9"/>
  <c r="Y745" i="9"/>
  <c r="Y737" i="9"/>
  <c r="AA778" i="9"/>
  <c r="G755" i="9"/>
  <c r="G739" i="9"/>
  <c r="G735" i="9"/>
  <c r="G727" i="9"/>
  <c r="G719" i="9"/>
  <c r="G711" i="9"/>
  <c r="AA757" i="9"/>
  <c r="AA741" i="9"/>
  <c r="Y758" i="9"/>
  <c r="AA755" i="9"/>
  <c r="Y778" i="9"/>
  <c r="AA765" i="9"/>
  <c r="Y746" i="9"/>
  <c r="G761" i="9"/>
  <c r="Y738" i="9"/>
  <c r="G718" i="9"/>
  <c r="AA695" i="9"/>
  <c r="G736" i="9"/>
  <c r="G714" i="9"/>
  <c r="G702" i="9"/>
  <c r="G694" i="9"/>
  <c r="G686" i="9"/>
  <c r="G678" i="9"/>
  <c r="G670" i="9"/>
  <c r="G662" i="9"/>
  <c r="G654" i="9"/>
  <c r="G646" i="9"/>
  <c r="G638" i="9"/>
  <c r="G630" i="9"/>
  <c r="G622" i="9"/>
  <c r="Y709" i="9"/>
  <c r="Y715" i="9"/>
  <c r="AA698" i="9"/>
  <c r="AA738" i="9"/>
  <c r="G722" i="9"/>
  <c r="G703" i="9"/>
  <c r="G695" i="9"/>
  <c r="G687" i="9"/>
  <c r="G679" i="9"/>
  <c r="G671" i="9"/>
  <c r="G663" i="9"/>
  <c r="G655" i="9"/>
  <c r="G647" i="9"/>
  <c r="G639" i="9"/>
  <c r="G631" i="9"/>
  <c r="G623" i="9"/>
  <c r="AA669" i="9"/>
  <c r="AA637" i="9"/>
  <c r="G614" i="9"/>
  <c r="G606" i="9"/>
  <c r="AA682" i="9"/>
  <c r="AA650" i="9"/>
  <c r="AA688" i="9"/>
  <c r="AA667" i="9"/>
  <c r="AA635" i="9"/>
  <c r="G617" i="9"/>
  <c r="AA687" i="9"/>
  <c r="AA656" i="9"/>
  <c r="AA617" i="9"/>
  <c r="AA592" i="9"/>
  <c r="AA576" i="9"/>
  <c r="G607" i="9"/>
  <c r="G593" i="9"/>
  <c r="G585" i="9"/>
  <c r="G577" i="9"/>
  <c r="G569" i="9"/>
  <c r="G561" i="9"/>
  <c r="G553" i="9"/>
  <c r="G545" i="9"/>
  <c r="G537" i="9"/>
  <c r="G529" i="9"/>
  <c r="G521" i="9"/>
  <c r="G513" i="9"/>
  <c r="Y505" i="9"/>
  <c r="Y497" i="9"/>
  <c r="AA601" i="9"/>
  <c r="AA583" i="9"/>
  <c r="G611" i="9"/>
  <c r="G596" i="9"/>
  <c r="G588" i="9"/>
  <c r="G580" i="9"/>
  <c r="G572" i="9"/>
  <c r="G564" i="9"/>
  <c r="G556" i="9"/>
  <c r="G548" i="9"/>
  <c r="G540" i="9"/>
  <c r="G532" i="9"/>
  <c r="G524" i="9"/>
  <c r="G516" i="9"/>
  <c r="G509" i="9"/>
  <c r="G505" i="9"/>
  <c r="AA559" i="9"/>
  <c r="AF504" i="9"/>
  <c r="AA561" i="9"/>
  <c r="G499" i="9"/>
  <c r="AD491" i="9"/>
  <c r="AA563" i="9"/>
  <c r="AA610" i="9"/>
  <c r="AA518" i="9"/>
  <c r="AA494" i="9"/>
  <c r="AA486" i="9"/>
  <c r="AA478" i="9"/>
  <c r="AA550" i="9"/>
  <c r="AF503" i="9"/>
  <c r="G599" i="9"/>
  <c r="AA612" i="9"/>
  <c r="AF492" i="9"/>
  <c r="G482" i="9"/>
  <c r="AF468" i="9"/>
  <c r="Y457" i="9"/>
  <c r="Y449" i="9"/>
  <c r="Y441" i="9"/>
  <c r="Y433" i="9"/>
  <c r="Y425" i="9"/>
  <c r="AD487" i="9"/>
  <c r="AD472" i="9"/>
  <c r="AA904" i="9"/>
  <c r="AA896" i="9"/>
  <c r="AA888" i="9"/>
  <c r="AA880" i="9"/>
  <c r="AA872" i="9"/>
  <c r="AA864" i="9"/>
  <c r="AA856" i="9"/>
  <c r="Y907" i="9"/>
  <c r="Y899" i="9"/>
  <c r="Y891" i="9"/>
  <c r="Y883" i="9"/>
  <c r="Y875" i="9"/>
  <c r="Y867" i="9"/>
  <c r="Y859" i="9"/>
  <c r="Y851" i="9"/>
  <c r="Y843" i="9"/>
  <c r="Y835" i="9"/>
  <c r="Y827" i="9"/>
  <c r="G904" i="9"/>
  <c r="G896" i="9"/>
  <c r="G888" i="9"/>
  <c r="G880" i="9"/>
  <c r="G872" i="9"/>
  <c r="G864" i="9"/>
  <c r="G856" i="9"/>
  <c r="G848" i="9"/>
  <c r="G840" i="9"/>
  <c r="G832" i="9"/>
  <c r="AA849" i="9"/>
  <c r="AA831" i="9"/>
  <c r="G821" i="9"/>
  <c r="G813" i="9"/>
  <c r="Y805" i="9"/>
  <c r="Y797" i="9"/>
  <c r="Y789" i="9"/>
  <c r="AA848" i="9"/>
  <c r="AA824" i="9"/>
  <c r="AA816" i="9"/>
  <c r="AA806" i="9"/>
  <c r="AA833" i="9"/>
  <c r="Y818" i="9"/>
  <c r="Y810" i="9"/>
  <c r="Y802" i="9"/>
  <c r="Y794" i="9"/>
  <c r="Y786" i="9"/>
  <c r="AA789" i="9"/>
  <c r="AA790" i="9"/>
  <c r="G776" i="9"/>
  <c r="G768" i="9"/>
  <c r="G760" i="9"/>
  <c r="G752" i="9"/>
  <c r="G744" i="9"/>
  <c r="AA805" i="9"/>
  <c r="AA782" i="9"/>
  <c r="Y752" i="9"/>
  <c r="G781" i="9"/>
  <c r="Y734" i="9"/>
  <c r="Y726" i="9"/>
  <c r="Y718" i="9"/>
  <c r="Y710" i="9"/>
  <c r="AA756" i="9"/>
  <c r="AA740" i="9"/>
  <c r="AA735" i="9"/>
  <c r="AA754" i="9"/>
  <c r="G775" i="9"/>
  <c r="Y764" i="9"/>
  <c r="AA745" i="9"/>
  <c r="AA744" i="9"/>
  <c r="AA736" i="9"/>
  <c r="AA716" i="9"/>
  <c r="AA693" i="9"/>
  <c r="AA733" i="9"/>
  <c r="AA712" i="9"/>
  <c r="Y701" i="9"/>
  <c r="Y693" i="9"/>
  <c r="Y685" i="9"/>
  <c r="Y677" i="9"/>
  <c r="Y669" i="9"/>
  <c r="Y661" i="9"/>
  <c r="Y653" i="9"/>
  <c r="Y645" i="9"/>
  <c r="Y637" i="9"/>
  <c r="Y629" i="9"/>
  <c r="Y621" i="9"/>
  <c r="AA734" i="9"/>
  <c r="AA711" i="9"/>
  <c r="AA696" i="9"/>
  <c r="Y735" i="9"/>
  <c r="AA720" i="9"/>
  <c r="Y702" i="9"/>
  <c r="Y694" i="9"/>
  <c r="Y686" i="9"/>
  <c r="Y678" i="9"/>
  <c r="Y670" i="9"/>
  <c r="Y662" i="9"/>
  <c r="Y654" i="9"/>
  <c r="Y646" i="9"/>
  <c r="Y638" i="9"/>
  <c r="Y630" i="9"/>
  <c r="AA690" i="9"/>
  <c r="AA665" i="9"/>
  <c r="AA633" i="9"/>
  <c r="Y613" i="9"/>
  <c r="Y605" i="9"/>
  <c r="AA678" i="9"/>
  <c r="AA646" i="9"/>
  <c r="AA686" i="9"/>
  <c r="AA663" i="9"/>
  <c r="AA626" i="9"/>
  <c r="Y616" i="9"/>
  <c r="AA684" i="9"/>
  <c r="AA652" i="9"/>
  <c r="G609" i="9"/>
  <c r="AA590" i="9"/>
  <c r="AA574" i="9"/>
  <c r="Y604" i="9"/>
  <c r="Y592" i="9"/>
  <c r="Y584" i="9"/>
  <c r="Y576" i="9"/>
  <c r="Y568" i="9"/>
  <c r="Y560" i="9"/>
  <c r="Y552" i="9"/>
  <c r="Y544" i="9"/>
  <c r="Y536" i="9"/>
  <c r="Y528" i="9"/>
  <c r="Y520" i="9"/>
  <c r="Y512" i="9"/>
  <c r="Y504" i="9"/>
  <c r="Y496" i="9"/>
  <c r="AA597" i="9"/>
  <c r="AA581" i="9"/>
  <c r="Y608" i="9"/>
  <c r="Y595" i="9"/>
  <c r="Y587" i="9"/>
  <c r="Y579" i="9"/>
  <c r="Y571" i="9"/>
  <c r="Y563" i="9"/>
  <c r="Y555" i="9"/>
  <c r="Y547" i="9"/>
  <c r="Y539" i="9"/>
  <c r="Y531" i="9"/>
  <c r="Y523" i="9"/>
  <c r="Y515" i="9"/>
  <c r="AD508" i="9"/>
  <c r="AD504" i="9"/>
  <c r="AA558" i="9"/>
  <c r="AF502" i="9"/>
  <c r="AA560" i="9"/>
  <c r="G495" i="9"/>
  <c r="G491" i="9"/>
  <c r="AA562" i="9"/>
  <c r="AA565" i="9"/>
  <c r="AA510" i="9"/>
  <c r="AA493" i="9"/>
  <c r="AA485" i="9"/>
  <c r="AA477" i="9"/>
  <c r="AA541" i="9"/>
  <c r="AF501" i="9"/>
  <c r="AA573" i="9"/>
  <c r="AA555" i="9"/>
  <c r="AF491" i="9"/>
  <c r="AF479" i="9"/>
  <c r="G468" i="9"/>
  <c r="Y456" i="9"/>
  <c r="Y448" i="9"/>
  <c r="Y440" i="9"/>
  <c r="Y432" i="9"/>
  <c r="Y424" i="9"/>
  <c r="Y484" i="9"/>
  <c r="AA471" i="9"/>
  <c r="AA903" i="9"/>
  <c r="AA895" i="9"/>
  <c r="AA887" i="9"/>
  <c r="AA879" i="9"/>
  <c r="AA871" i="9"/>
  <c r="AA863" i="9"/>
  <c r="AA855" i="9"/>
  <c r="Y906" i="9"/>
  <c r="Y898" i="9"/>
  <c r="Y890" i="9"/>
  <c r="Y882" i="9"/>
  <c r="Y874" i="9"/>
  <c r="Y866" i="9"/>
  <c r="Y858" i="9"/>
  <c r="Y850" i="9"/>
  <c r="Y842" i="9"/>
  <c r="Y834" i="9"/>
  <c r="Y826" i="9"/>
  <c r="G903" i="9"/>
  <c r="G895" i="9"/>
  <c r="G887" i="9"/>
  <c r="G879" i="9"/>
  <c r="G871" i="9"/>
  <c r="G863" i="9"/>
  <c r="G855" i="9"/>
  <c r="G847" i="9"/>
  <c r="G839" i="9"/>
  <c r="G831" i="9"/>
  <c r="AA847" i="9"/>
  <c r="AA834" i="9"/>
  <c r="G820" i="9"/>
  <c r="G812" i="9"/>
  <c r="G804" i="9"/>
  <c r="G796" i="9"/>
  <c r="G788" i="9"/>
  <c r="AA846" i="9"/>
  <c r="AA823" i="9"/>
  <c r="AA815" i="9"/>
  <c r="AA804" i="9"/>
  <c r="AA825" i="9"/>
  <c r="Y817" i="9"/>
  <c r="G809" i="9"/>
  <c r="G801" i="9"/>
  <c r="G793" i="9"/>
  <c r="G785" i="9"/>
  <c r="AA785" i="9"/>
  <c r="AA786" i="9"/>
  <c r="Y775" i="9"/>
  <c r="Y767" i="9"/>
  <c r="Y759" i="9"/>
  <c r="Y751" i="9"/>
  <c r="Y743" i="9"/>
  <c r="AA797" i="9"/>
  <c r="AA807" i="9"/>
  <c r="AA751" i="9"/>
  <c r="Y776" i="9"/>
  <c r="G733" i="9"/>
  <c r="G725" i="9"/>
  <c r="G717" i="9"/>
  <c r="G709" i="9"/>
  <c r="G753" i="9"/>
  <c r="G737" i="9"/>
  <c r="G779" i="9"/>
  <c r="G751" i="9"/>
  <c r="G773" i="9"/>
  <c r="G759" i="9"/>
  <c r="AA792" i="9"/>
  <c r="G741" i="9"/>
  <c r="G732" i="9"/>
  <c r="AA707" i="9"/>
  <c r="AA691" i="9"/>
  <c r="G730" i="9"/>
  <c r="G708" i="9"/>
  <c r="G700" i="9"/>
  <c r="G692" i="9"/>
  <c r="G684" i="9"/>
  <c r="G676" i="9"/>
  <c r="G668" i="9"/>
  <c r="G660" i="9"/>
  <c r="G652" i="9"/>
  <c r="G644" i="9"/>
  <c r="G636" i="9"/>
  <c r="G628" i="9"/>
  <c r="G620" i="9"/>
  <c r="Y733" i="9"/>
  <c r="G710" i="9"/>
  <c r="AA694" i="9"/>
  <c r="G734" i="9"/>
  <c r="Y711" i="9"/>
  <c r="G701" i="9"/>
  <c r="G693" i="9"/>
  <c r="G685" i="9"/>
  <c r="G677" i="9"/>
  <c r="G669" i="9"/>
  <c r="G661" i="9"/>
  <c r="G653" i="9"/>
  <c r="G645" i="9"/>
  <c r="G637" i="9"/>
  <c r="G629" i="9"/>
  <c r="AA632" i="9"/>
  <c r="AA661" i="9"/>
  <c r="G621" i="9"/>
  <c r="G612" i="9"/>
  <c r="G604" i="9"/>
  <c r="AA674" i="9"/>
  <c r="AA642" i="9"/>
  <c r="AA624" i="9"/>
  <c r="AA659" i="9"/>
  <c r="AA625" i="9"/>
  <c r="G615" i="9"/>
  <c r="AA680" i="9"/>
  <c r="AA648" i="9"/>
  <c r="Y606" i="9"/>
  <c r="AA588" i="9"/>
  <c r="AA572" i="9"/>
  <c r="AA603" i="9"/>
  <c r="G591" i="9"/>
  <c r="G583" i="9"/>
  <c r="G575" i="9"/>
  <c r="G567" i="9"/>
  <c r="G559" i="9"/>
  <c r="G551" i="9"/>
  <c r="G543" i="9"/>
  <c r="G535" i="9"/>
  <c r="G527" i="9"/>
  <c r="G519" i="9"/>
  <c r="G511" i="9"/>
  <c r="Y503" i="9"/>
  <c r="Y495" i="9"/>
  <c r="AA595" i="9"/>
  <c r="AA579" i="9"/>
  <c r="AA607" i="9"/>
  <c r="G594" i="9"/>
  <c r="G586" i="9"/>
  <c r="G578" i="9"/>
  <c r="G570" i="9"/>
  <c r="G562" i="9"/>
  <c r="G554" i="9"/>
  <c r="G546" i="9"/>
  <c r="G538" i="9"/>
  <c r="G530" i="9"/>
  <c r="G522" i="9"/>
  <c r="G514" i="9"/>
  <c r="G508" i="9"/>
  <c r="G504" i="9"/>
  <c r="AA537" i="9"/>
  <c r="AA501" i="9"/>
  <c r="AA545" i="9"/>
  <c r="AD494" i="9"/>
  <c r="AD490" i="9"/>
  <c r="AA547" i="9"/>
  <c r="AA564" i="9"/>
  <c r="AA508" i="9"/>
  <c r="AA492" i="9"/>
  <c r="AA484" i="9"/>
  <c r="AA476" i="9"/>
  <c r="AA533" i="9"/>
  <c r="AD500" i="9"/>
  <c r="AA567" i="9"/>
  <c r="AA539" i="9"/>
  <c r="AF490" i="9"/>
  <c r="Y478" i="9"/>
  <c r="AF464" i="9"/>
  <c r="Y455" i="9"/>
  <c r="Y447" i="9"/>
  <c r="Y439" i="9"/>
  <c r="Y431" i="9"/>
  <c r="Y423" i="9"/>
  <c r="AD483" i="9"/>
  <c r="Y470" i="9"/>
  <c r="AA902" i="9"/>
  <c r="AA894" i="9"/>
  <c r="AA886" i="9"/>
  <c r="AA878" i="9"/>
  <c r="AA870" i="9"/>
  <c r="AA862" i="9"/>
  <c r="AA854" i="9"/>
  <c r="Y905" i="9"/>
  <c r="Y897" i="9"/>
  <c r="Y889" i="9"/>
  <c r="Y881" i="9"/>
  <c r="Y873" i="9"/>
  <c r="Y865" i="9"/>
  <c r="Y857" i="9"/>
  <c r="Y849" i="9"/>
  <c r="Y841" i="9"/>
  <c r="Y833" i="9"/>
  <c r="Y825" i="9"/>
  <c r="G902" i="9"/>
  <c r="G894" i="9"/>
  <c r="G886" i="9"/>
  <c r="G878" i="9"/>
  <c r="G870" i="9"/>
  <c r="G862" i="9"/>
  <c r="G854" i="9"/>
  <c r="G846" i="9"/>
  <c r="G838" i="9"/>
  <c r="G830" i="9"/>
  <c r="AA845" i="9"/>
  <c r="AA826" i="9"/>
  <c r="G819" i="9"/>
  <c r="G811" i="9"/>
  <c r="Y803" i="9"/>
  <c r="Y795" i="9"/>
  <c r="Y787" i="9"/>
  <c r="AA844" i="9"/>
  <c r="AA822" i="9"/>
  <c r="AA814" i="9"/>
  <c r="AA802" i="9"/>
  <c r="Y824" i="9"/>
  <c r="Y816" i="9"/>
  <c r="Y808" i="9"/>
  <c r="Y800" i="9"/>
  <c r="Y792" i="9"/>
  <c r="Y784" i="9"/>
  <c r="AA781" i="9"/>
  <c r="G782" i="9"/>
  <c r="G774" i="9"/>
  <c r="G766" i="9"/>
  <c r="G758" i="9"/>
  <c r="G750" i="9"/>
  <c r="G742" i="9"/>
  <c r="AA795" i="9"/>
  <c r="AA776" i="9"/>
  <c r="AA750" i="9"/>
  <c r="AA772" i="9"/>
  <c r="Y732" i="9"/>
  <c r="Y724" i="9"/>
  <c r="Y716" i="9"/>
  <c r="AA788" i="9"/>
  <c r="Y750" i="9"/>
  <c r="AA799" i="9"/>
  <c r="G771" i="9"/>
  <c r="Y748" i="9"/>
  <c r="AA764" i="9"/>
  <c r="G757" i="9"/>
  <c r="G777" i="9"/>
  <c r="Y717" i="9"/>
  <c r="Y729" i="9"/>
  <c r="AA705" i="9"/>
  <c r="AA689" i="9"/>
  <c r="Y727" i="9"/>
  <c r="Y707" i="9"/>
  <c r="Y699" i="9"/>
  <c r="Y691" i="9"/>
  <c r="Y683" i="9"/>
  <c r="Y675" i="9"/>
  <c r="Y667" i="9"/>
  <c r="Y659" i="9"/>
  <c r="Y651" i="9"/>
  <c r="Y643" i="9"/>
  <c r="Y635" i="9"/>
  <c r="Y627" i="9"/>
  <c r="AA739" i="9"/>
  <c r="AA732" i="9"/>
  <c r="AA708" i="9"/>
  <c r="AA692" i="9"/>
  <c r="Y731" i="9"/>
  <c r="Y708" i="9"/>
  <c r="Y700" i="9"/>
  <c r="Y692" i="9"/>
  <c r="Y684" i="9"/>
  <c r="Y676" i="9"/>
  <c r="Y668" i="9"/>
  <c r="Y660" i="9"/>
  <c r="Y652" i="9"/>
  <c r="Y644" i="9"/>
  <c r="Y636" i="9"/>
  <c r="Y628" i="9"/>
  <c r="AA631" i="9"/>
  <c r="AA657" i="9"/>
  <c r="Y619" i="9"/>
  <c r="Y611" i="9"/>
  <c r="Y603" i="9"/>
  <c r="AA670" i="9"/>
  <c r="AA638" i="9"/>
  <c r="AA623" i="9"/>
  <c r="AA655" i="9"/>
  <c r="Y622" i="9"/>
  <c r="Y614" i="9"/>
  <c r="AA676" i="9"/>
  <c r="AA644" i="9"/>
  <c r="AA605" i="9"/>
  <c r="AA586" i="9"/>
  <c r="AA570" i="9"/>
  <c r="Y598" i="9"/>
  <c r="Y590" i="9"/>
  <c r="Y582" i="9"/>
  <c r="Y574" i="9"/>
  <c r="Y566" i="9"/>
  <c r="Y558" i="9"/>
  <c r="Y550" i="9"/>
  <c r="Y542" i="9"/>
  <c r="Y534" i="9"/>
  <c r="Y526" i="9"/>
  <c r="Y518" i="9"/>
  <c r="Y510" i="9"/>
  <c r="Y502" i="9"/>
  <c r="AA613" i="9"/>
  <c r="AA593" i="9"/>
  <c r="AA577" i="9"/>
  <c r="G603" i="9"/>
  <c r="Y593" i="9"/>
  <c r="Y585" i="9"/>
  <c r="Y577" i="9"/>
  <c r="Y569" i="9"/>
  <c r="Y561" i="9"/>
  <c r="Y553" i="9"/>
  <c r="Y545" i="9"/>
  <c r="Y537" i="9"/>
  <c r="Y529" i="9"/>
  <c r="Y521" i="9"/>
  <c r="Y513" i="9"/>
  <c r="AD507" i="9"/>
  <c r="AD503" i="9"/>
  <c r="AA529" i="9"/>
  <c r="AF499" i="9"/>
  <c r="AA544" i="9"/>
  <c r="G494" i="9"/>
  <c r="G490" i="9"/>
  <c r="AA546" i="9"/>
  <c r="AA549" i="9"/>
  <c r="AA506" i="9"/>
  <c r="AA491" i="9"/>
  <c r="AA483" i="9"/>
  <c r="AA475" i="9"/>
  <c r="AA525" i="9"/>
  <c r="AA499" i="9"/>
  <c r="AA553" i="9"/>
  <c r="AA509" i="9"/>
  <c r="AF489" i="9"/>
  <c r="AF477" i="9"/>
  <c r="G464" i="9"/>
  <c r="Y454" i="9"/>
  <c r="Y446" i="9"/>
  <c r="Y438" i="9"/>
  <c r="Y430" i="9"/>
  <c r="Y422" i="9"/>
  <c r="Y480" i="9"/>
  <c r="AD468" i="9"/>
  <c r="AA901" i="9"/>
  <c r="AA893" i="9"/>
  <c r="AA885" i="9"/>
  <c r="AA877" i="9"/>
  <c r="AA869" i="9"/>
  <c r="AA861" i="9"/>
  <c r="AA853" i="9"/>
  <c r="Y904" i="9"/>
  <c r="Y896" i="9"/>
  <c r="Y888" i="9"/>
  <c r="Y880" i="9"/>
  <c r="Y872" i="9"/>
  <c r="Y864" i="9"/>
  <c r="Y856" i="9"/>
  <c r="Y848" i="9"/>
  <c r="Y840" i="9"/>
  <c r="Y832" i="9"/>
  <c r="G901" i="9"/>
  <c r="G893" i="9"/>
  <c r="G885" i="9"/>
  <c r="G877" i="9"/>
  <c r="G869" i="9"/>
  <c r="G861" i="9"/>
  <c r="G853" i="9"/>
  <c r="G845" i="9"/>
  <c r="G837" i="9"/>
  <c r="G829" i="9"/>
  <c r="AA843" i="9"/>
  <c r="AA837" i="9"/>
  <c r="G818" i="9"/>
  <c r="G810" i="9"/>
  <c r="G802" i="9"/>
  <c r="G794" i="9"/>
  <c r="G786" i="9"/>
  <c r="AA842" i="9"/>
  <c r="AA821" i="9"/>
  <c r="AA813" i="9"/>
  <c r="AA800" i="9"/>
  <c r="Y823" i="9"/>
  <c r="Y815" i="9"/>
  <c r="G807" i="9"/>
  <c r="G799" i="9"/>
  <c r="G791" i="9"/>
  <c r="G783" i="9"/>
  <c r="AA779" i="9"/>
  <c r="Y781" i="9"/>
  <c r="Y773" i="9"/>
  <c r="Y765" i="9"/>
  <c r="Y757" i="9"/>
  <c r="Y749" i="9"/>
  <c r="Y741" i="9"/>
  <c r="AA791" i="9"/>
  <c r="AA770" i="9"/>
  <c r="G747" i="9"/>
  <c r="AA771" i="9"/>
  <c r="G731" i="9"/>
  <c r="G723" i="9"/>
  <c r="G715" i="9"/>
  <c r="Y780" i="9"/>
  <c r="AA749" i="9"/>
  <c r="AA773" i="9"/>
  <c r="AA762" i="9"/>
  <c r="AA747" i="9"/>
  <c r="AA763" i="9"/>
  <c r="Y754" i="9"/>
  <c r="Y774" i="9"/>
  <c r="AA713" i="9"/>
  <c r="AA728" i="9"/>
  <c r="AA703" i="9"/>
  <c r="G724" i="9"/>
  <c r="AA726" i="9"/>
  <c r="G706" i="9"/>
  <c r="G698" i="9"/>
  <c r="G690" i="9"/>
  <c r="G682" i="9"/>
  <c r="G674" i="9"/>
  <c r="G666" i="9"/>
  <c r="G658" i="9"/>
  <c r="G650" i="9"/>
  <c r="G642" i="9"/>
  <c r="G634" i="9"/>
  <c r="G626" i="9"/>
  <c r="AA737" i="9"/>
  <c r="AA731" i="9"/>
  <c r="AA706" i="9"/>
  <c r="Y721" i="9"/>
  <c r="AA730" i="9"/>
  <c r="G707" i="9"/>
  <c r="G699" i="9"/>
  <c r="G691" i="9"/>
  <c r="G683" i="9"/>
  <c r="G675" i="9"/>
  <c r="G667" i="9"/>
  <c r="G659" i="9"/>
  <c r="G651" i="9"/>
  <c r="G643" i="9"/>
  <c r="G635" i="9"/>
  <c r="G627" i="9"/>
  <c r="AA685" i="9"/>
  <c r="AA653" i="9"/>
  <c r="G618" i="9"/>
  <c r="G610" i="9"/>
  <c r="G602" i="9"/>
  <c r="AA666" i="9"/>
  <c r="AA634" i="9"/>
  <c r="AA683" i="9"/>
  <c r="AA651" i="9"/>
  <c r="AA621" i="9"/>
  <c r="G613" i="9"/>
  <c r="AA672" i="9"/>
  <c r="AA640" i="9"/>
  <c r="G601" i="9"/>
  <c r="AA584" i="9"/>
  <c r="AA568" i="9"/>
  <c r="G597" i="9"/>
  <c r="G589" i="9"/>
  <c r="G581" i="9"/>
  <c r="G573" i="9"/>
  <c r="G565" i="9"/>
  <c r="G557" i="9"/>
  <c r="G549" i="9"/>
  <c r="G541" i="9"/>
  <c r="G533" i="9"/>
  <c r="G525" i="9"/>
  <c r="G517" i="9"/>
  <c r="Y509" i="9"/>
  <c r="Y501" i="9"/>
  <c r="Y610" i="9"/>
  <c r="AA591" i="9"/>
  <c r="Y620" i="9"/>
  <c r="Y600" i="9"/>
  <c r="G592" i="9"/>
  <c r="G584" i="9"/>
  <c r="G576" i="9"/>
  <c r="G568" i="9"/>
  <c r="G560" i="9"/>
  <c r="G552" i="9"/>
  <c r="G544" i="9"/>
  <c r="G536" i="9"/>
  <c r="G528" i="9"/>
  <c r="G520" i="9"/>
  <c r="G512" i="9"/>
  <c r="G507" i="9"/>
  <c r="G503" i="9"/>
  <c r="AA521" i="9"/>
  <c r="AD498" i="9"/>
  <c r="AA536" i="9"/>
  <c r="AD493" i="9"/>
  <c r="AD489" i="9"/>
  <c r="AA543" i="9"/>
  <c r="AA548" i="9"/>
  <c r="AA504" i="9"/>
  <c r="AA490" i="9"/>
  <c r="AA482" i="9"/>
  <c r="AA606" i="9"/>
  <c r="AA517" i="9"/>
  <c r="AF497" i="9"/>
  <c r="AA552" i="9"/>
  <c r="AA505" i="9"/>
  <c r="AF488" i="9"/>
  <c r="Y476" i="9"/>
  <c r="Y461" i="9"/>
  <c r="Y453" i="9"/>
  <c r="Y445" i="9"/>
  <c r="Y437" i="9"/>
  <c r="Y429" i="9"/>
  <c r="Y421" i="9"/>
  <c r="AD479" i="9"/>
  <c r="AA467" i="9"/>
  <c r="AA908" i="9"/>
  <c r="AA900" i="9"/>
  <c r="AA892" i="9"/>
  <c r="AA884" i="9"/>
  <c r="AA876" i="9"/>
  <c r="AA868" i="9"/>
  <c r="AA860" i="9"/>
  <c r="AA852" i="9"/>
  <c r="Y903" i="9"/>
  <c r="Y895" i="9"/>
  <c r="Y887" i="9"/>
  <c r="Y879" i="9"/>
  <c r="Y871" i="9"/>
  <c r="Y863" i="9"/>
  <c r="Y855" i="9"/>
  <c r="Y847" i="9"/>
  <c r="Y839" i="9"/>
  <c r="Y831" i="9"/>
  <c r="G900" i="9"/>
  <c r="G892" i="9"/>
  <c r="G884" i="9"/>
  <c r="G876" i="9"/>
  <c r="G868" i="9"/>
  <c r="G860" i="9"/>
  <c r="G852" i="9"/>
  <c r="G844" i="9"/>
  <c r="G836" i="9"/>
  <c r="G828" i="9"/>
  <c r="AA841" i="9"/>
  <c r="AA829" i="9"/>
  <c r="G817" i="9"/>
  <c r="Y809" i="9"/>
  <c r="Y801" i="9"/>
  <c r="Y793" i="9"/>
  <c r="Y785" i="9"/>
  <c r="AA840" i="9"/>
  <c r="AA820" i="9"/>
  <c r="AA812" i="9"/>
  <c r="AA798" i="9"/>
  <c r="Y822" i="9"/>
  <c r="Y814" i="9"/>
  <c r="Y806" i="9"/>
  <c r="Y798" i="9"/>
  <c r="Y790" i="9"/>
  <c r="Y782" i="9"/>
  <c r="AA777" i="9"/>
  <c r="G780" i="9"/>
  <c r="G772" i="9"/>
  <c r="G764" i="9"/>
  <c r="G756" i="9"/>
  <c r="G748" i="9"/>
  <c r="G740" i="9"/>
  <c r="AA787" i="9"/>
  <c r="AA769" i="9"/>
  <c r="Y744" i="9"/>
  <c r="Y770" i="9"/>
  <c r="Y730" i="9"/>
  <c r="Y722" i="9"/>
  <c r="Y714" i="9"/>
  <c r="Y772" i="9"/>
  <c r="AA748" i="9"/>
  <c r="G769" i="9"/>
  <c r="AA761" i="9"/>
  <c r="AA746" i="9"/>
  <c r="Y762" i="9"/>
  <c r="AA753" i="9"/>
  <c r="AA768" i="9"/>
  <c r="G712" i="9"/>
  <c r="AA727" i="9"/>
  <c r="AA701" i="9"/>
  <c r="AA722" i="9"/>
  <c r="AA725" i="9"/>
  <c r="Y705" i="9"/>
  <c r="Y697" i="9"/>
  <c r="Y689" i="9"/>
  <c r="Y681" i="9"/>
  <c r="Y673" i="9"/>
  <c r="Y665" i="9"/>
  <c r="Y657" i="9"/>
  <c r="Y649" i="9"/>
  <c r="Y641" i="9"/>
  <c r="Y633" i="9"/>
  <c r="Y625" i="9"/>
  <c r="AA721" i="9"/>
  <c r="G728" i="9"/>
  <c r="AA704" i="9"/>
  <c r="AA717" i="9"/>
  <c r="AA729" i="9"/>
  <c r="Y706" i="9"/>
  <c r="Y698" i="9"/>
  <c r="Y690" i="9"/>
  <c r="Y682" i="9"/>
  <c r="Y674" i="9"/>
  <c r="Y666" i="9"/>
  <c r="Y658" i="9"/>
  <c r="Y650" i="9"/>
  <c r="Y642" i="9"/>
  <c r="Y634" i="9"/>
  <c r="Y626" i="9"/>
  <c r="AA681" i="9"/>
  <c r="AA649" i="9"/>
  <c r="Y617" i="9"/>
  <c r="Y609" i="9"/>
  <c r="Y601" i="9"/>
  <c r="AA662" i="9"/>
  <c r="AA622" i="9"/>
  <c r="AA679" i="9"/>
  <c r="AA647" i="9"/>
  <c r="AA620" i="9"/>
  <c r="Y612" i="9"/>
  <c r="AA668" i="9"/>
  <c r="AA636" i="9"/>
  <c r="AA598" i="9"/>
  <c r="AA582" i="9"/>
  <c r="AA615" i="9"/>
  <c r="Y596" i="9"/>
  <c r="Y588" i="9"/>
  <c r="Y580" i="9"/>
  <c r="Y572" i="9"/>
  <c r="Y564" i="9"/>
  <c r="Y556" i="9"/>
  <c r="Y548" i="9"/>
  <c r="Y540" i="9"/>
  <c r="Y532" i="9"/>
  <c r="Y524" i="9"/>
  <c r="Y516" i="9"/>
  <c r="Y508" i="9"/>
  <c r="Y500" i="9"/>
  <c r="AA609" i="9"/>
  <c r="AA589" i="9"/>
  <c r="AA608" i="9"/>
  <c r="AA599" i="9"/>
  <c r="Y591" i="9"/>
  <c r="Y583" i="9"/>
  <c r="Y575" i="9"/>
  <c r="Y567" i="9"/>
  <c r="Y559" i="9"/>
  <c r="Y551" i="9"/>
  <c r="Y543" i="9"/>
  <c r="Y535" i="9"/>
  <c r="Y527" i="9"/>
  <c r="Y519" i="9"/>
  <c r="Y511" i="9"/>
  <c r="AD506" i="9"/>
  <c r="AD502" i="9"/>
  <c r="AA513" i="9"/>
  <c r="AA497" i="9"/>
  <c r="AA528" i="9"/>
  <c r="G493" i="9"/>
  <c r="G489" i="9"/>
  <c r="AA535" i="9"/>
  <c r="AA542" i="9"/>
  <c r="AA502" i="9"/>
  <c r="AA489" i="9"/>
  <c r="AA481" i="9"/>
  <c r="AA575" i="9"/>
  <c r="AD496" i="9"/>
  <c r="AA540" i="9"/>
  <c r="G498" i="9"/>
  <c r="AF487" i="9"/>
  <c r="AF475" i="9"/>
  <c r="Y460" i="9"/>
  <c r="Y452" i="9"/>
  <c r="Y444" i="9"/>
  <c r="Y436" i="9"/>
  <c r="Y428" i="9"/>
  <c r="Y420" i="9"/>
  <c r="AD477" i="9"/>
  <c r="I4" i="4" a="1"/>
  <c r="I4" i="4" s="1"/>
  <c r="K4" i="4" a="1"/>
  <c r="K4" i="4" s="1"/>
  <c r="D4" i="4" a="1"/>
  <c r="E3" i="15" l="1" a="1"/>
  <c r="E3" i="15" s="1"/>
  <c r="F3" i="15" a="1"/>
  <c r="F3" i="15" s="1"/>
  <c r="R4" i="4" a="1"/>
  <c r="R4" i="4" s="1"/>
  <c r="AA4" i="9"/>
  <c r="Y4" i="9"/>
  <c r="AF4" i="9"/>
  <c r="N4" i="9" a="1"/>
  <c r="N4" i="9" s="1"/>
  <c r="P4" i="9" s="1"/>
  <c r="AD4" i="9"/>
  <c r="D4" i="4"/>
  <c r="AE250" i="4"/>
  <c r="AE258" i="4"/>
  <c r="AE266" i="4"/>
  <c r="AE274" i="4"/>
  <c r="AE282" i="4"/>
  <c r="AE290" i="4"/>
  <c r="AE298" i="4"/>
  <c r="AE306" i="4"/>
  <c r="AE314" i="4"/>
  <c r="AE322" i="4"/>
  <c r="AE330" i="4"/>
  <c r="AE338" i="4"/>
  <c r="AE346" i="4"/>
  <c r="AE354" i="4"/>
  <c r="AE362" i="4"/>
  <c r="AE370" i="4"/>
  <c r="AE378" i="4"/>
  <c r="AE386" i="4"/>
  <c r="AE394" i="4"/>
  <c r="AE402" i="4"/>
  <c r="AE410" i="4"/>
  <c r="AE418" i="4"/>
  <c r="AE426" i="4"/>
  <c r="AE434" i="4"/>
  <c r="AE442" i="4"/>
  <c r="AE450" i="4"/>
  <c r="AE458" i="4"/>
  <c r="AE466" i="4"/>
  <c r="AE474" i="4"/>
  <c r="AE482" i="4"/>
  <c r="AE490" i="4"/>
  <c r="AE498" i="4"/>
  <c r="AE506" i="4"/>
  <c r="AC277" i="4"/>
  <c r="AC285" i="4"/>
  <c r="AC293" i="4"/>
  <c r="AC301" i="4"/>
  <c r="AC309" i="4"/>
  <c r="AC317" i="4"/>
  <c r="AC325" i="4"/>
  <c r="AC333" i="4"/>
  <c r="AC341" i="4"/>
  <c r="AC349" i="4"/>
  <c r="AC357" i="4"/>
  <c r="AC365" i="4"/>
  <c r="AC373" i="4"/>
  <c r="AC381" i="4"/>
  <c r="AC389" i="4"/>
  <c r="AC397" i="4"/>
  <c r="AC405" i="4"/>
  <c r="AC413" i="4"/>
  <c r="AC421" i="4"/>
  <c r="AC429" i="4"/>
  <c r="AC437" i="4"/>
  <c r="AC445" i="4"/>
  <c r="AC453" i="4"/>
  <c r="AC461" i="4"/>
  <c r="AC469" i="4"/>
  <c r="AC477" i="4"/>
  <c r="AC485" i="4"/>
  <c r="AC493" i="4"/>
  <c r="AC501" i="4"/>
  <c r="AE52" i="4"/>
  <c r="AE60" i="4"/>
  <c r="AE68" i="4"/>
  <c r="AE76" i="4"/>
  <c r="AE84" i="4"/>
  <c r="AE92" i="4"/>
  <c r="AE100" i="4"/>
  <c r="AE108" i="4"/>
  <c r="AE116" i="4"/>
  <c r="AE124" i="4"/>
  <c r="AE132" i="4"/>
  <c r="AE140" i="4"/>
  <c r="AE148" i="4"/>
  <c r="AE156" i="4"/>
  <c r="AE164" i="4"/>
  <c r="AE172" i="4"/>
  <c r="AE180" i="4"/>
  <c r="AE188" i="4"/>
  <c r="AE196" i="4"/>
  <c r="AE251" i="4"/>
  <c r="AE259" i="4"/>
  <c r="AE267" i="4"/>
  <c r="AE275" i="4"/>
  <c r="AE283" i="4"/>
  <c r="AE291" i="4"/>
  <c r="AE299" i="4"/>
  <c r="AE307" i="4"/>
  <c r="AE315" i="4"/>
  <c r="AE323" i="4"/>
  <c r="AE331" i="4"/>
  <c r="AE339" i="4"/>
  <c r="AE347" i="4"/>
  <c r="AE355" i="4"/>
  <c r="AE363" i="4"/>
  <c r="AE371" i="4"/>
  <c r="AE379" i="4"/>
  <c r="AE387" i="4"/>
  <c r="AE395" i="4"/>
  <c r="AE403" i="4"/>
  <c r="AE411" i="4"/>
  <c r="AE419" i="4"/>
  <c r="AE427" i="4"/>
  <c r="AE435" i="4"/>
  <c r="AE443" i="4"/>
  <c r="AE451" i="4"/>
  <c r="AE459" i="4"/>
  <c r="AE467" i="4"/>
  <c r="AE475" i="4"/>
  <c r="AE483" i="4"/>
  <c r="AE491" i="4"/>
  <c r="AE499" i="4"/>
  <c r="AE507" i="4"/>
  <c r="AC278" i="4"/>
  <c r="AC286" i="4"/>
  <c r="AC294" i="4"/>
  <c r="AC302" i="4"/>
  <c r="AC310" i="4"/>
  <c r="AC318" i="4"/>
  <c r="AC326" i="4"/>
  <c r="AC334" i="4"/>
  <c r="AC342" i="4"/>
  <c r="AC350" i="4"/>
  <c r="AC358" i="4"/>
  <c r="AC366" i="4"/>
  <c r="AC374" i="4"/>
  <c r="AC382" i="4"/>
  <c r="AC390" i="4"/>
  <c r="AC398" i="4"/>
  <c r="AC406" i="4"/>
  <c r="AC414" i="4"/>
  <c r="AC422" i="4"/>
  <c r="AC430" i="4"/>
  <c r="AC438" i="4"/>
  <c r="AC446" i="4"/>
  <c r="AC454" i="4"/>
  <c r="AC462" i="4"/>
  <c r="AC470" i="4"/>
  <c r="AC478" i="4"/>
  <c r="AC486" i="4"/>
  <c r="AC494" i="4"/>
  <c r="AC502" i="4"/>
  <c r="AE53" i="4"/>
  <c r="AE61" i="4"/>
  <c r="AE69" i="4"/>
  <c r="AE77" i="4"/>
  <c r="AE85" i="4"/>
  <c r="AE93" i="4"/>
  <c r="AE101" i="4"/>
  <c r="AE109" i="4"/>
  <c r="AE117" i="4"/>
  <c r="AE125" i="4"/>
  <c r="AE133" i="4"/>
  <c r="AE141" i="4"/>
  <c r="AE149" i="4"/>
  <c r="AE252" i="4"/>
  <c r="AE260" i="4"/>
  <c r="AE268" i="4"/>
  <c r="AE276" i="4"/>
  <c r="AE284" i="4"/>
  <c r="AE292" i="4"/>
  <c r="AE300" i="4"/>
  <c r="AE308" i="4"/>
  <c r="AE316" i="4"/>
  <c r="AE324" i="4"/>
  <c r="AE332" i="4"/>
  <c r="AE340" i="4"/>
  <c r="AE348" i="4"/>
  <c r="AE356" i="4"/>
  <c r="AE364" i="4"/>
  <c r="AE372" i="4"/>
  <c r="AE380" i="4"/>
  <c r="AE388" i="4"/>
  <c r="AE396" i="4"/>
  <c r="AE404" i="4"/>
  <c r="AE412" i="4"/>
  <c r="AE420" i="4"/>
  <c r="AE428" i="4"/>
  <c r="AE436" i="4"/>
  <c r="AE444" i="4"/>
  <c r="AE452" i="4"/>
  <c r="AE460" i="4"/>
  <c r="AE468" i="4"/>
  <c r="AE476" i="4"/>
  <c r="AE484" i="4"/>
  <c r="AE492" i="4"/>
  <c r="AE500" i="4"/>
  <c r="AE508" i="4"/>
  <c r="AC271" i="4"/>
  <c r="AC279" i="4"/>
  <c r="AC287" i="4"/>
  <c r="AC295" i="4"/>
  <c r="AC303" i="4"/>
  <c r="AC311" i="4"/>
  <c r="AC319" i="4"/>
  <c r="AC327" i="4"/>
  <c r="AC335" i="4"/>
  <c r="AC343" i="4"/>
  <c r="AC351" i="4"/>
  <c r="AC359" i="4"/>
  <c r="AC367" i="4"/>
  <c r="AC375" i="4"/>
  <c r="AC383" i="4"/>
  <c r="AC391" i="4"/>
  <c r="AC399" i="4"/>
  <c r="AC407" i="4"/>
  <c r="AC415" i="4"/>
  <c r="AC423" i="4"/>
  <c r="AC431" i="4"/>
  <c r="AC439" i="4"/>
  <c r="AC447" i="4"/>
  <c r="AC455" i="4"/>
  <c r="AC463" i="4"/>
  <c r="AC471" i="4"/>
  <c r="AC479" i="4"/>
  <c r="AC487" i="4"/>
  <c r="AC495" i="4"/>
  <c r="AC503" i="4"/>
  <c r="AE54" i="4"/>
  <c r="AE62" i="4"/>
  <c r="AE70" i="4"/>
  <c r="AE78" i="4"/>
  <c r="AE86" i="4"/>
  <c r="AE94" i="4"/>
  <c r="AE102" i="4"/>
  <c r="AE110" i="4"/>
  <c r="AE118" i="4"/>
  <c r="AE126" i="4"/>
  <c r="AE134" i="4"/>
  <c r="AE142" i="4"/>
  <c r="AE150" i="4"/>
  <c r="AE158" i="4"/>
  <c r="AE166" i="4"/>
  <c r="AE174" i="4"/>
  <c r="AE182" i="4"/>
  <c r="AE253" i="4"/>
  <c r="AE261" i="4"/>
  <c r="AE269" i="4"/>
  <c r="AE277" i="4"/>
  <c r="AE285" i="4"/>
  <c r="AE293" i="4"/>
  <c r="AE301" i="4"/>
  <c r="AE309" i="4"/>
  <c r="AE317" i="4"/>
  <c r="AE325" i="4"/>
  <c r="AE333" i="4"/>
  <c r="AE341" i="4"/>
  <c r="AE349" i="4"/>
  <c r="AE357" i="4"/>
  <c r="AE365" i="4"/>
  <c r="AE373" i="4"/>
  <c r="AE381" i="4"/>
  <c r="AE389" i="4"/>
  <c r="AE397" i="4"/>
  <c r="AE405" i="4"/>
  <c r="AE413" i="4"/>
  <c r="AE421" i="4"/>
  <c r="AE429" i="4"/>
  <c r="AE437" i="4"/>
  <c r="AE445" i="4"/>
  <c r="AE453" i="4"/>
  <c r="AE461" i="4"/>
  <c r="AE469" i="4"/>
  <c r="AE477" i="4"/>
  <c r="AE485" i="4"/>
  <c r="AE493" i="4"/>
  <c r="AE501" i="4"/>
  <c r="AE509" i="4"/>
  <c r="AC272" i="4"/>
  <c r="AC280" i="4"/>
  <c r="AC288" i="4"/>
  <c r="AC296" i="4"/>
  <c r="AC304" i="4"/>
  <c r="AC312" i="4"/>
  <c r="AC320" i="4"/>
  <c r="AC328" i="4"/>
  <c r="AC336" i="4"/>
  <c r="AC344" i="4"/>
  <c r="AC352" i="4"/>
  <c r="AC360" i="4"/>
  <c r="AC368" i="4"/>
  <c r="AC376" i="4"/>
  <c r="AC384" i="4"/>
  <c r="AC392" i="4"/>
  <c r="AC400" i="4"/>
  <c r="AC408" i="4"/>
  <c r="AC416" i="4"/>
  <c r="AC424" i="4"/>
  <c r="AC432" i="4"/>
  <c r="AC440" i="4"/>
  <c r="AC448" i="4"/>
  <c r="AC456" i="4"/>
  <c r="AC464" i="4"/>
  <c r="AC472" i="4"/>
  <c r="AC480" i="4"/>
  <c r="AC488" i="4"/>
  <c r="AC496" i="4"/>
  <c r="AC504" i="4"/>
  <c r="AE47" i="4"/>
  <c r="AE55" i="4"/>
  <c r="AE63" i="4"/>
  <c r="AE71" i="4"/>
  <c r="AE79" i="4"/>
  <c r="AE87" i="4"/>
  <c r="AE95" i="4"/>
  <c r="AE103" i="4"/>
  <c r="AE111" i="4"/>
  <c r="AE119" i="4"/>
  <c r="AE127" i="4"/>
  <c r="AE135" i="4"/>
  <c r="AE143" i="4"/>
  <c r="AE151" i="4"/>
  <c r="AE159" i="4"/>
  <c r="AE167" i="4"/>
  <c r="AE175" i="4"/>
  <c r="AE183" i="4"/>
  <c r="AC509" i="4"/>
  <c r="AE262" i="4"/>
  <c r="AE278" i="4"/>
  <c r="AE294" i="4"/>
  <c r="AE310" i="4"/>
  <c r="AE326" i="4"/>
  <c r="AE342" i="4"/>
  <c r="AE358" i="4"/>
  <c r="AE374" i="4"/>
  <c r="AE390" i="4"/>
  <c r="AE406" i="4"/>
  <c r="AE422" i="4"/>
  <c r="AE438" i="4"/>
  <c r="AE454" i="4"/>
  <c r="AE470" i="4"/>
  <c r="AE486" i="4"/>
  <c r="AE502" i="4"/>
  <c r="AC283" i="4"/>
  <c r="AC299" i="4"/>
  <c r="AC315" i="4"/>
  <c r="AC331" i="4"/>
  <c r="AC347" i="4"/>
  <c r="AC363" i="4"/>
  <c r="AC379" i="4"/>
  <c r="AC395" i="4"/>
  <c r="AC411" i="4"/>
  <c r="AC427" i="4"/>
  <c r="AC443" i="4"/>
  <c r="AC459" i="4"/>
  <c r="AC475" i="4"/>
  <c r="AC491" i="4"/>
  <c r="AC507" i="4"/>
  <c r="AE51" i="4"/>
  <c r="AE67" i="4"/>
  <c r="AE83" i="4"/>
  <c r="AE99" i="4"/>
  <c r="AE115" i="4"/>
  <c r="AE131" i="4"/>
  <c r="AE147" i="4"/>
  <c r="AE162" i="4"/>
  <c r="AE176" i="4"/>
  <c r="AE187" i="4"/>
  <c r="AE197" i="4"/>
  <c r="AE205" i="4"/>
  <c r="AE213" i="4"/>
  <c r="AE221" i="4"/>
  <c r="AE229" i="4"/>
  <c r="AE237" i="4"/>
  <c r="AE245" i="4"/>
  <c r="AC12" i="4"/>
  <c r="AC20" i="4"/>
  <c r="AC28" i="4"/>
  <c r="AC36" i="4"/>
  <c r="AC44" i="4"/>
  <c r="AC52" i="4"/>
  <c r="AC60" i="4"/>
  <c r="AC68" i="4"/>
  <c r="AC76" i="4"/>
  <c r="AC84" i="4"/>
  <c r="AC92" i="4"/>
  <c r="AC100" i="4"/>
  <c r="AC108" i="4"/>
  <c r="AC116" i="4"/>
  <c r="AC124" i="4"/>
  <c r="AC132" i="4"/>
  <c r="AC140" i="4"/>
  <c r="AC148" i="4"/>
  <c r="AC156" i="4"/>
  <c r="AC164" i="4"/>
  <c r="AC172" i="4"/>
  <c r="AC180" i="4"/>
  <c r="AC188" i="4"/>
  <c r="AC196" i="4"/>
  <c r="AC204" i="4"/>
  <c r="AC212" i="4"/>
  <c r="AC220" i="4"/>
  <c r="AC228" i="4"/>
  <c r="AC236" i="4"/>
  <c r="AC244" i="4"/>
  <c r="AC252" i="4"/>
  <c r="AC260" i="4"/>
  <c r="AC268" i="4"/>
  <c r="AE12" i="4"/>
  <c r="AE20" i="4"/>
  <c r="AE28" i="4"/>
  <c r="AE247" i="4"/>
  <c r="AE263" i="4"/>
  <c r="AE279" i="4"/>
  <c r="AE295" i="4"/>
  <c r="AE311" i="4"/>
  <c r="AE327" i="4"/>
  <c r="AE343" i="4"/>
  <c r="AE359" i="4"/>
  <c r="AE375" i="4"/>
  <c r="AE391" i="4"/>
  <c r="AE407" i="4"/>
  <c r="AE423" i="4"/>
  <c r="AE439" i="4"/>
  <c r="AE455" i="4"/>
  <c r="AE471" i="4"/>
  <c r="AE487" i="4"/>
  <c r="AE503" i="4"/>
  <c r="AC284" i="4"/>
  <c r="AC300" i="4"/>
  <c r="AC316" i="4"/>
  <c r="AC332" i="4"/>
  <c r="AC348" i="4"/>
  <c r="AC364" i="4"/>
  <c r="AC380" i="4"/>
  <c r="AC396" i="4"/>
  <c r="AC412" i="4"/>
  <c r="AC428" i="4"/>
  <c r="AC444" i="4"/>
  <c r="AC460" i="4"/>
  <c r="AC476" i="4"/>
  <c r="AC492" i="4"/>
  <c r="AC508" i="4"/>
  <c r="AE56" i="4"/>
  <c r="AE72" i="4"/>
  <c r="AE88" i="4"/>
  <c r="AE104" i="4"/>
  <c r="AE120" i="4"/>
  <c r="AE136" i="4"/>
  <c r="AE152" i="4"/>
  <c r="AE163" i="4"/>
  <c r="AE177" i="4"/>
  <c r="AE189" i="4"/>
  <c r="AE198" i="4"/>
  <c r="AE206" i="4"/>
  <c r="AE214" i="4"/>
  <c r="AE222" i="4"/>
  <c r="AE230" i="4"/>
  <c r="AE238" i="4"/>
  <c r="AE246" i="4"/>
  <c r="AC13" i="4"/>
  <c r="AC21" i="4"/>
  <c r="AC29" i="4"/>
  <c r="AC37" i="4"/>
  <c r="AC45" i="4"/>
  <c r="AC53" i="4"/>
  <c r="AC61" i="4"/>
  <c r="AC69" i="4"/>
  <c r="AC77" i="4"/>
  <c r="AC85" i="4"/>
  <c r="AC93" i="4"/>
  <c r="AC101" i="4"/>
  <c r="AC109" i="4"/>
  <c r="AC117" i="4"/>
  <c r="AC125" i="4"/>
  <c r="AC133" i="4"/>
  <c r="AC141" i="4"/>
  <c r="AC149" i="4"/>
  <c r="AC157" i="4"/>
  <c r="AC165" i="4"/>
  <c r="AC173" i="4"/>
  <c r="AC181" i="4"/>
  <c r="AC189" i="4"/>
  <c r="AC197" i="4"/>
  <c r="AC205" i="4"/>
  <c r="AC213" i="4"/>
  <c r="AC221" i="4"/>
  <c r="AC229" i="4"/>
  <c r="AC237" i="4"/>
  <c r="AC245" i="4"/>
  <c r="AC253" i="4"/>
  <c r="AC261" i="4"/>
  <c r="AC269" i="4"/>
  <c r="AE5" i="4"/>
  <c r="AE13" i="4"/>
  <c r="AE248" i="4"/>
  <c r="AE264" i="4"/>
  <c r="AE280" i="4"/>
  <c r="AE296" i="4"/>
  <c r="AE312" i="4"/>
  <c r="AE328" i="4"/>
  <c r="AE344" i="4"/>
  <c r="AE360" i="4"/>
  <c r="AE376" i="4"/>
  <c r="AE392" i="4"/>
  <c r="AE408" i="4"/>
  <c r="AE424" i="4"/>
  <c r="AE440" i="4"/>
  <c r="AE456" i="4"/>
  <c r="AE472" i="4"/>
  <c r="AE488" i="4"/>
  <c r="AE504" i="4"/>
  <c r="AC273" i="4"/>
  <c r="AC289" i="4"/>
  <c r="AC305" i="4"/>
  <c r="AC321" i="4"/>
  <c r="AC337" i="4"/>
  <c r="AC353" i="4"/>
  <c r="AC369" i="4"/>
  <c r="AC385" i="4"/>
  <c r="AC401" i="4"/>
  <c r="AC417" i="4"/>
  <c r="AC433" i="4"/>
  <c r="AC449" i="4"/>
  <c r="AC465" i="4"/>
  <c r="AC481" i="4"/>
  <c r="AC497" i="4"/>
  <c r="AE57" i="4"/>
  <c r="AE73" i="4"/>
  <c r="AE89" i="4"/>
  <c r="AE105" i="4"/>
  <c r="AE121" i="4"/>
  <c r="AE137" i="4"/>
  <c r="AE153" i="4"/>
  <c r="AE165" i="4"/>
  <c r="AE178" i="4"/>
  <c r="AE190" i="4"/>
  <c r="AE199" i="4"/>
  <c r="AE207" i="4"/>
  <c r="AE215" i="4"/>
  <c r="AE223" i="4"/>
  <c r="AE231" i="4"/>
  <c r="AE239" i="4"/>
  <c r="AC14" i="4"/>
  <c r="AC22" i="4"/>
  <c r="AC30" i="4"/>
  <c r="AC38" i="4"/>
  <c r="AC46" i="4"/>
  <c r="AC54" i="4"/>
  <c r="AC62" i="4"/>
  <c r="AC70" i="4"/>
  <c r="AC78" i="4"/>
  <c r="AC86" i="4"/>
  <c r="AC94" i="4"/>
  <c r="AC102" i="4"/>
  <c r="AC110" i="4"/>
  <c r="AC118" i="4"/>
  <c r="AC126" i="4"/>
  <c r="AC134" i="4"/>
  <c r="AC142" i="4"/>
  <c r="AC150" i="4"/>
  <c r="AC158" i="4"/>
  <c r="AC166" i="4"/>
  <c r="AC174" i="4"/>
  <c r="AC182" i="4"/>
  <c r="AC190" i="4"/>
  <c r="AC198" i="4"/>
  <c r="AC206" i="4"/>
  <c r="AC214" i="4"/>
  <c r="AC222" i="4"/>
  <c r="AC230" i="4"/>
  <c r="AC238" i="4"/>
  <c r="AC246" i="4"/>
  <c r="AC254" i="4"/>
  <c r="AC262" i="4"/>
  <c r="AC270" i="4"/>
  <c r="AE6" i="4"/>
  <c r="AE14" i="4"/>
  <c r="AE22" i="4"/>
  <c r="AE254" i="4"/>
  <c r="AE256" i="4"/>
  <c r="AE272" i="4"/>
  <c r="AE288" i="4"/>
  <c r="AE304" i="4"/>
  <c r="AE320" i="4"/>
  <c r="AE336" i="4"/>
  <c r="AE352" i="4"/>
  <c r="AE368" i="4"/>
  <c r="AE384" i="4"/>
  <c r="AE400" i="4"/>
  <c r="AE416" i="4"/>
  <c r="AE432" i="4"/>
  <c r="AE448" i="4"/>
  <c r="AE464" i="4"/>
  <c r="AE480" i="4"/>
  <c r="AE496" i="4"/>
  <c r="AC281" i="4"/>
  <c r="AC297" i="4"/>
  <c r="AC313" i="4"/>
  <c r="AC329" i="4"/>
  <c r="AC345" i="4"/>
  <c r="AC361" i="4"/>
  <c r="AC377" i="4"/>
  <c r="AC393" i="4"/>
  <c r="AC409" i="4"/>
  <c r="AC425" i="4"/>
  <c r="AC441" i="4"/>
  <c r="AC457" i="4"/>
  <c r="AC473" i="4"/>
  <c r="AC489" i="4"/>
  <c r="AC505" i="4"/>
  <c r="AE49" i="4"/>
  <c r="AE65" i="4"/>
  <c r="AE81" i="4"/>
  <c r="AE97" i="4"/>
  <c r="AE113" i="4"/>
  <c r="AE129" i="4"/>
  <c r="AE145" i="4"/>
  <c r="AE160" i="4"/>
  <c r="AE171" i="4"/>
  <c r="AE185" i="4"/>
  <c r="AE194" i="4"/>
  <c r="AE203" i="4"/>
  <c r="AE211" i="4"/>
  <c r="AE219" i="4"/>
  <c r="AE227" i="4"/>
  <c r="AE235" i="4"/>
  <c r="AE243" i="4"/>
  <c r="AC10" i="4"/>
  <c r="AC18" i="4"/>
  <c r="AC26" i="4"/>
  <c r="AC34" i="4"/>
  <c r="AC42" i="4"/>
  <c r="AC50" i="4"/>
  <c r="AC58" i="4"/>
  <c r="AC66" i="4"/>
  <c r="AC74" i="4"/>
  <c r="AC82" i="4"/>
  <c r="AC90" i="4"/>
  <c r="AC98" i="4"/>
  <c r="AC106" i="4"/>
  <c r="AC114" i="4"/>
  <c r="AC122" i="4"/>
  <c r="AC130" i="4"/>
  <c r="AC138" i="4"/>
  <c r="AC146" i="4"/>
  <c r="AC154" i="4"/>
  <c r="AC162" i="4"/>
  <c r="AC170" i="4"/>
  <c r="AC178" i="4"/>
  <c r="AC186" i="4"/>
  <c r="AC194" i="4"/>
  <c r="AC202" i="4"/>
  <c r="AC210" i="4"/>
  <c r="AC218" i="4"/>
  <c r="AC226" i="4"/>
  <c r="AC234" i="4"/>
  <c r="AC242" i="4"/>
  <c r="AC250" i="4"/>
  <c r="AC258" i="4"/>
  <c r="AC266" i="4"/>
  <c r="AE10" i="4"/>
  <c r="AE18" i="4"/>
  <c r="AE26" i="4"/>
  <c r="AE257" i="4"/>
  <c r="AE273" i="4"/>
  <c r="AE289" i="4"/>
  <c r="AE305" i="4"/>
  <c r="AE321" i="4"/>
  <c r="AE337" i="4"/>
  <c r="AE353" i="4"/>
  <c r="AE369" i="4"/>
  <c r="AE385" i="4"/>
  <c r="AE401" i="4"/>
  <c r="AE417" i="4"/>
  <c r="AE433" i="4"/>
  <c r="AE449" i="4"/>
  <c r="AE465" i="4"/>
  <c r="AE481" i="4"/>
  <c r="AE497" i="4"/>
  <c r="AC282" i="4"/>
  <c r="AC298" i="4"/>
  <c r="AC314" i="4"/>
  <c r="AC330" i="4"/>
  <c r="AC346" i="4"/>
  <c r="AC362" i="4"/>
  <c r="AC378" i="4"/>
  <c r="AC394" i="4"/>
  <c r="AC410" i="4"/>
  <c r="AC426" i="4"/>
  <c r="AC442" i="4"/>
  <c r="AC458" i="4"/>
  <c r="AC474" i="4"/>
  <c r="AC490" i="4"/>
  <c r="AC506" i="4"/>
  <c r="AE50" i="4"/>
  <c r="AE66" i="4"/>
  <c r="AE82" i="4"/>
  <c r="AE98" i="4"/>
  <c r="AE114" i="4"/>
  <c r="AE130" i="4"/>
  <c r="AE146" i="4"/>
  <c r="AE161" i="4"/>
  <c r="AE173" i="4"/>
  <c r="AE186" i="4"/>
  <c r="AE195" i="4"/>
  <c r="AE204" i="4"/>
  <c r="AE212" i="4"/>
  <c r="AE220" i="4"/>
  <c r="AE228" i="4"/>
  <c r="AE236" i="4"/>
  <c r="AE244" i="4"/>
  <c r="AC11" i="4"/>
  <c r="AC19" i="4"/>
  <c r="AC27" i="4"/>
  <c r="AC35" i="4"/>
  <c r="AC43" i="4"/>
  <c r="AC51" i="4"/>
  <c r="AC59" i="4"/>
  <c r="AC67" i="4"/>
  <c r="AC75" i="4"/>
  <c r="AC83" i="4"/>
  <c r="AC91" i="4"/>
  <c r="AC99" i="4"/>
  <c r="AC107" i="4"/>
  <c r="AC115" i="4"/>
  <c r="AC123" i="4"/>
  <c r="AC131" i="4"/>
  <c r="AC139" i="4"/>
  <c r="AC147" i="4"/>
  <c r="AC155" i="4"/>
  <c r="AC163" i="4"/>
  <c r="AC171" i="4"/>
  <c r="AC179" i="4"/>
  <c r="AC187" i="4"/>
  <c r="AC195" i="4"/>
  <c r="AC203" i="4"/>
  <c r="AC211" i="4"/>
  <c r="AC219" i="4"/>
  <c r="AC227" i="4"/>
  <c r="AC235" i="4"/>
  <c r="AC243" i="4"/>
  <c r="AC251" i="4"/>
  <c r="AC259" i="4"/>
  <c r="AC267" i="4"/>
  <c r="AE281" i="4"/>
  <c r="AE319" i="4"/>
  <c r="AE366" i="4"/>
  <c r="AE409" i="4"/>
  <c r="AE447" i="4"/>
  <c r="AE494" i="4"/>
  <c r="AC307" i="4"/>
  <c r="AC354" i="4"/>
  <c r="AC388" i="4"/>
  <c r="AC435" i="4"/>
  <c r="AC482" i="4"/>
  <c r="AE90" i="4"/>
  <c r="AE128" i="4"/>
  <c r="AE169" i="4"/>
  <c r="AE200" i="4"/>
  <c r="AE218" i="4"/>
  <c r="AE241" i="4"/>
  <c r="AC17" i="4"/>
  <c r="AC40" i="4"/>
  <c r="AC63" i="4"/>
  <c r="AC81" i="4"/>
  <c r="AC104" i="4"/>
  <c r="AC127" i="4"/>
  <c r="AC145" i="4"/>
  <c r="AC168" i="4"/>
  <c r="AC191" i="4"/>
  <c r="AC209" i="4"/>
  <c r="AC232" i="4"/>
  <c r="AC255" i="4"/>
  <c r="AE15" i="4"/>
  <c r="AE27" i="4"/>
  <c r="AE36" i="4"/>
  <c r="AE44" i="4"/>
  <c r="AE286" i="4"/>
  <c r="AE329" i="4"/>
  <c r="AE367" i="4"/>
  <c r="AE414" i="4"/>
  <c r="AE457" i="4"/>
  <c r="AE495" i="4"/>
  <c r="AC274" i="4"/>
  <c r="AC308" i="4"/>
  <c r="AC355" i="4"/>
  <c r="AC402" i="4"/>
  <c r="AC436" i="4"/>
  <c r="AC483" i="4"/>
  <c r="AE48" i="4"/>
  <c r="AE91" i="4"/>
  <c r="AE138" i="4"/>
  <c r="AE170" i="4"/>
  <c r="AE201" i="4"/>
  <c r="AE224" i="4"/>
  <c r="AE242" i="4"/>
  <c r="AC23" i="4"/>
  <c r="AC41" i="4"/>
  <c r="AC64" i="4"/>
  <c r="AC87" i="4"/>
  <c r="AC105" i="4"/>
  <c r="AC128" i="4"/>
  <c r="AC151" i="4"/>
  <c r="AC169" i="4"/>
  <c r="AC192" i="4"/>
  <c r="AC215" i="4"/>
  <c r="AC233" i="4"/>
  <c r="AC256" i="4"/>
  <c r="AE16" i="4"/>
  <c r="AE29" i="4"/>
  <c r="AE37" i="4"/>
  <c r="AE45" i="4"/>
  <c r="AE287" i="4"/>
  <c r="AE334" i="4"/>
  <c r="AE377" i="4"/>
  <c r="AE415" i="4"/>
  <c r="AE462" i="4"/>
  <c r="AE505" i="4"/>
  <c r="AC275" i="4"/>
  <c r="AC322" i="4"/>
  <c r="AC356" i="4"/>
  <c r="AC403" i="4"/>
  <c r="AC450" i="4"/>
  <c r="AC484" i="4"/>
  <c r="AE58" i="4"/>
  <c r="AE96" i="4"/>
  <c r="AE139" i="4"/>
  <c r="AE179" i="4"/>
  <c r="AE202" i="4"/>
  <c r="AE225" i="4"/>
  <c r="AC24" i="4"/>
  <c r="AC47" i="4"/>
  <c r="AC65" i="4"/>
  <c r="AC88" i="4"/>
  <c r="AC111" i="4"/>
  <c r="AC129" i="4"/>
  <c r="AC152" i="4"/>
  <c r="AC175" i="4"/>
  <c r="AC193" i="4"/>
  <c r="AC216" i="4"/>
  <c r="AC239" i="4"/>
  <c r="AC257" i="4"/>
  <c r="AE17" i="4"/>
  <c r="AE30" i="4"/>
  <c r="AE38" i="4"/>
  <c r="AE46" i="4"/>
  <c r="AE249" i="4"/>
  <c r="AE297" i="4"/>
  <c r="AE335" i="4"/>
  <c r="AE382" i="4"/>
  <c r="AE425" i="4"/>
  <c r="AE463" i="4"/>
  <c r="AC276" i="4"/>
  <c r="AC323" i="4"/>
  <c r="AC370" i="4"/>
  <c r="AC404" i="4"/>
  <c r="AC451" i="4"/>
  <c r="AC498" i="4"/>
  <c r="AE59" i="4"/>
  <c r="AE106" i="4"/>
  <c r="AE144" i="4"/>
  <c r="AE181" i="4"/>
  <c r="AE208" i="4"/>
  <c r="AE226" i="4"/>
  <c r="AC25" i="4"/>
  <c r="AC48" i="4"/>
  <c r="AC71" i="4"/>
  <c r="AC89" i="4"/>
  <c r="AC112" i="4"/>
  <c r="AC135" i="4"/>
  <c r="AC153" i="4"/>
  <c r="AC176" i="4"/>
  <c r="AC199" i="4"/>
  <c r="AC217" i="4"/>
  <c r="AC240" i="4"/>
  <c r="AC263" i="4"/>
  <c r="AE19" i="4"/>
  <c r="AE31" i="4"/>
  <c r="AE39" i="4"/>
  <c r="AE255" i="4"/>
  <c r="AE302" i="4"/>
  <c r="AE345" i="4"/>
  <c r="AE383" i="4"/>
  <c r="AE430" i="4"/>
  <c r="AE473" i="4"/>
  <c r="AC290" i="4"/>
  <c r="AC324" i="4"/>
  <c r="AC371" i="4"/>
  <c r="AC418" i="4"/>
  <c r="AC452" i="4"/>
  <c r="AC499" i="4"/>
  <c r="AE64" i="4"/>
  <c r="AE107" i="4"/>
  <c r="AE154" i="4"/>
  <c r="AE184" i="4"/>
  <c r="AE209" i="4"/>
  <c r="AE232" i="4"/>
  <c r="AC8" i="4"/>
  <c r="AC31" i="4"/>
  <c r="AC49" i="4"/>
  <c r="AC72" i="4"/>
  <c r="AC95" i="4"/>
  <c r="AC113" i="4"/>
  <c r="AC136" i="4"/>
  <c r="AC159" i="4"/>
  <c r="AC177" i="4"/>
  <c r="AC200" i="4"/>
  <c r="AC223" i="4"/>
  <c r="AC241" i="4"/>
  <c r="AC264" i="4"/>
  <c r="AE7" i="4"/>
  <c r="AE21" i="4"/>
  <c r="AE32" i="4"/>
  <c r="AE40" i="4"/>
  <c r="AC5" i="4"/>
  <c r="AE265" i="4"/>
  <c r="AE303" i="4"/>
  <c r="AE350" i="4"/>
  <c r="AE393" i="4"/>
  <c r="AE431" i="4"/>
  <c r="AE478" i="4"/>
  <c r="AC291" i="4"/>
  <c r="AC338" i="4"/>
  <c r="AC372" i="4"/>
  <c r="AC419" i="4"/>
  <c r="AC466" i="4"/>
  <c r="AC500" i="4"/>
  <c r="AE74" i="4"/>
  <c r="AE112" i="4"/>
  <c r="AE155" i="4"/>
  <c r="AE191" i="4"/>
  <c r="AE210" i="4"/>
  <c r="AE233" i="4"/>
  <c r="AC9" i="4"/>
  <c r="AC32" i="4"/>
  <c r="AC55" i="4"/>
  <c r="AC73" i="4"/>
  <c r="AC96" i="4"/>
  <c r="AC119" i="4"/>
  <c r="AC137" i="4"/>
  <c r="AC160" i="4"/>
  <c r="AC183" i="4"/>
  <c r="AC201" i="4"/>
  <c r="AC224" i="4"/>
  <c r="AC247" i="4"/>
  <c r="AC265" i="4"/>
  <c r="AE8" i="4"/>
  <c r="AE23" i="4"/>
  <c r="AE33" i="4"/>
  <c r="AE41" i="4"/>
  <c r="AC6" i="4"/>
  <c r="AE270" i="4"/>
  <c r="AE313" i="4"/>
  <c r="AE351" i="4"/>
  <c r="AE398" i="4"/>
  <c r="AE441" i="4"/>
  <c r="AE479" i="4"/>
  <c r="AC292" i="4"/>
  <c r="AC339" i="4"/>
  <c r="AC386" i="4"/>
  <c r="AC420" i="4"/>
  <c r="AC467" i="4"/>
  <c r="AE75" i="4"/>
  <c r="AE122" i="4"/>
  <c r="AE157" i="4"/>
  <c r="AE192" i="4"/>
  <c r="AE216" i="4"/>
  <c r="AE234" i="4"/>
  <c r="AC15" i="4"/>
  <c r="AC33" i="4"/>
  <c r="AC56" i="4"/>
  <c r="AC79" i="4"/>
  <c r="AC97" i="4"/>
  <c r="AC120" i="4"/>
  <c r="AC143" i="4"/>
  <c r="AC161" i="4"/>
  <c r="AC184" i="4"/>
  <c r="AC207" i="4"/>
  <c r="AC225" i="4"/>
  <c r="AC248" i="4"/>
  <c r="AE9" i="4"/>
  <c r="AE24" i="4"/>
  <c r="AE34" i="4"/>
  <c r="AE42" i="4"/>
  <c r="AC7" i="4"/>
  <c r="AE271" i="4"/>
  <c r="AE318" i="4"/>
  <c r="AE361" i="4"/>
  <c r="AE399" i="4"/>
  <c r="AE446" i="4"/>
  <c r="AE489" i="4"/>
  <c r="AC306" i="4"/>
  <c r="AC340" i="4"/>
  <c r="AC387" i="4"/>
  <c r="AC434" i="4"/>
  <c r="AC468" i="4"/>
  <c r="AE80" i="4"/>
  <c r="AE123" i="4"/>
  <c r="AE168" i="4"/>
  <c r="AE193" i="4"/>
  <c r="AE217" i="4"/>
  <c r="AE240" i="4"/>
  <c r="AC16" i="4"/>
  <c r="AC39" i="4"/>
  <c r="AC57" i="4"/>
  <c r="AC80" i="4"/>
  <c r="AC103" i="4"/>
  <c r="AC121" i="4"/>
  <c r="AC144" i="4"/>
  <c r="AC167" i="4"/>
  <c r="AC185" i="4"/>
  <c r="AC208" i="4"/>
  <c r="AC231" i="4"/>
  <c r="AC249" i="4"/>
  <c r="AE11" i="4"/>
  <c r="AE25" i="4"/>
  <c r="AE35" i="4"/>
  <c r="AE43" i="4"/>
  <c r="Z12" i="4"/>
  <c r="Z20" i="4"/>
  <c r="Z28" i="4"/>
  <c r="Z36" i="4"/>
  <c r="Z44" i="4"/>
  <c r="Z52" i="4"/>
  <c r="Z60" i="4"/>
  <c r="Z68" i="4"/>
  <c r="Z76" i="4"/>
  <c r="Z84" i="4"/>
  <c r="Z92" i="4"/>
  <c r="Z100" i="4"/>
  <c r="Z108" i="4"/>
  <c r="Z116" i="4"/>
  <c r="Z124" i="4"/>
  <c r="Z132" i="4"/>
  <c r="Z140" i="4"/>
  <c r="Z148" i="4"/>
  <c r="Z156" i="4"/>
  <c r="Z164" i="4"/>
  <c r="Z172" i="4"/>
  <c r="Z180" i="4"/>
  <c r="Z188" i="4"/>
  <c r="Z196" i="4"/>
  <c r="Z204" i="4"/>
  <c r="Z212" i="4"/>
  <c r="Z220" i="4"/>
  <c r="Z228" i="4"/>
  <c r="Z236" i="4"/>
  <c r="Z244" i="4"/>
  <c r="Z252" i="4"/>
  <c r="Z260" i="4"/>
  <c r="Z268" i="4"/>
  <c r="Z276" i="4"/>
  <c r="Z284" i="4"/>
  <c r="Z292" i="4"/>
  <c r="Z300" i="4"/>
  <c r="Z308" i="4"/>
  <c r="Z316" i="4"/>
  <c r="Z324" i="4"/>
  <c r="Z332" i="4"/>
  <c r="Z340" i="4"/>
  <c r="Z348" i="4"/>
  <c r="Z356" i="4"/>
  <c r="Z364" i="4"/>
  <c r="Z372" i="4"/>
  <c r="Z380" i="4"/>
  <c r="Z388" i="4"/>
  <c r="Z396" i="4"/>
  <c r="Z404" i="4"/>
  <c r="Z412" i="4"/>
  <c r="Z420" i="4"/>
  <c r="Z428" i="4"/>
  <c r="Z436" i="4"/>
  <c r="Z444" i="4"/>
  <c r="Z452" i="4"/>
  <c r="Z460" i="4"/>
  <c r="Z468" i="4"/>
  <c r="Z476" i="4"/>
  <c r="Z484" i="4"/>
  <c r="Z492" i="4"/>
  <c r="Z5" i="4"/>
  <c r="Z13" i="4"/>
  <c r="Z21" i="4"/>
  <c r="Z29" i="4"/>
  <c r="Z37" i="4"/>
  <c r="Z45" i="4"/>
  <c r="Z53" i="4"/>
  <c r="Z61" i="4"/>
  <c r="Z69" i="4"/>
  <c r="Z77" i="4"/>
  <c r="Z85" i="4"/>
  <c r="Z93" i="4"/>
  <c r="Z101" i="4"/>
  <c r="Z109" i="4"/>
  <c r="Z117" i="4"/>
  <c r="Z125" i="4"/>
  <c r="Z133" i="4"/>
  <c r="Z141" i="4"/>
  <c r="Z149" i="4"/>
  <c r="Z157" i="4"/>
  <c r="Z165" i="4"/>
  <c r="Z173" i="4"/>
  <c r="Z181" i="4"/>
  <c r="Z189" i="4"/>
  <c r="Z197" i="4"/>
  <c r="Z205" i="4"/>
  <c r="Z213" i="4"/>
  <c r="Z221" i="4"/>
  <c r="Z229" i="4"/>
  <c r="Z237" i="4"/>
  <c r="Z245" i="4"/>
  <c r="Z253" i="4"/>
  <c r="Z261" i="4"/>
  <c r="Z269" i="4"/>
  <c r="Z277" i="4"/>
  <c r="Z285" i="4"/>
  <c r="Z293" i="4"/>
  <c r="Z301" i="4"/>
  <c r="Z309" i="4"/>
  <c r="Z317" i="4"/>
  <c r="Z325" i="4"/>
  <c r="Z333" i="4"/>
  <c r="Z341" i="4"/>
  <c r="Z349" i="4"/>
  <c r="Z357" i="4"/>
  <c r="Z365" i="4"/>
  <c r="Z373" i="4"/>
  <c r="Z381" i="4"/>
  <c r="Z389" i="4"/>
  <c r="Z397" i="4"/>
  <c r="Z405" i="4"/>
  <c r="Z413" i="4"/>
  <c r="Z421" i="4"/>
  <c r="Z429" i="4"/>
  <c r="Z437" i="4"/>
  <c r="Z445" i="4"/>
  <c r="Z453" i="4"/>
  <c r="Z461" i="4"/>
  <c r="Z469" i="4"/>
  <c r="Z477" i="4"/>
  <c r="Z485" i="4"/>
  <c r="Z493" i="4"/>
  <c r="Z6" i="4"/>
  <c r="Z14" i="4"/>
  <c r="Z22" i="4"/>
  <c r="Z30" i="4"/>
  <c r="Z38" i="4"/>
  <c r="Z46" i="4"/>
  <c r="Z54" i="4"/>
  <c r="Z62" i="4"/>
  <c r="Z70" i="4"/>
  <c r="Z78" i="4"/>
  <c r="Z86" i="4"/>
  <c r="Z94" i="4"/>
  <c r="Z102" i="4"/>
  <c r="Z110" i="4"/>
  <c r="Z118" i="4"/>
  <c r="Z126" i="4"/>
  <c r="Z134" i="4"/>
  <c r="Z142" i="4"/>
  <c r="Z150" i="4"/>
  <c r="Z158" i="4"/>
  <c r="Z166" i="4"/>
  <c r="Z174" i="4"/>
  <c r="Z182" i="4"/>
  <c r="Z190" i="4"/>
  <c r="Z198" i="4"/>
  <c r="Z206" i="4"/>
  <c r="Z214" i="4"/>
  <c r="Z222" i="4"/>
  <c r="Z230" i="4"/>
  <c r="Z238" i="4"/>
  <c r="Z246" i="4"/>
  <c r="Z254" i="4"/>
  <c r="Z262" i="4"/>
  <c r="Z270" i="4"/>
  <c r="Z278" i="4"/>
  <c r="Z286" i="4"/>
  <c r="Z294" i="4"/>
  <c r="Z302" i="4"/>
  <c r="Z310" i="4"/>
  <c r="Z318" i="4"/>
  <c r="Z326" i="4"/>
  <c r="Z334" i="4"/>
  <c r="Z342" i="4"/>
  <c r="Z350" i="4"/>
  <c r="Z358" i="4"/>
  <c r="Z366" i="4"/>
  <c r="Z374" i="4"/>
  <c r="Z382" i="4"/>
  <c r="Z390" i="4"/>
  <c r="Z398" i="4"/>
  <c r="Z406" i="4"/>
  <c r="Z414" i="4"/>
  <c r="Z422" i="4"/>
  <c r="Z430" i="4"/>
  <c r="Z438" i="4"/>
  <c r="Z446" i="4"/>
  <c r="Z454" i="4"/>
  <c r="Z462" i="4"/>
  <c r="Z470" i="4"/>
  <c r="Z478" i="4"/>
  <c r="Z486" i="4"/>
  <c r="Z494" i="4"/>
  <c r="Z7" i="4"/>
  <c r="Z15" i="4"/>
  <c r="Z23" i="4"/>
  <c r="Z31" i="4"/>
  <c r="Z39" i="4"/>
  <c r="Z47" i="4"/>
  <c r="Z55" i="4"/>
  <c r="Z63" i="4"/>
  <c r="Z71" i="4"/>
  <c r="Z79" i="4"/>
  <c r="Z87" i="4"/>
  <c r="Z95" i="4"/>
  <c r="Z103" i="4"/>
  <c r="Z111" i="4"/>
  <c r="Z119" i="4"/>
  <c r="Z127" i="4"/>
  <c r="Z135" i="4"/>
  <c r="Z143" i="4"/>
  <c r="Z151" i="4"/>
  <c r="Z159" i="4"/>
  <c r="Z167" i="4"/>
  <c r="Z175" i="4"/>
  <c r="Z183" i="4"/>
  <c r="Z191" i="4"/>
  <c r="Z199" i="4"/>
  <c r="Z207" i="4"/>
  <c r="Z215" i="4"/>
  <c r="Z223" i="4"/>
  <c r="Z231" i="4"/>
  <c r="Z239" i="4"/>
  <c r="Z247" i="4"/>
  <c r="Z255" i="4"/>
  <c r="Z263" i="4"/>
  <c r="Z271" i="4"/>
  <c r="Z279" i="4"/>
  <c r="Z287" i="4"/>
  <c r="Z295" i="4"/>
  <c r="Z303" i="4"/>
  <c r="Z311" i="4"/>
  <c r="Z319" i="4"/>
  <c r="Z327" i="4"/>
  <c r="Z335" i="4"/>
  <c r="Z343" i="4"/>
  <c r="Z351" i="4"/>
  <c r="Z359" i="4"/>
  <c r="Z367" i="4"/>
  <c r="Z375" i="4"/>
  <c r="Z383" i="4"/>
  <c r="Z391" i="4"/>
  <c r="Z399" i="4"/>
  <c r="Z407" i="4"/>
  <c r="Z415" i="4"/>
  <c r="Z423" i="4"/>
  <c r="Z431" i="4"/>
  <c r="Z439" i="4"/>
  <c r="Z447" i="4"/>
  <c r="Z455" i="4"/>
  <c r="Z463" i="4"/>
  <c r="Z471" i="4"/>
  <c r="Z479" i="4"/>
  <c r="Z487" i="4"/>
  <c r="Z495" i="4"/>
  <c r="Z862" i="4"/>
  <c r="Z8" i="4"/>
  <c r="Z16" i="4"/>
  <c r="Z24" i="4"/>
  <c r="Z32" i="4"/>
  <c r="Z40" i="4"/>
  <c r="Z48" i="4"/>
  <c r="Z56" i="4"/>
  <c r="Z64" i="4"/>
  <c r="Z72" i="4"/>
  <c r="Z80" i="4"/>
  <c r="Z88" i="4"/>
  <c r="Z96" i="4"/>
  <c r="Z104" i="4"/>
  <c r="Z112" i="4"/>
  <c r="Z120" i="4"/>
  <c r="Z128" i="4"/>
  <c r="Z136" i="4"/>
  <c r="Z144" i="4"/>
  <c r="Z152" i="4"/>
  <c r="Z160" i="4"/>
  <c r="Z168" i="4"/>
  <c r="Z176" i="4"/>
  <c r="Z184" i="4"/>
  <c r="Z192" i="4"/>
  <c r="Z200" i="4"/>
  <c r="Z208" i="4"/>
  <c r="Z216" i="4"/>
  <c r="Z224" i="4"/>
  <c r="Z232" i="4"/>
  <c r="Z240" i="4"/>
  <c r="Z248" i="4"/>
  <c r="Z256" i="4"/>
  <c r="Z264" i="4"/>
  <c r="Z272" i="4"/>
  <c r="Z280" i="4"/>
  <c r="Z288" i="4"/>
  <c r="Z296" i="4"/>
  <c r="Z304" i="4"/>
  <c r="Z312" i="4"/>
  <c r="Z320" i="4"/>
  <c r="Z328" i="4"/>
  <c r="Z336" i="4"/>
  <c r="Z344" i="4"/>
  <c r="Z352" i="4"/>
  <c r="Z360" i="4"/>
  <c r="Z368" i="4"/>
  <c r="Z376" i="4"/>
  <c r="Z384" i="4"/>
  <c r="Z392" i="4"/>
  <c r="Z400" i="4"/>
  <c r="Z408" i="4"/>
  <c r="Z416" i="4"/>
  <c r="Z424" i="4"/>
  <c r="Z432" i="4"/>
  <c r="Z440" i="4"/>
  <c r="Z448" i="4"/>
  <c r="Z456" i="4"/>
  <c r="Z464" i="4"/>
  <c r="Z472" i="4"/>
  <c r="Z480" i="4"/>
  <c r="Z488" i="4"/>
  <c r="Z496" i="4"/>
  <c r="Z811" i="4"/>
  <c r="Z909" i="4"/>
  <c r="Z9" i="4"/>
  <c r="Z17" i="4"/>
  <c r="Z25" i="4"/>
  <c r="Z33" i="4"/>
  <c r="Z41" i="4"/>
  <c r="Z49" i="4"/>
  <c r="Z57" i="4"/>
  <c r="Z65" i="4"/>
  <c r="Z73" i="4"/>
  <c r="Z81" i="4"/>
  <c r="Z89" i="4"/>
  <c r="Z97" i="4"/>
  <c r="Z105" i="4"/>
  <c r="Z113" i="4"/>
  <c r="Z121" i="4"/>
  <c r="Z129" i="4"/>
  <c r="Z137" i="4"/>
  <c r="Z145" i="4"/>
  <c r="Z153" i="4"/>
  <c r="Z161" i="4"/>
  <c r="Z169" i="4"/>
  <c r="Z177" i="4"/>
  <c r="Z185" i="4"/>
  <c r="Z193" i="4"/>
  <c r="Z201" i="4"/>
  <c r="Z209" i="4"/>
  <c r="Z217" i="4"/>
  <c r="Z225" i="4"/>
  <c r="Z233" i="4"/>
  <c r="Z241" i="4"/>
  <c r="Z249" i="4"/>
  <c r="Z257" i="4"/>
  <c r="Z265" i="4"/>
  <c r="Z273" i="4"/>
  <c r="Z281" i="4"/>
  <c r="Z289" i="4"/>
  <c r="Z297" i="4"/>
  <c r="Z305" i="4"/>
  <c r="Z313" i="4"/>
  <c r="Z321" i="4"/>
  <c r="Z329" i="4"/>
  <c r="Z337" i="4"/>
  <c r="Z345" i="4"/>
  <c r="Z353" i="4"/>
  <c r="Z361" i="4"/>
  <c r="Z369" i="4"/>
  <c r="Z377" i="4"/>
  <c r="Z385" i="4"/>
  <c r="Z393" i="4"/>
  <c r="Z401" i="4"/>
  <c r="Z409" i="4"/>
  <c r="Z417" i="4"/>
  <c r="Z425" i="4"/>
  <c r="Z433" i="4"/>
  <c r="Z441" i="4"/>
  <c r="Z449" i="4"/>
  <c r="Z457" i="4"/>
  <c r="Z465" i="4"/>
  <c r="Z473" i="4"/>
  <c r="Z481" i="4"/>
  <c r="Z489" i="4"/>
  <c r="Z497" i="4"/>
  <c r="X909" i="4"/>
  <c r="Z10" i="4"/>
  <c r="Z18" i="4"/>
  <c r="Z26" i="4"/>
  <c r="Z34" i="4"/>
  <c r="Z42" i="4"/>
  <c r="Z50" i="4"/>
  <c r="Z58" i="4"/>
  <c r="Z66" i="4"/>
  <c r="Z74" i="4"/>
  <c r="Z82" i="4"/>
  <c r="Z90" i="4"/>
  <c r="Z98" i="4"/>
  <c r="Z106" i="4"/>
  <c r="Z114" i="4"/>
  <c r="Z122" i="4"/>
  <c r="Z130" i="4"/>
  <c r="Z138" i="4"/>
  <c r="Z146" i="4"/>
  <c r="Z154" i="4"/>
  <c r="Z162" i="4"/>
  <c r="Z170" i="4"/>
  <c r="Z178" i="4"/>
  <c r="Z186" i="4"/>
  <c r="Z194" i="4"/>
  <c r="Z202" i="4"/>
  <c r="Z210" i="4"/>
  <c r="Z218" i="4"/>
  <c r="Z226" i="4"/>
  <c r="Z234" i="4"/>
  <c r="Z242" i="4"/>
  <c r="Z250" i="4"/>
  <c r="Z258" i="4"/>
  <c r="Z266" i="4"/>
  <c r="Z274" i="4"/>
  <c r="Z282" i="4"/>
  <c r="Z290" i="4"/>
  <c r="Z298" i="4"/>
  <c r="Z306" i="4"/>
  <c r="Z314" i="4"/>
  <c r="Z322" i="4"/>
  <c r="Z330" i="4"/>
  <c r="Z338" i="4"/>
  <c r="Z346" i="4"/>
  <c r="Z354" i="4"/>
  <c r="Z362" i="4"/>
  <c r="Z370" i="4"/>
  <c r="Z378" i="4"/>
  <c r="Z386" i="4"/>
  <c r="Z394" i="4"/>
  <c r="Z402" i="4"/>
  <c r="Z410" i="4"/>
  <c r="Z418" i="4"/>
  <c r="Z426" i="4"/>
  <c r="Z434" i="4"/>
  <c r="Z442" i="4"/>
  <c r="Z450" i="4"/>
  <c r="Z458" i="4"/>
  <c r="Z466" i="4"/>
  <c r="Z11" i="4"/>
  <c r="Z19" i="4"/>
  <c r="Z27" i="4"/>
  <c r="Z35" i="4"/>
  <c r="Z43" i="4"/>
  <c r="Z51" i="4"/>
  <c r="Z59" i="4"/>
  <c r="Z67" i="4"/>
  <c r="Z75" i="4"/>
  <c r="Z83" i="4"/>
  <c r="Z91" i="4"/>
  <c r="Z99" i="4"/>
  <c r="Z107" i="4"/>
  <c r="Z115" i="4"/>
  <c r="Z123" i="4"/>
  <c r="Z131" i="4"/>
  <c r="Z139" i="4"/>
  <c r="Z147" i="4"/>
  <c r="Z155" i="4"/>
  <c r="Z163" i="4"/>
  <c r="Z171" i="4"/>
  <c r="Z179" i="4"/>
  <c r="Z187" i="4"/>
  <c r="Z195" i="4"/>
  <c r="Z203" i="4"/>
  <c r="Z211" i="4"/>
  <c r="Z219" i="4"/>
  <c r="Z227" i="4"/>
  <c r="Z235" i="4"/>
  <c r="Z243" i="4"/>
  <c r="Z251" i="4"/>
  <c r="Z259" i="4"/>
  <c r="Z267" i="4"/>
  <c r="Z275" i="4"/>
  <c r="Z283" i="4"/>
  <c r="Z291" i="4"/>
  <c r="Z299" i="4"/>
  <c r="Z307" i="4"/>
  <c r="Z315" i="4"/>
  <c r="Z323" i="4"/>
  <c r="Z331" i="4"/>
  <c r="Z339" i="4"/>
  <c r="Z347" i="4"/>
  <c r="Z355" i="4"/>
  <c r="Z363" i="4"/>
  <c r="Z371" i="4"/>
  <c r="Z379" i="4"/>
  <c r="Z387" i="4"/>
  <c r="Z395" i="4"/>
  <c r="Z403" i="4"/>
  <c r="Z411" i="4"/>
  <c r="Z419" i="4"/>
  <c r="Z427" i="4"/>
  <c r="Z435" i="4"/>
  <c r="Z443" i="4"/>
  <c r="Z451" i="4"/>
  <c r="Z459" i="4"/>
  <c r="Z467" i="4"/>
  <c r="Z475" i="4"/>
  <c r="Z483" i="4"/>
  <c r="Z503" i="4"/>
  <c r="Z511" i="4"/>
  <c r="Z519" i="4"/>
  <c r="Z527" i="4"/>
  <c r="Z535" i="4"/>
  <c r="Z543" i="4"/>
  <c r="Z551" i="4"/>
  <c r="Z559" i="4"/>
  <c r="Z567" i="4"/>
  <c r="Z575" i="4"/>
  <c r="Z583" i="4"/>
  <c r="Z591" i="4"/>
  <c r="Z599" i="4"/>
  <c r="Z607" i="4"/>
  <c r="Z615" i="4"/>
  <c r="Z623" i="4"/>
  <c r="Z631" i="4"/>
  <c r="Z639" i="4"/>
  <c r="Z647" i="4"/>
  <c r="Z655" i="4"/>
  <c r="Z663" i="4"/>
  <c r="Z671" i="4"/>
  <c r="Z679" i="4"/>
  <c r="Z687" i="4"/>
  <c r="Z695" i="4"/>
  <c r="Z703" i="4"/>
  <c r="Z711" i="4"/>
  <c r="Z719" i="4"/>
  <c r="Z727" i="4"/>
  <c r="Z735" i="4"/>
  <c r="Z743" i="4"/>
  <c r="Z751" i="4"/>
  <c r="Z759" i="4"/>
  <c r="Z767" i="4"/>
  <c r="Z775" i="4"/>
  <c r="Z783" i="4"/>
  <c r="Z791" i="4"/>
  <c r="Z799" i="4"/>
  <c r="Z807" i="4"/>
  <c r="Z816" i="4"/>
  <c r="Z824" i="4"/>
  <c r="Z832" i="4"/>
  <c r="Z840" i="4"/>
  <c r="Z848" i="4"/>
  <c r="Z856" i="4"/>
  <c r="Z865" i="4"/>
  <c r="Z873" i="4"/>
  <c r="Z881" i="4"/>
  <c r="Z889" i="4"/>
  <c r="Z897" i="4"/>
  <c r="Z905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0" i="4"/>
  <c r="X158" i="4"/>
  <c r="X166" i="4"/>
  <c r="X174" i="4"/>
  <c r="X182" i="4"/>
  <c r="X190" i="4"/>
  <c r="X198" i="4"/>
  <c r="X206" i="4"/>
  <c r="X214" i="4"/>
  <c r="X222" i="4"/>
  <c r="X230" i="4"/>
  <c r="X238" i="4"/>
  <c r="X246" i="4"/>
  <c r="X254" i="4"/>
  <c r="X262" i="4"/>
  <c r="X270" i="4"/>
  <c r="X278" i="4"/>
  <c r="X286" i="4"/>
  <c r="X294" i="4"/>
  <c r="X302" i="4"/>
  <c r="X310" i="4"/>
  <c r="X318" i="4"/>
  <c r="X326" i="4"/>
  <c r="X334" i="4"/>
  <c r="X342" i="4"/>
  <c r="X350" i="4"/>
  <c r="X358" i="4"/>
  <c r="X366" i="4"/>
  <c r="X374" i="4"/>
  <c r="X382" i="4"/>
  <c r="X390" i="4"/>
  <c r="X398" i="4"/>
  <c r="X406" i="4"/>
  <c r="X414" i="4"/>
  <c r="X422" i="4"/>
  <c r="X430" i="4"/>
  <c r="X438" i="4"/>
  <c r="X446" i="4"/>
  <c r="X454" i="4"/>
  <c r="X462" i="4"/>
  <c r="X470" i="4"/>
  <c r="X478" i="4"/>
  <c r="X486" i="4"/>
  <c r="X494" i="4"/>
  <c r="X502" i="4"/>
  <c r="X510" i="4"/>
  <c r="X518" i="4"/>
  <c r="X526" i="4"/>
  <c r="X534" i="4"/>
  <c r="X542" i="4"/>
  <c r="X550" i="4"/>
  <c r="X558" i="4"/>
  <c r="X566" i="4"/>
  <c r="X574" i="4"/>
  <c r="X582" i="4"/>
  <c r="X590" i="4"/>
  <c r="X598" i="4"/>
  <c r="X606" i="4"/>
  <c r="X614" i="4"/>
  <c r="X622" i="4"/>
  <c r="X630" i="4"/>
  <c r="X638" i="4"/>
  <c r="X646" i="4"/>
  <c r="X654" i="4"/>
  <c r="X662" i="4"/>
  <c r="X670" i="4"/>
  <c r="X678" i="4"/>
  <c r="X686" i="4"/>
  <c r="X694" i="4"/>
  <c r="X702" i="4"/>
  <c r="X710" i="4"/>
  <c r="X718" i="4"/>
  <c r="X726" i="4"/>
  <c r="X734" i="4"/>
  <c r="X742" i="4"/>
  <c r="X750" i="4"/>
  <c r="X758" i="4"/>
  <c r="X766" i="4"/>
  <c r="X774" i="4"/>
  <c r="X782" i="4"/>
  <c r="X790" i="4"/>
  <c r="X798" i="4"/>
  <c r="X806" i="4"/>
  <c r="X814" i="4"/>
  <c r="X822" i="4"/>
  <c r="X830" i="4"/>
  <c r="X838" i="4"/>
  <c r="X846" i="4"/>
  <c r="X854" i="4"/>
  <c r="X862" i="4"/>
  <c r="X870" i="4"/>
  <c r="X878" i="4"/>
  <c r="X886" i="4"/>
  <c r="X894" i="4"/>
  <c r="X902" i="4"/>
  <c r="Z490" i="4"/>
  <c r="Z504" i="4"/>
  <c r="Z512" i="4"/>
  <c r="Z520" i="4"/>
  <c r="Z528" i="4"/>
  <c r="Z536" i="4"/>
  <c r="Z544" i="4"/>
  <c r="Z552" i="4"/>
  <c r="Z560" i="4"/>
  <c r="Z568" i="4"/>
  <c r="Z576" i="4"/>
  <c r="Z584" i="4"/>
  <c r="Z592" i="4"/>
  <c r="Z600" i="4"/>
  <c r="Z608" i="4"/>
  <c r="Z616" i="4"/>
  <c r="Z624" i="4"/>
  <c r="Z632" i="4"/>
  <c r="Z640" i="4"/>
  <c r="Z648" i="4"/>
  <c r="Z656" i="4"/>
  <c r="Z664" i="4"/>
  <c r="Z672" i="4"/>
  <c r="Z680" i="4"/>
  <c r="Z688" i="4"/>
  <c r="Z696" i="4"/>
  <c r="Z704" i="4"/>
  <c r="Z712" i="4"/>
  <c r="Z720" i="4"/>
  <c r="Z728" i="4"/>
  <c r="Z736" i="4"/>
  <c r="Z744" i="4"/>
  <c r="Z752" i="4"/>
  <c r="Z760" i="4"/>
  <c r="Z768" i="4"/>
  <c r="Z776" i="4"/>
  <c r="Z784" i="4"/>
  <c r="Z792" i="4"/>
  <c r="Z800" i="4"/>
  <c r="Z808" i="4"/>
  <c r="Z817" i="4"/>
  <c r="Z825" i="4"/>
  <c r="Z833" i="4"/>
  <c r="Z841" i="4"/>
  <c r="Z849" i="4"/>
  <c r="Z857" i="4"/>
  <c r="Z866" i="4"/>
  <c r="Z874" i="4"/>
  <c r="Z882" i="4"/>
  <c r="Z890" i="4"/>
  <c r="Z898" i="4"/>
  <c r="Z906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3" i="4"/>
  <c r="X151" i="4"/>
  <c r="X159" i="4"/>
  <c r="X167" i="4"/>
  <c r="X175" i="4"/>
  <c r="X183" i="4"/>
  <c r="X191" i="4"/>
  <c r="X199" i="4"/>
  <c r="X207" i="4"/>
  <c r="X215" i="4"/>
  <c r="X223" i="4"/>
  <c r="X231" i="4"/>
  <c r="X239" i="4"/>
  <c r="X247" i="4"/>
  <c r="X255" i="4"/>
  <c r="X263" i="4"/>
  <c r="X271" i="4"/>
  <c r="X279" i="4"/>
  <c r="X287" i="4"/>
  <c r="X295" i="4"/>
  <c r="X303" i="4"/>
  <c r="X311" i="4"/>
  <c r="X319" i="4"/>
  <c r="X327" i="4"/>
  <c r="X335" i="4"/>
  <c r="X343" i="4"/>
  <c r="X351" i="4"/>
  <c r="X359" i="4"/>
  <c r="X367" i="4"/>
  <c r="X375" i="4"/>
  <c r="X383" i="4"/>
  <c r="X391" i="4"/>
  <c r="X399" i="4"/>
  <c r="X407" i="4"/>
  <c r="X415" i="4"/>
  <c r="X423" i="4"/>
  <c r="X431" i="4"/>
  <c r="X439" i="4"/>
  <c r="X447" i="4"/>
  <c r="X455" i="4"/>
  <c r="X463" i="4"/>
  <c r="X471" i="4"/>
  <c r="X479" i="4"/>
  <c r="X487" i="4"/>
  <c r="X495" i="4"/>
  <c r="X503" i="4"/>
  <c r="X511" i="4"/>
  <c r="X519" i="4"/>
  <c r="X527" i="4"/>
  <c r="X535" i="4"/>
  <c r="X543" i="4"/>
  <c r="X551" i="4"/>
  <c r="X559" i="4"/>
  <c r="X567" i="4"/>
  <c r="X575" i="4"/>
  <c r="X583" i="4"/>
  <c r="X591" i="4"/>
  <c r="X599" i="4"/>
  <c r="X607" i="4"/>
  <c r="X615" i="4"/>
  <c r="X623" i="4"/>
  <c r="X631" i="4"/>
  <c r="X639" i="4"/>
  <c r="X647" i="4"/>
  <c r="X655" i="4"/>
  <c r="X663" i="4"/>
  <c r="X671" i="4"/>
  <c r="X679" i="4"/>
  <c r="X687" i="4"/>
  <c r="X695" i="4"/>
  <c r="X703" i="4"/>
  <c r="X711" i="4"/>
  <c r="X719" i="4"/>
  <c r="X727" i="4"/>
  <c r="X735" i="4"/>
  <c r="X743" i="4"/>
  <c r="X751" i="4"/>
  <c r="X759" i="4"/>
  <c r="X767" i="4"/>
  <c r="X775" i="4"/>
  <c r="X783" i="4"/>
  <c r="X791" i="4"/>
  <c r="X799" i="4"/>
  <c r="X807" i="4"/>
  <c r="X815" i="4"/>
  <c r="X823" i="4"/>
  <c r="X831" i="4"/>
  <c r="X839" i="4"/>
  <c r="X847" i="4"/>
  <c r="X855" i="4"/>
  <c r="X863" i="4"/>
  <c r="X871" i="4"/>
  <c r="X879" i="4"/>
  <c r="X887" i="4"/>
  <c r="X895" i="4"/>
  <c r="X903" i="4"/>
  <c r="Z491" i="4"/>
  <c r="Z505" i="4"/>
  <c r="Z513" i="4"/>
  <c r="Z521" i="4"/>
  <c r="Z529" i="4"/>
  <c r="Z537" i="4"/>
  <c r="Z545" i="4"/>
  <c r="Z553" i="4"/>
  <c r="Z561" i="4"/>
  <c r="Z569" i="4"/>
  <c r="Z577" i="4"/>
  <c r="Z585" i="4"/>
  <c r="Z593" i="4"/>
  <c r="Z601" i="4"/>
  <c r="Z609" i="4"/>
  <c r="Z617" i="4"/>
  <c r="Z625" i="4"/>
  <c r="Z633" i="4"/>
  <c r="Z641" i="4"/>
  <c r="Z649" i="4"/>
  <c r="Z657" i="4"/>
  <c r="Z665" i="4"/>
  <c r="Z673" i="4"/>
  <c r="Z681" i="4"/>
  <c r="Z689" i="4"/>
  <c r="Z697" i="4"/>
  <c r="Z705" i="4"/>
  <c r="Z713" i="4"/>
  <c r="Z721" i="4"/>
  <c r="Z729" i="4"/>
  <c r="Z737" i="4"/>
  <c r="Z745" i="4"/>
  <c r="Z753" i="4"/>
  <c r="Z761" i="4"/>
  <c r="Z769" i="4"/>
  <c r="Z777" i="4"/>
  <c r="Z785" i="4"/>
  <c r="Z793" i="4"/>
  <c r="Z801" i="4"/>
  <c r="Z809" i="4"/>
  <c r="Z818" i="4"/>
  <c r="Z826" i="4"/>
  <c r="Z834" i="4"/>
  <c r="Z842" i="4"/>
  <c r="Z850" i="4"/>
  <c r="Z858" i="4"/>
  <c r="Z867" i="4"/>
  <c r="Z875" i="4"/>
  <c r="Z883" i="4"/>
  <c r="Z891" i="4"/>
  <c r="Z899" i="4"/>
  <c r="Z907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4" i="4"/>
  <c r="X152" i="4"/>
  <c r="X160" i="4"/>
  <c r="X168" i="4"/>
  <c r="X176" i="4"/>
  <c r="X184" i="4"/>
  <c r="X192" i="4"/>
  <c r="X200" i="4"/>
  <c r="X208" i="4"/>
  <c r="X216" i="4"/>
  <c r="X224" i="4"/>
  <c r="X232" i="4"/>
  <c r="X240" i="4"/>
  <c r="X248" i="4"/>
  <c r="X256" i="4"/>
  <c r="X264" i="4"/>
  <c r="X272" i="4"/>
  <c r="X280" i="4"/>
  <c r="X288" i="4"/>
  <c r="X296" i="4"/>
  <c r="X304" i="4"/>
  <c r="X312" i="4"/>
  <c r="X320" i="4"/>
  <c r="X328" i="4"/>
  <c r="X336" i="4"/>
  <c r="X344" i="4"/>
  <c r="X352" i="4"/>
  <c r="X360" i="4"/>
  <c r="X368" i="4"/>
  <c r="X376" i="4"/>
  <c r="X384" i="4"/>
  <c r="X392" i="4"/>
  <c r="X400" i="4"/>
  <c r="X408" i="4"/>
  <c r="X416" i="4"/>
  <c r="X424" i="4"/>
  <c r="X432" i="4"/>
  <c r="X440" i="4"/>
  <c r="X448" i="4"/>
  <c r="X456" i="4"/>
  <c r="X464" i="4"/>
  <c r="X472" i="4"/>
  <c r="X480" i="4"/>
  <c r="X488" i="4"/>
  <c r="X496" i="4"/>
  <c r="X504" i="4"/>
  <c r="X512" i="4"/>
  <c r="X520" i="4"/>
  <c r="X528" i="4"/>
  <c r="X536" i="4"/>
  <c r="X544" i="4"/>
  <c r="X552" i="4"/>
  <c r="X560" i="4"/>
  <c r="X568" i="4"/>
  <c r="X576" i="4"/>
  <c r="X584" i="4"/>
  <c r="X592" i="4"/>
  <c r="X600" i="4"/>
  <c r="X608" i="4"/>
  <c r="X616" i="4"/>
  <c r="X624" i="4"/>
  <c r="X632" i="4"/>
  <c r="X640" i="4"/>
  <c r="X648" i="4"/>
  <c r="X656" i="4"/>
  <c r="X664" i="4"/>
  <c r="X672" i="4"/>
  <c r="X680" i="4"/>
  <c r="X688" i="4"/>
  <c r="X696" i="4"/>
  <c r="X704" i="4"/>
  <c r="X712" i="4"/>
  <c r="X720" i="4"/>
  <c r="X728" i="4"/>
  <c r="X736" i="4"/>
  <c r="X744" i="4"/>
  <c r="X752" i="4"/>
  <c r="X760" i="4"/>
  <c r="X768" i="4"/>
  <c r="X776" i="4"/>
  <c r="X784" i="4"/>
  <c r="X792" i="4"/>
  <c r="X800" i="4"/>
  <c r="X808" i="4"/>
  <c r="X816" i="4"/>
  <c r="X824" i="4"/>
  <c r="X832" i="4"/>
  <c r="X840" i="4"/>
  <c r="X848" i="4"/>
  <c r="X856" i="4"/>
  <c r="X864" i="4"/>
  <c r="X872" i="4"/>
  <c r="X880" i="4"/>
  <c r="X888" i="4"/>
  <c r="X896" i="4"/>
  <c r="X904" i="4"/>
  <c r="Z498" i="4"/>
  <c r="Z506" i="4"/>
  <c r="Z514" i="4"/>
  <c r="Z522" i="4"/>
  <c r="Z530" i="4"/>
  <c r="Z538" i="4"/>
  <c r="Z546" i="4"/>
  <c r="Z554" i="4"/>
  <c r="Z562" i="4"/>
  <c r="Z570" i="4"/>
  <c r="Z578" i="4"/>
  <c r="Z586" i="4"/>
  <c r="Z594" i="4"/>
  <c r="Z602" i="4"/>
  <c r="Z610" i="4"/>
  <c r="Z618" i="4"/>
  <c r="Z626" i="4"/>
  <c r="Z634" i="4"/>
  <c r="Z642" i="4"/>
  <c r="Z650" i="4"/>
  <c r="Z658" i="4"/>
  <c r="Z666" i="4"/>
  <c r="Z674" i="4"/>
  <c r="Z682" i="4"/>
  <c r="Z690" i="4"/>
  <c r="Z698" i="4"/>
  <c r="Z706" i="4"/>
  <c r="Z714" i="4"/>
  <c r="Z722" i="4"/>
  <c r="Z730" i="4"/>
  <c r="Z738" i="4"/>
  <c r="Z746" i="4"/>
  <c r="Z754" i="4"/>
  <c r="Z762" i="4"/>
  <c r="Z770" i="4"/>
  <c r="Z778" i="4"/>
  <c r="Z786" i="4"/>
  <c r="Z794" i="4"/>
  <c r="Z802" i="4"/>
  <c r="Z810" i="4"/>
  <c r="Z819" i="4"/>
  <c r="Z827" i="4"/>
  <c r="Z835" i="4"/>
  <c r="Z843" i="4"/>
  <c r="Z851" i="4"/>
  <c r="Z859" i="4"/>
  <c r="Z868" i="4"/>
  <c r="Z876" i="4"/>
  <c r="Z884" i="4"/>
  <c r="Z892" i="4"/>
  <c r="Z900" i="4"/>
  <c r="Z908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5" i="4"/>
  <c r="X153" i="4"/>
  <c r="X161" i="4"/>
  <c r="X169" i="4"/>
  <c r="X177" i="4"/>
  <c r="X185" i="4"/>
  <c r="X193" i="4"/>
  <c r="X201" i="4"/>
  <c r="X209" i="4"/>
  <c r="X217" i="4"/>
  <c r="X225" i="4"/>
  <c r="X233" i="4"/>
  <c r="X241" i="4"/>
  <c r="X249" i="4"/>
  <c r="X257" i="4"/>
  <c r="X265" i="4"/>
  <c r="X273" i="4"/>
  <c r="X281" i="4"/>
  <c r="X289" i="4"/>
  <c r="X297" i="4"/>
  <c r="X305" i="4"/>
  <c r="X313" i="4"/>
  <c r="X321" i="4"/>
  <c r="X329" i="4"/>
  <c r="X337" i="4"/>
  <c r="X345" i="4"/>
  <c r="X353" i="4"/>
  <c r="X361" i="4"/>
  <c r="X369" i="4"/>
  <c r="X377" i="4"/>
  <c r="X385" i="4"/>
  <c r="X393" i="4"/>
  <c r="X401" i="4"/>
  <c r="X409" i="4"/>
  <c r="X417" i="4"/>
  <c r="X425" i="4"/>
  <c r="X433" i="4"/>
  <c r="X441" i="4"/>
  <c r="X449" i="4"/>
  <c r="X457" i="4"/>
  <c r="X465" i="4"/>
  <c r="X473" i="4"/>
  <c r="X481" i="4"/>
  <c r="X489" i="4"/>
  <c r="X497" i="4"/>
  <c r="X505" i="4"/>
  <c r="X513" i="4"/>
  <c r="X521" i="4"/>
  <c r="X529" i="4"/>
  <c r="X537" i="4"/>
  <c r="X545" i="4"/>
  <c r="X553" i="4"/>
  <c r="X561" i="4"/>
  <c r="X569" i="4"/>
  <c r="X577" i="4"/>
  <c r="X585" i="4"/>
  <c r="X593" i="4"/>
  <c r="X601" i="4"/>
  <c r="X609" i="4"/>
  <c r="X617" i="4"/>
  <c r="X625" i="4"/>
  <c r="X633" i="4"/>
  <c r="X641" i="4"/>
  <c r="X649" i="4"/>
  <c r="X657" i="4"/>
  <c r="X665" i="4"/>
  <c r="X673" i="4"/>
  <c r="X681" i="4"/>
  <c r="X689" i="4"/>
  <c r="X697" i="4"/>
  <c r="X705" i="4"/>
  <c r="X713" i="4"/>
  <c r="X721" i="4"/>
  <c r="X729" i="4"/>
  <c r="X737" i="4"/>
  <c r="X745" i="4"/>
  <c r="X753" i="4"/>
  <c r="X761" i="4"/>
  <c r="X769" i="4"/>
  <c r="X777" i="4"/>
  <c r="X785" i="4"/>
  <c r="X793" i="4"/>
  <c r="X801" i="4"/>
  <c r="X809" i="4"/>
  <c r="X817" i="4"/>
  <c r="X825" i="4"/>
  <c r="X833" i="4"/>
  <c r="X841" i="4"/>
  <c r="X849" i="4"/>
  <c r="X857" i="4"/>
  <c r="X865" i="4"/>
  <c r="X873" i="4"/>
  <c r="X881" i="4"/>
  <c r="X889" i="4"/>
  <c r="X897" i="4"/>
  <c r="X905" i="4"/>
  <c r="Z499" i="4"/>
  <c r="Z507" i="4"/>
  <c r="Z515" i="4"/>
  <c r="Z523" i="4"/>
  <c r="Z531" i="4"/>
  <c r="Z539" i="4"/>
  <c r="Z547" i="4"/>
  <c r="Z555" i="4"/>
  <c r="Z563" i="4"/>
  <c r="Z571" i="4"/>
  <c r="Z579" i="4"/>
  <c r="Z587" i="4"/>
  <c r="Z595" i="4"/>
  <c r="Z603" i="4"/>
  <c r="Z611" i="4"/>
  <c r="Z619" i="4"/>
  <c r="Z627" i="4"/>
  <c r="Z635" i="4"/>
  <c r="Z643" i="4"/>
  <c r="Z651" i="4"/>
  <c r="Z659" i="4"/>
  <c r="Z667" i="4"/>
  <c r="Z675" i="4"/>
  <c r="Z683" i="4"/>
  <c r="Z691" i="4"/>
  <c r="Z699" i="4"/>
  <c r="Z707" i="4"/>
  <c r="Z715" i="4"/>
  <c r="Z723" i="4"/>
  <c r="Z731" i="4"/>
  <c r="Z739" i="4"/>
  <c r="Z747" i="4"/>
  <c r="Z755" i="4"/>
  <c r="Z763" i="4"/>
  <c r="Z771" i="4"/>
  <c r="Z779" i="4"/>
  <c r="Z787" i="4"/>
  <c r="Z795" i="4"/>
  <c r="Z803" i="4"/>
  <c r="Z812" i="4"/>
  <c r="Z820" i="4"/>
  <c r="Z828" i="4"/>
  <c r="Z836" i="4"/>
  <c r="Z844" i="4"/>
  <c r="Z852" i="4"/>
  <c r="Z860" i="4"/>
  <c r="Z869" i="4"/>
  <c r="Z877" i="4"/>
  <c r="Z885" i="4"/>
  <c r="Z893" i="4"/>
  <c r="Z901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6" i="4"/>
  <c r="X154" i="4"/>
  <c r="X162" i="4"/>
  <c r="X170" i="4"/>
  <c r="X178" i="4"/>
  <c r="X186" i="4"/>
  <c r="X194" i="4"/>
  <c r="X202" i="4"/>
  <c r="X210" i="4"/>
  <c r="X218" i="4"/>
  <c r="X226" i="4"/>
  <c r="X234" i="4"/>
  <c r="X242" i="4"/>
  <c r="X250" i="4"/>
  <c r="X258" i="4"/>
  <c r="X266" i="4"/>
  <c r="X274" i="4"/>
  <c r="X282" i="4"/>
  <c r="X290" i="4"/>
  <c r="X298" i="4"/>
  <c r="X306" i="4"/>
  <c r="X314" i="4"/>
  <c r="X322" i="4"/>
  <c r="X330" i="4"/>
  <c r="X338" i="4"/>
  <c r="X346" i="4"/>
  <c r="X354" i="4"/>
  <c r="X362" i="4"/>
  <c r="X370" i="4"/>
  <c r="X378" i="4"/>
  <c r="X386" i="4"/>
  <c r="X394" i="4"/>
  <c r="X402" i="4"/>
  <c r="X410" i="4"/>
  <c r="X418" i="4"/>
  <c r="X426" i="4"/>
  <c r="X434" i="4"/>
  <c r="X442" i="4"/>
  <c r="X450" i="4"/>
  <c r="X458" i="4"/>
  <c r="X466" i="4"/>
  <c r="X474" i="4"/>
  <c r="X482" i="4"/>
  <c r="X490" i="4"/>
  <c r="X498" i="4"/>
  <c r="X506" i="4"/>
  <c r="X514" i="4"/>
  <c r="X522" i="4"/>
  <c r="X530" i="4"/>
  <c r="X538" i="4"/>
  <c r="X546" i="4"/>
  <c r="X554" i="4"/>
  <c r="X562" i="4"/>
  <c r="X570" i="4"/>
  <c r="X578" i="4"/>
  <c r="X586" i="4"/>
  <c r="X594" i="4"/>
  <c r="X602" i="4"/>
  <c r="X610" i="4"/>
  <c r="X618" i="4"/>
  <c r="X626" i="4"/>
  <c r="X634" i="4"/>
  <c r="X642" i="4"/>
  <c r="X650" i="4"/>
  <c r="X658" i="4"/>
  <c r="X666" i="4"/>
  <c r="X674" i="4"/>
  <c r="X682" i="4"/>
  <c r="X690" i="4"/>
  <c r="X698" i="4"/>
  <c r="X706" i="4"/>
  <c r="X714" i="4"/>
  <c r="X722" i="4"/>
  <c r="X730" i="4"/>
  <c r="X738" i="4"/>
  <c r="X746" i="4"/>
  <c r="X754" i="4"/>
  <c r="X762" i="4"/>
  <c r="X770" i="4"/>
  <c r="X778" i="4"/>
  <c r="X786" i="4"/>
  <c r="X794" i="4"/>
  <c r="X802" i="4"/>
  <c r="X810" i="4"/>
  <c r="X818" i="4"/>
  <c r="X826" i="4"/>
  <c r="X834" i="4"/>
  <c r="X842" i="4"/>
  <c r="X850" i="4"/>
  <c r="X858" i="4"/>
  <c r="X866" i="4"/>
  <c r="X874" i="4"/>
  <c r="X882" i="4"/>
  <c r="X890" i="4"/>
  <c r="X898" i="4"/>
  <c r="X906" i="4"/>
  <c r="Z500" i="4"/>
  <c r="Z508" i="4"/>
  <c r="Z516" i="4"/>
  <c r="Z524" i="4"/>
  <c r="Z532" i="4"/>
  <c r="Z540" i="4"/>
  <c r="Z548" i="4"/>
  <c r="Z556" i="4"/>
  <c r="Z564" i="4"/>
  <c r="Z572" i="4"/>
  <c r="Z580" i="4"/>
  <c r="Z588" i="4"/>
  <c r="Z596" i="4"/>
  <c r="Z604" i="4"/>
  <c r="Z612" i="4"/>
  <c r="Z620" i="4"/>
  <c r="Z628" i="4"/>
  <c r="Z636" i="4"/>
  <c r="Z644" i="4"/>
  <c r="Z652" i="4"/>
  <c r="Z660" i="4"/>
  <c r="Z668" i="4"/>
  <c r="Z676" i="4"/>
  <c r="Z684" i="4"/>
  <c r="Z692" i="4"/>
  <c r="Z700" i="4"/>
  <c r="Z708" i="4"/>
  <c r="Z716" i="4"/>
  <c r="Z724" i="4"/>
  <c r="Z732" i="4"/>
  <c r="Z740" i="4"/>
  <c r="Z748" i="4"/>
  <c r="Z756" i="4"/>
  <c r="Z764" i="4"/>
  <c r="Z772" i="4"/>
  <c r="Z780" i="4"/>
  <c r="Z788" i="4"/>
  <c r="Z796" i="4"/>
  <c r="Z804" i="4"/>
  <c r="Z813" i="4"/>
  <c r="Z821" i="4"/>
  <c r="Z829" i="4"/>
  <c r="Z837" i="4"/>
  <c r="Z845" i="4"/>
  <c r="Z853" i="4"/>
  <c r="Z861" i="4"/>
  <c r="Z870" i="4"/>
  <c r="Z878" i="4"/>
  <c r="Z886" i="4"/>
  <c r="Z894" i="4"/>
  <c r="Z902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7" i="4"/>
  <c r="X155" i="4"/>
  <c r="X163" i="4"/>
  <c r="X171" i="4"/>
  <c r="X179" i="4"/>
  <c r="X187" i="4"/>
  <c r="X195" i="4"/>
  <c r="X203" i="4"/>
  <c r="X211" i="4"/>
  <c r="X219" i="4"/>
  <c r="X227" i="4"/>
  <c r="X235" i="4"/>
  <c r="X243" i="4"/>
  <c r="X251" i="4"/>
  <c r="X259" i="4"/>
  <c r="X267" i="4"/>
  <c r="X275" i="4"/>
  <c r="X283" i="4"/>
  <c r="X291" i="4"/>
  <c r="X299" i="4"/>
  <c r="X307" i="4"/>
  <c r="X315" i="4"/>
  <c r="X323" i="4"/>
  <c r="X331" i="4"/>
  <c r="X339" i="4"/>
  <c r="X347" i="4"/>
  <c r="X355" i="4"/>
  <c r="X363" i="4"/>
  <c r="X371" i="4"/>
  <c r="X379" i="4"/>
  <c r="X387" i="4"/>
  <c r="X395" i="4"/>
  <c r="X403" i="4"/>
  <c r="X411" i="4"/>
  <c r="X419" i="4"/>
  <c r="X427" i="4"/>
  <c r="X435" i="4"/>
  <c r="X443" i="4"/>
  <c r="X451" i="4"/>
  <c r="X459" i="4"/>
  <c r="X467" i="4"/>
  <c r="X475" i="4"/>
  <c r="X483" i="4"/>
  <c r="X491" i="4"/>
  <c r="X499" i="4"/>
  <c r="X507" i="4"/>
  <c r="X515" i="4"/>
  <c r="X523" i="4"/>
  <c r="X531" i="4"/>
  <c r="X539" i="4"/>
  <c r="X547" i="4"/>
  <c r="X555" i="4"/>
  <c r="X563" i="4"/>
  <c r="X571" i="4"/>
  <c r="X579" i="4"/>
  <c r="X587" i="4"/>
  <c r="X595" i="4"/>
  <c r="X603" i="4"/>
  <c r="X611" i="4"/>
  <c r="X619" i="4"/>
  <c r="X627" i="4"/>
  <c r="X635" i="4"/>
  <c r="X643" i="4"/>
  <c r="X651" i="4"/>
  <c r="X659" i="4"/>
  <c r="X667" i="4"/>
  <c r="X675" i="4"/>
  <c r="X683" i="4"/>
  <c r="X691" i="4"/>
  <c r="X699" i="4"/>
  <c r="X707" i="4"/>
  <c r="X715" i="4"/>
  <c r="X723" i="4"/>
  <c r="X731" i="4"/>
  <c r="X739" i="4"/>
  <c r="X747" i="4"/>
  <c r="X755" i="4"/>
  <c r="X763" i="4"/>
  <c r="X771" i="4"/>
  <c r="X779" i="4"/>
  <c r="X787" i="4"/>
  <c r="X795" i="4"/>
  <c r="X803" i="4"/>
  <c r="X811" i="4"/>
  <c r="X819" i="4"/>
  <c r="X827" i="4"/>
  <c r="X835" i="4"/>
  <c r="X843" i="4"/>
  <c r="X851" i="4"/>
  <c r="X859" i="4"/>
  <c r="X867" i="4"/>
  <c r="X875" i="4"/>
  <c r="X883" i="4"/>
  <c r="X891" i="4"/>
  <c r="X899" i="4"/>
  <c r="X907" i="4"/>
  <c r="Z474" i="4"/>
  <c r="Z501" i="4"/>
  <c r="Z509" i="4"/>
  <c r="Z517" i="4"/>
  <c r="Z525" i="4"/>
  <c r="Z533" i="4"/>
  <c r="Z541" i="4"/>
  <c r="Z549" i="4"/>
  <c r="Z557" i="4"/>
  <c r="Z565" i="4"/>
  <c r="Z573" i="4"/>
  <c r="Z581" i="4"/>
  <c r="Z589" i="4"/>
  <c r="Z597" i="4"/>
  <c r="Z605" i="4"/>
  <c r="Z613" i="4"/>
  <c r="Z621" i="4"/>
  <c r="Z629" i="4"/>
  <c r="Z637" i="4"/>
  <c r="Z645" i="4"/>
  <c r="Z653" i="4"/>
  <c r="Z661" i="4"/>
  <c r="Z669" i="4"/>
  <c r="Z677" i="4"/>
  <c r="Z685" i="4"/>
  <c r="Z693" i="4"/>
  <c r="Z701" i="4"/>
  <c r="Z709" i="4"/>
  <c r="Z717" i="4"/>
  <c r="Z725" i="4"/>
  <c r="Z733" i="4"/>
  <c r="Z741" i="4"/>
  <c r="Z749" i="4"/>
  <c r="Z757" i="4"/>
  <c r="Z765" i="4"/>
  <c r="Z773" i="4"/>
  <c r="Z781" i="4"/>
  <c r="Z789" i="4"/>
  <c r="Z797" i="4"/>
  <c r="Z805" i="4"/>
  <c r="Z814" i="4"/>
  <c r="Z822" i="4"/>
  <c r="Z830" i="4"/>
  <c r="Z838" i="4"/>
  <c r="Z846" i="4"/>
  <c r="Z854" i="4"/>
  <c r="Z863" i="4"/>
  <c r="Z871" i="4"/>
  <c r="Z879" i="4"/>
  <c r="Z887" i="4"/>
  <c r="Z895" i="4"/>
  <c r="Z903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8" i="4"/>
  <c r="X156" i="4"/>
  <c r="X164" i="4"/>
  <c r="X172" i="4"/>
  <c r="X180" i="4"/>
  <c r="X188" i="4"/>
  <c r="X196" i="4"/>
  <c r="X204" i="4"/>
  <c r="X212" i="4"/>
  <c r="X220" i="4"/>
  <c r="X228" i="4"/>
  <c r="X236" i="4"/>
  <c r="X244" i="4"/>
  <c r="X252" i="4"/>
  <c r="X260" i="4"/>
  <c r="X268" i="4"/>
  <c r="X276" i="4"/>
  <c r="X284" i="4"/>
  <c r="X292" i="4"/>
  <c r="X300" i="4"/>
  <c r="X308" i="4"/>
  <c r="X316" i="4"/>
  <c r="X324" i="4"/>
  <c r="X332" i="4"/>
  <c r="X340" i="4"/>
  <c r="X348" i="4"/>
  <c r="X356" i="4"/>
  <c r="X364" i="4"/>
  <c r="X372" i="4"/>
  <c r="X380" i="4"/>
  <c r="X388" i="4"/>
  <c r="X396" i="4"/>
  <c r="X404" i="4"/>
  <c r="X412" i="4"/>
  <c r="X420" i="4"/>
  <c r="X428" i="4"/>
  <c r="X436" i="4"/>
  <c r="X444" i="4"/>
  <c r="X452" i="4"/>
  <c r="X460" i="4"/>
  <c r="X468" i="4"/>
  <c r="X476" i="4"/>
  <c r="X484" i="4"/>
  <c r="X492" i="4"/>
  <c r="X500" i="4"/>
  <c r="X508" i="4"/>
  <c r="X516" i="4"/>
  <c r="X524" i="4"/>
  <c r="X532" i="4"/>
  <c r="X540" i="4"/>
  <c r="X548" i="4"/>
  <c r="X556" i="4"/>
  <c r="X564" i="4"/>
  <c r="X572" i="4"/>
  <c r="X580" i="4"/>
  <c r="X588" i="4"/>
  <c r="X596" i="4"/>
  <c r="X604" i="4"/>
  <c r="X612" i="4"/>
  <c r="X620" i="4"/>
  <c r="X628" i="4"/>
  <c r="X636" i="4"/>
  <c r="X644" i="4"/>
  <c r="X652" i="4"/>
  <c r="X660" i="4"/>
  <c r="X668" i="4"/>
  <c r="X676" i="4"/>
  <c r="X684" i="4"/>
  <c r="X692" i="4"/>
  <c r="X700" i="4"/>
  <c r="X708" i="4"/>
  <c r="X716" i="4"/>
  <c r="X724" i="4"/>
  <c r="X732" i="4"/>
  <c r="X740" i="4"/>
  <c r="X748" i="4"/>
  <c r="X756" i="4"/>
  <c r="X764" i="4"/>
  <c r="X772" i="4"/>
  <c r="X780" i="4"/>
  <c r="X788" i="4"/>
  <c r="X796" i="4"/>
  <c r="X804" i="4"/>
  <c r="X812" i="4"/>
  <c r="X820" i="4"/>
  <c r="X828" i="4"/>
  <c r="X836" i="4"/>
  <c r="X844" i="4"/>
  <c r="X852" i="4"/>
  <c r="X860" i="4"/>
  <c r="X868" i="4"/>
  <c r="X876" i="4"/>
  <c r="X884" i="4"/>
  <c r="X892" i="4"/>
  <c r="X900" i="4"/>
  <c r="X908" i="4"/>
  <c r="Z482" i="4"/>
  <c r="Z502" i="4"/>
  <c r="Z510" i="4"/>
  <c r="Z518" i="4"/>
  <c r="Z526" i="4"/>
  <c r="Z534" i="4"/>
  <c r="Z542" i="4"/>
  <c r="Z550" i="4"/>
  <c r="Z558" i="4"/>
  <c r="Z566" i="4"/>
  <c r="Z574" i="4"/>
  <c r="Z582" i="4"/>
  <c r="Z590" i="4"/>
  <c r="Z598" i="4"/>
  <c r="Z606" i="4"/>
  <c r="Z614" i="4"/>
  <c r="Z622" i="4"/>
  <c r="Z630" i="4"/>
  <c r="Z638" i="4"/>
  <c r="Z646" i="4"/>
  <c r="Z654" i="4"/>
  <c r="Z662" i="4"/>
  <c r="Z670" i="4"/>
  <c r="Z678" i="4"/>
  <c r="Z686" i="4"/>
  <c r="Z694" i="4"/>
  <c r="Z702" i="4"/>
  <c r="Z710" i="4"/>
  <c r="Z718" i="4"/>
  <c r="Z726" i="4"/>
  <c r="Z734" i="4"/>
  <c r="Z742" i="4"/>
  <c r="Z750" i="4"/>
  <c r="Z758" i="4"/>
  <c r="Z766" i="4"/>
  <c r="Z774" i="4"/>
  <c r="Z782" i="4"/>
  <c r="Z790" i="4"/>
  <c r="Z798" i="4"/>
  <c r="Z806" i="4"/>
  <c r="Z815" i="4"/>
  <c r="Z823" i="4"/>
  <c r="Z831" i="4"/>
  <c r="Z839" i="4"/>
  <c r="Z847" i="4"/>
  <c r="Z855" i="4"/>
  <c r="Z864" i="4"/>
  <c r="Z872" i="4"/>
  <c r="Z880" i="4"/>
  <c r="Z888" i="4"/>
  <c r="Z896" i="4"/>
  <c r="Z904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49" i="4"/>
  <c r="X157" i="4"/>
  <c r="X165" i="4"/>
  <c r="X173" i="4"/>
  <c r="X181" i="4"/>
  <c r="X189" i="4"/>
  <c r="X197" i="4"/>
  <c r="X205" i="4"/>
  <c r="X213" i="4"/>
  <c r="X221" i="4"/>
  <c r="X229" i="4"/>
  <c r="X237" i="4"/>
  <c r="X245" i="4"/>
  <c r="X253" i="4"/>
  <c r="X261" i="4"/>
  <c r="X269" i="4"/>
  <c r="X277" i="4"/>
  <c r="X285" i="4"/>
  <c r="X293" i="4"/>
  <c r="X301" i="4"/>
  <c r="X309" i="4"/>
  <c r="X317" i="4"/>
  <c r="X325" i="4"/>
  <c r="X333" i="4"/>
  <c r="X341" i="4"/>
  <c r="X349" i="4"/>
  <c r="X357" i="4"/>
  <c r="X365" i="4"/>
  <c r="X373" i="4"/>
  <c r="X381" i="4"/>
  <c r="X389" i="4"/>
  <c r="X397" i="4"/>
  <c r="X405" i="4"/>
  <c r="X413" i="4"/>
  <c r="X421" i="4"/>
  <c r="X429" i="4"/>
  <c r="X437" i="4"/>
  <c r="X445" i="4"/>
  <c r="X453" i="4"/>
  <c r="X461" i="4"/>
  <c r="X469" i="4"/>
  <c r="X477" i="4"/>
  <c r="X485" i="4"/>
  <c r="X493" i="4"/>
  <c r="X501" i="4"/>
  <c r="X509" i="4"/>
  <c r="X517" i="4"/>
  <c r="X525" i="4"/>
  <c r="X533" i="4"/>
  <c r="X541" i="4"/>
  <c r="X549" i="4"/>
  <c r="X557" i="4"/>
  <c r="X565" i="4"/>
  <c r="X573" i="4"/>
  <c r="X581" i="4"/>
  <c r="X589" i="4"/>
  <c r="X597" i="4"/>
  <c r="X605" i="4"/>
  <c r="X613" i="4"/>
  <c r="X621" i="4"/>
  <c r="X629" i="4"/>
  <c r="X637" i="4"/>
  <c r="X645" i="4"/>
  <c r="X653" i="4"/>
  <c r="X661" i="4"/>
  <c r="X669" i="4"/>
  <c r="X677" i="4"/>
  <c r="X685" i="4"/>
  <c r="X693" i="4"/>
  <c r="X701" i="4"/>
  <c r="X709" i="4"/>
  <c r="X717" i="4"/>
  <c r="X725" i="4"/>
  <c r="X733" i="4"/>
  <c r="X741" i="4"/>
  <c r="X749" i="4"/>
  <c r="X757" i="4"/>
  <c r="X765" i="4"/>
  <c r="X773" i="4"/>
  <c r="X781" i="4"/>
  <c r="X789" i="4"/>
  <c r="X797" i="4"/>
  <c r="X805" i="4"/>
  <c r="X813" i="4"/>
  <c r="X821" i="4"/>
  <c r="X829" i="4"/>
  <c r="X837" i="4"/>
  <c r="X845" i="4"/>
  <c r="X853" i="4"/>
  <c r="X861" i="4"/>
  <c r="X869" i="4"/>
  <c r="X877" i="4"/>
  <c r="X885" i="4"/>
  <c r="X893" i="4"/>
  <c r="X901" i="4"/>
  <c r="F10" i="4"/>
  <c r="F18" i="4"/>
  <c r="F26" i="4"/>
  <c r="F34" i="4"/>
  <c r="F42" i="4"/>
  <c r="F50" i="4"/>
  <c r="F58" i="4"/>
  <c r="F66" i="4"/>
  <c r="F74" i="4"/>
  <c r="F82" i="4"/>
  <c r="F90" i="4"/>
  <c r="F98" i="4"/>
  <c r="F106" i="4"/>
  <c r="F114" i="4"/>
  <c r="F122" i="4"/>
  <c r="F130" i="4"/>
  <c r="F138" i="4"/>
  <c r="F146" i="4"/>
  <c r="F154" i="4"/>
  <c r="F162" i="4"/>
  <c r="F170" i="4"/>
  <c r="F178" i="4"/>
  <c r="F186" i="4"/>
  <c r="F194" i="4"/>
  <c r="F202" i="4"/>
  <c r="F210" i="4"/>
  <c r="F218" i="4"/>
  <c r="F226" i="4"/>
  <c r="F234" i="4"/>
  <c r="F242" i="4"/>
  <c r="F250" i="4"/>
  <c r="F258" i="4"/>
  <c r="F266" i="4"/>
  <c r="F274" i="4"/>
  <c r="F282" i="4"/>
  <c r="F290" i="4"/>
  <c r="F298" i="4"/>
  <c r="F306" i="4"/>
  <c r="F314" i="4"/>
  <c r="F322" i="4"/>
  <c r="F330" i="4"/>
  <c r="F338" i="4"/>
  <c r="F346" i="4"/>
  <c r="F354" i="4"/>
  <c r="F362" i="4"/>
  <c r="F370" i="4"/>
  <c r="F378" i="4"/>
  <c r="F386" i="4"/>
  <c r="F394" i="4"/>
  <c r="F402" i="4"/>
  <c r="F410" i="4"/>
  <c r="F418" i="4"/>
  <c r="F426" i="4"/>
  <c r="F434" i="4"/>
  <c r="F442" i="4"/>
  <c r="F450" i="4"/>
  <c r="F458" i="4"/>
  <c r="F466" i="4"/>
  <c r="F474" i="4"/>
  <c r="F482" i="4"/>
  <c r="F490" i="4"/>
  <c r="F498" i="4"/>
  <c r="F506" i="4"/>
  <c r="F514" i="4"/>
  <c r="F522" i="4"/>
  <c r="F530" i="4"/>
  <c r="F538" i="4"/>
  <c r="F546" i="4"/>
  <c r="F554" i="4"/>
  <c r="F562" i="4"/>
  <c r="F570" i="4"/>
  <c r="F579" i="4"/>
  <c r="F587" i="4"/>
  <c r="F595" i="4"/>
  <c r="F603" i="4"/>
  <c r="F611" i="4"/>
  <c r="F619" i="4"/>
  <c r="F627" i="4"/>
  <c r="F635" i="4"/>
  <c r="F643" i="4"/>
  <c r="F651" i="4"/>
  <c r="F659" i="4"/>
  <c r="F667" i="4"/>
  <c r="F675" i="4"/>
  <c r="F683" i="4"/>
  <c r="F691" i="4"/>
  <c r="F699" i="4"/>
  <c r="F707" i="4"/>
  <c r="F715" i="4"/>
  <c r="F723" i="4"/>
  <c r="F731" i="4"/>
  <c r="F739" i="4"/>
  <c r="F747" i="4"/>
  <c r="F755" i="4"/>
  <c r="F763" i="4"/>
  <c r="F771" i="4"/>
  <c r="F779" i="4"/>
  <c r="F787" i="4"/>
  <c r="F795" i="4"/>
  <c r="F803" i="4"/>
  <c r="F811" i="4"/>
  <c r="F819" i="4"/>
  <c r="F827" i="4"/>
  <c r="F835" i="4"/>
  <c r="F843" i="4"/>
  <c r="F851" i="4"/>
  <c r="F859" i="4"/>
  <c r="F867" i="4"/>
  <c r="F875" i="4"/>
  <c r="F883" i="4"/>
  <c r="F891" i="4"/>
  <c r="F899" i="4"/>
  <c r="F907" i="4"/>
  <c r="F893" i="4"/>
  <c r="F909" i="4"/>
  <c r="F903" i="4"/>
  <c r="F40" i="4"/>
  <c r="F200" i="4"/>
  <c r="F296" i="4"/>
  <c r="F368" i="4"/>
  <c r="F424" i="4"/>
  <c r="F488" i="4"/>
  <c r="F544" i="4"/>
  <c r="F601" i="4"/>
  <c r="F641" i="4"/>
  <c r="F689" i="4"/>
  <c r="F737" i="4"/>
  <c r="F793" i="4"/>
  <c r="F849" i="4"/>
  <c r="F897" i="4"/>
  <c r="F329" i="4"/>
  <c r="F393" i="4"/>
  <c r="F457" i="4"/>
  <c r="F521" i="4"/>
  <c r="F586" i="4"/>
  <c r="F642" i="4"/>
  <c r="F698" i="4"/>
  <c r="F762" i="4"/>
  <c r="F826" i="4"/>
  <c r="F882" i="4"/>
  <c r="F576" i="4"/>
  <c r="F11" i="4"/>
  <c r="F19" i="4"/>
  <c r="F27" i="4"/>
  <c r="F35" i="4"/>
  <c r="F43" i="4"/>
  <c r="F51" i="4"/>
  <c r="F59" i="4"/>
  <c r="F67" i="4"/>
  <c r="F75" i="4"/>
  <c r="F83" i="4"/>
  <c r="F91" i="4"/>
  <c r="F99" i="4"/>
  <c r="F107" i="4"/>
  <c r="F115" i="4"/>
  <c r="F123" i="4"/>
  <c r="F131" i="4"/>
  <c r="F139" i="4"/>
  <c r="F147" i="4"/>
  <c r="F155" i="4"/>
  <c r="F163" i="4"/>
  <c r="F171" i="4"/>
  <c r="F179" i="4"/>
  <c r="F187" i="4"/>
  <c r="F195" i="4"/>
  <c r="F203" i="4"/>
  <c r="F211" i="4"/>
  <c r="F219" i="4"/>
  <c r="F227" i="4"/>
  <c r="F235" i="4"/>
  <c r="F243" i="4"/>
  <c r="F251" i="4"/>
  <c r="F259" i="4"/>
  <c r="F267" i="4"/>
  <c r="F275" i="4"/>
  <c r="F283" i="4"/>
  <c r="F291" i="4"/>
  <c r="F299" i="4"/>
  <c r="F307" i="4"/>
  <c r="F315" i="4"/>
  <c r="F323" i="4"/>
  <c r="F331" i="4"/>
  <c r="F339" i="4"/>
  <c r="F347" i="4"/>
  <c r="F355" i="4"/>
  <c r="F363" i="4"/>
  <c r="F371" i="4"/>
  <c r="F379" i="4"/>
  <c r="F387" i="4"/>
  <c r="F395" i="4"/>
  <c r="F403" i="4"/>
  <c r="F411" i="4"/>
  <c r="F419" i="4"/>
  <c r="F427" i="4"/>
  <c r="F435" i="4"/>
  <c r="F443" i="4"/>
  <c r="F451" i="4"/>
  <c r="F459" i="4"/>
  <c r="F467" i="4"/>
  <c r="F475" i="4"/>
  <c r="F483" i="4"/>
  <c r="F491" i="4"/>
  <c r="F499" i="4"/>
  <c r="F507" i="4"/>
  <c r="F515" i="4"/>
  <c r="F523" i="4"/>
  <c r="F531" i="4"/>
  <c r="F539" i="4"/>
  <c r="F547" i="4"/>
  <c r="F555" i="4"/>
  <c r="F563" i="4"/>
  <c r="F571" i="4"/>
  <c r="F580" i="4"/>
  <c r="F588" i="4"/>
  <c r="F596" i="4"/>
  <c r="F604" i="4"/>
  <c r="F612" i="4"/>
  <c r="F620" i="4"/>
  <c r="F628" i="4"/>
  <c r="F636" i="4"/>
  <c r="F644" i="4"/>
  <c r="F652" i="4"/>
  <c r="F660" i="4"/>
  <c r="F668" i="4"/>
  <c r="F676" i="4"/>
  <c r="F684" i="4"/>
  <c r="F692" i="4"/>
  <c r="F700" i="4"/>
  <c r="F708" i="4"/>
  <c r="F716" i="4"/>
  <c r="F724" i="4"/>
  <c r="F732" i="4"/>
  <c r="F740" i="4"/>
  <c r="F748" i="4"/>
  <c r="F756" i="4"/>
  <c r="F764" i="4"/>
  <c r="F772" i="4"/>
  <c r="F780" i="4"/>
  <c r="F788" i="4"/>
  <c r="F796" i="4"/>
  <c r="F804" i="4"/>
  <c r="F812" i="4"/>
  <c r="F820" i="4"/>
  <c r="F828" i="4"/>
  <c r="F836" i="4"/>
  <c r="F844" i="4"/>
  <c r="F852" i="4"/>
  <c r="F860" i="4"/>
  <c r="F868" i="4"/>
  <c r="F876" i="4"/>
  <c r="F884" i="4"/>
  <c r="F892" i="4"/>
  <c r="F900" i="4"/>
  <c r="F908" i="4"/>
  <c r="F885" i="4"/>
  <c r="F894" i="4"/>
  <c r="F64" i="4"/>
  <c r="F232" i="4"/>
  <c r="F328" i="4"/>
  <c r="F392" i="4"/>
  <c r="F456" i="4"/>
  <c r="F512" i="4"/>
  <c r="F560" i="4"/>
  <c r="F617" i="4"/>
  <c r="F657" i="4"/>
  <c r="F705" i="4"/>
  <c r="F745" i="4"/>
  <c r="F801" i="4"/>
  <c r="F857" i="4"/>
  <c r="F905" i="4"/>
  <c r="F345" i="4"/>
  <c r="F401" i="4"/>
  <c r="F465" i="4"/>
  <c r="F529" i="4"/>
  <c r="F602" i="4"/>
  <c r="F674" i="4"/>
  <c r="F730" i="4"/>
  <c r="F786" i="4"/>
  <c r="F850" i="4"/>
  <c r="F906" i="4"/>
  <c r="F12" i="4"/>
  <c r="F20" i="4"/>
  <c r="F28" i="4"/>
  <c r="F36" i="4"/>
  <c r="F44" i="4"/>
  <c r="F52" i="4"/>
  <c r="F60" i="4"/>
  <c r="F68" i="4"/>
  <c r="F76" i="4"/>
  <c r="F84" i="4"/>
  <c r="F92" i="4"/>
  <c r="F100" i="4"/>
  <c r="F108" i="4"/>
  <c r="F116" i="4"/>
  <c r="F124" i="4"/>
  <c r="F132" i="4"/>
  <c r="F140" i="4"/>
  <c r="F148" i="4"/>
  <c r="F156" i="4"/>
  <c r="F164" i="4"/>
  <c r="F172" i="4"/>
  <c r="F180" i="4"/>
  <c r="F188" i="4"/>
  <c r="F196" i="4"/>
  <c r="F204" i="4"/>
  <c r="F212" i="4"/>
  <c r="F220" i="4"/>
  <c r="F228" i="4"/>
  <c r="F236" i="4"/>
  <c r="F244" i="4"/>
  <c r="F252" i="4"/>
  <c r="F260" i="4"/>
  <c r="F268" i="4"/>
  <c r="F276" i="4"/>
  <c r="F284" i="4"/>
  <c r="F292" i="4"/>
  <c r="F300" i="4"/>
  <c r="F308" i="4"/>
  <c r="F316" i="4"/>
  <c r="F324" i="4"/>
  <c r="F332" i="4"/>
  <c r="F340" i="4"/>
  <c r="F348" i="4"/>
  <c r="F356" i="4"/>
  <c r="F364" i="4"/>
  <c r="F372" i="4"/>
  <c r="F380" i="4"/>
  <c r="F388" i="4"/>
  <c r="F396" i="4"/>
  <c r="F404" i="4"/>
  <c r="F412" i="4"/>
  <c r="F420" i="4"/>
  <c r="F428" i="4"/>
  <c r="F436" i="4"/>
  <c r="F444" i="4"/>
  <c r="F452" i="4"/>
  <c r="F460" i="4"/>
  <c r="F468" i="4"/>
  <c r="F476" i="4"/>
  <c r="F484" i="4"/>
  <c r="F492" i="4"/>
  <c r="F500" i="4"/>
  <c r="F508" i="4"/>
  <c r="F516" i="4"/>
  <c r="F524" i="4"/>
  <c r="F532" i="4"/>
  <c r="F540" i="4"/>
  <c r="F548" i="4"/>
  <c r="F556" i="4"/>
  <c r="F564" i="4"/>
  <c r="F572" i="4"/>
  <c r="F581" i="4"/>
  <c r="F589" i="4"/>
  <c r="F597" i="4"/>
  <c r="F605" i="4"/>
  <c r="F613" i="4"/>
  <c r="F621" i="4"/>
  <c r="F629" i="4"/>
  <c r="F637" i="4"/>
  <c r="F645" i="4"/>
  <c r="F653" i="4"/>
  <c r="F661" i="4"/>
  <c r="F669" i="4"/>
  <c r="F677" i="4"/>
  <c r="F685" i="4"/>
  <c r="F693" i="4"/>
  <c r="F701" i="4"/>
  <c r="F709" i="4"/>
  <c r="F717" i="4"/>
  <c r="F725" i="4"/>
  <c r="F733" i="4"/>
  <c r="F741" i="4"/>
  <c r="F749" i="4"/>
  <c r="F757" i="4"/>
  <c r="F765" i="4"/>
  <c r="F773" i="4"/>
  <c r="F781" i="4"/>
  <c r="F789" i="4"/>
  <c r="F797" i="4"/>
  <c r="F805" i="4"/>
  <c r="F813" i="4"/>
  <c r="F821" i="4"/>
  <c r="F829" i="4"/>
  <c r="F837" i="4"/>
  <c r="F845" i="4"/>
  <c r="F853" i="4"/>
  <c r="F861" i="4"/>
  <c r="F869" i="4"/>
  <c r="F877" i="4"/>
  <c r="F901" i="4"/>
  <c r="F24" i="4"/>
  <c r="F88" i="4"/>
  <c r="F112" i="4"/>
  <c r="F136" i="4"/>
  <c r="F160" i="4"/>
  <c r="F184" i="4"/>
  <c r="F224" i="4"/>
  <c r="F256" i="4"/>
  <c r="F272" i="4"/>
  <c r="F312" i="4"/>
  <c r="F352" i="4"/>
  <c r="F400" i="4"/>
  <c r="F432" i="4"/>
  <c r="F472" i="4"/>
  <c r="F528" i="4"/>
  <c r="F585" i="4"/>
  <c r="F633" i="4"/>
  <c r="F697" i="4"/>
  <c r="F753" i="4"/>
  <c r="F809" i="4"/>
  <c r="F865" i="4"/>
  <c r="F313" i="4"/>
  <c r="F433" i="4"/>
  <c r="F497" i="4"/>
  <c r="F561" i="4"/>
  <c r="F650" i="4"/>
  <c r="F722" i="4"/>
  <c r="F802" i="4"/>
  <c r="F866" i="4"/>
  <c r="F5" i="4"/>
  <c r="F13" i="4"/>
  <c r="F21" i="4"/>
  <c r="F29" i="4"/>
  <c r="F37" i="4"/>
  <c r="F45" i="4"/>
  <c r="F53" i="4"/>
  <c r="F61" i="4"/>
  <c r="F69" i="4"/>
  <c r="F77" i="4"/>
  <c r="F85" i="4"/>
  <c r="F93" i="4"/>
  <c r="F101" i="4"/>
  <c r="F109" i="4"/>
  <c r="F117" i="4"/>
  <c r="F125" i="4"/>
  <c r="F133" i="4"/>
  <c r="F141" i="4"/>
  <c r="F149" i="4"/>
  <c r="F157" i="4"/>
  <c r="F165" i="4"/>
  <c r="F173" i="4"/>
  <c r="F181" i="4"/>
  <c r="F189" i="4"/>
  <c r="F197" i="4"/>
  <c r="F205" i="4"/>
  <c r="F213" i="4"/>
  <c r="F221" i="4"/>
  <c r="F229" i="4"/>
  <c r="F237" i="4"/>
  <c r="F245" i="4"/>
  <c r="F253" i="4"/>
  <c r="F261" i="4"/>
  <c r="F269" i="4"/>
  <c r="F277" i="4"/>
  <c r="F285" i="4"/>
  <c r="F293" i="4"/>
  <c r="F301" i="4"/>
  <c r="F309" i="4"/>
  <c r="F317" i="4"/>
  <c r="F325" i="4"/>
  <c r="F333" i="4"/>
  <c r="F341" i="4"/>
  <c r="F349" i="4"/>
  <c r="F357" i="4"/>
  <c r="F365" i="4"/>
  <c r="F373" i="4"/>
  <c r="F381" i="4"/>
  <c r="F389" i="4"/>
  <c r="F397" i="4"/>
  <c r="F405" i="4"/>
  <c r="F413" i="4"/>
  <c r="F421" i="4"/>
  <c r="F429" i="4"/>
  <c r="F437" i="4"/>
  <c r="F445" i="4"/>
  <c r="F453" i="4"/>
  <c r="F461" i="4"/>
  <c r="F469" i="4"/>
  <c r="F477" i="4"/>
  <c r="F485" i="4"/>
  <c r="F493" i="4"/>
  <c r="F501" i="4"/>
  <c r="F509" i="4"/>
  <c r="F517" i="4"/>
  <c r="F525" i="4"/>
  <c r="F533" i="4"/>
  <c r="F541" i="4"/>
  <c r="F549" i="4"/>
  <c r="F557" i="4"/>
  <c r="F565" i="4"/>
  <c r="F573" i="4"/>
  <c r="F582" i="4"/>
  <c r="F590" i="4"/>
  <c r="F598" i="4"/>
  <c r="F606" i="4"/>
  <c r="F614" i="4"/>
  <c r="F622" i="4"/>
  <c r="F630" i="4"/>
  <c r="F638" i="4"/>
  <c r="F646" i="4"/>
  <c r="F654" i="4"/>
  <c r="F662" i="4"/>
  <c r="F670" i="4"/>
  <c r="F678" i="4"/>
  <c r="F686" i="4"/>
  <c r="F694" i="4"/>
  <c r="F702" i="4"/>
  <c r="F710" i="4"/>
  <c r="F718" i="4"/>
  <c r="F726" i="4"/>
  <c r="F734" i="4"/>
  <c r="F742" i="4"/>
  <c r="F750" i="4"/>
  <c r="F758" i="4"/>
  <c r="F766" i="4"/>
  <c r="F774" i="4"/>
  <c r="F782" i="4"/>
  <c r="F790" i="4"/>
  <c r="F798" i="4"/>
  <c r="F806" i="4"/>
  <c r="F814" i="4"/>
  <c r="F822" i="4"/>
  <c r="F830" i="4"/>
  <c r="F838" i="4"/>
  <c r="F846" i="4"/>
  <c r="F854" i="4"/>
  <c r="F862" i="4"/>
  <c r="F870" i="4"/>
  <c r="F878" i="4"/>
  <c r="F886" i="4"/>
  <c r="F902" i="4"/>
  <c r="F32" i="4"/>
  <c r="F96" i="4"/>
  <c r="F120" i="4"/>
  <c r="F144" i="4"/>
  <c r="F168" i="4"/>
  <c r="F192" i="4"/>
  <c r="F240" i="4"/>
  <c r="F264" i="4"/>
  <c r="F280" i="4"/>
  <c r="F336" i="4"/>
  <c r="F360" i="4"/>
  <c r="F408" i="4"/>
  <c r="F448" i="4"/>
  <c r="F480" i="4"/>
  <c r="F536" i="4"/>
  <c r="F593" i="4"/>
  <c r="F649" i="4"/>
  <c r="F713" i="4"/>
  <c r="F769" i="4"/>
  <c r="F817" i="4"/>
  <c r="F873" i="4"/>
  <c r="F305" i="4"/>
  <c r="F441" i="4"/>
  <c r="F505" i="4"/>
  <c r="F569" i="4"/>
  <c r="F626" i="4"/>
  <c r="F706" i="4"/>
  <c r="F770" i="4"/>
  <c r="F842" i="4"/>
  <c r="F6" i="4"/>
  <c r="F14" i="4"/>
  <c r="F22" i="4"/>
  <c r="F30" i="4"/>
  <c r="F38" i="4"/>
  <c r="F46" i="4"/>
  <c r="F54" i="4"/>
  <c r="F62" i="4"/>
  <c r="F70" i="4"/>
  <c r="F78" i="4"/>
  <c r="F86" i="4"/>
  <c r="F94" i="4"/>
  <c r="F102" i="4"/>
  <c r="F110" i="4"/>
  <c r="F118" i="4"/>
  <c r="F126" i="4"/>
  <c r="F134" i="4"/>
  <c r="F142" i="4"/>
  <c r="F150" i="4"/>
  <c r="F158" i="4"/>
  <c r="F166" i="4"/>
  <c r="F174" i="4"/>
  <c r="F182" i="4"/>
  <c r="F190" i="4"/>
  <c r="F198" i="4"/>
  <c r="F206" i="4"/>
  <c r="F214" i="4"/>
  <c r="F222" i="4"/>
  <c r="F230" i="4"/>
  <c r="F238" i="4"/>
  <c r="F246" i="4"/>
  <c r="F254" i="4"/>
  <c r="F262" i="4"/>
  <c r="F270" i="4"/>
  <c r="F278" i="4"/>
  <c r="F286" i="4"/>
  <c r="F294" i="4"/>
  <c r="F302" i="4"/>
  <c r="F310" i="4"/>
  <c r="F318" i="4"/>
  <c r="F326" i="4"/>
  <c r="F334" i="4"/>
  <c r="F342" i="4"/>
  <c r="F350" i="4"/>
  <c r="F358" i="4"/>
  <c r="F366" i="4"/>
  <c r="F374" i="4"/>
  <c r="F382" i="4"/>
  <c r="F390" i="4"/>
  <c r="F398" i="4"/>
  <c r="F406" i="4"/>
  <c r="F414" i="4"/>
  <c r="F422" i="4"/>
  <c r="F430" i="4"/>
  <c r="F438" i="4"/>
  <c r="F446" i="4"/>
  <c r="F454" i="4"/>
  <c r="F462" i="4"/>
  <c r="F470" i="4"/>
  <c r="F478" i="4"/>
  <c r="F486" i="4"/>
  <c r="F494" i="4"/>
  <c r="F502" i="4"/>
  <c r="F510" i="4"/>
  <c r="F518" i="4"/>
  <c r="F526" i="4"/>
  <c r="F534" i="4"/>
  <c r="F542" i="4"/>
  <c r="F550" i="4"/>
  <c r="F558" i="4"/>
  <c r="F566" i="4"/>
  <c r="F574" i="4"/>
  <c r="F583" i="4"/>
  <c r="F591" i="4"/>
  <c r="F599" i="4"/>
  <c r="F607" i="4"/>
  <c r="F615" i="4"/>
  <c r="F623" i="4"/>
  <c r="F631" i="4"/>
  <c r="F639" i="4"/>
  <c r="F647" i="4"/>
  <c r="F655" i="4"/>
  <c r="F663" i="4"/>
  <c r="F671" i="4"/>
  <c r="F679" i="4"/>
  <c r="F687" i="4"/>
  <c r="F695" i="4"/>
  <c r="F703" i="4"/>
  <c r="F711" i="4"/>
  <c r="F719" i="4"/>
  <c r="F727" i="4"/>
  <c r="F735" i="4"/>
  <c r="F743" i="4"/>
  <c r="F751" i="4"/>
  <c r="F759" i="4"/>
  <c r="F767" i="4"/>
  <c r="F775" i="4"/>
  <c r="F783" i="4"/>
  <c r="F791" i="4"/>
  <c r="F799" i="4"/>
  <c r="F807" i="4"/>
  <c r="F815" i="4"/>
  <c r="F823" i="4"/>
  <c r="F831" i="4"/>
  <c r="F839" i="4"/>
  <c r="F847" i="4"/>
  <c r="F855" i="4"/>
  <c r="F863" i="4"/>
  <c r="F871" i="4"/>
  <c r="F879" i="4"/>
  <c r="F887" i="4"/>
  <c r="F895" i="4"/>
  <c r="F56" i="4"/>
  <c r="F208" i="4"/>
  <c r="F304" i="4"/>
  <c r="F376" i="4"/>
  <c r="F440" i="4"/>
  <c r="F504" i="4"/>
  <c r="F552" i="4"/>
  <c r="F609" i="4"/>
  <c r="F665" i="4"/>
  <c r="F721" i="4"/>
  <c r="F777" i="4"/>
  <c r="F825" i="4"/>
  <c r="F881" i="4"/>
  <c r="F337" i="4"/>
  <c r="F409" i="4"/>
  <c r="F473" i="4"/>
  <c r="F537" i="4"/>
  <c r="F594" i="4"/>
  <c r="F658" i="4"/>
  <c r="F714" i="4"/>
  <c r="F778" i="4"/>
  <c r="F834" i="4"/>
  <c r="F898" i="4"/>
  <c r="F7" i="4"/>
  <c r="F15" i="4"/>
  <c r="F23" i="4"/>
  <c r="F31" i="4"/>
  <c r="F39" i="4"/>
  <c r="F47" i="4"/>
  <c r="F55" i="4"/>
  <c r="F63" i="4"/>
  <c r="F71" i="4"/>
  <c r="F79" i="4"/>
  <c r="F87" i="4"/>
  <c r="F95" i="4"/>
  <c r="F103" i="4"/>
  <c r="F111" i="4"/>
  <c r="F119" i="4"/>
  <c r="F127" i="4"/>
  <c r="F135" i="4"/>
  <c r="F143" i="4"/>
  <c r="F151" i="4"/>
  <c r="F159" i="4"/>
  <c r="F167" i="4"/>
  <c r="F175" i="4"/>
  <c r="F183" i="4"/>
  <c r="F191" i="4"/>
  <c r="F199" i="4"/>
  <c r="F207" i="4"/>
  <c r="F215" i="4"/>
  <c r="F223" i="4"/>
  <c r="F231" i="4"/>
  <c r="F239" i="4"/>
  <c r="F247" i="4"/>
  <c r="F255" i="4"/>
  <c r="F263" i="4"/>
  <c r="F271" i="4"/>
  <c r="F279" i="4"/>
  <c r="F287" i="4"/>
  <c r="F295" i="4"/>
  <c r="F303" i="4"/>
  <c r="F311" i="4"/>
  <c r="F319" i="4"/>
  <c r="F327" i="4"/>
  <c r="F335" i="4"/>
  <c r="F343" i="4"/>
  <c r="F351" i="4"/>
  <c r="F359" i="4"/>
  <c r="F367" i="4"/>
  <c r="F375" i="4"/>
  <c r="F383" i="4"/>
  <c r="F391" i="4"/>
  <c r="F399" i="4"/>
  <c r="F407" i="4"/>
  <c r="F415" i="4"/>
  <c r="F423" i="4"/>
  <c r="F431" i="4"/>
  <c r="F439" i="4"/>
  <c r="F447" i="4"/>
  <c r="F455" i="4"/>
  <c r="F463" i="4"/>
  <c r="F471" i="4"/>
  <c r="F479" i="4"/>
  <c r="F487" i="4"/>
  <c r="F495" i="4"/>
  <c r="F503" i="4"/>
  <c r="F511" i="4"/>
  <c r="F519" i="4"/>
  <c r="F527" i="4"/>
  <c r="F535" i="4"/>
  <c r="F543" i="4"/>
  <c r="F551" i="4"/>
  <c r="F559" i="4"/>
  <c r="F567" i="4"/>
  <c r="F575" i="4"/>
  <c r="F584" i="4"/>
  <c r="F592" i="4"/>
  <c r="F600" i="4"/>
  <c r="F608" i="4"/>
  <c r="F616" i="4"/>
  <c r="F624" i="4"/>
  <c r="F632" i="4"/>
  <c r="F640" i="4"/>
  <c r="F648" i="4"/>
  <c r="F656" i="4"/>
  <c r="F664" i="4"/>
  <c r="F672" i="4"/>
  <c r="F680" i="4"/>
  <c r="F688" i="4"/>
  <c r="F696" i="4"/>
  <c r="F704" i="4"/>
  <c r="F712" i="4"/>
  <c r="F720" i="4"/>
  <c r="F728" i="4"/>
  <c r="F736" i="4"/>
  <c r="F744" i="4"/>
  <c r="F752" i="4"/>
  <c r="F760" i="4"/>
  <c r="F768" i="4"/>
  <c r="F776" i="4"/>
  <c r="F784" i="4"/>
  <c r="F792" i="4"/>
  <c r="F800" i="4"/>
  <c r="F808" i="4"/>
  <c r="F816" i="4"/>
  <c r="F824" i="4"/>
  <c r="F832" i="4"/>
  <c r="F840" i="4"/>
  <c r="F848" i="4"/>
  <c r="F856" i="4"/>
  <c r="F864" i="4"/>
  <c r="F872" i="4"/>
  <c r="F880" i="4"/>
  <c r="F888" i="4"/>
  <c r="F896" i="4"/>
  <c r="F904" i="4"/>
  <c r="F48" i="4"/>
  <c r="F216" i="4"/>
  <c r="F320" i="4"/>
  <c r="F384" i="4"/>
  <c r="F464" i="4"/>
  <c r="F520" i="4"/>
  <c r="F568" i="4"/>
  <c r="F625" i="4"/>
  <c r="F681" i="4"/>
  <c r="F729" i="4"/>
  <c r="F785" i="4"/>
  <c r="F833" i="4"/>
  <c r="F889" i="4"/>
  <c r="F321" i="4"/>
  <c r="F417" i="4"/>
  <c r="F489" i="4"/>
  <c r="F553" i="4"/>
  <c r="F610" i="4"/>
  <c r="F666" i="4"/>
  <c r="F738" i="4"/>
  <c r="F794" i="4"/>
  <c r="F858" i="4"/>
  <c r="F8" i="4"/>
  <c r="F16" i="4"/>
  <c r="F72" i="4"/>
  <c r="F80" i="4"/>
  <c r="F104" i="4"/>
  <c r="F128" i="4"/>
  <c r="F152" i="4"/>
  <c r="F176" i="4"/>
  <c r="F248" i="4"/>
  <c r="F288" i="4"/>
  <c r="F344" i="4"/>
  <c r="F416" i="4"/>
  <c r="F496" i="4"/>
  <c r="F577" i="4"/>
  <c r="F673" i="4"/>
  <c r="F761" i="4"/>
  <c r="F841" i="4"/>
  <c r="F353" i="4"/>
  <c r="F449" i="4"/>
  <c r="F513" i="4"/>
  <c r="F578" i="4"/>
  <c r="F634" i="4"/>
  <c r="F690" i="4"/>
  <c r="F754" i="4"/>
  <c r="F818" i="4"/>
  <c r="F890" i="4"/>
  <c r="F9" i="4"/>
  <c r="F17" i="4"/>
  <c r="F25" i="4"/>
  <c r="F33" i="4"/>
  <c r="F41" i="4"/>
  <c r="F49" i="4"/>
  <c r="F57" i="4"/>
  <c r="F65" i="4"/>
  <c r="F73" i="4"/>
  <c r="F81" i="4"/>
  <c r="F89" i="4"/>
  <c r="F97" i="4"/>
  <c r="F105" i="4"/>
  <c r="F113" i="4"/>
  <c r="F121" i="4"/>
  <c r="F129" i="4"/>
  <c r="F137" i="4"/>
  <c r="F145" i="4"/>
  <c r="F153" i="4"/>
  <c r="F161" i="4"/>
  <c r="F169" i="4"/>
  <c r="F177" i="4"/>
  <c r="F185" i="4"/>
  <c r="F193" i="4"/>
  <c r="F201" i="4"/>
  <c r="F209" i="4"/>
  <c r="F217" i="4"/>
  <c r="F225" i="4"/>
  <c r="F233" i="4"/>
  <c r="F241" i="4"/>
  <c r="F249" i="4"/>
  <c r="F257" i="4"/>
  <c r="F265" i="4"/>
  <c r="F273" i="4"/>
  <c r="F281" i="4"/>
  <c r="F289" i="4"/>
  <c r="F297" i="4"/>
  <c r="F361" i="4"/>
  <c r="F369" i="4"/>
  <c r="F377" i="4"/>
  <c r="F385" i="4"/>
  <c r="F425" i="4"/>
  <c r="F481" i="4"/>
  <c r="F545" i="4"/>
  <c r="F618" i="4"/>
  <c r="F682" i="4"/>
  <c r="F746" i="4"/>
  <c r="F810" i="4"/>
  <c r="F874" i="4"/>
  <c r="P835" i="9"/>
  <c r="P827" i="9"/>
  <c r="P904" i="9"/>
  <c r="P892" i="9"/>
  <c r="P888" i="9"/>
  <c r="P884" i="9"/>
  <c r="P880" i="9"/>
  <c r="P872" i="9"/>
  <c r="P860" i="9"/>
  <c r="P856" i="9"/>
  <c r="P852" i="9"/>
  <c r="P838" i="9"/>
  <c r="P824" i="9"/>
  <c r="P821" i="9"/>
  <c r="P820" i="9"/>
  <c r="P819" i="9"/>
  <c r="P818" i="9"/>
  <c r="P816" i="9"/>
  <c r="P813" i="9"/>
  <c r="P812" i="9"/>
  <c r="P833" i="9"/>
  <c r="P825" i="9"/>
  <c r="P903" i="9"/>
  <c r="P891" i="9"/>
  <c r="P887" i="9"/>
  <c r="P883" i="9"/>
  <c r="P879" i="9"/>
  <c r="P871" i="9"/>
  <c r="P859" i="9"/>
  <c r="P855" i="9"/>
  <c r="P851" i="9"/>
  <c r="P849" i="9"/>
  <c r="P845" i="9"/>
  <c r="P836" i="9"/>
  <c r="P828" i="9"/>
  <c r="P839" i="9"/>
  <c r="P831" i="9"/>
  <c r="P902" i="9"/>
  <c r="P890" i="9"/>
  <c r="P886" i="9"/>
  <c r="P882" i="9"/>
  <c r="P878" i="9"/>
  <c r="P870" i="9"/>
  <c r="P858" i="9"/>
  <c r="P854" i="9"/>
  <c r="P834" i="9"/>
  <c r="P826" i="9"/>
  <c r="P807" i="9"/>
  <c r="P805" i="9"/>
  <c r="P803" i="9"/>
  <c r="P801" i="9"/>
  <c r="P799" i="9"/>
  <c r="P797" i="9"/>
  <c r="P837" i="9"/>
  <c r="P905" i="9"/>
  <c r="P901" i="9"/>
  <c r="P897" i="9"/>
  <c r="P893" i="9"/>
  <c r="P889" i="9"/>
  <c r="P885" i="9"/>
  <c r="P881" i="9"/>
  <c r="P873" i="9"/>
  <c r="P869" i="9"/>
  <c r="P865" i="9"/>
  <c r="P861" i="9"/>
  <c r="P857" i="9"/>
  <c r="P853" i="9"/>
  <c r="P850" i="9"/>
  <c r="P846" i="9"/>
  <c r="P844" i="9"/>
  <c r="P842" i="9"/>
  <c r="P840" i="9"/>
  <c r="P832" i="9"/>
  <c r="P783" i="9"/>
  <c r="P804" i="9"/>
  <c r="P792" i="9"/>
  <c r="P788" i="9"/>
  <c r="P784" i="9"/>
  <c r="P782" i="9"/>
  <c r="P780" i="9"/>
  <c r="P778" i="9"/>
  <c r="P776" i="9"/>
  <c r="P806" i="9"/>
  <c r="P798" i="9"/>
  <c r="P793" i="9"/>
  <c r="P789" i="9"/>
  <c r="P785" i="9"/>
  <c r="P811" i="9"/>
  <c r="P808" i="9"/>
  <c r="P794" i="9"/>
  <c r="P790" i="9"/>
  <c r="P786" i="9"/>
  <c r="P781" i="9"/>
  <c r="P779" i="9"/>
  <c r="P777" i="9"/>
  <c r="P810" i="9"/>
  <c r="P765" i="9"/>
  <c r="P764" i="9"/>
  <c r="P754" i="9"/>
  <c r="P753" i="9"/>
  <c r="P746" i="9"/>
  <c r="P745" i="9"/>
  <c r="P738" i="9"/>
  <c r="P767" i="9"/>
  <c r="P766" i="9"/>
  <c r="P802" i="9"/>
  <c r="P769" i="9"/>
  <c r="P768" i="9"/>
  <c r="P752" i="9"/>
  <c r="P751" i="9"/>
  <c r="P743" i="9"/>
  <c r="P787" i="9"/>
  <c r="P771" i="9"/>
  <c r="P770" i="9"/>
  <c r="P736" i="9"/>
  <c r="P734" i="9"/>
  <c r="P775" i="9"/>
  <c r="P772" i="9"/>
  <c r="P757" i="9"/>
  <c r="P750" i="9"/>
  <c r="P749" i="9"/>
  <c r="P742" i="9"/>
  <c r="P795" i="9"/>
  <c r="P759" i="9"/>
  <c r="P761" i="9"/>
  <c r="P760" i="9"/>
  <c r="P756" i="9"/>
  <c r="P755" i="9"/>
  <c r="P748" i="9"/>
  <c r="P747" i="9"/>
  <c r="P763" i="9"/>
  <c r="P724" i="9"/>
  <c r="P721" i="9"/>
  <c r="P735" i="9"/>
  <c r="P731" i="9"/>
  <c r="P730" i="9"/>
  <c r="P714" i="9"/>
  <c r="P711" i="9"/>
  <c r="P706" i="9"/>
  <c r="P704" i="9"/>
  <c r="P702" i="9"/>
  <c r="P700" i="9"/>
  <c r="P698" i="9"/>
  <c r="P696" i="9"/>
  <c r="P694" i="9"/>
  <c r="P690" i="9"/>
  <c r="P688" i="9"/>
  <c r="P720" i="9"/>
  <c r="P717" i="9"/>
  <c r="P740" i="9"/>
  <c r="P729" i="9"/>
  <c r="P728" i="9"/>
  <c r="P710" i="9"/>
  <c r="P716" i="9"/>
  <c r="P713" i="9"/>
  <c r="P727" i="9"/>
  <c r="P726" i="9"/>
  <c r="P722" i="9"/>
  <c r="P719" i="9"/>
  <c r="P705" i="9"/>
  <c r="P703" i="9"/>
  <c r="P701" i="9"/>
  <c r="P699" i="9"/>
  <c r="P697" i="9"/>
  <c r="P695" i="9"/>
  <c r="P693" i="9"/>
  <c r="P741" i="9"/>
  <c r="P739" i="9"/>
  <c r="P712" i="9"/>
  <c r="P709" i="9"/>
  <c r="P733" i="9"/>
  <c r="P732" i="9"/>
  <c r="P725" i="9"/>
  <c r="P715" i="9"/>
  <c r="P627" i="9"/>
  <c r="P626" i="9"/>
  <c r="P687" i="9"/>
  <c r="P684" i="9"/>
  <c r="P680" i="9"/>
  <c r="P676" i="9"/>
  <c r="P668" i="9"/>
  <c r="P664" i="9"/>
  <c r="P660" i="9"/>
  <c r="P656" i="9"/>
  <c r="P652" i="9"/>
  <c r="P648" i="9"/>
  <c r="P644" i="9"/>
  <c r="P636" i="9"/>
  <c r="P629" i="9"/>
  <c r="P628" i="9"/>
  <c r="P620" i="9"/>
  <c r="P689" i="9"/>
  <c r="P631" i="9"/>
  <c r="P630" i="9"/>
  <c r="P681" i="9"/>
  <c r="P677" i="9"/>
  <c r="P673" i="9"/>
  <c r="P669" i="9"/>
  <c r="P665" i="9"/>
  <c r="P661" i="9"/>
  <c r="P657" i="9"/>
  <c r="P649" i="9"/>
  <c r="P645" i="9"/>
  <c r="P641" i="9"/>
  <c r="P637" i="9"/>
  <c r="P633" i="9"/>
  <c r="P632" i="9"/>
  <c r="P619" i="9"/>
  <c r="P615" i="9"/>
  <c r="P686" i="9"/>
  <c r="P682" i="9"/>
  <c r="P678" i="9"/>
  <c r="P674" i="9"/>
  <c r="P670" i="9"/>
  <c r="P666" i="9"/>
  <c r="P658" i="9"/>
  <c r="P654" i="9"/>
  <c r="P650" i="9"/>
  <c r="P646" i="9"/>
  <c r="P642" i="9"/>
  <c r="P638" i="9"/>
  <c r="P634" i="9"/>
  <c r="P683" i="9"/>
  <c r="P679" i="9"/>
  <c r="P675" i="9"/>
  <c r="P671" i="9"/>
  <c r="P667" i="9"/>
  <c r="P663" i="9"/>
  <c r="P659" i="9"/>
  <c r="P651" i="9"/>
  <c r="P647" i="9"/>
  <c r="P643" i="9"/>
  <c r="P639" i="9"/>
  <c r="P635" i="9"/>
  <c r="P625" i="9"/>
  <c r="P624" i="9"/>
  <c r="P608" i="9"/>
  <c r="P600" i="9"/>
  <c r="P597" i="9"/>
  <c r="P595" i="9"/>
  <c r="P593" i="9"/>
  <c r="P591" i="9"/>
  <c r="P589" i="9"/>
  <c r="P585" i="9"/>
  <c r="P583" i="9"/>
  <c r="P581" i="9"/>
  <c r="P579" i="9"/>
  <c r="P577" i="9"/>
  <c r="P575" i="9"/>
  <c r="P573" i="9"/>
  <c r="P569" i="9"/>
  <c r="P567" i="9"/>
  <c r="P622" i="9"/>
  <c r="P607" i="9"/>
  <c r="P599" i="9"/>
  <c r="P606" i="9"/>
  <c r="P621" i="9"/>
  <c r="P598" i="9"/>
  <c r="P596" i="9"/>
  <c r="P594" i="9"/>
  <c r="P592" i="9"/>
  <c r="P590" i="9"/>
  <c r="P588" i="9"/>
  <c r="P586" i="9"/>
  <c r="P582" i="9"/>
  <c r="P580" i="9"/>
  <c r="P578" i="9"/>
  <c r="P576" i="9"/>
  <c r="P618" i="9"/>
  <c r="P612" i="9"/>
  <c r="P611" i="9"/>
  <c r="P616" i="9"/>
  <c r="P613" i="9"/>
  <c r="P610" i="9"/>
  <c r="P602" i="9"/>
  <c r="P601" i="9"/>
  <c r="P554" i="9"/>
  <c r="P553" i="9"/>
  <c r="P532" i="9"/>
  <c r="P524" i="9"/>
  <c r="P516" i="9"/>
  <c r="P568" i="9"/>
  <c r="P556" i="9"/>
  <c r="P555" i="9"/>
  <c r="P539" i="9"/>
  <c r="P523" i="9"/>
  <c r="P515" i="9"/>
  <c r="P500" i="9"/>
  <c r="P496" i="9"/>
  <c r="P574" i="9"/>
  <c r="P558" i="9"/>
  <c r="P557" i="9"/>
  <c r="P530" i="9"/>
  <c r="P522" i="9"/>
  <c r="P514" i="9"/>
  <c r="P572" i="9"/>
  <c r="P560" i="9"/>
  <c r="P559" i="9"/>
  <c r="P537" i="9"/>
  <c r="P521" i="9"/>
  <c r="P513" i="9"/>
  <c r="P501" i="9"/>
  <c r="P497" i="9"/>
  <c r="P562" i="9"/>
  <c r="P561" i="9"/>
  <c r="P546" i="9"/>
  <c r="P544" i="9"/>
  <c r="P536" i="9"/>
  <c r="P528" i="9"/>
  <c r="P520" i="9"/>
  <c r="P512" i="9"/>
  <c r="P570" i="9"/>
  <c r="P564" i="9"/>
  <c r="P563" i="9"/>
  <c r="P548" i="9"/>
  <c r="P547" i="9"/>
  <c r="P543" i="9"/>
  <c r="P535" i="9"/>
  <c r="P527" i="9"/>
  <c r="P609" i="9"/>
  <c r="P605" i="9"/>
  <c r="P499" i="9"/>
  <c r="P551" i="9"/>
  <c r="P525" i="9"/>
  <c r="P519" i="9"/>
  <c r="P517" i="9"/>
  <c r="P509" i="9"/>
  <c r="P505" i="9"/>
  <c r="P485" i="9"/>
  <c r="P481" i="9"/>
  <c r="P473" i="9"/>
  <c r="P469" i="9"/>
  <c r="P465" i="9"/>
  <c r="P550" i="9"/>
  <c r="P542" i="9"/>
  <c r="P478" i="9"/>
  <c r="P476" i="9"/>
  <c r="P461" i="9"/>
  <c r="P460" i="9"/>
  <c r="P459" i="9"/>
  <c r="P458" i="9"/>
  <c r="P457" i="9"/>
  <c r="P456" i="9"/>
  <c r="P455" i="9"/>
  <c r="P454" i="9"/>
  <c r="P510" i="9"/>
  <c r="P506" i="9"/>
  <c r="P502" i="9"/>
  <c r="P484" i="9"/>
  <c r="P480" i="9"/>
  <c r="P474" i="9"/>
  <c r="P470" i="9"/>
  <c r="P466" i="9"/>
  <c r="P566" i="9"/>
  <c r="P549" i="9"/>
  <c r="P534" i="9"/>
  <c r="P495" i="9"/>
  <c r="P494" i="9"/>
  <c r="P493" i="9"/>
  <c r="P492" i="9"/>
  <c r="P491" i="9"/>
  <c r="P490" i="9"/>
  <c r="P489" i="9"/>
  <c r="P488" i="9"/>
  <c r="P541" i="9"/>
  <c r="P518" i="9"/>
  <c r="P507" i="9"/>
  <c r="P503" i="9"/>
  <c r="P487" i="9"/>
  <c r="P483" i="9"/>
  <c r="P471" i="9"/>
  <c r="P467" i="9"/>
  <c r="P463" i="9"/>
  <c r="P565" i="9"/>
  <c r="P526" i="9"/>
  <c r="P511" i="9"/>
  <c r="P498" i="9"/>
  <c r="P479" i="9"/>
  <c r="P477" i="9"/>
  <c r="P475" i="9"/>
  <c r="P552" i="9"/>
  <c r="P533" i="9"/>
  <c r="P508" i="9"/>
  <c r="P504" i="9"/>
  <c r="P486" i="9"/>
  <c r="P482" i="9"/>
  <c r="P472" i="9"/>
  <c r="P468" i="9"/>
  <c r="P464" i="9"/>
  <c r="P419" i="9"/>
  <c r="P418" i="9"/>
  <c r="P417" i="9"/>
  <c r="P416" i="9"/>
  <c r="P415" i="9"/>
  <c r="P414" i="9"/>
  <c r="P413" i="9"/>
  <c r="P412" i="9"/>
  <c r="P462" i="9"/>
  <c r="P432" i="9"/>
  <c r="P428" i="9"/>
  <c r="P424" i="9"/>
  <c r="P420" i="9"/>
  <c r="P452" i="9"/>
  <c r="P450" i="9"/>
  <c r="P448" i="9"/>
  <c r="P446" i="9"/>
  <c r="P444" i="9"/>
  <c r="P442" i="9"/>
  <c r="P440" i="9"/>
  <c r="P438" i="9"/>
  <c r="P436" i="9"/>
  <c r="P433" i="9"/>
  <c r="P429" i="9"/>
  <c r="P425" i="9"/>
  <c r="P434" i="9"/>
  <c r="P430" i="9"/>
  <c r="P426" i="9"/>
  <c r="P422" i="9"/>
  <c r="P453" i="9"/>
  <c r="P451" i="9"/>
  <c r="P449" i="9"/>
  <c r="P447" i="9"/>
  <c r="P445" i="9"/>
  <c r="P443" i="9"/>
  <c r="P441" i="9"/>
  <c r="P439" i="9"/>
  <c r="P437" i="9"/>
  <c r="P435" i="9"/>
  <c r="P431" i="9"/>
  <c r="P427" i="9"/>
  <c r="P421" i="9"/>
  <c r="P410" i="9"/>
  <c r="P406" i="9"/>
  <c r="P402" i="9"/>
  <c r="P398" i="9"/>
  <c r="P394" i="9"/>
  <c r="P391" i="9"/>
  <c r="P387" i="9"/>
  <c r="P383" i="9"/>
  <c r="P379" i="9"/>
  <c r="P375" i="9"/>
  <c r="P371" i="9"/>
  <c r="P367" i="9"/>
  <c r="P366" i="9"/>
  <c r="P365" i="9"/>
  <c r="P364" i="9"/>
  <c r="P363" i="9"/>
  <c r="P362" i="9"/>
  <c r="P361" i="9"/>
  <c r="P360" i="9"/>
  <c r="P359" i="9"/>
  <c r="P358" i="9"/>
  <c r="P409" i="9"/>
  <c r="P405" i="9"/>
  <c r="P401" i="9"/>
  <c r="P397" i="9"/>
  <c r="P393" i="9"/>
  <c r="P388" i="9"/>
  <c r="P384" i="9"/>
  <c r="P380" i="9"/>
  <c r="P376" i="9"/>
  <c r="P372" i="9"/>
  <c r="P368" i="9"/>
  <c r="P408" i="9"/>
  <c r="P404" i="9"/>
  <c r="P400" i="9"/>
  <c r="P396" i="9"/>
  <c r="P392" i="9"/>
  <c r="P389" i="9"/>
  <c r="P385" i="9"/>
  <c r="P381" i="9"/>
  <c r="P377" i="9"/>
  <c r="P373" i="9"/>
  <c r="P369" i="9"/>
  <c r="P423" i="9"/>
  <c r="P411" i="9"/>
  <c r="P407" i="9"/>
  <c r="P403" i="9"/>
  <c r="P399" i="9"/>
  <c r="P395" i="9"/>
  <c r="P390" i="9"/>
  <c r="P386" i="9"/>
  <c r="P382" i="9"/>
  <c r="P378" i="9"/>
  <c r="P374" i="9"/>
  <c r="P370" i="9"/>
  <c r="P325" i="9"/>
  <c r="P300" i="9"/>
  <c r="P341" i="9"/>
  <c r="P337" i="9"/>
  <c r="P333" i="9"/>
  <c r="P321" i="9"/>
  <c r="P319" i="9"/>
  <c r="P317" i="9"/>
  <c r="P315" i="9"/>
  <c r="P313" i="9"/>
  <c r="P311" i="9"/>
  <c r="P309" i="9"/>
  <c r="P307" i="9"/>
  <c r="P305" i="9"/>
  <c r="P303" i="9"/>
  <c r="P329" i="9"/>
  <c r="P328" i="9"/>
  <c r="P324" i="9"/>
  <c r="P301" i="9"/>
  <c r="P357" i="9"/>
  <c r="P355" i="9"/>
  <c r="P353" i="9"/>
  <c r="P351" i="9"/>
  <c r="P349" i="9"/>
  <c r="P347" i="9"/>
  <c r="P345" i="9"/>
  <c r="P342" i="9"/>
  <c r="P338" i="9"/>
  <c r="P334" i="9"/>
  <c r="P330" i="9"/>
  <c r="P327" i="9"/>
  <c r="P323" i="9"/>
  <c r="P343" i="9"/>
  <c r="P339" i="9"/>
  <c r="P335" i="9"/>
  <c r="P331" i="9"/>
  <c r="P320" i="9"/>
  <c r="P318" i="9"/>
  <c r="P316" i="9"/>
  <c r="P314" i="9"/>
  <c r="P312" i="9"/>
  <c r="P310" i="9"/>
  <c r="P308" i="9"/>
  <c r="P306" i="9"/>
  <c r="P304" i="9"/>
  <c r="P302" i="9"/>
  <c r="P326" i="9"/>
  <c r="P322" i="9"/>
  <c r="P356" i="9"/>
  <c r="P354" i="9"/>
  <c r="P352" i="9"/>
  <c r="P350" i="9"/>
  <c r="P348" i="9"/>
  <c r="P346" i="9"/>
  <c r="P344" i="9"/>
  <c r="P340" i="9"/>
  <c r="P336" i="9"/>
  <c r="P332" i="9"/>
  <c r="P299" i="9"/>
  <c r="P298" i="9"/>
  <c r="P297" i="9"/>
  <c r="P296" i="9"/>
  <c r="P295" i="9"/>
  <c r="P294" i="9"/>
  <c r="P293" i="9"/>
  <c r="P292" i="9"/>
  <c r="P291" i="9"/>
  <c r="P290" i="9"/>
  <c r="P289" i="9"/>
  <c r="P288" i="9"/>
  <c r="P287" i="9"/>
  <c r="P286" i="9"/>
  <c r="P244" i="9"/>
  <c r="P243" i="9"/>
  <c r="P242" i="9"/>
  <c r="P241" i="9"/>
  <c r="P240" i="9"/>
  <c r="P239" i="9"/>
  <c r="P238" i="9"/>
  <c r="P237" i="9"/>
  <c r="P285" i="9"/>
  <c r="P283" i="9"/>
  <c r="P281" i="9"/>
  <c r="P279" i="9"/>
  <c r="P277" i="9"/>
  <c r="P275" i="9"/>
  <c r="P273" i="9"/>
  <c r="P271" i="9"/>
  <c r="P269" i="9"/>
  <c r="P267" i="9"/>
  <c r="P265" i="9"/>
  <c r="P263" i="9"/>
  <c r="P261" i="9"/>
  <c r="P259" i="9"/>
  <c r="P257" i="9"/>
  <c r="P255" i="9"/>
  <c r="P253" i="9"/>
  <c r="P251" i="9"/>
  <c r="P249" i="9"/>
  <c r="P247" i="9"/>
  <c r="P245" i="9"/>
  <c r="P209" i="9"/>
  <c r="P208" i="9"/>
  <c r="P284" i="9"/>
  <c r="P282" i="9"/>
  <c r="P280" i="9"/>
  <c r="P278" i="9"/>
  <c r="P276" i="9"/>
  <c r="P274" i="9"/>
  <c r="P272" i="9"/>
  <c r="P270" i="9"/>
  <c r="P268" i="9"/>
  <c r="P266" i="9"/>
  <c r="P264" i="9"/>
  <c r="P262" i="9"/>
  <c r="P260" i="9"/>
  <c r="P258" i="9"/>
  <c r="P256" i="9"/>
  <c r="P254" i="9"/>
  <c r="P252" i="9"/>
  <c r="P250" i="9"/>
  <c r="P248" i="9"/>
  <c r="P246" i="9"/>
  <c r="P206" i="9"/>
  <c r="P205" i="9"/>
  <c r="P204" i="9"/>
  <c r="P203" i="9"/>
  <c r="P202" i="9"/>
  <c r="P201" i="9"/>
  <c r="P200" i="9"/>
  <c r="P199" i="9"/>
  <c r="P198" i="9"/>
  <c r="P197" i="9"/>
  <c r="P196" i="9"/>
  <c r="P195" i="9"/>
  <c r="P194" i="9"/>
  <c r="P193" i="9"/>
  <c r="P192" i="9"/>
  <c r="P191" i="9"/>
  <c r="P190" i="9"/>
  <c r="P189" i="9"/>
  <c r="P188" i="9"/>
  <c r="P187" i="9"/>
  <c r="P186" i="9"/>
  <c r="P236" i="9"/>
  <c r="P228" i="9"/>
  <c r="P220" i="9"/>
  <c r="P215" i="9"/>
  <c r="P211" i="9"/>
  <c r="P235" i="9"/>
  <c r="P227" i="9"/>
  <c r="P219" i="9"/>
  <c r="P182" i="9"/>
  <c r="P178" i="9"/>
  <c r="P174" i="9"/>
  <c r="P234" i="9"/>
  <c r="P226" i="9"/>
  <c r="P218" i="9"/>
  <c r="P214" i="9"/>
  <c r="P210" i="9"/>
  <c r="P207" i="9"/>
  <c r="P170" i="9"/>
  <c r="P168" i="9"/>
  <c r="P166" i="9"/>
  <c r="P164" i="9"/>
  <c r="P162" i="9"/>
  <c r="P160" i="9"/>
  <c r="P158" i="9"/>
  <c r="P233" i="9"/>
  <c r="P225" i="9"/>
  <c r="P185" i="9"/>
  <c r="P181" i="9"/>
  <c r="P177" i="9"/>
  <c r="P173" i="9"/>
  <c r="P232" i="9"/>
  <c r="P224" i="9"/>
  <c r="P217" i="9"/>
  <c r="P213" i="9"/>
  <c r="P231" i="9"/>
  <c r="P223" i="9"/>
  <c r="P184" i="9"/>
  <c r="P180" i="9"/>
  <c r="P176" i="9"/>
  <c r="P172" i="9"/>
  <c r="P230" i="9"/>
  <c r="P222" i="9"/>
  <c r="P216" i="9"/>
  <c r="P212" i="9"/>
  <c r="P169" i="9"/>
  <c r="P167" i="9"/>
  <c r="P165" i="9"/>
  <c r="P163" i="9"/>
  <c r="P161" i="9"/>
  <c r="P159" i="9"/>
  <c r="P229" i="9"/>
  <c r="P221" i="9"/>
  <c r="P183" i="9"/>
  <c r="P179" i="9"/>
  <c r="P175" i="9"/>
  <c r="P171" i="9"/>
  <c r="P151" i="9"/>
  <c r="P143" i="9"/>
  <c r="P139" i="9"/>
  <c r="P135" i="9"/>
  <c r="P131" i="9"/>
  <c r="P127" i="9"/>
  <c r="P123" i="9"/>
  <c r="P119" i="9"/>
  <c r="P115" i="9"/>
  <c r="P100" i="9"/>
  <c r="P99" i="9"/>
  <c r="P85" i="9"/>
  <c r="P75" i="9"/>
  <c r="P73" i="9"/>
  <c r="P69" i="9"/>
  <c r="P155" i="9"/>
  <c r="P149" i="9"/>
  <c r="P102" i="9"/>
  <c r="P101" i="9"/>
  <c r="P84" i="9"/>
  <c r="P77" i="9"/>
  <c r="P147" i="9"/>
  <c r="P144" i="9"/>
  <c r="P140" i="9"/>
  <c r="P136" i="9"/>
  <c r="P132" i="9"/>
  <c r="P128" i="9"/>
  <c r="P124" i="9"/>
  <c r="P120" i="9"/>
  <c r="P116" i="9"/>
  <c r="P104" i="9"/>
  <c r="P103" i="9"/>
  <c r="P83" i="9"/>
  <c r="P80" i="9"/>
  <c r="P70" i="9"/>
  <c r="P66" i="9"/>
  <c r="P65" i="9"/>
  <c r="P64" i="9"/>
  <c r="P63" i="9"/>
  <c r="P62" i="9"/>
  <c r="P61" i="9"/>
  <c r="P60" i="9"/>
  <c r="P59" i="9"/>
  <c r="P58" i="9"/>
  <c r="P57" i="9"/>
  <c r="P56" i="9"/>
  <c r="P55" i="9"/>
  <c r="P54" i="9"/>
  <c r="P53" i="9"/>
  <c r="P52" i="9"/>
  <c r="P51" i="9"/>
  <c r="P50" i="9"/>
  <c r="P49" i="9"/>
  <c r="P48" i="9"/>
  <c r="P47" i="9"/>
  <c r="P46" i="9"/>
  <c r="P45" i="9"/>
  <c r="P44" i="9"/>
  <c r="P43" i="9"/>
  <c r="P42" i="9"/>
  <c r="P41" i="9"/>
  <c r="P40" i="9"/>
  <c r="P39" i="9"/>
  <c r="P38" i="9"/>
  <c r="P37" i="9"/>
  <c r="P36" i="9"/>
  <c r="P35" i="9"/>
  <c r="P34" i="9"/>
  <c r="P33" i="9"/>
  <c r="P32" i="9"/>
  <c r="P31" i="9"/>
  <c r="P30" i="9"/>
  <c r="P29" i="9"/>
  <c r="P28" i="9"/>
  <c r="P27" i="9"/>
  <c r="P26" i="9"/>
  <c r="P25" i="9"/>
  <c r="P24" i="9"/>
  <c r="P23" i="9"/>
  <c r="P22" i="9"/>
  <c r="P21" i="9"/>
  <c r="P20" i="9"/>
  <c r="P19" i="9"/>
  <c r="P18" i="9"/>
  <c r="P17" i="9"/>
  <c r="P16" i="9"/>
  <c r="P15" i="9"/>
  <c r="P14" i="9"/>
  <c r="P13" i="9"/>
  <c r="P12" i="9"/>
  <c r="P11" i="9"/>
  <c r="P10" i="9"/>
  <c r="P9" i="9"/>
  <c r="P8" i="9"/>
  <c r="P7" i="9"/>
  <c r="P6" i="9"/>
  <c r="P5" i="9"/>
  <c r="P157" i="9"/>
  <c r="P152" i="9"/>
  <c r="P106" i="9"/>
  <c r="P105" i="9"/>
  <c r="P90" i="9"/>
  <c r="P154" i="9"/>
  <c r="P150" i="9"/>
  <c r="P145" i="9"/>
  <c r="P141" i="9"/>
  <c r="P137" i="9"/>
  <c r="P133" i="9"/>
  <c r="P129" i="9"/>
  <c r="P125" i="9"/>
  <c r="P121" i="9"/>
  <c r="P117" i="9"/>
  <c r="P108" i="9"/>
  <c r="P107" i="9"/>
  <c r="P92" i="9"/>
  <c r="P91" i="9"/>
  <c r="P89" i="9"/>
  <c r="P79" i="9"/>
  <c r="P76" i="9"/>
  <c r="P74" i="9"/>
  <c r="P71" i="9"/>
  <c r="P67" i="9"/>
  <c r="P148" i="9"/>
  <c r="P110" i="9"/>
  <c r="P109" i="9"/>
  <c r="P94" i="9"/>
  <c r="P93" i="9"/>
  <c r="P88" i="9"/>
  <c r="P82" i="9"/>
  <c r="P156" i="9"/>
  <c r="P146" i="9"/>
  <c r="P142" i="9"/>
  <c r="P138" i="9"/>
  <c r="P134" i="9"/>
  <c r="P130" i="9"/>
  <c r="P126" i="9"/>
  <c r="P122" i="9"/>
  <c r="P118" i="9"/>
  <c r="P112" i="9"/>
  <c r="P111" i="9"/>
  <c r="P96" i="9"/>
  <c r="P95" i="9"/>
  <c r="P87" i="9"/>
  <c r="P72" i="9"/>
  <c r="P68" i="9"/>
  <c r="P153" i="9"/>
  <c r="P114" i="9"/>
  <c r="P113" i="9"/>
  <c r="P98" i="9"/>
  <c r="P97" i="9"/>
  <c r="P86" i="9"/>
  <c r="P81" i="9"/>
  <c r="P78" i="9"/>
  <c r="P866" i="9" l="1"/>
  <c r="P898" i="9"/>
  <c r="P843" i="9"/>
  <c r="P867" i="9"/>
  <c r="P899" i="9"/>
  <c r="P815" i="9"/>
  <c r="P823" i="9"/>
  <c r="P868" i="9"/>
  <c r="P900" i="9"/>
  <c r="P545" i="9"/>
  <c r="P529" i="9"/>
  <c r="P538" i="9"/>
  <c r="P531" i="9"/>
  <c r="P540" i="9"/>
  <c r="P603" i="9"/>
  <c r="P584" i="9"/>
  <c r="P604" i="9"/>
  <c r="P571" i="9"/>
  <c r="P587" i="9"/>
  <c r="P614" i="9"/>
  <c r="P655" i="9"/>
  <c r="P623" i="9"/>
  <c r="P662" i="9"/>
  <c r="P617" i="9"/>
  <c r="P653" i="9"/>
  <c r="P685" i="9"/>
  <c r="P640" i="9"/>
  <c r="P672" i="9"/>
  <c r="P718" i="9"/>
  <c r="P691" i="9"/>
  <c r="P707" i="9"/>
  <c r="P723" i="9"/>
  <c r="P692" i="9"/>
  <c r="P708" i="9"/>
  <c r="P762" i="9"/>
  <c r="P758" i="9"/>
  <c r="P773" i="9"/>
  <c r="P744" i="9"/>
  <c r="P737" i="9"/>
  <c r="P791" i="9"/>
  <c r="P800" i="9"/>
  <c r="P774" i="9"/>
  <c r="P796" i="9"/>
  <c r="P848" i="9"/>
  <c r="P877" i="9"/>
  <c r="P829" i="9"/>
  <c r="P809" i="9"/>
  <c r="P874" i="9"/>
  <c r="P906" i="9"/>
  <c r="P847" i="9"/>
  <c r="P875" i="9"/>
  <c r="P907" i="9"/>
  <c r="P817" i="9"/>
  <c r="P830" i="9"/>
  <c r="P876" i="9"/>
  <c r="P908" i="9"/>
  <c r="P862" i="9"/>
  <c r="P894" i="9"/>
  <c r="P841" i="9"/>
  <c r="P863" i="9"/>
  <c r="P895" i="9"/>
  <c r="P814" i="9"/>
  <c r="P822" i="9"/>
  <c r="P864" i="9"/>
  <c r="P896" i="9"/>
  <c r="AC4" i="4"/>
  <c r="Z4" i="4"/>
  <c r="V4" i="4" a="1"/>
  <c r="V4" i="4" s="1"/>
  <c r="T4" i="4" a="1"/>
  <c r="T4" i="4" s="1"/>
  <c r="Z4" i="9"/>
  <c r="O4" i="9" a="1"/>
  <c r="AG4" i="9"/>
  <c r="AE4" i="9"/>
  <c r="AB4" i="9"/>
  <c r="AE4" i="4"/>
  <c r="X4" i="4"/>
  <c r="M4" i="4" a="1"/>
  <c r="C3" i="15" l="1" a="1"/>
  <c r="C3" i="15" s="1"/>
  <c r="AM5" i="4"/>
  <c r="AM13" i="4"/>
  <c r="AM21" i="4"/>
  <c r="AM29" i="4"/>
  <c r="AM37" i="4"/>
  <c r="AM45" i="4"/>
  <c r="AM53" i="4"/>
  <c r="AM61" i="4"/>
  <c r="AM69" i="4"/>
  <c r="AM77" i="4"/>
  <c r="AM85" i="4"/>
  <c r="AM93" i="4"/>
  <c r="AM101" i="4"/>
  <c r="AM109" i="4"/>
  <c r="AM117" i="4"/>
  <c r="AM125" i="4"/>
  <c r="AM133" i="4"/>
  <c r="AM141" i="4"/>
  <c r="AM149" i="4"/>
  <c r="AM157" i="4"/>
  <c r="AM165" i="4"/>
  <c r="AM173" i="4"/>
  <c r="AM181" i="4"/>
  <c r="AM189" i="4"/>
  <c r="AM197" i="4"/>
  <c r="AM205" i="4"/>
  <c r="AM213" i="4"/>
  <c r="AM221" i="4"/>
  <c r="AM229" i="4"/>
  <c r="AM237" i="4"/>
  <c r="AM245" i="4"/>
  <c r="AM253" i="4"/>
  <c r="AM261" i="4"/>
  <c r="AM269" i="4"/>
  <c r="AM277" i="4"/>
  <c r="AM285" i="4"/>
  <c r="AM293" i="4"/>
  <c r="AM301" i="4"/>
  <c r="AM309" i="4"/>
  <c r="AM317" i="4"/>
  <c r="AM325" i="4"/>
  <c r="AM333" i="4"/>
  <c r="AM341" i="4"/>
  <c r="AM349" i="4"/>
  <c r="AM357" i="4"/>
  <c r="AM365" i="4"/>
  <c r="AM373" i="4"/>
  <c r="AM381" i="4"/>
  <c r="AM389" i="4"/>
  <c r="AM397" i="4"/>
  <c r="AM405" i="4"/>
  <c r="AM413" i="4"/>
  <c r="AM421" i="4"/>
  <c r="AM429" i="4"/>
  <c r="AM437" i="4"/>
  <c r="AM445" i="4"/>
  <c r="AM453" i="4"/>
  <c r="AM461" i="4"/>
  <c r="AM469" i="4"/>
  <c r="AM477" i="4"/>
  <c r="AM485" i="4"/>
  <c r="AM493" i="4"/>
  <c r="AM501" i="4"/>
  <c r="AM509" i="4"/>
  <c r="AM517" i="4"/>
  <c r="AM525" i="4"/>
  <c r="AM533" i="4"/>
  <c r="AM541" i="4"/>
  <c r="AM549" i="4"/>
  <c r="AM557" i="4"/>
  <c r="AM565" i="4"/>
  <c r="AM573" i="4"/>
  <c r="AM581" i="4"/>
  <c r="AM589" i="4"/>
  <c r="AM597" i="4"/>
  <c r="AM605" i="4"/>
  <c r="AM613" i="4"/>
  <c r="AM621" i="4"/>
  <c r="AM629" i="4"/>
  <c r="AM637" i="4"/>
  <c r="AM645" i="4"/>
  <c r="AM653" i="4"/>
  <c r="AM661" i="4"/>
  <c r="AM669" i="4"/>
  <c r="AM677" i="4"/>
  <c r="AM685" i="4"/>
  <c r="AM693" i="4"/>
  <c r="AM701" i="4"/>
  <c r="AM709" i="4"/>
  <c r="AM717" i="4"/>
  <c r="AM725" i="4"/>
  <c r="AM733" i="4"/>
  <c r="AM741" i="4"/>
  <c r="AM749" i="4"/>
  <c r="AM757" i="4"/>
  <c r="AM765" i="4"/>
  <c r="AM773" i="4"/>
  <c r="AM781" i="4"/>
  <c r="AM789" i="4"/>
  <c r="AM797" i="4"/>
  <c r="AM805" i="4"/>
  <c r="AK128" i="4"/>
  <c r="AK136" i="4"/>
  <c r="AK144" i="4"/>
  <c r="AK152" i="4"/>
  <c r="AK160" i="4"/>
  <c r="AK168" i="4"/>
  <c r="AK176" i="4"/>
  <c r="AK184" i="4"/>
  <c r="AK192" i="4"/>
  <c r="AK200" i="4"/>
  <c r="AK208" i="4"/>
  <c r="AK216" i="4"/>
  <c r="AK224" i="4"/>
  <c r="AK232" i="4"/>
  <c r="AK240" i="4"/>
  <c r="AK248" i="4"/>
  <c r="AK256" i="4"/>
  <c r="AK264" i="4"/>
  <c r="AK272" i="4"/>
  <c r="AK280" i="4"/>
  <c r="AK288" i="4"/>
  <c r="AK296" i="4"/>
  <c r="AK304" i="4"/>
  <c r="AK312" i="4"/>
  <c r="AK320" i="4"/>
  <c r="AK328" i="4"/>
  <c r="AK336" i="4"/>
  <c r="AK344" i="4"/>
  <c r="AM6" i="4"/>
  <c r="AM14" i="4"/>
  <c r="AM22" i="4"/>
  <c r="AM30" i="4"/>
  <c r="AM38" i="4"/>
  <c r="AM46" i="4"/>
  <c r="AM54" i="4"/>
  <c r="AM62" i="4"/>
  <c r="AM70" i="4"/>
  <c r="AM78" i="4"/>
  <c r="AM86" i="4"/>
  <c r="AM94" i="4"/>
  <c r="AM102" i="4"/>
  <c r="AM110" i="4"/>
  <c r="AM118" i="4"/>
  <c r="AM126" i="4"/>
  <c r="AM134" i="4"/>
  <c r="AM142" i="4"/>
  <c r="AM150" i="4"/>
  <c r="AM158" i="4"/>
  <c r="AM166" i="4"/>
  <c r="AM174" i="4"/>
  <c r="AM182" i="4"/>
  <c r="AM190" i="4"/>
  <c r="AM198" i="4"/>
  <c r="AM206" i="4"/>
  <c r="AM214" i="4"/>
  <c r="AM222" i="4"/>
  <c r="AM230" i="4"/>
  <c r="AM238" i="4"/>
  <c r="AM246" i="4"/>
  <c r="AM254" i="4"/>
  <c r="AM262" i="4"/>
  <c r="AM270" i="4"/>
  <c r="AM278" i="4"/>
  <c r="AM286" i="4"/>
  <c r="AM294" i="4"/>
  <c r="AM302" i="4"/>
  <c r="AM310" i="4"/>
  <c r="AM318" i="4"/>
  <c r="AM326" i="4"/>
  <c r="AM334" i="4"/>
  <c r="AM342" i="4"/>
  <c r="AM350" i="4"/>
  <c r="AM358" i="4"/>
  <c r="AM366" i="4"/>
  <c r="AM374" i="4"/>
  <c r="AM382" i="4"/>
  <c r="AM390" i="4"/>
  <c r="AM398" i="4"/>
  <c r="AM406" i="4"/>
  <c r="AM414" i="4"/>
  <c r="AM422" i="4"/>
  <c r="AM430" i="4"/>
  <c r="AM438" i="4"/>
  <c r="AM446" i="4"/>
  <c r="AM454" i="4"/>
  <c r="AM462" i="4"/>
  <c r="AM470" i="4"/>
  <c r="AM478" i="4"/>
  <c r="AM486" i="4"/>
  <c r="AM494" i="4"/>
  <c r="AM502" i="4"/>
  <c r="AM510" i="4"/>
  <c r="AM518" i="4"/>
  <c r="AM526" i="4"/>
  <c r="AM534" i="4"/>
  <c r="AM542" i="4"/>
  <c r="AM550" i="4"/>
  <c r="AM558" i="4"/>
  <c r="AM566" i="4"/>
  <c r="AM574" i="4"/>
  <c r="AM582" i="4"/>
  <c r="AM590" i="4"/>
  <c r="AM598" i="4"/>
  <c r="AM606" i="4"/>
  <c r="AM614" i="4"/>
  <c r="AM622" i="4"/>
  <c r="AM630" i="4"/>
  <c r="AM638" i="4"/>
  <c r="AM646" i="4"/>
  <c r="AM654" i="4"/>
  <c r="AM662" i="4"/>
  <c r="AM670" i="4"/>
  <c r="AM678" i="4"/>
  <c r="AM686" i="4"/>
  <c r="AM694" i="4"/>
  <c r="AM702" i="4"/>
  <c r="AM710" i="4"/>
  <c r="AM718" i="4"/>
  <c r="AM726" i="4"/>
  <c r="AM734" i="4"/>
  <c r="AM742" i="4"/>
  <c r="AM750" i="4"/>
  <c r="AM758" i="4"/>
  <c r="AM766" i="4"/>
  <c r="AM774" i="4"/>
  <c r="AM782" i="4"/>
  <c r="AM790" i="4"/>
  <c r="AM798" i="4"/>
  <c r="AM806" i="4"/>
  <c r="AK129" i="4"/>
  <c r="AK137" i="4"/>
  <c r="AK145" i="4"/>
  <c r="AK153" i="4"/>
  <c r="AK161" i="4"/>
  <c r="AK169" i="4"/>
  <c r="AK177" i="4"/>
  <c r="AK185" i="4"/>
  <c r="AK193" i="4"/>
  <c r="AK201" i="4"/>
  <c r="AK209" i="4"/>
  <c r="AK217" i="4"/>
  <c r="AK225" i="4"/>
  <c r="AK233" i="4"/>
  <c r="AK241" i="4"/>
  <c r="AK249" i="4"/>
  <c r="AK257" i="4"/>
  <c r="AK265" i="4"/>
  <c r="AK273" i="4"/>
  <c r="AK281" i="4"/>
  <c r="AK289" i="4"/>
  <c r="AK297" i="4"/>
  <c r="AK305" i="4"/>
  <c r="AK313" i="4"/>
  <c r="AK321" i="4"/>
  <c r="AK329" i="4"/>
  <c r="AK337" i="4"/>
  <c r="AK345" i="4"/>
  <c r="AM7" i="4"/>
  <c r="AM15" i="4"/>
  <c r="AM23" i="4"/>
  <c r="AM31" i="4"/>
  <c r="AM39" i="4"/>
  <c r="AM47" i="4"/>
  <c r="AM55" i="4"/>
  <c r="AM63" i="4"/>
  <c r="AM71" i="4"/>
  <c r="AM79" i="4"/>
  <c r="AM87" i="4"/>
  <c r="AM95" i="4"/>
  <c r="AM103" i="4"/>
  <c r="AM111" i="4"/>
  <c r="AM119" i="4"/>
  <c r="AM127" i="4"/>
  <c r="AM135" i="4"/>
  <c r="AM143" i="4"/>
  <c r="AM151" i="4"/>
  <c r="AM159" i="4"/>
  <c r="AM167" i="4"/>
  <c r="AM175" i="4"/>
  <c r="AM183" i="4"/>
  <c r="AM191" i="4"/>
  <c r="AM199" i="4"/>
  <c r="AM207" i="4"/>
  <c r="AM215" i="4"/>
  <c r="AM223" i="4"/>
  <c r="AM231" i="4"/>
  <c r="AM239" i="4"/>
  <c r="AM247" i="4"/>
  <c r="AM255" i="4"/>
  <c r="AM263" i="4"/>
  <c r="AM271" i="4"/>
  <c r="AM279" i="4"/>
  <c r="AM287" i="4"/>
  <c r="AM295" i="4"/>
  <c r="AM303" i="4"/>
  <c r="AM311" i="4"/>
  <c r="AM319" i="4"/>
  <c r="AM327" i="4"/>
  <c r="AM335" i="4"/>
  <c r="AM343" i="4"/>
  <c r="AM351" i="4"/>
  <c r="AM359" i="4"/>
  <c r="AM367" i="4"/>
  <c r="AM375" i="4"/>
  <c r="AM383" i="4"/>
  <c r="AM391" i="4"/>
  <c r="AM399" i="4"/>
  <c r="AM407" i="4"/>
  <c r="AM415" i="4"/>
  <c r="AM423" i="4"/>
  <c r="AM431" i="4"/>
  <c r="AM439" i="4"/>
  <c r="AM447" i="4"/>
  <c r="AM455" i="4"/>
  <c r="AM463" i="4"/>
  <c r="AM471" i="4"/>
  <c r="AM479" i="4"/>
  <c r="AM487" i="4"/>
  <c r="AM495" i="4"/>
  <c r="AM503" i="4"/>
  <c r="AM511" i="4"/>
  <c r="AM519" i="4"/>
  <c r="AM527" i="4"/>
  <c r="AM535" i="4"/>
  <c r="AM543" i="4"/>
  <c r="AM551" i="4"/>
  <c r="AM559" i="4"/>
  <c r="AM567" i="4"/>
  <c r="AM575" i="4"/>
  <c r="AM583" i="4"/>
  <c r="AM591" i="4"/>
  <c r="AM599" i="4"/>
  <c r="AM607" i="4"/>
  <c r="AM615" i="4"/>
  <c r="AM623" i="4"/>
  <c r="AM631" i="4"/>
  <c r="AM639" i="4"/>
  <c r="AM647" i="4"/>
  <c r="AM655" i="4"/>
  <c r="AM663" i="4"/>
  <c r="AM671" i="4"/>
  <c r="AM679" i="4"/>
  <c r="AM687" i="4"/>
  <c r="AM695" i="4"/>
  <c r="AM703" i="4"/>
  <c r="AM711" i="4"/>
  <c r="AM719" i="4"/>
  <c r="AM727" i="4"/>
  <c r="AM735" i="4"/>
  <c r="AM743" i="4"/>
  <c r="AM751" i="4"/>
  <c r="AM759" i="4"/>
  <c r="AM767" i="4"/>
  <c r="AM775" i="4"/>
  <c r="AM783" i="4"/>
  <c r="AM791" i="4"/>
  <c r="AM799" i="4"/>
  <c r="AM807" i="4"/>
  <c r="AK130" i="4"/>
  <c r="AK138" i="4"/>
  <c r="AK146" i="4"/>
  <c r="AK154" i="4"/>
  <c r="AK162" i="4"/>
  <c r="AK170" i="4"/>
  <c r="AK178" i="4"/>
  <c r="AK186" i="4"/>
  <c r="AK194" i="4"/>
  <c r="AK202" i="4"/>
  <c r="AK210" i="4"/>
  <c r="AK218" i="4"/>
  <c r="AK226" i="4"/>
  <c r="AK234" i="4"/>
  <c r="AK242" i="4"/>
  <c r="AK250" i="4"/>
  <c r="AK258" i="4"/>
  <c r="AK266" i="4"/>
  <c r="AK274" i="4"/>
  <c r="AK282" i="4"/>
  <c r="AK290" i="4"/>
  <c r="AK298" i="4"/>
  <c r="AK306" i="4"/>
  <c r="AK314" i="4"/>
  <c r="AK322" i="4"/>
  <c r="AK330" i="4"/>
  <c r="AK338" i="4"/>
  <c r="AM8" i="4"/>
  <c r="AM16" i="4"/>
  <c r="AM24" i="4"/>
  <c r="AM32" i="4"/>
  <c r="AM40" i="4"/>
  <c r="AM48" i="4"/>
  <c r="AM56" i="4"/>
  <c r="AM64" i="4"/>
  <c r="AM72" i="4"/>
  <c r="AM80" i="4"/>
  <c r="AM88" i="4"/>
  <c r="AM96" i="4"/>
  <c r="AM104" i="4"/>
  <c r="AM112" i="4"/>
  <c r="AM120" i="4"/>
  <c r="AM128" i="4"/>
  <c r="AM136" i="4"/>
  <c r="AM144" i="4"/>
  <c r="AM152" i="4"/>
  <c r="AM160" i="4"/>
  <c r="AM168" i="4"/>
  <c r="AM176" i="4"/>
  <c r="AM184" i="4"/>
  <c r="AM192" i="4"/>
  <c r="AM200" i="4"/>
  <c r="AM208" i="4"/>
  <c r="AM216" i="4"/>
  <c r="AM224" i="4"/>
  <c r="AM232" i="4"/>
  <c r="AM240" i="4"/>
  <c r="AM248" i="4"/>
  <c r="AM256" i="4"/>
  <c r="AM264" i="4"/>
  <c r="AM272" i="4"/>
  <c r="AM280" i="4"/>
  <c r="AM288" i="4"/>
  <c r="AM296" i="4"/>
  <c r="AM304" i="4"/>
  <c r="AM312" i="4"/>
  <c r="AM320" i="4"/>
  <c r="AM328" i="4"/>
  <c r="AM336" i="4"/>
  <c r="AM344" i="4"/>
  <c r="AM352" i="4"/>
  <c r="AM360" i="4"/>
  <c r="AM368" i="4"/>
  <c r="AM376" i="4"/>
  <c r="AM384" i="4"/>
  <c r="AM392" i="4"/>
  <c r="AM400" i="4"/>
  <c r="AM408" i="4"/>
  <c r="AM416" i="4"/>
  <c r="AM424" i="4"/>
  <c r="AM432" i="4"/>
  <c r="AM440" i="4"/>
  <c r="AM448" i="4"/>
  <c r="AM456" i="4"/>
  <c r="AM464" i="4"/>
  <c r="AM472" i="4"/>
  <c r="AM480" i="4"/>
  <c r="AM488" i="4"/>
  <c r="AM496" i="4"/>
  <c r="AM504" i="4"/>
  <c r="AM512" i="4"/>
  <c r="AM520" i="4"/>
  <c r="AM528" i="4"/>
  <c r="AM536" i="4"/>
  <c r="AM544" i="4"/>
  <c r="AM552" i="4"/>
  <c r="AM560" i="4"/>
  <c r="AM568" i="4"/>
  <c r="AM576" i="4"/>
  <c r="AM584" i="4"/>
  <c r="AM592" i="4"/>
  <c r="AM600" i="4"/>
  <c r="AM608" i="4"/>
  <c r="AM616" i="4"/>
  <c r="AM624" i="4"/>
  <c r="AM632" i="4"/>
  <c r="AM640" i="4"/>
  <c r="AM648" i="4"/>
  <c r="AM656" i="4"/>
  <c r="AM664" i="4"/>
  <c r="AM672" i="4"/>
  <c r="AM680" i="4"/>
  <c r="AM688" i="4"/>
  <c r="AM696" i="4"/>
  <c r="AM704" i="4"/>
  <c r="AM712" i="4"/>
  <c r="AM720" i="4"/>
  <c r="AM728" i="4"/>
  <c r="AM736" i="4"/>
  <c r="AM744" i="4"/>
  <c r="AM752" i="4"/>
  <c r="AM760" i="4"/>
  <c r="AM768" i="4"/>
  <c r="AM776" i="4"/>
  <c r="AM784" i="4"/>
  <c r="AM792" i="4"/>
  <c r="AM800" i="4"/>
  <c r="AM808" i="4"/>
  <c r="AK131" i="4"/>
  <c r="AK139" i="4"/>
  <c r="AK147" i="4"/>
  <c r="AK155" i="4"/>
  <c r="AK163" i="4"/>
  <c r="AK171" i="4"/>
  <c r="AK179" i="4"/>
  <c r="AK187" i="4"/>
  <c r="AK195" i="4"/>
  <c r="AK203" i="4"/>
  <c r="AK211" i="4"/>
  <c r="AK219" i="4"/>
  <c r="AK227" i="4"/>
  <c r="AK235" i="4"/>
  <c r="AK243" i="4"/>
  <c r="AK251" i="4"/>
  <c r="AK259" i="4"/>
  <c r="AK267" i="4"/>
  <c r="AK275" i="4"/>
  <c r="AK283" i="4"/>
  <c r="AK291" i="4"/>
  <c r="AK299" i="4"/>
  <c r="AK307" i="4"/>
  <c r="AK315" i="4"/>
  <c r="AK323" i="4"/>
  <c r="AK331" i="4"/>
  <c r="AK339" i="4"/>
  <c r="AM9" i="4"/>
  <c r="AM17" i="4"/>
  <c r="AM25" i="4"/>
  <c r="AM33" i="4"/>
  <c r="AM41" i="4"/>
  <c r="AM49" i="4"/>
  <c r="AM57" i="4"/>
  <c r="AM65" i="4"/>
  <c r="AM73" i="4"/>
  <c r="AM81" i="4"/>
  <c r="AM89" i="4"/>
  <c r="AM97" i="4"/>
  <c r="AM105" i="4"/>
  <c r="AM113" i="4"/>
  <c r="AM121" i="4"/>
  <c r="AM129" i="4"/>
  <c r="AM137" i="4"/>
  <c r="AM145" i="4"/>
  <c r="AM153" i="4"/>
  <c r="AM161" i="4"/>
  <c r="AM169" i="4"/>
  <c r="AM177" i="4"/>
  <c r="AM185" i="4"/>
  <c r="AM193" i="4"/>
  <c r="AM201" i="4"/>
  <c r="AM209" i="4"/>
  <c r="AM217" i="4"/>
  <c r="AM225" i="4"/>
  <c r="AM233" i="4"/>
  <c r="AM241" i="4"/>
  <c r="AM249" i="4"/>
  <c r="AM257" i="4"/>
  <c r="AM265" i="4"/>
  <c r="AM273" i="4"/>
  <c r="AM281" i="4"/>
  <c r="AM289" i="4"/>
  <c r="AM297" i="4"/>
  <c r="AM305" i="4"/>
  <c r="AM313" i="4"/>
  <c r="AM321" i="4"/>
  <c r="AM329" i="4"/>
  <c r="AM337" i="4"/>
  <c r="AM345" i="4"/>
  <c r="AM353" i="4"/>
  <c r="AM361" i="4"/>
  <c r="AM369" i="4"/>
  <c r="AM377" i="4"/>
  <c r="AM385" i="4"/>
  <c r="AM393" i="4"/>
  <c r="AM401" i="4"/>
  <c r="AM409" i="4"/>
  <c r="AM417" i="4"/>
  <c r="AM425" i="4"/>
  <c r="AM433" i="4"/>
  <c r="AM441" i="4"/>
  <c r="AM449" i="4"/>
  <c r="AM457" i="4"/>
  <c r="AM465" i="4"/>
  <c r="AM473" i="4"/>
  <c r="AM481" i="4"/>
  <c r="AM489" i="4"/>
  <c r="AM497" i="4"/>
  <c r="AM505" i="4"/>
  <c r="AM513" i="4"/>
  <c r="AM521" i="4"/>
  <c r="AM529" i="4"/>
  <c r="AM537" i="4"/>
  <c r="AM545" i="4"/>
  <c r="AM553" i="4"/>
  <c r="AM561" i="4"/>
  <c r="AM569" i="4"/>
  <c r="AM577" i="4"/>
  <c r="AM585" i="4"/>
  <c r="AM593" i="4"/>
  <c r="AM601" i="4"/>
  <c r="AM609" i="4"/>
  <c r="AM617" i="4"/>
  <c r="AM625" i="4"/>
  <c r="AM633" i="4"/>
  <c r="AM641" i="4"/>
  <c r="AM649" i="4"/>
  <c r="AM657" i="4"/>
  <c r="AM665" i="4"/>
  <c r="AM673" i="4"/>
  <c r="AM681" i="4"/>
  <c r="AM689" i="4"/>
  <c r="AM697" i="4"/>
  <c r="AM705" i="4"/>
  <c r="AM713" i="4"/>
  <c r="AM721" i="4"/>
  <c r="AM729" i="4"/>
  <c r="AM737" i="4"/>
  <c r="AM745" i="4"/>
  <c r="AM753" i="4"/>
  <c r="AM761" i="4"/>
  <c r="AM769" i="4"/>
  <c r="AM777" i="4"/>
  <c r="AM785" i="4"/>
  <c r="AM793" i="4"/>
  <c r="AM801" i="4"/>
  <c r="AK132" i="4"/>
  <c r="AK140" i="4"/>
  <c r="AK148" i="4"/>
  <c r="AK156" i="4"/>
  <c r="AK164" i="4"/>
  <c r="AK172" i="4"/>
  <c r="AK180" i="4"/>
  <c r="AK188" i="4"/>
  <c r="AK196" i="4"/>
  <c r="AK204" i="4"/>
  <c r="AK212" i="4"/>
  <c r="AK220" i="4"/>
  <c r="AK228" i="4"/>
  <c r="AK236" i="4"/>
  <c r="AK244" i="4"/>
  <c r="AK252" i="4"/>
  <c r="AK260" i="4"/>
  <c r="AK268" i="4"/>
  <c r="AK276" i="4"/>
  <c r="AK284" i="4"/>
  <c r="AK292" i="4"/>
  <c r="AK300" i="4"/>
  <c r="AK308" i="4"/>
  <c r="AK316" i="4"/>
  <c r="AK324" i="4"/>
  <c r="AK332" i="4"/>
  <c r="AK340" i="4"/>
  <c r="AM10" i="4"/>
  <c r="AM18" i="4"/>
  <c r="AM26" i="4"/>
  <c r="AM34" i="4"/>
  <c r="AM42" i="4"/>
  <c r="AM50" i="4"/>
  <c r="AM58" i="4"/>
  <c r="AM66" i="4"/>
  <c r="AM74" i="4"/>
  <c r="AM82" i="4"/>
  <c r="AM90" i="4"/>
  <c r="AM98" i="4"/>
  <c r="AM106" i="4"/>
  <c r="AM114" i="4"/>
  <c r="AM122" i="4"/>
  <c r="AM130" i="4"/>
  <c r="AM138" i="4"/>
  <c r="AM146" i="4"/>
  <c r="AM154" i="4"/>
  <c r="AM162" i="4"/>
  <c r="AM170" i="4"/>
  <c r="AM178" i="4"/>
  <c r="AM186" i="4"/>
  <c r="AM194" i="4"/>
  <c r="AM202" i="4"/>
  <c r="AM210" i="4"/>
  <c r="AM218" i="4"/>
  <c r="AM226" i="4"/>
  <c r="AM234" i="4"/>
  <c r="AM242" i="4"/>
  <c r="AM250" i="4"/>
  <c r="AM258" i="4"/>
  <c r="AM266" i="4"/>
  <c r="AM274" i="4"/>
  <c r="AM282" i="4"/>
  <c r="AM290" i="4"/>
  <c r="AM298" i="4"/>
  <c r="AM306" i="4"/>
  <c r="AM314" i="4"/>
  <c r="AM322" i="4"/>
  <c r="AM330" i="4"/>
  <c r="AM338" i="4"/>
  <c r="AM346" i="4"/>
  <c r="AM354" i="4"/>
  <c r="AM362" i="4"/>
  <c r="AM370" i="4"/>
  <c r="AM378" i="4"/>
  <c r="AM386" i="4"/>
  <c r="AM394" i="4"/>
  <c r="AM402" i="4"/>
  <c r="AM410" i="4"/>
  <c r="AM418" i="4"/>
  <c r="AM426" i="4"/>
  <c r="AM434" i="4"/>
  <c r="AM442" i="4"/>
  <c r="AM450" i="4"/>
  <c r="AM458" i="4"/>
  <c r="AM466" i="4"/>
  <c r="AM474" i="4"/>
  <c r="AM482" i="4"/>
  <c r="AM490" i="4"/>
  <c r="AM498" i="4"/>
  <c r="AM506" i="4"/>
  <c r="AM514" i="4"/>
  <c r="AM522" i="4"/>
  <c r="AM530" i="4"/>
  <c r="AM538" i="4"/>
  <c r="AM546" i="4"/>
  <c r="AM554" i="4"/>
  <c r="AM562" i="4"/>
  <c r="AM570" i="4"/>
  <c r="AM578" i="4"/>
  <c r="AM586" i="4"/>
  <c r="AM594" i="4"/>
  <c r="AM602" i="4"/>
  <c r="AM610" i="4"/>
  <c r="AM618" i="4"/>
  <c r="AM626" i="4"/>
  <c r="AM634" i="4"/>
  <c r="AM642" i="4"/>
  <c r="AM650" i="4"/>
  <c r="AM658" i="4"/>
  <c r="AM666" i="4"/>
  <c r="AM674" i="4"/>
  <c r="AM682" i="4"/>
  <c r="AM690" i="4"/>
  <c r="AM698" i="4"/>
  <c r="AM706" i="4"/>
  <c r="AM714" i="4"/>
  <c r="AM722" i="4"/>
  <c r="AM730" i="4"/>
  <c r="AM738" i="4"/>
  <c r="AM746" i="4"/>
  <c r="AM754" i="4"/>
  <c r="AM762" i="4"/>
  <c r="AM770" i="4"/>
  <c r="AM778" i="4"/>
  <c r="AM786" i="4"/>
  <c r="AM794" i="4"/>
  <c r="AM802" i="4"/>
  <c r="AK125" i="4"/>
  <c r="AK133" i="4"/>
  <c r="AK141" i="4"/>
  <c r="AK149" i="4"/>
  <c r="AK157" i="4"/>
  <c r="AK165" i="4"/>
  <c r="AK173" i="4"/>
  <c r="AK181" i="4"/>
  <c r="AK189" i="4"/>
  <c r="AK197" i="4"/>
  <c r="AK205" i="4"/>
  <c r="AK213" i="4"/>
  <c r="AK221" i="4"/>
  <c r="AK229" i="4"/>
  <c r="AK237" i="4"/>
  <c r="AK245" i="4"/>
  <c r="AK253" i="4"/>
  <c r="AK261" i="4"/>
  <c r="AK269" i="4"/>
  <c r="AK277" i="4"/>
  <c r="AK285" i="4"/>
  <c r="AK293" i="4"/>
  <c r="AK301" i="4"/>
  <c r="AK309" i="4"/>
  <c r="AK317" i="4"/>
  <c r="AK325" i="4"/>
  <c r="AK333" i="4"/>
  <c r="AK341" i="4"/>
  <c r="AM11" i="4"/>
  <c r="AM19" i="4"/>
  <c r="AM27" i="4"/>
  <c r="AM35" i="4"/>
  <c r="AM43" i="4"/>
  <c r="AM51" i="4"/>
  <c r="AM59" i="4"/>
  <c r="AM67" i="4"/>
  <c r="AM75" i="4"/>
  <c r="AM83" i="4"/>
  <c r="AM91" i="4"/>
  <c r="AM99" i="4"/>
  <c r="AM107" i="4"/>
  <c r="AM115" i="4"/>
  <c r="AM123" i="4"/>
  <c r="AM131" i="4"/>
  <c r="AM139" i="4"/>
  <c r="AM147" i="4"/>
  <c r="AM155" i="4"/>
  <c r="AM163" i="4"/>
  <c r="AM171" i="4"/>
  <c r="AM179" i="4"/>
  <c r="AM187" i="4"/>
  <c r="AM195" i="4"/>
  <c r="AM203" i="4"/>
  <c r="AM211" i="4"/>
  <c r="AM219" i="4"/>
  <c r="AM227" i="4"/>
  <c r="AM235" i="4"/>
  <c r="AM243" i="4"/>
  <c r="AM251" i="4"/>
  <c r="AM259" i="4"/>
  <c r="AM267" i="4"/>
  <c r="AM275" i="4"/>
  <c r="AM283" i="4"/>
  <c r="AM291" i="4"/>
  <c r="AM299" i="4"/>
  <c r="AM307" i="4"/>
  <c r="AM315" i="4"/>
  <c r="AM323" i="4"/>
  <c r="AM331" i="4"/>
  <c r="AM339" i="4"/>
  <c r="AM347" i="4"/>
  <c r="AM355" i="4"/>
  <c r="AM363" i="4"/>
  <c r="AM371" i="4"/>
  <c r="AM379" i="4"/>
  <c r="AM387" i="4"/>
  <c r="AM395" i="4"/>
  <c r="AM403" i="4"/>
  <c r="AM411" i="4"/>
  <c r="AM419" i="4"/>
  <c r="AM427" i="4"/>
  <c r="AM435" i="4"/>
  <c r="AM443" i="4"/>
  <c r="AM451" i="4"/>
  <c r="AM459" i="4"/>
  <c r="AM467" i="4"/>
  <c r="AM475" i="4"/>
  <c r="AM483" i="4"/>
  <c r="AM491" i="4"/>
  <c r="AM499" i="4"/>
  <c r="AM507" i="4"/>
  <c r="AM515" i="4"/>
  <c r="AM523" i="4"/>
  <c r="AM531" i="4"/>
  <c r="AM539" i="4"/>
  <c r="AM547" i="4"/>
  <c r="AM555" i="4"/>
  <c r="AM563" i="4"/>
  <c r="AM571" i="4"/>
  <c r="AM579" i="4"/>
  <c r="AM587" i="4"/>
  <c r="AM595" i="4"/>
  <c r="AM603" i="4"/>
  <c r="AM611" i="4"/>
  <c r="AM619" i="4"/>
  <c r="AM627" i="4"/>
  <c r="AM635" i="4"/>
  <c r="AM643" i="4"/>
  <c r="AM651" i="4"/>
  <c r="AM659" i="4"/>
  <c r="AM667" i="4"/>
  <c r="AM675" i="4"/>
  <c r="AM683" i="4"/>
  <c r="AM691" i="4"/>
  <c r="AM699" i="4"/>
  <c r="AM707" i="4"/>
  <c r="AM715" i="4"/>
  <c r="AM723" i="4"/>
  <c r="AM731" i="4"/>
  <c r="AM739" i="4"/>
  <c r="AM747" i="4"/>
  <c r="AM755" i="4"/>
  <c r="AM763" i="4"/>
  <c r="AM771" i="4"/>
  <c r="AM779" i="4"/>
  <c r="AM787" i="4"/>
  <c r="AM795" i="4"/>
  <c r="AM803" i="4"/>
  <c r="AK126" i="4"/>
  <c r="AK134" i="4"/>
  <c r="AK142" i="4"/>
  <c r="AK150" i="4"/>
  <c r="AK158" i="4"/>
  <c r="AK166" i="4"/>
  <c r="AK174" i="4"/>
  <c r="AK182" i="4"/>
  <c r="AK190" i="4"/>
  <c r="AK198" i="4"/>
  <c r="AK206" i="4"/>
  <c r="AK214" i="4"/>
  <c r="AK222" i="4"/>
  <c r="AK230" i="4"/>
  <c r="AK238" i="4"/>
  <c r="AK246" i="4"/>
  <c r="AK254" i="4"/>
  <c r="AK262" i="4"/>
  <c r="AK270" i="4"/>
  <c r="AK278" i="4"/>
  <c r="AK286" i="4"/>
  <c r="AK294" i="4"/>
  <c r="AK302" i="4"/>
  <c r="AK310" i="4"/>
  <c r="AK318" i="4"/>
  <c r="AK326" i="4"/>
  <c r="AK334" i="4"/>
  <c r="AK342" i="4"/>
  <c r="AM809" i="4"/>
  <c r="AM12" i="4"/>
  <c r="AM20" i="4"/>
  <c r="AM28" i="4"/>
  <c r="AM36" i="4"/>
  <c r="AM44" i="4"/>
  <c r="AM52" i="4"/>
  <c r="AM60" i="4"/>
  <c r="AM68" i="4"/>
  <c r="AM76" i="4"/>
  <c r="AM84" i="4"/>
  <c r="AM92" i="4"/>
  <c r="AM100" i="4"/>
  <c r="AM108" i="4"/>
  <c r="AM116" i="4"/>
  <c r="AM124" i="4"/>
  <c r="AM132" i="4"/>
  <c r="AM140" i="4"/>
  <c r="AM148" i="4"/>
  <c r="AM156" i="4"/>
  <c r="AM164" i="4"/>
  <c r="AM172" i="4"/>
  <c r="AM180" i="4"/>
  <c r="AM188" i="4"/>
  <c r="AM196" i="4"/>
  <c r="AM204" i="4"/>
  <c r="AM212" i="4"/>
  <c r="AM220" i="4"/>
  <c r="AM228" i="4"/>
  <c r="AM236" i="4"/>
  <c r="AM244" i="4"/>
  <c r="AM252" i="4"/>
  <c r="AM260" i="4"/>
  <c r="AM268" i="4"/>
  <c r="AM276" i="4"/>
  <c r="AM284" i="4"/>
  <c r="AM292" i="4"/>
  <c r="AM300" i="4"/>
  <c r="AM308" i="4"/>
  <c r="AM316" i="4"/>
  <c r="AM324" i="4"/>
  <c r="AM332" i="4"/>
  <c r="AM340" i="4"/>
  <c r="AM348" i="4"/>
  <c r="AM356" i="4"/>
  <c r="AM364" i="4"/>
  <c r="AM372" i="4"/>
  <c r="AM380" i="4"/>
  <c r="AM388" i="4"/>
  <c r="AM396" i="4"/>
  <c r="AM404" i="4"/>
  <c r="AM412" i="4"/>
  <c r="AM420" i="4"/>
  <c r="AM428" i="4"/>
  <c r="AM436" i="4"/>
  <c r="AM444" i="4"/>
  <c r="AM452" i="4"/>
  <c r="AM460" i="4"/>
  <c r="AM468" i="4"/>
  <c r="AM476" i="4"/>
  <c r="AM484" i="4"/>
  <c r="AM492" i="4"/>
  <c r="AM500" i="4"/>
  <c r="AM508" i="4"/>
  <c r="AM516" i="4"/>
  <c r="AM524" i="4"/>
  <c r="AM532" i="4"/>
  <c r="AM540" i="4"/>
  <c r="AM548" i="4"/>
  <c r="AM556" i="4"/>
  <c r="AM564" i="4"/>
  <c r="AM572" i="4"/>
  <c r="AM580" i="4"/>
  <c r="AM588" i="4"/>
  <c r="AM596" i="4"/>
  <c r="AM604" i="4"/>
  <c r="AM612" i="4"/>
  <c r="AM620" i="4"/>
  <c r="AM628" i="4"/>
  <c r="AM636" i="4"/>
  <c r="AM644" i="4"/>
  <c r="AM652" i="4"/>
  <c r="AM660" i="4"/>
  <c r="AM668" i="4"/>
  <c r="AM676" i="4"/>
  <c r="AM684" i="4"/>
  <c r="AM692" i="4"/>
  <c r="AM700" i="4"/>
  <c r="AM708" i="4"/>
  <c r="AM716" i="4"/>
  <c r="AM724" i="4"/>
  <c r="AM732" i="4"/>
  <c r="AM740" i="4"/>
  <c r="AM748" i="4"/>
  <c r="AM756" i="4"/>
  <c r="AM764" i="4"/>
  <c r="AM772" i="4"/>
  <c r="AM780" i="4"/>
  <c r="AM788" i="4"/>
  <c r="AM796" i="4"/>
  <c r="AM804" i="4"/>
  <c r="AK127" i="4"/>
  <c r="AK135" i="4"/>
  <c r="AK143" i="4"/>
  <c r="AK151" i="4"/>
  <c r="AK159" i="4"/>
  <c r="AK167" i="4"/>
  <c r="AK175" i="4"/>
  <c r="AK183" i="4"/>
  <c r="AK191" i="4"/>
  <c r="AK199" i="4"/>
  <c r="AK207" i="4"/>
  <c r="AK215" i="4"/>
  <c r="AK223" i="4"/>
  <c r="AK231" i="4"/>
  <c r="AK239" i="4"/>
  <c r="AK247" i="4"/>
  <c r="AK255" i="4"/>
  <c r="AK263" i="4"/>
  <c r="AK271" i="4"/>
  <c r="AK279" i="4"/>
  <c r="AK287" i="4"/>
  <c r="AK295" i="4"/>
  <c r="AK303" i="4"/>
  <c r="AK311" i="4"/>
  <c r="AK319" i="4"/>
  <c r="AK327" i="4"/>
  <c r="AK335" i="4"/>
  <c r="AK343" i="4"/>
  <c r="AK352" i="4"/>
  <c r="AK360" i="4"/>
  <c r="AK368" i="4"/>
  <c r="AK376" i="4"/>
  <c r="AK384" i="4"/>
  <c r="AK392" i="4"/>
  <c r="AK400" i="4"/>
  <c r="AK408" i="4"/>
  <c r="AK416" i="4"/>
  <c r="AK424" i="4"/>
  <c r="AK432" i="4"/>
  <c r="AK440" i="4"/>
  <c r="AK448" i="4"/>
  <c r="AK456" i="4"/>
  <c r="AK464" i="4"/>
  <c r="AK472" i="4"/>
  <c r="AK480" i="4"/>
  <c r="AK488" i="4"/>
  <c r="AK496" i="4"/>
  <c r="AK504" i="4"/>
  <c r="AK512" i="4"/>
  <c r="AK520" i="4"/>
  <c r="AK528" i="4"/>
  <c r="AK536" i="4"/>
  <c r="AK544" i="4"/>
  <c r="AK552" i="4"/>
  <c r="AK560" i="4"/>
  <c r="AK568" i="4"/>
  <c r="AK576" i="4"/>
  <c r="AK584" i="4"/>
  <c r="AK592" i="4"/>
  <c r="AK600" i="4"/>
  <c r="AK608" i="4"/>
  <c r="AK616" i="4"/>
  <c r="AK624" i="4"/>
  <c r="AK632" i="4"/>
  <c r="AK640" i="4"/>
  <c r="AK648" i="4"/>
  <c r="AK656" i="4"/>
  <c r="AK664" i="4"/>
  <c r="AK672" i="4"/>
  <c r="AK680" i="4"/>
  <c r="AK688" i="4"/>
  <c r="AK696" i="4"/>
  <c r="AK704" i="4"/>
  <c r="AK712" i="4"/>
  <c r="AK720" i="4"/>
  <c r="AK728" i="4"/>
  <c r="AK736" i="4"/>
  <c r="AK744" i="4"/>
  <c r="AK752" i="4"/>
  <c r="AK760" i="4"/>
  <c r="AK768" i="4"/>
  <c r="AK776" i="4"/>
  <c r="AK784" i="4"/>
  <c r="AK792" i="4"/>
  <c r="AK800" i="4"/>
  <c r="AK808" i="4"/>
  <c r="AK24" i="4"/>
  <c r="AK32" i="4"/>
  <c r="AK40" i="4"/>
  <c r="AK48" i="4"/>
  <c r="AK56" i="4"/>
  <c r="AK64" i="4"/>
  <c r="AK72" i="4"/>
  <c r="AK80" i="4"/>
  <c r="AK88" i="4"/>
  <c r="AK96" i="4"/>
  <c r="AK104" i="4"/>
  <c r="AK112" i="4"/>
  <c r="AK120" i="4"/>
  <c r="AK8" i="4"/>
  <c r="AK16" i="4"/>
  <c r="AK353" i="4"/>
  <c r="AK361" i="4"/>
  <c r="AK369" i="4"/>
  <c r="AK377" i="4"/>
  <c r="AK385" i="4"/>
  <c r="AK393" i="4"/>
  <c r="AK401" i="4"/>
  <c r="AK409" i="4"/>
  <c r="AK417" i="4"/>
  <c r="AK425" i="4"/>
  <c r="AK433" i="4"/>
  <c r="AK441" i="4"/>
  <c r="AK449" i="4"/>
  <c r="AK457" i="4"/>
  <c r="AK465" i="4"/>
  <c r="AK473" i="4"/>
  <c r="AK481" i="4"/>
  <c r="AK489" i="4"/>
  <c r="AK497" i="4"/>
  <c r="AK505" i="4"/>
  <c r="AK513" i="4"/>
  <c r="AK521" i="4"/>
  <c r="AK529" i="4"/>
  <c r="AK537" i="4"/>
  <c r="AK545" i="4"/>
  <c r="AK553" i="4"/>
  <c r="AK561" i="4"/>
  <c r="AK569" i="4"/>
  <c r="AK577" i="4"/>
  <c r="AK585" i="4"/>
  <c r="AK593" i="4"/>
  <c r="AK601" i="4"/>
  <c r="AK609" i="4"/>
  <c r="AK617" i="4"/>
  <c r="AK625" i="4"/>
  <c r="AK633" i="4"/>
  <c r="AK641" i="4"/>
  <c r="AK649" i="4"/>
  <c r="AK657" i="4"/>
  <c r="AK665" i="4"/>
  <c r="AK673" i="4"/>
  <c r="AK681" i="4"/>
  <c r="AK689" i="4"/>
  <c r="AK697" i="4"/>
  <c r="AK705" i="4"/>
  <c r="AK713" i="4"/>
  <c r="AK721" i="4"/>
  <c r="AK729" i="4"/>
  <c r="AK737" i="4"/>
  <c r="AK745" i="4"/>
  <c r="AK753" i="4"/>
  <c r="AK761" i="4"/>
  <c r="AK769" i="4"/>
  <c r="AK777" i="4"/>
  <c r="AK785" i="4"/>
  <c r="AK793" i="4"/>
  <c r="AK801" i="4"/>
  <c r="AK809" i="4"/>
  <c r="AK25" i="4"/>
  <c r="AK33" i="4"/>
  <c r="AK41" i="4"/>
  <c r="AK49" i="4"/>
  <c r="AK57" i="4"/>
  <c r="AK65" i="4"/>
  <c r="AK73" i="4"/>
  <c r="AK81" i="4"/>
  <c r="AK89" i="4"/>
  <c r="AK97" i="4"/>
  <c r="AK105" i="4"/>
  <c r="AK113" i="4"/>
  <c r="AK121" i="4"/>
  <c r="AK9" i="4"/>
  <c r="AK17" i="4"/>
  <c r="AK346" i="4"/>
  <c r="AK354" i="4"/>
  <c r="AK362" i="4"/>
  <c r="AK370" i="4"/>
  <c r="AK378" i="4"/>
  <c r="AK386" i="4"/>
  <c r="AK394" i="4"/>
  <c r="AK402" i="4"/>
  <c r="AK410" i="4"/>
  <c r="AK418" i="4"/>
  <c r="AK426" i="4"/>
  <c r="AK434" i="4"/>
  <c r="AK442" i="4"/>
  <c r="AK450" i="4"/>
  <c r="AK458" i="4"/>
  <c r="AK466" i="4"/>
  <c r="AK474" i="4"/>
  <c r="AK482" i="4"/>
  <c r="AK490" i="4"/>
  <c r="AK498" i="4"/>
  <c r="AK506" i="4"/>
  <c r="AK514" i="4"/>
  <c r="AK522" i="4"/>
  <c r="AK530" i="4"/>
  <c r="AK538" i="4"/>
  <c r="AK546" i="4"/>
  <c r="AK554" i="4"/>
  <c r="AK562" i="4"/>
  <c r="AK570" i="4"/>
  <c r="AK578" i="4"/>
  <c r="AK586" i="4"/>
  <c r="AK594" i="4"/>
  <c r="AK602" i="4"/>
  <c r="AK610" i="4"/>
  <c r="AK618" i="4"/>
  <c r="AK626" i="4"/>
  <c r="AK634" i="4"/>
  <c r="AK642" i="4"/>
  <c r="AK650" i="4"/>
  <c r="AK658" i="4"/>
  <c r="AK666" i="4"/>
  <c r="AK674" i="4"/>
  <c r="AK682" i="4"/>
  <c r="AK690" i="4"/>
  <c r="AK698" i="4"/>
  <c r="AK706" i="4"/>
  <c r="AK714" i="4"/>
  <c r="AK722" i="4"/>
  <c r="AK730" i="4"/>
  <c r="AK738" i="4"/>
  <c r="AK746" i="4"/>
  <c r="AK754" i="4"/>
  <c r="AK762" i="4"/>
  <c r="AK770" i="4"/>
  <c r="AK778" i="4"/>
  <c r="AK786" i="4"/>
  <c r="AK794" i="4"/>
  <c r="AK802" i="4"/>
  <c r="AK18" i="4"/>
  <c r="AK26" i="4"/>
  <c r="AK34" i="4"/>
  <c r="AK42" i="4"/>
  <c r="AK50" i="4"/>
  <c r="AK58" i="4"/>
  <c r="AK66" i="4"/>
  <c r="AK74" i="4"/>
  <c r="AK82" i="4"/>
  <c r="AK90" i="4"/>
  <c r="AK98" i="4"/>
  <c r="AK106" i="4"/>
  <c r="AK114" i="4"/>
  <c r="AK122" i="4"/>
  <c r="AK10" i="4"/>
  <c r="AK347" i="4"/>
  <c r="AK355" i="4"/>
  <c r="AK363" i="4"/>
  <c r="AK371" i="4"/>
  <c r="AK379" i="4"/>
  <c r="AK387" i="4"/>
  <c r="AK395" i="4"/>
  <c r="AK403" i="4"/>
  <c r="AK411" i="4"/>
  <c r="AK419" i="4"/>
  <c r="AK427" i="4"/>
  <c r="AK435" i="4"/>
  <c r="AK443" i="4"/>
  <c r="AK451" i="4"/>
  <c r="AK459" i="4"/>
  <c r="AK467" i="4"/>
  <c r="AK475" i="4"/>
  <c r="AK483" i="4"/>
  <c r="AK491" i="4"/>
  <c r="AK499" i="4"/>
  <c r="AK507" i="4"/>
  <c r="AK515" i="4"/>
  <c r="AK523" i="4"/>
  <c r="AK531" i="4"/>
  <c r="AK539" i="4"/>
  <c r="AK547" i="4"/>
  <c r="AK555" i="4"/>
  <c r="AK563" i="4"/>
  <c r="AK571" i="4"/>
  <c r="AK579" i="4"/>
  <c r="AK587" i="4"/>
  <c r="AK595" i="4"/>
  <c r="AK603" i="4"/>
  <c r="AK611" i="4"/>
  <c r="AK619" i="4"/>
  <c r="AK627" i="4"/>
  <c r="AK635" i="4"/>
  <c r="AK643" i="4"/>
  <c r="AK651" i="4"/>
  <c r="AK659" i="4"/>
  <c r="AK667" i="4"/>
  <c r="AK675" i="4"/>
  <c r="AK683" i="4"/>
  <c r="AK691" i="4"/>
  <c r="AK699" i="4"/>
  <c r="AK707" i="4"/>
  <c r="AK715" i="4"/>
  <c r="AK723" i="4"/>
  <c r="AK731" i="4"/>
  <c r="AK739" i="4"/>
  <c r="AK747" i="4"/>
  <c r="AK755" i="4"/>
  <c r="AK763" i="4"/>
  <c r="AK771" i="4"/>
  <c r="AK779" i="4"/>
  <c r="AK787" i="4"/>
  <c r="AK795" i="4"/>
  <c r="AK803" i="4"/>
  <c r="AK19" i="4"/>
  <c r="AK27" i="4"/>
  <c r="AK35" i="4"/>
  <c r="AK43" i="4"/>
  <c r="AK51" i="4"/>
  <c r="AK59" i="4"/>
  <c r="AK67" i="4"/>
  <c r="AK75" i="4"/>
  <c r="AK83" i="4"/>
  <c r="AK91" i="4"/>
  <c r="AK99" i="4"/>
  <c r="AK107" i="4"/>
  <c r="AK115" i="4"/>
  <c r="AK123" i="4"/>
  <c r="AK11" i="4"/>
  <c r="AK348" i="4"/>
  <c r="AK356" i="4"/>
  <c r="AK364" i="4"/>
  <c r="AK372" i="4"/>
  <c r="AK380" i="4"/>
  <c r="AK388" i="4"/>
  <c r="AK396" i="4"/>
  <c r="AK404" i="4"/>
  <c r="AK412" i="4"/>
  <c r="AK420" i="4"/>
  <c r="AK428" i="4"/>
  <c r="AK436" i="4"/>
  <c r="AK444" i="4"/>
  <c r="AK452" i="4"/>
  <c r="AK460" i="4"/>
  <c r="AK468" i="4"/>
  <c r="AK476" i="4"/>
  <c r="AK484" i="4"/>
  <c r="AK492" i="4"/>
  <c r="AK500" i="4"/>
  <c r="AK508" i="4"/>
  <c r="AK516" i="4"/>
  <c r="AK524" i="4"/>
  <c r="AK532" i="4"/>
  <c r="AK540" i="4"/>
  <c r="AK548" i="4"/>
  <c r="AK556" i="4"/>
  <c r="AK564" i="4"/>
  <c r="AK572" i="4"/>
  <c r="AK580" i="4"/>
  <c r="AK588" i="4"/>
  <c r="AK596" i="4"/>
  <c r="AK604" i="4"/>
  <c r="AK612" i="4"/>
  <c r="AK620" i="4"/>
  <c r="AK628" i="4"/>
  <c r="AK636" i="4"/>
  <c r="AK644" i="4"/>
  <c r="AK652" i="4"/>
  <c r="AK660" i="4"/>
  <c r="AK668" i="4"/>
  <c r="AK676" i="4"/>
  <c r="AK684" i="4"/>
  <c r="AK692" i="4"/>
  <c r="AK700" i="4"/>
  <c r="AK708" i="4"/>
  <c r="AK716" i="4"/>
  <c r="AK724" i="4"/>
  <c r="AK732" i="4"/>
  <c r="AK740" i="4"/>
  <c r="AK748" i="4"/>
  <c r="AK756" i="4"/>
  <c r="AK764" i="4"/>
  <c r="AK772" i="4"/>
  <c r="AK780" i="4"/>
  <c r="AK788" i="4"/>
  <c r="AK796" i="4"/>
  <c r="AK804" i="4"/>
  <c r="AK20" i="4"/>
  <c r="AK28" i="4"/>
  <c r="AK36" i="4"/>
  <c r="AK44" i="4"/>
  <c r="AK52" i="4"/>
  <c r="AK60" i="4"/>
  <c r="AK68" i="4"/>
  <c r="AK76" i="4"/>
  <c r="AK84" i="4"/>
  <c r="AK92" i="4"/>
  <c r="AK100" i="4"/>
  <c r="AK108" i="4"/>
  <c r="AK116" i="4"/>
  <c r="AK124" i="4"/>
  <c r="AK12" i="4"/>
  <c r="AK349" i="4"/>
  <c r="AK357" i="4"/>
  <c r="AK365" i="4"/>
  <c r="AK373" i="4"/>
  <c r="AK381" i="4"/>
  <c r="AK389" i="4"/>
  <c r="AK397" i="4"/>
  <c r="AK405" i="4"/>
  <c r="AK413" i="4"/>
  <c r="AK421" i="4"/>
  <c r="AK429" i="4"/>
  <c r="AK437" i="4"/>
  <c r="AK445" i="4"/>
  <c r="AK453" i="4"/>
  <c r="AK461" i="4"/>
  <c r="AK469" i="4"/>
  <c r="AK477" i="4"/>
  <c r="AK485" i="4"/>
  <c r="AK493" i="4"/>
  <c r="AK501" i="4"/>
  <c r="AK509" i="4"/>
  <c r="AK517" i="4"/>
  <c r="AK525" i="4"/>
  <c r="AK533" i="4"/>
  <c r="AK541" i="4"/>
  <c r="AK549" i="4"/>
  <c r="AK557" i="4"/>
  <c r="AK565" i="4"/>
  <c r="AK573" i="4"/>
  <c r="AK581" i="4"/>
  <c r="AK589" i="4"/>
  <c r="AK597" i="4"/>
  <c r="AK605" i="4"/>
  <c r="AK613" i="4"/>
  <c r="AK621" i="4"/>
  <c r="AK629" i="4"/>
  <c r="AK637" i="4"/>
  <c r="AK645" i="4"/>
  <c r="AK653" i="4"/>
  <c r="AK661" i="4"/>
  <c r="AK669" i="4"/>
  <c r="AK677" i="4"/>
  <c r="AK685" i="4"/>
  <c r="AK693" i="4"/>
  <c r="AK701" i="4"/>
  <c r="AK709" i="4"/>
  <c r="AK717" i="4"/>
  <c r="AK725" i="4"/>
  <c r="AK733" i="4"/>
  <c r="AK741" i="4"/>
  <c r="AK749" i="4"/>
  <c r="AK757" i="4"/>
  <c r="AK765" i="4"/>
  <c r="AK773" i="4"/>
  <c r="AK781" i="4"/>
  <c r="AK789" i="4"/>
  <c r="AK797" i="4"/>
  <c r="AK805" i="4"/>
  <c r="AK21" i="4"/>
  <c r="AK29" i="4"/>
  <c r="AK37" i="4"/>
  <c r="AK45" i="4"/>
  <c r="AK53" i="4"/>
  <c r="AK61" i="4"/>
  <c r="AK69" i="4"/>
  <c r="AK77" i="4"/>
  <c r="AK85" i="4"/>
  <c r="AK93" i="4"/>
  <c r="AK101" i="4"/>
  <c r="AK109" i="4"/>
  <c r="AK117" i="4"/>
  <c r="AK5" i="4"/>
  <c r="AK13" i="4"/>
  <c r="AK350" i="4"/>
  <c r="AK358" i="4"/>
  <c r="AK366" i="4"/>
  <c r="AK374" i="4"/>
  <c r="AK382" i="4"/>
  <c r="AK390" i="4"/>
  <c r="AK398" i="4"/>
  <c r="AK406" i="4"/>
  <c r="AK414" i="4"/>
  <c r="AK422" i="4"/>
  <c r="AK430" i="4"/>
  <c r="AK438" i="4"/>
  <c r="AK446" i="4"/>
  <c r="AK454" i="4"/>
  <c r="AK462" i="4"/>
  <c r="AK470" i="4"/>
  <c r="AK478" i="4"/>
  <c r="AK486" i="4"/>
  <c r="AK494" i="4"/>
  <c r="AK502" i="4"/>
  <c r="AK510" i="4"/>
  <c r="AK518" i="4"/>
  <c r="AK526" i="4"/>
  <c r="AK534" i="4"/>
  <c r="AK542" i="4"/>
  <c r="AK550" i="4"/>
  <c r="AK558" i="4"/>
  <c r="AK566" i="4"/>
  <c r="AK574" i="4"/>
  <c r="AK582" i="4"/>
  <c r="AK590" i="4"/>
  <c r="AK598" i="4"/>
  <c r="AK606" i="4"/>
  <c r="AK614" i="4"/>
  <c r="AK622" i="4"/>
  <c r="AK630" i="4"/>
  <c r="AK638" i="4"/>
  <c r="AK646" i="4"/>
  <c r="AK654" i="4"/>
  <c r="AK662" i="4"/>
  <c r="AK670" i="4"/>
  <c r="AK678" i="4"/>
  <c r="AK686" i="4"/>
  <c r="AK694" i="4"/>
  <c r="AK702" i="4"/>
  <c r="AK710" i="4"/>
  <c r="AK718" i="4"/>
  <c r="AK726" i="4"/>
  <c r="AK734" i="4"/>
  <c r="AK742" i="4"/>
  <c r="AK750" i="4"/>
  <c r="AK758" i="4"/>
  <c r="AK766" i="4"/>
  <c r="AK774" i="4"/>
  <c r="AK782" i="4"/>
  <c r="AK790" i="4"/>
  <c r="AK798" i="4"/>
  <c r="AK806" i="4"/>
  <c r="AK22" i="4"/>
  <c r="AK30" i="4"/>
  <c r="AK38" i="4"/>
  <c r="AK46" i="4"/>
  <c r="AK54" i="4"/>
  <c r="AK62" i="4"/>
  <c r="AK70" i="4"/>
  <c r="AK78" i="4"/>
  <c r="AK86" i="4"/>
  <c r="AK94" i="4"/>
  <c r="AK102" i="4"/>
  <c r="AK110" i="4"/>
  <c r="AK118" i="4"/>
  <c r="AK6" i="4"/>
  <c r="AK14" i="4"/>
  <c r="AK351" i="4"/>
  <c r="AK359" i="4"/>
  <c r="AK367" i="4"/>
  <c r="AK375" i="4"/>
  <c r="AK383" i="4"/>
  <c r="AK391" i="4"/>
  <c r="AK399" i="4"/>
  <c r="AK407" i="4"/>
  <c r="AK415" i="4"/>
  <c r="AK423" i="4"/>
  <c r="AK431" i="4"/>
  <c r="AK439" i="4"/>
  <c r="AK447" i="4"/>
  <c r="AK455" i="4"/>
  <c r="AK463" i="4"/>
  <c r="AK471" i="4"/>
  <c r="AK479" i="4"/>
  <c r="AK487" i="4"/>
  <c r="AK495" i="4"/>
  <c r="AK503" i="4"/>
  <c r="AK511" i="4"/>
  <c r="AK519" i="4"/>
  <c r="AK527" i="4"/>
  <c r="AK535" i="4"/>
  <c r="AK543" i="4"/>
  <c r="AK551" i="4"/>
  <c r="AK559" i="4"/>
  <c r="AK567" i="4"/>
  <c r="AK575" i="4"/>
  <c r="AK583" i="4"/>
  <c r="AK591" i="4"/>
  <c r="AK599" i="4"/>
  <c r="AK607" i="4"/>
  <c r="AK615" i="4"/>
  <c r="AK623" i="4"/>
  <c r="AK631" i="4"/>
  <c r="AK639" i="4"/>
  <c r="AK647" i="4"/>
  <c r="AK655" i="4"/>
  <c r="AK663" i="4"/>
  <c r="AK671" i="4"/>
  <c r="AK679" i="4"/>
  <c r="AK687" i="4"/>
  <c r="AK695" i="4"/>
  <c r="AK703" i="4"/>
  <c r="AK711" i="4"/>
  <c r="AK719" i="4"/>
  <c r="AK727" i="4"/>
  <c r="AK735" i="4"/>
  <c r="AK743" i="4"/>
  <c r="AK751" i="4"/>
  <c r="AK759" i="4"/>
  <c r="AK767" i="4"/>
  <c r="AK775" i="4"/>
  <c r="AK783" i="4"/>
  <c r="AK791" i="4"/>
  <c r="AK799" i="4"/>
  <c r="AK807" i="4"/>
  <c r="AK23" i="4"/>
  <c r="AK31" i="4"/>
  <c r="AK39" i="4"/>
  <c r="AK47" i="4"/>
  <c r="AK55" i="4"/>
  <c r="AK63" i="4"/>
  <c r="AK71" i="4"/>
  <c r="AK79" i="4"/>
  <c r="AK87" i="4"/>
  <c r="AK95" i="4"/>
  <c r="AK103" i="4"/>
  <c r="AK111" i="4"/>
  <c r="AK119" i="4"/>
  <c r="AK7" i="4"/>
  <c r="AK15" i="4"/>
  <c r="V4" i="9" a="1"/>
  <c r="V4" i="9" s="1"/>
  <c r="T4" i="9" a="1"/>
  <c r="T4" i="9" s="1"/>
  <c r="J4" i="4" a="1"/>
  <c r="J4" i="4" s="1"/>
  <c r="H4" i="4" a="1"/>
  <c r="H4" i="4" s="1"/>
  <c r="M4" i="4"/>
  <c r="O4" i="4" s="1"/>
  <c r="O10" i="4"/>
  <c r="O18" i="4"/>
  <c r="O26" i="4"/>
  <c r="O34" i="4"/>
  <c r="O42" i="4"/>
  <c r="O11" i="4"/>
  <c r="O19" i="4"/>
  <c r="O27" i="4"/>
  <c r="O35" i="4"/>
  <c r="O12" i="4"/>
  <c r="O20" i="4"/>
  <c r="O28" i="4"/>
  <c r="O36" i="4"/>
  <c r="O13" i="4"/>
  <c r="O21" i="4"/>
  <c r="O29" i="4"/>
  <c r="O37" i="4"/>
  <c r="O45" i="4"/>
  <c r="O14" i="4"/>
  <c r="O22" i="4"/>
  <c r="O30" i="4"/>
  <c r="O38" i="4"/>
  <c r="O46" i="4"/>
  <c r="O15" i="4"/>
  <c r="O23" i="4"/>
  <c r="O31" i="4"/>
  <c r="O39" i="4"/>
  <c r="O47" i="4"/>
  <c r="O16" i="4"/>
  <c r="O24" i="4"/>
  <c r="O32" i="4"/>
  <c r="O40" i="4"/>
  <c r="O48" i="4"/>
  <c r="O909" i="4"/>
  <c r="O41" i="4"/>
  <c r="O54" i="4"/>
  <c r="O62" i="4"/>
  <c r="O70" i="4"/>
  <c r="O78" i="4"/>
  <c r="O86" i="4"/>
  <c r="O94" i="4"/>
  <c r="O102" i="4"/>
  <c r="O110" i="4"/>
  <c r="O118" i="4"/>
  <c r="O126" i="4"/>
  <c r="O134" i="4"/>
  <c r="O142" i="4"/>
  <c r="O150" i="4"/>
  <c r="O158" i="4"/>
  <c r="O166" i="4"/>
  <c r="O174" i="4"/>
  <c r="O182" i="4"/>
  <c r="O190" i="4"/>
  <c r="O198" i="4"/>
  <c r="O206" i="4"/>
  <c r="O214" i="4"/>
  <c r="O222" i="4"/>
  <c r="O230" i="4"/>
  <c r="O238" i="4"/>
  <c r="O246" i="4"/>
  <c r="O254" i="4"/>
  <c r="O262" i="4"/>
  <c r="O270" i="4"/>
  <c r="O278" i="4"/>
  <c r="O286" i="4"/>
  <c r="O294" i="4"/>
  <c r="O302" i="4"/>
  <c r="O310" i="4"/>
  <c r="O318" i="4"/>
  <c r="O326" i="4"/>
  <c r="O334" i="4"/>
  <c r="O342" i="4"/>
  <c r="O350" i="4"/>
  <c r="O358" i="4"/>
  <c r="O366" i="4"/>
  <c r="O374" i="4"/>
  <c r="O382" i="4"/>
  <c r="O390" i="4"/>
  <c r="O398" i="4"/>
  <c r="O406" i="4"/>
  <c r="O414" i="4"/>
  <c r="O422" i="4"/>
  <c r="O430" i="4"/>
  <c r="O438" i="4"/>
  <c r="O446" i="4"/>
  <c r="O454" i="4"/>
  <c r="O462" i="4"/>
  <c r="O470" i="4"/>
  <c r="O478" i="4"/>
  <c r="O486" i="4"/>
  <c r="O494" i="4"/>
  <c r="O502" i="4"/>
  <c r="O510" i="4"/>
  <c r="O518" i="4"/>
  <c r="O526" i="4"/>
  <c r="O534" i="4"/>
  <c r="O542" i="4"/>
  <c r="O550" i="4"/>
  <c r="O558" i="4"/>
  <c r="O566" i="4"/>
  <c r="O574" i="4"/>
  <c r="O582" i="4"/>
  <c r="O590" i="4"/>
  <c r="O598" i="4"/>
  <c r="O606" i="4"/>
  <c r="O614" i="4"/>
  <c r="O622" i="4"/>
  <c r="O630" i="4"/>
  <c r="O638" i="4"/>
  <c r="O646" i="4"/>
  <c r="O654" i="4"/>
  <c r="O662" i="4"/>
  <c r="O670" i="4"/>
  <c r="O678" i="4"/>
  <c r="O686" i="4"/>
  <c r="O694" i="4"/>
  <c r="O702" i="4"/>
  <c r="O710" i="4"/>
  <c r="O718" i="4"/>
  <c r="O726" i="4"/>
  <c r="O734" i="4"/>
  <c r="O742" i="4"/>
  <c r="O750" i="4"/>
  <c r="O758" i="4"/>
  <c r="O766" i="4"/>
  <c r="O774" i="4"/>
  <c r="O782" i="4"/>
  <c r="O790" i="4"/>
  <c r="O798" i="4"/>
  <c r="O806" i="4"/>
  <c r="O814" i="4"/>
  <c r="O822" i="4"/>
  <c r="O830" i="4"/>
  <c r="O838" i="4"/>
  <c r="O846" i="4"/>
  <c r="O854" i="4"/>
  <c r="O862" i="4"/>
  <c r="O870" i="4"/>
  <c r="O878" i="4"/>
  <c r="O886" i="4"/>
  <c r="O894" i="4"/>
  <c r="O902" i="4"/>
  <c r="O6" i="4"/>
  <c r="O43" i="4"/>
  <c r="O55" i="4"/>
  <c r="O63" i="4"/>
  <c r="O71" i="4"/>
  <c r="O79" i="4"/>
  <c r="O87" i="4"/>
  <c r="O95" i="4"/>
  <c r="O103" i="4"/>
  <c r="O111" i="4"/>
  <c r="O119" i="4"/>
  <c r="O127" i="4"/>
  <c r="O135" i="4"/>
  <c r="O143" i="4"/>
  <c r="O151" i="4"/>
  <c r="O159" i="4"/>
  <c r="O167" i="4"/>
  <c r="O175" i="4"/>
  <c r="O183" i="4"/>
  <c r="O191" i="4"/>
  <c r="O199" i="4"/>
  <c r="O207" i="4"/>
  <c r="O215" i="4"/>
  <c r="O223" i="4"/>
  <c r="O231" i="4"/>
  <c r="O239" i="4"/>
  <c r="O247" i="4"/>
  <c r="O255" i="4"/>
  <c r="O263" i="4"/>
  <c r="O271" i="4"/>
  <c r="O279" i="4"/>
  <c r="O287" i="4"/>
  <c r="O295" i="4"/>
  <c r="O303" i="4"/>
  <c r="O311" i="4"/>
  <c r="O319" i="4"/>
  <c r="O327" i="4"/>
  <c r="O335" i="4"/>
  <c r="O343" i="4"/>
  <c r="O351" i="4"/>
  <c r="O359" i="4"/>
  <c r="O367" i="4"/>
  <c r="O375" i="4"/>
  <c r="O383" i="4"/>
  <c r="O391" i="4"/>
  <c r="O399" i="4"/>
  <c r="O407" i="4"/>
  <c r="O415" i="4"/>
  <c r="O423" i="4"/>
  <c r="O431" i="4"/>
  <c r="O439" i="4"/>
  <c r="O447" i="4"/>
  <c r="O455" i="4"/>
  <c r="O463" i="4"/>
  <c r="O471" i="4"/>
  <c r="O479" i="4"/>
  <c r="O487" i="4"/>
  <c r="O495" i="4"/>
  <c r="O503" i="4"/>
  <c r="O511" i="4"/>
  <c r="O519" i="4"/>
  <c r="O527" i="4"/>
  <c r="O535" i="4"/>
  <c r="O543" i="4"/>
  <c r="O551" i="4"/>
  <c r="O559" i="4"/>
  <c r="O567" i="4"/>
  <c r="O575" i="4"/>
  <c r="O583" i="4"/>
  <c r="O591" i="4"/>
  <c r="O599" i="4"/>
  <c r="O607" i="4"/>
  <c r="O615" i="4"/>
  <c r="O623" i="4"/>
  <c r="O631" i="4"/>
  <c r="O639" i="4"/>
  <c r="O647" i="4"/>
  <c r="O655" i="4"/>
  <c r="O663" i="4"/>
  <c r="O671" i="4"/>
  <c r="O679" i="4"/>
  <c r="O687" i="4"/>
  <c r="O695" i="4"/>
  <c r="O703" i="4"/>
  <c r="O711" i="4"/>
  <c r="O719" i="4"/>
  <c r="O727" i="4"/>
  <c r="O735" i="4"/>
  <c r="O743" i="4"/>
  <c r="O751" i="4"/>
  <c r="O759" i="4"/>
  <c r="O767" i="4"/>
  <c r="O775" i="4"/>
  <c r="O783" i="4"/>
  <c r="O791" i="4"/>
  <c r="O799" i="4"/>
  <c r="O807" i="4"/>
  <c r="O815" i="4"/>
  <c r="O823" i="4"/>
  <c r="O831" i="4"/>
  <c r="O839" i="4"/>
  <c r="O847" i="4"/>
  <c r="O855" i="4"/>
  <c r="O863" i="4"/>
  <c r="O871" i="4"/>
  <c r="O879" i="4"/>
  <c r="O887" i="4"/>
  <c r="O895" i="4"/>
  <c r="O903" i="4"/>
  <c r="O7" i="4"/>
  <c r="O44" i="4"/>
  <c r="O56" i="4"/>
  <c r="O64" i="4"/>
  <c r="O72" i="4"/>
  <c r="O80" i="4"/>
  <c r="O88" i="4"/>
  <c r="O96" i="4"/>
  <c r="O104" i="4"/>
  <c r="O112" i="4"/>
  <c r="O120" i="4"/>
  <c r="O128" i="4"/>
  <c r="O136" i="4"/>
  <c r="O144" i="4"/>
  <c r="O152" i="4"/>
  <c r="O160" i="4"/>
  <c r="O168" i="4"/>
  <c r="O176" i="4"/>
  <c r="O184" i="4"/>
  <c r="O192" i="4"/>
  <c r="O200" i="4"/>
  <c r="O208" i="4"/>
  <c r="O216" i="4"/>
  <c r="O224" i="4"/>
  <c r="O232" i="4"/>
  <c r="O240" i="4"/>
  <c r="O248" i="4"/>
  <c r="O256" i="4"/>
  <c r="O264" i="4"/>
  <c r="O272" i="4"/>
  <c r="O280" i="4"/>
  <c r="O288" i="4"/>
  <c r="O296" i="4"/>
  <c r="O304" i="4"/>
  <c r="O312" i="4"/>
  <c r="O320" i="4"/>
  <c r="O328" i="4"/>
  <c r="O336" i="4"/>
  <c r="O344" i="4"/>
  <c r="O352" i="4"/>
  <c r="O360" i="4"/>
  <c r="O368" i="4"/>
  <c r="O376" i="4"/>
  <c r="O384" i="4"/>
  <c r="O392" i="4"/>
  <c r="O400" i="4"/>
  <c r="O408" i="4"/>
  <c r="O416" i="4"/>
  <c r="O424" i="4"/>
  <c r="O432" i="4"/>
  <c r="O440" i="4"/>
  <c r="O448" i="4"/>
  <c r="O456" i="4"/>
  <c r="O464" i="4"/>
  <c r="O472" i="4"/>
  <c r="O480" i="4"/>
  <c r="O488" i="4"/>
  <c r="O496" i="4"/>
  <c r="O504" i="4"/>
  <c r="O512" i="4"/>
  <c r="O520" i="4"/>
  <c r="O528" i="4"/>
  <c r="O536" i="4"/>
  <c r="O544" i="4"/>
  <c r="O552" i="4"/>
  <c r="O560" i="4"/>
  <c r="O568" i="4"/>
  <c r="O576" i="4"/>
  <c r="O584" i="4"/>
  <c r="O592" i="4"/>
  <c r="O600" i="4"/>
  <c r="O608" i="4"/>
  <c r="O616" i="4"/>
  <c r="O624" i="4"/>
  <c r="O632" i="4"/>
  <c r="O640" i="4"/>
  <c r="O648" i="4"/>
  <c r="O656" i="4"/>
  <c r="O664" i="4"/>
  <c r="O672" i="4"/>
  <c r="O680" i="4"/>
  <c r="O688" i="4"/>
  <c r="O696" i="4"/>
  <c r="O704" i="4"/>
  <c r="O712" i="4"/>
  <c r="O720" i="4"/>
  <c r="O728" i="4"/>
  <c r="O736" i="4"/>
  <c r="O744" i="4"/>
  <c r="O752" i="4"/>
  <c r="O760" i="4"/>
  <c r="O768" i="4"/>
  <c r="O776" i="4"/>
  <c r="O784" i="4"/>
  <c r="O792" i="4"/>
  <c r="O800" i="4"/>
  <c r="O808" i="4"/>
  <c r="O816" i="4"/>
  <c r="O824" i="4"/>
  <c r="O832" i="4"/>
  <c r="O840" i="4"/>
  <c r="O848" i="4"/>
  <c r="O856" i="4"/>
  <c r="O864" i="4"/>
  <c r="O872" i="4"/>
  <c r="O880" i="4"/>
  <c r="O888" i="4"/>
  <c r="O896" i="4"/>
  <c r="O904" i="4"/>
  <c r="O8" i="4"/>
  <c r="O49" i="4"/>
  <c r="O57" i="4"/>
  <c r="O65" i="4"/>
  <c r="O73" i="4"/>
  <c r="O81" i="4"/>
  <c r="O89" i="4"/>
  <c r="O97" i="4"/>
  <c r="O105" i="4"/>
  <c r="O113" i="4"/>
  <c r="O121" i="4"/>
  <c r="O129" i="4"/>
  <c r="O137" i="4"/>
  <c r="O145" i="4"/>
  <c r="O153" i="4"/>
  <c r="O161" i="4"/>
  <c r="O169" i="4"/>
  <c r="O177" i="4"/>
  <c r="O185" i="4"/>
  <c r="O193" i="4"/>
  <c r="O201" i="4"/>
  <c r="O209" i="4"/>
  <c r="O217" i="4"/>
  <c r="O225" i="4"/>
  <c r="O233" i="4"/>
  <c r="O241" i="4"/>
  <c r="O249" i="4"/>
  <c r="O257" i="4"/>
  <c r="O265" i="4"/>
  <c r="O273" i="4"/>
  <c r="O281" i="4"/>
  <c r="O289" i="4"/>
  <c r="O297" i="4"/>
  <c r="O305" i="4"/>
  <c r="O313" i="4"/>
  <c r="O321" i="4"/>
  <c r="O329" i="4"/>
  <c r="O337" i="4"/>
  <c r="O345" i="4"/>
  <c r="O353" i="4"/>
  <c r="O361" i="4"/>
  <c r="O369" i="4"/>
  <c r="O377" i="4"/>
  <c r="O385" i="4"/>
  <c r="O393" i="4"/>
  <c r="O401" i="4"/>
  <c r="O409" i="4"/>
  <c r="O417" i="4"/>
  <c r="O425" i="4"/>
  <c r="O433" i="4"/>
  <c r="O441" i="4"/>
  <c r="O449" i="4"/>
  <c r="O457" i="4"/>
  <c r="O465" i="4"/>
  <c r="O473" i="4"/>
  <c r="O481" i="4"/>
  <c r="O489" i="4"/>
  <c r="O497" i="4"/>
  <c r="O505" i="4"/>
  <c r="O513" i="4"/>
  <c r="O521" i="4"/>
  <c r="O529" i="4"/>
  <c r="O537" i="4"/>
  <c r="O545" i="4"/>
  <c r="O553" i="4"/>
  <c r="O561" i="4"/>
  <c r="O569" i="4"/>
  <c r="O577" i="4"/>
  <c r="O585" i="4"/>
  <c r="O593" i="4"/>
  <c r="O601" i="4"/>
  <c r="O609" i="4"/>
  <c r="O617" i="4"/>
  <c r="O625" i="4"/>
  <c r="O633" i="4"/>
  <c r="O641" i="4"/>
  <c r="O649" i="4"/>
  <c r="O657" i="4"/>
  <c r="O665" i="4"/>
  <c r="O673" i="4"/>
  <c r="O681" i="4"/>
  <c r="O689" i="4"/>
  <c r="O697" i="4"/>
  <c r="O705" i="4"/>
  <c r="O713" i="4"/>
  <c r="O721" i="4"/>
  <c r="O729" i="4"/>
  <c r="O737" i="4"/>
  <c r="O745" i="4"/>
  <c r="O753" i="4"/>
  <c r="O761" i="4"/>
  <c r="O769" i="4"/>
  <c r="O777" i="4"/>
  <c r="O785" i="4"/>
  <c r="O793" i="4"/>
  <c r="O801" i="4"/>
  <c r="O809" i="4"/>
  <c r="O817" i="4"/>
  <c r="O825" i="4"/>
  <c r="O833" i="4"/>
  <c r="O841" i="4"/>
  <c r="O849" i="4"/>
  <c r="O857" i="4"/>
  <c r="O865" i="4"/>
  <c r="O873" i="4"/>
  <c r="O881" i="4"/>
  <c r="O889" i="4"/>
  <c r="O897" i="4"/>
  <c r="O905" i="4"/>
  <c r="O9" i="4"/>
  <c r="O50" i="4"/>
  <c r="O58" i="4"/>
  <c r="O66" i="4"/>
  <c r="O74" i="4"/>
  <c r="O82" i="4"/>
  <c r="O90" i="4"/>
  <c r="O98" i="4"/>
  <c r="O106" i="4"/>
  <c r="O114" i="4"/>
  <c r="O122" i="4"/>
  <c r="O130" i="4"/>
  <c r="O138" i="4"/>
  <c r="O146" i="4"/>
  <c r="O154" i="4"/>
  <c r="O162" i="4"/>
  <c r="O170" i="4"/>
  <c r="O178" i="4"/>
  <c r="O186" i="4"/>
  <c r="O194" i="4"/>
  <c r="O202" i="4"/>
  <c r="O210" i="4"/>
  <c r="O218" i="4"/>
  <c r="O226" i="4"/>
  <c r="O234" i="4"/>
  <c r="O242" i="4"/>
  <c r="O250" i="4"/>
  <c r="O258" i="4"/>
  <c r="O266" i="4"/>
  <c r="O274" i="4"/>
  <c r="O282" i="4"/>
  <c r="O290" i="4"/>
  <c r="O298" i="4"/>
  <c r="O306" i="4"/>
  <c r="O314" i="4"/>
  <c r="O322" i="4"/>
  <c r="O330" i="4"/>
  <c r="O338" i="4"/>
  <c r="O346" i="4"/>
  <c r="O354" i="4"/>
  <c r="O362" i="4"/>
  <c r="O370" i="4"/>
  <c r="O378" i="4"/>
  <c r="O386" i="4"/>
  <c r="O394" i="4"/>
  <c r="O402" i="4"/>
  <c r="O410" i="4"/>
  <c r="O418" i="4"/>
  <c r="O426" i="4"/>
  <c r="O434" i="4"/>
  <c r="O442" i="4"/>
  <c r="O450" i="4"/>
  <c r="O458" i="4"/>
  <c r="O466" i="4"/>
  <c r="O474" i="4"/>
  <c r="O482" i="4"/>
  <c r="O490" i="4"/>
  <c r="O498" i="4"/>
  <c r="O506" i="4"/>
  <c r="O514" i="4"/>
  <c r="O522" i="4"/>
  <c r="O530" i="4"/>
  <c r="O538" i="4"/>
  <c r="O546" i="4"/>
  <c r="O554" i="4"/>
  <c r="O562" i="4"/>
  <c r="O570" i="4"/>
  <c r="O578" i="4"/>
  <c r="O586" i="4"/>
  <c r="O594" i="4"/>
  <c r="O602" i="4"/>
  <c r="O610" i="4"/>
  <c r="O618" i="4"/>
  <c r="O626" i="4"/>
  <c r="O634" i="4"/>
  <c r="O642" i="4"/>
  <c r="O650" i="4"/>
  <c r="O658" i="4"/>
  <c r="O666" i="4"/>
  <c r="O674" i="4"/>
  <c r="O682" i="4"/>
  <c r="O690" i="4"/>
  <c r="O698" i="4"/>
  <c r="O706" i="4"/>
  <c r="O714" i="4"/>
  <c r="O722" i="4"/>
  <c r="O730" i="4"/>
  <c r="O738" i="4"/>
  <c r="O746" i="4"/>
  <c r="O754" i="4"/>
  <c r="O762" i="4"/>
  <c r="O770" i="4"/>
  <c r="O778" i="4"/>
  <c r="O786" i="4"/>
  <c r="O794" i="4"/>
  <c r="O802" i="4"/>
  <c r="O810" i="4"/>
  <c r="O818" i="4"/>
  <c r="O826" i="4"/>
  <c r="O834" i="4"/>
  <c r="O842" i="4"/>
  <c r="O850" i="4"/>
  <c r="O858" i="4"/>
  <c r="O866" i="4"/>
  <c r="O874" i="4"/>
  <c r="O882" i="4"/>
  <c r="O890" i="4"/>
  <c r="O898" i="4"/>
  <c r="O906" i="4"/>
  <c r="O17" i="4"/>
  <c r="O51" i="4"/>
  <c r="O59" i="4"/>
  <c r="O67" i="4"/>
  <c r="O75" i="4"/>
  <c r="O83" i="4"/>
  <c r="O91" i="4"/>
  <c r="O99" i="4"/>
  <c r="O107" i="4"/>
  <c r="O115" i="4"/>
  <c r="O123" i="4"/>
  <c r="O131" i="4"/>
  <c r="O139" i="4"/>
  <c r="O147" i="4"/>
  <c r="O155" i="4"/>
  <c r="O163" i="4"/>
  <c r="O171" i="4"/>
  <c r="O179" i="4"/>
  <c r="O187" i="4"/>
  <c r="O195" i="4"/>
  <c r="O203" i="4"/>
  <c r="O211" i="4"/>
  <c r="O219" i="4"/>
  <c r="O227" i="4"/>
  <c r="O235" i="4"/>
  <c r="O243" i="4"/>
  <c r="O251" i="4"/>
  <c r="O259" i="4"/>
  <c r="O267" i="4"/>
  <c r="O275" i="4"/>
  <c r="O283" i="4"/>
  <c r="O291" i="4"/>
  <c r="O299" i="4"/>
  <c r="O307" i="4"/>
  <c r="O315" i="4"/>
  <c r="O323" i="4"/>
  <c r="O331" i="4"/>
  <c r="O339" i="4"/>
  <c r="O347" i="4"/>
  <c r="O355" i="4"/>
  <c r="O363" i="4"/>
  <c r="O371" i="4"/>
  <c r="O379" i="4"/>
  <c r="O387" i="4"/>
  <c r="O395" i="4"/>
  <c r="O403" i="4"/>
  <c r="O411" i="4"/>
  <c r="O419" i="4"/>
  <c r="O427" i="4"/>
  <c r="O435" i="4"/>
  <c r="O443" i="4"/>
  <c r="O451" i="4"/>
  <c r="O459" i="4"/>
  <c r="O467" i="4"/>
  <c r="O475" i="4"/>
  <c r="O483" i="4"/>
  <c r="O491" i="4"/>
  <c r="O499" i="4"/>
  <c r="O507" i="4"/>
  <c r="O515" i="4"/>
  <c r="O523" i="4"/>
  <c r="O531" i="4"/>
  <c r="O539" i="4"/>
  <c r="O547" i="4"/>
  <c r="O555" i="4"/>
  <c r="O563" i="4"/>
  <c r="O571" i="4"/>
  <c r="O579" i="4"/>
  <c r="O587" i="4"/>
  <c r="O595" i="4"/>
  <c r="O603" i="4"/>
  <c r="O611" i="4"/>
  <c r="O619" i="4"/>
  <c r="O627" i="4"/>
  <c r="O635" i="4"/>
  <c r="O643" i="4"/>
  <c r="O651" i="4"/>
  <c r="O659" i="4"/>
  <c r="O667" i="4"/>
  <c r="O675" i="4"/>
  <c r="O683" i="4"/>
  <c r="O691" i="4"/>
  <c r="O699" i="4"/>
  <c r="O707" i="4"/>
  <c r="O715" i="4"/>
  <c r="O723" i="4"/>
  <c r="O731" i="4"/>
  <c r="O739" i="4"/>
  <c r="O747" i="4"/>
  <c r="O755" i="4"/>
  <c r="O763" i="4"/>
  <c r="O771" i="4"/>
  <c r="O779" i="4"/>
  <c r="O787" i="4"/>
  <c r="O795" i="4"/>
  <c r="O803" i="4"/>
  <c r="O811" i="4"/>
  <c r="O819" i="4"/>
  <c r="O827" i="4"/>
  <c r="O835" i="4"/>
  <c r="O843" i="4"/>
  <c r="O851" i="4"/>
  <c r="O859" i="4"/>
  <c r="O867" i="4"/>
  <c r="O875" i="4"/>
  <c r="O883" i="4"/>
  <c r="O891" i="4"/>
  <c r="O899" i="4"/>
  <c r="O907" i="4"/>
  <c r="O25" i="4"/>
  <c r="O52" i="4"/>
  <c r="O60" i="4"/>
  <c r="O68" i="4"/>
  <c r="O76" i="4"/>
  <c r="O84" i="4"/>
  <c r="O92" i="4"/>
  <c r="O100" i="4"/>
  <c r="O108" i="4"/>
  <c r="O116" i="4"/>
  <c r="O124" i="4"/>
  <c r="O132" i="4"/>
  <c r="O140" i="4"/>
  <c r="O148" i="4"/>
  <c r="O156" i="4"/>
  <c r="O164" i="4"/>
  <c r="O172" i="4"/>
  <c r="O180" i="4"/>
  <c r="O188" i="4"/>
  <c r="O196" i="4"/>
  <c r="O204" i="4"/>
  <c r="O212" i="4"/>
  <c r="O220" i="4"/>
  <c r="O228" i="4"/>
  <c r="O236" i="4"/>
  <c r="O244" i="4"/>
  <c r="O252" i="4"/>
  <c r="O260" i="4"/>
  <c r="O268" i="4"/>
  <c r="O276" i="4"/>
  <c r="O284" i="4"/>
  <c r="O292" i="4"/>
  <c r="O300" i="4"/>
  <c r="O308" i="4"/>
  <c r="O316" i="4"/>
  <c r="O324" i="4"/>
  <c r="O332" i="4"/>
  <c r="O340" i="4"/>
  <c r="O348" i="4"/>
  <c r="O356" i="4"/>
  <c r="O364" i="4"/>
  <c r="O372" i="4"/>
  <c r="O380" i="4"/>
  <c r="O388" i="4"/>
  <c r="O396" i="4"/>
  <c r="O404" i="4"/>
  <c r="O412" i="4"/>
  <c r="O420" i="4"/>
  <c r="O428" i="4"/>
  <c r="O436" i="4"/>
  <c r="O444" i="4"/>
  <c r="O452" i="4"/>
  <c r="O460" i="4"/>
  <c r="O468" i="4"/>
  <c r="O476" i="4"/>
  <c r="O484" i="4"/>
  <c r="O492" i="4"/>
  <c r="O500" i="4"/>
  <c r="O508" i="4"/>
  <c r="O516" i="4"/>
  <c r="O524" i="4"/>
  <c r="O532" i="4"/>
  <c r="O540" i="4"/>
  <c r="O548" i="4"/>
  <c r="O556" i="4"/>
  <c r="O564" i="4"/>
  <c r="O572" i="4"/>
  <c r="O580" i="4"/>
  <c r="O588" i="4"/>
  <c r="O596" i="4"/>
  <c r="O604" i="4"/>
  <c r="O612" i="4"/>
  <c r="O620" i="4"/>
  <c r="O628" i="4"/>
  <c r="O636" i="4"/>
  <c r="O644" i="4"/>
  <c r="O652" i="4"/>
  <c r="O660" i="4"/>
  <c r="O668" i="4"/>
  <c r="O676" i="4"/>
  <c r="O684" i="4"/>
  <c r="O692" i="4"/>
  <c r="O700" i="4"/>
  <c r="O708" i="4"/>
  <c r="O716" i="4"/>
  <c r="O724" i="4"/>
  <c r="O732" i="4"/>
  <c r="O740" i="4"/>
  <c r="O748" i="4"/>
  <c r="O756" i="4"/>
  <c r="O764" i="4"/>
  <c r="O772" i="4"/>
  <c r="O780" i="4"/>
  <c r="O788" i="4"/>
  <c r="O796" i="4"/>
  <c r="O804" i="4"/>
  <c r="O812" i="4"/>
  <c r="O820" i="4"/>
  <c r="O828" i="4"/>
  <c r="O836" i="4"/>
  <c r="O844" i="4"/>
  <c r="O852" i="4"/>
  <c r="O860" i="4"/>
  <c r="O868" i="4"/>
  <c r="O876" i="4"/>
  <c r="O884" i="4"/>
  <c r="O892" i="4"/>
  <c r="O900" i="4"/>
  <c r="O908" i="4"/>
  <c r="O33" i="4"/>
  <c r="O53" i="4"/>
  <c r="O61" i="4"/>
  <c r="O69" i="4"/>
  <c r="O77" i="4"/>
  <c r="O85" i="4"/>
  <c r="O93" i="4"/>
  <c r="O101" i="4"/>
  <c r="O109" i="4"/>
  <c r="O117" i="4"/>
  <c r="O125" i="4"/>
  <c r="O133" i="4"/>
  <c r="O141" i="4"/>
  <c r="O149" i="4"/>
  <c r="O157" i="4"/>
  <c r="O165" i="4"/>
  <c r="O173" i="4"/>
  <c r="O181" i="4"/>
  <c r="O189" i="4"/>
  <c r="O197" i="4"/>
  <c r="O205" i="4"/>
  <c r="O213" i="4"/>
  <c r="O221" i="4"/>
  <c r="O229" i="4"/>
  <c r="O237" i="4"/>
  <c r="O245" i="4"/>
  <c r="O253" i="4"/>
  <c r="O261" i="4"/>
  <c r="O269" i="4"/>
  <c r="O277" i="4"/>
  <c r="O285" i="4"/>
  <c r="O293" i="4"/>
  <c r="O301" i="4"/>
  <c r="O309" i="4"/>
  <c r="O317" i="4"/>
  <c r="O325" i="4"/>
  <c r="O333" i="4"/>
  <c r="O341" i="4"/>
  <c r="O349" i="4"/>
  <c r="O357" i="4"/>
  <c r="O365" i="4"/>
  <c r="O373" i="4"/>
  <c r="O381" i="4"/>
  <c r="O389" i="4"/>
  <c r="O397" i="4"/>
  <c r="O405" i="4"/>
  <c r="O413" i="4"/>
  <c r="O421" i="4"/>
  <c r="O429" i="4"/>
  <c r="O437" i="4"/>
  <c r="O445" i="4"/>
  <c r="O453" i="4"/>
  <c r="O461" i="4"/>
  <c r="O469" i="4"/>
  <c r="O477" i="4"/>
  <c r="O485" i="4"/>
  <c r="O493" i="4"/>
  <c r="O501" i="4"/>
  <c r="O509" i="4"/>
  <c r="O517" i="4"/>
  <c r="O525" i="4"/>
  <c r="O533" i="4"/>
  <c r="O541" i="4"/>
  <c r="O549" i="4"/>
  <c r="O557" i="4"/>
  <c r="O565" i="4"/>
  <c r="O573" i="4"/>
  <c r="O581" i="4"/>
  <c r="O589" i="4"/>
  <c r="O597" i="4"/>
  <c r="O605" i="4"/>
  <c r="O613" i="4"/>
  <c r="O621" i="4"/>
  <c r="O629" i="4"/>
  <c r="O637" i="4"/>
  <c r="O645" i="4"/>
  <c r="O653" i="4"/>
  <c r="O661" i="4"/>
  <c r="O669" i="4"/>
  <c r="O677" i="4"/>
  <c r="O685" i="4"/>
  <c r="O693" i="4"/>
  <c r="O701" i="4"/>
  <c r="O709" i="4"/>
  <c r="O717" i="4"/>
  <c r="O725" i="4"/>
  <c r="O733" i="4"/>
  <c r="O741" i="4"/>
  <c r="O749" i="4"/>
  <c r="O757" i="4"/>
  <c r="O765" i="4"/>
  <c r="O773" i="4"/>
  <c r="O781" i="4"/>
  <c r="O789" i="4"/>
  <c r="O797" i="4"/>
  <c r="O805" i="4"/>
  <c r="O813" i="4"/>
  <c r="O821" i="4"/>
  <c r="O829" i="4"/>
  <c r="O837" i="4"/>
  <c r="O845" i="4"/>
  <c r="O853" i="4"/>
  <c r="O861" i="4"/>
  <c r="O869" i="4"/>
  <c r="O877" i="4"/>
  <c r="O885" i="4"/>
  <c r="O893" i="4"/>
  <c r="O901" i="4"/>
  <c r="O5" i="4"/>
  <c r="O4" i="9"/>
  <c r="Q4" i="9" s="1"/>
  <c r="Q908" i="9"/>
  <c r="Q876" i="9"/>
  <c r="Q830" i="9"/>
  <c r="Q817" i="9"/>
  <c r="Q891" i="9"/>
  <c r="Q859" i="9"/>
  <c r="Q836" i="9"/>
  <c r="Q890" i="9"/>
  <c r="Q858" i="9"/>
  <c r="Q801" i="9"/>
  <c r="Q893" i="9"/>
  <c r="Q861" i="9"/>
  <c r="Q840" i="9"/>
  <c r="Q788" i="9"/>
  <c r="Q813" i="9"/>
  <c r="Q808" i="9"/>
  <c r="Q775" i="9"/>
  <c r="Q766" i="9"/>
  <c r="Q770" i="9"/>
  <c r="Q741" i="9"/>
  <c r="Q747" i="9"/>
  <c r="Q746" i="9"/>
  <c r="Q708" i="9"/>
  <c r="Q692" i="9"/>
  <c r="Q728" i="9"/>
  <c r="Q719" i="9"/>
  <c r="Q693" i="9"/>
  <c r="Q732" i="9"/>
  <c r="Q680" i="9"/>
  <c r="Q648" i="9"/>
  <c r="Q630" i="9"/>
  <c r="Q657" i="9"/>
  <c r="Q619" i="9"/>
  <c r="Q666" i="9"/>
  <c r="Q634" i="9"/>
  <c r="Q659" i="9"/>
  <c r="Q624" i="9"/>
  <c r="Q605" i="9"/>
  <c r="Q609" i="9"/>
  <c r="Q555" i="9"/>
  <c r="Q592" i="9"/>
  <c r="Q522" i="9"/>
  <c r="Q589" i="9"/>
  <c r="Q513" i="9"/>
  <c r="Q545" i="9"/>
  <c r="Q583" i="9"/>
  <c r="Q527" i="9"/>
  <c r="Q566" i="9"/>
  <c r="Q585" i="9"/>
  <c r="Q517" i="9"/>
  <c r="Q478" i="9"/>
  <c r="Q510" i="9"/>
  <c r="Q462" i="9"/>
  <c r="Q491" i="9"/>
  <c r="Q483" i="9"/>
  <c r="Q552" i="9"/>
  <c r="Q464" i="9"/>
  <c r="Q467" i="9"/>
  <c r="Q438" i="9"/>
  <c r="Q430" i="9"/>
  <c r="Q445" i="9"/>
  <c r="Q413" i="9"/>
  <c r="Q383" i="9"/>
  <c r="Q363" i="9"/>
  <c r="Q409" i="9"/>
  <c r="Q376" i="9"/>
  <c r="Q396" i="9"/>
  <c r="Q427" i="9"/>
  <c r="Q395" i="9"/>
  <c r="Q337" i="9"/>
  <c r="Q309" i="9"/>
  <c r="Q357" i="9"/>
  <c r="Q338" i="9"/>
  <c r="Q331" i="9"/>
  <c r="Q306" i="9"/>
  <c r="Q350" i="9"/>
  <c r="Q298" i="9"/>
  <c r="Q290" i="9"/>
  <c r="Q283" i="9"/>
  <c r="Q267" i="9"/>
  <c r="Q251" i="9"/>
  <c r="Q280" i="9"/>
  <c r="Q264" i="9"/>
  <c r="Q248" i="9"/>
  <c r="Q242" i="9"/>
  <c r="Q234" i="9"/>
  <c r="Q226" i="9"/>
  <c r="Q218" i="9"/>
  <c r="Q210" i="9"/>
  <c r="Q158" i="9"/>
  <c r="Q196" i="9"/>
  <c r="Q173" i="9"/>
  <c r="Q184" i="9"/>
  <c r="Q165" i="9"/>
  <c r="Q198" i="9"/>
  <c r="Q211" i="9"/>
  <c r="Q140" i="9"/>
  <c r="Q103" i="9"/>
  <c r="Q62" i="9"/>
  <c r="Q54" i="9"/>
  <c r="Q46" i="9"/>
  <c r="Q38" i="9"/>
  <c r="Q30" i="9"/>
  <c r="Q22" i="9"/>
  <c r="Q14" i="9"/>
  <c r="Q6" i="9"/>
  <c r="Q91" i="9"/>
  <c r="Q130" i="9"/>
  <c r="Q81" i="9"/>
  <c r="Q879" i="9"/>
  <c r="Q837" i="9"/>
  <c r="Q793" i="9"/>
  <c r="Q761" i="9"/>
  <c r="Q716" i="9"/>
  <c r="Q636" i="9"/>
  <c r="Q647" i="9"/>
  <c r="Q574" i="9"/>
  <c r="Q498" i="9"/>
  <c r="Q460" i="9"/>
  <c r="Q432" i="9"/>
  <c r="Q371" i="9"/>
  <c r="Q319" i="9"/>
  <c r="Q344" i="9"/>
  <c r="Q274" i="9"/>
  <c r="Q223" i="9"/>
  <c r="Q172" i="9"/>
  <c r="Q59" i="9"/>
  <c r="Q105" i="9"/>
  <c r="Q143" i="9"/>
  <c r="Q366" i="9"/>
  <c r="Q315" i="9"/>
  <c r="Q325" i="9"/>
  <c r="Q229" i="9"/>
  <c r="Q155" i="9"/>
  <c r="Q33" i="9"/>
  <c r="Q98" i="9"/>
  <c r="Q904" i="9"/>
  <c r="Q872" i="9"/>
  <c r="Q824" i="9"/>
  <c r="Q816" i="9"/>
  <c r="Q887" i="9"/>
  <c r="Q855" i="9"/>
  <c r="Q828" i="9"/>
  <c r="Q886" i="9"/>
  <c r="Q854" i="9"/>
  <c r="Q799" i="9"/>
  <c r="Q889" i="9"/>
  <c r="Q857" i="9"/>
  <c r="Q832" i="9"/>
  <c r="Q784" i="9"/>
  <c r="Q806" i="9"/>
  <c r="Q800" i="9"/>
  <c r="Q773" i="9"/>
  <c r="Q769" i="9"/>
  <c r="Q736" i="9"/>
  <c r="Q759" i="9"/>
  <c r="Q783" i="9"/>
  <c r="Q745" i="9"/>
  <c r="Q706" i="9"/>
  <c r="Q690" i="9"/>
  <c r="Q723" i="9"/>
  <c r="Q707" i="9"/>
  <c r="Q691" i="9"/>
  <c r="Q725" i="9"/>
  <c r="Q676" i="9"/>
  <c r="Q644" i="9"/>
  <c r="Q685" i="9"/>
  <c r="Q653" i="9"/>
  <c r="Q617" i="9"/>
  <c r="Q662" i="9"/>
  <c r="Q623" i="9"/>
  <c r="Q655" i="9"/>
  <c r="Q622" i="9"/>
  <c r="Q618" i="9"/>
  <c r="Q601" i="9"/>
  <c r="Q539" i="9"/>
  <c r="Q584" i="9"/>
  <c r="Q514" i="9"/>
  <c r="Q581" i="9"/>
  <c r="Q594" i="9"/>
  <c r="Q544" i="9"/>
  <c r="Q570" i="9"/>
  <c r="Q519" i="9"/>
  <c r="Q565" i="9"/>
  <c r="Q577" i="9"/>
  <c r="Q485" i="9"/>
  <c r="Q476" i="9"/>
  <c r="Q506" i="9"/>
  <c r="Q567" i="9"/>
  <c r="Q490" i="9"/>
  <c r="Q471" i="9"/>
  <c r="Q533" i="9"/>
  <c r="Q540" i="9"/>
  <c r="Q452" i="9"/>
  <c r="Q436" i="9"/>
  <c r="Q426" i="9"/>
  <c r="Q443" i="9"/>
  <c r="Q410" i="9"/>
  <c r="Q379" i="9"/>
  <c r="Q362" i="9"/>
  <c r="Q405" i="9"/>
  <c r="Q372" i="9"/>
  <c r="Q392" i="9"/>
  <c r="Q423" i="9"/>
  <c r="Q390" i="9"/>
  <c r="Q333" i="9"/>
  <c r="Q307" i="9"/>
  <c r="Q355" i="9"/>
  <c r="Q334" i="9"/>
  <c r="Q320" i="9"/>
  <c r="Q304" i="9"/>
  <c r="Q348" i="9"/>
  <c r="Q297" i="9"/>
  <c r="Q289" i="9"/>
  <c r="Q281" i="9"/>
  <c r="Q265" i="9"/>
  <c r="Q249" i="9"/>
  <c r="Q278" i="9"/>
  <c r="Q262" i="9"/>
  <c r="Q246" i="9"/>
  <c r="Q241" i="9"/>
  <c r="Q233" i="9"/>
  <c r="Q225" i="9"/>
  <c r="Q199" i="9"/>
  <c r="Q207" i="9"/>
  <c r="Q156" i="9"/>
  <c r="Q192" i="9"/>
  <c r="Q217" i="9"/>
  <c r="Q180" i="9"/>
  <c r="Q163" i="9"/>
  <c r="Q194" i="9"/>
  <c r="Q149" i="9"/>
  <c r="Q136" i="9"/>
  <c r="Q83" i="9"/>
  <c r="Q61" i="9"/>
  <c r="Q53" i="9"/>
  <c r="Q45" i="9"/>
  <c r="Q37" i="9"/>
  <c r="Q29" i="9"/>
  <c r="Q21" i="9"/>
  <c r="Q13" i="9"/>
  <c r="Q5" i="9"/>
  <c r="Q129" i="9"/>
  <c r="Q89" i="9"/>
  <c r="Q94" i="9"/>
  <c r="Q126" i="9"/>
  <c r="Q72" i="9"/>
  <c r="Q119" i="9"/>
  <c r="Q60" i="9"/>
  <c r="Q36" i="9"/>
  <c r="Q12" i="9"/>
  <c r="Q79" i="9"/>
  <c r="Q68" i="9"/>
  <c r="Q896" i="9"/>
  <c r="Q849" i="9"/>
  <c r="Q881" i="9"/>
  <c r="Q790" i="9"/>
  <c r="Q735" i="9"/>
  <c r="Q715" i="9"/>
  <c r="Q613" i="9"/>
  <c r="Q595" i="9"/>
  <c r="Q578" i="9"/>
  <c r="Q473" i="9"/>
  <c r="Q504" i="9"/>
  <c r="Q402" i="9"/>
  <c r="Q412" i="9"/>
  <c r="Q327" i="9"/>
  <c r="Q277" i="9"/>
  <c r="Q239" i="9"/>
  <c r="Q152" i="9"/>
  <c r="Q101" i="9"/>
  <c r="Q35" i="9"/>
  <c r="Q76" i="9"/>
  <c r="Q424" i="9"/>
  <c r="Q408" i="9"/>
  <c r="Q312" i="9"/>
  <c r="Q208" i="9"/>
  <c r="Q164" i="9"/>
  <c r="Q120" i="9"/>
  <c r="Q9" i="9"/>
  <c r="Q135" i="9"/>
  <c r="Q900" i="9"/>
  <c r="Q868" i="9"/>
  <c r="Q823" i="9"/>
  <c r="Q833" i="9"/>
  <c r="Q883" i="9"/>
  <c r="Q851" i="9"/>
  <c r="Q839" i="9"/>
  <c r="Q882" i="9"/>
  <c r="Q834" i="9"/>
  <c r="Q797" i="9"/>
  <c r="Q885" i="9"/>
  <c r="Q853" i="9"/>
  <c r="Q835" i="9"/>
  <c r="Q782" i="9"/>
  <c r="Q798" i="9"/>
  <c r="Q794" i="9"/>
  <c r="Q810" i="9"/>
  <c r="Q768" i="9"/>
  <c r="Q734" i="9"/>
  <c r="Q758" i="9"/>
  <c r="Q763" i="9"/>
  <c r="Q738" i="9"/>
  <c r="Q704" i="9"/>
  <c r="Q688" i="9"/>
  <c r="Q710" i="9"/>
  <c r="Q705" i="9"/>
  <c r="Q689" i="9"/>
  <c r="Q718" i="9"/>
  <c r="Q672" i="9"/>
  <c r="Q640" i="9"/>
  <c r="Q681" i="9"/>
  <c r="Q649" i="9"/>
  <c r="Q615" i="9"/>
  <c r="Q658" i="9"/>
  <c r="Q683" i="9"/>
  <c r="Q651" i="9"/>
  <c r="Q627" i="9"/>
  <c r="Q612" i="9"/>
  <c r="Q608" i="9"/>
  <c r="Q531" i="9"/>
  <c r="Q576" i="9"/>
  <c r="Q509" i="9"/>
  <c r="Q572" i="9"/>
  <c r="Q586" i="9"/>
  <c r="Q536" i="9"/>
  <c r="Q564" i="9"/>
  <c r="Q511" i="9"/>
  <c r="Q550" i="9"/>
  <c r="Q573" i="9"/>
  <c r="Q481" i="9"/>
  <c r="Q461" i="9"/>
  <c r="Q502" i="9"/>
  <c r="Q554" i="9"/>
  <c r="Q489" i="9"/>
  <c r="Q571" i="9"/>
  <c r="Q508" i="9"/>
  <c r="Q499" i="9"/>
  <c r="Q450" i="9"/>
  <c r="Q433" i="9"/>
  <c r="Q422" i="9"/>
  <c r="Q441" i="9"/>
  <c r="Q406" i="9"/>
  <c r="Q375" i="9"/>
  <c r="Q361" i="9"/>
  <c r="Q401" i="9"/>
  <c r="Q368" i="9"/>
  <c r="Q389" i="9"/>
  <c r="Q416" i="9"/>
  <c r="Q386" i="9"/>
  <c r="Q321" i="9"/>
  <c r="Q305" i="9"/>
  <c r="Q353" i="9"/>
  <c r="Q330" i="9"/>
  <c r="Q318" i="9"/>
  <c r="Q302" i="9"/>
  <c r="Q346" i="9"/>
  <c r="Q296" i="9"/>
  <c r="Q288" i="9"/>
  <c r="Q279" i="9"/>
  <c r="Q263" i="9"/>
  <c r="Q247" i="9"/>
  <c r="Q276" i="9"/>
  <c r="Q260" i="9"/>
  <c r="Q206" i="9"/>
  <c r="Q240" i="9"/>
  <c r="Q232" i="9"/>
  <c r="Q224" i="9"/>
  <c r="Q195" i="9"/>
  <c r="Q170" i="9"/>
  <c r="Q154" i="9"/>
  <c r="Q188" i="9"/>
  <c r="Q213" i="9"/>
  <c r="Q176" i="9"/>
  <c r="Q161" i="9"/>
  <c r="Q190" i="9"/>
  <c r="Q102" i="9"/>
  <c r="Q80" i="9"/>
  <c r="Q44" i="9"/>
  <c r="Q20" i="9"/>
  <c r="Q125" i="9"/>
  <c r="Q122" i="9"/>
  <c r="Q115" i="9"/>
  <c r="Q825" i="9"/>
  <c r="Q826" i="9"/>
  <c r="Q780" i="9"/>
  <c r="Q772" i="9"/>
  <c r="Q686" i="9"/>
  <c r="Q668" i="9"/>
  <c r="Q654" i="9"/>
  <c r="Q611" i="9"/>
  <c r="Q560" i="9"/>
  <c r="Q598" i="9"/>
  <c r="Q553" i="9"/>
  <c r="Q439" i="9"/>
  <c r="Q385" i="9"/>
  <c r="Q316" i="9"/>
  <c r="Q261" i="9"/>
  <c r="Q231" i="9"/>
  <c r="Q73" i="9"/>
  <c r="Q70" i="9"/>
  <c r="Q19" i="9"/>
  <c r="Q118" i="9"/>
  <c r="Q435" i="9"/>
  <c r="Q374" i="9"/>
  <c r="Q293" i="9"/>
  <c r="Q237" i="9"/>
  <c r="Q212" i="9"/>
  <c r="Q41" i="9"/>
  <c r="Q111" i="9"/>
  <c r="Q864" i="9"/>
  <c r="Q878" i="9"/>
  <c r="Q827" i="9"/>
  <c r="Q752" i="9"/>
  <c r="Q702" i="9"/>
  <c r="Q739" i="9"/>
  <c r="Q645" i="9"/>
  <c r="Q626" i="9"/>
  <c r="Q507" i="9"/>
  <c r="Q549" i="9"/>
  <c r="Q484" i="9"/>
  <c r="Q448" i="9"/>
  <c r="Q360" i="9"/>
  <c r="Q382" i="9"/>
  <c r="Q326" i="9"/>
  <c r="Q245" i="9"/>
  <c r="Q191" i="9"/>
  <c r="Q159" i="9"/>
  <c r="Q51" i="9"/>
  <c r="Q11" i="9"/>
  <c r="Q114" i="9"/>
  <c r="Q394" i="9"/>
  <c r="Q328" i="9"/>
  <c r="Q273" i="9"/>
  <c r="Q221" i="9"/>
  <c r="Q175" i="9"/>
  <c r="Q25" i="9"/>
  <c r="Q142" i="9"/>
  <c r="Q892" i="9"/>
  <c r="Q860" i="9"/>
  <c r="Q821" i="9"/>
  <c r="Q907" i="9"/>
  <c r="Q875" i="9"/>
  <c r="Q847" i="9"/>
  <c r="Q906" i="9"/>
  <c r="Q874" i="9"/>
  <c r="Q809" i="9"/>
  <c r="Q829" i="9"/>
  <c r="Q877" i="9"/>
  <c r="Q848" i="9"/>
  <c r="Q815" i="9"/>
  <c r="Q778" i="9"/>
  <c r="Q789" i="9"/>
  <c r="Q786" i="9"/>
  <c r="Q795" i="9"/>
  <c r="Q751" i="9"/>
  <c r="Q757" i="9"/>
  <c r="Q760" i="9"/>
  <c r="Q765" i="9"/>
  <c r="Q731" i="9"/>
  <c r="Q700" i="9"/>
  <c r="Q720" i="9"/>
  <c r="Q713" i="9"/>
  <c r="Q701" i="9"/>
  <c r="Q737" i="9"/>
  <c r="Q724" i="9"/>
  <c r="Q664" i="9"/>
  <c r="Q629" i="9"/>
  <c r="Q673" i="9"/>
  <c r="Q641" i="9"/>
  <c r="Q682" i="9"/>
  <c r="Q650" i="9"/>
  <c r="Q675" i="9"/>
  <c r="Q643" i="9"/>
  <c r="Q607" i="9"/>
  <c r="Q603" i="9"/>
  <c r="Q587" i="9"/>
  <c r="Q515" i="9"/>
  <c r="Q558" i="9"/>
  <c r="Q505" i="9"/>
  <c r="Q559" i="9"/>
  <c r="Q569" i="9"/>
  <c r="Q520" i="9"/>
  <c r="Q548" i="9"/>
  <c r="Q596" i="9"/>
  <c r="Q542" i="9"/>
  <c r="Q590" i="9"/>
  <c r="Q469" i="9"/>
  <c r="Q459" i="9"/>
  <c r="Q480" i="9"/>
  <c r="Q495" i="9"/>
  <c r="Q541" i="9"/>
  <c r="Q497" i="9"/>
  <c r="Q486" i="9"/>
  <c r="Q428" i="9"/>
  <c r="Q446" i="9"/>
  <c r="Q425" i="9"/>
  <c r="Q453" i="9"/>
  <c r="Q437" i="9"/>
  <c r="Q398" i="9"/>
  <c r="Q367" i="9"/>
  <c r="Q359" i="9"/>
  <c r="Q393" i="9"/>
  <c r="Q415" i="9"/>
  <c r="Q381" i="9"/>
  <c r="Q411" i="9"/>
  <c r="Q378" i="9"/>
  <c r="Q317" i="9"/>
  <c r="Q329" i="9"/>
  <c r="Q349" i="9"/>
  <c r="Q323" i="9"/>
  <c r="Q314" i="9"/>
  <c r="Q322" i="9"/>
  <c r="Q340" i="9"/>
  <c r="Q294" i="9"/>
  <c r="Q286" i="9"/>
  <c r="Q275" i="9"/>
  <c r="Q259" i="9"/>
  <c r="Q209" i="9"/>
  <c r="Q272" i="9"/>
  <c r="Q256" i="9"/>
  <c r="Q204" i="9"/>
  <c r="Q238" i="9"/>
  <c r="Q230" i="9"/>
  <c r="Q222" i="9"/>
  <c r="Q182" i="9"/>
  <c r="Q166" i="9"/>
  <c r="Q150" i="9"/>
  <c r="Q186" i="9"/>
  <c r="Q201" i="9"/>
  <c r="Q216" i="9"/>
  <c r="Q157" i="9"/>
  <c r="Q179" i="9"/>
  <c r="Q84" i="9"/>
  <c r="Q124" i="9"/>
  <c r="Q66" i="9"/>
  <c r="Q58" i="9"/>
  <c r="Q50" i="9"/>
  <c r="Q42" i="9"/>
  <c r="Q34" i="9"/>
  <c r="Q26" i="9"/>
  <c r="Q18" i="9"/>
  <c r="Q10" i="9"/>
  <c r="Q90" i="9"/>
  <c r="Q117" i="9"/>
  <c r="Q74" i="9"/>
  <c r="Q82" i="9"/>
  <c r="Q112" i="9"/>
  <c r="Q113" i="9"/>
  <c r="Q139" i="9"/>
  <c r="Q99" i="9"/>
  <c r="Q888" i="9"/>
  <c r="Q820" i="9"/>
  <c r="Q871" i="9"/>
  <c r="Q902" i="9"/>
  <c r="Q807" i="9"/>
  <c r="Q873" i="9"/>
  <c r="Q804" i="9"/>
  <c r="Q785" i="9"/>
  <c r="Q791" i="9"/>
  <c r="Q750" i="9"/>
  <c r="Q764" i="9"/>
  <c r="Q698" i="9"/>
  <c r="Q727" i="9"/>
  <c r="Q712" i="9"/>
  <c r="Q660" i="9"/>
  <c r="Q669" i="9"/>
  <c r="Q678" i="9"/>
  <c r="Q671" i="9"/>
  <c r="Q599" i="9"/>
  <c r="Q579" i="9"/>
  <c r="Q557" i="9"/>
  <c r="Q537" i="9"/>
  <c r="Q512" i="9"/>
  <c r="Q588" i="9"/>
  <c r="Q582" i="9"/>
  <c r="Q458" i="9"/>
  <c r="Q494" i="9"/>
  <c r="Q479" i="9"/>
  <c r="Q444" i="9"/>
  <c r="Q388" i="9"/>
  <c r="Q343" i="9"/>
  <c r="Q270" i="9"/>
  <c r="Q148" i="9"/>
  <c r="Q65" i="9"/>
  <c r="Q145" i="9"/>
  <c r="Q856" i="9"/>
  <c r="Q903" i="9"/>
  <c r="Q845" i="9"/>
  <c r="Q870" i="9"/>
  <c r="Q905" i="9"/>
  <c r="Q846" i="9"/>
  <c r="Q776" i="9"/>
  <c r="Q781" i="9"/>
  <c r="Q744" i="9"/>
  <c r="Q756" i="9"/>
  <c r="Q730" i="9"/>
  <c r="Q717" i="9"/>
  <c r="Q699" i="9"/>
  <c r="Q721" i="9"/>
  <c r="Q628" i="9"/>
  <c r="Q637" i="9"/>
  <c r="Q646" i="9"/>
  <c r="Q639" i="9"/>
  <c r="Q616" i="9"/>
  <c r="Q500" i="9"/>
  <c r="Q503" i="9"/>
  <c r="Q562" i="9"/>
  <c r="Q547" i="9"/>
  <c r="Q534" i="9"/>
  <c r="Q465" i="9"/>
  <c r="Q474" i="9"/>
  <c r="Q518" i="9"/>
  <c r="Q482" i="9"/>
  <c r="Q421" i="9"/>
  <c r="Q377" i="9"/>
  <c r="Q356" i="9"/>
  <c r="Q254" i="9"/>
  <c r="Q185" i="9"/>
  <c r="Q57" i="9"/>
  <c r="Q108" i="9"/>
  <c r="Q884" i="9"/>
  <c r="Q852" i="9"/>
  <c r="Q819" i="9"/>
  <c r="Q899" i="9"/>
  <c r="Q867" i="9"/>
  <c r="Q843" i="9"/>
  <c r="Q898" i="9"/>
  <c r="Q866" i="9"/>
  <c r="Q805" i="9"/>
  <c r="Q901" i="9"/>
  <c r="Q869" i="9"/>
  <c r="Q844" i="9"/>
  <c r="Q796" i="9"/>
  <c r="Q774" i="9"/>
  <c r="Q812" i="9"/>
  <c r="Q779" i="9"/>
  <c r="Q787" i="9"/>
  <c r="Q743" i="9"/>
  <c r="Q749" i="9"/>
  <c r="Q755" i="9"/>
  <c r="Q754" i="9"/>
  <c r="Q714" i="9"/>
  <c r="Q696" i="9"/>
  <c r="Q740" i="9"/>
  <c r="Q726" i="9"/>
  <c r="Q697" i="9"/>
  <c r="Q709" i="9"/>
  <c r="Q687" i="9"/>
  <c r="Q656" i="9"/>
  <c r="Q620" i="9"/>
  <c r="Q665" i="9"/>
  <c r="Q633" i="9"/>
  <c r="Q674" i="9"/>
  <c r="Q642" i="9"/>
  <c r="Q667" i="9"/>
  <c r="Q635" i="9"/>
  <c r="Q606" i="9"/>
  <c r="Q610" i="9"/>
  <c r="Q568" i="9"/>
  <c r="Q496" i="9"/>
  <c r="Q538" i="9"/>
  <c r="Q600" i="9"/>
  <c r="Q529" i="9"/>
  <c r="Q561" i="9"/>
  <c r="Q614" i="9"/>
  <c r="Q543" i="9"/>
  <c r="Q580" i="9"/>
  <c r="Q526" i="9"/>
  <c r="Q551" i="9"/>
  <c r="Q532" i="9"/>
  <c r="Q457" i="9"/>
  <c r="Q470" i="9"/>
  <c r="Q493" i="9"/>
  <c r="Q516" i="9"/>
  <c r="Q477" i="9"/>
  <c r="Q472" i="9"/>
  <c r="Q420" i="9"/>
  <c r="Q442" i="9"/>
  <c r="Q454" i="9"/>
  <c r="Q449" i="9"/>
  <c r="Q431" i="9"/>
  <c r="Q391" i="9"/>
  <c r="Q365" i="9"/>
  <c r="Q418" i="9"/>
  <c r="Q384" i="9"/>
  <c r="Q404" i="9"/>
  <c r="Q373" i="9"/>
  <c r="Q403" i="9"/>
  <c r="Q370" i="9"/>
  <c r="Q313" i="9"/>
  <c r="Q324" i="9"/>
  <c r="Q345" i="9"/>
  <c r="Q339" i="9"/>
  <c r="Q310" i="9"/>
  <c r="Q354" i="9"/>
  <c r="Q332" i="9"/>
  <c r="Q292" i="9"/>
  <c r="Q300" i="9"/>
  <c r="Q271" i="9"/>
  <c r="Q255" i="9"/>
  <c r="Q284" i="9"/>
  <c r="Q268" i="9"/>
  <c r="Q252" i="9"/>
  <c r="Q244" i="9"/>
  <c r="Q236" i="9"/>
  <c r="Q228" i="9"/>
  <c r="Q220" i="9"/>
  <c r="Q174" i="9"/>
  <c r="Q162" i="9"/>
  <c r="Q146" i="9"/>
  <c r="Q181" i="9"/>
  <c r="Q193" i="9"/>
  <c r="Q169" i="9"/>
  <c r="Q153" i="9"/>
  <c r="Q171" i="9"/>
  <c r="Q147" i="9"/>
  <c r="Q116" i="9"/>
  <c r="Q64" i="9"/>
  <c r="Q56" i="9"/>
  <c r="Q48" i="9"/>
  <c r="Q40" i="9"/>
  <c r="Q32" i="9"/>
  <c r="Q24" i="9"/>
  <c r="Q16" i="9"/>
  <c r="Q8" i="9"/>
  <c r="Q141" i="9"/>
  <c r="Q107" i="9"/>
  <c r="Q67" i="9"/>
  <c r="Q138" i="9"/>
  <c r="Q96" i="9"/>
  <c r="Q97" i="9"/>
  <c r="Q131" i="9"/>
  <c r="Q75" i="9"/>
  <c r="Q528" i="9"/>
  <c r="Q488" i="9"/>
  <c r="Q463" i="9"/>
  <c r="Q419" i="9"/>
  <c r="Q303" i="9"/>
  <c r="Q295" i="9"/>
  <c r="Q258" i="9"/>
  <c r="Q168" i="9"/>
  <c r="Q183" i="9"/>
  <c r="Q43" i="9"/>
  <c r="Q121" i="9"/>
  <c r="Q100" i="9"/>
  <c r="Q358" i="9"/>
  <c r="Q347" i="9"/>
  <c r="Q257" i="9"/>
  <c r="Q178" i="9"/>
  <c r="Q77" i="9"/>
  <c r="Q17" i="9"/>
  <c r="Q85" i="9"/>
  <c r="Q880" i="9"/>
  <c r="Q838" i="9"/>
  <c r="Q818" i="9"/>
  <c r="Q895" i="9"/>
  <c r="Q863" i="9"/>
  <c r="Q841" i="9"/>
  <c r="Q894" i="9"/>
  <c r="Q862" i="9"/>
  <c r="Q803" i="9"/>
  <c r="Q897" i="9"/>
  <c r="Q865" i="9"/>
  <c r="Q842" i="9"/>
  <c r="Q792" i="9"/>
  <c r="Q814" i="9"/>
  <c r="Q811" i="9"/>
  <c r="Q777" i="9"/>
  <c r="Q767" i="9"/>
  <c r="Q771" i="9"/>
  <c r="Q742" i="9"/>
  <c r="Q748" i="9"/>
  <c r="Q753" i="9"/>
  <c r="Q711" i="9"/>
  <c r="Q694" i="9"/>
  <c r="Q729" i="9"/>
  <c r="Q722" i="9"/>
  <c r="Q695" i="9"/>
  <c r="Q733" i="9"/>
  <c r="Q684" i="9"/>
  <c r="Q652" i="9"/>
  <c r="Q631" i="9"/>
  <c r="Q661" i="9"/>
  <c r="Q632" i="9"/>
  <c r="Q670" i="9"/>
  <c r="Q638" i="9"/>
  <c r="Q663" i="9"/>
  <c r="Q625" i="9"/>
  <c r="Q621" i="9"/>
  <c r="Q602" i="9"/>
  <c r="Q556" i="9"/>
  <c r="Q604" i="9"/>
  <c r="Q530" i="9"/>
  <c r="Q597" i="9"/>
  <c r="Q521" i="9"/>
  <c r="Q546" i="9"/>
  <c r="Q591" i="9"/>
  <c r="Q535" i="9"/>
  <c r="Q575" i="9"/>
  <c r="Q593" i="9"/>
  <c r="Q525" i="9"/>
  <c r="Q501" i="9"/>
  <c r="Q456" i="9"/>
  <c r="Q466" i="9"/>
  <c r="Q492" i="9"/>
  <c r="Q487" i="9"/>
  <c r="Q475" i="9"/>
  <c r="Q468" i="9"/>
  <c r="Q455" i="9"/>
  <c r="Q440" i="9"/>
  <c r="Q434" i="9"/>
  <c r="Q447" i="9"/>
  <c r="Q417" i="9"/>
  <c r="Q387" i="9"/>
  <c r="Q364" i="9"/>
  <c r="Q414" i="9"/>
  <c r="Q380" i="9"/>
  <c r="Q400" i="9"/>
  <c r="Q369" i="9"/>
  <c r="Q399" i="9"/>
  <c r="Q341" i="9"/>
  <c r="Q311" i="9"/>
  <c r="Q301" i="9"/>
  <c r="Q342" i="9"/>
  <c r="Q335" i="9"/>
  <c r="Q308" i="9"/>
  <c r="Q352" i="9"/>
  <c r="Q299" i="9"/>
  <c r="Q291" i="9"/>
  <c r="Q285" i="9"/>
  <c r="Q269" i="9"/>
  <c r="Q253" i="9"/>
  <c r="Q282" i="9"/>
  <c r="Q266" i="9"/>
  <c r="Q250" i="9"/>
  <c r="Q243" i="9"/>
  <c r="Q235" i="9"/>
  <c r="Q227" i="9"/>
  <c r="Q219" i="9"/>
  <c r="Q214" i="9"/>
  <c r="Q160" i="9"/>
  <c r="Q200" i="9"/>
  <c r="Q177" i="9"/>
  <c r="Q189" i="9"/>
  <c r="Q167" i="9"/>
  <c r="Q202" i="9"/>
  <c r="Q215" i="9"/>
  <c r="Q144" i="9"/>
  <c r="Q104" i="9"/>
  <c r="Q63" i="9"/>
  <c r="Q55" i="9"/>
  <c r="Q47" i="9"/>
  <c r="Q39" i="9"/>
  <c r="Q31" i="9"/>
  <c r="Q23" i="9"/>
  <c r="Q15" i="9"/>
  <c r="Q7" i="9"/>
  <c r="Q137" i="9"/>
  <c r="Q92" i="9"/>
  <c r="Q110" i="9"/>
  <c r="Q134" i="9"/>
  <c r="Q95" i="9"/>
  <c r="Q86" i="9"/>
  <c r="Q127" i="9"/>
  <c r="Q69" i="9"/>
  <c r="Q133" i="9"/>
  <c r="Q109" i="9"/>
  <c r="Q87" i="9"/>
  <c r="Q123" i="9"/>
  <c r="Q78" i="9"/>
  <c r="Q132" i="9"/>
  <c r="Q52" i="9"/>
  <c r="Q28" i="9"/>
  <c r="Q106" i="9"/>
  <c r="Q93" i="9"/>
  <c r="Q151" i="9"/>
  <c r="Q822" i="9"/>
  <c r="Q831" i="9"/>
  <c r="Q850" i="9"/>
  <c r="Q802" i="9"/>
  <c r="Q762" i="9"/>
  <c r="Q703" i="9"/>
  <c r="Q677" i="9"/>
  <c r="Q679" i="9"/>
  <c r="Q523" i="9"/>
  <c r="Q563" i="9"/>
  <c r="Q524" i="9"/>
  <c r="Q429" i="9"/>
  <c r="Q397" i="9"/>
  <c r="Q351" i="9"/>
  <c r="Q287" i="9"/>
  <c r="Q205" i="9"/>
  <c r="Q187" i="9"/>
  <c r="Q128" i="9"/>
  <c r="Q27" i="9"/>
  <c r="Q88" i="9"/>
  <c r="Q451" i="9"/>
  <c r="Q407" i="9"/>
  <c r="Q336" i="9"/>
  <c r="Q203" i="9"/>
  <c r="Q197" i="9"/>
  <c r="Q49" i="9"/>
  <c r="Q71" i="9"/>
  <c r="AQ4" i="4" l="1" a="1"/>
  <c r="AQ4" i="4" s="1"/>
  <c r="AO4" i="4" a="1"/>
  <c r="AO4" i="4" s="1"/>
  <c r="Q4" i="4" a="1"/>
  <c r="Q4" i="4" s="1"/>
  <c r="AK794" i="9"/>
  <c r="AM805" i="9"/>
  <c r="AK803" i="9"/>
  <c r="AK787" i="9"/>
  <c r="AM780" i="9"/>
  <c r="AM791" i="9"/>
  <c r="AK770" i="9"/>
  <c r="AK754" i="9"/>
  <c r="AK738" i="9"/>
  <c r="AM779" i="9"/>
  <c r="AM755" i="9"/>
  <c r="AM789" i="9"/>
  <c r="AK729" i="9"/>
  <c r="AK713" i="9"/>
  <c r="AM754" i="9"/>
  <c r="AK779" i="9"/>
  <c r="AM767" i="9"/>
  <c r="AM743" i="9"/>
  <c r="AK769" i="9"/>
  <c r="AM718" i="9"/>
  <c r="AM721" i="9"/>
  <c r="AM696" i="9"/>
  <c r="AM711" i="9"/>
  <c r="AM717" i="9"/>
  <c r="AK694" i="9"/>
  <c r="AK678" i="9"/>
  <c r="AK662" i="9"/>
  <c r="AK646" i="9"/>
  <c r="AK630" i="9"/>
  <c r="AM710" i="9"/>
  <c r="AM713" i="9"/>
  <c r="AM693" i="9"/>
  <c r="AM726" i="9"/>
  <c r="AK699" i="9"/>
  <c r="AK683" i="9"/>
  <c r="AK667" i="9"/>
  <c r="AK651" i="9"/>
  <c r="AK635" i="9"/>
  <c r="AM682" i="9"/>
  <c r="AM650" i="9"/>
  <c r="AK618" i="9"/>
  <c r="AK602" i="9"/>
  <c r="AM675" i="9"/>
  <c r="AM643" i="9"/>
  <c r="AM617" i="9"/>
  <c r="AM668" i="9"/>
  <c r="AM636" i="9"/>
  <c r="AM687" i="9"/>
  <c r="AM661" i="9"/>
  <c r="AM612" i="9"/>
  <c r="AM591" i="9"/>
  <c r="AM575" i="9"/>
  <c r="AM613" i="9"/>
  <c r="AK591" i="9"/>
  <c r="AK575" i="9"/>
  <c r="AK559" i="9"/>
  <c r="AK543" i="9"/>
  <c r="AK527" i="9"/>
  <c r="AK511" i="9"/>
  <c r="AK502" i="9"/>
  <c r="AM616" i="9"/>
  <c r="AM590" i="9"/>
  <c r="AM605" i="9"/>
  <c r="AK588" i="9"/>
  <c r="AK572" i="9"/>
  <c r="AK556" i="9"/>
  <c r="AK540" i="9"/>
  <c r="AK524" i="9"/>
  <c r="AM572" i="9"/>
  <c r="AM518" i="9"/>
  <c r="AM541" i="9"/>
  <c r="AM501" i="9"/>
  <c r="AM516" i="9"/>
  <c r="AM498" i="9"/>
  <c r="AM487" i="9"/>
  <c r="AM479" i="9"/>
  <c r="AM538" i="9"/>
  <c r="AM529" i="9"/>
  <c r="AK473" i="9"/>
  <c r="AK459" i="9"/>
  <c r="AK451" i="9"/>
  <c r="AK443" i="9"/>
  <c r="AK435" i="9"/>
  <c r="AK427" i="9"/>
  <c r="AK419" i="9"/>
  <c r="AK481" i="9"/>
  <c r="AM463" i="9"/>
  <c r="AM511" i="9"/>
  <c r="AM560" i="9"/>
  <c r="AK491" i="9"/>
  <c r="AK475" i="9"/>
  <c r="AM543" i="9"/>
  <c r="AM421" i="9"/>
  <c r="AM444" i="9"/>
  <c r="AK463" i="9"/>
  <c r="AM412" i="9"/>
  <c r="AM404" i="9"/>
  <c r="AM396" i="9"/>
  <c r="AM427" i="9"/>
  <c r="AM445" i="9"/>
  <c r="AM422" i="9"/>
  <c r="AM388" i="9"/>
  <c r="AM372" i="9"/>
  <c r="AK402" i="9"/>
  <c r="AK380" i="9"/>
  <c r="AK417" i="9"/>
  <c r="AK389" i="9"/>
  <c r="AK373" i="9"/>
  <c r="AM361" i="9"/>
  <c r="AM353" i="9"/>
  <c r="AM345" i="9"/>
  <c r="AM337" i="9"/>
  <c r="AM329" i="9"/>
  <c r="AM321" i="9"/>
  <c r="AK392" i="9"/>
  <c r="AM375" i="9"/>
  <c r="AK363" i="9"/>
  <c r="AK355" i="9"/>
  <c r="AK347" i="9"/>
  <c r="AK339" i="9"/>
  <c r="AK331" i="9"/>
  <c r="AK313" i="9"/>
  <c r="AM320" i="9"/>
  <c r="AM304" i="9"/>
  <c r="AM293" i="9"/>
  <c r="AM285" i="9"/>
  <c r="AM277" i="9"/>
  <c r="AM269" i="9"/>
  <c r="AM261" i="9"/>
  <c r="AM253" i="9"/>
  <c r="AM245" i="9"/>
  <c r="AM237" i="9"/>
  <c r="AM229" i="9"/>
  <c r="AM221" i="9"/>
  <c r="AM213" i="9"/>
  <c r="AK318" i="9"/>
  <c r="AK302" i="9"/>
  <c r="AK293" i="9"/>
  <c r="AK808" i="9"/>
  <c r="AK792" i="9"/>
  <c r="AM803" i="9"/>
  <c r="AK801" i="9"/>
  <c r="AK785" i="9"/>
  <c r="AM778" i="9"/>
  <c r="AM787" i="9"/>
  <c r="AK768" i="9"/>
  <c r="AK752" i="9"/>
  <c r="AK736" i="9"/>
  <c r="AM777" i="9"/>
  <c r="AK749" i="9"/>
  <c r="AK773" i="9"/>
  <c r="AK727" i="9"/>
  <c r="AK711" i="9"/>
  <c r="AM753" i="9"/>
  <c r="AK775" i="9"/>
  <c r="AM766" i="9"/>
  <c r="AM769" i="9"/>
  <c r="AK751" i="9"/>
  <c r="AM715" i="9"/>
  <c r="AK712" i="9"/>
  <c r="AM694" i="9"/>
  <c r="AM742" i="9"/>
  <c r="AK708" i="9"/>
  <c r="AK692" i="9"/>
  <c r="AK676" i="9"/>
  <c r="AK660" i="9"/>
  <c r="AK644" i="9"/>
  <c r="AK628" i="9"/>
  <c r="AM741" i="9"/>
  <c r="AM707" i="9"/>
  <c r="AM691" i="9"/>
  <c r="AK716" i="9"/>
  <c r="AK697" i="9"/>
  <c r="AK681" i="9"/>
  <c r="AK665" i="9"/>
  <c r="AK649" i="9"/>
  <c r="AK633" i="9"/>
  <c r="AM678" i="9"/>
  <c r="AM646" i="9"/>
  <c r="AK616" i="9"/>
  <c r="AK600" i="9"/>
  <c r="AM671" i="9"/>
  <c r="AM639" i="9"/>
  <c r="AM615" i="9"/>
  <c r="AM664" i="9"/>
  <c r="AM631" i="9"/>
  <c r="AM632" i="9"/>
  <c r="AM657" i="9"/>
  <c r="AM611" i="9"/>
  <c r="AM589" i="9"/>
  <c r="AM573" i="9"/>
  <c r="AK609" i="9"/>
  <c r="AK589" i="9"/>
  <c r="AK573" i="9"/>
  <c r="AK557" i="9"/>
  <c r="AK541" i="9"/>
  <c r="AK525" i="9"/>
  <c r="AK509" i="9"/>
  <c r="AK501" i="9"/>
  <c r="AM614" i="9"/>
  <c r="AM588" i="9"/>
  <c r="AM598" i="9"/>
  <c r="AK586" i="9"/>
  <c r="AK570" i="9"/>
  <c r="AK554" i="9"/>
  <c r="AK538" i="9"/>
  <c r="AK522" i="9"/>
  <c r="AM564" i="9"/>
  <c r="AM510" i="9"/>
  <c r="AM533" i="9"/>
  <c r="AM497" i="9"/>
  <c r="AM599" i="9"/>
  <c r="AM494" i="9"/>
  <c r="AM486" i="9"/>
  <c r="AM478" i="9"/>
  <c r="AM530" i="9"/>
  <c r="AM559" i="9"/>
  <c r="AM470" i="9"/>
  <c r="AK458" i="9"/>
  <c r="AK450" i="9"/>
  <c r="AK442" i="9"/>
  <c r="AK434" i="9"/>
  <c r="AK426" i="9"/>
  <c r="AM546" i="9"/>
  <c r="AK478" i="9"/>
  <c r="AK462" i="9"/>
  <c r="AM500" i="9"/>
  <c r="AM536" i="9"/>
  <c r="AK490" i="9"/>
  <c r="AM473" i="9"/>
  <c r="AM512" i="9"/>
  <c r="AM457" i="9"/>
  <c r="AM442" i="9"/>
  <c r="AM458" i="9"/>
  <c r="AM411" i="9"/>
  <c r="AM403" i="9"/>
  <c r="AM395" i="9"/>
  <c r="AM423" i="9"/>
  <c r="AM443" i="9"/>
  <c r="AK415" i="9"/>
  <c r="AK387" i="9"/>
  <c r="AK371" i="9"/>
  <c r="AK398" i="9"/>
  <c r="AM377" i="9"/>
  <c r="AK413" i="9"/>
  <c r="AM386" i="9"/>
  <c r="AM370" i="9"/>
  <c r="AM360" i="9"/>
  <c r="AM352" i="9"/>
  <c r="AM344" i="9"/>
  <c r="AM336" i="9"/>
  <c r="AM328" i="9"/>
  <c r="AM424" i="9"/>
  <c r="AK390" i="9"/>
  <c r="AK374" i="9"/>
  <c r="AK362" i="9"/>
  <c r="AK354" i="9"/>
  <c r="AK346" i="9"/>
  <c r="AK338" i="9"/>
  <c r="AK330" i="9"/>
  <c r="AK311" i="9"/>
  <c r="AM318" i="9"/>
  <c r="AM302" i="9"/>
  <c r="AM292" i="9"/>
  <c r="AM284" i="9"/>
  <c r="AM276" i="9"/>
  <c r="AM268" i="9"/>
  <c r="AM260" i="9"/>
  <c r="AM252" i="9"/>
  <c r="AM244" i="9"/>
  <c r="AM236" i="9"/>
  <c r="AM228" i="9"/>
  <c r="AM220" i="9"/>
  <c r="AM212" i="9"/>
  <c r="AK316" i="9"/>
  <c r="AM300" i="9"/>
  <c r="AK292" i="9"/>
  <c r="AK284" i="9"/>
  <c r="AK804" i="9"/>
  <c r="AK788" i="9"/>
  <c r="AM799" i="9"/>
  <c r="AK797" i="9"/>
  <c r="AM806" i="9"/>
  <c r="AM774" i="9"/>
  <c r="AK780" i="9"/>
  <c r="AK764" i="9"/>
  <c r="AK748" i="9"/>
  <c r="AM802" i="9"/>
  <c r="AM773" i="9"/>
  <c r="AM747" i="9"/>
  <c r="AM760" i="9"/>
  <c r="AK723" i="9"/>
  <c r="AM775" i="9"/>
  <c r="AM746" i="9"/>
  <c r="AM764" i="9"/>
  <c r="AK753" i="9"/>
  <c r="AK767" i="9"/>
  <c r="AM749" i="9"/>
  <c r="AM733" i="9"/>
  <c r="AM706" i="9"/>
  <c r="AM690" i="9"/>
  <c r="AK732" i="9"/>
  <c r="AK704" i="9"/>
  <c r="AK688" i="9"/>
  <c r="AK672" i="9"/>
  <c r="AK656" i="9"/>
  <c r="AK640" i="9"/>
  <c r="AK624" i="9"/>
  <c r="AK730" i="9"/>
  <c r="AM703" i="9"/>
  <c r="AM722" i="9"/>
  <c r="AM709" i="9"/>
  <c r="AK693" i="9"/>
  <c r="AK677" i="9"/>
  <c r="AK661" i="9"/>
  <c r="AK645" i="9"/>
  <c r="AK629" i="9"/>
  <c r="AM670" i="9"/>
  <c r="AM638" i="9"/>
  <c r="AK612" i="9"/>
  <c r="AM686" i="9"/>
  <c r="AM663" i="9"/>
  <c r="AM627" i="9"/>
  <c r="AM628" i="9"/>
  <c r="AM656" i="9"/>
  <c r="AK619" i="9"/>
  <c r="AM681" i="9"/>
  <c r="AM649" i="9"/>
  <c r="AK603" i="9"/>
  <c r="AM585" i="9"/>
  <c r="AM569" i="9"/>
  <c r="AK601" i="9"/>
  <c r="AK585" i="9"/>
  <c r="AK569" i="9"/>
  <c r="AK553" i="9"/>
  <c r="AK537" i="9"/>
  <c r="AK521" i="9"/>
  <c r="AK507" i="9"/>
  <c r="AK499" i="9"/>
  <c r="AM606" i="9"/>
  <c r="AM584" i="9"/>
  <c r="AM604" i="9"/>
  <c r="AK582" i="9"/>
  <c r="AK566" i="9"/>
  <c r="AK550" i="9"/>
  <c r="AK534" i="9"/>
  <c r="AK518" i="9"/>
  <c r="AM548" i="9"/>
  <c r="AM570" i="9"/>
  <c r="AM517" i="9"/>
  <c r="AM552" i="9"/>
  <c r="AM553" i="9"/>
  <c r="AM492" i="9"/>
  <c r="AM484" i="9"/>
  <c r="AM476" i="9"/>
  <c r="AM514" i="9"/>
  <c r="AM521" i="9"/>
  <c r="AM466" i="9"/>
  <c r="AK456" i="9"/>
  <c r="AK448" i="9"/>
  <c r="AK440" i="9"/>
  <c r="AK432" i="9"/>
  <c r="AK424" i="9"/>
  <c r="AM574" i="9"/>
  <c r="AK474" i="9"/>
  <c r="AM545" i="9"/>
  <c r="AK480" i="9"/>
  <c r="AM502" i="9"/>
  <c r="AK488" i="9"/>
  <c r="AM469" i="9"/>
  <c r="AM460" i="9"/>
  <c r="AM455" i="9"/>
  <c r="AM438" i="9"/>
  <c r="AM417" i="9"/>
  <c r="AM409" i="9"/>
  <c r="AM401" i="9"/>
  <c r="AM393" i="9"/>
  <c r="AM459" i="9"/>
  <c r="AM439" i="9"/>
  <c r="AK407" i="9"/>
  <c r="AK383" i="9"/>
  <c r="AK367" i="9"/>
  <c r="AM389" i="9"/>
  <c r="AM373" i="9"/>
  <c r="AK405" i="9"/>
  <c r="AM382" i="9"/>
  <c r="AM366" i="9"/>
  <c r="AM358" i="9"/>
  <c r="AM350" i="9"/>
  <c r="AM342" i="9"/>
  <c r="AM334" i="9"/>
  <c r="AM326" i="9"/>
  <c r="AK414" i="9"/>
  <c r="AK386" i="9"/>
  <c r="AK370" i="9"/>
  <c r="AK360" i="9"/>
  <c r="AK352" i="9"/>
  <c r="AK344" i="9"/>
  <c r="AK336" i="9"/>
  <c r="AK325" i="9"/>
  <c r="AK307" i="9"/>
  <c r="AM314" i="9"/>
  <c r="AM298" i="9"/>
  <c r="AM290" i="9"/>
  <c r="AM282" i="9"/>
  <c r="AM274" i="9"/>
  <c r="AM266" i="9"/>
  <c r="AM258" i="9"/>
  <c r="AM250" i="9"/>
  <c r="AM242" i="9"/>
  <c r="AM234" i="9"/>
  <c r="AM226" i="9"/>
  <c r="AM218" i="9"/>
  <c r="AM210" i="9"/>
  <c r="AK312" i="9"/>
  <c r="AK298" i="9"/>
  <c r="AK290" i="9"/>
  <c r="AK800" i="9"/>
  <c r="AK784" i="9"/>
  <c r="AK793" i="9"/>
  <c r="AM794" i="9"/>
  <c r="AM808" i="9"/>
  <c r="AK776" i="9"/>
  <c r="AK760" i="9"/>
  <c r="AK744" i="9"/>
  <c r="AM788" i="9"/>
  <c r="AM758" i="9"/>
  <c r="AM740" i="9"/>
  <c r="AK735" i="9"/>
  <c r="AK719" i="9"/>
  <c r="AM762" i="9"/>
  <c r="AK739" i="9"/>
  <c r="AM734" i="9"/>
  <c r="AM751" i="9"/>
  <c r="AK777" i="9"/>
  <c r="AK771" i="9"/>
  <c r="AK726" i="9"/>
  <c r="AM702" i="9"/>
  <c r="AK737" i="9"/>
  <c r="AM730" i="9"/>
  <c r="AK700" i="9"/>
  <c r="AK684" i="9"/>
  <c r="AK668" i="9"/>
  <c r="AK652" i="9"/>
  <c r="AK636" i="9"/>
  <c r="AK620" i="9"/>
  <c r="AM728" i="9"/>
  <c r="AM699" i="9"/>
  <c r="AK710" i="9"/>
  <c r="AK705" i="9"/>
  <c r="AK689" i="9"/>
  <c r="AK673" i="9"/>
  <c r="AK657" i="9"/>
  <c r="AK641" i="9"/>
  <c r="AK625" i="9"/>
  <c r="AM662" i="9"/>
  <c r="AM623" i="9"/>
  <c r="AK608" i="9"/>
  <c r="AM624" i="9"/>
  <c r="AM655" i="9"/>
  <c r="AK621" i="9"/>
  <c r="AM680" i="9"/>
  <c r="AM648" i="9"/>
  <c r="AK615" i="9"/>
  <c r="AM673" i="9"/>
  <c r="AM641" i="9"/>
  <c r="AM597" i="9"/>
  <c r="AM581" i="9"/>
  <c r="AM609" i="9"/>
  <c r="AK597" i="9"/>
  <c r="AK581" i="9"/>
  <c r="AK565" i="9"/>
  <c r="AK549" i="9"/>
  <c r="AK533" i="9"/>
  <c r="AK517" i="9"/>
  <c r="AK505" i="9"/>
  <c r="AK497" i="9"/>
  <c r="AM596" i="9"/>
  <c r="AM580" i="9"/>
  <c r="AK594" i="9"/>
  <c r="AK578" i="9"/>
  <c r="AK562" i="9"/>
  <c r="AK546" i="9"/>
  <c r="AK530" i="9"/>
  <c r="AK514" i="9"/>
  <c r="AM542" i="9"/>
  <c r="AM565" i="9"/>
  <c r="AM507" i="9"/>
  <c r="AM540" i="9"/>
  <c r="AM531" i="9"/>
  <c r="AM490" i="9"/>
  <c r="AM482" i="9"/>
  <c r="AM474" i="9"/>
  <c r="AM558" i="9"/>
  <c r="AM496" i="9"/>
  <c r="AM462" i="9"/>
  <c r="AK454" i="9"/>
  <c r="AK446" i="9"/>
  <c r="AK438" i="9"/>
  <c r="AK430" i="9"/>
  <c r="AK422" i="9"/>
  <c r="AM504" i="9"/>
  <c r="AK470" i="9"/>
  <c r="AM513" i="9"/>
  <c r="AK471" i="9"/>
  <c r="AK494" i="9"/>
  <c r="AK483" i="9"/>
  <c r="AM465" i="9"/>
  <c r="AM433" i="9"/>
  <c r="AM450" i="9"/>
  <c r="AM434" i="9"/>
  <c r="AM415" i="9"/>
  <c r="AM407" i="9"/>
  <c r="AM399" i="9"/>
  <c r="AM391" i="9"/>
  <c r="AM451" i="9"/>
  <c r="AM435" i="9"/>
  <c r="AK399" i="9"/>
  <c r="AK379" i="9"/>
  <c r="AK412" i="9"/>
  <c r="AM385" i="9"/>
  <c r="AM369" i="9"/>
  <c r="AK397" i="9"/>
  <c r="AM378" i="9"/>
  <c r="AM364" i="9"/>
  <c r="AM356" i="9"/>
  <c r="AM348" i="9"/>
  <c r="AM340" i="9"/>
  <c r="AM332" i="9"/>
  <c r="AM324" i="9"/>
  <c r="AK404" i="9"/>
  <c r="AK382" i="9"/>
  <c r="AK366" i="9"/>
  <c r="AK358" i="9"/>
  <c r="AK350" i="9"/>
  <c r="AK342" i="9"/>
  <c r="AK334" i="9"/>
  <c r="AK319" i="9"/>
  <c r="AK303" i="9"/>
  <c r="AM310" i="9"/>
  <c r="AM296" i="9"/>
  <c r="AM288" i="9"/>
  <c r="AM280" i="9"/>
  <c r="AM272" i="9"/>
  <c r="AM264" i="9"/>
  <c r="AM256" i="9"/>
  <c r="AM248" i="9"/>
  <c r="AM240" i="9"/>
  <c r="AM232" i="9"/>
  <c r="AM224" i="9"/>
  <c r="AM216" i="9"/>
  <c r="AK327" i="9"/>
  <c r="AK308" i="9"/>
  <c r="AK296" i="9"/>
  <c r="AK288" i="9"/>
  <c r="AK798" i="9"/>
  <c r="AK807" i="9"/>
  <c r="AK791" i="9"/>
  <c r="AM790" i="9"/>
  <c r="AM800" i="9"/>
  <c r="AK774" i="9"/>
  <c r="AK758" i="9"/>
  <c r="AK742" i="9"/>
  <c r="AM784" i="9"/>
  <c r="AK757" i="9"/>
  <c r="AM739" i="9"/>
  <c r="AK733" i="9"/>
  <c r="AK717" i="9"/>
  <c r="AK761" i="9"/>
  <c r="AM738" i="9"/>
  <c r="AM796" i="9"/>
  <c r="AK745" i="9"/>
  <c r="AM771" i="9"/>
  <c r="AM757" i="9"/>
  <c r="AM725" i="9"/>
  <c r="AM700" i="9"/>
  <c r="AK718" i="9"/>
  <c r="AK724" i="9"/>
  <c r="AK698" i="9"/>
  <c r="AK682" i="9"/>
  <c r="AK666" i="9"/>
  <c r="AK650" i="9"/>
  <c r="AK634" i="9"/>
  <c r="AM723" i="9"/>
  <c r="AK720" i="9"/>
  <c r="AM697" i="9"/>
  <c r="AK728" i="9"/>
  <c r="AK703" i="9"/>
  <c r="AK687" i="9"/>
  <c r="AK671" i="9"/>
  <c r="AK655" i="9"/>
  <c r="AK639" i="9"/>
  <c r="AK623" i="9"/>
  <c r="AM658" i="9"/>
  <c r="AM622" i="9"/>
  <c r="AK606" i="9"/>
  <c r="AM683" i="9"/>
  <c r="AM651" i="9"/>
  <c r="AM620" i="9"/>
  <c r="AM676" i="9"/>
  <c r="AM644" i="9"/>
  <c r="AK613" i="9"/>
  <c r="AM669" i="9"/>
  <c r="AM637" i="9"/>
  <c r="AM595" i="9"/>
  <c r="AM579" i="9"/>
  <c r="AM601" i="9"/>
  <c r="AK595" i="9"/>
  <c r="AK579" i="9"/>
  <c r="AK563" i="9"/>
  <c r="AK547" i="9"/>
  <c r="AK531" i="9"/>
  <c r="AK515" i="9"/>
  <c r="AK504" i="9"/>
  <c r="AK496" i="9"/>
  <c r="AM594" i="9"/>
  <c r="AM578" i="9"/>
  <c r="AK592" i="9"/>
  <c r="AK576" i="9"/>
  <c r="AK560" i="9"/>
  <c r="AK544" i="9"/>
  <c r="AK528" i="9"/>
  <c r="AK512" i="9"/>
  <c r="AM534" i="9"/>
  <c r="AM550" i="9"/>
  <c r="AM505" i="9"/>
  <c r="AM532" i="9"/>
  <c r="AM523" i="9"/>
  <c r="AM489" i="9"/>
  <c r="AM481" i="9"/>
  <c r="AM556" i="9"/>
  <c r="AM557" i="9"/>
  <c r="AK486" i="9"/>
  <c r="AK461" i="9"/>
  <c r="AK453" i="9"/>
  <c r="AK445" i="9"/>
  <c r="AK437" i="9"/>
  <c r="AK429" i="9"/>
  <c r="AK421" i="9"/>
  <c r="AM499" i="9"/>
  <c r="AM467" i="9"/>
  <c r="AM544" i="9"/>
  <c r="AM468" i="9"/>
  <c r="AK493" i="9"/>
  <c r="AK479" i="9"/>
  <c r="AK464" i="9"/>
  <c r="AM429" i="9"/>
  <c r="AM448" i="9"/>
  <c r="AM430" i="9"/>
  <c r="AM414" i="9"/>
  <c r="AM406" i="9"/>
  <c r="AM398" i="9"/>
  <c r="AM454" i="9"/>
  <c r="AM449" i="9"/>
  <c r="AM432" i="9"/>
  <c r="AK395" i="9"/>
  <c r="AM376" i="9"/>
  <c r="AK410" i="9"/>
  <c r="AK384" i="9"/>
  <c r="AK368" i="9"/>
  <c r="AK393" i="9"/>
  <c r="AK377" i="9"/>
  <c r="AM363" i="9"/>
  <c r="AM355" i="9"/>
  <c r="AM347" i="9"/>
  <c r="AM339" i="9"/>
  <c r="AM331" i="9"/>
  <c r="AM323" i="9"/>
  <c r="AK400" i="9"/>
  <c r="AM379" i="9"/>
  <c r="AK365" i="9"/>
  <c r="AK357" i="9"/>
  <c r="AK349" i="9"/>
  <c r="AK341" i="9"/>
  <c r="AK333" i="9"/>
  <c r="AK317" i="9"/>
  <c r="AK301" i="9"/>
  <c r="AM308" i="9"/>
  <c r="AM295" i="9"/>
  <c r="AM287" i="9"/>
  <c r="AM279" i="9"/>
  <c r="AM271" i="9"/>
  <c r="AM263" i="9"/>
  <c r="AM255" i="9"/>
  <c r="AM247" i="9"/>
  <c r="AM239" i="9"/>
  <c r="AM231" i="9"/>
  <c r="AM223" i="9"/>
  <c r="AM215" i="9"/>
  <c r="AK323" i="9"/>
  <c r="AK306" i="9"/>
  <c r="AK295" i="9"/>
  <c r="AK287" i="9"/>
  <c r="AK796" i="9"/>
  <c r="AM807" i="9"/>
  <c r="AK805" i="9"/>
  <c r="AK789" i="9"/>
  <c r="AM786" i="9"/>
  <c r="AM795" i="9"/>
  <c r="AK772" i="9"/>
  <c r="AK756" i="9"/>
  <c r="AK740" i="9"/>
  <c r="AM781" i="9"/>
  <c r="AM756" i="9"/>
  <c r="AM804" i="9"/>
  <c r="AK731" i="9"/>
  <c r="AK715" i="9"/>
  <c r="AK755" i="9"/>
  <c r="AM737" i="9"/>
  <c r="AM785" i="9"/>
  <c r="AM744" i="9"/>
  <c r="AM770" i="9"/>
  <c r="AK722" i="9"/>
  <c r="AM724" i="9"/>
  <c r="AM698" i="9"/>
  <c r="AM714" i="9"/>
  <c r="AM720" i="9"/>
  <c r="AK696" i="9"/>
  <c r="AK680" i="9"/>
  <c r="AK664" i="9"/>
  <c r="AK648" i="9"/>
  <c r="AK632" i="9"/>
  <c r="AK714" i="9"/>
  <c r="AM716" i="9"/>
  <c r="AM695" i="9"/>
  <c r="AM727" i="9"/>
  <c r="AK701" i="9"/>
  <c r="AK685" i="9"/>
  <c r="AK669" i="9"/>
  <c r="AK653" i="9"/>
  <c r="AK799" i="9"/>
  <c r="AK766" i="9"/>
  <c r="AM748" i="9"/>
  <c r="AK747" i="9"/>
  <c r="AM750" i="9"/>
  <c r="AK734" i="9"/>
  <c r="AK658" i="9"/>
  <c r="AM705" i="9"/>
  <c r="AK679" i="9"/>
  <c r="AK627" i="9"/>
  <c r="AK614" i="9"/>
  <c r="AM647" i="9"/>
  <c r="AM652" i="9"/>
  <c r="AM653" i="9"/>
  <c r="AM577" i="9"/>
  <c r="AK583" i="9"/>
  <c r="AK539" i="9"/>
  <c r="AK503" i="9"/>
  <c r="AM582" i="9"/>
  <c r="AK568" i="9"/>
  <c r="AK526" i="9"/>
  <c r="AM566" i="9"/>
  <c r="AM554" i="9"/>
  <c r="AM480" i="9"/>
  <c r="AM519" i="9"/>
  <c r="AK449" i="9"/>
  <c r="AK428" i="9"/>
  <c r="AM471" i="9"/>
  <c r="AM506" i="9"/>
  <c r="AM461" i="9"/>
  <c r="AM436" i="9"/>
  <c r="AM402" i="9"/>
  <c r="AM447" i="9"/>
  <c r="AM380" i="9"/>
  <c r="AK376" i="9"/>
  <c r="AM374" i="9"/>
  <c r="AM349" i="9"/>
  <c r="AM327" i="9"/>
  <c r="AK378" i="9"/>
  <c r="AK351" i="9"/>
  <c r="AK329" i="9"/>
  <c r="AM306" i="9"/>
  <c r="AM281" i="9"/>
  <c r="AM259" i="9"/>
  <c r="AM238" i="9"/>
  <c r="AM217" i="9"/>
  <c r="AK299" i="9"/>
  <c r="AK282" i="9"/>
  <c r="AK274" i="9"/>
  <c r="AK266" i="9"/>
  <c r="AK258" i="9"/>
  <c r="AK250" i="9"/>
  <c r="AK322" i="9"/>
  <c r="AM305" i="9"/>
  <c r="AK240" i="9"/>
  <c r="AK232" i="9"/>
  <c r="AK224" i="9"/>
  <c r="AK216" i="9"/>
  <c r="AM204" i="9"/>
  <c r="AM196" i="9"/>
  <c r="AM188" i="9"/>
  <c r="AM180" i="9"/>
  <c r="AM172" i="9"/>
  <c r="AM164" i="9"/>
  <c r="AM156" i="9"/>
  <c r="AM148" i="9"/>
  <c r="AM140" i="9"/>
  <c r="AM132" i="9"/>
  <c r="AM124" i="9"/>
  <c r="AM116" i="9"/>
  <c r="AM108" i="9"/>
  <c r="AM100" i="9"/>
  <c r="AM92" i="9"/>
  <c r="AM84" i="9"/>
  <c r="AM76" i="9"/>
  <c r="AM68" i="9"/>
  <c r="AK203" i="9"/>
  <c r="AK195" i="9"/>
  <c r="AK208" i="9"/>
  <c r="AK178" i="9"/>
  <c r="AK158" i="9"/>
  <c r="AK184" i="9"/>
  <c r="AK161" i="9"/>
  <c r="AK129" i="9"/>
  <c r="AK87" i="9"/>
  <c r="AK61" i="9"/>
  <c r="AK53" i="9"/>
  <c r="AK45" i="9"/>
  <c r="AK37" i="9"/>
  <c r="AK29" i="9"/>
  <c r="AK21" i="9"/>
  <c r="AK13" i="9"/>
  <c r="AK5" i="9"/>
  <c r="AK70" i="9"/>
  <c r="AK126" i="9"/>
  <c r="AK77" i="9"/>
  <c r="AK156" i="9"/>
  <c r="AK115" i="9"/>
  <c r="AK103" i="9"/>
  <c r="AK136" i="9"/>
  <c r="AK90" i="9"/>
  <c r="AM60" i="9"/>
  <c r="AM52" i="9"/>
  <c r="AM44" i="9"/>
  <c r="AM36" i="9"/>
  <c r="AM28" i="9"/>
  <c r="AM20" i="9"/>
  <c r="AM12" i="9"/>
  <c r="AK155" i="9"/>
  <c r="AK102" i="9"/>
  <c r="AK89" i="9"/>
  <c r="AK199" i="9"/>
  <c r="AK57" i="9"/>
  <c r="AK17" i="9"/>
  <c r="AK113" i="9"/>
  <c r="AK74" i="9"/>
  <c r="AM64" i="9"/>
  <c r="AM32" i="9"/>
  <c r="AK92" i="9"/>
  <c r="AK64" i="9"/>
  <c r="AK16" i="9"/>
  <c r="AK80" i="9"/>
  <c r="AM55" i="9"/>
  <c r="AM15" i="9"/>
  <c r="AM126" i="9"/>
  <c r="AK186" i="9"/>
  <c r="AK31" i="9"/>
  <c r="AK97" i="9"/>
  <c r="AM62" i="9"/>
  <c r="AM6" i="9"/>
  <c r="AK133" i="9"/>
  <c r="AK46" i="9"/>
  <c r="AK130" i="9"/>
  <c r="AM53" i="9"/>
  <c r="AK795" i="9"/>
  <c r="AK762" i="9"/>
  <c r="AK741" i="9"/>
  <c r="AM745" i="9"/>
  <c r="AM772" i="9"/>
  <c r="AM731" i="9"/>
  <c r="AK654" i="9"/>
  <c r="AM701" i="9"/>
  <c r="AK675" i="9"/>
  <c r="AM689" i="9"/>
  <c r="AK610" i="9"/>
  <c r="AM635" i="9"/>
  <c r="AM640" i="9"/>
  <c r="AM645" i="9"/>
  <c r="AM571" i="9"/>
  <c r="AK577" i="9"/>
  <c r="AK535" i="9"/>
  <c r="AK500" i="9"/>
  <c r="AM576" i="9"/>
  <c r="AK564" i="9"/>
  <c r="AK520" i="9"/>
  <c r="AM549" i="9"/>
  <c r="AM539" i="9"/>
  <c r="AM477" i="9"/>
  <c r="AK482" i="9"/>
  <c r="AK447" i="9"/>
  <c r="AK425" i="9"/>
  <c r="AK466" i="9"/>
  <c r="AM495" i="9"/>
  <c r="AM464" i="9"/>
  <c r="AM426" i="9"/>
  <c r="AM400" i="9"/>
  <c r="AM441" i="9"/>
  <c r="AK375" i="9"/>
  <c r="AK372" i="9"/>
  <c r="AK369" i="9"/>
  <c r="AM346" i="9"/>
  <c r="AM325" i="9"/>
  <c r="AM371" i="9"/>
  <c r="AK348" i="9"/>
  <c r="AK321" i="9"/>
  <c r="AM299" i="9"/>
  <c r="AM278" i="9"/>
  <c r="AM257" i="9"/>
  <c r="AM235" i="9"/>
  <c r="AM214" i="9"/>
  <c r="AK297" i="9"/>
  <c r="AK281" i="9"/>
  <c r="AK273" i="9"/>
  <c r="AK265" i="9"/>
  <c r="AK257" i="9"/>
  <c r="AK249" i="9"/>
  <c r="AM319" i="9"/>
  <c r="AM303" i="9"/>
  <c r="AK239" i="9"/>
  <c r="AK231" i="9"/>
  <c r="AK223" i="9"/>
  <c r="AK215" i="9"/>
  <c r="AM203" i="9"/>
  <c r="AM195" i="9"/>
  <c r="AM187" i="9"/>
  <c r="AM179" i="9"/>
  <c r="AM171" i="9"/>
  <c r="AM163" i="9"/>
  <c r="AM155" i="9"/>
  <c r="AM147" i="9"/>
  <c r="AM139" i="9"/>
  <c r="AM131" i="9"/>
  <c r="AM123" i="9"/>
  <c r="AM115" i="9"/>
  <c r="AM107" i="9"/>
  <c r="AM99" i="9"/>
  <c r="AM91" i="9"/>
  <c r="AM83" i="9"/>
  <c r="AM75" i="9"/>
  <c r="AM67" i="9"/>
  <c r="AK202" i="9"/>
  <c r="AK194" i="9"/>
  <c r="AM207" i="9"/>
  <c r="AK174" i="9"/>
  <c r="AK73" i="9"/>
  <c r="AK180" i="9"/>
  <c r="AK159" i="9"/>
  <c r="AK125" i="9"/>
  <c r="AK81" i="9"/>
  <c r="AK60" i="9"/>
  <c r="AK52" i="9"/>
  <c r="AK44" i="9"/>
  <c r="AK36" i="9"/>
  <c r="AK28" i="9"/>
  <c r="AK20" i="9"/>
  <c r="AK12" i="9"/>
  <c r="AK157" i="9"/>
  <c r="AK66" i="9"/>
  <c r="AK122" i="9"/>
  <c r="AK146" i="9"/>
  <c r="AK143" i="9"/>
  <c r="AK79" i="9"/>
  <c r="AK132" i="9"/>
  <c r="AM59" i="9"/>
  <c r="AM51" i="9"/>
  <c r="AM43" i="9"/>
  <c r="AM35" i="9"/>
  <c r="AM27" i="9"/>
  <c r="AM19" i="9"/>
  <c r="AM11" i="9"/>
  <c r="AK147" i="9"/>
  <c r="AM160" i="9"/>
  <c r="AM112" i="9"/>
  <c r="AM96" i="9"/>
  <c r="AM72" i="9"/>
  <c r="AK149" i="9"/>
  <c r="AK91" i="9"/>
  <c r="AM94" i="9"/>
  <c r="AM70" i="9"/>
  <c r="AK165" i="9"/>
  <c r="AK47" i="9"/>
  <c r="AK95" i="9"/>
  <c r="AK106" i="9"/>
  <c r="AM22" i="9"/>
  <c r="AK163" i="9"/>
  <c r="AK6" i="9"/>
  <c r="AK140" i="9"/>
  <c r="AM21" i="9"/>
  <c r="AK806" i="9"/>
  <c r="AK783" i="9"/>
  <c r="AK750" i="9"/>
  <c r="AM761" i="9"/>
  <c r="AM765" i="9"/>
  <c r="AK743" i="9"/>
  <c r="AK706" i="9"/>
  <c r="AK642" i="9"/>
  <c r="AM736" i="9"/>
  <c r="AK663" i="9"/>
  <c r="AM674" i="9"/>
  <c r="AK604" i="9"/>
  <c r="AM626" i="9"/>
  <c r="AM630" i="9"/>
  <c r="AM633" i="9"/>
  <c r="AM567" i="9"/>
  <c r="AK571" i="9"/>
  <c r="AK529" i="9"/>
  <c r="AK498" i="9"/>
  <c r="AK605" i="9"/>
  <c r="AK558" i="9"/>
  <c r="AK516" i="9"/>
  <c r="AM525" i="9"/>
  <c r="AM515" i="9"/>
  <c r="AM475" i="9"/>
  <c r="AK469" i="9"/>
  <c r="AK444" i="9"/>
  <c r="AK423" i="9"/>
  <c r="AM562" i="9"/>
  <c r="AK492" i="9"/>
  <c r="AK467" i="9"/>
  <c r="AM418" i="9"/>
  <c r="AM397" i="9"/>
  <c r="AM437" i="9"/>
  <c r="AM368" i="9"/>
  <c r="AM420" i="9"/>
  <c r="AM365" i="9"/>
  <c r="AM343" i="9"/>
  <c r="AM322" i="9"/>
  <c r="AM367" i="9"/>
  <c r="AK345" i="9"/>
  <c r="AK315" i="9"/>
  <c r="AM297" i="9"/>
  <c r="AM275" i="9"/>
  <c r="AM254" i="9"/>
  <c r="AM233" i="9"/>
  <c r="AM211" i="9"/>
  <c r="AK294" i="9"/>
  <c r="AK280" i="9"/>
  <c r="AK272" i="9"/>
  <c r="AK264" i="9"/>
  <c r="AK256" i="9"/>
  <c r="AK248" i="9"/>
  <c r="AM317" i="9"/>
  <c r="AM301" i="9"/>
  <c r="AK238" i="9"/>
  <c r="AK230" i="9"/>
  <c r="AK222" i="9"/>
  <c r="AK214" i="9"/>
  <c r="AM202" i="9"/>
  <c r="AM194" i="9"/>
  <c r="AM186" i="9"/>
  <c r="AM178" i="9"/>
  <c r="AM170" i="9"/>
  <c r="AM162" i="9"/>
  <c r="AM154" i="9"/>
  <c r="AM146" i="9"/>
  <c r="AM138" i="9"/>
  <c r="AM130" i="9"/>
  <c r="AM122" i="9"/>
  <c r="AM114" i="9"/>
  <c r="AM106" i="9"/>
  <c r="AM98" i="9"/>
  <c r="AM90" i="9"/>
  <c r="AM82" i="9"/>
  <c r="AM74" i="9"/>
  <c r="AM66" i="9"/>
  <c r="AK201" i="9"/>
  <c r="AK193" i="9"/>
  <c r="AK206" i="9"/>
  <c r="AK170" i="9"/>
  <c r="AK181" i="9"/>
  <c r="AK176" i="9"/>
  <c r="AK207" i="9"/>
  <c r="AK121" i="9"/>
  <c r="AK78" i="9"/>
  <c r="AK59" i="9"/>
  <c r="AK51" i="9"/>
  <c r="AK43" i="9"/>
  <c r="AK35" i="9"/>
  <c r="AK27" i="9"/>
  <c r="AK19" i="9"/>
  <c r="AK11" i="9"/>
  <c r="AK150" i="9"/>
  <c r="AK154" i="9"/>
  <c r="AK118" i="9"/>
  <c r="AK100" i="9"/>
  <c r="AK139" i="9"/>
  <c r="AK101" i="9"/>
  <c r="AK76" i="9"/>
  <c r="AK128" i="9"/>
  <c r="AK82" i="9"/>
  <c r="AM58" i="9"/>
  <c r="AM50" i="9"/>
  <c r="AM42" i="9"/>
  <c r="AM34" i="9"/>
  <c r="AM26" i="9"/>
  <c r="AM18" i="9"/>
  <c r="AM10" i="9"/>
  <c r="AK108" i="9"/>
  <c r="AM168" i="9"/>
  <c r="AM120" i="9"/>
  <c r="AM88" i="9"/>
  <c r="AM208" i="9"/>
  <c r="AK179" i="9"/>
  <c r="AK173" i="9"/>
  <c r="AK145" i="9"/>
  <c r="AK65" i="9"/>
  <c r="AK41" i="9"/>
  <c r="AK25" i="9"/>
  <c r="AK142" i="9"/>
  <c r="AK68" i="9"/>
  <c r="AM56" i="9"/>
  <c r="AM24" i="9"/>
  <c r="AK56" i="9"/>
  <c r="AK96" i="9"/>
  <c r="AK153" i="9"/>
  <c r="AM39" i="9"/>
  <c r="AM134" i="9"/>
  <c r="AK205" i="9"/>
  <c r="AK94" i="9"/>
  <c r="AK7" i="9"/>
  <c r="AK144" i="9"/>
  <c r="AM30" i="9"/>
  <c r="AK185" i="9"/>
  <c r="AK86" i="9"/>
  <c r="AK104" i="9"/>
  <c r="AM29" i="9"/>
  <c r="AK802" i="9"/>
  <c r="AM798" i="9"/>
  <c r="AK746" i="9"/>
  <c r="AK759" i="9"/>
  <c r="AK763" i="9"/>
  <c r="AM732" i="9"/>
  <c r="AK702" i="9"/>
  <c r="AK638" i="9"/>
  <c r="AM719" i="9"/>
  <c r="AK659" i="9"/>
  <c r="AM666" i="9"/>
  <c r="AK598" i="9"/>
  <c r="AM619" i="9"/>
  <c r="AK617" i="9"/>
  <c r="AM610" i="9"/>
  <c r="AM618" i="9"/>
  <c r="AK567" i="9"/>
  <c r="AK523" i="9"/>
  <c r="AK495" i="9"/>
  <c r="AK596" i="9"/>
  <c r="AK552" i="9"/>
  <c r="AK510" i="9"/>
  <c r="AM509" i="9"/>
  <c r="AM493" i="9"/>
  <c r="AM555" i="9"/>
  <c r="AK465" i="9"/>
  <c r="AK441" i="9"/>
  <c r="AK420" i="9"/>
  <c r="AM527" i="9"/>
  <c r="AK489" i="9"/>
  <c r="AM425" i="9"/>
  <c r="AM416" i="9"/>
  <c r="AM394" i="9"/>
  <c r="AM428" i="9"/>
  <c r="AK416" i="9"/>
  <c r="AK409" i="9"/>
  <c r="AM362" i="9"/>
  <c r="AM341" i="9"/>
  <c r="AK418" i="9"/>
  <c r="AK364" i="9"/>
  <c r="AK343" i="9"/>
  <c r="AK309" i="9"/>
  <c r="AM294" i="9"/>
  <c r="AM273" i="9"/>
  <c r="AM251" i="9"/>
  <c r="AM230" i="9"/>
  <c r="AK328" i="9"/>
  <c r="AK291" i="9"/>
  <c r="AK279" i="9"/>
  <c r="AK271" i="9"/>
  <c r="AK263" i="9"/>
  <c r="AK255" i="9"/>
  <c r="AK247" i="9"/>
  <c r="AM315" i="9"/>
  <c r="AK300" i="9"/>
  <c r="AK237" i="9"/>
  <c r="AK229" i="9"/>
  <c r="AK221" i="9"/>
  <c r="AK213" i="9"/>
  <c r="AM201" i="9"/>
  <c r="AM193" i="9"/>
  <c r="AM185" i="9"/>
  <c r="AM177" i="9"/>
  <c r="AM169" i="9"/>
  <c r="AM161" i="9"/>
  <c r="AM153" i="9"/>
  <c r="AM145" i="9"/>
  <c r="AM137" i="9"/>
  <c r="AM129" i="9"/>
  <c r="AM121" i="9"/>
  <c r="AM113" i="9"/>
  <c r="AM105" i="9"/>
  <c r="AM97" i="9"/>
  <c r="AM89" i="9"/>
  <c r="AM81" i="9"/>
  <c r="AM73" i="9"/>
  <c r="AK209" i="9"/>
  <c r="AK200" i="9"/>
  <c r="AK192" i="9"/>
  <c r="AK183" i="9"/>
  <c r="AK168" i="9"/>
  <c r="AK177" i="9"/>
  <c r="AK172" i="9"/>
  <c r="AK152" i="9"/>
  <c r="AK117" i="9"/>
  <c r="AK75" i="9"/>
  <c r="AK58" i="9"/>
  <c r="AK50" i="9"/>
  <c r="AK42" i="9"/>
  <c r="AK34" i="9"/>
  <c r="AK26" i="9"/>
  <c r="AK18" i="9"/>
  <c r="AK10" i="9"/>
  <c r="AK112" i="9"/>
  <c r="AK148" i="9"/>
  <c r="AK114" i="9"/>
  <c r="AK99" i="9"/>
  <c r="AK135" i="9"/>
  <c r="AK83" i="9"/>
  <c r="AK72" i="9"/>
  <c r="AK124" i="9"/>
  <c r="AM65" i="9"/>
  <c r="AM57" i="9"/>
  <c r="AM49" i="9"/>
  <c r="AM41" i="9"/>
  <c r="AM33" i="9"/>
  <c r="AM25" i="9"/>
  <c r="AM17" i="9"/>
  <c r="AM9" i="9"/>
  <c r="AK107" i="9"/>
  <c r="AK270" i="9"/>
  <c r="AK212" i="9"/>
  <c r="AK166" i="9"/>
  <c r="AK33" i="9"/>
  <c r="AK111" i="9"/>
  <c r="AK84" i="9"/>
  <c r="AK120" i="9"/>
  <c r="AM40" i="9"/>
  <c r="AM8" i="9"/>
  <c r="AK48" i="9"/>
  <c r="AK24" i="9"/>
  <c r="AK98" i="9"/>
  <c r="AM63" i="9"/>
  <c r="AM23" i="9"/>
  <c r="AM118" i="9"/>
  <c r="AK162" i="9"/>
  <c r="AK39" i="9"/>
  <c r="AK134" i="9"/>
  <c r="AM54" i="9"/>
  <c r="AK160" i="9"/>
  <c r="AK30" i="9"/>
  <c r="AK67" i="9"/>
  <c r="AM45" i="9"/>
  <c r="AK790" i="9"/>
  <c r="AM776" i="9"/>
  <c r="AK782" i="9"/>
  <c r="AK725" i="9"/>
  <c r="AK765" i="9"/>
  <c r="AM708" i="9"/>
  <c r="AK690" i="9"/>
  <c r="AK626" i="9"/>
  <c r="AM712" i="9"/>
  <c r="AK647" i="9"/>
  <c r="AM654" i="9"/>
  <c r="AM625" i="9"/>
  <c r="AM629" i="9"/>
  <c r="AK611" i="9"/>
  <c r="AM602" i="9"/>
  <c r="AM608" i="9"/>
  <c r="AK561" i="9"/>
  <c r="AK519" i="9"/>
  <c r="AK607" i="9"/>
  <c r="AK590" i="9"/>
  <c r="AK548" i="9"/>
  <c r="AM563" i="9"/>
  <c r="AM503" i="9"/>
  <c r="AM491" i="9"/>
  <c r="AM522" i="9"/>
  <c r="AK460" i="9"/>
  <c r="AK439" i="9"/>
  <c r="AM535" i="9"/>
  <c r="AM520" i="9"/>
  <c r="AK487" i="9"/>
  <c r="AM456" i="9"/>
  <c r="AM413" i="9"/>
  <c r="AM392" i="9"/>
  <c r="AK411" i="9"/>
  <c r="AK406" i="9"/>
  <c r="AK401" i="9"/>
  <c r="AM359" i="9"/>
  <c r="AM338" i="9"/>
  <c r="AK408" i="9"/>
  <c r="AK361" i="9"/>
  <c r="AK340" i="9"/>
  <c r="AK305" i="9"/>
  <c r="AM291" i="9"/>
  <c r="AM270" i="9"/>
  <c r="AM249" i="9"/>
  <c r="AM227" i="9"/>
  <c r="AK320" i="9"/>
  <c r="AK289" i="9"/>
  <c r="AK278" i="9"/>
  <c r="AK262" i="9"/>
  <c r="AK254" i="9"/>
  <c r="AK246" i="9"/>
  <c r="AM313" i="9"/>
  <c r="AM209" i="9"/>
  <c r="AK236" i="9"/>
  <c r="AK228" i="9"/>
  <c r="AK220" i="9"/>
  <c r="AM200" i="9"/>
  <c r="AM192" i="9"/>
  <c r="AM184" i="9"/>
  <c r="AM176" i="9"/>
  <c r="AM152" i="9"/>
  <c r="AM144" i="9"/>
  <c r="AM136" i="9"/>
  <c r="AM128" i="9"/>
  <c r="AM104" i="9"/>
  <c r="AM80" i="9"/>
  <c r="AK191" i="9"/>
  <c r="AK169" i="9"/>
  <c r="AK110" i="9"/>
  <c r="AK49" i="9"/>
  <c r="AK9" i="9"/>
  <c r="AK131" i="9"/>
  <c r="AM48" i="9"/>
  <c r="AM16" i="9"/>
  <c r="AK32" i="9"/>
  <c r="AK138" i="9"/>
  <c r="AK116" i="9"/>
  <c r="AM31" i="9"/>
  <c r="AM110" i="9"/>
  <c r="AK171" i="9"/>
  <c r="AK63" i="9"/>
  <c r="AK15" i="9"/>
  <c r="AK151" i="9"/>
  <c r="AM38" i="9"/>
  <c r="AK188" i="9"/>
  <c r="AK14" i="9"/>
  <c r="AK105" i="9"/>
  <c r="AM5" i="9"/>
  <c r="AK786" i="9"/>
  <c r="AM782" i="9"/>
  <c r="AM792" i="9"/>
  <c r="AK721" i="9"/>
  <c r="AM752" i="9"/>
  <c r="AM704" i="9"/>
  <c r="AK686" i="9"/>
  <c r="AK622" i="9"/>
  <c r="AK707" i="9"/>
  <c r="AK643" i="9"/>
  <c r="AM642" i="9"/>
  <c r="AM679" i="9"/>
  <c r="AM684" i="9"/>
  <c r="AM685" i="9"/>
  <c r="AM593" i="9"/>
  <c r="AM600" i="9"/>
  <c r="AK555" i="9"/>
  <c r="AK513" i="9"/>
  <c r="AK599" i="9"/>
  <c r="AK584" i="9"/>
  <c r="AK542" i="9"/>
  <c r="AM547" i="9"/>
  <c r="AM603" i="9"/>
  <c r="AM488" i="9"/>
  <c r="AM568" i="9"/>
  <c r="AK457" i="9"/>
  <c r="AK436" i="9"/>
  <c r="AM508" i="9"/>
  <c r="AK484" i="9"/>
  <c r="AK477" i="9"/>
  <c r="AM452" i="9"/>
  <c r="AM410" i="9"/>
  <c r="AM431" i="9"/>
  <c r="AK403" i="9"/>
  <c r="AK394" i="9"/>
  <c r="AM390" i="9"/>
  <c r="AM357" i="9"/>
  <c r="AM335" i="9"/>
  <c r="AK396" i="9"/>
  <c r="AK359" i="9"/>
  <c r="AK337" i="9"/>
  <c r="AK324" i="9"/>
  <c r="AM289" i="9"/>
  <c r="AM267" i="9"/>
  <c r="AM246" i="9"/>
  <c r="AM225" i="9"/>
  <c r="AK314" i="9"/>
  <c r="AK286" i="9"/>
  <c r="AK277" i="9"/>
  <c r="AK269" i="9"/>
  <c r="AK261" i="9"/>
  <c r="AK253" i="9"/>
  <c r="AK245" i="9"/>
  <c r="AM311" i="9"/>
  <c r="AK243" i="9"/>
  <c r="AK235" i="9"/>
  <c r="AK227" i="9"/>
  <c r="AK219" i="9"/>
  <c r="AK211" i="9"/>
  <c r="AM199" i="9"/>
  <c r="AM191" i="9"/>
  <c r="AM183" i="9"/>
  <c r="AM175" i="9"/>
  <c r="AM167" i="9"/>
  <c r="AM159" i="9"/>
  <c r="AM151" i="9"/>
  <c r="AM143" i="9"/>
  <c r="AM135" i="9"/>
  <c r="AM127" i="9"/>
  <c r="AM119" i="9"/>
  <c r="AM111" i="9"/>
  <c r="AM103" i="9"/>
  <c r="AM95" i="9"/>
  <c r="AM87" i="9"/>
  <c r="AM79" i="9"/>
  <c r="AM71" i="9"/>
  <c r="AM206" i="9"/>
  <c r="AK198" i="9"/>
  <c r="AK190" i="9"/>
  <c r="AK175" i="9"/>
  <c r="AK164" i="9"/>
  <c r="AK187" i="9"/>
  <c r="AK167" i="9"/>
  <c r="AK141" i="9"/>
  <c r="AK109" i="9"/>
  <c r="AK40" i="9"/>
  <c r="AK8" i="9"/>
  <c r="AK127" i="9"/>
  <c r="AM47" i="9"/>
  <c r="AM7" i="9"/>
  <c r="AM86" i="9"/>
  <c r="AK197" i="9"/>
  <c r="AK137" i="9"/>
  <c r="AK23" i="9"/>
  <c r="AK123" i="9"/>
  <c r="AM46" i="9"/>
  <c r="AK88" i="9"/>
  <c r="AK93" i="9"/>
  <c r="AK38" i="9"/>
  <c r="AK85" i="9"/>
  <c r="AM37" i="9"/>
  <c r="AM801" i="9"/>
  <c r="AM783" i="9"/>
  <c r="AK781" i="9"/>
  <c r="AK709" i="9"/>
  <c r="AM768" i="9"/>
  <c r="AM692" i="9"/>
  <c r="AK674" i="9"/>
  <c r="AM735" i="9"/>
  <c r="AK695" i="9"/>
  <c r="AK637" i="9"/>
  <c r="AM634" i="9"/>
  <c r="AM667" i="9"/>
  <c r="AM672" i="9"/>
  <c r="AM677" i="9"/>
  <c r="AM587" i="9"/>
  <c r="AK593" i="9"/>
  <c r="AK551" i="9"/>
  <c r="AK508" i="9"/>
  <c r="AM592" i="9"/>
  <c r="AK580" i="9"/>
  <c r="AK536" i="9"/>
  <c r="AM526" i="9"/>
  <c r="AM551" i="9"/>
  <c r="AM485" i="9"/>
  <c r="AM537" i="9"/>
  <c r="AK455" i="9"/>
  <c r="AK433" i="9"/>
  <c r="AK485" i="9"/>
  <c r="AM472" i="9"/>
  <c r="AK472" i="9"/>
  <c r="AM446" i="9"/>
  <c r="AM408" i="9"/>
  <c r="AM419" i="9"/>
  <c r="AK391" i="9"/>
  <c r="AK388" i="9"/>
  <c r="AK385" i="9"/>
  <c r="AM354" i="9"/>
  <c r="AM333" i="9"/>
  <c r="AM387" i="9"/>
  <c r="AK356" i="9"/>
  <c r="AK335" i="9"/>
  <c r="AM316" i="9"/>
  <c r="AM286" i="9"/>
  <c r="AM265" i="9"/>
  <c r="AM243" i="9"/>
  <c r="AM222" i="9"/>
  <c r="AK310" i="9"/>
  <c r="AK285" i="9"/>
  <c r="AK276" i="9"/>
  <c r="AK268" i="9"/>
  <c r="AK260" i="9"/>
  <c r="AK252" i="9"/>
  <c r="AK244" i="9"/>
  <c r="AM309" i="9"/>
  <c r="AK242" i="9"/>
  <c r="AK234" i="9"/>
  <c r="AK226" i="9"/>
  <c r="AK218" i="9"/>
  <c r="AK210" i="9"/>
  <c r="AM198" i="9"/>
  <c r="AM190" i="9"/>
  <c r="AM182" i="9"/>
  <c r="AM174" i="9"/>
  <c r="AM166" i="9"/>
  <c r="AM158" i="9"/>
  <c r="AM150" i="9"/>
  <c r="AM142" i="9"/>
  <c r="AM102" i="9"/>
  <c r="AM78" i="9"/>
  <c r="AK189" i="9"/>
  <c r="AK55" i="9"/>
  <c r="AK71" i="9"/>
  <c r="AM14" i="9"/>
  <c r="AK54" i="9"/>
  <c r="AM61" i="9"/>
  <c r="AK69" i="9"/>
  <c r="AM797" i="9"/>
  <c r="AK778" i="9"/>
  <c r="AM759" i="9"/>
  <c r="AM763" i="9"/>
  <c r="AM793" i="9"/>
  <c r="AM688" i="9"/>
  <c r="AK670" i="9"/>
  <c r="AM729" i="9"/>
  <c r="AK691" i="9"/>
  <c r="AK631" i="9"/>
  <c r="AM621" i="9"/>
  <c r="AM659" i="9"/>
  <c r="AM660" i="9"/>
  <c r="AM665" i="9"/>
  <c r="AM583" i="9"/>
  <c r="AK587" i="9"/>
  <c r="AK545" i="9"/>
  <c r="AK506" i="9"/>
  <c r="AM586" i="9"/>
  <c r="AK574" i="9"/>
  <c r="AK532" i="9"/>
  <c r="AM607" i="9"/>
  <c r="AM524" i="9"/>
  <c r="AM483" i="9"/>
  <c r="AM528" i="9"/>
  <c r="AK452" i="9"/>
  <c r="AK431" i="9"/>
  <c r="AK476" i="9"/>
  <c r="AM561" i="9"/>
  <c r="AK468" i="9"/>
  <c r="AM440" i="9"/>
  <c r="AM405" i="9"/>
  <c r="AM453" i="9"/>
  <c r="AM384" i="9"/>
  <c r="AM381" i="9"/>
  <c r="AK381" i="9"/>
  <c r="AM351" i="9"/>
  <c r="AM330" i="9"/>
  <c r="AM383" i="9"/>
  <c r="AK353" i="9"/>
  <c r="AK332" i="9"/>
  <c r="AM312" i="9"/>
  <c r="AM283" i="9"/>
  <c r="AM262" i="9"/>
  <c r="AM241" i="9"/>
  <c r="AM219" i="9"/>
  <c r="AK304" i="9"/>
  <c r="AK283" i="9"/>
  <c r="AK275" i="9"/>
  <c r="AK267" i="9"/>
  <c r="AK259" i="9"/>
  <c r="AK251" i="9"/>
  <c r="AK326" i="9"/>
  <c r="AM307" i="9"/>
  <c r="AK241" i="9"/>
  <c r="AK233" i="9"/>
  <c r="AK225" i="9"/>
  <c r="AK217" i="9"/>
  <c r="AM205" i="9"/>
  <c r="AM197" i="9"/>
  <c r="AM189" i="9"/>
  <c r="AM181" i="9"/>
  <c r="AM173" i="9"/>
  <c r="AM165" i="9"/>
  <c r="AM157" i="9"/>
  <c r="AM149" i="9"/>
  <c r="AM141" i="9"/>
  <c r="AM133" i="9"/>
  <c r="AM125" i="9"/>
  <c r="AM117" i="9"/>
  <c r="AM109" i="9"/>
  <c r="AM101" i="9"/>
  <c r="AM93" i="9"/>
  <c r="AM85" i="9"/>
  <c r="AM77" i="9"/>
  <c r="AM69" i="9"/>
  <c r="AK204" i="9"/>
  <c r="AK196" i="9"/>
  <c r="AK182" i="9"/>
  <c r="AK62" i="9"/>
  <c r="AK22" i="9"/>
  <c r="AK119" i="9"/>
  <c r="AM13" i="9"/>
  <c r="D3" i="15" l="1" a="1"/>
  <c r="D3" i="15" s="1"/>
  <c r="W4" i="9" a="1"/>
  <c r="W4" i="9" s="1"/>
  <c r="U4" i="9" a="1"/>
  <c r="U4" i="9" s="1"/>
  <c r="AK4" i="9"/>
  <c r="AO4" i="9" s="1" a="1"/>
  <c r="AO4" i="9" s="1"/>
  <c r="AM4" i="9"/>
  <c r="AQ4" i="9" s="1" a="1"/>
  <c r="AQ4" i="9" s="1"/>
  <c r="U4" i="4" a="1"/>
  <c r="U4" i="4" s="1"/>
  <c r="S4" i="4" a="1"/>
  <c r="S4" i="4" s="1"/>
  <c r="AL22" i="4" l="1"/>
  <c r="AJ26" i="4"/>
  <c r="AJ90" i="4"/>
  <c r="AJ154" i="4"/>
  <c r="AJ218" i="4"/>
  <c r="AJ282" i="4"/>
  <c r="AJ346" i="4"/>
  <c r="AJ392" i="4"/>
  <c r="AJ403" i="4"/>
  <c r="AJ411" i="4"/>
  <c r="AJ419" i="4"/>
  <c r="AJ427" i="4"/>
  <c r="AJ435" i="4"/>
  <c r="AJ443" i="4"/>
  <c r="AJ451" i="4"/>
  <c r="AJ459" i="4"/>
  <c r="AJ467" i="4"/>
  <c r="AJ475" i="4"/>
  <c r="AJ483" i="4"/>
  <c r="AJ491" i="4"/>
  <c r="AJ499" i="4"/>
  <c r="AJ507" i="4"/>
  <c r="AJ515" i="4"/>
  <c r="AJ523" i="4"/>
  <c r="AJ531" i="4"/>
  <c r="AJ539" i="4"/>
  <c r="AJ547" i="4"/>
  <c r="AJ555" i="4"/>
  <c r="AJ563" i="4"/>
  <c r="AJ571" i="4"/>
  <c r="AJ579" i="4"/>
  <c r="AJ587" i="4"/>
  <c r="AJ595" i="4"/>
  <c r="AJ603" i="4"/>
  <c r="AJ611" i="4"/>
  <c r="AJ619" i="4"/>
  <c r="AJ627" i="4"/>
  <c r="AJ635" i="4"/>
  <c r="AJ643" i="4"/>
  <c r="AJ651" i="4"/>
  <c r="AJ659" i="4"/>
  <c r="AJ667" i="4"/>
  <c r="AJ675" i="4"/>
  <c r="AJ683" i="4"/>
  <c r="AJ691" i="4"/>
  <c r="AJ699" i="4"/>
  <c r="AJ707" i="4"/>
  <c r="AJ715" i="4"/>
  <c r="AJ723" i="4"/>
  <c r="AJ731" i="4"/>
  <c r="AJ739" i="4"/>
  <c r="AJ747" i="4"/>
  <c r="AJ755" i="4"/>
  <c r="AJ34" i="4"/>
  <c r="AJ98" i="4"/>
  <c r="AJ162" i="4"/>
  <c r="AJ226" i="4"/>
  <c r="AJ290" i="4"/>
  <c r="AJ354" i="4"/>
  <c r="AJ394" i="4"/>
  <c r="AJ404" i="4"/>
  <c r="AJ412" i="4"/>
  <c r="AJ420" i="4"/>
  <c r="AJ428" i="4"/>
  <c r="AJ436" i="4"/>
  <c r="AJ444" i="4"/>
  <c r="AJ452" i="4"/>
  <c r="AJ460" i="4"/>
  <c r="AJ468" i="4"/>
  <c r="AJ476" i="4"/>
  <c r="AJ484" i="4"/>
  <c r="AJ492" i="4"/>
  <c r="AJ500" i="4"/>
  <c r="AJ508" i="4"/>
  <c r="AJ516" i="4"/>
  <c r="AJ524" i="4"/>
  <c r="AJ532" i="4"/>
  <c r="AJ540" i="4"/>
  <c r="AJ548" i="4"/>
  <c r="AJ556" i="4"/>
  <c r="AJ564" i="4"/>
  <c r="AJ572" i="4"/>
  <c r="AJ580" i="4"/>
  <c r="AJ588" i="4"/>
  <c r="AJ596" i="4"/>
  <c r="AJ604" i="4"/>
  <c r="AJ612" i="4"/>
  <c r="AJ620" i="4"/>
  <c r="AJ628" i="4"/>
  <c r="AJ636" i="4"/>
  <c r="AJ644" i="4"/>
  <c r="AJ652" i="4"/>
  <c r="AJ660" i="4"/>
  <c r="AJ668" i="4"/>
  <c r="AJ676" i="4"/>
  <c r="AJ684" i="4"/>
  <c r="AJ692" i="4"/>
  <c r="AJ700" i="4"/>
  <c r="AJ708" i="4"/>
  <c r="AJ716" i="4"/>
  <c r="AJ724" i="4"/>
  <c r="AJ732" i="4"/>
  <c r="AJ740" i="4"/>
  <c r="AJ748" i="4"/>
  <c r="AJ756" i="4"/>
  <c r="AJ42" i="4"/>
  <c r="AJ106" i="4"/>
  <c r="AJ170" i="4"/>
  <c r="AJ234" i="4"/>
  <c r="AJ298" i="4"/>
  <c r="AJ362" i="4"/>
  <c r="AJ397" i="4"/>
  <c r="AJ405" i="4"/>
  <c r="AJ413" i="4"/>
  <c r="AJ421" i="4"/>
  <c r="AJ429" i="4"/>
  <c r="AJ437" i="4"/>
  <c r="AJ445" i="4"/>
  <c r="AJ453" i="4"/>
  <c r="AJ461" i="4"/>
  <c r="AJ469" i="4"/>
  <c r="AJ477" i="4"/>
  <c r="AJ485" i="4"/>
  <c r="AJ493" i="4"/>
  <c r="AJ501" i="4"/>
  <c r="AJ509" i="4"/>
  <c r="AJ517" i="4"/>
  <c r="AJ525" i="4"/>
  <c r="AJ533" i="4"/>
  <c r="AJ541" i="4"/>
  <c r="AJ549" i="4"/>
  <c r="AJ557" i="4"/>
  <c r="AJ565" i="4"/>
  <c r="AJ573" i="4"/>
  <c r="AJ581" i="4"/>
  <c r="AJ589" i="4"/>
  <c r="AJ597" i="4"/>
  <c r="AJ605" i="4"/>
  <c r="AJ613" i="4"/>
  <c r="AJ621" i="4"/>
  <c r="AJ629" i="4"/>
  <c r="AJ637" i="4"/>
  <c r="AJ645" i="4"/>
  <c r="AJ653" i="4"/>
  <c r="AJ661" i="4"/>
  <c r="AJ669" i="4"/>
  <c r="AJ677" i="4"/>
  <c r="AJ685" i="4"/>
  <c r="AJ693" i="4"/>
  <c r="AJ701" i="4"/>
  <c r="AJ709" i="4"/>
  <c r="AJ717" i="4"/>
  <c r="AJ725" i="4"/>
  <c r="AJ733" i="4"/>
  <c r="AJ741" i="4"/>
  <c r="AJ749" i="4"/>
  <c r="AJ757" i="4"/>
  <c r="AJ50" i="4"/>
  <c r="AJ114" i="4"/>
  <c r="AJ178" i="4"/>
  <c r="AJ242" i="4"/>
  <c r="AJ306" i="4"/>
  <c r="AJ370" i="4"/>
  <c r="AJ398" i="4"/>
  <c r="AJ406" i="4"/>
  <c r="AJ414" i="4"/>
  <c r="AJ422" i="4"/>
  <c r="AJ430" i="4"/>
  <c r="AJ438" i="4"/>
  <c r="AJ446" i="4"/>
  <c r="AJ454" i="4"/>
  <c r="AJ462" i="4"/>
  <c r="AJ470" i="4"/>
  <c r="AJ478" i="4"/>
  <c r="AJ486" i="4"/>
  <c r="AJ494" i="4"/>
  <c r="AJ502" i="4"/>
  <c r="AJ510" i="4"/>
  <c r="AJ518" i="4"/>
  <c r="AJ526" i="4"/>
  <c r="AJ534" i="4"/>
  <c r="AJ542" i="4"/>
  <c r="AJ550" i="4"/>
  <c r="AJ558" i="4"/>
  <c r="AJ566" i="4"/>
  <c r="AJ574" i="4"/>
  <c r="AJ582" i="4"/>
  <c r="AJ590" i="4"/>
  <c r="AJ598" i="4"/>
  <c r="AJ606" i="4"/>
  <c r="AJ614" i="4"/>
  <c r="AJ622" i="4"/>
  <c r="AJ630" i="4"/>
  <c r="AJ638" i="4"/>
  <c r="AJ646" i="4"/>
  <c r="AJ654" i="4"/>
  <c r="AJ662" i="4"/>
  <c r="AJ670" i="4"/>
  <c r="AJ678" i="4"/>
  <c r="AJ686" i="4"/>
  <c r="AJ694" i="4"/>
  <c r="AJ702" i="4"/>
  <c r="AJ710" i="4"/>
  <c r="AJ718" i="4"/>
  <c r="AJ726" i="4"/>
  <c r="AJ734" i="4"/>
  <c r="AJ742" i="4"/>
  <c r="AJ750" i="4"/>
  <c r="AJ18" i="4"/>
  <c r="AJ82" i="4"/>
  <c r="AJ146" i="4"/>
  <c r="AJ210" i="4"/>
  <c r="AJ274" i="4"/>
  <c r="AJ338" i="4"/>
  <c r="AJ389" i="4"/>
  <c r="AJ402" i="4"/>
  <c r="AJ410" i="4"/>
  <c r="AJ418" i="4"/>
  <c r="AJ426" i="4"/>
  <c r="AJ434" i="4"/>
  <c r="AJ442" i="4"/>
  <c r="AJ450" i="4"/>
  <c r="AJ458" i="4"/>
  <c r="AJ466" i="4"/>
  <c r="AJ474" i="4"/>
  <c r="AJ482" i="4"/>
  <c r="AJ490" i="4"/>
  <c r="AJ498" i="4"/>
  <c r="AJ506" i="4"/>
  <c r="AJ514" i="4"/>
  <c r="AJ522" i="4"/>
  <c r="AJ530" i="4"/>
  <c r="AJ538" i="4"/>
  <c r="AJ546" i="4"/>
  <c r="AJ554" i="4"/>
  <c r="AJ562" i="4"/>
  <c r="AJ570" i="4"/>
  <c r="AJ578" i="4"/>
  <c r="AJ586" i="4"/>
  <c r="AJ594" i="4"/>
  <c r="AJ602" i="4"/>
  <c r="AJ610" i="4"/>
  <c r="AJ618" i="4"/>
  <c r="AJ626" i="4"/>
  <c r="AJ634" i="4"/>
  <c r="AJ642" i="4"/>
  <c r="AJ650" i="4"/>
  <c r="AJ658" i="4"/>
  <c r="AJ666" i="4"/>
  <c r="AJ674" i="4"/>
  <c r="AJ682" i="4"/>
  <c r="AJ690" i="4"/>
  <c r="AJ698" i="4"/>
  <c r="AJ706" i="4"/>
  <c r="AJ714" i="4"/>
  <c r="AJ722" i="4"/>
  <c r="AJ730" i="4"/>
  <c r="AJ738" i="4"/>
  <c r="AJ746" i="4"/>
  <c r="AJ66" i="4"/>
  <c r="AJ250" i="4"/>
  <c r="AJ386" i="4"/>
  <c r="AJ416" i="4"/>
  <c r="AJ439" i="4"/>
  <c r="AJ457" i="4"/>
  <c r="AJ480" i="4"/>
  <c r="AJ503" i="4"/>
  <c r="AJ521" i="4"/>
  <c r="AJ544" i="4"/>
  <c r="AJ567" i="4"/>
  <c r="AJ585" i="4"/>
  <c r="AJ608" i="4"/>
  <c r="AJ631" i="4"/>
  <c r="AJ649" i="4"/>
  <c r="AJ672" i="4"/>
  <c r="AJ695" i="4"/>
  <c r="AJ713" i="4"/>
  <c r="AJ736" i="4"/>
  <c r="AJ754" i="4"/>
  <c r="AJ765" i="4"/>
  <c r="AJ773" i="4"/>
  <c r="AJ781" i="4"/>
  <c r="AJ789" i="4"/>
  <c r="AJ797" i="4"/>
  <c r="AJ805" i="4"/>
  <c r="AJ74" i="4"/>
  <c r="AJ258" i="4"/>
  <c r="AJ399" i="4"/>
  <c r="AJ417" i="4"/>
  <c r="AJ440" i="4"/>
  <c r="AJ463" i="4"/>
  <c r="AJ481" i="4"/>
  <c r="AJ504" i="4"/>
  <c r="AJ527" i="4"/>
  <c r="AJ545" i="4"/>
  <c r="AJ568" i="4"/>
  <c r="AJ591" i="4"/>
  <c r="AJ609" i="4"/>
  <c r="AJ632" i="4"/>
  <c r="AJ655" i="4"/>
  <c r="AJ673" i="4"/>
  <c r="AJ696" i="4"/>
  <c r="AJ719" i="4"/>
  <c r="AJ737" i="4"/>
  <c r="AJ758" i="4"/>
  <c r="AJ766" i="4"/>
  <c r="AJ774" i="4"/>
  <c r="AJ782" i="4"/>
  <c r="AJ790" i="4"/>
  <c r="AJ798" i="4"/>
  <c r="AJ806" i="4"/>
  <c r="AJ122" i="4"/>
  <c r="AJ266" i="4"/>
  <c r="AJ400" i="4"/>
  <c r="AJ423" i="4"/>
  <c r="AJ441" i="4"/>
  <c r="AJ464" i="4"/>
  <c r="AJ487" i="4"/>
  <c r="AJ505" i="4"/>
  <c r="AJ528" i="4"/>
  <c r="AJ551" i="4"/>
  <c r="AJ569" i="4"/>
  <c r="AJ592" i="4"/>
  <c r="AJ615" i="4"/>
  <c r="AJ633" i="4"/>
  <c r="AJ656" i="4"/>
  <c r="AJ679" i="4"/>
  <c r="AJ697" i="4"/>
  <c r="AJ720" i="4"/>
  <c r="AJ743" i="4"/>
  <c r="AJ759" i="4"/>
  <c r="AJ767" i="4"/>
  <c r="AJ775" i="4"/>
  <c r="AJ783" i="4"/>
  <c r="AJ791" i="4"/>
  <c r="AJ799" i="4"/>
  <c r="AJ807" i="4"/>
  <c r="AJ130" i="4"/>
  <c r="AJ314" i="4"/>
  <c r="AJ401" i="4"/>
  <c r="AJ424" i="4"/>
  <c r="AJ447" i="4"/>
  <c r="AJ465" i="4"/>
  <c r="AJ488" i="4"/>
  <c r="AJ511" i="4"/>
  <c r="AJ529" i="4"/>
  <c r="AJ552" i="4"/>
  <c r="AJ575" i="4"/>
  <c r="AJ593" i="4"/>
  <c r="AJ616" i="4"/>
  <c r="AJ639" i="4"/>
  <c r="AJ657" i="4"/>
  <c r="AJ680" i="4"/>
  <c r="AJ703" i="4"/>
  <c r="AJ721" i="4"/>
  <c r="AJ744" i="4"/>
  <c r="AJ760" i="4"/>
  <c r="AJ768" i="4"/>
  <c r="AJ776" i="4"/>
  <c r="AJ784" i="4"/>
  <c r="AJ792" i="4"/>
  <c r="AJ800" i="4"/>
  <c r="AJ808" i="4"/>
  <c r="AJ138" i="4"/>
  <c r="AJ322" i="4"/>
  <c r="AJ407" i="4"/>
  <c r="AJ425" i="4"/>
  <c r="AJ448" i="4"/>
  <c r="AJ471" i="4"/>
  <c r="AJ489" i="4"/>
  <c r="AJ512" i="4"/>
  <c r="AJ535" i="4"/>
  <c r="AJ553" i="4"/>
  <c r="AJ576" i="4"/>
  <c r="AJ599" i="4"/>
  <c r="AJ617" i="4"/>
  <c r="AJ640" i="4"/>
  <c r="AJ663" i="4"/>
  <c r="AJ681" i="4"/>
  <c r="AJ704" i="4"/>
  <c r="AJ727" i="4"/>
  <c r="AJ745" i="4"/>
  <c r="AJ761" i="4"/>
  <c r="AJ769" i="4"/>
  <c r="AJ777" i="4"/>
  <c r="AJ785" i="4"/>
  <c r="AJ793" i="4"/>
  <c r="AJ801" i="4"/>
  <c r="AJ186" i="4"/>
  <c r="AJ330" i="4"/>
  <c r="AJ408" i="4"/>
  <c r="AJ431" i="4"/>
  <c r="AJ449" i="4"/>
  <c r="AJ472" i="4"/>
  <c r="AJ495" i="4"/>
  <c r="AJ513" i="4"/>
  <c r="AJ536" i="4"/>
  <c r="AJ559" i="4"/>
  <c r="AJ577" i="4"/>
  <c r="AJ600" i="4"/>
  <c r="AJ623" i="4"/>
  <c r="AJ641" i="4"/>
  <c r="AJ664" i="4"/>
  <c r="AJ687" i="4"/>
  <c r="AJ705" i="4"/>
  <c r="AJ728" i="4"/>
  <c r="AJ751" i="4"/>
  <c r="AJ762" i="4"/>
  <c r="AJ770" i="4"/>
  <c r="AJ778" i="4"/>
  <c r="AJ786" i="4"/>
  <c r="AJ794" i="4"/>
  <c r="AJ802" i="4"/>
  <c r="AJ10" i="4"/>
  <c r="AJ194" i="4"/>
  <c r="AJ378" i="4"/>
  <c r="AJ409" i="4"/>
  <c r="AJ432" i="4"/>
  <c r="AJ455" i="4"/>
  <c r="AJ473" i="4"/>
  <c r="AJ496" i="4"/>
  <c r="AJ519" i="4"/>
  <c r="AJ537" i="4"/>
  <c r="AJ560" i="4"/>
  <c r="AJ583" i="4"/>
  <c r="AJ601" i="4"/>
  <c r="AJ624" i="4"/>
  <c r="AJ647" i="4"/>
  <c r="AJ665" i="4"/>
  <c r="AJ688" i="4"/>
  <c r="AJ711" i="4"/>
  <c r="AJ729" i="4"/>
  <c r="AJ752" i="4"/>
  <c r="AJ763" i="4"/>
  <c r="AJ771" i="4"/>
  <c r="AJ779" i="4"/>
  <c r="AJ787" i="4"/>
  <c r="AJ795" i="4"/>
  <c r="AJ803" i="4"/>
  <c r="AJ58" i="4"/>
  <c r="AJ202" i="4"/>
  <c r="AJ384" i="4"/>
  <c r="AJ415" i="4"/>
  <c r="AJ433" i="4"/>
  <c r="AJ456" i="4"/>
  <c r="AJ479" i="4"/>
  <c r="AJ497" i="4"/>
  <c r="AJ520" i="4"/>
  <c r="AJ543" i="4"/>
  <c r="AJ561" i="4"/>
  <c r="AJ584" i="4"/>
  <c r="AJ607" i="4"/>
  <c r="AJ625" i="4"/>
  <c r="AJ648" i="4"/>
  <c r="AJ671" i="4"/>
  <c r="AJ689" i="4"/>
  <c r="AJ712" i="4"/>
  <c r="AJ735" i="4"/>
  <c r="AJ753" i="4"/>
  <c r="AJ764" i="4"/>
  <c r="AJ772" i="4"/>
  <c r="AJ780" i="4"/>
  <c r="AJ788" i="4"/>
  <c r="AJ796" i="4"/>
  <c r="AJ804" i="4"/>
  <c r="AJ359" i="4"/>
  <c r="AJ295" i="4"/>
  <c r="AJ231" i="4"/>
  <c r="AJ167" i="4"/>
  <c r="AJ103" i="4"/>
  <c r="AJ39" i="4"/>
  <c r="AL778" i="4"/>
  <c r="AL714" i="4"/>
  <c r="AL550" i="4"/>
  <c r="AL294" i="4"/>
  <c r="AL38" i="4"/>
  <c r="AJ342" i="4"/>
  <c r="AJ278" i="4"/>
  <c r="AJ214" i="4"/>
  <c r="AJ150" i="4"/>
  <c r="AJ86" i="4"/>
  <c r="AJ22" i="4"/>
  <c r="AL769" i="4"/>
  <c r="AL705" i="4"/>
  <c r="AL516" i="4"/>
  <c r="AL260" i="4"/>
  <c r="AJ381" i="4"/>
  <c r="AJ317" i="4"/>
  <c r="AJ253" i="4"/>
  <c r="AJ189" i="4"/>
  <c r="AJ125" i="4"/>
  <c r="AJ61" i="4"/>
  <c r="AL808" i="4"/>
  <c r="AL744" i="4"/>
  <c r="AL670" i="4"/>
  <c r="AL414" i="4"/>
  <c r="AL158" i="4"/>
  <c r="AJ372" i="4"/>
  <c r="AJ308" i="4"/>
  <c r="AJ244" i="4"/>
  <c r="AJ180" i="4"/>
  <c r="AJ116" i="4"/>
  <c r="AJ52" i="4"/>
  <c r="AL791" i="4"/>
  <c r="AL727" i="4"/>
  <c r="AL604" i="4"/>
  <c r="AL348" i="4"/>
  <c r="AL92" i="4"/>
  <c r="AJ355" i="4"/>
  <c r="AJ291" i="4"/>
  <c r="AJ227" i="4"/>
  <c r="AJ163" i="4"/>
  <c r="AJ99" i="4"/>
  <c r="AJ35" i="4"/>
  <c r="AL774" i="4"/>
  <c r="AL710" i="4"/>
  <c r="AL534" i="4"/>
  <c r="AL278" i="4"/>
  <c r="AL61" i="4"/>
  <c r="AL125" i="4"/>
  <c r="AL189" i="4"/>
  <c r="AL253" i="4"/>
  <c r="AL317" i="4"/>
  <c r="AL381" i="4"/>
  <c r="AL445" i="4"/>
  <c r="AL509" i="4"/>
  <c r="AL573" i="4"/>
  <c r="AL637" i="4"/>
  <c r="AL31" i="4"/>
  <c r="AL95" i="4"/>
  <c r="AL159" i="4"/>
  <c r="AL223" i="4"/>
  <c r="AL287" i="4"/>
  <c r="AL351" i="4"/>
  <c r="AL415" i="4"/>
  <c r="AL479" i="4"/>
  <c r="AL543" i="4"/>
  <c r="AL607" i="4"/>
  <c r="AL671" i="4"/>
  <c r="AL56" i="4"/>
  <c r="AL120" i="4"/>
  <c r="AL184" i="4"/>
  <c r="AL248" i="4"/>
  <c r="AL312" i="4"/>
  <c r="AL376" i="4"/>
  <c r="AL440" i="4"/>
  <c r="AL504" i="4"/>
  <c r="AL568" i="4"/>
  <c r="AL632" i="4"/>
  <c r="AL17" i="4"/>
  <c r="AL81" i="4"/>
  <c r="AL145" i="4"/>
  <c r="AL209" i="4"/>
  <c r="AL273" i="4"/>
  <c r="AL337" i="4"/>
  <c r="AL401" i="4"/>
  <c r="AL465" i="4"/>
  <c r="AL529" i="4"/>
  <c r="AL593" i="4"/>
  <c r="AL657" i="4"/>
  <c r="AL42" i="4"/>
  <c r="AL106" i="4"/>
  <c r="AL170" i="4"/>
  <c r="AL234" i="4"/>
  <c r="AL298" i="4"/>
  <c r="AL362" i="4"/>
  <c r="AL426" i="4"/>
  <c r="AL490" i="4"/>
  <c r="AL554" i="4"/>
  <c r="AL618" i="4"/>
  <c r="AL682" i="4"/>
  <c r="AL67" i="4"/>
  <c r="AL131" i="4"/>
  <c r="AL195" i="4"/>
  <c r="AL259" i="4"/>
  <c r="AL323" i="4"/>
  <c r="AL387" i="4"/>
  <c r="AL451" i="4"/>
  <c r="AL515" i="4"/>
  <c r="AL579" i="4"/>
  <c r="AL643" i="4"/>
  <c r="AL789" i="4"/>
  <c r="AL725" i="4"/>
  <c r="AL596" i="4"/>
  <c r="AL340" i="4"/>
  <c r="AL84" i="4"/>
  <c r="AJ353" i="4"/>
  <c r="AJ289" i="4"/>
  <c r="AJ225" i="4"/>
  <c r="AJ161" i="4"/>
  <c r="AJ97" i="4"/>
  <c r="AJ33" i="4"/>
  <c r="AL780" i="4"/>
  <c r="AL716" i="4"/>
  <c r="AL558" i="4"/>
  <c r="AL302" i="4"/>
  <c r="AL46" i="4"/>
  <c r="AJ328" i="4"/>
  <c r="AJ264" i="4"/>
  <c r="AJ200" i="4"/>
  <c r="AJ136" i="4"/>
  <c r="AJ72" i="4"/>
  <c r="AJ8" i="4"/>
  <c r="AL747" i="4"/>
  <c r="AL678" i="4"/>
  <c r="AL428" i="4"/>
  <c r="AL172" i="4"/>
  <c r="AJ301" i="4"/>
  <c r="AL540" i="4"/>
  <c r="AJ211" i="4"/>
  <c r="AL758" i="4"/>
  <c r="AL214" i="4"/>
  <c r="AL333" i="4"/>
  <c r="AL47" i="4"/>
  <c r="AL495" i="4"/>
  <c r="AL200" i="4"/>
  <c r="AL584" i="4"/>
  <c r="AL353" i="4"/>
  <c r="AL673" i="4"/>
  <c r="AL442" i="4"/>
  <c r="AL147" i="4"/>
  <c r="AL595" i="4"/>
  <c r="AJ273" i="4"/>
  <c r="AL494" i="4"/>
  <c r="AL795" i="4"/>
  <c r="AJ351" i="4"/>
  <c r="AJ287" i="4"/>
  <c r="AJ223" i="4"/>
  <c r="AJ159" i="4"/>
  <c r="AJ95" i="4"/>
  <c r="AJ31" i="4"/>
  <c r="AL770" i="4"/>
  <c r="AL706" i="4"/>
  <c r="AL518" i="4"/>
  <c r="AL262" i="4"/>
  <c r="AL6" i="4"/>
  <c r="AJ334" i="4"/>
  <c r="AJ270" i="4"/>
  <c r="AJ206" i="4"/>
  <c r="AJ142" i="4"/>
  <c r="AJ78" i="4"/>
  <c r="AJ14" i="4"/>
  <c r="AL761" i="4"/>
  <c r="AL697" i="4"/>
  <c r="AL484" i="4"/>
  <c r="AL228" i="4"/>
  <c r="AJ373" i="4"/>
  <c r="AJ309" i="4"/>
  <c r="AJ245" i="4"/>
  <c r="AJ181" i="4"/>
  <c r="AJ117" i="4"/>
  <c r="AJ53" i="4"/>
  <c r="AL800" i="4"/>
  <c r="AL736" i="4"/>
  <c r="AL638" i="4"/>
  <c r="AL382" i="4"/>
  <c r="AL126" i="4"/>
  <c r="AJ364" i="4"/>
  <c r="AJ300" i="4"/>
  <c r="AJ236" i="4"/>
  <c r="AJ172" i="4"/>
  <c r="AJ108" i="4"/>
  <c r="AJ44" i="4"/>
  <c r="AL783" i="4"/>
  <c r="AL719" i="4"/>
  <c r="AL572" i="4"/>
  <c r="AL316" i="4"/>
  <c r="AL60" i="4"/>
  <c r="AJ347" i="4"/>
  <c r="AJ283" i="4"/>
  <c r="AJ219" i="4"/>
  <c r="AJ155" i="4"/>
  <c r="AJ91" i="4"/>
  <c r="AJ27" i="4"/>
  <c r="AL766" i="4"/>
  <c r="AL702" i="4"/>
  <c r="AL502" i="4"/>
  <c r="AL246" i="4"/>
  <c r="AL5" i="4"/>
  <c r="AL69" i="4"/>
  <c r="AL133" i="4"/>
  <c r="AL197" i="4"/>
  <c r="AL261" i="4"/>
  <c r="AL325" i="4"/>
  <c r="AL389" i="4"/>
  <c r="AL453" i="4"/>
  <c r="AL517" i="4"/>
  <c r="AL581" i="4"/>
  <c r="AL645" i="4"/>
  <c r="AL39" i="4"/>
  <c r="AL103" i="4"/>
  <c r="AL167" i="4"/>
  <c r="AL231" i="4"/>
  <c r="AL295" i="4"/>
  <c r="AL359" i="4"/>
  <c r="AL423" i="4"/>
  <c r="AL487" i="4"/>
  <c r="AL551" i="4"/>
  <c r="AL615" i="4"/>
  <c r="AL679" i="4"/>
  <c r="AL64" i="4"/>
  <c r="AL128" i="4"/>
  <c r="AL192" i="4"/>
  <c r="AL256" i="4"/>
  <c r="AL320" i="4"/>
  <c r="AL384" i="4"/>
  <c r="AL448" i="4"/>
  <c r="AL512" i="4"/>
  <c r="AL576" i="4"/>
  <c r="AL640" i="4"/>
  <c r="AL25" i="4"/>
  <c r="AL89" i="4"/>
  <c r="AL153" i="4"/>
  <c r="AL217" i="4"/>
  <c r="AL281" i="4"/>
  <c r="AL345" i="4"/>
  <c r="AL409" i="4"/>
  <c r="AL473" i="4"/>
  <c r="AL537" i="4"/>
  <c r="AL601" i="4"/>
  <c r="AL665" i="4"/>
  <c r="AL50" i="4"/>
  <c r="AL114" i="4"/>
  <c r="AL178" i="4"/>
  <c r="AL242" i="4"/>
  <c r="AL306" i="4"/>
  <c r="AL370" i="4"/>
  <c r="AL434" i="4"/>
  <c r="AL498" i="4"/>
  <c r="AL562" i="4"/>
  <c r="AL626" i="4"/>
  <c r="AL11" i="4"/>
  <c r="AL75" i="4"/>
  <c r="AL139" i="4"/>
  <c r="AL203" i="4"/>
  <c r="AL267" i="4"/>
  <c r="AL331" i="4"/>
  <c r="AL395" i="4"/>
  <c r="AL459" i="4"/>
  <c r="AL523" i="4"/>
  <c r="AL587" i="4"/>
  <c r="AL651" i="4"/>
  <c r="AL781" i="4"/>
  <c r="AL717" i="4"/>
  <c r="AL564" i="4"/>
  <c r="AL308" i="4"/>
  <c r="AL52" i="4"/>
  <c r="AJ345" i="4"/>
  <c r="AJ281" i="4"/>
  <c r="AJ217" i="4"/>
  <c r="AJ153" i="4"/>
  <c r="AJ89" i="4"/>
  <c r="AJ25" i="4"/>
  <c r="AL772" i="4"/>
  <c r="AL708" i="4"/>
  <c r="AL526" i="4"/>
  <c r="AL270" i="4"/>
  <c r="AL14" i="4"/>
  <c r="AJ320" i="4"/>
  <c r="AJ256" i="4"/>
  <c r="AJ192" i="4"/>
  <c r="AJ128" i="4"/>
  <c r="AJ64" i="4"/>
  <c r="AL803" i="4"/>
  <c r="AL739" i="4"/>
  <c r="AL652" i="4"/>
  <c r="AL396" i="4"/>
  <c r="AL140" i="4"/>
  <c r="AJ198" i="4"/>
  <c r="AL775" i="4"/>
  <c r="AJ275" i="4"/>
  <c r="AL694" i="4"/>
  <c r="AL141" i="4"/>
  <c r="AL525" i="4"/>
  <c r="AL175" i="4"/>
  <c r="AL559" i="4"/>
  <c r="AL264" i="4"/>
  <c r="AL648" i="4"/>
  <c r="AL417" i="4"/>
  <c r="AL122" i="4"/>
  <c r="AL506" i="4"/>
  <c r="AL275" i="4"/>
  <c r="AL659" i="4"/>
  <c r="AJ337" i="4"/>
  <c r="AL700" i="4"/>
  <c r="AJ184" i="4"/>
  <c r="AL108" i="4"/>
  <c r="AJ343" i="4"/>
  <c r="AJ279" i="4"/>
  <c r="AJ215" i="4"/>
  <c r="AJ151" i="4"/>
  <c r="AJ87" i="4"/>
  <c r="AJ23" i="4"/>
  <c r="AL762" i="4"/>
  <c r="AL698" i="4"/>
  <c r="AL486" i="4"/>
  <c r="AL230" i="4"/>
  <c r="AJ390" i="4"/>
  <c r="AJ326" i="4"/>
  <c r="AJ262" i="4"/>
  <c r="AJ134" i="4"/>
  <c r="AJ70" i="4"/>
  <c r="AJ6" i="4"/>
  <c r="AL753" i="4"/>
  <c r="AL689" i="4"/>
  <c r="AL452" i="4"/>
  <c r="AL196" i="4"/>
  <c r="AJ365" i="4"/>
  <c r="AJ237" i="4"/>
  <c r="AJ173" i="4"/>
  <c r="AJ109" i="4"/>
  <c r="AJ45" i="4"/>
  <c r="AL792" i="4"/>
  <c r="AL350" i="4"/>
  <c r="AJ292" i="4"/>
  <c r="AJ228" i="4"/>
  <c r="AJ164" i="4"/>
  <c r="AJ100" i="4"/>
  <c r="AJ36" i="4"/>
  <c r="AL711" i="4"/>
  <c r="AL284" i="4"/>
  <c r="AL28" i="4"/>
  <c r="AJ83" i="4"/>
  <c r="AL13" i="4"/>
  <c r="AL397" i="4"/>
  <c r="AL111" i="4"/>
  <c r="AL8" i="4"/>
  <c r="AL520" i="4"/>
  <c r="AL289" i="4"/>
  <c r="AL58" i="4"/>
  <c r="AL570" i="4"/>
  <c r="AL339" i="4"/>
  <c r="AL709" i="4"/>
  <c r="AJ145" i="4"/>
  <c r="AJ376" i="4"/>
  <c r="AL731" i="4"/>
  <c r="AJ335" i="4"/>
  <c r="AJ271" i="4"/>
  <c r="AJ207" i="4"/>
  <c r="AJ143" i="4"/>
  <c r="AJ79" i="4"/>
  <c r="AJ15" i="4"/>
  <c r="AL754" i="4"/>
  <c r="AL690" i="4"/>
  <c r="AL454" i="4"/>
  <c r="AL198" i="4"/>
  <c r="AJ382" i="4"/>
  <c r="AJ318" i="4"/>
  <c r="AJ254" i="4"/>
  <c r="AJ190" i="4"/>
  <c r="AJ126" i="4"/>
  <c r="AJ62" i="4"/>
  <c r="AL809" i="4"/>
  <c r="AL745" i="4"/>
  <c r="AL676" i="4"/>
  <c r="AL420" i="4"/>
  <c r="AL164" i="4"/>
  <c r="AJ357" i="4"/>
  <c r="AJ293" i="4"/>
  <c r="AJ229" i="4"/>
  <c r="AJ165" i="4"/>
  <c r="AJ101" i="4"/>
  <c r="AJ37" i="4"/>
  <c r="AL784" i="4"/>
  <c r="AL720" i="4"/>
  <c r="AL574" i="4"/>
  <c r="AL318" i="4"/>
  <c r="AL62" i="4"/>
  <c r="AJ348" i="4"/>
  <c r="AJ284" i="4"/>
  <c r="AJ220" i="4"/>
  <c r="AJ156" i="4"/>
  <c r="AJ92" i="4"/>
  <c r="AJ28" i="4"/>
  <c r="AL767" i="4"/>
  <c r="AL703" i="4"/>
  <c r="AL508" i="4"/>
  <c r="AL252" i="4"/>
  <c r="AJ395" i="4"/>
  <c r="AJ331" i="4"/>
  <c r="AJ267" i="4"/>
  <c r="AJ203" i="4"/>
  <c r="AJ139" i="4"/>
  <c r="AJ75" i="4"/>
  <c r="AJ11" i="4"/>
  <c r="AL750" i="4"/>
  <c r="AL686" i="4"/>
  <c r="AL438" i="4"/>
  <c r="AL182" i="4"/>
  <c r="AL21" i="4"/>
  <c r="AL85" i="4"/>
  <c r="AL149" i="4"/>
  <c r="AL213" i="4"/>
  <c r="AL277" i="4"/>
  <c r="AL341" i="4"/>
  <c r="AL405" i="4"/>
  <c r="AL469" i="4"/>
  <c r="AL533" i="4"/>
  <c r="AL597" i="4"/>
  <c r="AL661" i="4"/>
  <c r="AL55" i="4"/>
  <c r="AL119" i="4"/>
  <c r="AL183" i="4"/>
  <c r="AL247" i="4"/>
  <c r="AL311" i="4"/>
  <c r="AL375" i="4"/>
  <c r="AL439" i="4"/>
  <c r="AL503" i="4"/>
  <c r="AL567" i="4"/>
  <c r="AL631" i="4"/>
  <c r="AL16" i="4"/>
  <c r="AL80" i="4"/>
  <c r="AL144" i="4"/>
  <c r="AL208" i="4"/>
  <c r="AL272" i="4"/>
  <c r="AL336" i="4"/>
  <c r="AL400" i="4"/>
  <c r="AL464" i="4"/>
  <c r="AL528" i="4"/>
  <c r="AL592" i="4"/>
  <c r="AL656" i="4"/>
  <c r="AL41" i="4"/>
  <c r="AL105" i="4"/>
  <c r="AL169" i="4"/>
  <c r="AL233" i="4"/>
  <c r="AL297" i="4"/>
  <c r="AL361" i="4"/>
  <c r="AL425" i="4"/>
  <c r="AL489" i="4"/>
  <c r="AL553" i="4"/>
  <c r="AL617" i="4"/>
  <c r="AL681" i="4"/>
  <c r="AL66" i="4"/>
  <c r="AL130" i="4"/>
  <c r="AL194" i="4"/>
  <c r="AL258" i="4"/>
  <c r="AL322" i="4"/>
  <c r="AL386" i="4"/>
  <c r="AL450" i="4"/>
  <c r="AL514" i="4"/>
  <c r="AL578" i="4"/>
  <c r="AL642" i="4"/>
  <c r="AL27" i="4"/>
  <c r="AL91" i="4"/>
  <c r="AL155" i="4"/>
  <c r="AL219" i="4"/>
  <c r="AL283" i="4"/>
  <c r="AL347" i="4"/>
  <c r="AL411" i="4"/>
  <c r="AL475" i="4"/>
  <c r="AL539" i="4"/>
  <c r="AL603" i="4"/>
  <c r="AL667" i="4"/>
  <c r="AL765" i="4"/>
  <c r="AL701" i="4"/>
  <c r="AL500" i="4"/>
  <c r="AL244" i="4"/>
  <c r="AJ393" i="4"/>
  <c r="AJ329" i="4"/>
  <c r="AJ265" i="4"/>
  <c r="AJ201" i="4"/>
  <c r="AJ137" i="4"/>
  <c r="AJ73" i="4"/>
  <c r="AJ9" i="4"/>
  <c r="AL756" i="4"/>
  <c r="AL692" i="4"/>
  <c r="AL462" i="4"/>
  <c r="AL206" i="4"/>
  <c r="AJ368" i="4"/>
  <c r="AJ304" i="4"/>
  <c r="AJ240" i="4"/>
  <c r="AJ176" i="4"/>
  <c r="AJ112" i="4"/>
  <c r="AJ48" i="4"/>
  <c r="AL787" i="4"/>
  <c r="AL723" i="4"/>
  <c r="AL588" i="4"/>
  <c r="AL332" i="4"/>
  <c r="AL76" i="4"/>
  <c r="AL110" i="4"/>
  <c r="AJ152" i="4"/>
  <c r="AL763" i="4"/>
  <c r="AJ272" i="4"/>
  <c r="AL755" i="4"/>
  <c r="AJ391" i="4"/>
  <c r="AJ327" i="4"/>
  <c r="AJ263" i="4"/>
  <c r="AJ199" i="4"/>
  <c r="AJ135" i="4"/>
  <c r="AJ71" i="4"/>
  <c r="AJ7" i="4"/>
  <c r="AL746" i="4"/>
  <c r="AL677" i="4"/>
  <c r="AL422" i="4"/>
  <c r="AL166" i="4"/>
  <c r="AJ374" i="4"/>
  <c r="AJ310" i="4"/>
  <c r="AJ246" i="4"/>
  <c r="AJ182" i="4"/>
  <c r="AJ118" i="4"/>
  <c r="AJ54" i="4"/>
  <c r="AL801" i="4"/>
  <c r="AL737" i="4"/>
  <c r="AL644" i="4"/>
  <c r="AL388" i="4"/>
  <c r="AL132" i="4"/>
  <c r="AJ349" i="4"/>
  <c r="AJ285" i="4"/>
  <c r="AJ221" i="4"/>
  <c r="AJ157" i="4"/>
  <c r="AJ93" i="4"/>
  <c r="AJ29" i="4"/>
  <c r="AL776" i="4"/>
  <c r="AL712" i="4"/>
  <c r="AL542" i="4"/>
  <c r="AL286" i="4"/>
  <c r="AL30" i="4"/>
  <c r="AJ340" i="4"/>
  <c r="AJ276" i="4"/>
  <c r="AJ212" i="4"/>
  <c r="AJ148" i="4"/>
  <c r="AJ84" i="4"/>
  <c r="AJ20" i="4"/>
  <c r="AL759" i="4"/>
  <c r="AL695" i="4"/>
  <c r="AL476" i="4"/>
  <c r="AL220" i="4"/>
  <c r="AJ387" i="4"/>
  <c r="AJ323" i="4"/>
  <c r="AJ259" i="4"/>
  <c r="AJ195" i="4"/>
  <c r="AJ131" i="4"/>
  <c r="AJ67" i="4"/>
  <c r="AL806" i="4"/>
  <c r="AL742" i="4"/>
  <c r="AL662" i="4"/>
  <c r="AL406" i="4"/>
  <c r="AL150" i="4"/>
  <c r="AL29" i="4"/>
  <c r="AL93" i="4"/>
  <c r="AL157" i="4"/>
  <c r="AL221" i="4"/>
  <c r="AL285" i="4"/>
  <c r="AL349" i="4"/>
  <c r="AL413" i="4"/>
  <c r="AL477" i="4"/>
  <c r="AL541" i="4"/>
  <c r="AL605" i="4"/>
  <c r="AL669" i="4"/>
  <c r="AL63" i="4"/>
  <c r="AL127" i="4"/>
  <c r="AL191" i="4"/>
  <c r="AL255" i="4"/>
  <c r="AL319" i="4"/>
  <c r="AL383" i="4"/>
  <c r="AL447" i="4"/>
  <c r="AL511" i="4"/>
  <c r="AL575" i="4"/>
  <c r="AL639" i="4"/>
  <c r="AL24" i="4"/>
  <c r="AL88" i="4"/>
  <c r="AL152" i="4"/>
  <c r="AL216" i="4"/>
  <c r="AL280" i="4"/>
  <c r="AL344" i="4"/>
  <c r="AL408" i="4"/>
  <c r="AL472" i="4"/>
  <c r="AL536" i="4"/>
  <c r="AL600" i="4"/>
  <c r="AL664" i="4"/>
  <c r="AL49" i="4"/>
  <c r="AL113" i="4"/>
  <c r="AL177" i="4"/>
  <c r="AL241" i="4"/>
  <c r="AL305" i="4"/>
  <c r="AL369" i="4"/>
  <c r="AL433" i="4"/>
  <c r="AL497" i="4"/>
  <c r="AL561" i="4"/>
  <c r="AL625" i="4"/>
  <c r="AL10" i="4"/>
  <c r="AL74" i="4"/>
  <c r="AL138" i="4"/>
  <c r="AL202" i="4"/>
  <c r="AL266" i="4"/>
  <c r="AL330" i="4"/>
  <c r="AL394" i="4"/>
  <c r="AL458" i="4"/>
  <c r="AL522" i="4"/>
  <c r="AL586" i="4"/>
  <c r="AL650" i="4"/>
  <c r="AL35" i="4"/>
  <c r="AL99" i="4"/>
  <c r="AL163" i="4"/>
  <c r="AL227" i="4"/>
  <c r="AL291" i="4"/>
  <c r="AL355" i="4"/>
  <c r="AL419" i="4"/>
  <c r="AL483" i="4"/>
  <c r="AL547" i="4"/>
  <c r="AL611" i="4"/>
  <c r="AL675" i="4"/>
  <c r="AL757" i="4"/>
  <c r="AL693" i="4"/>
  <c r="AL468" i="4"/>
  <c r="AL212" i="4"/>
  <c r="AJ385" i="4"/>
  <c r="AJ321" i="4"/>
  <c r="AJ257" i="4"/>
  <c r="AJ193" i="4"/>
  <c r="AJ129" i="4"/>
  <c r="AJ65" i="4"/>
  <c r="AJ809" i="4"/>
  <c r="AL748" i="4"/>
  <c r="AL684" i="4"/>
  <c r="AL430" i="4"/>
  <c r="AL174" i="4"/>
  <c r="AJ360" i="4"/>
  <c r="AJ296" i="4"/>
  <c r="AJ232" i="4"/>
  <c r="AJ168" i="4"/>
  <c r="AJ104" i="4"/>
  <c r="AJ40" i="4"/>
  <c r="AL779" i="4"/>
  <c r="AL715" i="4"/>
  <c r="AL556" i="4"/>
  <c r="AL300" i="4"/>
  <c r="AL44" i="4"/>
  <c r="AL366" i="4"/>
  <c r="AJ24" i="4"/>
  <c r="AL236" i="4"/>
  <c r="AJ336" i="4"/>
  <c r="AJ16" i="4"/>
  <c r="AL728" i="4"/>
  <c r="AL431" i="4"/>
  <c r="AL225" i="4"/>
  <c r="AL314" i="4"/>
  <c r="AL211" i="4"/>
  <c r="AL532" i="4"/>
  <c r="AL764" i="4"/>
  <c r="AJ56" i="4"/>
  <c r="AJ383" i="4"/>
  <c r="AJ319" i="4"/>
  <c r="AJ255" i="4"/>
  <c r="AJ191" i="4"/>
  <c r="AJ127" i="4"/>
  <c r="AJ63" i="4"/>
  <c r="AL802" i="4"/>
  <c r="AL738" i="4"/>
  <c r="AL646" i="4"/>
  <c r="AL390" i="4"/>
  <c r="AL134" i="4"/>
  <c r="AJ366" i="4"/>
  <c r="AJ302" i="4"/>
  <c r="AJ238" i="4"/>
  <c r="AJ174" i="4"/>
  <c r="AJ110" i="4"/>
  <c r="AJ46" i="4"/>
  <c r="AL793" i="4"/>
  <c r="AL729" i="4"/>
  <c r="AL612" i="4"/>
  <c r="AL356" i="4"/>
  <c r="AL100" i="4"/>
  <c r="AJ341" i="4"/>
  <c r="AJ277" i="4"/>
  <c r="AJ213" i="4"/>
  <c r="AJ149" i="4"/>
  <c r="AJ85" i="4"/>
  <c r="AJ21" i="4"/>
  <c r="AL768" i="4"/>
  <c r="AL704" i="4"/>
  <c r="AL510" i="4"/>
  <c r="AL254" i="4"/>
  <c r="AJ396" i="4"/>
  <c r="AJ332" i="4"/>
  <c r="AJ268" i="4"/>
  <c r="AJ204" i="4"/>
  <c r="AJ140" i="4"/>
  <c r="AJ76" i="4"/>
  <c r="AJ12" i="4"/>
  <c r="AL751" i="4"/>
  <c r="AL687" i="4"/>
  <c r="AL444" i="4"/>
  <c r="AL188" i="4"/>
  <c r="AJ379" i="4"/>
  <c r="AJ315" i="4"/>
  <c r="AJ251" i="4"/>
  <c r="AJ187" i="4"/>
  <c r="AJ123" i="4"/>
  <c r="AJ59" i="4"/>
  <c r="AL798" i="4"/>
  <c r="AL734" i="4"/>
  <c r="AL630" i="4"/>
  <c r="AL374" i="4"/>
  <c r="AL118" i="4"/>
  <c r="AL37" i="4"/>
  <c r="AL101" i="4"/>
  <c r="AL165" i="4"/>
  <c r="AL229" i="4"/>
  <c r="AL293" i="4"/>
  <c r="AL357" i="4"/>
  <c r="AL421" i="4"/>
  <c r="AL485" i="4"/>
  <c r="AL549" i="4"/>
  <c r="AL613" i="4"/>
  <c r="AL7" i="4"/>
  <c r="AL71" i="4"/>
  <c r="AL135" i="4"/>
  <c r="AL199" i="4"/>
  <c r="AL263" i="4"/>
  <c r="AL327" i="4"/>
  <c r="AL391" i="4"/>
  <c r="AL455" i="4"/>
  <c r="AL519" i="4"/>
  <c r="AL583" i="4"/>
  <c r="AL647" i="4"/>
  <c r="AL32" i="4"/>
  <c r="AL96" i="4"/>
  <c r="AL160" i="4"/>
  <c r="AL224" i="4"/>
  <c r="AL288" i="4"/>
  <c r="AL352" i="4"/>
  <c r="AL416" i="4"/>
  <c r="AL480" i="4"/>
  <c r="AL544" i="4"/>
  <c r="AL608" i="4"/>
  <c r="AL672" i="4"/>
  <c r="AL57" i="4"/>
  <c r="AL121" i="4"/>
  <c r="AL185" i="4"/>
  <c r="AL249" i="4"/>
  <c r="AL313" i="4"/>
  <c r="AL377" i="4"/>
  <c r="AL441" i="4"/>
  <c r="AL505" i="4"/>
  <c r="AL569" i="4"/>
  <c r="AL633" i="4"/>
  <c r="AL18" i="4"/>
  <c r="AL82" i="4"/>
  <c r="AL146" i="4"/>
  <c r="AL210" i="4"/>
  <c r="AL274" i="4"/>
  <c r="AL338" i="4"/>
  <c r="AL402" i="4"/>
  <c r="AL466" i="4"/>
  <c r="AL530" i="4"/>
  <c r="AL594" i="4"/>
  <c r="AL658" i="4"/>
  <c r="AL43" i="4"/>
  <c r="AL107" i="4"/>
  <c r="AL171" i="4"/>
  <c r="AL235" i="4"/>
  <c r="AL299" i="4"/>
  <c r="AL363" i="4"/>
  <c r="AL427" i="4"/>
  <c r="AL491" i="4"/>
  <c r="AL555" i="4"/>
  <c r="AL619" i="4"/>
  <c r="AL683" i="4"/>
  <c r="AL749" i="4"/>
  <c r="AL685" i="4"/>
  <c r="AL436" i="4"/>
  <c r="AL180" i="4"/>
  <c r="AJ377" i="4"/>
  <c r="AJ313" i="4"/>
  <c r="AJ249" i="4"/>
  <c r="AJ185" i="4"/>
  <c r="AJ121" i="4"/>
  <c r="AJ57" i="4"/>
  <c r="AL804" i="4"/>
  <c r="AL740" i="4"/>
  <c r="AL654" i="4"/>
  <c r="AL398" i="4"/>
  <c r="AL142" i="4"/>
  <c r="AJ352" i="4"/>
  <c r="AJ288" i="4"/>
  <c r="AJ224" i="4"/>
  <c r="AJ160" i="4"/>
  <c r="AJ96" i="4"/>
  <c r="AJ32" i="4"/>
  <c r="AL771" i="4"/>
  <c r="AL707" i="4"/>
  <c r="AL524" i="4"/>
  <c r="AL268" i="4"/>
  <c r="AL12" i="4"/>
  <c r="AL404" i="4"/>
  <c r="AJ241" i="4"/>
  <c r="AJ113" i="4"/>
  <c r="AL796" i="4"/>
  <c r="AL622" i="4"/>
  <c r="AJ280" i="4"/>
  <c r="AJ88" i="4"/>
  <c r="AL492" i="4"/>
  <c r="AJ144" i="4"/>
  <c r="AL460" i="4"/>
  <c r="AL94" i="4"/>
  <c r="AJ339" i="4"/>
  <c r="AL470" i="4"/>
  <c r="AL269" i="4"/>
  <c r="AL589" i="4"/>
  <c r="AL303" i="4"/>
  <c r="AL72" i="4"/>
  <c r="AL392" i="4"/>
  <c r="AL161" i="4"/>
  <c r="AL609" i="4"/>
  <c r="AL378" i="4"/>
  <c r="AL83" i="4"/>
  <c r="AL403" i="4"/>
  <c r="AL773" i="4"/>
  <c r="AJ209" i="4"/>
  <c r="AL238" i="4"/>
  <c r="AJ120" i="4"/>
  <c r="AJ375" i="4"/>
  <c r="AJ311" i="4"/>
  <c r="AJ247" i="4"/>
  <c r="AJ183" i="4"/>
  <c r="AJ119" i="4"/>
  <c r="AJ55" i="4"/>
  <c r="AL794" i="4"/>
  <c r="AL730" i="4"/>
  <c r="AL614" i="4"/>
  <c r="AL358" i="4"/>
  <c r="AL102" i="4"/>
  <c r="AJ358" i="4"/>
  <c r="AJ294" i="4"/>
  <c r="AJ230" i="4"/>
  <c r="AJ166" i="4"/>
  <c r="AJ102" i="4"/>
  <c r="AJ38" i="4"/>
  <c r="AL785" i="4"/>
  <c r="AL721" i="4"/>
  <c r="AL580" i="4"/>
  <c r="AL324" i="4"/>
  <c r="AL68" i="4"/>
  <c r="AJ333" i="4"/>
  <c r="AJ269" i="4"/>
  <c r="AJ205" i="4"/>
  <c r="AJ141" i="4"/>
  <c r="AJ77" i="4"/>
  <c r="AJ13" i="4"/>
  <c r="AL760" i="4"/>
  <c r="AL696" i="4"/>
  <c r="AL478" i="4"/>
  <c r="AL222" i="4"/>
  <c r="AJ388" i="4"/>
  <c r="AJ324" i="4"/>
  <c r="AJ260" i="4"/>
  <c r="AJ196" i="4"/>
  <c r="AJ132" i="4"/>
  <c r="AJ68" i="4"/>
  <c r="AL807" i="4"/>
  <c r="AL743" i="4"/>
  <c r="AL668" i="4"/>
  <c r="AL412" i="4"/>
  <c r="AL156" i="4"/>
  <c r="AJ371" i="4"/>
  <c r="AJ307" i="4"/>
  <c r="AJ243" i="4"/>
  <c r="AJ179" i="4"/>
  <c r="AJ115" i="4"/>
  <c r="AJ51" i="4"/>
  <c r="AL790" i="4"/>
  <c r="AL726" i="4"/>
  <c r="AL598" i="4"/>
  <c r="AL342" i="4"/>
  <c r="AL86" i="4"/>
  <c r="AL45" i="4"/>
  <c r="AL109" i="4"/>
  <c r="AL173" i="4"/>
  <c r="AL237" i="4"/>
  <c r="AL301" i="4"/>
  <c r="AL365" i="4"/>
  <c r="AL429" i="4"/>
  <c r="AL493" i="4"/>
  <c r="AL557" i="4"/>
  <c r="AL621" i="4"/>
  <c r="AL15" i="4"/>
  <c r="AL79" i="4"/>
  <c r="AL143" i="4"/>
  <c r="AL207" i="4"/>
  <c r="AL271" i="4"/>
  <c r="AL335" i="4"/>
  <c r="AL399" i="4"/>
  <c r="AL463" i="4"/>
  <c r="AL527" i="4"/>
  <c r="AL591" i="4"/>
  <c r="AL655" i="4"/>
  <c r="AL40" i="4"/>
  <c r="AL104" i="4"/>
  <c r="AL168" i="4"/>
  <c r="AL232" i="4"/>
  <c r="AL296" i="4"/>
  <c r="AL360" i="4"/>
  <c r="AL424" i="4"/>
  <c r="AL488" i="4"/>
  <c r="AL552" i="4"/>
  <c r="AL616" i="4"/>
  <c r="AL680" i="4"/>
  <c r="AL65" i="4"/>
  <c r="AL129" i="4"/>
  <c r="AL193" i="4"/>
  <c r="AL257" i="4"/>
  <c r="AL321" i="4"/>
  <c r="AL385" i="4"/>
  <c r="AL449" i="4"/>
  <c r="AL513" i="4"/>
  <c r="AL577" i="4"/>
  <c r="AL641" i="4"/>
  <c r="AL26" i="4"/>
  <c r="AL90" i="4"/>
  <c r="AL154" i="4"/>
  <c r="AL218" i="4"/>
  <c r="AL282" i="4"/>
  <c r="AL346" i="4"/>
  <c r="AL410" i="4"/>
  <c r="AL474" i="4"/>
  <c r="AL538" i="4"/>
  <c r="AL602" i="4"/>
  <c r="AL666" i="4"/>
  <c r="AL51" i="4"/>
  <c r="AL115" i="4"/>
  <c r="AL179" i="4"/>
  <c r="AL243" i="4"/>
  <c r="AL307" i="4"/>
  <c r="AL371" i="4"/>
  <c r="AL435" i="4"/>
  <c r="AL499" i="4"/>
  <c r="AL563" i="4"/>
  <c r="AL627" i="4"/>
  <c r="AL805" i="4"/>
  <c r="AL741" i="4"/>
  <c r="AL660" i="4"/>
  <c r="AL148" i="4"/>
  <c r="AJ369" i="4"/>
  <c r="AJ305" i="4"/>
  <c r="AJ177" i="4"/>
  <c r="AJ49" i="4"/>
  <c r="AL732" i="4"/>
  <c r="AJ344" i="4"/>
  <c r="AJ216" i="4"/>
  <c r="AL699" i="4"/>
  <c r="AJ80" i="4"/>
  <c r="AL204" i="4"/>
  <c r="AJ356" i="4"/>
  <c r="AJ147" i="4"/>
  <c r="AL77" i="4"/>
  <c r="AL461" i="4"/>
  <c r="AL239" i="4"/>
  <c r="AL623" i="4"/>
  <c r="AL328" i="4"/>
  <c r="AL33" i="4"/>
  <c r="AL481" i="4"/>
  <c r="AL186" i="4"/>
  <c r="AL634" i="4"/>
  <c r="AL467" i="4"/>
  <c r="AL276" i="4"/>
  <c r="AJ81" i="4"/>
  <c r="AJ312" i="4"/>
  <c r="AL620" i="4"/>
  <c r="AJ367" i="4"/>
  <c r="AJ303" i="4"/>
  <c r="AJ239" i="4"/>
  <c r="AJ175" i="4"/>
  <c r="AJ111" i="4"/>
  <c r="AJ47" i="4"/>
  <c r="AL786" i="4"/>
  <c r="AL722" i="4"/>
  <c r="AL582" i="4"/>
  <c r="AL326" i="4"/>
  <c r="AL70" i="4"/>
  <c r="AJ350" i="4"/>
  <c r="AJ286" i="4"/>
  <c r="AJ222" i="4"/>
  <c r="AJ158" i="4"/>
  <c r="AJ94" i="4"/>
  <c r="AJ30" i="4"/>
  <c r="AL777" i="4"/>
  <c r="AL713" i="4"/>
  <c r="AL548" i="4"/>
  <c r="AL292" i="4"/>
  <c r="AL36" i="4"/>
  <c r="AJ325" i="4"/>
  <c r="AJ261" i="4"/>
  <c r="AJ197" i="4"/>
  <c r="AJ133" i="4"/>
  <c r="AJ69" i="4"/>
  <c r="AJ5" i="4"/>
  <c r="AL752" i="4"/>
  <c r="AL688" i="4"/>
  <c r="AL446" i="4"/>
  <c r="AL190" i="4"/>
  <c r="AJ380" i="4"/>
  <c r="AJ316" i="4"/>
  <c r="AJ252" i="4"/>
  <c r="AJ188" i="4"/>
  <c r="AJ124" i="4"/>
  <c r="AJ60" i="4"/>
  <c r="AL799" i="4"/>
  <c r="AL735" i="4"/>
  <c r="AL636" i="4"/>
  <c r="AL380" i="4"/>
  <c r="AL124" i="4"/>
  <c r="AJ363" i="4"/>
  <c r="AJ299" i="4"/>
  <c r="AJ235" i="4"/>
  <c r="AJ171" i="4"/>
  <c r="AJ107" i="4"/>
  <c r="AJ43" i="4"/>
  <c r="AL782" i="4"/>
  <c r="AL718" i="4"/>
  <c r="AL566" i="4"/>
  <c r="AL310" i="4"/>
  <c r="AL54" i="4"/>
  <c r="AL53" i="4"/>
  <c r="AL117" i="4"/>
  <c r="AL181" i="4"/>
  <c r="AL245" i="4"/>
  <c r="AL309" i="4"/>
  <c r="AL373" i="4"/>
  <c r="AL437" i="4"/>
  <c r="AL501" i="4"/>
  <c r="AL565" i="4"/>
  <c r="AL629" i="4"/>
  <c r="AL23" i="4"/>
  <c r="AL87" i="4"/>
  <c r="AL151" i="4"/>
  <c r="AL215" i="4"/>
  <c r="AL279" i="4"/>
  <c r="AL343" i="4"/>
  <c r="AL407" i="4"/>
  <c r="AL471" i="4"/>
  <c r="AL535" i="4"/>
  <c r="AL599" i="4"/>
  <c r="AL663" i="4"/>
  <c r="AL48" i="4"/>
  <c r="AL112" i="4"/>
  <c r="AL176" i="4"/>
  <c r="AL240" i="4"/>
  <c r="AL304" i="4"/>
  <c r="AL368" i="4"/>
  <c r="AL432" i="4"/>
  <c r="AL496" i="4"/>
  <c r="AL560" i="4"/>
  <c r="AL624" i="4"/>
  <c r="AL9" i="4"/>
  <c r="AL73" i="4"/>
  <c r="AL137" i="4"/>
  <c r="AL201" i="4"/>
  <c r="AL265" i="4"/>
  <c r="AL329" i="4"/>
  <c r="AL393" i="4"/>
  <c r="AL457" i="4"/>
  <c r="AL521" i="4"/>
  <c r="AL585" i="4"/>
  <c r="AL649" i="4"/>
  <c r="AL34" i="4"/>
  <c r="AL98" i="4"/>
  <c r="AL162" i="4"/>
  <c r="AL226" i="4"/>
  <c r="AL290" i="4"/>
  <c r="AL354" i="4"/>
  <c r="AL418" i="4"/>
  <c r="AL482" i="4"/>
  <c r="AL546" i="4"/>
  <c r="AL610" i="4"/>
  <c r="AL674" i="4"/>
  <c r="AL59" i="4"/>
  <c r="AL123" i="4"/>
  <c r="AL187" i="4"/>
  <c r="AL251" i="4"/>
  <c r="AL315" i="4"/>
  <c r="AL379" i="4"/>
  <c r="AL443" i="4"/>
  <c r="AL507" i="4"/>
  <c r="AL571" i="4"/>
  <c r="AL635" i="4"/>
  <c r="AL797" i="4"/>
  <c r="AL733" i="4"/>
  <c r="AL628" i="4"/>
  <c r="AL372" i="4"/>
  <c r="AL116" i="4"/>
  <c r="AJ361" i="4"/>
  <c r="AJ297" i="4"/>
  <c r="AJ233" i="4"/>
  <c r="AJ169" i="4"/>
  <c r="AJ105" i="4"/>
  <c r="AJ41" i="4"/>
  <c r="AL788" i="4"/>
  <c r="AL724" i="4"/>
  <c r="AL590" i="4"/>
  <c r="AL334" i="4"/>
  <c r="AL78" i="4"/>
  <c r="AJ208" i="4"/>
  <c r="AL691" i="4"/>
  <c r="AL606" i="4"/>
  <c r="AJ19" i="4"/>
  <c r="AL205" i="4"/>
  <c r="AL653" i="4"/>
  <c r="AL367" i="4"/>
  <c r="AL136" i="4"/>
  <c r="AL456" i="4"/>
  <c r="AL97" i="4"/>
  <c r="AL545" i="4"/>
  <c r="AL250" i="4"/>
  <c r="AL19" i="4"/>
  <c r="AL531" i="4"/>
  <c r="AL20" i="4"/>
  <c r="AJ17" i="4"/>
  <c r="AJ248" i="4"/>
  <c r="AL364" i="4"/>
  <c r="AL806" i="9"/>
  <c r="AL790" i="9"/>
  <c r="AN801" i="9"/>
  <c r="AL799" i="9"/>
  <c r="AL783" i="9"/>
  <c r="AN776" i="9"/>
  <c r="AN783" i="9"/>
  <c r="AL766" i="9"/>
  <c r="AL750" i="9"/>
  <c r="AN802" i="9"/>
  <c r="AN773" i="9"/>
  <c r="AL777" i="9"/>
  <c r="AL761" i="9"/>
  <c r="AL729" i="9"/>
  <c r="AL747" i="9"/>
  <c r="AN734" i="9"/>
  <c r="AN743" i="9"/>
  <c r="AN750" i="9"/>
  <c r="AN755" i="9"/>
  <c r="AN732" i="9"/>
  <c r="AN706" i="9"/>
  <c r="AN690" i="9"/>
  <c r="AL734" i="9"/>
  <c r="AL708" i="9"/>
  <c r="AL692" i="9"/>
  <c r="AL676" i="9"/>
  <c r="AL660" i="9"/>
  <c r="AL644" i="9"/>
  <c r="AL628" i="9"/>
  <c r="AN710" i="9"/>
  <c r="AN716" i="9"/>
  <c r="AN695" i="9"/>
  <c r="AL728" i="9"/>
  <c r="AL705" i="9"/>
  <c r="AL689" i="9"/>
  <c r="AL673" i="9"/>
  <c r="AL657" i="9"/>
  <c r="AL641" i="9"/>
  <c r="AN718" i="9"/>
  <c r="AN658" i="9"/>
  <c r="AN622" i="9"/>
  <c r="AN667" i="9"/>
  <c r="AN635" i="9"/>
  <c r="AN615" i="9"/>
  <c r="AN672" i="9"/>
  <c r="AN640" i="9"/>
  <c r="AL613" i="9"/>
  <c r="AN687" i="9"/>
  <c r="AN665" i="9"/>
  <c r="AN633" i="9"/>
  <c r="AL602" i="9"/>
  <c r="AL585" i="9"/>
  <c r="AL569" i="9"/>
  <c r="AL553" i="9"/>
  <c r="AL618" i="9"/>
  <c r="AL594" i="9"/>
  <c r="AL578" i="9"/>
  <c r="AN597" i="9"/>
  <c r="AN549" i="9"/>
  <c r="AL519" i="9"/>
  <c r="AL500" i="9"/>
  <c r="AN552" i="9"/>
  <c r="AN524" i="9"/>
  <c r="AL570" i="9"/>
  <c r="AN531" i="9"/>
  <c r="AN588" i="9"/>
  <c r="AN538" i="9"/>
  <c r="AN593" i="9"/>
  <c r="AL539" i="9"/>
  <c r="AN508" i="9"/>
  <c r="AL493" i="9"/>
  <c r="AL485" i="9"/>
  <c r="AN582" i="9"/>
  <c r="AN528" i="9"/>
  <c r="AN592" i="9"/>
  <c r="AN478" i="9"/>
  <c r="AL507" i="9"/>
  <c r="AL474" i="9"/>
  <c r="AL558" i="9"/>
  <c r="AL508" i="9"/>
  <c r="AN468" i="9"/>
  <c r="AL544" i="9"/>
  <c r="AN492" i="9"/>
  <c r="AL477" i="9"/>
  <c r="AN461" i="9"/>
  <c r="AN564" i="9"/>
  <c r="AL495" i="9"/>
  <c r="AN462" i="9"/>
  <c r="AL454" i="9"/>
  <c r="AL446" i="9"/>
  <c r="AL438" i="9"/>
  <c r="AN425" i="9"/>
  <c r="AN450" i="9"/>
  <c r="AN434" i="9"/>
  <c r="AL463" i="9"/>
  <c r="AL422" i="9"/>
  <c r="AL412" i="9"/>
  <c r="AL404" i="9"/>
  <c r="AL396" i="9"/>
  <c r="AN449" i="9"/>
  <c r="AN432" i="9"/>
  <c r="AN402" i="9"/>
  <c r="AL380" i="9"/>
  <c r="AN428" i="9"/>
  <c r="AN393" i="9"/>
  <c r="AL377" i="9"/>
  <c r="AN363" i="9"/>
  <c r="AN355" i="9"/>
  <c r="AN347" i="9"/>
  <c r="AN339" i="9"/>
  <c r="AN331" i="9"/>
  <c r="AN408" i="9"/>
  <c r="AN383" i="9"/>
  <c r="AN367" i="9"/>
  <c r="AL359" i="9"/>
  <c r="AL351" i="9"/>
  <c r="AN415" i="9"/>
  <c r="AL387" i="9"/>
  <c r="AL371" i="9"/>
  <c r="AL321" i="9"/>
  <c r="AL305" i="9"/>
  <c r="AN320" i="9"/>
  <c r="AN304" i="9"/>
  <c r="AN293" i="9"/>
  <c r="AN285" i="9"/>
  <c r="AN277" i="9"/>
  <c r="AN269" i="9"/>
  <c r="AN261" i="9"/>
  <c r="AN253" i="9"/>
  <c r="AN245" i="9"/>
  <c r="AN237" i="9"/>
  <c r="AN229" i="9"/>
  <c r="AN221" i="9"/>
  <c r="AN213" i="9"/>
  <c r="AN327" i="9"/>
  <c r="AL320" i="9"/>
  <c r="AL304" i="9"/>
  <c r="AL294" i="9"/>
  <c r="AL286" i="9"/>
  <c r="AL278" i="9"/>
  <c r="AL270" i="9"/>
  <c r="AL262" i="9"/>
  <c r="AL254" i="9"/>
  <c r="AL246" i="9"/>
  <c r="AL326" i="9"/>
  <c r="AN307" i="9"/>
  <c r="AL242" i="9"/>
  <c r="AL234" i="9"/>
  <c r="AL226" i="9"/>
  <c r="AL218" i="9"/>
  <c r="AL210" i="9"/>
  <c r="AN198" i="9"/>
  <c r="AN190" i="9"/>
  <c r="AN182" i="9"/>
  <c r="AN174" i="9"/>
  <c r="AL205" i="9"/>
  <c r="AL197" i="9"/>
  <c r="AL189" i="9"/>
  <c r="AL181" i="9"/>
  <c r="AL173" i="9"/>
  <c r="AL165" i="9"/>
  <c r="AL157" i="9"/>
  <c r="AL149" i="9"/>
  <c r="AL141" i="9"/>
  <c r="AL133" i="9"/>
  <c r="AL125" i="9"/>
  <c r="AL117" i="9"/>
  <c r="AL109" i="9"/>
  <c r="AL101" i="9"/>
  <c r="AL93" i="9"/>
  <c r="AL85" i="9"/>
  <c r="AL77" i="9"/>
  <c r="AN162" i="9"/>
  <c r="AN146" i="9"/>
  <c r="AN157" i="9"/>
  <c r="AL73" i="9"/>
  <c r="AN122" i="9"/>
  <c r="AN71" i="9"/>
  <c r="AN143" i="9"/>
  <c r="AN102" i="9"/>
  <c r="AN103" i="9"/>
  <c r="AN136" i="9"/>
  <c r="AN90" i="9"/>
  <c r="AN61" i="9"/>
  <c r="AN53" i="9"/>
  <c r="AN45" i="9"/>
  <c r="AN37" i="9"/>
  <c r="AN29" i="9"/>
  <c r="AN21" i="9"/>
  <c r="AN13" i="9"/>
  <c r="AN5" i="9"/>
  <c r="AL69" i="9"/>
  <c r="AN117" i="9"/>
  <c r="AL75" i="9"/>
  <c r="AL61" i="9"/>
  <c r="AL53" i="9"/>
  <c r="AL45" i="9"/>
  <c r="AL37" i="9"/>
  <c r="AL29" i="9"/>
  <c r="AL21" i="9"/>
  <c r="AL13" i="9"/>
  <c r="AL5" i="9"/>
  <c r="AL804" i="9"/>
  <c r="AL788" i="9"/>
  <c r="AN799" i="9"/>
  <c r="AL797" i="9"/>
  <c r="AN806" i="9"/>
  <c r="AN774" i="9"/>
  <c r="AL780" i="9"/>
  <c r="AL764" i="9"/>
  <c r="AL748" i="9"/>
  <c r="AN792" i="9"/>
  <c r="AN804" i="9"/>
  <c r="AL775" i="9"/>
  <c r="AL759" i="9"/>
  <c r="AL727" i="9"/>
  <c r="AN746" i="9"/>
  <c r="AN767" i="9"/>
  <c r="AL737" i="9"/>
  <c r="AN749" i="9"/>
  <c r="AL749" i="9"/>
  <c r="AL726" i="9"/>
  <c r="AN704" i="9"/>
  <c r="AN688" i="9"/>
  <c r="AL732" i="9"/>
  <c r="AL706" i="9"/>
  <c r="AL690" i="9"/>
  <c r="AL674" i="9"/>
  <c r="AL658" i="9"/>
  <c r="AL642" i="9"/>
  <c r="AL626" i="9"/>
  <c r="AN741" i="9"/>
  <c r="AN713" i="9"/>
  <c r="AN693" i="9"/>
  <c r="AN727" i="9"/>
  <c r="AL703" i="9"/>
  <c r="AL687" i="9"/>
  <c r="AL671" i="9"/>
  <c r="AL655" i="9"/>
  <c r="AL639" i="9"/>
  <c r="AN715" i="9"/>
  <c r="AN654" i="9"/>
  <c r="AN621" i="9"/>
  <c r="AN663" i="9"/>
  <c r="AN627" i="9"/>
  <c r="AN613" i="9"/>
  <c r="AN668" i="9"/>
  <c r="AN636" i="9"/>
  <c r="AL611" i="9"/>
  <c r="AN632" i="9"/>
  <c r="AN661" i="9"/>
  <c r="AL631" i="9"/>
  <c r="AN600" i="9"/>
  <c r="AL583" i="9"/>
  <c r="AL567" i="9"/>
  <c r="AL551" i="9"/>
  <c r="AL616" i="9"/>
  <c r="AL592" i="9"/>
  <c r="AL576" i="9"/>
  <c r="AN589" i="9"/>
  <c r="AL546" i="9"/>
  <c r="AN517" i="9"/>
  <c r="AN497" i="9"/>
  <c r="AN551" i="9"/>
  <c r="AL518" i="9"/>
  <c r="AL566" i="9"/>
  <c r="AL525" i="9"/>
  <c r="AN580" i="9"/>
  <c r="AL532" i="9"/>
  <c r="AN585" i="9"/>
  <c r="AN537" i="9"/>
  <c r="AN506" i="9"/>
  <c r="AL492" i="9"/>
  <c r="AL484" i="9"/>
  <c r="AN560" i="9"/>
  <c r="AL522" i="9"/>
  <c r="AN584" i="9"/>
  <c r="AN476" i="9"/>
  <c r="AL503" i="9"/>
  <c r="AN471" i="9"/>
  <c r="AN545" i="9"/>
  <c r="AL504" i="9"/>
  <c r="AL467" i="9"/>
  <c r="AN526" i="9"/>
  <c r="AN491" i="9"/>
  <c r="AL475" i="9"/>
  <c r="AN460" i="9"/>
  <c r="AL560" i="9"/>
  <c r="AN486" i="9"/>
  <c r="AL461" i="9"/>
  <c r="AL453" i="9"/>
  <c r="AL445" i="9"/>
  <c r="AL437" i="9"/>
  <c r="AL424" i="9"/>
  <c r="AN448" i="9"/>
  <c r="AL433" i="9"/>
  <c r="AN454" i="9"/>
  <c r="AN419" i="9"/>
  <c r="AL411" i="9"/>
  <c r="AL403" i="9"/>
  <c r="AL395" i="9"/>
  <c r="AN447" i="9"/>
  <c r="AL431" i="9"/>
  <c r="AN398" i="9"/>
  <c r="AN377" i="9"/>
  <c r="AL423" i="9"/>
  <c r="AN390" i="9"/>
  <c r="AN374" i="9"/>
  <c r="AN362" i="9"/>
  <c r="AN354" i="9"/>
  <c r="AN346" i="9"/>
  <c r="AN338" i="9"/>
  <c r="AN330" i="9"/>
  <c r="AN404" i="9"/>
  <c r="AL382" i="9"/>
  <c r="AL366" i="9"/>
  <c r="AL358" i="9"/>
  <c r="AL350" i="9"/>
  <c r="AN411" i="9"/>
  <c r="AN384" i="9"/>
  <c r="AN368" i="9"/>
  <c r="AL319" i="9"/>
  <c r="AL303" i="9"/>
  <c r="AN318" i="9"/>
  <c r="AN302" i="9"/>
  <c r="AN292" i="9"/>
  <c r="AN284" i="9"/>
  <c r="AN276" i="9"/>
  <c r="AN268" i="9"/>
  <c r="AN260" i="9"/>
  <c r="AN252" i="9"/>
  <c r="AN244" i="9"/>
  <c r="AN236" i="9"/>
  <c r="AN228" i="9"/>
  <c r="AN220" i="9"/>
  <c r="AN212" i="9"/>
  <c r="AN323" i="9"/>
  <c r="AL318" i="9"/>
  <c r="AL302" i="9"/>
  <c r="AL293" i="9"/>
  <c r="AL285" i="9"/>
  <c r="AL277" i="9"/>
  <c r="AL269" i="9"/>
  <c r="AL261" i="9"/>
  <c r="AL253" i="9"/>
  <c r="AL245" i="9"/>
  <c r="AL322" i="9"/>
  <c r="AN305" i="9"/>
  <c r="AL241" i="9"/>
  <c r="AL233" i="9"/>
  <c r="AL225" i="9"/>
  <c r="AL217" i="9"/>
  <c r="AN205" i="9"/>
  <c r="AN197" i="9"/>
  <c r="AN189" i="9"/>
  <c r="AN181" i="9"/>
  <c r="AN173" i="9"/>
  <c r="AL204" i="9"/>
  <c r="AL196" i="9"/>
  <c r="AL188" i="9"/>
  <c r="AL180" i="9"/>
  <c r="AL172" i="9"/>
  <c r="AL164" i="9"/>
  <c r="AL156" i="9"/>
  <c r="AL148" i="9"/>
  <c r="AL140" i="9"/>
  <c r="AL132" i="9"/>
  <c r="AL124" i="9"/>
  <c r="AL116" i="9"/>
  <c r="AL108" i="9"/>
  <c r="AL100" i="9"/>
  <c r="AL92" i="9"/>
  <c r="AL84" i="9"/>
  <c r="AL76" i="9"/>
  <c r="AN160" i="9"/>
  <c r="AN74" i="9"/>
  <c r="AN155" i="9"/>
  <c r="AL70" i="9"/>
  <c r="AN118" i="9"/>
  <c r="AN67" i="9"/>
  <c r="AN139" i="9"/>
  <c r="AN101" i="9"/>
  <c r="AN79" i="9"/>
  <c r="AN132" i="9"/>
  <c r="AN89" i="9"/>
  <c r="AN60" i="9"/>
  <c r="AN52" i="9"/>
  <c r="AN44" i="9"/>
  <c r="AN36" i="9"/>
  <c r="AN28" i="9"/>
  <c r="AN20" i="9"/>
  <c r="AN12" i="9"/>
  <c r="AN147" i="9"/>
  <c r="AN145" i="9"/>
  <c r="AN110" i="9"/>
  <c r="AN73" i="9"/>
  <c r="AL60" i="9"/>
  <c r="AL52" i="9"/>
  <c r="AL44" i="9"/>
  <c r="AL36" i="9"/>
  <c r="AL28" i="9"/>
  <c r="AL20" i="9"/>
  <c r="AL12" i="9"/>
  <c r="AL802" i="9"/>
  <c r="AL786" i="9"/>
  <c r="AN797" i="9"/>
  <c r="AL795" i="9"/>
  <c r="AN798" i="9"/>
  <c r="AN782" i="9"/>
  <c r="AL778" i="9"/>
  <c r="AL762" i="9"/>
  <c r="AL746" i="9"/>
  <c r="AN788" i="9"/>
  <c r="AN796" i="9"/>
  <c r="AL773" i="9"/>
  <c r="AL757" i="9"/>
  <c r="AL725" i="9"/>
  <c r="AN745" i="9"/>
  <c r="AN766" i="9"/>
  <c r="AN736" i="9"/>
  <c r="AL743" i="9"/>
  <c r="AN748" i="9"/>
  <c r="AN725" i="9"/>
  <c r="AN702" i="9"/>
  <c r="AN686" i="9"/>
  <c r="AN731" i="9"/>
  <c r="AL704" i="9"/>
  <c r="AL688" i="9"/>
  <c r="AL672" i="9"/>
  <c r="AL656" i="9"/>
  <c r="AL640" i="9"/>
  <c r="AL624" i="9"/>
  <c r="AN735" i="9"/>
  <c r="AN707" i="9"/>
  <c r="AN691" i="9"/>
  <c r="AN726" i="9"/>
  <c r="AL701" i="9"/>
  <c r="AL685" i="9"/>
  <c r="AL669" i="9"/>
  <c r="AL653" i="9"/>
  <c r="AL637" i="9"/>
  <c r="AN682" i="9"/>
  <c r="AN650" i="9"/>
  <c r="AN625" i="9"/>
  <c r="AN659" i="9"/>
  <c r="AN626" i="9"/>
  <c r="AN629" i="9"/>
  <c r="AN664" i="9"/>
  <c r="AN631" i="9"/>
  <c r="AL609" i="9"/>
  <c r="AL629" i="9"/>
  <c r="AN657" i="9"/>
  <c r="AN609" i="9"/>
  <c r="AL597" i="9"/>
  <c r="AL581" i="9"/>
  <c r="AL565" i="9"/>
  <c r="AL549" i="9"/>
  <c r="AN605" i="9"/>
  <c r="AL590" i="9"/>
  <c r="AL574" i="9"/>
  <c r="AN581" i="9"/>
  <c r="AL543" i="9"/>
  <c r="AL511" i="9"/>
  <c r="AL496" i="9"/>
  <c r="AL548" i="9"/>
  <c r="AN516" i="9"/>
  <c r="AN554" i="9"/>
  <c r="AN523" i="9"/>
  <c r="AN573" i="9"/>
  <c r="AN530" i="9"/>
  <c r="AN577" i="9"/>
  <c r="AL531" i="9"/>
  <c r="AN504" i="9"/>
  <c r="AL491" i="9"/>
  <c r="AL483" i="9"/>
  <c r="AN559" i="9"/>
  <c r="AN612" i="9"/>
  <c r="AL568" i="9"/>
  <c r="AN474" i="9"/>
  <c r="AN498" i="9"/>
  <c r="AL470" i="9"/>
  <c r="AN527" i="9"/>
  <c r="AN500" i="9"/>
  <c r="AN561" i="9"/>
  <c r="AL520" i="9"/>
  <c r="AN490" i="9"/>
  <c r="AN473" i="9"/>
  <c r="AN459" i="9"/>
  <c r="AN547" i="9"/>
  <c r="AN482" i="9"/>
  <c r="AL460" i="9"/>
  <c r="AL452" i="9"/>
  <c r="AL444" i="9"/>
  <c r="AL436" i="9"/>
  <c r="AN421" i="9"/>
  <c r="AN446" i="9"/>
  <c r="AL800" i="9"/>
  <c r="AL784" i="9"/>
  <c r="AL793" i="9"/>
  <c r="AN794" i="9"/>
  <c r="AN808" i="9"/>
  <c r="AL776" i="9"/>
  <c r="AL760" i="9"/>
  <c r="AL744" i="9"/>
  <c r="AN784" i="9"/>
  <c r="AN793" i="9"/>
  <c r="AL771" i="9"/>
  <c r="AN761" i="9"/>
  <c r="AN763" i="9"/>
  <c r="AL739" i="9"/>
  <c r="AL753" i="9"/>
  <c r="AN769" i="9"/>
  <c r="AN772" i="9"/>
  <c r="AN747" i="9"/>
  <c r="AN724" i="9"/>
  <c r="AN700" i="9"/>
  <c r="AL718" i="9"/>
  <c r="AN730" i="9"/>
  <c r="AL702" i="9"/>
  <c r="AL686" i="9"/>
  <c r="AL670" i="9"/>
  <c r="AL654" i="9"/>
  <c r="AL638" i="9"/>
  <c r="AL622" i="9"/>
  <c r="AL730" i="9"/>
  <c r="AN705" i="9"/>
  <c r="AN689" i="9"/>
  <c r="AL716" i="9"/>
  <c r="AL699" i="9"/>
  <c r="AL683" i="9"/>
  <c r="AL667" i="9"/>
  <c r="AL651" i="9"/>
  <c r="AL635" i="9"/>
  <c r="AN678" i="9"/>
  <c r="AN646" i="9"/>
  <c r="AN624" i="9"/>
  <c r="AN655" i="9"/>
  <c r="AL623" i="9"/>
  <c r="AN628" i="9"/>
  <c r="AN660" i="9"/>
  <c r="AN630" i="9"/>
  <c r="AL607" i="9"/>
  <c r="AN685" i="9"/>
  <c r="AN653" i="9"/>
  <c r="AN601" i="9"/>
  <c r="AL595" i="9"/>
  <c r="AL579" i="9"/>
  <c r="AL563" i="9"/>
  <c r="AL547" i="9"/>
  <c r="AN598" i="9"/>
  <c r="AL588" i="9"/>
  <c r="AL572" i="9"/>
  <c r="AN570" i="9"/>
  <c r="AN541" i="9"/>
  <c r="AN509" i="9"/>
  <c r="AL600" i="9"/>
  <c r="AL542" i="9"/>
  <c r="AL510" i="9"/>
  <c r="AN553" i="9"/>
  <c r="AL517" i="9"/>
  <c r="AN567" i="9"/>
  <c r="AL524" i="9"/>
  <c r="AN571" i="9"/>
  <c r="AN529" i="9"/>
  <c r="AN502" i="9"/>
  <c r="AL490" i="9"/>
  <c r="AL482" i="9"/>
  <c r="AL556" i="9"/>
  <c r="AN595" i="9"/>
  <c r="AN546" i="9"/>
  <c r="AN576" i="9"/>
  <c r="AL497" i="9"/>
  <c r="AN467" i="9"/>
  <c r="AN572" i="9"/>
  <c r="AL499" i="9"/>
  <c r="AL537" i="9"/>
  <c r="AL509" i="9"/>
  <c r="AN489" i="9"/>
  <c r="AL472" i="9"/>
  <c r="AN458" i="9"/>
  <c r="AL536" i="9"/>
  <c r="AL473" i="9"/>
  <c r="AL459" i="9"/>
  <c r="AL451" i="9"/>
  <c r="AL443" i="9"/>
  <c r="AL435" i="9"/>
  <c r="AL420" i="9"/>
  <c r="AN444" i="9"/>
  <c r="AL429" i="9"/>
  <c r="AN431" i="9"/>
  <c r="AL417" i="9"/>
  <c r="AL409" i="9"/>
  <c r="AL401" i="9"/>
  <c r="AL393" i="9"/>
  <c r="AN443" i="9"/>
  <c r="AL419" i="9"/>
  <c r="AN389" i="9"/>
  <c r="AN373" i="9"/>
  <c r="AN413" i="9"/>
  <c r="AN386" i="9"/>
  <c r="AN370" i="9"/>
  <c r="AN360" i="9"/>
  <c r="AN352" i="9"/>
  <c r="AN344" i="9"/>
  <c r="AN336" i="9"/>
  <c r="AN328" i="9"/>
  <c r="AN396" i="9"/>
  <c r="AL378" i="9"/>
  <c r="AL364" i="9"/>
  <c r="AL356" i="9"/>
  <c r="AL348" i="9"/>
  <c r="AN403" i="9"/>
  <c r="AN380" i="9"/>
  <c r="AL343" i="9"/>
  <c r="AL315" i="9"/>
  <c r="AN324" i="9"/>
  <c r="AN314" i="9"/>
  <c r="AN298" i="9"/>
  <c r="AN290" i="9"/>
  <c r="AN282" i="9"/>
  <c r="AN274" i="9"/>
  <c r="AN266" i="9"/>
  <c r="AN258" i="9"/>
  <c r="AN250" i="9"/>
  <c r="AN242" i="9"/>
  <c r="AN234" i="9"/>
  <c r="AN226" i="9"/>
  <c r="AN218" i="9"/>
  <c r="AN210" i="9"/>
  <c r="AL337" i="9"/>
  <c r="AL314" i="9"/>
  <c r="AL299" i="9"/>
  <c r="AL291" i="9"/>
  <c r="AL283" i="9"/>
  <c r="AL275" i="9"/>
  <c r="AL267" i="9"/>
  <c r="AL259" i="9"/>
  <c r="AL251" i="9"/>
  <c r="AN322" i="9"/>
  <c r="AN317" i="9"/>
  <c r="AN301" i="9"/>
  <c r="AL239" i="9"/>
  <c r="AL231" i="9"/>
  <c r="AL223" i="9"/>
  <c r="AL215" i="9"/>
  <c r="AN203" i="9"/>
  <c r="AN195" i="9"/>
  <c r="AN187" i="9"/>
  <c r="AN179" i="9"/>
  <c r="AN171" i="9"/>
  <c r="AL202" i="9"/>
  <c r="AL194" i="9"/>
  <c r="AL186" i="9"/>
  <c r="AL178" i="9"/>
  <c r="AL170" i="9"/>
  <c r="AL162" i="9"/>
  <c r="AL154" i="9"/>
  <c r="AL146" i="9"/>
  <c r="AL138" i="9"/>
  <c r="AL130" i="9"/>
  <c r="AL122" i="9"/>
  <c r="AL114" i="9"/>
  <c r="AL106" i="9"/>
  <c r="AL98" i="9"/>
  <c r="AL90" i="9"/>
  <c r="AL82" i="9"/>
  <c r="AL206" i="9"/>
  <c r="AN156" i="9"/>
  <c r="AN167" i="9"/>
  <c r="AN112" i="9"/>
  <c r="AN142" i="9"/>
  <c r="AN113" i="9"/>
  <c r="AN99" i="9"/>
  <c r="AN131" i="9"/>
  <c r="AL74" i="9"/>
  <c r="AL72" i="9"/>
  <c r="AN124" i="9"/>
  <c r="AN69" i="9"/>
  <c r="AN58" i="9"/>
  <c r="AN50" i="9"/>
  <c r="AN42" i="9"/>
  <c r="AN34" i="9"/>
  <c r="AN26" i="9"/>
  <c r="AN18" i="9"/>
  <c r="AN10" i="9"/>
  <c r="AN107" i="9"/>
  <c r="AN137" i="9"/>
  <c r="AN94" i="9"/>
  <c r="AN66" i="9"/>
  <c r="AL58" i="9"/>
  <c r="AL50" i="9"/>
  <c r="AL42" i="9"/>
  <c r="AL34" i="9"/>
  <c r="AL26" i="9"/>
  <c r="AL18" i="9"/>
  <c r="AL10" i="9"/>
  <c r="AL796" i="9"/>
  <c r="AN807" i="9"/>
  <c r="AL805" i="9"/>
  <c r="AL789" i="9"/>
  <c r="AN786" i="9"/>
  <c r="AN795" i="9"/>
  <c r="AL772" i="9"/>
  <c r="AL756" i="9"/>
  <c r="AL740" i="9"/>
  <c r="AN779" i="9"/>
  <c r="AN785" i="9"/>
  <c r="AL767" i="9"/>
  <c r="AL735" i="9"/>
  <c r="AL755" i="9"/>
  <c r="AN737" i="9"/>
  <c r="AN751" i="9"/>
  <c r="AN771" i="9"/>
  <c r="AN759" i="9"/>
  <c r="AN740" i="9"/>
  <c r="AL712" i="9"/>
  <c r="AN696" i="9"/>
  <c r="AN714" i="9"/>
  <c r="AL721" i="9"/>
  <c r="AL698" i="9"/>
  <c r="AL682" i="9"/>
  <c r="AL666" i="9"/>
  <c r="AL650" i="9"/>
  <c r="AL634" i="9"/>
  <c r="AN723" i="9"/>
  <c r="AN728" i="9"/>
  <c r="AN701" i="9"/>
  <c r="AN722" i="9"/>
  <c r="AN712" i="9"/>
  <c r="AL695" i="9"/>
  <c r="AL679" i="9"/>
  <c r="AL663" i="9"/>
  <c r="AL647" i="9"/>
  <c r="AL736" i="9"/>
  <c r="AN670" i="9"/>
  <c r="AN638" i="9"/>
  <c r="AN679" i="9"/>
  <c r="AN647" i="9"/>
  <c r="AN620" i="9"/>
  <c r="AN684" i="9"/>
  <c r="AN652" i="9"/>
  <c r="AL619" i="9"/>
  <c r="AL603" i="9"/>
  <c r="AN677" i="9"/>
  <c r="AN645" i="9"/>
  <c r="AL612" i="9"/>
  <c r="AL591" i="9"/>
  <c r="AL575" i="9"/>
  <c r="AL559" i="9"/>
  <c r="AN616" i="9"/>
  <c r="AL606" i="9"/>
  <c r="AL584" i="9"/>
  <c r="AL598" i="9"/>
  <c r="AN565" i="9"/>
  <c r="AN533" i="9"/>
  <c r="AN505" i="9"/>
  <c r="AN586" i="9"/>
  <c r="AL534" i="9"/>
  <c r="AN591" i="9"/>
  <c r="AL541" i="9"/>
  <c r="AN614" i="9"/>
  <c r="AN555" i="9"/>
  <c r="AL516" i="9"/>
  <c r="AN558" i="9"/>
  <c r="AN521" i="9"/>
  <c r="AL498" i="9"/>
  <c r="AL488" i="9"/>
  <c r="AL480" i="9"/>
  <c r="AL538" i="9"/>
  <c r="AN579" i="9"/>
  <c r="AL514" i="9"/>
  <c r="AN542" i="9"/>
  <c r="AN481" i="9"/>
  <c r="AN463" i="9"/>
  <c r="AN520" i="9"/>
  <c r="AN480" i="9"/>
  <c r="AN477" i="9"/>
  <c r="AL501" i="9"/>
  <c r="AN487" i="9"/>
  <c r="AL468" i="9"/>
  <c r="AL529" i="9"/>
  <c r="AL506" i="9"/>
  <c r="AL469" i="9"/>
  <c r="AL457" i="9"/>
  <c r="AL449" i="9"/>
  <c r="AL441" i="9"/>
  <c r="AL432" i="9"/>
  <c r="AN456" i="9"/>
  <c r="AN440" i="9"/>
  <c r="AL425" i="9"/>
  <c r="AN427" i="9"/>
  <c r="AL415" i="9"/>
  <c r="AL407" i="9"/>
  <c r="AL399" i="9"/>
  <c r="AL391" i="9"/>
  <c r="AN439" i="9"/>
  <c r="AN412" i="9"/>
  <c r="AN385" i="9"/>
  <c r="AN369" i="9"/>
  <c r="AN405" i="9"/>
  <c r="AN382" i="9"/>
  <c r="AN366" i="9"/>
  <c r="AN358" i="9"/>
  <c r="AN350" i="9"/>
  <c r="AN342" i="9"/>
  <c r="AN334" i="9"/>
  <c r="AN424" i="9"/>
  <c r="AL390" i="9"/>
  <c r="AL374" i="9"/>
  <c r="AL362" i="9"/>
  <c r="AL354" i="9"/>
  <c r="AL346" i="9"/>
  <c r="AN395" i="9"/>
  <c r="AN376" i="9"/>
  <c r="AL335" i="9"/>
  <c r="AL311" i="9"/>
  <c r="AL336" i="9"/>
  <c r="AN310" i="9"/>
  <c r="AN296" i="9"/>
  <c r="AN288" i="9"/>
  <c r="AN280" i="9"/>
  <c r="AN272" i="9"/>
  <c r="AN264" i="9"/>
  <c r="AN256" i="9"/>
  <c r="AN248" i="9"/>
  <c r="AN240" i="9"/>
  <c r="AN232" i="9"/>
  <c r="AN224" i="9"/>
  <c r="AN216" i="9"/>
  <c r="AN208" i="9"/>
  <c r="AL329" i="9"/>
  <c r="AL310" i="9"/>
  <c r="AL297" i="9"/>
  <c r="AL289" i="9"/>
  <c r="AL281" i="9"/>
  <c r="AL273" i="9"/>
  <c r="AL265" i="9"/>
  <c r="AL257" i="9"/>
  <c r="AL249" i="9"/>
  <c r="AL338" i="9"/>
  <c r="AN313" i="9"/>
  <c r="AN325" i="9"/>
  <c r="AL237" i="9"/>
  <c r="AL229" i="9"/>
  <c r="AL221" i="9"/>
  <c r="AL213" i="9"/>
  <c r="AN201" i="9"/>
  <c r="AN193" i="9"/>
  <c r="AN185" i="9"/>
  <c r="AN177" i="9"/>
  <c r="AL244" i="9"/>
  <c r="AL200" i="9"/>
  <c r="AL192" i="9"/>
  <c r="AL184" i="9"/>
  <c r="AL176" i="9"/>
  <c r="AL168" i="9"/>
  <c r="AL160" i="9"/>
  <c r="AL152" i="9"/>
  <c r="AL144" i="9"/>
  <c r="AL136" i="9"/>
  <c r="AL128" i="9"/>
  <c r="AL120" i="9"/>
  <c r="AL112" i="9"/>
  <c r="AL104" i="9"/>
  <c r="AL96" i="9"/>
  <c r="AL88" i="9"/>
  <c r="AL80" i="9"/>
  <c r="AN168" i="9"/>
  <c r="AN152" i="9"/>
  <c r="AN163" i="9"/>
  <c r="AN96" i="9"/>
  <c r="AN134" i="9"/>
  <c r="AN97" i="9"/>
  <c r="AN80" i="9"/>
  <c r="AN123" i="9"/>
  <c r="AN68" i="9"/>
  <c r="AN149" i="9"/>
  <c r="AN116" i="9"/>
  <c r="AN64" i="9"/>
  <c r="AN56" i="9"/>
  <c r="AN48" i="9"/>
  <c r="AN40" i="9"/>
  <c r="AN32" i="9"/>
  <c r="AN24" i="9"/>
  <c r="AN16" i="9"/>
  <c r="AN8" i="9"/>
  <c r="AN91" i="9"/>
  <c r="AN129" i="9"/>
  <c r="AN87" i="9"/>
  <c r="AL64" i="9"/>
  <c r="AL56" i="9"/>
  <c r="AL48" i="9"/>
  <c r="AL40" i="9"/>
  <c r="AL32" i="9"/>
  <c r="AL24" i="9"/>
  <c r="AL16" i="9"/>
  <c r="AL8" i="9"/>
  <c r="AL794" i="9"/>
  <c r="AN805" i="9"/>
  <c r="AL803" i="9"/>
  <c r="AL787" i="9"/>
  <c r="AN780" i="9"/>
  <c r="AN791" i="9"/>
  <c r="AL770" i="9"/>
  <c r="AL754" i="9"/>
  <c r="AL738" i="9"/>
  <c r="AN777" i="9"/>
  <c r="AL781" i="9"/>
  <c r="AL765" i="9"/>
  <c r="AL733" i="9"/>
  <c r="AN754" i="9"/>
  <c r="AN765" i="9"/>
  <c r="AL745" i="9"/>
  <c r="AN770" i="9"/>
  <c r="AN758" i="9"/>
  <c r="AN739" i="9"/>
  <c r="AL709" i="9"/>
  <c r="AN694" i="9"/>
  <c r="AN711" i="9"/>
  <c r="AN720" i="9"/>
  <c r="AL696" i="9"/>
  <c r="AL680" i="9"/>
  <c r="AL664" i="9"/>
  <c r="AL648" i="9"/>
  <c r="AL632" i="9"/>
  <c r="AL714" i="9"/>
  <c r="AL720" i="9"/>
  <c r="AN699" i="9"/>
  <c r="AN719" i="9"/>
  <c r="AN709" i="9"/>
  <c r="AL693" i="9"/>
  <c r="AL677" i="9"/>
  <c r="AL661" i="9"/>
  <c r="AL645" i="9"/>
  <c r="AL722" i="9"/>
  <c r="AN666" i="9"/>
  <c r="AN634" i="9"/>
  <c r="AN675" i="9"/>
  <c r="AN643" i="9"/>
  <c r="AN619" i="9"/>
  <c r="AN680" i="9"/>
  <c r="AN648" i="9"/>
  <c r="AL617" i="9"/>
  <c r="AL601" i="9"/>
  <c r="AN673" i="9"/>
  <c r="AN641" i="9"/>
  <c r="AL610" i="9"/>
  <c r="AL589" i="9"/>
  <c r="AL573" i="9"/>
  <c r="AL557" i="9"/>
  <c r="AN607" i="9"/>
  <c r="AN604" i="9"/>
  <c r="AL582" i="9"/>
  <c r="AN611" i="9"/>
  <c r="AL562" i="9"/>
  <c r="AL527" i="9"/>
  <c r="AN503" i="9"/>
  <c r="AN578" i="9"/>
  <c r="AN532" i="9"/>
  <c r="AN583" i="9"/>
  <c r="AN539" i="9"/>
  <c r="AN606" i="9"/>
  <c r="AL552" i="9"/>
  <c r="AN514" i="9"/>
  <c r="AN557" i="9"/>
  <c r="AL515" i="9"/>
  <c r="AN495" i="9"/>
  <c r="AL487" i="9"/>
  <c r="AL479" i="9"/>
  <c r="AN536" i="9"/>
  <c r="AN574" i="9"/>
  <c r="AL512" i="9"/>
  <c r="AL528" i="9"/>
  <c r="AL478" i="9"/>
  <c r="AL462" i="9"/>
  <c r="AN518" i="9"/>
  <c r="AN472" i="9"/>
  <c r="AN475" i="9"/>
  <c r="AN494" i="9"/>
  <c r="AN483" i="9"/>
  <c r="AN465" i="9"/>
  <c r="AN512" i="9"/>
  <c r="AL502" i="9"/>
  <c r="AN466" i="9"/>
  <c r="AL456" i="9"/>
  <c r="AL448" i="9"/>
  <c r="AL440" i="9"/>
  <c r="AN429" i="9"/>
  <c r="AN455" i="9"/>
  <c r="AN438" i="9"/>
  <c r="AN422" i="9"/>
  <c r="AL426" i="9"/>
  <c r="AL414" i="9"/>
  <c r="AL406" i="9"/>
  <c r="AL398" i="9"/>
  <c r="AN453" i="9"/>
  <c r="AN437" i="9"/>
  <c r="AN410" i="9"/>
  <c r="AL384" i="9"/>
  <c r="AL368" i="9"/>
  <c r="AN401" i="9"/>
  <c r="AL381" i="9"/>
  <c r="AN365" i="9"/>
  <c r="AN357" i="9"/>
  <c r="AN349" i="9"/>
  <c r="AN341" i="9"/>
  <c r="AN333" i="9"/>
  <c r="AN418" i="9"/>
  <c r="AN387" i="9"/>
  <c r="AN371" i="9"/>
  <c r="AL361" i="9"/>
  <c r="AL353" i="9"/>
  <c r="AL345" i="9"/>
  <c r="AN391" i="9"/>
  <c r="AL375" i="9"/>
  <c r="AL331" i="9"/>
  <c r="AL309" i="9"/>
  <c r="AL332" i="9"/>
  <c r="AN308" i="9"/>
  <c r="AN295" i="9"/>
  <c r="AN287" i="9"/>
  <c r="AN279" i="9"/>
  <c r="AN271" i="9"/>
  <c r="AN263" i="9"/>
  <c r="AN255" i="9"/>
  <c r="AN247" i="9"/>
  <c r="AN239" i="9"/>
  <c r="AN231" i="9"/>
  <c r="AN223" i="9"/>
  <c r="AN215" i="9"/>
  <c r="AN207" i="9"/>
  <c r="AL327" i="9"/>
  <c r="AL308" i="9"/>
  <c r="AL296" i="9"/>
  <c r="AL288" i="9"/>
  <c r="AL280" i="9"/>
  <c r="AL272" i="9"/>
  <c r="AL264" i="9"/>
  <c r="AL256" i="9"/>
  <c r="AL248" i="9"/>
  <c r="AL334" i="9"/>
  <c r="AN311" i="9"/>
  <c r="AN321" i="9"/>
  <c r="AL236" i="9"/>
  <c r="AL228" i="9"/>
  <c r="AL220" i="9"/>
  <c r="AL212" i="9"/>
  <c r="AN200" i="9"/>
  <c r="AN192" i="9"/>
  <c r="AN184" i="9"/>
  <c r="AN176" i="9"/>
  <c r="AL209" i="9"/>
  <c r="AL199" i="9"/>
  <c r="AL191" i="9"/>
  <c r="AL183" i="9"/>
  <c r="AL175" i="9"/>
  <c r="AL167" i="9"/>
  <c r="AL159" i="9"/>
  <c r="AL151" i="9"/>
  <c r="AL143" i="9"/>
  <c r="AL135" i="9"/>
  <c r="AL127" i="9"/>
  <c r="AL119" i="9"/>
  <c r="AL111" i="9"/>
  <c r="AL103" i="9"/>
  <c r="AL95" i="9"/>
  <c r="AL87" i="9"/>
  <c r="AL79" i="9"/>
  <c r="AN166" i="9"/>
  <c r="AN150" i="9"/>
  <c r="AN161" i="9"/>
  <c r="AN95" i="9"/>
  <c r="AN130" i="9"/>
  <c r="AN85" i="9"/>
  <c r="AL71" i="9"/>
  <c r="AN119" i="9"/>
  <c r="AN151" i="9"/>
  <c r="AN144" i="9"/>
  <c r="AN106" i="9"/>
  <c r="AN63" i="9"/>
  <c r="AN55" i="9"/>
  <c r="AN47" i="9"/>
  <c r="AN39" i="9"/>
  <c r="AN31" i="9"/>
  <c r="AN23" i="9"/>
  <c r="AN15" i="9"/>
  <c r="AN7" i="9"/>
  <c r="AN88" i="9"/>
  <c r="AN125" i="9"/>
  <c r="AN81" i="9"/>
  <c r="AL63" i="9"/>
  <c r="AL55" i="9"/>
  <c r="AL47" i="9"/>
  <c r="AL39" i="9"/>
  <c r="AL31" i="9"/>
  <c r="AL23" i="9"/>
  <c r="AL15" i="9"/>
  <c r="AL7" i="9"/>
  <c r="AL808" i="9"/>
  <c r="AL792" i="9"/>
  <c r="AN803" i="9"/>
  <c r="AL801" i="9"/>
  <c r="AL785" i="9"/>
  <c r="AN778" i="9"/>
  <c r="AN787" i="9"/>
  <c r="AL768" i="9"/>
  <c r="AL752" i="9"/>
  <c r="AL782" i="9"/>
  <c r="AN775" i="9"/>
  <c r="AL779" i="9"/>
  <c r="AL763" i="9"/>
  <c r="AL731" i="9"/>
  <c r="AN753" i="9"/>
  <c r="AN764" i="9"/>
  <c r="AN744" i="9"/>
  <c r="AL751" i="9"/>
  <c r="AN756" i="9"/>
  <c r="AN733" i="9"/>
  <c r="AN708" i="9"/>
  <c r="AN692" i="9"/>
  <c r="AN742" i="9"/>
  <c r="AN717" i="9"/>
  <c r="AL694" i="9"/>
  <c r="AL678" i="9"/>
  <c r="AL662" i="9"/>
  <c r="AL646" i="9"/>
  <c r="AL630" i="9"/>
  <c r="AL711" i="9"/>
  <c r="AL717" i="9"/>
  <c r="AN697" i="9"/>
  <c r="AL710" i="9"/>
  <c r="AL707" i="9"/>
  <c r="AL691" i="9"/>
  <c r="AL675" i="9"/>
  <c r="AL659" i="9"/>
  <c r="AL643" i="9"/>
  <c r="AL719" i="9"/>
  <c r="AN662" i="9"/>
  <c r="AN623" i="9"/>
  <c r="AN671" i="9"/>
  <c r="AN639" i="9"/>
  <c r="AN617" i="9"/>
  <c r="AN676" i="9"/>
  <c r="AN644" i="9"/>
  <c r="AL615" i="9"/>
  <c r="AL599" i="9"/>
  <c r="AN669" i="9"/>
  <c r="AN637" i="9"/>
  <c r="AN608" i="9"/>
  <c r="AL587" i="9"/>
  <c r="AL571" i="9"/>
  <c r="AL555" i="9"/>
  <c r="AN599" i="9"/>
  <c r="AL596" i="9"/>
  <c r="AL580" i="9"/>
  <c r="AL604" i="9"/>
  <c r="AN550" i="9"/>
  <c r="AN525" i="9"/>
  <c r="AN501" i="9"/>
  <c r="AL564" i="9"/>
  <c r="AL526" i="9"/>
  <c r="AN575" i="9"/>
  <c r="AL533" i="9"/>
  <c r="AN596" i="9"/>
  <c r="AL540" i="9"/>
  <c r="AN602" i="9"/>
  <c r="AL554" i="9"/>
  <c r="AN513" i="9"/>
  <c r="AL494" i="9"/>
  <c r="AL486" i="9"/>
  <c r="AN590" i="9"/>
  <c r="AL530" i="9"/>
  <c r="AL608" i="9"/>
  <c r="AN510" i="9"/>
  <c r="AL521" i="9"/>
  <c r="AL476" i="9"/>
  <c r="AN562" i="9"/>
  <c r="AN511" i="9"/>
  <c r="AL471" i="9"/>
  <c r="AN548" i="9"/>
  <c r="AN493" i="9"/>
  <c r="AN479" i="9"/>
  <c r="AL464" i="9"/>
  <c r="AN569" i="9"/>
  <c r="AN496" i="9"/>
  <c r="AL465" i="9"/>
  <c r="AL455" i="9"/>
  <c r="AL447" i="9"/>
  <c r="AL439" i="9"/>
  <c r="AL428" i="9"/>
  <c r="AN452" i="9"/>
  <c r="AN436" i="9"/>
  <c r="AL421" i="9"/>
  <c r="AN423" i="9"/>
  <c r="AL413" i="9"/>
  <c r="AL405" i="9"/>
  <c r="AL397" i="9"/>
  <c r="AN451" i="9"/>
  <c r="AN435" i="9"/>
  <c r="AN406" i="9"/>
  <c r="AN381" i="9"/>
  <c r="AN420" i="9"/>
  <c r="AN397" i="9"/>
  <c r="AN378" i="9"/>
  <c r="AN364" i="9"/>
  <c r="AN356" i="9"/>
  <c r="AN348" i="9"/>
  <c r="AN340" i="9"/>
  <c r="AN332" i="9"/>
  <c r="AN414" i="9"/>
  <c r="AL386" i="9"/>
  <c r="AL370" i="9"/>
  <c r="AL360" i="9"/>
  <c r="AL352" i="9"/>
  <c r="AL344" i="9"/>
  <c r="AN388" i="9"/>
  <c r="AN372" i="9"/>
  <c r="AL325" i="9"/>
  <c r="AL307" i="9"/>
  <c r="AL324" i="9"/>
  <c r="AN306" i="9"/>
  <c r="AN294" i="9"/>
  <c r="AN286" i="9"/>
  <c r="AN278" i="9"/>
  <c r="AN270" i="9"/>
  <c r="AN262" i="9"/>
  <c r="AN254" i="9"/>
  <c r="AN246" i="9"/>
  <c r="AN238" i="9"/>
  <c r="AN230" i="9"/>
  <c r="AN222" i="9"/>
  <c r="AN214" i="9"/>
  <c r="AL328" i="9"/>
  <c r="AL323" i="9"/>
  <c r="AL306" i="9"/>
  <c r="AL295" i="9"/>
  <c r="AL287" i="9"/>
  <c r="AL279" i="9"/>
  <c r="AL271" i="9"/>
  <c r="AL263" i="9"/>
  <c r="AL255" i="9"/>
  <c r="AL247" i="9"/>
  <c r="AL330" i="9"/>
  <c r="AN309" i="9"/>
  <c r="AL243" i="9"/>
  <c r="AL235" i="9"/>
  <c r="AL227" i="9"/>
  <c r="AL219" i="9"/>
  <c r="AL211" i="9"/>
  <c r="AN199" i="9"/>
  <c r="AN191" i="9"/>
  <c r="AN183" i="9"/>
  <c r="AN175" i="9"/>
  <c r="AN206" i="9"/>
  <c r="AL198" i="9"/>
  <c r="AL190" i="9"/>
  <c r="AL182" i="9"/>
  <c r="AL174" i="9"/>
  <c r="AL166" i="9"/>
  <c r="AL158" i="9"/>
  <c r="AL150" i="9"/>
  <c r="AL142" i="9"/>
  <c r="AL134" i="9"/>
  <c r="AL126" i="9"/>
  <c r="AL118" i="9"/>
  <c r="AL110" i="9"/>
  <c r="AL102" i="9"/>
  <c r="AL94" i="9"/>
  <c r="AL86" i="9"/>
  <c r="AL78" i="9"/>
  <c r="AN164" i="9"/>
  <c r="AN148" i="9"/>
  <c r="AN159" i="9"/>
  <c r="AN86" i="9"/>
  <c r="AN126" i="9"/>
  <c r="AN77" i="9"/>
  <c r="AL67" i="9"/>
  <c r="AN115" i="9"/>
  <c r="AN104" i="9"/>
  <c r="AN140" i="9"/>
  <c r="AN105" i="9"/>
  <c r="AN62" i="9"/>
  <c r="AN54" i="9"/>
  <c r="AN46" i="9"/>
  <c r="AN38" i="9"/>
  <c r="AN30" i="9"/>
  <c r="AN22" i="9"/>
  <c r="AN14" i="9"/>
  <c r="AN6" i="9"/>
  <c r="AN75" i="9"/>
  <c r="AN121" i="9"/>
  <c r="AN78" i="9"/>
  <c r="AL62" i="9"/>
  <c r="AL54" i="9"/>
  <c r="AL46" i="9"/>
  <c r="AL38" i="9"/>
  <c r="AL30" i="9"/>
  <c r="AL22" i="9"/>
  <c r="AL14" i="9"/>
  <c r="AL6" i="9"/>
  <c r="AL791" i="9"/>
  <c r="AL769" i="9"/>
  <c r="AN721" i="9"/>
  <c r="AL636" i="9"/>
  <c r="AL665" i="9"/>
  <c r="AL625" i="9"/>
  <c r="AL577" i="9"/>
  <c r="AN507" i="9"/>
  <c r="AN568" i="9"/>
  <c r="AN563" i="9"/>
  <c r="AN469" i="9"/>
  <c r="AN457" i="9"/>
  <c r="AL410" i="9"/>
  <c r="AN464" i="9"/>
  <c r="AL389" i="9"/>
  <c r="AN345" i="9"/>
  <c r="AN379" i="9"/>
  <c r="AN407" i="9"/>
  <c r="AL301" i="9"/>
  <c r="AN283" i="9"/>
  <c r="AN251" i="9"/>
  <c r="AN219" i="9"/>
  <c r="AN300" i="9"/>
  <c r="AL268" i="9"/>
  <c r="AN319" i="9"/>
  <c r="AL224" i="9"/>
  <c r="AN188" i="9"/>
  <c r="AL195" i="9"/>
  <c r="AL163" i="9"/>
  <c r="AL131" i="9"/>
  <c r="AL99" i="9"/>
  <c r="AN158" i="9"/>
  <c r="AN114" i="9"/>
  <c r="AN76" i="9"/>
  <c r="AN51" i="9"/>
  <c r="AN19" i="9"/>
  <c r="AN109" i="9"/>
  <c r="AL43" i="9"/>
  <c r="AL11" i="9"/>
  <c r="AN790" i="9"/>
  <c r="AN760" i="9"/>
  <c r="AN698" i="9"/>
  <c r="AL620" i="9"/>
  <c r="AL649" i="9"/>
  <c r="AN656" i="9"/>
  <c r="AL561" i="9"/>
  <c r="AN594" i="9"/>
  <c r="AL523" i="9"/>
  <c r="AN485" i="9"/>
  <c r="AN543" i="9"/>
  <c r="AN442" i="9"/>
  <c r="AL408" i="9"/>
  <c r="AN416" i="9"/>
  <c r="AL385" i="9"/>
  <c r="AN343" i="9"/>
  <c r="AN375" i="9"/>
  <c r="AN399" i="9"/>
  <c r="AL340" i="9"/>
  <c r="AN281" i="9"/>
  <c r="AN249" i="9"/>
  <c r="AN217" i="9"/>
  <c r="AL298" i="9"/>
  <c r="AL266" i="9"/>
  <c r="AN315" i="9"/>
  <c r="AL222" i="9"/>
  <c r="AN186" i="9"/>
  <c r="AL193" i="9"/>
  <c r="AL161" i="9"/>
  <c r="AL129" i="9"/>
  <c r="AL97" i="9"/>
  <c r="AN154" i="9"/>
  <c r="AN98" i="9"/>
  <c r="AL68" i="9"/>
  <c r="AN49" i="9"/>
  <c r="AN17" i="9"/>
  <c r="AN93" i="9"/>
  <c r="AL41" i="9"/>
  <c r="AL9" i="9"/>
  <c r="AN800" i="9"/>
  <c r="AN762" i="9"/>
  <c r="AL715" i="9"/>
  <c r="AN729" i="9"/>
  <c r="AL633" i="9"/>
  <c r="AL627" i="9"/>
  <c r="AL545" i="9"/>
  <c r="AN540" i="9"/>
  <c r="AN499" i="9"/>
  <c r="AL466" i="9"/>
  <c r="AN519" i="9"/>
  <c r="AN430" i="9"/>
  <c r="AL402" i="9"/>
  <c r="AN394" i="9"/>
  <c r="AL373" i="9"/>
  <c r="AN337" i="9"/>
  <c r="AL365" i="9"/>
  <c r="AL383" i="9"/>
  <c r="AN316" i="9"/>
  <c r="AN275" i="9"/>
  <c r="AN243" i="9"/>
  <c r="AN211" i="9"/>
  <c r="AL292" i="9"/>
  <c r="AL260" i="9"/>
  <c r="AN303" i="9"/>
  <c r="AL216" i="9"/>
  <c r="AN180" i="9"/>
  <c r="AL187" i="9"/>
  <c r="AL155" i="9"/>
  <c r="AL123" i="9"/>
  <c r="AL91" i="9"/>
  <c r="AN169" i="9"/>
  <c r="AN100" i="9"/>
  <c r="AN128" i="9"/>
  <c r="AN43" i="9"/>
  <c r="AN11" i="9"/>
  <c r="AN70" i="9"/>
  <c r="AL35" i="9"/>
  <c r="AL774" i="9"/>
  <c r="AN738" i="9"/>
  <c r="AL724" i="9"/>
  <c r="AN703" i="9"/>
  <c r="AN674" i="9"/>
  <c r="AL605" i="9"/>
  <c r="AL614" i="9"/>
  <c r="AN610" i="9"/>
  <c r="AL489" i="9"/>
  <c r="AN534" i="9"/>
  <c r="AN470" i="9"/>
  <c r="AN426" i="9"/>
  <c r="AL400" i="9"/>
  <c r="AL388" i="9"/>
  <c r="AL369" i="9"/>
  <c r="AN335" i="9"/>
  <c r="AL363" i="9"/>
  <c r="AL379" i="9"/>
  <c r="AN312" i="9"/>
  <c r="AN273" i="9"/>
  <c r="AN241" i="9"/>
  <c r="AN209" i="9"/>
  <c r="AL290" i="9"/>
  <c r="AL258" i="9"/>
  <c r="AL300" i="9"/>
  <c r="AL214" i="9"/>
  <c r="AN178" i="9"/>
  <c r="AL185" i="9"/>
  <c r="AL153" i="9"/>
  <c r="AL121" i="9"/>
  <c r="AL89" i="9"/>
  <c r="AN165" i="9"/>
  <c r="AN84" i="9"/>
  <c r="AN120" i="9"/>
  <c r="AN41" i="9"/>
  <c r="AN9" i="9"/>
  <c r="AL65" i="9"/>
  <c r="AL33" i="9"/>
  <c r="AL758" i="9"/>
  <c r="AN752" i="9"/>
  <c r="AL700" i="9"/>
  <c r="AL723" i="9"/>
  <c r="AN642" i="9"/>
  <c r="AN681" i="9"/>
  <c r="AL586" i="9"/>
  <c r="AL550" i="9"/>
  <c r="AL481" i="9"/>
  <c r="AN484" i="9"/>
  <c r="AL458" i="9"/>
  <c r="AL434" i="9"/>
  <c r="AL394" i="9"/>
  <c r="AL376" i="9"/>
  <c r="AN361" i="9"/>
  <c r="AN329" i="9"/>
  <c r="AL357" i="9"/>
  <c r="AL367" i="9"/>
  <c r="AN299" i="9"/>
  <c r="AN267" i="9"/>
  <c r="AN235" i="9"/>
  <c r="AL341" i="9"/>
  <c r="AL284" i="9"/>
  <c r="AL252" i="9"/>
  <c r="AL240" i="9"/>
  <c r="AN204" i="9"/>
  <c r="AN172" i="9"/>
  <c r="AL179" i="9"/>
  <c r="AL147" i="9"/>
  <c r="AL115" i="9"/>
  <c r="AL83" i="9"/>
  <c r="AN153" i="9"/>
  <c r="AN135" i="9"/>
  <c r="AN82" i="9"/>
  <c r="AN35" i="9"/>
  <c r="AN108" i="9"/>
  <c r="AL59" i="9"/>
  <c r="AL27" i="9"/>
  <c r="AL798" i="9"/>
  <c r="AL742" i="9"/>
  <c r="AN768" i="9"/>
  <c r="AL684" i="9"/>
  <c r="AL713" i="9"/>
  <c r="AN683" i="9"/>
  <c r="AN649" i="9"/>
  <c r="AN603" i="9"/>
  <c r="AN515" i="9"/>
  <c r="AN544" i="9"/>
  <c r="AL513" i="9"/>
  <c r="AL450" i="9"/>
  <c r="AL430" i="9"/>
  <c r="AL392" i="9"/>
  <c r="AL372" i="9"/>
  <c r="AN359" i="9"/>
  <c r="AL427" i="9"/>
  <c r="AL355" i="9"/>
  <c r="AL339" i="9"/>
  <c r="AN297" i="9"/>
  <c r="AN265" i="9"/>
  <c r="AN233" i="9"/>
  <c r="AL333" i="9"/>
  <c r="AL282" i="9"/>
  <c r="AL250" i="9"/>
  <c r="AL238" i="9"/>
  <c r="AN202" i="9"/>
  <c r="AN170" i="9"/>
  <c r="AL177" i="9"/>
  <c r="AL145" i="9"/>
  <c r="AL113" i="9"/>
  <c r="AL81" i="9"/>
  <c r="AN111" i="9"/>
  <c r="AN127" i="9"/>
  <c r="AN65" i="9"/>
  <c r="AN33" i="9"/>
  <c r="AN92" i="9"/>
  <c r="AL57" i="9"/>
  <c r="AL25" i="9"/>
  <c r="AN781" i="9"/>
  <c r="AN757" i="9"/>
  <c r="AL668" i="9"/>
  <c r="AL697" i="9"/>
  <c r="AN651" i="9"/>
  <c r="AN618" i="9"/>
  <c r="AN566" i="9"/>
  <c r="AN556" i="9"/>
  <c r="AN587" i="9"/>
  <c r="AL505" i="9"/>
  <c r="AL442" i="9"/>
  <c r="AL418" i="9"/>
  <c r="AN445" i="9"/>
  <c r="AN417" i="9"/>
  <c r="AN353" i="9"/>
  <c r="AN400" i="9"/>
  <c r="AL349" i="9"/>
  <c r="AL317" i="9"/>
  <c r="AN291" i="9"/>
  <c r="AN259" i="9"/>
  <c r="AN227" i="9"/>
  <c r="AL316" i="9"/>
  <c r="AL276" i="9"/>
  <c r="AN326" i="9"/>
  <c r="AL232" i="9"/>
  <c r="AN196" i="9"/>
  <c r="AL203" i="9"/>
  <c r="AL171" i="9"/>
  <c r="AL139" i="9"/>
  <c r="AL107" i="9"/>
  <c r="AL208" i="9"/>
  <c r="AL66" i="9"/>
  <c r="AN83" i="9"/>
  <c r="AN59" i="9"/>
  <c r="AN27" i="9"/>
  <c r="AN141" i="9"/>
  <c r="AL51" i="9"/>
  <c r="AL19" i="9"/>
  <c r="AL807" i="9"/>
  <c r="AN789" i="9"/>
  <c r="AL741" i="9"/>
  <c r="AL652" i="9"/>
  <c r="AL681" i="9"/>
  <c r="AL621" i="9"/>
  <c r="AL593" i="9"/>
  <c r="AL535" i="9"/>
  <c r="AN522" i="9"/>
  <c r="AN535" i="9"/>
  <c r="AN488" i="9"/>
  <c r="AN433" i="9"/>
  <c r="AL416" i="9"/>
  <c r="AN441" i="9"/>
  <c r="AN409" i="9"/>
  <c r="AN351" i="9"/>
  <c r="AN392" i="9"/>
  <c r="AL347" i="9"/>
  <c r="AL313" i="9"/>
  <c r="AN289" i="9"/>
  <c r="AN257" i="9"/>
  <c r="AN225" i="9"/>
  <c r="AL312" i="9"/>
  <c r="AL274" i="9"/>
  <c r="AL342" i="9"/>
  <c r="AL230" i="9"/>
  <c r="AN194" i="9"/>
  <c r="AL201" i="9"/>
  <c r="AL169" i="9"/>
  <c r="AL137" i="9"/>
  <c r="AL105" i="9"/>
  <c r="AL207" i="9"/>
  <c r="AN138" i="9"/>
  <c r="AN72" i="9"/>
  <c r="AN57" i="9"/>
  <c r="AN25" i="9"/>
  <c r="AN133" i="9"/>
  <c r="AL49" i="9"/>
  <c r="AL17" i="9"/>
  <c r="AP4" i="9" l="1" a="1"/>
  <c r="AP4" i="9" s="1"/>
  <c r="AP4" i="4" a="1"/>
  <c r="AP4" i="4" s="1"/>
  <c r="AN4" i="4" a="1"/>
  <c r="AN4" i="4" s="1"/>
  <c r="AN4" i="9"/>
  <c r="AR4" i="9" s="1" a="1"/>
  <c r="AR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<sst xmlns="http://schemas.openxmlformats.org/spreadsheetml/2006/main" count="7254" uniqueCount="3642">
  <si>
    <t>Security</t>
  </si>
  <si>
    <t>MSERWI Index</t>
  </si>
  <si>
    <t>Start Date</t>
  </si>
  <si>
    <t>End Date</t>
  </si>
  <si>
    <t>Period</t>
  </si>
  <si>
    <t>D</t>
  </si>
  <si>
    <t>Currency</t>
  </si>
  <si>
    <t>EUR</t>
  </si>
  <si>
    <t>Date</t>
  </si>
  <si>
    <t>PX_LAST</t>
  </si>
  <si>
    <t>LEGATREH Index</t>
  </si>
  <si>
    <t>F_returns</t>
  </si>
  <si>
    <t>Al</t>
  </si>
  <si>
    <t>NAV</t>
  </si>
  <si>
    <t>Variazione NAV giornaliera</t>
  </si>
  <si>
    <t>Variazione NAV giornaliera %</t>
  </si>
  <si>
    <t>26/09/2019</t>
  </si>
  <si>
    <t>20/09/2019</t>
  </si>
  <si>
    <t>19/09/2019</t>
  </si>
  <si>
    <t>18/09/2019</t>
  </si>
  <si>
    <t>17/09/2019</t>
  </si>
  <si>
    <t>16/09/2019</t>
  </si>
  <si>
    <t>13/09/2019</t>
  </si>
  <si>
    <t>12/09/2019</t>
  </si>
  <si>
    <t>11/09/2019</t>
  </si>
  <si>
    <t>10/09/2019</t>
  </si>
  <si>
    <t>09/09/2019</t>
  </si>
  <si>
    <t>06/09/2019</t>
  </si>
  <si>
    <t>05/09/2019</t>
  </si>
  <si>
    <t>04/09/2019</t>
  </si>
  <si>
    <t>03/09/2019</t>
  </si>
  <si>
    <t>02/09/2019</t>
  </si>
  <si>
    <t>30/08/2019</t>
  </si>
  <si>
    <t>29/08/2019</t>
  </si>
  <si>
    <t>28/08/2019</t>
  </si>
  <si>
    <t>27/08/2019</t>
  </si>
  <si>
    <t>26/08/2019</t>
  </si>
  <si>
    <t>23/08/2019</t>
  </si>
  <si>
    <t>22/08/2019</t>
  </si>
  <si>
    <t>21/08/2019</t>
  </si>
  <si>
    <t>20/08/2019</t>
  </si>
  <si>
    <t>19/08/2019</t>
  </si>
  <si>
    <t>16/08/2019</t>
  </si>
  <si>
    <t>14/08/2019</t>
  </si>
  <si>
    <t>13/08/2019</t>
  </si>
  <si>
    <t>12/08/2019</t>
  </si>
  <si>
    <t>09/08/2019</t>
  </si>
  <si>
    <t>08/08/2019</t>
  </si>
  <si>
    <t>07/08/2019</t>
  </si>
  <si>
    <t>06/08/2019</t>
  </si>
  <si>
    <t>05/08/2019</t>
  </si>
  <si>
    <t>02/08/2019</t>
  </si>
  <si>
    <t>01/08/2019</t>
  </si>
  <si>
    <t>31/07/2019</t>
  </si>
  <si>
    <t>30/07/2019</t>
  </si>
  <si>
    <t>29/07/2019</t>
  </si>
  <si>
    <t>26/07/2019</t>
  </si>
  <si>
    <t>25/07/2019</t>
  </si>
  <si>
    <t>24/07/2019</t>
  </si>
  <si>
    <t>23/07/2019</t>
  </si>
  <si>
    <t>22/07/2019</t>
  </si>
  <si>
    <t>19/07/2019</t>
  </si>
  <si>
    <t>18/07/2019</t>
  </si>
  <si>
    <t>17/07/2019</t>
  </si>
  <si>
    <t>16/07/2019</t>
  </si>
  <si>
    <t>15/07/2019</t>
  </si>
  <si>
    <t>12/07/2019</t>
  </si>
  <si>
    <t>11/07/2019</t>
  </si>
  <si>
    <t>10/07/2019</t>
  </si>
  <si>
    <t>09/07/2019</t>
  </si>
  <si>
    <t>08/07/2019</t>
  </si>
  <si>
    <t>05/07/2019</t>
  </si>
  <si>
    <t>04/07/2019</t>
  </si>
  <si>
    <t>03/07/2019</t>
  </si>
  <si>
    <t>02/07/2019</t>
  </si>
  <si>
    <t>01/07/2019</t>
  </si>
  <si>
    <t>28/06/2019</t>
  </si>
  <si>
    <t>27/06/2019</t>
  </si>
  <si>
    <t>26/06/2019</t>
  </si>
  <si>
    <t>25/06/2019</t>
  </si>
  <si>
    <t>24/06/2019</t>
  </si>
  <si>
    <t>21/06/2019</t>
  </si>
  <si>
    <t>20/06/2019</t>
  </si>
  <si>
    <t>19/06/2019</t>
  </si>
  <si>
    <t>18/06/2019</t>
  </si>
  <si>
    <t>17/06/2019</t>
  </si>
  <si>
    <t>14/06/2019</t>
  </si>
  <si>
    <t>13/06/2019</t>
  </si>
  <si>
    <t>12/06/2019</t>
  </si>
  <si>
    <t>11/06/2019</t>
  </si>
  <si>
    <t>07/06/2019</t>
  </si>
  <si>
    <t>06/06/2019</t>
  </si>
  <si>
    <t>05/06/2019</t>
  </si>
  <si>
    <t>04/06/2019</t>
  </si>
  <si>
    <t>03/06/2019</t>
  </si>
  <si>
    <t>31/05/2019</t>
  </si>
  <si>
    <t>29/05/2019</t>
  </si>
  <si>
    <t>28/05/2019</t>
  </si>
  <si>
    <t>27/05/2019</t>
  </si>
  <si>
    <t>24/05/2019</t>
  </si>
  <si>
    <t>23/05/2019</t>
  </si>
  <si>
    <t>22/05/2019</t>
  </si>
  <si>
    <t>21/05/2019</t>
  </si>
  <si>
    <t>20/05/2019</t>
  </si>
  <si>
    <t>17/05/2019</t>
  </si>
  <si>
    <t>16/05/2019</t>
  </si>
  <si>
    <t>15/05/2019</t>
  </si>
  <si>
    <t>14/05/2019</t>
  </si>
  <si>
    <t>13/05/2019</t>
  </si>
  <si>
    <t>10/05/2019</t>
  </si>
  <si>
    <t>08/05/2019</t>
  </si>
  <si>
    <t>07/05/2019</t>
  </si>
  <si>
    <t>06/05/2019</t>
  </si>
  <si>
    <t>03/05/2019</t>
  </si>
  <si>
    <t>02/05/2019</t>
  </si>
  <si>
    <t>30/04/2019</t>
  </si>
  <si>
    <t>29/04/2019</t>
  </si>
  <si>
    <t>26/04/2019</t>
  </si>
  <si>
    <t>25/04/2019</t>
  </si>
  <si>
    <t>24/04/2019</t>
  </si>
  <si>
    <t>23/04/2019</t>
  </si>
  <si>
    <t>18/04/2019</t>
  </si>
  <si>
    <t>17/04/2019</t>
  </si>
  <si>
    <t>16/04/2019</t>
  </si>
  <si>
    <t>15/04/2019</t>
  </si>
  <si>
    <t>12/04/2019</t>
  </si>
  <si>
    <t>11/04/2019</t>
  </si>
  <si>
    <t>10/04/2019</t>
  </si>
  <si>
    <t>09/04/2019</t>
  </si>
  <si>
    <t>08/04/2019</t>
  </si>
  <si>
    <t>05/04/2019</t>
  </si>
  <si>
    <t>04/04/2019</t>
  </si>
  <si>
    <t>03/04/2019</t>
  </si>
  <si>
    <t>02/04/2019</t>
  </si>
  <si>
    <t>01/04/2019</t>
  </si>
  <si>
    <t>29/03/2019</t>
  </si>
  <si>
    <t>28/03/2019</t>
  </si>
  <si>
    <t>27/03/2019</t>
  </si>
  <si>
    <t>26/03/2019</t>
  </si>
  <si>
    <t>25/03/2019</t>
  </si>
  <si>
    <t>22/03/2019</t>
  </si>
  <si>
    <t>21/03/2019</t>
  </si>
  <si>
    <t>20/03/2019</t>
  </si>
  <si>
    <t>19/03/2019</t>
  </si>
  <si>
    <t>18/03/2019</t>
  </si>
  <si>
    <t>15/03/2019</t>
  </si>
  <si>
    <t>14/03/2019</t>
  </si>
  <si>
    <t>13/03/2019</t>
  </si>
  <si>
    <t>12/03/2019</t>
  </si>
  <si>
    <t>11/03/2019</t>
  </si>
  <si>
    <t>08/03/2019</t>
  </si>
  <si>
    <t>07/03/2019</t>
  </si>
  <si>
    <t>06/03/2019</t>
  </si>
  <si>
    <t>05/03/2019</t>
  </si>
  <si>
    <t>04/03/2019</t>
  </si>
  <si>
    <t>01/03/2019</t>
  </si>
  <si>
    <t>28/02/2019</t>
  </si>
  <si>
    <t>27/02/2019</t>
  </si>
  <si>
    <t>26/02/2019</t>
  </si>
  <si>
    <t>25/02/2019</t>
  </si>
  <si>
    <t>22/02/2019</t>
  </si>
  <si>
    <t>21/02/2019</t>
  </si>
  <si>
    <t>20/02/2019</t>
  </si>
  <si>
    <t>19/02/2019</t>
  </si>
  <si>
    <t>18/02/2019</t>
  </si>
  <si>
    <t>15/02/2019</t>
  </si>
  <si>
    <t>14/02/2019</t>
  </si>
  <si>
    <t>13/02/2019</t>
  </si>
  <si>
    <t>12/02/2019</t>
  </si>
  <si>
    <t>11/02/2019</t>
  </si>
  <si>
    <t>08/02/2019</t>
  </si>
  <si>
    <t>07/02/2019</t>
  </si>
  <si>
    <t>06/02/2019</t>
  </si>
  <si>
    <t>05/02/2019</t>
  </si>
  <si>
    <t>04/02/2019</t>
  </si>
  <si>
    <t>01/02/2019</t>
  </si>
  <si>
    <t>31/01/2019</t>
  </si>
  <si>
    <t>30/01/2019</t>
  </si>
  <si>
    <t>29/01/2019</t>
  </si>
  <si>
    <t>28/01/2019</t>
  </si>
  <si>
    <t>25/01/2019</t>
  </si>
  <si>
    <t>24/01/2019</t>
  </si>
  <si>
    <t>23/01/2019</t>
  </si>
  <si>
    <t>22/01/2019</t>
  </si>
  <si>
    <t>21/01/2019</t>
  </si>
  <si>
    <t>18/01/2019</t>
  </si>
  <si>
    <t>17/01/2019</t>
  </si>
  <si>
    <t>16/01/2019</t>
  </si>
  <si>
    <t>15/01/2019</t>
  </si>
  <si>
    <t>14/01/2019</t>
  </si>
  <si>
    <t>11/01/2019</t>
  </si>
  <si>
    <t>10/01/2019</t>
  </si>
  <si>
    <t>09/01/2019</t>
  </si>
  <si>
    <t>08/01/2019</t>
  </si>
  <si>
    <t>07/01/2019</t>
  </si>
  <si>
    <t>04/01/2019</t>
  </si>
  <si>
    <t>03/01/2019</t>
  </si>
  <si>
    <t>02/01/2019</t>
  </si>
  <si>
    <t>31/12/2018</t>
  </si>
  <si>
    <t>28/12/2018</t>
  </si>
  <si>
    <t>27/12/2018</t>
  </si>
  <si>
    <t>21/12/2018</t>
  </si>
  <si>
    <t>20/12/2018</t>
  </si>
  <si>
    <t>19/12/2018</t>
  </si>
  <si>
    <t>18/12/2018</t>
  </si>
  <si>
    <t>17/12/2018</t>
  </si>
  <si>
    <t>14/12/2018</t>
  </si>
  <si>
    <t>13/12/2018</t>
  </si>
  <si>
    <t>12/12/2018</t>
  </si>
  <si>
    <t>11/12/2018</t>
  </si>
  <si>
    <t>10/12/2018</t>
  </si>
  <si>
    <t>07/12/2018</t>
  </si>
  <si>
    <t>06/12/2018</t>
  </si>
  <si>
    <t>05/12/2018</t>
  </si>
  <si>
    <t>04/12/2018</t>
  </si>
  <si>
    <t>03/12/2018</t>
  </si>
  <si>
    <t>30/11/2018</t>
  </si>
  <si>
    <t>29/11/2018</t>
  </si>
  <si>
    <t>28/11/2018</t>
  </si>
  <si>
    <t>27/11/2018</t>
  </si>
  <si>
    <t>26/11/2018</t>
  </si>
  <si>
    <t>23/11/2018</t>
  </si>
  <si>
    <t>22/11/2018</t>
  </si>
  <si>
    <t>21/11/2018</t>
  </si>
  <si>
    <t>20/11/2018</t>
  </si>
  <si>
    <t>19/11/2018</t>
  </si>
  <si>
    <t>16/11/2018</t>
  </si>
  <si>
    <t>15/11/2018</t>
  </si>
  <si>
    <t>14/11/2018</t>
  </si>
  <si>
    <t>13/11/2018</t>
  </si>
  <si>
    <t>12/11/2018</t>
  </si>
  <si>
    <t>09/11/2018</t>
  </si>
  <si>
    <t>08/11/2018</t>
  </si>
  <si>
    <t>07/11/2018</t>
  </si>
  <si>
    <t>06/11/2018</t>
  </si>
  <si>
    <t>05/11/2018</t>
  </si>
  <si>
    <t>02/11/2018</t>
  </si>
  <si>
    <t>31/10/2018</t>
  </si>
  <si>
    <t>30/10/2018</t>
  </si>
  <si>
    <t>29/10/2018</t>
  </si>
  <si>
    <t>26/10/2018</t>
  </si>
  <si>
    <t>25/10/2018</t>
  </si>
  <si>
    <t>24/10/2018</t>
  </si>
  <si>
    <t>23/10/2018</t>
  </si>
  <si>
    <t>22/10/2018</t>
  </si>
  <si>
    <t>19/10/2018</t>
  </si>
  <si>
    <t>18/10/2018</t>
  </si>
  <si>
    <t>17/10/2018</t>
  </si>
  <si>
    <t>16/10/2018</t>
  </si>
  <si>
    <t>15/10/2018</t>
  </si>
  <si>
    <t>12/10/2018</t>
  </si>
  <si>
    <t>11/10/2018</t>
  </si>
  <si>
    <t>10/10/2018</t>
  </si>
  <si>
    <t>09/10/2018</t>
  </si>
  <si>
    <t>08/10/2018</t>
  </si>
  <si>
    <t>05/10/2018</t>
  </si>
  <si>
    <t>04/10/2018</t>
  </si>
  <si>
    <t>03/10/2018</t>
  </si>
  <si>
    <t>02/10/2018</t>
  </si>
  <si>
    <t>01/10/2018</t>
  </si>
  <si>
    <t>28/09/2018</t>
  </si>
  <si>
    <t>27/09/2018</t>
  </si>
  <si>
    <t>26/09/2018</t>
  </si>
  <si>
    <t>25/09/2018</t>
  </si>
  <si>
    <t>24/09/2018</t>
  </si>
  <si>
    <t>21/09/2018</t>
  </si>
  <si>
    <t>20/09/2018</t>
  </si>
  <si>
    <t>19/09/2018</t>
  </si>
  <si>
    <t>18/09/2018</t>
  </si>
  <si>
    <t>17/09/2018</t>
  </si>
  <si>
    <t>14/09/2018</t>
  </si>
  <si>
    <t>13/09/2018</t>
  </si>
  <si>
    <t>12/09/2018</t>
  </si>
  <si>
    <t>11/09/2018</t>
  </si>
  <si>
    <t>10/09/2018</t>
  </si>
  <si>
    <t>07/09/2018</t>
  </si>
  <si>
    <t>06/09/2018</t>
  </si>
  <si>
    <t>05/09/2018</t>
  </si>
  <si>
    <t>04/09/2018</t>
  </si>
  <si>
    <t>03/09/2018</t>
  </si>
  <si>
    <t>31/08/2018</t>
  </si>
  <si>
    <t>30/08/2018</t>
  </si>
  <si>
    <t>29/08/2018</t>
  </si>
  <si>
    <t>28/08/2018</t>
  </si>
  <si>
    <t>27/08/2018</t>
  </si>
  <si>
    <t>24/08/2018</t>
  </si>
  <si>
    <t>23/08/2018</t>
  </si>
  <si>
    <t>22/08/2018</t>
  </si>
  <si>
    <t>21/08/2018</t>
  </si>
  <si>
    <t>20/08/2018</t>
  </si>
  <si>
    <t>17/08/2018</t>
  </si>
  <si>
    <t>16/08/2018</t>
  </si>
  <si>
    <t>14/08/2018</t>
  </si>
  <si>
    <t>13/08/2018</t>
  </si>
  <si>
    <t>10/08/2018</t>
  </si>
  <si>
    <t>09/08/2018</t>
  </si>
  <si>
    <t>08/08/2018</t>
  </si>
  <si>
    <t>07/08/2018</t>
  </si>
  <si>
    <t>06/08/2018</t>
  </si>
  <si>
    <t>03/08/2018</t>
  </si>
  <si>
    <t>02/08/2018</t>
  </si>
  <si>
    <t>01/08/2018</t>
  </si>
  <si>
    <t>31/07/2018</t>
  </si>
  <si>
    <t>30/07/2018</t>
  </si>
  <si>
    <t>27/07/2018</t>
  </si>
  <si>
    <t>26/07/2018</t>
  </si>
  <si>
    <t>25/07/2018</t>
  </si>
  <si>
    <t>24/07/2018</t>
  </si>
  <si>
    <t>23/07/2018</t>
  </si>
  <si>
    <t>20/07/2018</t>
  </si>
  <si>
    <t>19/07/2018</t>
  </si>
  <si>
    <t>18/07/2018</t>
  </si>
  <si>
    <t>17/07/2018</t>
  </si>
  <si>
    <t>16/07/2018</t>
  </si>
  <si>
    <t>13/07/2018</t>
  </si>
  <si>
    <t>12/07/2018</t>
  </si>
  <si>
    <t>11/07/2018</t>
  </si>
  <si>
    <t>10/07/2018</t>
  </si>
  <si>
    <t>09/07/2018</t>
  </si>
  <si>
    <t>06/07/2018</t>
  </si>
  <si>
    <t>05/07/2018</t>
  </si>
  <si>
    <t>04/07/2018</t>
  </si>
  <si>
    <t>03/07/2018</t>
  </si>
  <si>
    <t>02/07/2018</t>
  </si>
  <si>
    <t>29/06/2018</t>
  </si>
  <si>
    <t>28/06/2018</t>
  </si>
  <si>
    <t>27/06/2018</t>
  </si>
  <si>
    <t>26/06/2018</t>
  </si>
  <si>
    <t>25/06/2018</t>
  </si>
  <si>
    <t>22/06/2018</t>
  </si>
  <si>
    <t>21/06/2018</t>
  </si>
  <si>
    <t>20/06/2018</t>
  </si>
  <si>
    <t>19/06/2018</t>
  </si>
  <si>
    <t>18/06/2018</t>
  </si>
  <si>
    <t>15/06/2018</t>
  </si>
  <si>
    <t>14/06/2018</t>
  </si>
  <si>
    <t>13/06/2018</t>
  </si>
  <si>
    <t>12/06/2018</t>
  </si>
  <si>
    <t>11/06/2018</t>
  </si>
  <si>
    <t>08/06/2018</t>
  </si>
  <si>
    <t>07/06/2018</t>
  </si>
  <si>
    <t>06/06/2018</t>
  </si>
  <si>
    <t>05/06/2018</t>
  </si>
  <si>
    <t>04/06/2018</t>
  </si>
  <si>
    <t>01/06/2018</t>
  </si>
  <si>
    <t>31/05/2018</t>
  </si>
  <si>
    <t>30/05/2018</t>
  </si>
  <si>
    <t>29/05/2018</t>
  </si>
  <si>
    <t>28/05/2018</t>
  </si>
  <si>
    <t>25/05/2018</t>
  </si>
  <si>
    <t>24/05/2018</t>
  </si>
  <si>
    <t>23/05/2018</t>
  </si>
  <si>
    <t>22/05/2018</t>
  </si>
  <si>
    <t>18/05/2018</t>
  </si>
  <si>
    <t>17/05/2018</t>
  </si>
  <si>
    <t>16/05/2018</t>
  </si>
  <si>
    <t>15/05/2018</t>
  </si>
  <si>
    <t>14/05/2018</t>
  </si>
  <si>
    <t>11/05/2018</t>
  </si>
  <si>
    <t>09/05/2018</t>
  </si>
  <si>
    <t>08/05/2018</t>
  </si>
  <si>
    <t>07/05/2018</t>
  </si>
  <si>
    <t>04/05/2018</t>
  </si>
  <si>
    <t>03/05/2018</t>
  </si>
  <si>
    <t>02/05/2018</t>
  </si>
  <si>
    <t>30/04/2018</t>
  </si>
  <si>
    <t>27/04/2018</t>
  </si>
  <si>
    <t>26/04/2018</t>
  </si>
  <si>
    <t>25/04/2018</t>
  </si>
  <si>
    <t>24/04/2018</t>
  </si>
  <si>
    <t>23/04/2018</t>
  </si>
  <si>
    <t>20/04/2018</t>
  </si>
  <si>
    <t>19/04/2018</t>
  </si>
  <si>
    <t>18/04/2018</t>
  </si>
  <si>
    <t>17/04/2018</t>
  </si>
  <si>
    <t>16/04/2018</t>
  </si>
  <si>
    <t>13/04/2018</t>
  </si>
  <si>
    <t>12/04/2018</t>
  </si>
  <si>
    <t>11/04/2018</t>
  </si>
  <si>
    <t>10/04/2018</t>
  </si>
  <si>
    <t>09/04/2018</t>
  </si>
  <si>
    <t>06/04/2018</t>
  </si>
  <si>
    <t>05/04/2018</t>
  </si>
  <si>
    <t>04/04/2018</t>
  </si>
  <si>
    <t>03/04/2018</t>
  </si>
  <si>
    <t>29/03/2018</t>
  </si>
  <si>
    <t>28/03/2018</t>
  </si>
  <si>
    <t>27/03/2018</t>
  </si>
  <si>
    <t>26/03/2018</t>
  </si>
  <si>
    <t>23/03/2018</t>
  </si>
  <si>
    <t>22/03/2018</t>
  </si>
  <si>
    <t>21/03/2018</t>
  </si>
  <si>
    <t>20/03/2018</t>
  </si>
  <si>
    <t>19/03/2018</t>
  </si>
  <si>
    <t>16/03/2018</t>
  </si>
  <si>
    <t>15/03/2018</t>
  </si>
  <si>
    <t>14/03/2018</t>
  </si>
  <si>
    <t>13/03/2018</t>
  </si>
  <si>
    <t>12/03/2018</t>
  </si>
  <si>
    <t>09/03/2018</t>
  </si>
  <si>
    <t>08/03/2018</t>
  </si>
  <si>
    <t>07/03/2018</t>
  </si>
  <si>
    <t>06/03/2018</t>
  </si>
  <si>
    <t>05/03/2018</t>
  </si>
  <si>
    <t>02/03/2018</t>
  </si>
  <si>
    <t>01/03/2018</t>
  </si>
  <si>
    <t>28/02/2018</t>
  </si>
  <si>
    <t>27/02/2018</t>
  </si>
  <si>
    <t>26/02/2018</t>
  </si>
  <si>
    <t>23/02/2018</t>
  </si>
  <si>
    <t>22/02/2018</t>
  </si>
  <si>
    <t>21/02/2018</t>
  </si>
  <si>
    <t>20/02/2018</t>
  </si>
  <si>
    <t>19/02/2018</t>
  </si>
  <si>
    <t>16/02/2018</t>
  </si>
  <si>
    <t>15/02/2018</t>
  </si>
  <si>
    <t>14/02/2018</t>
  </si>
  <si>
    <t>13/02/2018</t>
  </si>
  <si>
    <t>12/02/2018</t>
  </si>
  <si>
    <t>09/02/2018</t>
  </si>
  <si>
    <t>08/02/2018</t>
  </si>
  <si>
    <t>07/02/2018</t>
  </si>
  <si>
    <t>06/02/2018</t>
  </si>
  <si>
    <t>05/02/2018</t>
  </si>
  <si>
    <t>02/02/2018</t>
  </si>
  <si>
    <t>01/02/2018</t>
  </si>
  <si>
    <t>31/01/2018</t>
  </si>
  <si>
    <t>30/01/2018</t>
  </si>
  <si>
    <t>29/01/2018</t>
  </si>
  <si>
    <t>26/01/2018</t>
  </si>
  <si>
    <t>25/01/2018</t>
  </si>
  <si>
    <t>24/01/2018</t>
  </si>
  <si>
    <t>23/01/2018</t>
  </si>
  <si>
    <t>22/01/2018</t>
  </si>
  <si>
    <t>19/01/2018</t>
  </si>
  <si>
    <t>18/01/2018</t>
  </si>
  <si>
    <t>17/01/2018</t>
  </si>
  <si>
    <t>16/01/2018</t>
  </si>
  <si>
    <t>15/01/2018</t>
  </si>
  <si>
    <t>12/01/2018</t>
  </si>
  <si>
    <t>11/01/2018</t>
  </si>
  <si>
    <t>10/01/2018</t>
  </si>
  <si>
    <t>09/01/2018</t>
  </si>
  <si>
    <t>08/01/2018</t>
  </si>
  <si>
    <t>05/01/2018</t>
  </si>
  <si>
    <t>04/01/2018</t>
  </si>
  <si>
    <t>03/01/2018</t>
  </si>
  <si>
    <t>02/01/2018</t>
  </si>
  <si>
    <t>29/12/2017</t>
  </si>
  <si>
    <t>28/12/2017</t>
  </si>
  <si>
    <t>27/12/2017</t>
  </si>
  <si>
    <t>22/12/2017</t>
  </si>
  <si>
    <t>21/12/2017</t>
  </si>
  <si>
    <t>20/12/2017</t>
  </si>
  <si>
    <t>19/12/2017</t>
  </si>
  <si>
    <t>18/12/2017</t>
  </si>
  <si>
    <t>15/12/2017</t>
  </si>
  <si>
    <t>14/12/2017</t>
  </si>
  <si>
    <t>13/12/2017</t>
  </si>
  <si>
    <t>12/12/2017</t>
  </si>
  <si>
    <t>11/12/2017</t>
  </si>
  <si>
    <t>08/12/2017</t>
  </si>
  <si>
    <t>07/12/2017</t>
  </si>
  <si>
    <t>06/12/2017</t>
  </si>
  <si>
    <t>05/12/2017</t>
  </si>
  <si>
    <t>04/12/2017</t>
  </si>
  <si>
    <t>01/12/2017</t>
  </si>
  <si>
    <t>30/11/2017</t>
  </si>
  <si>
    <t>29/11/2017</t>
  </si>
  <si>
    <t>28/11/2017</t>
  </si>
  <si>
    <t>27/11/2017</t>
  </si>
  <si>
    <t>24/11/2017</t>
  </si>
  <si>
    <t>23/11/2017</t>
  </si>
  <si>
    <t>22/11/2017</t>
  </si>
  <si>
    <t>21/11/2017</t>
  </si>
  <si>
    <t>20/11/2017</t>
  </si>
  <si>
    <t>17/11/2017</t>
  </si>
  <si>
    <t>16/11/2017</t>
  </si>
  <si>
    <t>15/11/2017</t>
  </si>
  <si>
    <t>14/11/2017</t>
  </si>
  <si>
    <t>13/11/2017</t>
  </si>
  <si>
    <t>10/11/2017</t>
  </si>
  <si>
    <t>09/11/2017</t>
  </si>
  <si>
    <t>08/11/2017</t>
  </si>
  <si>
    <t>07/11/2017</t>
  </si>
  <si>
    <t>06/11/2017</t>
  </si>
  <si>
    <t>03/11/2017</t>
  </si>
  <si>
    <t>02/11/2017</t>
  </si>
  <si>
    <t>31/10/2017</t>
  </si>
  <si>
    <t>30/10/2017</t>
  </si>
  <si>
    <t>27/10/2017</t>
  </si>
  <si>
    <t>26/10/2017</t>
  </si>
  <si>
    <t>25/10/2017</t>
  </si>
  <si>
    <t>24/10/2017</t>
  </si>
  <si>
    <t>23/10/2017</t>
  </si>
  <si>
    <t>20/10/2017</t>
  </si>
  <si>
    <t>19/10/2017</t>
  </si>
  <si>
    <t>18/10/2017</t>
  </si>
  <si>
    <t>17/10/2017</t>
  </si>
  <si>
    <t>16/10/2017</t>
  </si>
  <si>
    <t>13/10/2017</t>
  </si>
  <si>
    <t>12/10/2017</t>
  </si>
  <si>
    <t>11/10/2017</t>
  </si>
  <si>
    <t>10/10/2017</t>
  </si>
  <si>
    <t>09/10/2017</t>
  </si>
  <si>
    <t>06/10/2017</t>
  </si>
  <si>
    <t>05/10/2017</t>
  </si>
  <si>
    <t>04/10/2017</t>
  </si>
  <si>
    <t>03/10/2017</t>
  </si>
  <si>
    <t>02/10/2017</t>
  </si>
  <si>
    <t>29/09/2017</t>
  </si>
  <si>
    <t>28/09/2017</t>
  </si>
  <si>
    <t>27/09/2017</t>
  </si>
  <si>
    <t>26/09/2017</t>
  </si>
  <si>
    <t>25/09/2017</t>
  </si>
  <si>
    <t>22/09/2017</t>
  </si>
  <si>
    <t>21/09/2017</t>
  </si>
  <si>
    <t>20/09/2017</t>
  </si>
  <si>
    <t>19/09/2017</t>
  </si>
  <si>
    <t>18/09/2017</t>
  </si>
  <si>
    <t>15/09/2017</t>
  </si>
  <si>
    <t>14/09/2017</t>
  </si>
  <si>
    <t>13/09/2017</t>
  </si>
  <si>
    <t>12/09/2017</t>
  </si>
  <si>
    <t>11/09/2017</t>
  </si>
  <si>
    <t>08/09/2017</t>
  </si>
  <si>
    <t>07/09/2017</t>
  </si>
  <si>
    <t>06/09/2017</t>
  </si>
  <si>
    <t>05/09/2017</t>
  </si>
  <si>
    <t>04/09/2017</t>
  </si>
  <si>
    <t>01/09/2017</t>
  </si>
  <si>
    <t>31/08/2017</t>
  </si>
  <si>
    <t>30/08/2017</t>
  </si>
  <si>
    <t>29/08/2017</t>
  </si>
  <si>
    <t>28/08/2017</t>
  </si>
  <si>
    <t>25/08/2017</t>
  </si>
  <si>
    <t>24/08/2017</t>
  </si>
  <si>
    <t>23/08/2017</t>
  </si>
  <si>
    <t>22/08/2017</t>
  </si>
  <si>
    <t>21/08/2017</t>
  </si>
  <si>
    <t>18/08/2017</t>
  </si>
  <si>
    <t>17/08/2017</t>
  </si>
  <si>
    <t>16/08/2017</t>
  </si>
  <si>
    <t>14/08/2017</t>
  </si>
  <si>
    <t>11/08/2017</t>
  </si>
  <si>
    <t>10/08/2017</t>
  </si>
  <si>
    <t>09/08/2017</t>
  </si>
  <si>
    <t>08/08/2017</t>
  </si>
  <si>
    <t>07/08/2017</t>
  </si>
  <si>
    <t>04/08/2017</t>
  </si>
  <si>
    <t>03/08/2017</t>
  </si>
  <si>
    <t>02/08/2017</t>
  </si>
  <si>
    <t>01/08/2017</t>
  </si>
  <si>
    <t>31/07/2017</t>
  </si>
  <si>
    <t>28/07/2017</t>
  </si>
  <si>
    <t>27/07/2017</t>
  </si>
  <si>
    <t>26/07/2017</t>
  </si>
  <si>
    <t>25/07/2017</t>
  </si>
  <si>
    <t>24/07/2017</t>
  </si>
  <si>
    <t>21/07/2017</t>
  </si>
  <si>
    <t>20/07/2017</t>
  </si>
  <si>
    <t>19/07/2017</t>
  </si>
  <si>
    <t>18/07/2017</t>
  </si>
  <si>
    <t>17/07/2017</t>
  </si>
  <si>
    <t>14/07/2017</t>
  </si>
  <si>
    <t>13/07/2017</t>
  </si>
  <si>
    <t>12/07/2017</t>
  </si>
  <si>
    <t>11/07/2017</t>
  </si>
  <si>
    <t>10/07/2017</t>
  </si>
  <si>
    <t>07/07/2017</t>
  </si>
  <si>
    <t>06/07/2017</t>
  </si>
  <si>
    <t>05/07/2017</t>
  </si>
  <si>
    <t>04/07/2017</t>
  </si>
  <si>
    <t>03/07/2017</t>
  </si>
  <si>
    <t>30/06/2017</t>
  </si>
  <si>
    <t>29/06/2017</t>
  </si>
  <si>
    <t>28/06/2017</t>
  </si>
  <si>
    <t>27/06/2017</t>
  </si>
  <si>
    <t>26/06/2017</t>
  </si>
  <si>
    <t>22/06/2017</t>
  </si>
  <si>
    <t>21/06/2017</t>
  </si>
  <si>
    <t>20/06/2017</t>
  </si>
  <si>
    <t>19/06/2017</t>
  </si>
  <si>
    <t>16/06/2017</t>
  </si>
  <si>
    <t>15/06/2017</t>
  </si>
  <si>
    <t>14/06/2017</t>
  </si>
  <si>
    <t>13/06/2017</t>
  </si>
  <si>
    <t>12/06/2017</t>
  </si>
  <si>
    <t>09/06/2017</t>
  </si>
  <si>
    <t>08/06/2017</t>
  </si>
  <si>
    <t>07/06/2017</t>
  </si>
  <si>
    <t>06/06/2017</t>
  </si>
  <si>
    <t>02/06/2017</t>
  </si>
  <si>
    <t>01/06/2017</t>
  </si>
  <si>
    <t>31/05/2017</t>
  </si>
  <si>
    <t>30/05/2017</t>
  </si>
  <si>
    <t>29/05/2017</t>
  </si>
  <si>
    <t>26/05/2017</t>
  </si>
  <si>
    <t>24/05/2017</t>
  </si>
  <si>
    <t>23/05/2017</t>
  </si>
  <si>
    <t>22/05/2017</t>
  </si>
  <si>
    <t>19/05/2017</t>
  </si>
  <si>
    <t>18/05/2017</t>
  </si>
  <si>
    <t>17/05/2017</t>
  </si>
  <si>
    <t>16/05/2017</t>
  </si>
  <si>
    <t>15/05/2017</t>
  </si>
  <si>
    <t>12/05/2017</t>
  </si>
  <si>
    <t>11/05/2017</t>
  </si>
  <si>
    <t>10/05/2017</t>
  </si>
  <si>
    <t>09/05/2017</t>
  </si>
  <si>
    <t>08/05/2017</t>
  </si>
  <si>
    <t>05/05/2017</t>
  </si>
  <si>
    <t>04/05/2017</t>
  </si>
  <si>
    <t>03/05/2017</t>
  </si>
  <si>
    <t>02/05/2017</t>
  </si>
  <si>
    <t>28/04/2017</t>
  </si>
  <si>
    <t>27/04/2017</t>
  </si>
  <si>
    <t>26/04/2017</t>
  </si>
  <si>
    <t>25/04/2017</t>
  </si>
  <si>
    <t>24/04/2017</t>
  </si>
  <si>
    <t>21/04/2017</t>
  </si>
  <si>
    <t>20/04/2017</t>
  </si>
  <si>
    <t>19/04/2017</t>
  </si>
  <si>
    <t>18/04/2017</t>
  </si>
  <si>
    <t>13/04/2017</t>
  </si>
  <si>
    <t>12/04/2017</t>
  </si>
  <si>
    <t>11/04/2017</t>
  </si>
  <si>
    <t>10/04/2017</t>
  </si>
  <si>
    <t>07/04/2017</t>
  </si>
  <si>
    <t>06/04/2017</t>
  </si>
  <si>
    <t>05/04/2017</t>
  </si>
  <si>
    <t>04/04/2017</t>
  </si>
  <si>
    <t>03/04/2017</t>
  </si>
  <si>
    <t>31/03/2017</t>
  </si>
  <si>
    <t>30/03/2017</t>
  </si>
  <si>
    <t>29/03/2017</t>
  </si>
  <si>
    <t>28/03/2017</t>
  </si>
  <si>
    <t>27/03/2017</t>
  </si>
  <si>
    <t>24/03/2017</t>
  </si>
  <si>
    <t>23/03/2017</t>
  </si>
  <si>
    <t>22/03/2017</t>
  </si>
  <si>
    <t>21/03/2017</t>
  </si>
  <si>
    <t>20/03/2017</t>
  </si>
  <si>
    <t>17/03/2017</t>
  </si>
  <si>
    <t>16/03/2017</t>
  </si>
  <si>
    <t>15/03/2017</t>
  </si>
  <si>
    <t>14/03/2017</t>
  </si>
  <si>
    <t>13/03/2017</t>
  </si>
  <si>
    <t>10/03/2017</t>
  </si>
  <si>
    <t>09/03/2017</t>
  </si>
  <si>
    <t>08/03/2017</t>
  </si>
  <si>
    <t>07/03/2017</t>
  </si>
  <si>
    <t>06/03/2017</t>
  </si>
  <si>
    <t>03/03/2017</t>
  </si>
  <si>
    <t>02/03/2017</t>
  </si>
  <si>
    <t>01/03/2017</t>
  </si>
  <si>
    <t>28/02/2017</t>
  </si>
  <si>
    <t>27/02/2017</t>
  </si>
  <si>
    <t>24/02/2017</t>
  </si>
  <si>
    <t>23/02/2017</t>
  </si>
  <si>
    <t>22/02/2017</t>
  </si>
  <si>
    <t>21/02/2017</t>
  </si>
  <si>
    <t>20/02/2017</t>
  </si>
  <si>
    <t>17/02/2017</t>
  </si>
  <si>
    <t>16/02/2017</t>
  </si>
  <si>
    <t>15/02/2017</t>
  </si>
  <si>
    <t>14/02/2017</t>
  </si>
  <si>
    <t>13/02/2017</t>
  </si>
  <si>
    <t>10/02/2017</t>
  </si>
  <si>
    <t>09/02/2017</t>
  </si>
  <si>
    <t>08/02/2017</t>
  </si>
  <si>
    <t>07/02/2017</t>
  </si>
  <si>
    <t>06/02/2017</t>
  </si>
  <si>
    <t>03/02/2017</t>
  </si>
  <si>
    <t>02/02/2017</t>
  </si>
  <si>
    <t>01/02/2017</t>
  </si>
  <si>
    <t>31/01/2017</t>
  </si>
  <si>
    <t>30/01/2017</t>
  </si>
  <si>
    <t>27/01/2017</t>
  </si>
  <si>
    <t>26/01/2017</t>
  </si>
  <si>
    <t>25/01/2017</t>
  </si>
  <si>
    <t>24/01/2017</t>
  </si>
  <si>
    <t>23/01/2017</t>
  </si>
  <si>
    <t>20/01/2017</t>
  </si>
  <si>
    <t>19/01/2017</t>
  </si>
  <si>
    <t>18/01/2017</t>
  </si>
  <si>
    <t>17/01/2017</t>
  </si>
  <si>
    <t>16/01/2017</t>
  </si>
  <si>
    <t>13/01/2017</t>
  </si>
  <si>
    <t>12/01/2017</t>
  </si>
  <si>
    <t>11/01/2017</t>
  </si>
  <si>
    <t>10/01/2017</t>
  </si>
  <si>
    <t>09/01/2017</t>
  </si>
  <si>
    <t>06/01/2017</t>
  </si>
  <si>
    <t>05/01/2017</t>
  </si>
  <si>
    <t>04/01/2017</t>
  </si>
  <si>
    <t>03/01/2017</t>
  </si>
  <si>
    <t>02/01/2017</t>
  </si>
  <si>
    <t>30/12/2016</t>
  </si>
  <si>
    <t>29/12/2016</t>
  </si>
  <si>
    <t>28/12/2016</t>
  </si>
  <si>
    <t>27/12/2016</t>
  </si>
  <si>
    <t>23/12/2016</t>
  </si>
  <si>
    <t>22/12/2016</t>
  </si>
  <si>
    <t>21/12/2016</t>
  </si>
  <si>
    <t>20/12/2016</t>
  </si>
  <si>
    <t>19/12/2016</t>
  </si>
  <si>
    <t>16/12/2016</t>
  </si>
  <si>
    <t>15/12/2016</t>
  </si>
  <si>
    <t>14/12/2016</t>
  </si>
  <si>
    <t>13/12/2016</t>
  </si>
  <si>
    <t>12/12/2016</t>
  </si>
  <si>
    <t>09/12/2016</t>
  </si>
  <si>
    <t>08/12/2016</t>
  </si>
  <si>
    <t>07/12/2016</t>
  </si>
  <si>
    <t>06/12/2016</t>
  </si>
  <si>
    <t>05/12/2016</t>
  </si>
  <si>
    <t>02/12/2016</t>
  </si>
  <si>
    <t>01/12/2016</t>
  </si>
  <si>
    <t>30/11/2016</t>
  </si>
  <si>
    <t>29/11/2016</t>
  </si>
  <si>
    <t>28/11/2016</t>
  </si>
  <si>
    <t>25/11/2016</t>
  </si>
  <si>
    <t>24/11/2016</t>
  </si>
  <si>
    <t>23/11/2016</t>
  </si>
  <si>
    <t>22/11/2016</t>
  </si>
  <si>
    <t>21/11/2016</t>
  </si>
  <si>
    <t>18/11/2016</t>
  </si>
  <si>
    <t>17/11/2016</t>
  </si>
  <si>
    <t>16/11/2016</t>
  </si>
  <si>
    <t>15/11/2016</t>
  </si>
  <si>
    <t>14/11/2016</t>
  </si>
  <si>
    <t>11/11/2016</t>
  </si>
  <si>
    <t>10/11/2016</t>
  </si>
  <si>
    <t>09/11/2016</t>
  </si>
  <si>
    <t>08/11/2016</t>
  </si>
  <si>
    <t>07/11/2016</t>
  </si>
  <si>
    <t>04/11/2016</t>
  </si>
  <si>
    <t>03/11/2016</t>
  </si>
  <si>
    <t>02/11/2016</t>
  </si>
  <si>
    <t>31/10/2016</t>
  </si>
  <si>
    <t>28/10/2016</t>
  </si>
  <si>
    <t>27/10/2016</t>
  </si>
  <si>
    <t>26/10/2016</t>
  </si>
  <si>
    <t>25/10/2016</t>
  </si>
  <si>
    <t>24/10/2016</t>
  </si>
  <si>
    <t>21/10/2016</t>
  </si>
  <si>
    <t>20/10/2016</t>
  </si>
  <si>
    <t>19/10/2016</t>
  </si>
  <si>
    <t>18/10/2016</t>
  </si>
  <si>
    <t>17/10/2016</t>
  </si>
  <si>
    <t>14/10/2016</t>
  </si>
  <si>
    <t>13/10/2016</t>
  </si>
  <si>
    <t>12/10/2016</t>
  </si>
  <si>
    <t>11/10/2016</t>
  </si>
  <si>
    <t>10/10/2016</t>
  </si>
  <si>
    <t>07/10/2016</t>
  </si>
  <si>
    <t>06/10/2016</t>
  </si>
  <si>
    <t>05/10/2016</t>
  </si>
  <si>
    <t>04/10/2016</t>
  </si>
  <si>
    <t>03/10/2016</t>
  </si>
  <si>
    <t>30/09/2016</t>
  </si>
  <si>
    <t>29/09/2016</t>
  </si>
  <si>
    <t>28/09/2016</t>
  </si>
  <si>
    <t>27/09/2016</t>
  </si>
  <si>
    <t>26/09/2016</t>
  </si>
  <si>
    <t>23/09/2016</t>
  </si>
  <si>
    <t>22/09/2016</t>
  </si>
  <si>
    <t>21/09/2016</t>
  </si>
  <si>
    <t>20/09/2016</t>
  </si>
  <si>
    <t>19/09/2016</t>
  </si>
  <si>
    <t>16/09/2016</t>
  </si>
  <si>
    <t>15/09/2016</t>
  </si>
  <si>
    <t>14/09/2016</t>
  </si>
  <si>
    <t>13/09/2016</t>
  </si>
  <si>
    <t>12/09/2016</t>
  </si>
  <si>
    <t>09/09/2016</t>
  </si>
  <si>
    <t>08/09/2016</t>
  </si>
  <si>
    <t>07/09/2016</t>
  </si>
  <si>
    <t>06/09/2016</t>
  </si>
  <si>
    <t>05/09/2016</t>
  </si>
  <si>
    <t>02/09/2016</t>
  </si>
  <si>
    <t>01/09/2016</t>
  </si>
  <si>
    <t>31/08/2016</t>
  </si>
  <si>
    <t>30/08/2016</t>
  </si>
  <si>
    <t>29/08/2016</t>
  </si>
  <si>
    <t>26/08/2016</t>
  </si>
  <si>
    <t>25/08/2016</t>
  </si>
  <si>
    <t>24/08/2016</t>
  </si>
  <si>
    <t>23/08/2016</t>
  </si>
  <si>
    <t>22/08/2016</t>
  </si>
  <si>
    <t>19/08/2016</t>
  </si>
  <si>
    <t>18/08/2016</t>
  </si>
  <si>
    <t>17/08/2016</t>
  </si>
  <si>
    <t>16/08/2016</t>
  </si>
  <si>
    <t>12/08/2016</t>
  </si>
  <si>
    <t>11/08/2016</t>
  </si>
  <si>
    <t>10/08/2016</t>
  </si>
  <si>
    <t>09/08/2016</t>
  </si>
  <si>
    <t>08/08/2016</t>
  </si>
  <si>
    <t>05/08/2016</t>
  </si>
  <si>
    <t>04/08/2016</t>
  </si>
  <si>
    <t>03/08/2016</t>
  </si>
  <si>
    <t>02/08/2016</t>
  </si>
  <si>
    <t>01/08/2016</t>
  </si>
  <si>
    <t>29/07/2016</t>
  </si>
  <si>
    <t>28/07/2016</t>
  </si>
  <si>
    <t>27/07/2016</t>
  </si>
  <si>
    <t>26/07/2016</t>
  </si>
  <si>
    <t>25/07/2016</t>
  </si>
  <si>
    <t>22/07/2016</t>
  </si>
  <si>
    <t>21/07/2016</t>
  </si>
  <si>
    <t>20/07/2016</t>
  </si>
  <si>
    <t>19/07/2016</t>
  </si>
  <si>
    <t>18/07/2016</t>
  </si>
  <si>
    <t>15/07/2016</t>
  </si>
  <si>
    <t>14/07/2016</t>
  </si>
  <si>
    <t>13/07/2016</t>
  </si>
  <si>
    <t>12/07/2016</t>
  </si>
  <si>
    <t>11/07/2016</t>
  </si>
  <si>
    <t>08/07/2016</t>
  </si>
  <si>
    <t>07/07/2016</t>
  </si>
  <si>
    <t>06/07/2016</t>
  </si>
  <si>
    <t>05/07/2016</t>
  </si>
  <si>
    <t>04/07/2016</t>
  </si>
  <si>
    <t>01/07/2016</t>
  </si>
  <si>
    <t>30/06/2016</t>
  </si>
  <si>
    <t>29/06/2016</t>
  </si>
  <si>
    <t>28/06/2016</t>
  </si>
  <si>
    <t>27/06/2016</t>
  </si>
  <si>
    <t>24/06/2016</t>
  </si>
  <si>
    <t>22/06/2016</t>
  </si>
  <si>
    <t>21/06/2016</t>
  </si>
  <si>
    <t>20/06/2016</t>
  </si>
  <si>
    <t>17/06/2016</t>
  </si>
  <si>
    <t>16/06/2016</t>
  </si>
  <si>
    <t>15/06/2016</t>
  </si>
  <si>
    <t>14/06/2016</t>
  </si>
  <si>
    <t>13/06/2016</t>
  </si>
  <si>
    <t>10/06/2016</t>
  </si>
  <si>
    <t>09/06/2016</t>
  </si>
  <si>
    <t>08/06/2016</t>
  </si>
  <si>
    <t>07/06/2016</t>
  </si>
  <si>
    <t>06/06/2016</t>
  </si>
  <si>
    <t>03/06/2016</t>
  </si>
  <si>
    <t>02/06/2016</t>
  </si>
  <si>
    <t>01/06/2016</t>
  </si>
  <si>
    <t>31/05/2016</t>
  </si>
  <si>
    <t>30/05/2016</t>
  </si>
  <si>
    <t>27/05/2016</t>
  </si>
  <si>
    <t>26/05/2016</t>
  </si>
  <si>
    <t>25/05/2016</t>
  </si>
  <si>
    <t>24/05/2016</t>
  </si>
  <si>
    <t>23/05/2016</t>
  </si>
  <si>
    <t>20/05/2016</t>
  </si>
  <si>
    <t>19/05/2016</t>
  </si>
  <si>
    <t>18/05/2016</t>
  </si>
  <si>
    <t>17/05/2016</t>
  </si>
  <si>
    <t>13/05/2016</t>
  </si>
  <si>
    <t>12/05/2016</t>
  </si>
  <si>
    <t>11/05/2016</t>
  </si>
  <si>
    <t>10/05/2016</t>
  </si>
  <si>
    <t>09/05/2016</t>
  </si>
  <si>
    <t>06/05/2016</t>
  </si>
  <si>
    <t>04/05/2016</t>
  </si>
  <si>
    <t>03/05/2016</t>
  </si>
  <si>
    <t>02/05/2016</t>
  </si>
  <si>
    <t>29/04/2016</t>
  </si>
  <si>
    <t>28/04/2016</t>
  </si>
  <si>
    <t>27/04/2016</t>
  </si>
  <si>
    <t>26/04/2016</t>
  </si>
  <si>
    <t>25/04/2016</t>
  </si>
  <si>
    <t>22/04/2016</t>
  </si>
  <si>
    <t>21/04/2016</t>
  </si>
  <si>
    <t>20/04/2016</t>
  </si>
  <si>
    <t>19/04/2016</t>
  </si>
  <si>
    <t>18/04/2016</t>
  </si>
  <si>
    <t>15/04/2016</t>
  </si>
  <si>
    <t>14/04/2016</t>
  </si>
  <si>
    <t>13/04/2016</t>
  </si>
  <si>
    <t>12/04/2016</t>
  </si>
  <si>
    <t>11/04/2016</t>
  </si>
  <si>
    <t>08/04/2016</t>
  </si>
  <si>
    <t>07/04/2016</t>
  </si>
  <si>
    <t>06/04/2016</t>
  </si>
  <si>
    <t>05/04/2016</t>
  </si>
  <si>
    <t>04/04/2016</t>
  </si>
  <si>
    <t>01/04/2016</t>
  </si>
  <si>
    <t>31/03/2016</t>
  </si>
  <si>
    <t>30/03/2016</t>
  </si>
  <si>
    <t>29/03/2016</t>
  </si>
  <si>
    <t>24/03/2016</t>
  </si>
  <si>
    <t>23/03/2016</t>
  </si>
  <si>
    <t>22/03/2016</t>
  </si>
  <si>
    <t>21/03/2016</t>
  </si>
  <si>
    <t>18/03/2016</t>
  </si>
  <si>
    <t>17/03/2016</t>
  </si>
  <si>
    <t>16/03/2016</t>
  </si>
  <si>
    <t>15/03/2016</t>
  </si>
  <si>
    <t>14/03/2016</t>
  </si>
  <si>
    <t>11/03/2016</t>
  </si>
  <si>
    <t>10/03/2016</t>
  </si>
  <si>
    <t>09/03/2016</t>
  </si>
  <si>
    <t>08/03/2016</t>
  </si>
  <si>
    <t>07/03/2016</t>
  </si>
  <si>
    <t>04/03/2016</t>
  </si>
  <si>
    <t>03/03/2016</t>
  </si>
  <si>
    <t>02/03/2016</t>
  </si>
  <si>
    <t>01/03/2016</t>
  </si>
  <si>
    <t>29/02/2016</t>
  </si>
  <si>
    <t>26/02/2016</t>
  </si>
  <si>
    <t>25/02/2016</t>
  </si>
  <si>
    <t>24/02/2016</t>
  </si>
  <si>
    <t>23/02/2016</t>
  </si>
  <si>
    <t>22/02/2016</t>
  </si>
  <si>
    <t>19/02/2016</t>
  </si>
  <si>
    <t>18/02/2016</t>
  </si>
  <si>
    <t>17/02/2016</t>
  </si>
  <si>
    <t>16/02/2016</t>
  </si>
  <si>
    <t>15/02/2016</t>
  </si>
  <si>
    <t>12/02/2016</t>
  </si>
  <si>
    <t>11/02/2016</t>
  </si>
  <si>
    <t>10/02/2016</t>
  </si>
  <si>
    <t>09/02/2016</t>
  </si>
  <si>
    <t>08/02/2016</t>
  </si>
  <si>
    <t>05/02/2016</t>
  </si>
  <si>
    <t>04/02/2016</t>
  </si>
  <si>
    <t>03/02/2016</t>
  </si>
  <si>
    <t>02/02/2016</t>
  </si>
  <si>
    <t>01/02/2016</t>
  </si>
  <si>
    <t>29/01/2016</t>
  </si>
  <si>
    <t>28/01/2016</t>
  </si>
  <si>
    <t>27/01/2016</t>
  </si>
  <si>
    <t>26/01/2016</t>
  </si>
  <si>
    <t>25/01/2016</t>
  </si>
  <si>
    <t>22/01/2016</t>
  </si>
  <si>
    <t>21/01/2016</t>
  </si>
  <si>
    <t>20/01/2016</t>
  </si>
  <si>
    <t>19/01/2016</t>
  </si>
  <si>
    <t>18/01/2016</t>
  </si>
  <si>
    <t>15/01/2016</t>
  </si>
  <si>
    <t>14/01/2016</t>
  </si>
  <si>
    <t>13/01/2016</t>
  </si>
  <si>
    <t>12/01/2016</t>
  </si>
  <si>
    <t>11/01/2016</t>
  </si>
  <si>
    <t>08/01/2016</t>
  </si>
  <si>
    <t>07/01/2016</t>
  </si>
  <si>
    <t>06/01/2016</t>
  </si>
  <si>
    <t>05/01/2016</t>
  </si>
  <si>
    <t>04/01/2016</t>
  </si>
  <si>
    <t>31/12/2015</t>
  </si>
  <si>
    <t>30/12/2015</t>
  </si>
  <si>
    <t>29/12/2015</t>
  </si>
  <si>
    <t>28/12/2015</t>
  </si>
  <si>
    <t>23/12/2015</t>
  </si>
  <si>
    <t>22/12/2015</t>
  </si>
  <si>
    <t>21/12/2015</t>
  </si>
  <si>
    <t>18/12/2015</t>
  </si>
  <si>
    <t>17/12/2015</t>
  </si>
  <si>
    <t>16/12/2015</t>
  </si>
  <si>
    <t>15/12/2015</t>
  </si>
  <si>
    <t>14/12/2015</t>
  </si>
  <si>
    <t>11/12/2015</t>
  </si>
  <si>
    <t>10/12/2015</t>
  </si>
  <si>
    <t>09/12/2015</t>
  </si>
  <si>
    <t>08/12/2015</t>
  </si>
  <si>
    <t>07/12/2015</t>
  </si>
  <si>
    <t>04/12/2015</t>
  </si>
  <si>
    <t>03/12/2015</t>
  </si>
  <si>
    <t>02/12/2015</t>
  </si>
  <si>
    <t>01/12/2015</t>
  </si>
  <si>
    <t>30/11/2015</t>
  </si>
  <si>
    <t>27/11/2015</t>
  </si>
  <si>
    <t>26/11/2015</t>
  </si>
  <si>
    <t>25/11/2015</t>
  </si>
  <si>
    <t>24/11/2015</t>
  </si>
  <si>
    <t>23/11/2015</t>
  </si>
  <si>
    <t>20/11/2015</t>
  </si>
  <si>
    <t>19/11/2015</t>
  </si>
  <si>
    <t>18/11/2015</t>
  </si>
  <si>
    <t>17/11/2015</t>
  </si>
  <si>
    <t>16/11/2015</t>
  </si>
  <si>
    <t>13/11/2015</t>
  </si>
  <si>
    <t>12/11/2015</t>
  </si>
  <si>
    <t>11/11/2015</t>
  </si>
  <si>
    <t>10/11/2015</t>
  </si>
  <si>
    <t>09/11/2015</t>
  </si>
  <si>
    <t>06/11/2015</t>
  </si>
  <si>
    <t>05/11/2015</t>
  </si>
  <si>
    <t>04/11/2015</t>
  </si>
  <si>
    <t>03/11/2015</t>
  </si>
  <si>
    <t>02/11/2015</t>
  </si>
  <si>
    <t>30/10/2015</t>
  </si>
  <si>
    <t>29/10/2015</t>
  </si>
  <si>
    <t>28/10/2015</t>
  </si>
  <si>
    <t>27/10/2015</t>
  </si>
  <si>
    <t>26/10/2015</t>
  </si>
  <si>
    <t>23/10/2015</t>
  </si>
  <si>
    <t>22/10/2015</t>
  </si>
  <si>
    <t>21/10/2015</t>
  </si>
  <si>
    <t>20/10/2015</t>
  </si>
  <si>
    <t>19/10/2015</t>
  </si>
  <si>
    <t>16/10/2015</t>
  </si>
  <si>
    <t>15/10/2015</t>
  </si>
  <si>
    <t>14/10/2015</t>
  </si>
  <si>
    <t>13/10/2015</t>
  </si>
  <si>
    <t>12/10/2015</t>
  </si>
  <si>
    <t>09/10/2015</t>
  </si>
  <si>
    <t>08/10/2015</t>
  </si>
  <si>
    <t>07/10/2015</t>
  </si>
  <si>
    <t>06/10/2015</t>
  </si>
  <si>
    <t>05/10/2015</t>
  </si>
  <si>
    <t>02/10/2015</t>
  </si>
  <si>
    <t>01/10/2015</t>
  </si>
  <si>
    <t>30/09/2015</t>
  </si>
  <si>
    <t>29/09/2015</t>
  </si>
  <si>
    <t>28/09/2015</t>
  </si>
  <si>
    <t>25/09/2015</t>
  </si>
  <si>
    <t>24/09/2015</t>
  </si>
  <si>
    <t>23/09/2015</t>
  </si>
  <si>
    <t>22/09/2015</t>
  </si>
  <si>
    <t>21/09/2015</t>
  </si>
  <si>
    <t>18/09/2015</t>
  </si>
  <si>
    <t>17/09/2015</t>
  </si>
  <si>
    <t>16/09/2015</t>
  </si>
  <si>
    <t>15/09/2015</t>
  </si>
  <si>
    <t>14/09/2015</t>
  </si>
  <si>
    <t>11/09/2015</t>
  </si>
  <si>
    <t>10/09/2015</t>
  </si>
  <si>
    <t>09/09/2015</t>
  </si>
  <si>
    <t>08/09/2015</t>
  </si>
  <si>
    <t>07/09/2015</t>
  </si>
  <si>
    <t>04/09/2015</t>
  </si>
  <si>
    <t>03/09/2015</t>
  </si>
  <si>
    <t>02/09/2015</t>
  </si>
  <si>
    <t>01/09/2015</t>
  </si>
  <si>
    <t>31/08/2015</t>
  </si>
  <si>
    <t>28/08/2015</t>
  </si>
  <si>
    <t>27/08/2015</t>
  </si>
  <si>
    <t>26/08/2015</t>
  </si>
  <si>
    <t>25/08/2015</t>
  </si>
  <si>
    <t>24/08/2015</t>
  </si>
  <si>
    <t>21/08/2015</t>
  </si>
  <si>
    <t>20/08/2015</t>
  </si>
  <si>
    <t>19/08/2015</t>
  </si>
  <si>
    <t>18/08/2015</t>
  </si>
  <si>
    <t>17/08/2015</t>
  </si>
  <si>
    <t>14/08/2015</t>
  </si>
  <si>
    <t>13/08/2015</t>
  </si>
  <si>
    <t>12/08/2015</t>
  </si>
  <si>
    <t>11/08/2015</t>
  </si>
  <si>
    <t>10/08/2015</t>
  </si>
  <si>
    <t>07/08/2015</t>
  </si>
  <si>
    <t>06/08/2015</t>
  </si>
  <si>
    <t>05/08/2015</t>
  </si>
  <si>
    <t>04/08/2015</t>
  </si>
  <si>
    <t>03/08/2015</t>
  </si>
  <si>
    <t>31/07/2015</t>
  </si>
  <si>
    <t>30/07/2015</t>
  </si>
  <si>
    <t>29/07/2015</t>
  </si>
  <si>
    <t>28/07/2015</t>
  </si>
  <si>
    <t>27/07/2015</t>
  </si>
  <si>
    <t>24/07/2015</t>
  </si>
  <si>
    <t>23/07/2015</t>
  </si>
  <si>
    <t>22/07/2015</t>
  </si>
  <si>
    <t>21/07/2015</t>
  </si>
  <si>
    <t>20/07/2015</t>
  </si>
  <si>
    <t>17/07/2015</t>
  </si>
  <si>
    <t>16/07/2015</t>
  </si>
  <si>
    <t>15/07/2015</t>
  </si>
  <si>
    <t>14/07/2015</t>
  </si>
  <si>
    <t>13/07/2015</t>
  </si>
  <si>
    <t>10/07/2015</t>
  </si>
  <si>
    <t>09/07/2015</t>
  </si>
  <si>
    <t>08/07/2015</t>
  </si>
  <si>
    <t>07/07/2015</t>
  </si>
  <si>
    <t>06/07/2015</t>
  </si>
  <si>
    <t>03/07/2015</t>
  </si>
  <si>
    <t>02/07/2015</t>
  </si>
  <si>
    <t>01/07/2015</t>
  </si>
  <si>
    <t>30/06/2015</t>
  </si>
  <si>
    <t>29/06/2015</t>
  </si>
  <si>
    <t>26/06/2015</t>
  </si>
  <si>
    <t>25/06/2015</t>
  </si>
  <si>
    <t>24/06/2015</t>
  </si>
  <si>
    <t>22/06/2015</t>
  </si>
  <si>
    <t>19/06/2015</t>
  </si>
  <si>
    <t>18/06/2015</t>
  </si>
  <si>
    <t>17/06/2015</t>
  </si>
  <si>
    <t>16/06/2015</t>
  </si>
  <si>
    <t>15/06/2015</t>
  </si>
  <si>
    <t>12/06/2015</t>
  </si>
  <si>
    <t>11/06/2015</t>
  </si>
  <si>
    <t>10/06/2015</t>
  </si>
  <si>
    <t>09/06/2015</t>
  </si>
  <si>
    <t>08/06/2015</t>
  </si>
  <si>
    <t>05/06/2015</t>
  </si>
  <si>
    <t>04/06/2015</t>
  </si>
  <si>
    <t>03/06/2015</t>
  </si>
  <si>
    <t>02/06/2015</t>
  </si>
  <si>
    <t>01/06/2015</t>
  </si>
  <si>
    <t>29/05/2015</t>
  </si>
  <si>
    <t>28/05/2015</t>
  </si>
  <si>
    <t>27/05/2015</t>
  </si>
  <si>
    <t>26/05/2015</t>
  </si>
  <si>
    <t>22/05/2015</t>
  </si>
  <si>
    <t>21/05/2015</t>
  </si>
  <si>
    <t>20/05/2015</t>
  </si>
  <si>
    <t>19/05/2015</t>
  </si>
  <si>
    <t>18/05/2015</t>
  </si>
  <si>
    <t>15/05/2015</t>
  </si>
  <si>
    <t>13/05/2015</t>
  </si>
  <si>
    <t>12/05/2015</t>
  </si>
  <si>
    <t>11/05/2015</t>
  </si>
  <si>
    <t>08/05/2015</t>
  </si>
  <si>
    <t>07/05/2015</t>
  </si>
  <si>
    <t>06/05/2015</t>
  </si>
  <si>
    <t>05/05/2015</t>
  </si>
  <si>
    <t>04/05/2015</t>
  </si>
  <si>
    <t>30/04/2015</t>
  </si>
  <si>
    <t>29/04/2015</t>
  </si>
  <si>
    <t>28/04/2015</t>
  </si>
  <si>
    <t>27/04/2015</t>
  </si>
  <si>
    <t>24/04/2015</t>
  </si>
  <si>
    <t>23/04/2015</t>
  </si>
  <si>
    <t>22/04/2015</t>
  </si>
  <si>
    <t>21/04/2015</t>
  </si>
  <si>
    <t>20/04/2015</t>
  </si>
  <si>
    <t>17/04/2015</t>
  </si>
  <si>
    <t>16/04/2015</t>
  </si>
  <si>
    <t>15/04/2015</t>
  </si>
  <si>
    <t>14/04/2015</t>
  </si>
  <si>
    <t>13/04/2015</t>
  </si>
  <si>
    <t>10/04/2015</t>
  </si>
  <si>
    <t>09/04/2015</t>
  </si>
  <si>
    <t>08/04/2015</t>
  </si>
  <si>
    <t>07/04/2015</t>
  </si>
  <si>
    <t>02/04/2015</t>
  </si>
  <si>
    <t>01/04/2015</t>
  </si>
  <si>
    <t>31/03/2015</t>
  </si>
  <si>
    <t>30/03/2015</t>
  </si>
  <si>
    <t>27/03/2015</t>
  </si>
  <si>
    <t>26/03/2015</t>
  </si>
  <si>
    <t>25/03/2015</t>
  </si>
  <si>
    <t>24/03/2015</t>
  </si>
  <si>
    <t>23/03/2015</t>
  </si>
  <si>
    <t>20/03/2015</t>
  </si>
  <si>
    <t>19/03/2015</t>
  </si>
  <si>
    <t>18/03/2015</t>
  </si>
  <si>
    <t>17/03/2015</t>
  </si>
  <si>
    <t>16/03/2015</t>
  </si>
  <si>
    <t>13/03/2015</t>
  </si>
  <si>
    <t>12/03/2015</t>
  </si>
  <si>
    <t>11/03/2015</t>
  </si>
  <si>
    <t>10/03/2015</t>
  </si>
  <si>
    <t>09/03/2015</t>
  </si>
  <si>
    <t>06/03/2015</t>
  </si>
  <si>
    <t>05/03/2015</t>
  </si>
  <si>
    <t>04/03/2015</t>
  </si>
  <si>
    <t>03/03/2015</t>
  </si>
  <si>
    <t>02/03/2015</t>
  </si>
  <si>
    <t>27/02/2015</t>
  </si>
  <si>
    <t>26/02/2015</t>
  </si>
  <si>
    <t>25/02/2015</t>
  </si>
  <si>
    <t>24/02/2015</t>
  </si>
  <si>
    <t>23/02/2015</t>
  </si>
  <si>
    <t>20/02/2015</t>
  </si>
  <si>
    <t>19/02/2015</t>
  </si>
  <si>
    <t>18/02/2015</t>
  </si>
  <si>
    <t>17/02/2015</t>
  </si>
  <si>
    <t>16/02/2015</t>
  </si>
  <si>
    <t>13/02/2015</t>
  </si>
  <si>
    <t>12/02/2015</t>
  </si>
  <si>
    <t>11/02/2015</t>
  </si>
  <si>
    <t>10/02/2015</t>
  </si>
  <si>
    <t>09/02/2015</t>
  </si>
  <si>
    <t>06/02/2015</t>
  </si>
  <si>
    <t>05/02/2015</t>
  </si>
  <si>
    <t>04/02/2015</t>
  </si>
  <si>
    <t>03/02/2015</t>
  </si>
  <si>
    <t>02/02/2015</t>
  </si>
  <si>
    <t>30/01/2015</t>
  </si>
  <si>
    <t>29/01/2015</t>
  </si>
  <si>
    <t>28/01/2015</t>
  </si>
  <si>
    <t>27/01/2015</t>
  </si>
  <si>
    <t>26/01/2015</t>
  </si>
  <si>
    <t>23/01/2015</t>
  </si>
  <si>
    <t>22/01/2015</t>
  </si>
  <si>
    <t>21/01/2015</t>
  </si>
  <si>
    <t>20/01/2015</t>
  </si>
  <si>
    <t>19/01/2015</t>
  </si>
  <si>
    <t>16/01/2015</t>
  </si>
  <si>
    <t>15/01/2015</t>
  </si>
  <si>
    <t>14/01/2015</t>
  </si>
  <si>
    <t>13/01/2015</t>
  </si>
  <si>
    <t>12/01/2015</t>
  </si>
  <si>
    <t>09/01/2015</t>
  </si>
  <si>
    <t>08/01/2015</t>
  </si>
  <si>
    <t>07/01/2015</t>
  </si>
  <si>
    <t>06/01/2015</t>
  </si>
  <si>
    <t>05/01/2015</t>
  </si>
  <si>
    <t>02/01/2015</t>
  </si>
  <si>
    <t>31/12/2014</t>
  </si>
  <si>
    <t>30/12/2014</t>
  </si>
  <si>
    <t>29/12/2014</t>
  </si>
  <si>
    <t>--</t>
  </si>
  <si>
    <t>23/12/2014</t>
  </si>
  <si>
    <t>22/12/2014</t>
  </si>
  <si>
    <t>19/12/2014</t>
  </si>
  <si>
    <t>18/12/2014</t>
  </si>
  <si>
    <t>17/12/2014</t>
  </si>
  <si>
    <t>16/12/2014</t>
  </si>
  <si>
    <t>15/12/2014</t>
  </si>
  <si>
    <t>12/12/2014</t>
  </si>
  <si>
    <t>11/12/2014</t>
  </si>
  <si>
    <t>10/12/2014</t>
  </si>
  <si>
    <t>09/12/2014</t>
  </si>
  <si>
    <t>08/12/2014</t>
  </si>
  <si>
    <t>05/12/2014</t>
  </si>
  <si>
    <t>04/12/2014</t>
  </si>
  <si>
    <t>03/12/2014</t>
  </si>
  <si>
    <t>02/12/2014</t>
  </si>
  <si>
    <t>01/12/2014</t>
  </si>
  <si>
    <t>28/11/2014</t>
  </si>
  <si>
    <t>27/11/2014</t>
  </si>
  <si>
    <t>26/11/2014</t>
  </si>
  <si>
    <t>25/11/2014</t>
  </si>
  <si>
    <t>24/11/2014</t>
  </si>
  <si>
    <t>21/11/2014</t>
  </si>
  <si>
    <t>20/11/2014</t>
  </si>
  <si>
    <t>19/11/2014</t>
  </si>
  <si>
    <t>18/11/2014</t>
  </si>
  <si>
    <t>17/11/2014</t>
  </si>
  <si>
    <t>14/11/2014</t>
  </si>
  <si>
    <t>13/11/2014</t>
  </si>
  <si>
    <t>12/11/2014</t>
  </si>
  <si>
    <t>11/11/2014</t>
  </si>
  <si>
    <t>10/11/2014</t>
  </si>
  <si>
    <t>07/11/2014</t>
  </si>
  <si>
    <t>06/11/2014</t>
  </si>
  <si>
    <t>05/11/2014</t>
  </si>
  <si>
    <t>04/11/2014</t>
  </si>
  <si>
    <t>03/11/2014</t>
  </si>
  <si>
    <t>31/10/2014</t>
  </si>
  <si>
    <t>30/10/2014</t>
  </si>
  <si>
    <t>29/10/2014</t>
  </si>
  <si>
    <t>28/10/2014</t>
  </si>
  <si>
    <t>27/10/2014</t>
  </si>
  <si>
    <t>24/10/2014</t>
  </si>
  <si>
    <t>23/10/2014</t>
  </si>
  <si>
    <t>22/10/2014</t>
  </si>
  <si>
    <t>21/10/2014</t>
  </si>
  <si>
    <t>20/10/2014</t>
  </si>
  <si>
    <t>17/10/2014</t>
  </si>
  <si>
    <t>16/10/2014</t>
  </si>
  <si>
    <t>15/10/2014</t>
  </si>
  <si>
    <t>14/10/2014</t>
  </si>
  <si>
    <t>13/10/2014</t>
  </si>
  <si>
    <t>10/10/2014</t>
  </si>
  <si>
    <t>09/10/2014</t>
  </si>
  <si>
    <t>08/10/2014</t>
  </si>
  <si>
    <t>07/10/2014</t>
  </si>
  <si>
    <t>06/10/2014</t>
  </si>
  <si>
    <t>03/10/2014</t>
  </si>
  <si>
    <t>02/10/2014</t>
  </si>
  <si>
    <t>01/10/2014</t>
  </si>
  <si>
    <t>30/09/2014</t>
  </si>
  <si>
    <t>29/09/2014</t>
  </si>
  <si>
    <t>26/09/2014</t>
  </si>
  <si>
    <t>25/09/2014</t>
  </si>
  <si>
    <t>24/09/2014</t>
  </si>
  <si>
    <t>23/09/2014</t>
  </si>
  <si>
    <t>22/09/2014</t>
  </si>
  <si>
    <t>19/09/2014</t>
  </si>
  <si>
    <t>18/09/2014</t>
  </si>
  <si>
    <t>17/09/2014</t>
  </si>
  <si>
    <t>16/09/2014</t>
  </si>
  <si>
    <t>15/09/2014</t>
  </si>
  <si>
    <t>12/09/2014</t>
  </si>
  <si>
    <t>11/09/2014</t>
  </si>
  <si>
    <t>10/09/2014</t>
  </si>
  <si>
    <t>09/09/2014</t>
  </si>
  <si>
    <t>08/09/2014</t>
  </si>
  <si>
    <t>05/09/2014</t>
  </si>
  <si>
    <t>04/09/2014</t>
  </si>
  <si>
    <t>03/09/2014</t>
  </si>
  <si>
    <t>02/09/2014</t>
  </si>
  <si>
    <t>01/09/2014</t>
  </si>
  <si>
    <t>29/08/2014</t>
  </si>
  <si>
    <t>28/08/2014</t>
  </si>
  <si>
    <t>27/08/2014</t>
  </si>
  <si>
    <t>26/08/2014</t>
  </si>
  <si>
    <t>25/08/2014</t>
  </si>
  <si>
    <t>22/08/2014</t>
  </si>
  <si>
    <t>21/08/2014</t>
  </si>
  <si>
    <t>20/08/2014</t>
  </si>
  <si>
    <t>19/08/2014</t>
  </si>
  <si>
    <t>18/08/2014</t>
  </si>
  <si>
    <t>14/08/2014</t>
  </si>
  <si>
    <t>13/08/2014</t>
  </si>
  <si>
    <t>12/08/2014</t>
  </si>
  <si>
    <t>11/08/2014</t>
  </si>
  <si>
    <t>08/08/2014</t>
  </si>
  <si>
    <t>07/08/2014</t>
  </si>
  <si>
    <t>06/08/2014</t>
  </si>
  <si>
    <t>05/08/2014</t>
  </si>
  <si>
    <t>04/08/2014</t>
  </si>
  <si>
    <t>01/08/2014</t>
  </si>
  <si>
    <t>31/07/2014</t>
  </si>
  <si>
    <t>30/07/2014</t>
  </si>
  <si>
    <t>29/07/2014</t>
  </si>
  <si>
    <t>28/07/2014</t>
  </si>
  <si>
    <t>25/07/2014</t>
  </si>
  <si>
    <t>24/07/2014</t>
  </si>
  <si>
    <t>23/07/2014</t>
  </si>
  <si>
    <t>22/07/2014</t>
  </si>
  <si>
    <t>21/07/2014</t>
  </si>
  <si>
    <t>18/07/2014</t>
  </si>
  <si>
    <t>17/07/2014</t>
  </si>
  <si>
    <t>16/07/2014</t>
  </si>
  <si>
    <t>15/07/2014</t>
  </si>
  <si>
    <t>14/07/2014</t>
  </si>
  <si>
    <t>11/07/2014</t>
  </si>
  <si>
    <t>10/07/2014</t>
  </si>
  <si>
    <t>09/07/2014</t>
  </si>
  <si>
    <t>08/07/2014</t>
  </si>
  <si>
    <t>07/07/2014</t>
  </si>
  <si>
    <t>04/07/2014</t>
  </si>
  <si>
    <t>03/07/2014</t>
  </si>
  <si>
    <t>02/07/2014</t>
  </si>
  <si>
    <t>01/07/2014</t>
  </si>
  <si>
    <t>30/06/2014</t>
  </si>
  <si>
    <t>27/06/2014</t>
  </si>
  <si>
    <t>26/06/2014</t>
  </si>
  <si>
    <t>25/06/2014</t>
  </si>
  <si>
    <t>24/06/2014</t>
  </si>
  <si>
    <t>20/06/2014</t>
  </si>
  <si>
    <t>19/06/2014</t>
  </si>
  <si>
    <t>18/06/2014</t>
  </si>
  <si>
    <t>17/06/2014</t>
  </si>
  <si>
    <t>16/06/2014</t>
  </si>
  <si>
    <t>13/06/2014</t>
  </si>
  <si>
    <t>12/06/2014</t>
  </si>
  <si>
    <t>11/06/2014</t>
  </si>
  <si>
    <t>10/06/2014</t>
  </si>
  <si>
    <t>06/06/2014</t>
  </si>
  <si>
    <t>05/06/2014</t>
  </si>
  <si>
    <t>04/06/2014</t>
  </si>
  <si>
    <t>03/06/2014</t>
  </si>
  <si>
    <t>02/06/2014</t>
  </si>
  <si>
    <t>30/05/2014</t>
  </si>
  <si>
    <t>28/05/2014</t>
  </si>
  <si>
    <t>27/05/2014</t>
  </si>
  <si>
    <t>26/05/2014</t>
  </si>
  <si>
    <t>23/05/2014</t>
  </si>
  <si>
    <t>22/05/2014</t>
  </si>
  <si>
    <t>21/05/2014</t>
  </si>
  <si>
    <t>20/05/2014</t>
  </si>
  <si>
    <t>19/05/2014</t>
  </si>
  <si>
    <t>16/05/2014</t>
  </si>
  <si>
    <t>15/05/2014</t>
  </si>
  <si>
    <t>14/05/2014</t>
  </si>
  <si>
    <t>13/05/2014</t>
  </si>
  <si>
    <t>12/05/2014</t>
  </si>
  <si>
    <t>09/05/2014</t>
  </si>
  <si>
    <t>08/05/2014</t>
  </si>
  <si>
    <t>07/05/2014</t>
  </si>
  <si>
    <t>06/05/2014</t>
  </si>
  <si>
    <t>05/05/2014</t>
  </si>
  <si>
    <t>02/05/2014</t>
  </si>
  <si>
    <t>30/04/2014</t>
  </si>
  <si>
    <t>29/04/2014</t>
  </si>
  <si>
    <t>28/04/2014</t>
  </si>
  <si>
    <t>25/04/2014</t>
  </si>
  <si>
    <t>24/04/2014</t>
  </si>
  <si>
    <t>23/04/2014</t>
  </si>
  <si>
    <t>22/04/2014</t>
  </si>
  <si>
    <t>17/04/2014</t>
  </si>
  <si>
    <t>16/04/2014</t>
  </si>
  <si>
    <t>15/04/2014</t>
  </si>
  <si>
    <t>14/04/2014</t>
  </si>
  <si>
    <t>11/04/2014</t>
  </si>
  <si>
    <t>10/04/2014</t>
  </si>
  <si>
    <t>09/04/2014</t>
  </si>
  <si>
    <t>08/04/2014</t>
  </si>
  <si>
    <t>07/04/2014</t>
  </si>
  <si>
    <t>04/04/2014</t>
  </si>
  <si>
    <t>03/04/2014</t>
  </si>
  <si>
    <t>02/04/2014</t>
  </si>
  <si>
    <t>01/04/2014</t>
  </si>
  <si>
    <t>31/03/2014</t>
  </si>
  <si>
    <t>28/03/2014</t>
  </si>
  <si>
    <t>27/03/2014</t>
  </si>
  <si>
    <t>26/03/2014</t>
  </si>
  <si>
    <t>25/03/2014</t>
  </si>
  <si>
    <t>24/03/2014</t>
  </si>
  <si>
    <t>21/03/2014</t>
  </si>
  <si>
    <t>20/03/2014</t>
  </si>
  <si>
    <t>19/03/2014</t>
  </si>
  <si>
    <t>18/03/2014</t>
  </si>
  <si>
    <t>17/03/2014</t>
  </si>
  <si>
    <t>14/03/2014</t>
  </si>
  <si>
    <t>13/03/2014</t>
  </si>
  <si>
    <t>12/03/2014</t>
  </si>
  <si>
    <t>11/03/2014</t>
  </si>
  <si>
    <t>10/03/2014</t>
  </si>
  <si>
    <t>07/03/2014</t>
  </si>
  <si>
    <t>06/03/2014</t>
  </si>
  <si>
    <t>05/03/2014</t>
  </si>
  <si>
    <t>04/03/2014</t>
  </si>
  <si>
    <t>03/03/2014</t>
  </si>
  <si>
    <t>28/02/2014</t>
  </si>
  <si>
    <t>27/02/2014</t>
  </si>
  <si>
    <t>26/02/2014</t>
  </si>
  <si>
    <t>25/02/2014</t>
  </si>
  <si>
    <t>24/02/2014</t>
  </si>
  <si>
    <t>21/02/2014</t>
  </si>
  <si>
    <t>20/02/2014</t>
  </si>
  <si>
    <t>19/02/2014</t>
  </si>
  <si>
    <t>18/02/2014</t>
  </si>
  <si>
    <t>17/02/2014</t>
  </si>
  <si>
    <t>14/02/2014</t>
  </si>
  <si>
    <t>13/02/2014</t>
  </si>
  <si>
    <t>12/02/2014</t>
  </si>
  <si>
    <t>11/02/2014</t>
  </si>
  <si>
    <t>10/02/2014</t>
  </si>
  <si>
    <t>07/02/2014</t>
  </si>
  <si>
    <t>06/02/2014</t>
  </si>
  <si>
    <t>05/02/2014</t>
  </si>
  <si>
    <t>04/02/2014</t>
  </si>
  <si>
    <t>03/02/2014</t>
  </si>
  <si>
    <t>31/01/2014</t>
  </si>
  <si>
    <t>30/01/2014</t>
  </si>
  <si>
    <t>29/01/2014</t>
  </si>
  <si>
    <t>28/01/2014</t>
  </si>
  <si>
    <t>27/01/2014</t>
  </si>
  <si>
    <t>24/01/2014</t>
  </si>
  <si>
    <t>23/01/2014</t>
  </si>
  <si>
    <t>22/01/2014</t>
  </si>
  <si>
    <t>21/01/2014</t>
  </si>
  <si>
    <t>20/01/2014</t>
  </si>
  <si>
    <t>17/01/2014</t>
  </si>
  <si>
    <t>16/01/2014</t>
  </si>
  <si>
    <t>15/01/2014</t>
  </si>
  <si>
    <t>14/01/2014</t>
  </si>
  <si>
    <t>13/01/2014</t>
  </si>
  <si>
    <t>10/01/2014</t>
  </si>
  <si>
    <t>09/01/2014</t>
  </si>
  <si>
    <t>08/01/2014</t>
  </si>
  <si>
    <t>07/01/2014</t>
  </si>
  <si>
    <t>06/01/2014</t>
  </si>
  <si>
    <t>03/01/2014</t>
  </si>
  <si>
    <t>02/01/2014</t>
  </si>
  <si>
    <t>31/12/2013</t>
  </si>
  <si>
    <t>30/12/2013</t>
  </si>
  <si>
    <t>27/12/2013</t>
  </si>
  <si>
    <t>23/12/2013</t>
  </si>
  <si>
    <t>20/12/2013</t>
  </si>
  <si>
    <t>19/12/2013</t>
  </si>
  <si>
    <t>18/12/2013</t>
  </si>
  <si>
    <t>17/12/2013</t>
  </si>
  <si>
    <t>16/12/2013</t>
  </si>
  <si>
    <t>13/12/2013</t>
  </si>
  <si>
    <t>12/12/2013</t>
  </si>
  <si>
    <t>11/12/2013</t>
  </si>
  <si>
    <t>10/12/2013</t>
  </si>
  <si>
    <t>09/12/2013</t>
  </si>
  <si>
    <t>06/12/2013</t>
  </si>
  <si>
    <t>05/12/2013</t>
  </si>
  <si>
    <t>04/12/2013</t>
  </si>
  <si>
    <t>03/12/2013</t>
  </si>
  <si>
    <t>02/12/2013</t>
  </si>
  <si>
    <t>29/11/2013</t>
  </si>
  <si>
    <t>28/11/2013</t>
  </si>
  <si>
    <t>27/11/2013</t>
  </si>
  <si>
    <t>26/11/2013</t>
  </si>
  <si>
    <t>25/11/2013</t>
  </si>
  <si>
    <t>22/11/2013</t>
  </si>
  <si>
    <t>21/11/2013</t>
  </si>
  <si>
    <t>20/11/2013</t>
  </si>
  <si>
    <t>19/11/2013</t>
  </si>
  <si>
    <t>18/11/2013</t>
  </si>
  <si>
    <t>15/11/2013</t>
  </si>
  <si>
    <t>14/11/2013</t>
  </si>
  <si>
    <t>13/11/2013</t>
  </si>
  <si>
    <t>12/11/2013</t>
  </si>
  <si>
    <t>11/11/2013</t>
  </si>
  <si>
    <t>08/11/2013</t>
  </si>
  <si>
    <t>07/11/2013</t>
  </si>
  <si>
    <t>06/11/2013</t>
  </si>
  <si>
    <t>05/11/2013</t>
  </si>
  <si>
    <t>04/11/2013</t>
  </si>
  <si>
    <t>31/10/2013</t>
  </si>
  <si>
    <t>30/10/2013</t>
  </si>
  <si>
    <t>29/10/2013</t>
  </si>
  <si>
    <t>28/10/2013</t>
  </si>
  <si>
    <t>25/10/2013</t>
  </si>
  <si>
    <t>24/10/2013</t>
  </si>
  <si>
    <t>23/10/2013</t>
  </si>
  <si>
    <t>22/10/2013</t>
  </si>
  <si>
    <t>21/10/2013</t>
  </si>
  <si>
    <t>18/10/2013</t>
  </si>
  <si>
    <t>17/10/2013</t>
  </si>
  <si>
    <t>16/10/2013</t>
  </si>
  <si>
    <t>15/10/2013</t>
  </si>
  <si>
    <t>14/10/2013</t>
  </si>
  <si>
    <t>11/10/2013</t>
  </si>
  <si>
    <t>10/10/2013</t>
  </si>
  <si>
    <t>09/10/2013</t>
  </si>
  <si>
    <t>08/10/2013</t>
  </si>
  <si>
    <t>07/10/2013</t>
  </si>
  <si>
    <t>04/10/2013</t>
  </si>
  <si>
    <t>03/10/2013</t>
  </si>
  <si>
    <t>02/10/2013</t>
  </si>
  <si>
    <t>01/10/2013</t>
  </si>
  <si>
    <t>30/09/2013</t>
  </si>
  <si>
    <t>27/09/2013</t>
  </si>
  <si>
    <t>26/09/2013</t>
  </si>
  <si>
    <t>25/09/2013</t>
  </si>
  <si>
    <t>24/09/2013</t>
  </si>
  <si>
    <t>23/09/2013</t>
  </si>
  <si>
    <t>20/09/2013</t>
  </si>
  <si>
    <t>19/09/2013</t>
  </si>
  <si>
    <t>18/09/2013</t>
  </si>
  <si>
    <t>17/09/2013</t>
  </si>
  <si>
    <t>16/09/2013</t>
  </si>
  <si>
    <t>13/09/2013</t>
  </si>
  <si>
    <t>12/09/2013</t>
  </si>
  <si>
    <t>11/09/2013</t>
  </si>
  <si>
    <t>10/09/2013</t>
  </si>
  <si>
    <t>09/09/2013</t>
  </si>
  <si>
    <t>06/09/2013</t>
  </si>
  <si>
    <t>05/09/2013</t>
  </si>
  <si>
    <t>04/09/2013</t>
  </si>
  <si>
    <t>03/09/2013</t>
  </si>
  <si>
    <t>02/09/2013</t>
  </si>
  <si>
    <t>30/08/2013</t>
  </si>
  <si>
    <t>29/08/2013</t>
  </si>
  <si>
    <t>28/08/2013</t>
  </si>
  <si>
    <t>27/08/2013</t>
  </si>
  <si>
    <t>26/08/2013</t>
  </si>
  <si>
    <t>23/08/2013</t>
  </si>
  <si>
    <t>22/08/2013</t>
  </si>
  <si>
    <t>21/08/2013</t>
  </si>
  <si>
    <t>20/08/2013</t>
  </si>
  <si>
    <t>19/08/2013</t>
  </si>
  <si>
    <t>16/08/2013</t>
  </si>
  <si>
    <t>14/08/2013</t>
  </si>
  <si>
    <t>13/08/2013</t>
  </si>
  <si>
    <t>12/08/2013</t>
  </si>
  <si>
    <t>09/08/2013</t>
  </si>
  <si>
    <t>08/08/2013</t>
  </si>
  <si>
    <t>07/08/2013</t>
  </si>
  <si>
    <t>06/08/2013</t>
  </si>
  <si>
    <t>05/08/2013</t>
  </si>
  <si>
    <t>02/08/2013</t>
  </si>
  <si>
    <t>01/08/2013</t>
  </si>
  <si>
    <t>31/07/2013</t>
  </si>
  <si>
    <t>30/07/2013</t>
  </si>
  <si>
    <t>29/07/2013</t>
  </si>
  <si>
    <t>26/07/2013</t>
  </si>
  <si>
    <t>25/07/2013</t>
  </si>
  <si>
    <t>24/07/2013</t>
  </si>
  <si>
    <t>23/07/2013</t>
  </si>
  <si>
    <t>22/07/2013</t>
  </si>
  <si>
    <t>19/07/2013</t>
  </si>
  <si>
    <t>18/07/2013</t>
  </si>
  <si>
    <t>17/07/2013</t>
  </si>
  <si>
    <t>16/07/2013</t>
  </si>
  <si>
    <t>15/07/2013</t>
  </si>
  <si>
    <t>12/07/2013</t>
  </si>
  <si>
    <t>11/07/2013</t>
  </si>
  <si>
    <t>10/07/2013</t>
  </si>
  <si>
    <t>09/07/2013</t>
  </si>
  <si>
    <t>08/07/2013</t>
  </si>
  <si>
    <t>05/07/2013</t>
  </si>
  <si>
    <t>04/07/2013</t>
  </si>
  <si>
    <t>03/07/2013</t>
  </si>
  <si>
    <t>02/07/2013</t>
  </si>
  <si>
    <t>01/07/2013</t>
  </si>
  <si>
    <t>28/06/2013</t>
  </si>
  <si>
    <t>27/06/2013</t>
  </si>
  <si>
    <t>26/06/2013</t>
  </si>
  <si>
    <t>25/06/2013</t>
  </si>
  <si>
    <t>24/06/2013</t>
  </si>
  <si>
    <t>21/06/2013</t>
  </si>
  <si>
    <t>20/06/2013</t>
  </si>
  <si>
    <t>19/06/2013</t>
  </si>
  <si>
    <t>18/06/2013</t>
  </si>
  <si>
    <t>17/06/2013</t>
  </si>
  <si>
    <t>14/06/2013</t>
  </si>
  <si>
    <t>13/06/2013</t>
  </si>
  <si>
    <t>12/06/2013</t>
  </si>
  <si>
    <t>11/06/2013</t>
  </si>
  <si>
    <t>10/06/2013</t>
  </si>
  <si>
    <t>07/06/2013</t>
  </si>
  <si>
    <t>06/06/2013</t>
  </si>
  <si>
    <t>05/06/2013</t>
  </si>
  <si>
    <t>04/06/2013</t>
  </si>
  <si>
    <t>03/06/2013</t>
  </si>
  <si>
    <t>31/05/2013</t>
  </si>
  <si>
    <t>30/05/2013</t>
  </si>
  <si>
    <t>29/05/2013</t>
  </si>
  <si>
    <t>28/05/2013</t>
  </si>
  <si>
    <t>27/05/2013</t>
  </si>
  <si>
    <t>24/05/2013</t>
  </si>
  <si>
    <t>23/05/2013</t>
  </si>
  <si>
    <t>22/05/2013</t>
  </si>
  <si>
    <t>21/05/2013</t>
  </si>
  <si>
    <t>17/05/2013</t>
  </si>
  <si>
    <t>16/05/2013</t>
  </si>
  <si>
    <t>15/05/2013</t>
  </si>
  <si>
    <t>14/05/2013</t>
  </si>
  <si>
    <t>13/05/2013</t>
  </si>
  <si>
    <t>10/05/2013</t>
  </si>
  <si>
    <t>08/05/2013</t>
  </si>
  <si>
    <t>07/05/2013</t>
  </si>
  <si>
    <t>06/05/2013</t>
  </si>
  <si>
    <t>03/05/2013</t>
  </si>
  <si>
    <t>02/05/2013</t>
  </si>
  <si>
    <t>30/04/2013</t>
  </si>
  <si>
    <t>29/04/2013</t>
  </si>
  <si>
    <t>26/04/2013</t>
  </si>
  <si>
    <t>25/04/2013</t>
  </si>
  <si>
    <t>24/04/2013</t>
  </si>
  <si>
    <t>23/04/2013</t>
  </si>
  <si>
    <t>22/04/2013</t>
  </si>
  <si>
    <t>19/04/2013</t>
  </si>
  <si>
    <t>18/04/2013</t>
  </si>
  <si>
    <t>17/04/2013</t>
  </si>
  <si>
    <t>16/04/2013</t>
  </si>
  <si>
    <t>15/04/2013</t>
  </si>
  <si>
    <t>12/04/2013</t>
  </si>
  <si>
    <t>11/04/2013</t>
  </si>
  <si>
    <t>10/04/2013</t>
  </si>
  <si>
    <t>09/04/2013</t>
  </si>
  <si>
    <t>08/04/2013</t>
  </si>
  <si>
    <t>05/04/2013</t>
  </si>
  <si>
    <t>04/04/2013</t>
  </si>
  <si>
    <t>03/04/2013</t>
  </si>
  <si>
    <t>02/04/2013</t>
  </si>
  <si>
    <t>28/03/2013</t>
  </si>
  <si>
    <t>27/03/2013</t>
  </si>
  <si>
    <t>26/03/2013</t>
  </si>
  <si>
    <t>25/03/2013</t>
  </si>
  <si>
    <t>22/03/2013</t>
  </si>
  <si>
    <t>21/03/2013</t>
  </si>
  <si>
    <t>20/03/2013</t>
  </si>
  <si>
    <t>19/03/2013</t>
  </si>
  <si>
    <t>18/03/2013</t>
  </si>
  <si>
    <t>15/03/2013</t>
  </si>
  <si>
    <t>14/03/2013</t>
  </si>
  <si>
    <t>13/03/2013</t>
  </si>
  <si>
    <t>12/03/2013</t>
  </si>
  <si>
    <t>11/03/2013</t>
  </si>
  <si>
    <t>08/03/2013</t>
  </si>
  <si>
    <t>07/03/2013</t>
  </si>
  <si>
    <t>06/03/2013</t>
  </si>
  <si>
    <t>05/03/2013</t>
  </si>
  <si>
    <t>04/03/2013</t>
  </si>
  <si>
    <t>01/03/2013</t>
  </si>
  <si>
    <t>28/02/2013</t>
  </si>
  <si>
    <t>27/02/2013</t>
  </si>
  <si>
    <t>26/02/2013</t>
  </si>
  <si>
    <t>25/02/2013</t>
  </si>
  <si>
    <t>22/02/2013</t>
  </si>
  <si>
    <t>21/02/2013</t>
  </si>
  <si>
    <t>20/02/2013</t>
  </si>
  <si>
    <t>19/02/2013</t>
  </si>
  <si>
    <t>18/02/2013</t>
  </si>
  <si>
    <t>15/02/2013</t>
  </si>
  <si>
    <t>14/02/2013</t>
  </si>
  <si>
    <t>13/02/2013</t>
  </si>
  <si>
    <t>12/02/2013</t>
  </si>
  <si>
    <t>11/02/2013</t>
  </si>
  <si>
    <t>08/02/2013</t>
  </si>
  <si>
    <t>07/02/2013</t>
  </si>
  <si>
    <t>06/02/2013</t>
  </si>
  <si>
    <t>05/02/2013</t>
  </si>
  <si>
    <t>04/02/2013</t>
  </si>
  <si>
    <t>01/02/2013</t>
  </si>
  <si>
    <t>31/01/2013</t>
  </si>
  <si>
    <t>30/01/2013</t>
  </si>
  <si>
    <t>29/01/2013</t>
  </si>
  <si>
    <t>28/01/2013</t>
  </si>
  <si>
    <t>25/01/2013</t>
  </si>
  <si>
    <t>24/01/2013</t>
  </si>
  <si>
    <t>23/01/2013</t>
  </si>
  <si>
    <t>22/01/2013</t>
  </si>
  <si>
    <t>21/01/2013</t>
  </si>
  <si>
    <t>18/01/2013</t>
  </si>
  <si>
    <t>17/01/2013</t>
  </si>
  <si>
    <t>16/01/2013</t>
  </si>
  <si>
    <t>15/01/2013</t>
  </si>
  <si>
    <t>14/01/2013</t>
  </si>
  <si>
    <t>11/01/2013</t>
  </si>
  <si>
    <t>10/01/2013</t>
  </si>
  <si>
    <t>09/01/2013</t>
  </si>
  <si>
    <t>08/01/2013</t>
  </si>
  <si>
    <t>07/01/2013</t>
  </si>
  <si>
    <t>04/01/2013</t>
  </si>
  <si>
    <t>03/01/2013</t>
  </si>
  <si>
    <t>02/01/2013</t>
  </si>
  <si>
    <t>31/12/2012</t>
  </si>
  <si>
    <t>28/12/2012</t>
  </si>
  <si>
    <t>27/12/2012</t>
  </si>
  <si>
    <t>21/12/2012</t>
  </si>
  <si>
    <t>20/12/2012</t>
  </si>
  <si>
    <t>19/12/2012</t>
  </si>
  <si>
    <t>18/12/2012</t>
  </si>
  <si>
    <t>17/12/2012</t>
  </si>
  <si>
    <t>14/12/2012</t>
  </si>
  <si>
    <t>13/12/2012</t>
  </si>
  <si>
    <t>12/12/2012</t>
  </si>
  <si>
    <t>11/12/2012</t>
  </si>
  <si>
    <t>10/12/2012</t>
  </si>
  <si>
    <t>07/12/2012</t>
  </si>
  <si>
    <t>06/12/2012</t>
  </si>
  <si>
    <t>05/12/2012</t>
  </si>
  <si>
    <t>04/12/2012</t>
  </si>
  <si>
    <t>03/12/2012</t>
  </si>
  <si>
    <t>30/11/2012</t>
  </si>
  <si>
    <t>29/11/2012</t>
  </si>
  <si>
    <t>28/11/2012</t>
  </si>
  <si>
    <t>27/11/2012</t>
  </si>
  <si>
    <t>26/11/2012</t>
  </si>
  <si>
    <t>23/11/2012</t>
  </si>
  <si>
    <t>22/11/2012</t>
  </si>
  <si>
    <t>21/11/2012</t>
  </si>
  <si>
    <t>20/11/2012</t>
  </si>
  <si>
    <t>19/11/2012</t>
  </si>
  <si>
    <t>16/11/2012</t>
  </si>
  <si>
    <t>15/11/2012</t>
  </si>
  <si>
    <t>14/11/2012</t>
  </si>
  <si>
    <t>13/11/2012</t>
  </si>
  <si>
    <t>12/11/2012</t>
  </si>
  <si>
    <t>09/11/2012</t>
  </si>
  <si>
    <t>08/11/2012</t>
  </si>
  <si>
    <t>07/11/2012</t>
  </si>
  <si>
    <t>06/11/2012</t>
  </si>
  <si>
    <t>05/11/2012</t>
  </si>
  <si>
    <t>02/11/2012</t>
  </si>
  <si>
    <t>31/10/2012</t>
  </si>
  <si>
    <t>26/10/2012</t>
  </si>
  <si>
    <t>25/10/2012</t>
  </si>
  <si>
    <t>24/10/2012</t>
  </si>
  <si>
    <t>23/10/2012</t>
  </si>
  <si>
    <t>22/10/2012</t>
  </si>
  <si>
    <t>19/10/2012</t>
  </si>
  <si>
    <t>18/10/2012</t>
  </si>
  <si>
    <t>17/10/2012</t>
  </si>
  <si>
    <t>16/10/2012</t>
  </si>
  <si>
    <t>15/10/2012</t>
  </si>
  <si>
    <t>12/10/2012</t>
  </si>
  <si>
    <t>11/10/2012</t>
  </si>
  <si>
    <t>10/10/2012</t>
  </si>
  <si>
    <t>09/10/2012</t>
  </si>
  <si>
    <t>08/10/2012</t>
  </si>
  <si>
    <t>05/10/2012</t>
  </si>
  <si>
    <t>04/10/2012</t>
  </si>
  <si>
    <t>03/10/2012</t>
  </si>
  <si>
    <t>02/10/2012</t>
  </si>
  <si>
    <t>01/10/2012</t>
  </si>
  <si>
    <t>28/09/2012</t>
  </si>
  <si>
    <t>27/09/2012</t>
  </si>
  <si>
    <t>26/09/2012</t>
  </si>
  <si>
    <t>25/09/2012</t>
  </si>
  <si>
    <t>24/09/2012</t>
  </si>
  <si>
    <t>21/09/2012</t>
  </si>
  <si>
    <t>20/09/2012</t>
  </si>
  <si>
    <t>19/09/2012</t>
  </si>
  <si>
    <t>18/09/2012</t>
  </si>
  <si>
    <t>17/09/2012</t>
  </si>
  <si>
    <t>14/09/2012</t>
  </si>
  <si>
    <t>13/09/2012</t>
  </si>
  <si>
    <t>12/09/2012</t>
  </si>
  <si>
    <t>11/09/2012</t>
  </si>
  <si>
    <t>10/09/2012</t>
  </si>
  <si>
    <t>07/09/2012</t>
  </si>
  <si>
    <t>06/09/2012</t>
  </si>
  <si>
    <t>05/09/2012</t>
  </si>
  <si>
    <t>04/09/2012</t>
  </si>
  <si>
    <t>03/09/2012</t>
  </si>
  <si>
    <t>31/08/2012</t>
  </si>
  <si>
    <t>30/08/2012</t>
  </si>
  <si>
    <t>29/08/2012</t>
  </si>
  <si>
    <t>28/08/2012</t>
  </si>
  <si>
    <t>27/08/2012</t>
  </si>
  <si>
    <t>24/08/2012</t>
  </si>
  <si>
    <t>23/08/2012</t>
  </si>
  <si>
    <t>22/08/2012</t>
  </si>
  <si>
    <t>21/08/2012</t>
  </si>
  <si>
    <t>20/08/2012</t>
  </si>
  <si>
    <t>17/08/2012</t>
  </si>
  <si>
    <t>16/08/2012</t>
  </si>
  <si>
    <t>14/08/2012</t>
  </si>
  <si>
    <t>13/08/2012</t>
  </si>
  <si>
    <t>10/08/2012</t>
  </si>
  <si>
    <t>09/08/2012</t>
  </si>
  <si>
    <t>08/08/2012</t>
  </si>
  <si>
    <t>07/08/2012</t>
  </si>
  <si>
    <t>06/08/2012</t>
  </si>
  <si>
    <t>03/08/2012</t>
  </si>
  <si>
    <t>02/08/2012</t>
  </si>
  <si>
    <t>01/08/2012</t>
  </si>
  <si>
    <t>31/07/2012</t>
  </si>
  <si>
    <t>30/07/2012</t>
  </si>
  <si>
    <t>27/07/2012</t>
  </si>
  <si>
    <t>26/07/2012</t>
  </si>
  <si>
    <t>25/07/2012</t>
  </si>
  <si>
    <t>24/07/2012</t>
  </si>
  <si>
    <t>23/07/2012</t>
  </si>
  <si>
    <t>20/07/2012</t>
  </si>
  <si>
    <t>19/07/2012</t>
  </si>
  <si>
    <t>18/07/2012</t>
  </si>
  <si>
    <t>17/07/2012</t>
  </si>
  <si>
    <t>16/07/2012</t>
  </si>
  <si>
    <t>13/07/2012</t>
  </si>
  <si>
    <t>12/07/2012</t>
  </si>
  <si>
    <t>11/07/2012</t>
  </si>
  <si>
    <t>10/07/2012</t>
  </si>
  <si>
    <t>09/07/2012</t>
  </si>
  <si>
    <t>06/07/2012</t>
  </si>
  <si>
    <t>05/07/2012</t>
  </si>
  <si>
    <t>04/07/2012</t>
  </si>
  <si>
    <t>03/07/2012</t>
  </si>
  <si>
    <t>02/07/2012</t>
  </si>
  <si>
    <t>29/06/2012</t>
  </si>
  <si>
    <t>28/06/2012</t>
  </si>
  <si>
    <t>27/06/2012</t>
  </si>
  <si>
    <t>26/06/2012</t>
  </si>
  <si>
    <t>25/06/2012</t>
  </si>
  <si>
    <t>22/06/2012</t>
  </si>
  <si>
    <t>21/06/2012</t>
  </si>
  <si>
    <t>20/06/2012</t>
  </si>
  <si>
    <t>19/06/2012</t>
  </si>
  <si>
    <t>18/06/2012</t>
  </si>
  <si>
    <t>15/06/2012</t>
  </si>
  <si>
    <t>14/06/2012</t>
  </si>
  <si>
    <t>13/06/2012</t>
  </si>
  <si>
    <t>12/06/2012</t>
  </si>
  <si>
    <t>11/06/2012</t>
  </si>
  <si>
    <t>08/06/2012</t>
  </si>
  <si>
    <t>07/06/2012</t>
  </si>
  <si>
    <t>06/06/2012</t>
  </si>
  <si>
    <t>05/06/2012</t>
  </si>
  <si>
    <t>04/06/2012</t>
  </si>
  <si>
    <t>01/06/2012</t>
  </si>
  <si>
    <t>31/05/2012</t>
  </si>
  <si>
    <t>30/05/2012</t>
  </si>
  <si>
    <t>29/05/2012</t>
  </si>
  <si>
    <t>25/05/2012</t>
  </si>
  <si>
    <t>24/05/2012</t>
  </si>
  <si>
    <t>23/05/2012</t>
  </si>
  <si>
    <t>22/05/2012</t>
  </si>
  <si>
    <t>21/05/2012</t>
  </si>
  <si>
    <t>18/05/2012</t>
  </si>
  <si>
    <t>16/05/2012</t>
  </si>
  <si>
    <t>15/05/2012</t>
  </si>
  <si>
    <t>14/05/2012</t>
  </si>
  <si>
    <t>11/05/2012</t>
  </si>
  <si>
    <t>10/05/2012</t>
  </si>
  <si>
    <t>09/05/2012</t>
  </si>
  <si>
    <t>08/05/2012</t>
  </si>
  <si>
    <t>07/05/2012</t>
  </si>
  <si>
    <t>04/05/2012</t>
  </si>
  <si>
    <t>03/05/2012</t>
  </si>
  <si>
    <t>02/05/2012</t>
  </si>
  <si>
    <t>30/04/2012</t>
  </si>
  <si>
    <t>27/04/2012</t>
  </si>
  <si>
    <t>26/04/2012</t>
  </si>
  <si>
    <t>25/04/2012</t>
  </si>
  <si>
    <t>24/04/2012</t>
  </si>
  <si>
    <t>23/04/2012</t>
  </si>
  <si>
    <t>20/04/2012</t>
  </si>
  <si>
    <t>19/04/2012</t>
  </si>
  <si>
    <t>18/04/2012</t>
  </si>
  <si>
    <t>17/04/2012</t>
  </si>
  <si>
    <t>16/04/2012</t>
  </si>
  <si>
    <t>13/04/2012</t>
  </si>
  <si>
    <t>12/04/2012</t>
  </si>
  <si>
    <t>11/04/2012</t>
  </si>
  <si>
    <t>10/04/2012</t>
  </si>
  <si>
    <t>05/04/2012</t>
  </si>
  <si>
    <t>04/04/2012</t>
  </si>
  <si>
    <t>03/04/2012</t>
  </si>
  <si>
    <t>02/04/2012</t>
  </si>
  <si>
    <t>30/03/2012</t>
  </si>
  <si>
    <t>29/03/2012</t>
  </si>
  <si>
    <t>28/03/2012</t>
  </si>
  <si>
    <t>27/03/2012</t>
  </si>
  <si>
    <t>26/03/2012</t>
  </si>
  <si>
    <t>23/03/2012</t>
  </si>
  <si>
    <t>22/03/2012</t>
  </si>
  <si>
    <t>21/03/2012</t>
  </si>
  <si>
    <t>20/03/2012</t>
  </si>
  <si>
    <t>19/03/2012</t>
  </si>
  <si>
    <t>16/03/2012</t>
  </si>
  <si>
    <t>15/03/2012</t>
  </si>
  <si>
    <t>14/03/2012</t>
  </si>
  <si>
    <t>13/03/2012</t>
  </si>
  <si>
    <t>12/03/2012</t>
  </si>
  <si>
    <t>09/03/2012</t>
  </si>
  <si>
    <t>08/03/2012</t>
  </si>
  <si>
    <t>07/03/2012</t>
  </si>
  <si>
    <t>06/03/2012</t>
  </si>
  <si>
    <t>05/03/2012</t>
  </si>
  <si>
    <t>02/03/2012</t>
  </si>
  <si>
    <t>01/03/2012</t>
  </si>
  <si>
    <t>29/02/2012</t>
  </si>
  <si>
    <t>28/02/2012</t>
  </si>
  <si>
    <t>27/02/2012</t>
  </si>
  <si>
    <t>24/02/2012</t>
  </si>
  <si>
    <t>23/02/2012</t>
  </si>
  <si>
    <t>22/02/2012</t>
  </si>
  <si>
    <t>21/02/2012</t>
  </si>
  <si>
    <t>20/02/2012</t>
  </si>
  <si>
    <t>17/02/2012</t>
  </si>
  <si>
    <t>16/02/2012</t>
  </si>
  <si>
    <t>15/02/2012</t>
  </si>
  <si>
    <t>14/02/2012</t>
  </si>
  <si>
    <t>13/02/2012</t>
  </si>
  <si>
    <t>10/02/2012</t>
  </si>
  <si>
    <t>09/02/2012</t>
  </si>
  <si>
    <t>08/02/2012</t>
  </si>
  <si>
    <t>07/02/2012</t>
  </si>
  <si>
    <t>06/02/2012</t>
  </si>
  <si>
    <t>03/02/2012</t>
  </si>
  <si>
    <t>02/02/2012</t>
  </si>
  <si>
    <t>01/02/2012</t>
  </si>
  <si>
    <t>31/01/2012</t>
  </si>
  <si>
    <t>30/01/2012</t>
  </si>
  <si>
    <t>27/01/2012</t>
  </si>
  <si>
    <t>26/01/2012</t>
  </si>
  <si>
    <t>25/01/2012</t>
  </si>
  <si>
    <t>24/01/2012</t>
  </si>
  <si>
    <t>23/01/2012</t>
  </si>
  <si>
    <t>20/01/2012</t>
  </si>
  <si>
    <t>19/01/2012</t>
  </si>
  <si>
    <t>18/01/2012</t>
  </si>
  <si>
    <t>17/01/2012</t>
  </si>
  <si>
    <t>16/01/2012</t>
  </si>
  <si>
    <t>13/01/2012</t>
  </si>
  <si>
    <t>12/01/2012</t>
  </si>
  <si>
    <t>11/01/2012</t>
  </si>
  <si>
    <t>10/01/2012</t>
  </si>
  <si>
    <t>09/01/2012</t>
  </si>
  <si>
    <t>06/01/2012</t>
  </si>
  <si>
    <t>05/01/2012</t>
  </si>
  <si>
    <t>04/01/2012</t>
  </si>
  <si>
    <t>03/01/2012</t>
  </si>
  <si>
    <t>02/01/2012</t>
  </si>
  <si>
    <t>30/12/2011</t>
  </si>
  <si>
    <t>29/12/2011</t>
  </si>
  <si>
    <t>28/12/2011</t>
  </si>
  <si>
    <t>27/12/2011</t>
  </si>
  <si>
    <t>23/12/2011</t>
  </si>
  <si>
    <t>22/12/2011</t>
  </si>
  <si>
    <t>21/12/2011</t>
  </si>
  <si>
    <t>20/12/2011</t>
  </si>
  <si>
    <t>19/12/2011</t>
  </si>
  <si>
    <t>16/12/2011</t>
  </si>
  <si>
    <t>15/12/2011</t>
  </si>
  <si>
    <t>14/12/2011</t>
  </si>
  <si>
    <t>13/12/2011</t>
  </si>
  <si>
    <t>12/12/2011</t>
  </si>
  <si>
    <t>09/12/2011</t>
  </si>
  <si>
    <t>08/12/2011</t>
  </si>
  <si>
    <t>07/12/2011</t>
  </si>
  <si>
    <t>06/12/2011</t>
  </si>
  <si>
    <t>05/12/2011</t>
  </si>
  <si>
    <t>02/12/2011</t>
  </si>
  <si>
    <t>01/12/2011</t>
  </si>
  <si>
    <t>30/11/2011</t>
  </si>
  <si>
    <t>29/11/2011</t>
  </si>
  <si>
    <t>28/11/2011</t>
  </si>
  <si>
    <t>25/11/2011</t>
  </si>
  <si>
    <t>24/11/2011</t>
  </si>
  <si>
    <t>23/11/2011</t>
  </si>
  <si>
    <t>22/11/2011</t>
  </si>
  <si>
    <t>21/11/2011</t>
  </si>
  <si>
    <t>18/11/2011</t>
  </si>
  <si>
    <t>17/11/2011</t>
  </si>
  <si>
    <t>16/11/2011</t>
  </si>
  <si>
    <t>15/11/2011</t>
  </si>
  <si>
    <t>14/11/2011</t>
  </si>
  <si>
    <t>11/11/2011</t>
  </si>
  <si>
    <t>10/11/2011</t>
  </si>
  <si>
    <t>09/11/2011</t>
  </si>
  <si>
    <t>08/11/2011</t>
  </si>
  <si>
    <t>07/11/2011</t>
  </si>
  <si>
    <t>04/11/2011</t>
  </si>
  <si>
    <t>03/11/2011</t>
  </si>
  <si>
    <t>02/11/2011</t>
  </si>
  <si>
    <t>31/10/2011</t>
  </si>
  <si>
    <t>28/10/2011</t>
  </si>
  <si>
    <t>27/10/2011</t>
  </si>
  <si>
    <t>26/10/2011</t>
  </si>
  <si>
    <t>25/10/2011</t>
  </si>
  <si>
    <t>24/10/2011</t>
  </si>
  <si>
    <t>21/10/2011</t>
  </si>
  <si>
    <t>20/10/2011</t>
  </si>
  <si>
    <t>19/10/2011</t>
  </si>
  <si>
    <t>18/10/2011</t>
  </si>
  <si>
    <t>17/10/2011</t>
  </si>
  <si>
    <t>14/10/2011</t>
  </si>
  <si>
    <t>13/10/2011</t>
  </si>
  <si>
    <t>12/10/2011</t>
  </si>
  <si>
    <t>11/10/2011</t>
  </si>
  <si>
    <t>10/10/2011</t>
  </si>
  <si>
    <t>07/10/2011</t>
  </si>
  <si>
    <t>06/10/2011</t>
  </si>
  <si>
    <t>05/10/2011</t>
  </si>
  <si>
    <t>04/10/2011</t>
  </si>
  <si>
    <t>03/10/2011</t>
  </si>
  <si>
    <t>30/09/2011</t>
  </si>
  <si>
    <t>29/09/2011</t>
  </si>
  <si>
    <t>28/09/2011</t>
  </si>
  <si>
    <t>27/09/2011</t>
  </si>
  <si>
    <t>26/09/2011</t>
  </si>
  <si>
    <t>23/09/2011</t>
  </si>
  <si>
    <t>22/09/2011</t>
  </si>
  <si>
    <t>21/09/2011</t>
  </si>
  <si>
    <t>20/09/2011</t>
  </si>
  <si>
    <t>19/09/2011</t>
  </si>
  <si>
    <t>16/09/2011</t>
  </si>
  <si>
    <t>15/09/2011</t>
  </si>
  <si>
    <t>14/09/2011</t>
  </si>
  <si>
    <t>13/09/2011</t>
  </si>
  <si>
    <t>12/09/2011</t>
  </si>
  <si>
    <t>09/09/2011</t>
  </si>
  <si>
    <t>08/09/2011</t>
  </si>
  <si>
    <t>07/09/2011</t>
  </si>
  <si>
    <t>06/09/2011</t>
  </si>
  <si>
    <t>05/09/2011</t>
  </si>
  <si>
    <t>02/09/2011</t>
  </si>
  <si>
    <t>01/09/2011</t>
  </si>
  <si>
    <t>31/08/2011</t>
  </si>
  <si>
    <t>30/08/2011</t>
  </si>
  <si>
    <t>29/08/2011</t>
  </si>
  <si>
    <t>26/08/2011</t>
  </si>
  <si>
    <t>25/08/2011</t>
  </si>
  <si>
    <t>24/08/2011</t>
  </si>
  <si>
    <t>23/08/2011</t>
  </si>
  <si>
    <t>22/08/2011</t>
  </si>
  <si>
    <t>19/08/2011</t>
  </si>
  <si>
    <t>18/08/2011</t>
  </si>
  <si>
    <t>17/08/2011</t>
  </si>
  <si>
    <t>16/08/2011</t>
  </si>
  <si>
    <t>12/08/2011</t>
  </si>
  <si>
    <t>11/08/2011</t>
  </si>
  <si>
    <t>10/08/2011</t>
  </si>
  <si>
    <t>09/08/2011</t>
  </si>
  <si>
    <t>08/08/2011</t>
  </si>
  <si>
    <t>05/08/2011</t>
  </si>
  <si>
    <t>04/08/2011</t>
  </si>
  <si>
    <t>03/08/2011</t>
  </si>
  <si>
    <t>02/08/2011</t>
  </si>
  <si>
    <t>01/08/2011</t>
  </si>
  <si>
    <t>29/07/2011</t>
  </si>
  <si>
    <t>28/07/2011</t>
  </si>
  <si>
    <t>27/07/2011</t>
  </si>
  <si>
    <t>26/07/2011</t>
  </si>
  <si>
    <t>25/07/2011</t>
  </si>
  <si>
    <t>22/07/2011</t>
  </si>
  <si>
    <t>21/07/2011</t>
  </si>
  <si>
    <t>20/07/2011</t>
  </si>
  <si>
    <t>19/07/2011</t>
  </si>
  <si>
    <t>18/07/2011</t>
  </si>
  <si>
    <t>15/07/2011</t>
  </si>
  <si>
    <t>14/07/2011</t>
  </si>
  <si>
    <t>13/07/2011</t>
  </si>
  <si>
    <t>12/07/2011</t>
  </si>
  <si>
    <t>11/07/2011</t>
  </si>
  <si>
    <t>08/07/2011</t>
  </si>
  <si>
    <t>07/07/2011</t>
  </si>
  <si>
    <t>06/07/2011</t>
  </si>
  <si>
    <t>05/07/2011</t>
  </si>
  <si>
    <t>04/07/2011</t>
  </si>
  <si>
    <t>01/07/2011</t>
  </si>
  <si>
    <t>30/06/2011</t>
  </si>
  <si>
    <t>29/06/2011</t>
  </si>
  <si>
    <t>28/06/2011</t>
  </si>
  <si>
    <t>27/06/2011</t>
  </si>
  <si>
    <t>24/06/2011</t>
  </si>
  <si>
    <t>22/06/2011</t>
  </si>
  <si>
    <t>21/06/2011</t>
  </si>
  <si>
    <t>20/06/2011</t>
  </si>
  <si>
    <t>17/06/2011</t>
  </si>
  <si>
    <t>16/06/2011</t>
  </si>
  <si>
    <t>15/06/2011</t>
  </si>
  <si>
    <t>14/06/2011</t>
  </si>
  <si>
    <t>10/06/2011</t>
  </si>
  <si>
    <t>09/06/2011</t>
  </si>
  <si>
    <t>08/06/2011</t>
  </si>
  <si>
    <t>07/06/2011</t>
  </si>
  <si>
    <t>06/06/2011</t>
  </si>
  <si>
    <t>03/06/2011</t>
  </si>
  <si>
    <t>01/06/2011</t>
  </si>
  <si>
    <t>31/05/2011</t>
  </si>
  <si>
    <t>30/05/2011</t>
  </si>
  <si>
    <t>27/05/2011</t>
  </si>
  <si>
    <t>26/05/2011</t>
  </si>
  <si>
    <t>25/05/2011</t>
  </si>
  <si>
    <t>24/05/2011</t>
  </si>
  <si>
    <t>23/05/2011</t>
  </si>
  <si>
    <t>20/05/2011</t>
  </si>
  <si>
    <t>19/05/2011</t>
  </si>
  <si>
    <t>18/05/2011</t>
  </si>
  <si>
    <t>17/05/2011</t>
  </si>
  <si>
    <t>16/05/2011</t>
  </si>
  <si>
    <t>13/05/2011</t>
  </si>
  <si>
    <t>12/05/2011</t>
  </si>
  <si>
    <t>11/05/2011</t>
  </si>
  <si>
    <t>10/05/2011</t>
  </si>
  <si>
    <t>09/05/2011</t>
  </si>
  <si>
    <t>06/05/2011</t>
  </si>
  <si>
    <t>05/05/2011</t>
  </si>
  <si>
    <t>04/05/2011</t>
  </si>
  <si>
    <t>03/05/2011</t>
  </si>
  <si>
    <t>02/05/2011</t>
  </si>
  <si>
    <t>29/04/2011</t>
  </si>
  <si>
    <t>28/04/2011</t>
  </si>
  <si>
    <t>27/04/2011</t>
  </si>
  <si>
    <t>26/04/2011</t>
  </si>
  <si>
    <t>21/04/2011</t>
  </si>
  <si>
    <t>20/04/2011</t>
  </si>
  <si>
    <t>19/04/2011</t>
  </si>
  <si>
    <t>18/04/2011</t>
  </si>
  <si>
    <t>15/04/2011</t>
  </si>
  <si>
    <t>14/04/2011</t>
  </si>
  <si>
    <t>13/04/2011</t>
  </si>
  <si>
    <t>12/04/2011</t>
  </si>
  <si>
    <t>11/04/2011</t>
  </si>
  <si>
    <t>08/04/2011</t>
  </si>
  <si>
    <t>07/04/2011</t>
  </si>
  <si>
    <t>06/04/2011</t>
  </si>
  <si>
    <t>05/04/2011</t>
  </si>
  <si>
    <t>04/04/2011</t>
  </si>
  <si>
    <t>01/04/2011</t>
  </si>
  <si>
    <t>31/03/2011</t>
  </si>
  <si>
    <t>30/03/2011</t>
  </si>
  <si>
    <t>29/03/2011</t>
  </si>
  <si>
    <t>28/03/2011</t>
  </si>
  <si>
    <t>25/03/2011</t>
  </si>
  <si>
    <t>24/03/2011</t>
  </si>
  <si>
    <t>23/03/2011</t>
  </si>
  <si>
    <t>22/03/2011</t>
  </si>
  <si>
    <t>21/03/2011</t>
  </si>
  <si>
    <t>18/03/2011</t>
  </si>
  <si>
    <t>17/03/2011</t>
  </si>
  <si>
    <t>16/03/2011</t>
  </si>
  <si>
    <t>15/03/2011</t>
  </si>
  <si>
    <t>14/03/2011</t>
  </si>
  <si>
    <t>11/03/2011</t>
  </si>
  <si>
    <t>10/03/2011</t>
  </si>
  <si>
    <t>09/03/2011</t>
  </si>
  <si>
    <t>08/03/2011</t>
  </si>
  <si>
    <t>07/03/2011</t>
  </si>
  <si>
    <t>04/03/2011</t>
  </si>
  <si>
    <t>03/03/2011</t>
  </si>
  <si>
    <t>02/03/2011</t>
  </si>
  <si>
    <t>01/03/2011</t>
  </si>
  <si>
    <t>28/02/2011</t>
  </si>
  <si>
    <t>25/02/2011</t>
  </si>
  <si>
    <t>24/02/2011</t>
  </si>
  <si>
    <t>23/02/2011</t>
  </si>
  <si>
    <t>22/02/2011</t>
  </si>
  <si>
    <t>21/02/2011</t>
  </si>
  <si>
    <t>18/02/2011</t>
  </si>
  <si>
    <t>17/02/2011</t>
  </si>
  <si>
    <t>16/02/2011</t>
  </si>
  <si>
    <t>15/02/2011</t>
  </si>
  <si>
    <t>14/02/2011</t>
  </si>
  <si>
    <t>11/02/2011</t>
  </si>
  <si>
    <t>10/02/2011</t>
  </si>
  <si>
    <t>09/02/2011</t>
  </si>
  <si>
    <t>08/02/2011</t>
  </si>
  <si>
    <t>07/02/2011</t>
  </si>
  <si>
    <t>04/02/2011</t>
  </si>
  <si>
    <t>03/02/2011</t>
  </si>
  <si>
    <t>02/02/2011</t>
  </si>
  <si>
    <t>01/02/2011</t>
  </si>
  <si>
    <t>31/01/2011</t>
  </si>
  <si>
    <t>28/01/2011</t>
  </si>
  <si>
    <t>27/01/2011</t>
  </si>
  <si>
    <t>26/01/2011</t>
  </si>
  <si>
    <t>25/01/2011</t>
  </si>
  <si>
    <t>24/01/2011</t>
  </si>
  <si>
    <t>21/01/2011</t>
  </si>
  <si>
    <t>20/01/2011</t>
  </si>
  <si>
    <t>19/01/2011</t>
  </si>
  <si>
    <t>18/01/2011</t>
  </si>
  <si>
    <t>17/01/2011</t>
  </si>
  <si>
    <t>14/01/2011</t>
  </si>
  <si>
    <t>13/01/2011</t>
  </si>
  <si>
    <t>12/01/2011</t>
  </si>
  <si>
    <t>11/01/2011</t>
  </si>
  <si>
    <t>10/01/2011</t>
  </si>
  <si>
    <t>07/01/2011</t>
  </si>
  <si>
    <t>06/01/2011</t>
  </si>
  <si>
    <t>05/01/2011</t>
  </si>
  <si>
    <t>04/01/2011</t>
  </si>
  <si>
    <t>03/01/2011</t>
  </si>
  <si>
    <t>31/12/2010</t>
  </si>
  <si>
    <t>30/12/2010</t>
  </si>
  <si>
    <t>29/12/2010</t>
  </si>
  <si>
    <t>28/12/2010</t>
  </si>
  <si>
    <t>27/12/2010</t>
  </si>
  <si>
    <t>23/12/2010</t>
  </si>
  <si>
    <t>22/12/2010</t>
  </si>
  <si>
    <t>21/12/2010</t>
  </si>
  <si>
    <t>20/12/2010</t>
  </si>
  <si>
    <t>17/12/2010</t>
  </si>
  <si>
    <t>16/12/2010</t>
  </si>
  <si>
    <t>15/12/2010</t>
  </si>
  <si>
    <t>14/12/2010</t>
  </si>
  <si>
    <t>13/12/2010</t>
  </si>
  <si>
    <t>10/12/2010</t>
  </si>
  <si>
    <t>09/12/2010</t>
  </si>
  <si>
    <t>08/12/2010</t>
  </si>
  <si>
    <t>07/12/2010</t>
  </si>
  <si>
    <t>06/12/2010</t>
  </si>
  <si>
    <t>03/12/2010</t>
  </si>
  <si>
    <t>02/12/2010</t>
  </si>
  <si>
    <t>01/12/2010</t>
  </si>
  <si>
    <t>30/11/2010</t>
  </si>
  <si>
    <t>29/11/2010</t>
  </si>
  <si>
    <t>26/11/2010</t>
  </si>
  <si>
    <t>25/11/2010</t>
  </si>
  <si>
    <t>24/11/2010</t>
  </si>
  <si>
    <t>23/11/2010</t>
  </si>
  <si>
    <t>22/11/2010</t>
  </si>
  <si>
    <t>19/11/2010</t>
  </si>
  <si>
    <t>18/11/2010</t>
  </si>
  <si>
    <t>17/11/2010</t>
  </si>
  <si>
    <t>16/11/2010</t>
  </si>
  <si>
    <t>15/11/2010</t>
  </si>
  <si>
    <t>12/11/2010</t>
  </si>
  <si>
    <t>11/11/2010</t>
  </si>
  <si>
    <t>10/11/2010</t>
  </si>
  <si>
    <t>09/11/2010</t>
  </si>
  <si>
    <t>08/11/2010</t>
  </si>
  <si>
    <t>05/11/2010</t>
  </si>
  <si>
    <t>04/11/2010</t>
  </si>
  <si>
    <t>03/11/2010</t>
  </si>
  <si>
    <t>02/11/2010</t>
  </si>
  <si>
    <t>29/10/2010</t>
  </si>
  <si>
    <t>28/10/2010</t>
  </si>
  <si>
    <t>27/10/2010</t>
  </si>
  <si>
    <t>26/10/2010</t>
  </si>
  <si>
    <t>25/10/2010</t>
  </si>
  <si>
    <t>22/10/2010</t>
  </si>
  <si>
    <t>21/10/2010</t>
  </si>
  <si>
    <t>20/10/2010</t>
  </si>
  <si>
    <t>19/10/2010</t>
  </si>
  <si>
    <t>18/10/2010</t>
  </si>
  <si>
    <t>15/10/2010</t>
  </si>
  <si>
    <t>14/10/2010</t>
  </si>
  <si>
    <t>13/10/2010</t>
  </si>
  <si>
    <t>12/10/2010</t>
  </si>
  <si>
    <t>11/10/2010</t>
  </si>
  <si>
    <t>08/10/2010</t>
  </si>
  <si>
    <t>07/10/2010</t>
  </si>
  <si>
    <t>06/10/2010</t>
  </si>
  <si>
    <t>05/10/2010</t>
  </si>
  <si>
    <t>04/10/2010</t>
  </si>
  <si>
    <t>01/10/2010</t>
  </si>
  <si>
    <t>30/09/2010</t>
  </si>
  <si>
    <t>29/09/2010</t>
  </si>
  <si>
    <t>28/09/2010</t>
  </si>
  <si>
    <t>27/09/2010</t>
  </si>
  <si>
    <t>24/09/2010</t>
  </si>
  <si>
    <t>23/09/2010</t>
  </si>
  <si>
    <t>22/09/2010</t>
  </si>
  <si>
    <t>21/09/2010</t>
  </si>
  <si>
    <t>20/09/2010</t>
  </si>
  <si>
    <t>17/09/2010</t>
  </si>
  <si>
    <t>16/09/2010</t>
  </si>
  <si>
    <t>15/09/2010</t>
  </si>
  <si>
    <t>14/09/2010</t>
  </si>
  <si>
    <t>13/09/2010</t>
  </si>
  <si>
    <t>10/09/2010</t>
  </si>
  <si>
    <t>09/09/2010</t>
  </si>
  <si>
    <t>08/09/2010</t>
  </si>
  <si>
    <t>07/09/2010</t>
  </si>
  <si>
    <t>06/09/2010</t>
  </si>
  <si>
    <t>03/09/2010</t>
  </si>
  <si>
    <t>02/09/2010</t>
  </si>
  <si>
    <t>01/09/2010</t>
  </si>
  <si>
    <t>31/08/2010</t>
  </si>
  <si>
    <t>30/08/2010</t>
  </si>
  <si>
    <t>27/08/2010</t>
  </si>
  <si>
    <t>26/08/2010</t>
  </si>
  <si>
    <t>25/08/2010</t>
  </si>
  <si>
    <t>24/08/2010</t>
  </si>
  <si>
    <t>23/08/2010</t>
  </si>
  <si>
    <t>20/08/2010</t>
  </si>
  <si>
    <t>19/08/2010</t>
  </si>
  <si>
    <t>18/08/2010</t>
  </si>
  <si>
    <t>17/08/2010</t>
  </si>
  <si>
    <t>16/08/2010</t>
  </si>
  <si>
    <t>13/08/2010</t>
  </si>
  <si>
    <t>12/08/2010</t>
  </si>
  <si>
    <t>11/08/2010</t>
  </si>
  <si>
    <t>10/08/2010</t>
  </si>
  <si>
    <t>09/08/2010</t>
  </si>
  <si>
    <t>06/08/2010</t>
  </si>
  <si>
    <t>05/08/2010</t>
  </si>
  <si>
    <t>04/08/2010</t>
  </si>
  <si>
    <t>03/08/2010</t>
  </si>
  <si>
    <t>02/08/2010</t>
  </si>
  <si>
    <t>30/07/2010</t>
  </si>
  <si>
    <t>29/07/2010</t>
  </si>
  <si>
    <t>28/07/2010</t>
  </si>
  <si>
    <t>27/07/2010</t>
  </si>
  <si>
    <t>26/07/2010</t>
  </si>
  <si>
    <t>23/07/2010</t>
  </si>
  <si>
    <t>22/07/2010</t>
  </si>
  <si>
    <t>21/07/2010</t>
  </si>
  <si>
    <t>20/07/2010</t>
  </si>
  <si>
    <t>19/07/2010</t>
  </si>
  <si>
    <t>16/07/2010</t>
  </si>
  <si>
    <t>15/07/2010</t>
  </si>
  <si>
    <t>14/07/2010</t>
  </si>
  <si>
    <t>13/07/2010</t>
  </si>
  <si>
    <t>12/07/2010</t>
  </si>
  <si>
    <t>09/07/2010</t>
  </si>
  <si>
    <t>08/07/2010</t>
  </si>
  <si>
    <t>07/07/2010</t>
  </si>
  <si>
    <t>06/07/2010</t>
  </si>
  <si>
    <t>05/07/2010</t>
  </si>
  <si>
    <t>02/07/2010</t>
  </si>
  <si>
    <t>01/07/2010</t>
  </si>
  <si>
    <t>30/06/2010</t>
  </si>
  <si>
    <t>29/06/2010</t>
  </si>
  <si>
    <t>28/06/2010</t>
  </si>
  <si>
    <t>25/06/2010</t>
  </si>
  <si>
    <t>24/06/2010</t>
  </si>
  <si>
    <t>22/06/2010</t>
  </si>
  <si>
    <t>21/06/2010</t>
  </si>
  <si>
    <t>18/06/2010</t>
  </si>
  <si>
    <t>17/06/2010</t>
  </si>
  <si>
    <t>16/06/2010</t>
  </si>
  <si>
    <t>15/06/2010</t>
  </si>
  <si>
    <t>14/06/2010</t>
  </si>
  <si>
    <t>11/06/2010</t>
  </si>
  <si>
    <t>10/06/2010</t>
  </si>
  <si>
    <t>09/06/2010</t>
  </si>
  <si>
    <t>08/06/2010</t>
  </si>
  <si>
    <t>07/06/2010</t>
  </si>
  <si>
    <t>04/06/2010</t>
  </si>
  <si>
    <t>03/06/2010</t>
  </si>
  <si>
    <t>02/06/2010</t>
  </si>
  <si>
    <t>01/06/2010</t>
  </si>
  <si>
    <t>31/05/2010</t>
  </si>
  <si>
    <t>28/05/2010</t>
  </si>
  <si>
    <t>27/05/2010</t>
  </si>
  <si>
    <t>26/05/2010</t>
  </si>
  <si>
    <t>25/05/2010</t>
  </si>
  <si>
    <t>21/05/2010</t>
  </si>
  <si>
    <t>20/05/2010</t>
  </si>
  <si>
    <t>19/05/2010</t>
  </si>
  <si>
    <t>18/05/2010</t>
  </si>
  <si>
    <t>17/05/2010</t>
  </si>
  <si>
    <t>14/05/2010</t>
  </si>
  <si>
    <t>12/05/2010</t>
  </si>
  <si>
    <t>11/05/2010</t>
  </si>
  <si>
    <t>10/05/2010</t>
  </si>
  <si>
    <t>07/05/2010</t>
  </si>
  <si>
    <t>06/05/2010</t>
  </si>
  <si>
    <t>05/05/2010</t>
  </si>
  <si>
    <t>04/05/2010</t>
  </si>
  <si>
    <t>03/05/2010</t>
  </si>
  <si>
    <t>30/04/2010</t>
  </si>
  <si>
    <t>29/04/2010</t>
  </si>
  <si>
    <t>28/04/2010</t>
  </si>
  <si>
    <t>27/04/2010</t>
  </si>
  <si>
    <t>26/04/2010</t>
  </si>
  <si>
    <t>23/04/2010</t>
  </si>
  <si>
    <t>22/04/2010</t>
  </si>
  <si>
    <t>21/04/2010</t>
  </si>
  <si>
    <t>20/04/2010</t>
  </si>
  <si>
    <t>19/04/2010</t>
  </si>
  <si>
    <t>16/04/2010</t>
  </si>
  <si>
    <t>15/04/2010</t>
  </si>
  <si>
    <t>14/04/2010</t>
  </si>
  <si>
    <t>13/04/2010</t>
  </si>
  <si>
    <t>12/04/2010</t>
  </si>
  <si>
    <t>09/04/2010</t>
  </si>
  <si>
    <t>08/04/2010</t>
  </si>
  <si>
    <t>07/04/2010</t>
  </si>
  <si>
    <t>06/04/2010</t>
  </si>
  <si>
    <t>01/04/2010</t>
  </si>
  <si>
    <t>31/03/2010</t>
  </si>
  <si>
    <t>30/03/2010</t>
  </si>
  <si>
    <t>29/03/2010</t>
  </si>
  <si>
    <t>26/03/2010</t>
  </si>
  <si>
    <t>25/03/2010</t>
  </si>
  <si>
    <t>24/03/2010</t>
  </si>
  <si>
    <t>23/03/2010</t>
  </si>
  <si>
    <t>22/03/2010</t>
  </si>
  <si>
    <t>19/03/2010</t>
  </si>
  <si>
    <t>18/03/2010</t>
  </si>
  <si>
    <t>17/03/2010</t>
  </si>
  <si>
    <t>16/03/2010</t>
  </si>
  <si>
    <t>15/03/2010</t>
  </si>
  <si>
    <t>12/03/2010</t>
  </si>
  <si>
    <t>11/03/2010</t>
  </si>
  <si>
    <t>10/03/2010</t>
  </si>
  <si>
    <t>09/03/2010</t>
  </si>
  <si>
    <t>08/03/2010</t>
  </si>
  <si>
    <t>05/03/2010</t>
  </si>
  <si>
    <t>04/03/2010</t>
  </si>
  <si>
    <t>03/03/2010</t>
  </si>
  <si>
    <t>02/03/2010</t>
  </si>
  <si>
    <t>01/03/2010</t>
  </si>
  <si>
    <t>26/02/2010</t>
  </si>
  <si>
    <t>25/02/2010</t>
  </si>
  <si>
    <t>24/02/2010</t>
  </si>
  <si>
    <t>23/02/2010</t>
  </si>
  <si>
    <t>22/02/2010</t>
  </si>
  <si>
    <t>19/02/2010</t>
  </si>
  <si>
    <t>18/02/2010</t>
  </si>
  <si>
    <t>17/02/2010</t>
  </si>
  <si>
    <t>16/02/2010</t>
  </si>
  <si>
    <t>15/02/2010</t>
  </si>
  <si>
    <t>12/02/2010</t>
  </si>
  <si>
    <t>11/02/2010</t>
  </si>
  <si>
    <t>10/02/2010</t>
  </si>
  <si>
    <t>09/02/2010</t>
  </si>
  <si>
    <t>08/02/2010</t>
  </si>
  <si>
    <t>05/02/2010</t>
  </si>
  <si>
    <t>04/02/2010</t>
  </si>
  <si>
    <t>03/02/2010</t>
  </si>
  <si>
    <t>02/02/2010</t>
  </si>
  <si>
    <t>01/02/2010</t>
  </si>
  <si>
    <t>29/01/2010</t>
  </si>
  <si>
    <t>28/01/2010</t>
  </si>
  <si>
    <t>27/01/2010</t>
  </si>
  <si>
    <t>26/01/2010</t>
  </si>
  <si>
    <t>25/01/2010</t>
  </si>
  <si>
    <t>22/01/2010</t>
  </si>
  <si>
    <t>21/01/2010</t>
  </si>
  <si>
    <t>20/01/2010</t>
  </si>
  <si>
    <t>19/01/2010</t>
  </si>
  <si>
    <t>18/01/2010</t>
  </si>
  <si>
    <t>15/01/2010</t>
  </si>
  <si>
    <t>14/01/2010</t>
  </si>
  <si>
    <t>13/01/2010</t>
  </si>
  <si>
    <t>12/01/2010</t>
  </si>
  <si>
    <t>11/01/2010</t>
  </si>
  <si>
    <t>08/01/2010</t>
  </si>
  <si>
    <t>07/01/2010</t>
  </si>
  <si>
    <t>06/01/2010</t>
  </si>
  <si>
    <t>05/01/2010</t>
  </si>
  <si>
    <t>04/01/2010</t>
  </si>
  <si>
    <t>31/12/2009</t>
  </si>
  <si>
    <t>30/12/2009</t>
  </si>
  <si>
    <t>29/12/2009</t>
  </si>
  <si>
    <t>28/12/2009</t>
  </si>
  <si>
    <t>23/12/2009</t>
  </si>
  <si>
    <t>22/12/2009</t>
  </si>
  <si>
    <t>21/12/2009</t>
  </si>
  <si>
    <t>18/12/2009</t>
  </si>
  <si>
    <t>17/12/2009</t>
  </si>
  <si>
    <t>16/12/2009</t>
  </si>
  <si>
    <t>15/12/2009</t>
  </si>
  <si>
    <t>14/12/2009</t>
  </si>
  <si>
    <t>11/12/2009</t>
  </si>
  <si>
    <t>10/12/2009</t>
  </si>
  <si>
    <t>09/12/2009</t>
  </si>
  <si>
    <t>08/12/2009</t>
  </si>
  <si>
    <t>07/12/2009</t>
  </si>
  <si>
    <t>04/12/2009</t>
  </si>
  <si>
    <t>03/12/2009</t>
  </si>
  <si>
    <t>02/12/2009</t>
  </si>
  <si>
    <t>01/12/2009</t>
  </si>
  <si>
    <t>30/11/2009</t>
  </si>
  <si>
    <t>27/11/2009</t>
  </si>
  <si>
    <t>26/11/2009</t>
  </si>
  <si>
    <t>25/11/2009</t>
  </si>
  <si>
    <t>24/11/2009</t>
  </si>
  <si>
    <t>23/11/2009</t>
  </si>
  <si>
    <t>20/11/2009</t>
  </si>
  <si>
    <t>19/11/2009</t>
  </si>
  <si>
    <t>18/11/2009</t>
  </si>
  <si>
    <t>17/11/2009</t>
  </si>
  <si>
    <t>16/11/2009</t>
  </si>
  <si>
    <t>13/11/2009</t>
  </si>
  <si>
    <t>12/11/2009</t>
  </si>
  <si>
    <t>11/11/2009</t>
  </si>
  <si>
    <t>10/11/2009</t>
  </si>
  <si>
    <t>09/11/2009</t>
  </si>
  <si>
    <t>06/11/2009</t>
  </si>
  <si>
    <t>05/11/2009</t>
  </si>
  <si>
    <t>04/11/2009</t>
  </si>
  <si>
    <t>03/11/2009</t>
  </si>
  <si>
    <t>02/11/2009</t>
  </si>
  <si>
    <t>30/10/2009</t>
  </si>
  <si>
    <t>29/10/2009</t>
  </si>
  <si>
    <t>28/10/2009</t>
  </si>
  <si>
    <t>27/10/2009</t>
  </si>
  <si>
    <t>26/10/2009</t>
  </si>
  <si>
    <t>23/10/2009</t>
  </si>
  <si>
    <t>22/10/2009</t>
  </si>
  <si>
    <t>21/10/2009</t>
  </si>
  <si>
    <t>20/10/2009</t>
  </si>
  <si>
    <t>19/10/2009</t>
  </si>
  <si>
    <t>16/10/2009</t>
  </si>
  <si>
    <t>15/10/2009</t>
  </si>
  <si>
    <t>14/10/2009</t>
  </si>
  <si>
    <t>13/10/2009</t>
  </si>
  <si>
    <t>12/10/2009</t>
  </si>
  <si>
    <t>09/10/2009</t>
  </si>
  <si>
    <t>08/10/2009</t>
  </si>
  <si>
    <t>07/10/2009</t>
  </si>
  <si>
    <t>06/10/2009</t>
  </si>
  <si>
    <t>05/10/2009</t>
  </si>
  <si>
    <t>02/10/2009</t>
  </si>
  <si>
    <t>01/10/2009</t>
  </si>
  <si>
    <t>30/09/2009</t>
  </si>
  <si>
    <t>29/09/2009</t>
  </si>
  <si>
    <t>28/09/2009</t>
  </si>
  <si>
    <t>25/09/2009</t>
  </si>
  <si>
    <t>24/09/2009</t>
  </si>
  <si>
    <t>23/09/2009</t>
  </si>
  <si>
    <t>22/09/2009</t>
  </si>
  <si>
    <t>21/09/2009</t>
  </si>
  <si>
    <t>18/09/2009</t>
  </si>
  <si>
    <t>17/09/2009</t>
  </si>
  <si>
    <t>16/09/2009</t>
  </si>
  <si>
    <t>15/09/2009</t>
  </si>
  <si>
    <t>14/09/2009</t>
  </si>
  <si>
    <t>11/09/2009</t>
  </si>
  <si>
    <t>10/09/2009</t>
  </si>
  <si>
    <t>09/09/2009</t>
  </si>
  <si>
    <t>08/09/2009</t>
  </si>
  <si>
    <t>07/09/2009</t>
  </si>
  <si>
    <t>04/09/2009</t>
  </si>
  <si>
    <t>03/09/2009</t>
  </si>
  <si>
    <t>02/09/2009</t>
  </si>
  <si>
    <t>01/09/2009</t>
  </si>
  <si>
    <t>31/08/2009</t>
  </si>
  <si>
    <t>28/08/2009</t>
  </si>
  <si>
    <t>27/08/2009</t>
  </si>
  <si>
    <t>26/08/2009</t>
  </si>
  <si>
    <t>25/08/2009</t>
  </si>
  <si>
    <t>24/08/2009</t>
  </si>
  <si>
    <t>21/08/2009</t>
  </si>
  <si>
    <t>20/08/2009</t>
  </si>
  <si>
    <t>19/08/2009</t>
  </si>
  <si>
    <t>18/08/2009</t>
  </si>
  <si>
    <t>17/08/2009</t>
  </si>
  <si>
    <t>14/08/2009</t>
  </si>
  <si>
    <t>13/08/2009</t>
  </si>
  <si>
    <t>12/08/2009</t>
  </si>
  <si>
    <t>11/08/2009</t>
  </si>
  <si>
    <t>10/08/2009</t>
  </si>
  <si>
    <t>07/08/2009</t>
  </si>
  <si>
    <t>06/08/2009</t>
  </si>
  <si>
    <t>05/08/2009</t>
  </si>
  <si>
    <t>04/08/2009</t>
  </si>
  <si>
    <t>03/08/2009</t>
  </si>
  <si>
    <t>31/07/2009</t>
  </si>
  <si>
    <t>30/07/2009</t>
  </si>
  <si>
    <t>29/07/2009</t>
  </si>
  <si>
    <t>28/07/2009</t>
  </si>
  <si>
    <t>27/07/2009</t>
  </si>
  <si>
    <t>24/07/2009</t>
  </si>
  <si>
    <t>23/07/2009</t>
  </si>
  <si>
    <t>22/07/2009</t>
  </si>
  <si>
    <t>21/07/2009</t>
  </si>
  <si>
    <t>20/07/2009</t>
  </si>
  <si>
    <t>17/07/2009</t>
  </si>
  <si>
    <t>16/07/2009</t>
  </si>
  <si>
    <t>15/07/2009</t>
  </si>
  <si>
    <t>14/07/2009</t>
  </si>
  <si>
    <t>13/07/2009</t>
  </si>
  <si>
    <t>10/07/2009</t>
  </si>
  <si>
    <t>09/07/2009</t>
  </si>
  <si>
    <t>08/07/2009</t>
  </si>
  <si>
    <t>07/07/2009</t>
  </si>
  <si>
    <t>06/07/2009</t>
  </si>
  <si>
    <t>03/07/2009</t>
  </si>
  <si>
    <t>02/07/2009</t>
  </si>
  <si>
    <t>01/07/2009</t>
  </si>
  <si>
    <t>30/06/2009</t>
  </si>
  <si>
    <t>29/06/2009</t>
  </si>
  <si>
    <t>26/06/2009</t>
  </si>
  <si>
    <t>25/06/2009</t>
  </si>
  <si>
    <t>24/06/2009</t>
  </si>
  <si>
    <t>22/06/2009</t>
  </si>
  <si>
    <t>19/06/2009</t>
  </si>
  <si>
    <t>18/06/2009</t>
  </si>
  <si>
    <t>17/06/2009</t>
  </si>
  <si>
    <t>16/06/2009</t>
  </si>
  <si>
    <t>15/06/2009</t>
  </si>
  <si>
    <t>12/06/2009</t>
  </si>
  <si>
    <t>11/06/2009</t>
  </si>
  <si>
    <t>10/06/2009</t>
  </si>
  <si>
    <t>09/06/2009</t>
  </si>
  <si>
    <t>08/06/2009</t>
  </si>
  <si>
    <t>05/06/2009</t>
  </si>
  <si>
    <t>04/06/2009</t>
  </si>
  <si>
    <t>03/06/2009</t>
  </si>
  <si>
    <t>02/06/2009</t>
  </si>
  <si>
    <t>29/05/2009</t>
  </si>
  <si>
    <t>28/05/2009</t>
  </si>
  <si>
    <t>27/05/2009</t>
  </si>
  <si>
    <t>26/05/2009</t>
  </si>
  <si>
    <t>25/05/2009</t>
  </si>
  <si>
    <t>22/05/2009</t>
  </si>
  <si>
    <t>20/05/2009</t>
  </si>
  <si>
    <t>19/05/2009</t>
  </si>
  <si>
    <t>18/05/2009</t>
  </si>
  <si>
    <t>15/05/2009</t>
  </si>
  <si>
    <t>14/05/2009</t>
  </si>
  <si>
    <t>13/05/2009</t>
  </si>
  <si>
    <t>12/05/2009</t>
  </si>
  <si>
    <t>11/05/2009</t>
  </si>
  <si>
    <t>08/05/2009</t>
  </si>
  <si>
    <t>07/05/2009</t>
  </si>
  <si>
    <t>06/05/2009</t>
  </si>
  <si>
    <t>05/05/2009</t>
  </si>
  <si>
    <t>04/05/2009</t>
  </si>
  <si>
    <t>30/04/2009</t>
  </si>
  <si>
    <t>29/04/2009</t>
  </si>
  <si>
    <t>28/04/2009</t>
  </si>
  <si>
    <t>27/04/2009</t>
  </si>
  <si>
    <t>24/04/2009</t>
  </si>
  <si>
    <t>23/04/2009</t>
  </si>
  <si>
    <t>22/04/2009</t>
  </si>
  <si>
    <t>21/04/2009</t>
  </si>
  <si>
    <t>20/04/2009</t>
  </si>
  <si>
    <t>17/04/2009</t>
  </si>
  <si>
    <t>16/04/2009</t>
  </si>
  <si>
    <t>15/04/2009</t>
  </si>
  <si>
    <t>14/04/2009</t>
  </si>
  <si>
    <t>09/04/2009</t>
  </si>
  <si>
    <t>08/04/2009</t>
  </si>
  <si>
    <t>07/04/2009</t>
  </si>
  <si>
    <t>06/04/2009</t>
  </si>
  <si>
    <t>03/04/2009</t>
  </si>
  <si>
    <t>02/04/2009</t>
  </si>
  <si>
    <t>01/04/2009</t>
  </si>
  <si>
    <t>31/03/2009</t>
  </si>
  <si>
    <t>30/03/2009</t>
  </si>
  <si>
    <t>27/03/2009</t>
  </si>
  <si>
    <t>26/03/2009</t>
  </si>
  <si>
    <t>25/03/2009</t>
  </si>
  <si>
    <t>24/03/2009</t>
  </si>
  <si>
    <t>23/03/2009</t>
  </si>
  <si>
    <t>20/03/2009</t>
  </si>
  <si>
    <t>19/03/2009</t>
  </si>
  <si>
    <t>18/03/2009</t>
  </si>
  <si>
    <t>17/03/2009</t>
  </si>
  <si>
    <t>16/03/2009</t>
  </si>
  <si>
    <t>13/03/2009</t>
  </si>
  <si>
    <t>12/03/2009</t>
  </si>
  <si>
    <t>11/03/2009</t>
  </si>
  <si>
    <t>10/03/2009</t>
  </si>
  <si>
    <t>09/03/2009</t>
  </si>
  <si>
    <t>06/03/2009</t>
  </si>
  <si>
    <t>05/03/2009</t>
  </si>
  <si>
    <t>04/03/2009</t>
  </si>
  <si>
    <t>03/03/2009</t>
  </si>
  <si>
    <t>02/03/2009</t>
  </si>
  <si>
    <t>27/02/2009</t>
  </si>
  <si>
    <t>26/02/2009</t>
  </si>
  <si>
    <t>25/02/2009</t>
  </si>
  <si>
    <t>24/02/2009</t>
  </si>
  <si>
    <t>23/02/2009</t>
  </si>
  <si>
    <t>20/02/2009</t>
  </si>
  <si>
    <t>19/02/2009</t>
  </si>
  <si>
    <t>18/02/2009</t>
  </si>
  <si>
    <t>17/02/2009</t>
  </si>
  <si>
    <t>16/02/2009</t>
  </si>
  <si>
    <t>13/02/2009</t>
  </si>
  <si>
    <t>12/02/2009</t>
  </si>
  <si>
    <t>11/02/2009</t>
  </si>
  <si>
    <t>10/02/2009</t>
  </si>
  <si>
    <t>09/02/2009</t>
  </si>
  <si>
    <t>06/02/2009</t>
  </si>
  <si>
    <t>05/02/2009</t>
  </si>
  <si>
    <t>04/02/2009</t>
  </si>
  <si>
    <t>03/02/2009</t>
  </si>
  <si>
    <t>02/02/2009</t>
  </si>
  <si>
    <t>30/01/2009</t>
  </si>
  <si>
    <t>29/01/2009</t>
  </si>
  <si>
    <t>28/01/2009</t>
  </si>
  <si>
    <t>27/01/2009</t>
  </si>
  <si>
    <t>26/01/2009</t>
  </si>
  <si>
    <t>23/01/2009</t>
  </si>
  <si>
    <t>22/01/2009</t>
  </si>
  <si>
    <t>21/01/2009</t>
  </si>
  <si>
    <t>20/01/2009</t>
  </si>
  <si>
    <t>19/01/2009</t>
  </si>
  <si>
    <t>16/01/2009</t>
  </si>
  <si>
    <t>15/01/2009</t>
  </si>
  <si>
    <t>14/01/2009</t>
  </si>
  <si>
    <t>13/01/2009</t>
  </si>
  <si>
    <t>12/01/2009</t>
  </si>
  <si>
    <t>09/01/2009</t>
  </si>
  <si>
    <t>08/01/2009</t>
  </si>
  <si>
    <t>07/01/2009</t>
  </si>
  <si>
    <t>06/01/2009</t>
  </si>
  <si>
    <t>05/01/2009</t>
  </si>
  <si>
    <t>02/01/2009</t>
  </si>
  <si>
    <t>31/12/2008</t>
  </si>
  <si>
    <t>30/12/2008</t>
  </si>
  <si>
    <t>29/12/2008</t>
  </si>
  <si>
    <t>23/12/2008</t>
  </si>
  <si>
    <t>22/12/2008</t>
  </si>
  <si>
    <t>19/12/2008</t>
  </si>
  <si>
    <t>18/12/2008</t>
  </si>
  <si>
    <t>17/12/2008</t>
  </si>
  <si>
    <t>16/12/2008</t>
  </si>
  <si>
    <t>15/12/2008</t>
  </si>
  <si>
    <t>12/12/2008</t>
  </si>
  <si>
    <t>11/12/2008</t>
  </si>
  <si>
    <t>10/12/2008</t>
  </si>
  <si>
    <t>09/12/2008</t>
  </si>
  <si>
    <t>08/12/2008</t>
  </si>
  <si>
    <t>05/12/2008</t>
  </si>
  <si>
    <t>04/12/2008</t>
  </si>
  <si>
    <t>03/12/2008</t>
  </si>
  <si>
    <t>02/12/2008</t>
  </si>
  <si>
    <t>01/12/2008</t>
  </si>
  <si>
    <t>28/11/2008</t>
  </si>
  <si>
    <t>27/11/2008</t>
  </si>
  <si>
    <t>26/11/2008</t>
  </si>
  <si>
    <t>25/11/2008</t>
  </si>
  <si>
    <t>24/11/2008</t>
  </si>
  <si>
    <t>21/11/2008</t>
  </si>
  <si>
    <t>20/11/2008</t>
  </si>
  <si>
    <t>19/11/2008</t>
  </si>
  <si>
    <t>18/11/2008</t>
  </si>
  <si>
    <t>17/11/2008</t>
  </si>
  <si>
    <t>14/11/2008</t>
  </si>
  <si>
    <t>13/11/2008</t>
  </si>
  <si>
    <t>12/11/2008</t>
  </si>
  <si>
    <t>11/11/2008</t>
  </si>
  <si>
    <t>10/11/2008</t>
  </si>
  <si>
    <t>07/11/2008</t>
  </si>
  <si>
    <t>06/11/2008</t>
  </si>
  <si>
    <t>05/11/2008</t>
  </si>
  <si>
    <t>04/11/2008</t>
  </si>
  <si>
    <t>03/11/2008</t>
  </si>
  <si>
    <t>31/10/2008</t>
  </si>
  <si>
    <t>30/10/2008</t>
  </si>
  <si>
    <t>29/10/2008</t>
  </si>
  <si>
    <t>28/10/2008</t>
  </si>
  <si>
    <t>27/10/2008</t>
  </si>
  <si>
    <t>24/10/2008</t>
  </si>
  <si>
    <t>23/10/2008</t>
  </si>
  <si>
    <t>22/10/2008</t>
  </si>
  <si>
    <t>21/10/2008</t>
  </si>
  <si>
    <t>20/10/2008</t>
  </si>
  <si>
    <t>17/10/2008</t>
  </si>
  <si>
    <t>16/10/2008</t>
  </si>
  <si>
    <t>15/10/2008</t>
  </si>
  <si>
    <t>14/10/2008</t>
  </si>
  <si>
    <t>13/10/2008</t>
  </si>
  <si>
    <t>10/10/2008</t>
  </si>
  <si>
    <t>09/10/2008</t>
  </si>
  <si>
    <t>08/10/2008</t>
  </si>
  <si>
    <t>07/10/2008</t>
  </si>
  <si>
    <t>06/10/2008</t>
  </si>
  <si>
    <t>03/10/2008</t>
  </si>
  <si>
    <t>02/10/2008</t>
  </si>
  <si>
    <t>01/10/2008</t>
  </si>
  <si>
    <t>30/09/2008</t>
  </si>
  <si>
    <t>29/09/2008</t>
  </si>
  <si>
    <t>26/09/2008</t>
  </si>
  <si>
    <t>25/09/2008</t>
  </si>
  <si>
    <t>24/09/2008</t>
  </si>
  <si>
    <t>23/09/2008</t>
  </si>
  <si>
    <t>22/09/2008</t>
  </si>
  <si>
    <t>19/09/2008</t>
  </si>
  <si>
    <t>18/09/2008</t>
  </si>
  <si>
    <t>17/09/2008</t>
  </si>
  <si>
    <t>16/09/2008</t>
  </si>
  <si>
    <t>15/09/2008</t>
  </si>
  <si>
    <t>12/09/2008</t>
  </si>
  <si>
    <t>11/09/2008</t>
  </si>
  <si>
    <t>10/09/2008</t>
  </si>
  <si>
    <t>09/09/2008</t>
  </si>
  <si>
    <t>08/09/2008</t>
  </si>
  <si>
    <t>05/09/2008</t>
  </si>
  <si>
    <t>04/09/2008</t>
  </si>
  <si>
    <t>03/09/2008</t>
  </si>
  <si>
    <t>02/09/2008</t>
  </si>
  <si>
    <t>01/09/2008</t>
  </si>
  <si>
    <t>29/08/2008</t>
  </si>
  <si>
    <t>28/08/2008</t>
  </si>
  <si>
    <t>27/08/2008</t>
  </si>
  <si>
    <t>26/08/2008</t>
  </si>
  <si>
    <t>25/08/2008</t>
  </si>
  <si>
    <t>22/08/2008</t>
  </si>
  <si>
    <t>21/08/2008</t>
  </si>
  <si>
    <t>20/08/2008</t>
  </si>
  <si>
    <t>19/08/2008</t>
  </si>
  <si>
    <t>18/08/2008</t>
  </si>
  <si>
    <t>14/08/2008</t>
  </si>
  <si>
    <t>13/08/2008</t>
  </si>
  <si>
    <t>12/08/2008</t>
  </si>
  <si>
    <t>11/08/2008</t>
  </si>
  <si>
    <t>08/08/2008</t>
  </si>
  <si>
    <t>07/08/2008</t>
  </si>
  <si>
    <t>06/08/2008</t>
  </si>
  <si>
    <t>05/08/2008</t>
  </si>
  <si>
    <t>04/08/2008</t>
  </si>
  <si>
    <t>01/08/2008</t>
  </si>
  <si>
    <t>31/07/2008</t>
  </si>
  <si>
    <t>30/07/2008</t>
  </si>
  <si>
    <t>29/07/2008</t>
  </si>
  <si>
    <t>28/07/2008</t>
  </si>
  <si>
    <t>25/07/2008</t>
  </si>
  <si>
    <t>24/07/2008</t>
  </si>
  <si>
    <t>23/07/2008</t>
  </si>
  <si>
    <t>22/07/2008</t>
  </si>
  <si>
    <t>21/07/2008</t>
  </si>
  <si>
    <t>18/07/2008</t>
  </si>
  <si>
    <t>17/07/2008</t>
  </si>
  <si>
    <t>16/07/2008</t>
  </si>
  <si>
    <t>15/07/2008</t>
  </si>
  <si>
    <t>14/07/2008</t>
  </si>
  <si>
    <t>11/07/2008</t>
  </si>
  <si>
    <t>10/07/2008</t>
  </si>
  <si>
    <t>09/07/2008</t>
  </si>
  <si>
    <t>08/07/2008</t>
  </si>
  <si>
    <t>07/07/2008</t>
  </si>
  <si>
    <t>04/07/2008</t>
  </si>
  <si>
    <t>03/07/2008</t>
  </si>
  <si>
    <t>02/07/2008</t>
  </si>
  <si>
    <t>01/07/2008</t>
  </si>
  <si>
    <t>30/06/2008</t>
  </si>
  <si>
    <t>27/06/2008</t>
  </si>
  <si>
    <t>26/06/2008</t>
  </si>
  <si>
    <t>25/06/2008</t>
  </si>
  <si>
    <t>24/06/2008</t>
  </si>
  <si>
    <t>20/06/2008</t>
  </si>
  <si>
    <t>19/06/2008</t>
  </si>
  <si>
    <t>18/06/2008</t>
  </si>
  <si>
    <t>17/06/2008</t>
  </si>
  <si>
    <t>16/06/2008</t>
  </si>
  <si>
    <t>13/06/2008</t>
  </si>
  <si>
    <t>12/06/2008</t>
  </si>
  <si>
    <t>11/06/2008</t>
  </si>
  <si>
    <t>10/06/2008</t>
  </si>
  <si>
    <t>09/06/2008</t>
  </si>
  <si>
    <t>06/06/2008</t>
  </si>
  <si>
    <t>05/06/2008</t>
  </si>
  <si>
    <t>04/06/2008</t>
  </si>
  <si>
    <t>03/06/2008</t>
  </si>
  <si>
    <t>02/06/2008</t>
  </si>
  <si>
    <t>30/05/2008</t>
  </si>
  <si>
    <t>29/05/2008</t>
  </si>
  <si>
    <t>28/05/2008</t>
  </si>
  <si>
    <t>27/05/2008</t>
  </si>
  <si>
    <t>26/05/2008</t>
  </si>
  <si>
    <t>23/05/2008</t>
  </si>
  <si>
    <t>22/05/2008</t>
  </si>
  <si>
    <t>21/05/2008</t>
  </si>
  <si>
    <t>20/05/2008</t>
  </si>
  <si>
    <t>19/05/2008</t>
  </si>
  <si>
    <t>16/05/2008</t>
  </si>
  <si>
    <t>15/05/2008</t>
  </si>
  <si>
    <t>14/05/2008</t>
  </si>
  <si>
    <t>13/05/2008</t>
  </si>
  <si>
    <t>09/05/2008</t>
  </si>
  <si>
    <t>08/05/2008</t>
  </si>
  <si>
    <t>07/05/2008</t>
  </si>
  <si>
    <t>06/05/2008</t>
  </si>
  <si>
    <t>05/05/2008</t>
  </si>
  <si>
    <t>02/05/2008</t>
  </si>
  <si>
    <t>30/04/2008</t>
  </si>
  <si>
    <t>29/04/2008</t>
  </si>
  <si>
    <t>28/04/2008</t>
  </si>
  <si>
    <t>25/04/2008</t>
  </si>
  <si>
    <t>24/04/2008</t>
  </si>
  <si>
    <t>23/04/2008</t>
  </si>
  <si>
    <t>22/04/2008</t>
  </si>
  <si>
    <t>21/04/2008</t>
  </si>
  <si>
    <t>18/04/2008</t>
  </si>
  <si>
    <t>17/04/2008</t>
  </si>
  <si>
    <t>16/04/2008</t>
  </si>
  <si>
    <t>15/04/2008</t>
  </si>
  <si>
    <t>14/04/2008</t>
  </si>
  <si>
    <t>11/04/2008</t>
  </si>
  <si>
    <t>10/04/2008</t>
  </si>
  <si>
    <t>09/04/2008</t>
  </si>
  <si>
    <t>08/04/2008</t>
  </si>
  <si>
    <t>07/04/2008</t>
  </si>
  <si>
    <t>04/04/2008</t>
  </si>
  <si>
    <t>03/04/2008</t>
  </si>
  <si>
    <t>02/04/2008</t>
  </si>
  <si>
    <t>01/04/2008</t>
  </si>
  <si>
    <t>31/03/2008</t>
  </si>
  <si>
    <t>28/03/2008</t>
  </si>
  <si>
    <t>27/03/2008</t>
  </si>
  <si>
    <t>26/03/2008</t>
  </si>
  <si>
    <t>25/03/2008</t>
  </si>
  <si>
    <t>20/03/2008</t>
  </si>
  <si>
    <t>19/03/2008</t>
  </si>
  <si>
    <t>18/03/2008</t>
  </si>
  <si>
    <t>17/03/2008</t>
  </si>
  <si>
    <t>14/03/2008</t>
  </si>
  <si>
    <t>13/03/2008</t>
  </si>
  <si>
    <t>12/03/2008</t>
  </si>
  <si>
    <t>11/03/2008</t>
  </si>
  <si>
    <t>10/03/2008</t>
  </si>
  <si>
    <t>07/03/2008</t>
  </si>
  <si>
    <t>06/03/2008</t>
  </si>
  <si>
    <t>05/03/2008</t>
  </si>
  <si>
    <t>04/03/2008</t>
  </si>
  <si>
    <t>03/03/2008</t>
  </si>
  <si>
    <t>29/02/2008</t>
  </si>
  <si>
    <t>28/02/2008</t>
  </si>
  <si>
    <t>27/02/2008</t>
  </si>
  <si>
    <t>26/02/2008</t>
  </si>
  <si>
    <t>25/02/2008</t>
  </si>
  <si>
    <t>22/02/2008</t>
  </si>
  <si>
    <t>21/02/2008</t>
  </si>
  <si>
    <t>20/02/2008</t>
  </si>
  <si>
    <t>19/02/2008</t>
  </si>
  <si>
    <t>18/02/2008</t>
  </si>
  <si>
    <t>15/02/2008</t>
  </si>
  <si>
    <t>14/02/2008</t>
  </si>
  <si>
    <t>13/02/2008</t>
  </si>
  <si>
    <t>12/02/2008</t>
  </si>
  <si>
    <t>11/02/2008</t>
  </si>
  <si>
    <t>08/02/2008</t>
  </si>
  <si>
    <t>07/02/2008</t>
  </si>
  <si>
    <t>06/02/2008</t>
  </si>
  <si>
    <t>05/02/2008</t>
  </si>
  <si>
    <t>04/02/2008</t>
  </si>
  <si>
    <t>01/02/2008</t>
  </si>
  <si>
    <t>31/01/2008</t>
  </si>
  <si>
    <t>30/01/2008</t>
  </si>
  <si>
    <t>29/01/2008</t>
  </si>
  <si>
    <t>28/01/2008</t>
  </si>
  <si>
    <t>25/01/2008</t>
  </si>
  <si>
    <t>24/01/2008</t>
  </si>
  <si>
    <t>23/01/2008</t>
  </si>
  <si>
    <t>22/01/2008</t>
  </si>
  <si>
    <t>21/01/2008</t>
  </si>
  <si>
    <t>18/01/2008</t>
  </si>
  <si>
    <t>17/01/2008</t>
  </si>
  <si>
    <t>16/01/2008</t>
  </si>
  <si>
    <t>15/01/2008</t>
  </si>
  <si>
    <t>14/01/2008</t>
  </si>
  <si>
    <t>11/01/2008</t>
  </si>
  <si>
    <t>10/01/2008</t>
  </si>
  <si>
    <t>09/01/2008</t>
  </si>
  <si>
    <t>08/01/2008</t>
  </si>
  <si>
    <t>07/01/2008</t>
  </si>
  <si>
    <t>04/01/2008</t>
  </si>
  <si>
    <t>03/01/2008</t>
  </si>
  <si>
    <t>02/01/2008</t>
  </si>
  <si>
    <t>31/12/2007</t>
  </si>
  <si>
    <t>28/12/2007</t>
  </si>
  <si>
    <t>27/12/2007</t>
  </si>
  <si>
    <t>21/12/2007</t>
  </si>
  <si>
    <t>20/12/2007</t>
  </si>
  <si>
    <t>19/12/2007</t>
  </si>
  <si>
    <t>18/12/2007</t>
  </si>
  <si>
    <t>17/12/2007</t>
  </si>
  <si>
    <t>14/12/2007</t>
  </si>
  <si>
    <t>13/12/2007</t>
  </si>
  <si>
    <t>12/12/2007</t>
  </si>
  <si>
    <t>11/12/2007</t>
  </si>
  <si>
    <t>10/12/2007</t>
  </si>
  <si>
    <t>07/12/2007</t>
  </si>
  <si>
    <t>06/12/2007</t>
  </si>
  <si>
    <t>05/12/2007</t>
  </si>
  <si>
    <t>04/12/2007</t>
  </si>
  <si>
    <t>03/12/2007</t>
  </si>
  <si>
    <t>30/11/2007</t>
  </si>
  <si>
    <t>29/11/2007</t>
  </si>
  <si>
    <t>28/11/2007</t>
  </si>
  <si>
    <t>27/11/2007</t>
  </si>
  <si>
    <t>26/11/2007</t>
  </si>
  <si>
    <t>23/11/2007</t>
  </si>
  <si>
    <t>22/11/2007</t>
  </si>
  <si>
    <t>21/11/2007</t>
  </si>
  <si>
    <t>20/11/2007</t>
  </si>
  <si>
    <t>19/11/2007</t>
  </si>
  <si>
    <t>16/11/2007</t>
  </si>
  <si>
    <t>15/11/2007</t>
  </si>
  <si>
    <t>14/11/2007</t>
  </si>
  <si>
    <t>13/11/2007</t>
  </si>
  <si>
    <t>12/11/2007</t>
  </si>
  <si>
    <t>09/11/2007</t>
  </si>
  <si>
    <t>08/11/2007</t>
  </si>
  <si>
    <t>07/11/2007</t>
  </si>
  <si>
    <t>06/11/2007</t>
  </si>
  <si>
    <t>05/11/2007</t>
  </si>
  <si>
    <t>02/11/2007</t>
  </si>
  <si>
    <t>31/10/2007</t>
  </si>
  <si>
    <t>30/10/2007</t>
  </si>
  <si>
    <t>29/10/2007</t>
  </si>
  <si>
    <t>26/10/2007</t>
  </si>
  <si>
    <t>25/10/2007</t>
  </si>
  <si>
    <t>24/10/2007</t>
  </si>
  <si>
    <t>23/10/2007</t>
  </si>
  <si>
    <t>22/10/2007</t>
  </si>
  <si>
    <t>19/10/2007</t>
  </si>
  <si>
    <t>18/10/2007</t>
  </si>
  <si>
    <t>17/10/2007</t>
  </si>
  <si>
    <t>16/10/2007</t>
  </si>
  <si>
    <t>15/10/2007</t>
  </si>
  <si>
    <t>12/10/2007</t>
  </si>
  <si>
    <t>11/10/2007</t>
  </si>
  <si>
    <t>10/10/2007</t>
  </si>
  <si>
    <t>09/10/2007</t>
  </si>
  <si>
    <t>08/10/2007</t>
  </si>
  <si>
    <t>05/10/2007</t>
  </si>
  <si>
    <t>04/10/2007</t>
  </si>
  <si>
    <t>03/10/2007</t>
  </si>
  <si>
    <t>02/10/2007</t>
  </si>
  <si>
    <t>01/10/2007</t>
  </si>
  <si>
    <t>28/09/2007</t>
  </si>
  <si>
    <t>27/09/2007</t>
  </si>
  <si>
    <t>26/09/2007</t>
  </si>
  <si>
    <t>25/09/2007</t>
  </si>
  <si>
    <t>24/09/2007</t>
  </si>
  <si>
    <t>21/09/2007</t>
  </si>
  <si>
    <t>20/09/2007</t>
  </si>
  <si>
    <t>19/09/2007</t>
  </si>
  <si>
    <t>18/09/2007</t>
  </si>
  <si>
    <t>17/09/2007</t>
  </si>
  <si>
    <t>14/09/2007</t>
  </si>
  <si>
    <t>13/09/2007</t>
  </si>
  <si>
    <t>12/09/2007</t>
  </si>
  <si>
    <t>11/09/2007</t>
  </si>
  <si>
    <t>10/09/2007</t>
  </si>
  <si>
    <t>07/09/2007</t>
  </si>
  <si>
    <t>06/09/2007</t>
  </si>
  <si>
    <t>05/09/2007</t>
  </si>
  <si>
    <t>04/09/2007</t>
  </si>
  <si>
    <t>03/09/2007</t>
  </si>
  <si>
    <t>31/08/2007</t>
  </si>
  <si>
    <t>30/08/2007</t>
  </si>
  <si>
    <t>29/08/2007</t>
  </si>
  <si>
    <t>28/08/2007</t>
  </si>
  <si>
    <t>27/08/2007</t>
  </si>
  <si>
    <t>24/08/2007</t>
  </si>
  <si>
    <t>23/08/2007</t>
  </si>
  <si>
    <t>22/08/2007</t>
  </si>
  <si>
    <t>21/08/2007</t>
  </si>
  <si>
    <t>20/08/2007</t>
  </si>
  <si>
    <t>17/08/2007</t>
  </si>
  <si>
    <t>16/08/2007</t>
  </si>
  <si>
    <t>14/08/2007</t>
  </si>
  <si>
    <t>13/08/2007</t>
  </si>
  <si>
    <t>10/08/2007</t>
  </si>
  <si>
    <t>09/08/2007</t>
  </si>
  <si>
    <t>08/08/2007</t>
  </si>
  <si>
    <t>07/08/2007</t>
  </si>
  <si>
    <t>06/08/2007</t>
  </si>
  <si>
    <t>03/08/2007</t>
  </si>
  <si>
    <t>02/08/2007</t>
  </si>
  <si>
    <t>01/08/2007</t>
  </si>
  <si>
    <t>31/07/2007</t>
  </si>
  <si>
    <t>30/07/2007</t>
  </si>
  <si>
    <t>27/07/2007</t>
  </si>
  <si>
    <t>26/07/2007</t>
  </si>
  <si>
    <t>25/07/2007</t>
  </si>
  <si>
    <t>24/07/2007</t>
  </si>
  <si>
    <t>23/07/2007</t>
  </si>
  <si>
    <t>20/07/2007</t>
  </si>
  <si>
    <t>19/07/2007</t>
  </si>
  <si>
    <t>18/07/2007</t>
  </si>
  <si>
    <t>17/07/2007</t>
  </si>
  <si>
    <t>16/07/2007</t>
  </si>
  <si>
    <t>13/07/2007</t>
  </si>
  <si>
    <t>12/07/2007</t>
  </si>
  <si>
    <t>11/07/2007</t>
  </si>
  <si>
    <t>10/07/2007</t>
  </si>
  <si>
    <t>09/07/2007</t>
  </si>
  <si>
    <t>06/07/2007</t>
  </si>
  <si>
    <t>05/07/2007</t>
  </si>
  <si>
    <t>04/07/2007</t>
  </si>
  <si>
    <t>03/07/2007</t>
  </si>
  <si>
    <t>02/07/2007</t>
  </si>
  <si>
    <t>29/06/2007</t>
  </si>
  <si>
    <t>28/06/2007</t>
  </si>
  <si>
    <t>27/06/2007</t>
  </si>
  <si>
    <t>26/06/2007</t>
  </si>
  <si>
    <t>25/06/2007</t>
  </si>
  <si>
    <t>22/06/2007</t>
  </si>
  <si>
    <t>21/06/2007</t>
  </si>
  <si>
    <t>20/06/2007</t>
  </si>
  <si>
    <t>19/06/2007</t>
  </si>
  <si>
    <t>18/06/2007</t>
  </si>
  <si>
    <t>15/06/2007</t>
  </si>
  <si>
    <t>14/06/2007</t>
  </si>
  <si>
    <t>13/06/2007</t>
  </si>
  <si>
    <t>12/06/2007</t>
  </si>
  <si>
    <t>11/06/2007</t>
  </si>
  <si>
    <t>08/06/2007</t>
  </si>
  <si>
    <t>07/06/2007</t>
  </si>
  <si>
    <t>06/06/2007</t>
  </si>
  <si>
    <t>05/06/2007</t>
  </si>
  <si>
    <t>04/06/2007</t>
  </si>
  <si>
    <t>01/06/2007</t>
  </si>
  <si>
    <t>31/05/2007</t>
  </si>
  <si>
    <t>30/05/2007</t>
  </si>
  <si>
    <t>29/05/2007</t>
  </si>
  <si>
    <t>25/05/2007</t>
  </si>
  <si>
    <t>24/05/2007</t>
  </si>
  <si>
    <t>23/05/2007</t>
  </si>
  <si>
    <t>22/05/2007</t>
  </si>
  <si>
    <t>21/05/2007</t>
  </si>
  <si>
    <t>18/05/2007</t>
  </si>
  <si>
    <t>16/05/2007</t>
  </si>
  <si>
    <t>15/05/2007</t>
  </si>
  <si>
    <t>14/05/2007</t>
  </si>
  <si>
    <t>11/05/2007</t>
  </si>
  <si>
    <t>10/05/2007</t>
  </si>
  <si>
    <t>09/05/2007</t>
  </si>
  <si>
    <t>08/05/2007</t>
  </si>
  <si>
    <t>07/05/2007</t>
  </si>
  <si>
    <t>04/05/2007</t>
  </si>
  <si>
    <t>03/05/2007</t>
  </si>
  <si>
    <t>02/05/2007</t>
  </si>
  <si>
    <t>30/04/2007</t>
  </si>
  <si>
    <t>27/04/2007</t>
  </si>
  <si>
    <t>26/04/2007</t>
  </si>
  <si>
    <t>25/04/2007</t>
  </si>
  <si>
    <t>24/04/2007</t>
  </si>
  <si>
    <t>23/04/2007</t>
  </si>
  <si>
    <t>20/04/2007</t>
  </si>
  <si>
    <t>19/04/2007</t>
  </si>
  <si>
    <t>18/04/2007</t>
  </si>
  <si>
    <t>17/04/2007</t>
  </si>
  <si>
    <t>16/04/2007</t>
  </si>
  <si>
    <t>13/04/2007</t>
  </si>
  <si>
    <t>12/04/2007</t>
  </si>
  <si>
    <t>11/04/2007</t>
  </si>
  <si>
    <t>10/04/2007</t>
  </si>
  <si>
    <t>05/04/2007</t>
  </si>
  <si>
    <t>04/04/2007</t>
  </si>
  <si>
    <t>03/04/2007</t>
  </si>
  <si>
    <t>02/04/2007</t>
  </si>
  <si>
    <t>30/03/2007</t>
  </si>
  <si>
    <t>29/03/2007</t>
  </si>
  <si>
    <t>28/03/2007</t>
  </si>
  <si>
    <t>27/03/2007</t>
  </si>
  <si>
    <t>26/03/2007</t>
  </si>
  <si>
    <t>23/03/2007</t>
  </si>
  <si>
    <t>22/03/2007</t>
  </si>
  <si>
    <t>21/03/2007</t>
  </si>
  <si>
    <t>20/03/2007</t>
  </si>
  <si>
    <t>19/03/2007</t>
  </si>
  <si>
    <t>16/03/2007</t>
  </si>
  <si>
    <t>15/03/2007</t>
  </si>
  <si>
    <t>14/03/2007</t>
  </si>
  <si>
    <t>13/03/2007</t>
  </si>
  <si>
    <t>12/03/2007</t>
  </si>
  <si>
    <t>09/03/2007</t>
  </si>
  <si>
    <t>08/03/2007</t>
  </si>
  <si>
    <t>07/03/2007</t>
  </si>
  <si>
    <t>06/03/2007</t>
  </si>
  <si>
    <t>05/03/2007</t>
  </si>
  <si>
    <t>02/03/2007</t>
  </si>
  <si>
    <t>01/03/2007</t>
  </si>
  <si>
    <t>28/02/2007</t>
  </si>
  <si>
    <t>27/02/2007</t>
  </si>
  <si>
    <t>26/02/2007</t>
  </si>
  <si>
    <t>23/02/2007</t>
  </si>
  <si>
    <t>22/02/2007</t>
  </si>
  <si>
    <t>21/02/2007</t>
  </si>
  <si>
    <t>20/02/2007</t>
  </si>
  <si>
    <t>19/02/2007</t>
  </si>
  <si>
    <t>16/02/2007</t>
  </si>
  <si>
    <t>15/02/2007</t>
  </si>
  <si>
    <t>14/02/2007</t>
  </si>
  <si>
    <t>13/02/2007</t>
  </si>
  <si>
    <t>12/02/2007</t>
  </si>
  <si>
    <t>09/02/2007</t>
  </si>
  <si>
    <t>08/02/2007</t>
  </si>
  <si>
    <t>07/02/2007</t>
  </si>
  <si>
    <t>06/02/2007</t>
  </si>
  <si>
    <t>05/02/2007</t>
  </si>
  <si>
    <t>02/02/2007</t>
  </si>
  <si>
    <t>01/02/2007</t>
  </si>
  <si>
    <t>31/01/2007</t>
  </si>
  <si>
    <t>30/01/2007</t>
  </si>
  <si>
    <t>29/01/2007</t>
  </si>
  <si>
    <t>26/01/2007</t>
  </si>
  <si>
    <t>25/01/2007</t>
  </si>
  <si>
    <t>24/01/2007</t>
  </si>
  <si>
    <t>23/01/2007</t>
  </si>
  <si>
    <t>22/01/2007</t>
  </si>
  <si>
    <t>19/01/2007</t>
  </si>
  <si>
    <t>18/01/2007</t>
  </si>
  <si>
    <t>17/01/2007</t>
  </si>
  <si>
    <t>16/01/2007</t>
  </si>
  <si>
    <t>15/01/2007</t>
  </si>
  <si>
    <t>12/01/2007</t>
  </si>
  <si>
    <t>11/01/2007</t>
  </si>
  <si>
    <t>10/01/2007</t>
  </si>
  <si>
    <t>09/01/2007</t>
  </si>
  <si>
    <t>08/01/2007</t>
  </si>
  <si>
    <t>05/01/2007</t>
  </si>
  <si>
    <t>04/01/2007</t>
  </si>
  <si>
    <t>03/01/2007</t>
  </si>
  <si>
    <t>02/01/2007</t>
  </si>
  <si>
    <t>29/12/2006</t>
  </si>
  <si>
    <t>28/12/2006</t>
  </si>
  <si>
    <t>27/12/2006</t>
  </si>
  <si>
    <t>22/12/2006</t>
  </si>
  <si>
    <t>21/12/2006</t>
  </si>
  <si>
    <t>20/12/2006</t>
  </si>
  <si>
    <t>19/12/2006</t>
  </si>
  <si>
    <t>18/12/2006</t>
  </si>
  <si>
    <t>15/12/2006</t>
  </si>
  <si>
    <t>14/12/2006</t>
  </si>
  <si>
    <t>13/12/2006</t>
  </si>
  <si>
    <t>12/12/2006</t>
  </si>
  <si>
    <t>11/12/2006</t>
  </si>
  <si>
    <t>08/12/2006</t>
  </si>
  <si>
    <t>07/12/2006</t>
  </si>
  <si>
    <t>06/12/2006</t>
  </si>
  <si>
    <t>05/12/2006</t>
  </si>
  <si>
    <t>04/12/2006</t>
  </si>
  <si>
    <t>01/12/2006</t>
  </si>
  <si>
    <t>30/11/2006</t>
  </si>
  <si>
    <t>29/11/2006</t>
  </si>
  <si>
    <t>28/11/2006</t>
  </si>
  <si>
    <t>27/11/2006</t>
  </si>
  <si>
    <t>24/11/2006</t>
  </si>
  <si>
    <t>23/11/2006</t>
  </si>
  <si>
    <t>22/11/2006</t>
  </si>
  <si>
    <t>21/11/2006</t>
  </si>
  <si>
    <t>20/11/2006</t>
  </si>
  <si>
    <t>17/11/2006</t>
  </si>
  <si>
    <t>16/11/2006</t>
  </si>
  <si>
    <t>15/11/2006</t>
  </si>
  <si>
    <t>14/11/2006</t>
  </si>
  <si>
    <t>13/11/2006</t>
  </si>
  <si>
    <t>10/11/2006</t>
  </si>
  <si>
    <t>09/11/2006</t>
  </si>
  <si>
    <t>08/11/2006</t>
  </si>
  <si>
    <t>07/11/2006</t>
  </si>
  <si>
    <t>06/11/2006</t>
  </si>
  <si>
    <t>03/11/2006</t>
  </si>
  <si>
    <t>02/11/2006</t>
  </si>
  <si>
    <t>31/10/2006</t>
  </si>
  <si>
    <t>30/10/2006</t>
  </si>
  <si>
    <t>27/10/2006</t>
  </si>
  <si>
    <t>26/10/2006</t>
  </si>
  <si>
    <t>25/10/2006</t>
  </si>
  <si>
    <t>24/10/2006</t>
  </si>
  <si>
    <t>23/10/2006</t>
  </si>
  <si>
    <t>20/10/2006</t>
  </si>
  <si>
    <t>19/10/2006</t>
  </si>
  <si>
    <t>18/10/2006</t>
  </si>
  <si>
    <t>17/10/2006</t>
  </si>
  <si>
    <t>16/10/2006</t>
  </si>
  <si>
    <t>13/10/2006</t>
  </si>
  <si>
    <t>12/10/2006</t>
  </si>
  <si>
    <t>11/10/2006</t>
  </si>
  <si>
    <t>10/10/2006</t>
  </si>
  <si>
    <t>09/10/2006</t>
  </si>
  <si>
    <t>06/10/2006</t>
  </si>
  <si>
    <t>05/10/2006</t>
  </si>
  <si>
    <t>04/10/2006</t>
  </si>
  <si>
    <t>03/10/2006</t>
  </si>
  <si>
    <t>02/10/2006</t>
  </si>
  <si>
    <t>29/09/2006</t>
  </si>
  <si>
    <t>28/09/2006</t>
  </si>
  <si>
    <t>27/09/2006</t>
  </si>
  <si>
    <t>26/09/2006</t>
  </si>
  <si>
    <t>25/09/2006</t>
  </si>
  <si>
    <t>22/09/2006</t>
  </si>
  <si>
    <t>21/09/2006</t>
  </si>
  <si>
    <t>20/09/2006</t>
  </si>
  <si>
    <t>19/09/2006</t>
  </si>
  <si>
    <t>18/09/2006</t>
  </si>
  <si>
    <t>15/09/2006</t>
  </si>
  <si>
    <t>14/09/2006</t>
  </si>
  <si>
    <t>13/09/2006</t>
  </si>
  <si>
    <t>12/09/2006</t>
  </si>
  <si>
    <t>11/09/2006</t>
  </si>
  <si>
    <t>08/09/2006</t>
  </si>
  <si>
    <t>07/09/2006</t>
  </si>
  <si>
    <t>06/09/2006</t>
  </si>
  <si>
    <t>05/09/2006</t>
  </si>
  <si>
    <t>04/09/2006</t>
  </si>
  <si>
    <t>01/09/2006</t>
  </si>
  <si>
    <t>31/08/2006</t>
  </si>
  <si>
    <t>30/08/2006</t>
  </si>
  <si>
    <t>29/08/2006</t>
  </si>
  <si>
    <t>28/08/2006</t>
  </si>
  <si>
    <t>25/08/2006</t>
  </si>
  <si>
    <t>24/08/2006</t>
  </si>
  <si>
    <t>23/08/2006</t>
  </si>
  <si>
    <t>22/08/2006</t>
  </si>
  <si>
    <t>21/08/2006</t>
  </si>
  <si>
    <t>18/08/2006</t>
  </si>
  <si>
    <t>17/08/2006</t>
  </si>
  <si>
    <t>16/08/2006</t>
  </si>
  <si>
    <t>14/08/2006</t>
  </si>
  <si>
    <t>11/08/2006</t>
  </si>
  <si>
    <t>10/08/2006</t>
  </si>
  <si>
    <t>09/08/2006</t>
  </si>
  <si>
    <t>08/08/2006</t>
  </si>
  <si>
    <t>07/08/2006</t>
  </si>
  <si>
    <t>04/08/2006</t>
  </si>
  <si>
    <t>03/08/2006</t>
  </si>
  <si>
    <t>02/08/2006</t>
  </si>
  <si>
    <t>01/08/2006</t>
  </si>
  <si>
    <t>31/07/2006</t>
  </si>
  <si>
    <t>28/07/2006</t>
  </si>
  <si>
    <t>27/07/2006</t>
  </si>
  <si>
    <t>26/07/2006</t>
  </si>
  <si>
    <t>25/07/2006</t>
  </si>
  <si>
    <t>24/07/2006</t>
  </si>
  <si>
    <t>21/07/2006</t>
  </si>
  <si>
    <t>20/07/2006</t>
  </si>
  <si>
    <t>19/07/2006</t>
  </si>
  <si>
    <t>18/07/2006</t>
  </si>
  <si>
    <t>17/07/2006</t>
  </si>
  <si>
    <t>14/07/2006</t>
  </si>
  <si>
    <t>13/07/2006</t>
  </si>
  <si>
    <t>12/07/2006</t>
  </si>
  <si>
    <t>11/07/2006</t>
  </si>
  <si>
    <t>10/07/2006</t>
  </si>
  <si>
    <t>07/07/2006</t>
  </si>
  <si>
    <t>06/07/2006</t>
  </si>
  <si>
    <t>05/07/2006</t>
  </si>
  <si>
    <t>04/07/2006</t>
  </si>
  <si>
    <t>03/07/2006</t>
  </si>
  <si>
    <t>30/06/2006</t>
  </si>
  <si>
    <t>29/06/2006</t>
  </si>
  <si>
    <t>28/06/2006</t>
  </si>
  <si>
    <t>27/06/2006</t>
  </si>
  <si>
    <t>26/06/2006</t>
  </si>
  <si>
    <t>22/06/2006</t>
  </si>
  <si>
    <t>21/06/2006</t>
  </si>
  <si>
    <t>20/06/2006</t>
  </si>
  <si>
    <t>19/06/2006</t>
  </si>
  <si>
    <t>16/06/2006</t>
  </si>
  <si>
    <t>15/06/2006</t>
  </si>
  <si>
    <t>14/06/2006</t>
  </si>
  <si>
    <t>13/06/2006</t>
  </si>
  <si>
    <t>12/06/2006</t>
  </si>
  <si>
    <t>09/06/2006</t>
  </si>
  <si>
    <t>08/06/2006</t>
  </si>
  <si>
    <t>07/06/2006</t>
  </si>
  <si>
    <t>06/06/2006</t>
  </si>
  <si>
    <t>02/06/2006</t>
  </si>
  <si>
    <t>01/06/2006</t>
  </si>
  <si>
    <t>31/05/2006</t>
  </si>
  <si>
    <t>30/05/2006</t>
  </si>
  <si>
    <t>29/05/2006</t>
  </si>
  <si>
    <t>26/05/2006</t>
  </si>
  <si>
    <t>24/05/2006</t>
  </si>
  <si>
    <t>23/05/2006</t>
  </si>
  <si>
    <t>22/05/2006</t>
  </si>
  <si>
    <t>19/05/2006</t>
  </si>
  <si>
    <t>18/05/2006</t>
  </si>
  <si>
    <t>17/05/2006</t>
  </si>
  <si>
    <t>16/05/2006</t>
  </si>
  <si>
    <t>15/05/2006</t>
  </si>
  <si>
    <t>12/05/2006</t>
  </si>
  <si>
    <t>11/05/2006</t>
  </si>
  <si>
    <t>10/05/2006</t>
  </si>
  <si>
    <t>09/05/2006</t>
  </si>
  <si>
    <t>08/05/2006</t>
  </si>
  <si>
    <t>05/05/2006</t>
  </si>
  <si>
    <t>04/05/2006</t>
  </si>
  <si>
    <t>03/05/2006</t>
  </si>
  <si>
    <t>02/05/2006</t>
  </si>
  <si>
    <t>28/04/2006</t>
  </si>
  <si>
    <t>27/04/2006</t>
  </si>
  <si>
    <t>26/04/2006</t>
  </si>
  <si>
    <t>25/04/2006</t>
  </si>
  <si>
    <t>24/04/2006</t>
  </si>
  <si>
    <t>21/04/2006</t>
  </si>
  <si>
    <t>20/04/2006</t>
  </si>
  <si>
    <t>19/04/2006</t>
  </si>
  <si>
    <t>18/04/2006</t>
  </si>
  <si>
    <t>13/04/2006</t>
  </si>
  <si>
    <t>12/04/2006</t>
  </si>
  <si>
    <t>11/04/2006</t>
  </si>
  <si>
    <t>10/04/2006</t>
  </si>
  <si>
    <t>07/04/2006</t>
  </si>
  <si>
    <t>06/04/2006</t>
  </si>
  <si>
    <t>05/04/2006</t>
  </si>
  <si>
    <t>04/04/2006</t>
  </si>
  <si>
    <t>03/04/2006</t>
  </si>
  <si>
    <t>31/03/2006</t>
  </si>
  <si>
    <t>30/03/2006</t>
  </si>
  <si>
    <t>29/03/2006</t>
  </si>
  <si>
    <t>28/03/2006</t>
  </si>
  <si>
    <t>27/03/2006</t>
  </si>
  <si>
    <t>24/03/2006</t>
  </si>
  <si>
    <t>23/03/2006</t>
  </si>
  <si>
    <t>22/03/2006</t>
  </si>
  <si>
    <t>21/03/2006</t>
  </si>
  <si>
    <t>20/03/2006</t>
  </si>
  <si>
    <t>17/03/2006</t>
  </si>
  <si>
    <t>16/03/2006</t>
  </si>
  <si>
    <t>15/03/2006</t>
  </si>
  <si>
    <t>14/03/2006</t>
  </si>
  <si>
    <t>13/03/2006</t>
  </si>
  <si>
    <t>10/03/2006</t>
  </si>
  <si>
    <t>09/03/2006</t>
  </si>
  <si>
    <t>08/03/2006</t>
  </si>
  <si>
    <t>07/03/2006</t>
  </si>
  <si>
    <t>06/03/2006</t>
  </si>
  <si>
    <t>03/03/2006</t>
  </si>
  <si>
    <t>02/03/2006</t>
  </si>
  <si>
    <t>01/03/2006</t>
  </si>
  <si>
    <t>28/02/2006</t>
  </si>
  <si>
    <t>27/02/2006</t>
  </si>
  <si>
    <t>24/02/2006</t>
  </si>
  <si>
    <t>23/02/2006</t>
  </si>
  <si>
    <t>22/02/2006</t>
  </si>
  <si>
    <t>21/02/2006</t>
  </si>
  <si>
    <t>20/02/2006</t>
  </si>
  <si>
    <t>17/02/2006</t>
  </si>
  <si>
    <t>16/02/2006</t>
  </si>
  <si>
    <t>15/02/2006</t>
  </si>
  <si>
    <t>14/02/2006</t>
  </si>
  <si>
    <t>13/02/2006</t>
  </si>
  <si>
    <t>10/02/2006</t>
  </si>
  <si>
    <t>09/02/2006</t>
  </si>
  <si>
    <t>08/02/2006</t>
  </si>
  <si>
    <t>07/02/2006</t>
  </si>
  <si>
    <t>06/02/2006</t>
  </si>
  <si>
    <t>03/02/2006</t>
  </si>
  <si>
    <t>02/02/2006</t>
  </si>
  <si>
    <t>01/02/2006</t>
  </si>
  <si>
    <t>31/01/2006</t>
  </si>
  <si>
    <t>30/01/2006</t>
  </si>
  <si>
    <t>27/01/2006</t>
  </si>
  <si>
    <t>26/01/2006</t>
  </si>
  <si>
    <t>25/01/2006</t>
  </si>
  <si>
    <t>24/01/2006</t>
  </si>
  <si>
    <t>23/01/2006</t>
  </si>
  <si>
    <t>20/01/2006</t>
  </si>
  <si>
    <t>19/01/2006</t>
  </si>
  <si>
    <t>18/01/2006</t>
  </si>
  <si>
    <t>17/01/2006</t>
  </si>
  <si>
    <t>16/01/2006</t>
  </si>
  <si>
    <t>13/01/2006</t>
  </si>
  <si>
    <t>12/01/2006</t>
  </si>
  <si>
    <t>11/01/2006</t>
  </si>
  <si>
    <t>10/01/2006</t>
  </si>
  <si>
    <t>09/01/2006</t>
  </si>
  <si>
    <t>06/01/2006</t>
  </si>
  <si>
    <t>05/01/2006</t>
  </si>
  <si>
    <t>04/01/2006</t>
  </si>
  <si>
    <t>03/01/2006</t>
  </si>
  <si>
    <t>02/01/2006</t>
  </si>
  <si>
    <t>30/12/2005</t>
  </si>
  <si>
    <t>29/12/2005</t>
  </si>
  <si>
    <t>28/12/2005</t>
  </si>
  <si>
    <t>27/12/2005</t>
  </si>
  <si>
    <t>23/12/2005</t>
  </si>
  <si>
    <t>22/12/2005</t>
  </si>
  <si>
    <t>21/12/2005</t>
  </si>
  <si>
    <t>20/12/2005</t>
  </si>
  <si>
    <t>19/12/2005</t>
  </si>
  <si>
    <t>16/12/2005</t>
  </si>
  <si>
    <t>15/12/2005</t>
  </si>
  <si>
    <t>14/12/2005</t>
  </si>
  <si>
    <t>13/12/2005</t>
  </si>
  <si>
    <t>12/12/2005</t>
  </si>
  <si>
    <t>09/12/2005</t>
  </si>
  <si>
    <t>08/12/2005</t>
  </si>
  <si>
    <t>07/12/2005</t>
  </si>
  <si>
    <t>06/12/2005</t>
  </si>
  <si>
    <t>05/12/2005</t>
  </si>
  <si>
    <t>02/12/2005</t>
  </si>
  <si>
    <t>01/12/2005</t>
  </si>
  <si>
    <t>30/11/2005</t>
  </si>
  <si>
    <t>29/11/2005</t>
  </si>
  <si>
    <t>28/11/2005</t>
  </si>
  <si>
    <t>25/11/2005</t>
  </si>
  <si>
    <t>24/11/2005</t>
  </si>
  <si>
    <t>23/11/2005</t>
  </si>
  <si>
    <t>22/11/2005</t>
  </si>
  <si>
    <t>21/11/2005</t>
  </si>
  <si>
    <t>18/11/2005</t>
  </si>
  <si>
    <t>17/11/2005</t>
  </si>
  <si>
    <t>16/11/2005</t>
  </si>
  <si>
    <t>15/11/2005</t>
  </si>
  <si>
    <t>14/11/2005</t>
  </si>
  <si>
    <t>11/11/2005</t>
  </si>
  <si>
    <t>10/11/2005</t>
  </si>
  <si>
    <t>09/11/2005</t>
  </si>
  <si>
    <t>08/11/2005</t>
  </si>
  <si>
    <t>07/11/2005</t>
  </si>
  <si>
    <t>04/11/2005</t>
  </si>
  <si>
    <t>03/11/2005</t>
  </si>
  <si>
    <t>02/11/2005</t>
  </si>
  <si>
    <t>31/10/2005</t>
  </si>
  <si>
    <t>28/10/2005</t>
  </si>
  <si>
    <t>27/10/2005</t>
  </si>
  <si>
    <t>26/10/2005</t>
  </si>
  <si>
    <t>25/10/2005</t>
  </si>
  <si>
    <t>24/10/2005</t>
  </si>
  <si>
    <t>21/10/2005</t>
  </si>
  <si>
    <t>20/10/2005</t>
  </si>
  <si>
    <t>19/10/2005</t>
  </si>
  <si>
    <t>18/10/2005</t>
  </si>
  <si>
    <t>17/10/2005</t>
  </si>
  <si>
    <t>14/10/2005</t>
  </si>
  <si>
    <t>13/10/2005</t>
  </si>
  <si>
    <t>12/10/2005</t>
  </si>
  <si>
    <t>11/10/2005</t>
  </si>
  <si>
    <t>10/10/2005</t>
  </si>
  <si>
    <t>07/10/2005</t>
  </si>
  <si>
    <t>06/10/2005</t>
  </si>
  <si>
    <t>05/10/2005</t>
  </si>
  <si>
    <t>04/10/2005</t>
  </si>
  <si>
    <t>03/10/2005</t>
  </si>
  <si>
    <t>30/09/2005</t>
  </si>
  <si>
    <t>29/09/2005</t>
  </si>
  <si>
    <t>28/09/2005</t>
  </si>
  <si>
    <t>27/09/2005</t>
  </si>
  <si>
    <t>26/09/2005</t>
  </si>
  <si>
    <t>23/09/2005</t>
  </si>
  <si>
    <t>22/09/2005</t>
  </si>
  <si>
    <t>21/09/2005</t>
  </si>
  <si>
    <t>20/09/2005</t>
  </si>
  <si>
    <t>19/09/2005</t>
  </si>
  <si>
    <t>16/09/2005</t>
  </si>
  <si>
    <t>15/09/2005</t>
  </si>
  <si>
    <t>14/09/2005</t>
  </si>
  <si>
    <t>13/09/2005</t>
  </si>
  <si>
    <t>12/09/2005</t>
  </si>
  <si>
    <t>09/09/2005</t>
  </si>
  <si>
    <t>08/09/2005</t>
  </si>
  <si>
    <t>07/09/2005</t>
  </si>
  <si>
    <t>06/09/2005</t>
  </si>
  <si>
    <t>05/09/2005</t>
  </si>
  <si>
    <t>02/09/2005</t>
  </si>
  <si>
    <t>01/09/2005</t>
  </si>
  <si>
    <t>31/08/2005</t>
  </si>
  <si>
    <t>30/08/2005</t>
  </si>
  <si>
    <t>29/08/2005</t>
  </si>
  <si>
    <t>26/08/2005</t>
  </si>
  <si>
    <t>25/08/2005</t>
  </si>
  <si>
    <t>24/08/2005</t>
  </si>
  <si>
    <t>23/08/2005</t>
  </si>
  <si>
    <t>22/08/2005</t>
  </si>
  <si>
    <t>19/08/2005</t>
  </si>
  <si>
    <t>18/08/2005</t>
  </si>
  <si>
    <t>17/08/2005</t>
  </si>
  <si>
    <t>16/08/2005</t>
  </si>
  <si>
    <t>12/08/2005</t>
  </si>
  <si>
    <t>11/08/2005</t>
  </si>
  <si>
    <t>10/08/2005</t>
  </si>
  <si>
    <t>09/08/2005</t>
  </si>
  <si>
    <t>08/08/2005</t>
  </si>
  <si>
    <t>05/08/2005</t>
  </si>
  <si>
    <t>04/08/2005</t>
  </si>
  <si>
    <t>03/08/2005</t>
  </si>
  <si>
    <t>02/08/2005</t>
  </si>
  <si>
    <t>01/08/2005</t>
  </si>
  <si>
    <t>29/07/2005</t>
  </si>
  <si>
    <t>28/07/2005</t>
  </si>
  <si>
    <t>27/07/2005</t>
  </si>
  <si>
    <t>26/07/2005</t>
  </si>
  <si>
    <t>25/07/2005</t>
  </si>
  <si>
    <t>22/07/2005</t>
  </si>
  <si>
    <t>21/07/2005</t>
  </si>
  <si>
    <t>20/07/2005</t>
  </si>
  <si>
    <t>19/07/2005</t>
  </si>
  <si>
    <t>18/07/2005</t>
  </si>
  <si>
    <t>15/07/2005</t>
  </si>
  <si>
    <t>14/07/2005</t>
  </si>
  <si>
    <t>13/07/2005</t>
  </si>
  <si>
    <t>12/07/2005</t>
  </si>
  <si>
    <t>11/07/2005</t>
  </si>
  <si>
    <t>08/07/2005</t>
  </si>
  <si>
    <t>07/07/2005</t>
  </si>
  <si>
    <t>06/07/2005</t>
  </si>
  <si>
    <t>05/07/2005</t>
  </si>
  <si>
    <t>04/07/2005</t>
  </si>
  <si>
    <t>01/07/2005</t>
  </si>
  <si>
    <t>MSCI WORLD</t>
  </si>
  <si>
    <t>Bloom AGG BOND</t>
  </si>
  <si>
    <t>Weight MSCI world</t>
  </si>
  <si>
    <t>Weight Bloom</t>
  </si>
  <si>
    <t>Benchmark values</t>
  </si>
  <si>
    <t>B_values</t>
  </si>
  <si>
    <t>Range</t>
  </si>
  <si>
    <t>Debut date</t>
  </si>
  <si>
    <t>Final date</t>
  </si>
  <si>
    <t>Benchmark</t>
  </si>
  <si>
    <t>Fund</t>
  </si>
  <si>
    <t>Volatility 100d</t>
  </si>
  <si>
    <t>95PAR</t>
  </si>
  <si>
    <t>99PAR</t>
  </si>
  <si>
    <t>Decay factor</t>
  </si>
  <si>
    <t>Weights</t>
  </si>
  <si>
    <t>Sq.returns</t>
  </si>
  <si>
    <t>Values</t>
  </si>
  <si>
    <t>Returns</t>
  </si>
  <si>
    <t>EWMA.Var</t>
  </si>
  <si>
    <t>EWMA.stdev</t>
  </si>
  <si>
    <t>95EWMA.VaR</t>
  </si>
  <si>
    <t>99EWMA.VaR</t>
  </si>
  <si>
    <t>HS100d.95VaR</t>
  </si>
  <si>
    <t>HS100d.99VaR</t>
  </si>
  <si>
    <t>Stand.Returns</t>
  </si>
  <si>
    <t>Stand.returns 5%</t>
  </si>
  <si>
    <t>Stand.returns 1%</t>
  </si>
  <si>
    <t>FHS100d.95VaR</t>
  </si>
  <si>
    <t>FHS100d.99VaR</t>
  </si>
  <si>
    <t>HS500d.95VaR</t>
  </si>
  <si>
    <t>HS500d.99VaR</t>
  </si>
  <si>
    <t>diff return</t>
  </si>
  <si>
    <t>FUND</t>
  </si>
  <si>
    <t>95EWMA.ReVaR</t>
  </si>
  <si>
    <t>99EWMA.ReVaR</t>
  </si>
  <si>
    <t>HS100d.95ReVaR</t>
  </si>
  <si>
    <t>HS100d.99ReVaR</t>
  </si>
  <si>
    <t>HS500d.95ReVaR</t>
  </si>
  <si>
    <t>HS500d.99ReVaR</t>
  </si>
  <si>
    <t>FHS100d.95ReVaR</t>
  </si>
  <si>
    <t>FHS100d.99ReVaR</t>
  </si>
  <si>
    <t>EWMA</t>
  </si>
  <si>
    <t>Sequence</t>
  </si>
  <si>
    <t>Dates</t>
  </si>
  <si>
    <t>VaR</t>
  </si>
  <si>
    <t>ReVaR</t>
  </si>
  <si>
    <t>99PAR.ReVaR</t>
  </si>
  <si>
    <t>95PAR.ReVaR</t>
  </si>
  <si>
    <t>Parametric VaR at 95%</t>
  </si>
  <si>
    <t>Filtered Historical 100 days VaR at 95%</t>
  </si>
  <si>
    <t>Historical 100 days VaR at 95%</t>
  </si>
  <si>
    <t>EWMA VaR at 95%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</si>
</sst>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%"/>
    <numFmt numFmtId="165" formatCode="0.0000"/>
    <numFmt numFmtId="166" formatCode="0.000"/>
    <numFmt numFmtId="167" formatCode="0.0000%"/>
    <numFmt numFmtId="168" formatCode="0.00000%"/>
  </numFmts>
  <fonts count="2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22" fontId="1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14" fontId="0" fillId="0" borderId="0" xfId="0" applyNumberFormat="1"/>
    <xf numFmtId="22" fontId="1" fillId="0" borderId="0" xfId="42"/>
    <xf numFmtId="0" fontId="19" fillId="0" borderId="0" xfId="0" applyFont="1" applyAlignment="1">
      <alignment horizontal="left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4" fontId="0" fillId="0" borderId="0" xfId="0" applyNumberFormat="1" applyAlignment="1">
      <alignment horizontal="right"/>
    </xf>
    <xf numFmtId="0" fontId="0" fillId="33" borderId="10" xfId="0" applyFill="1" applyBorder="1"/>
    <xf numFmtId="0" fontId="0" fillId="34" borderId="0" xfId="0" applyFill="1"/>
    <xf numFmtId="2" fontId="0" fillId="0" borderId="0" xfId="0" applyNumberFormat="1" applyAlignment="1">
      <alignment horizontal="left"/>
    </xf>
    <xf numFmtId="14" fontId="0" fillId="33" borderId="0" xfId="0" applyNumberFormat="1" applyFill="1"/>
    <xf numFmtId="14" fontId="0" fillId="0" borderId="0" xfId="0" applyNumberFormat="1" applyAlignment="1">
      <alignment horizontal="left"/>
    </xf>
    <xf numFmtId="164" fontId="0" fillId="0" borderId="0" xfId="43" applyNumberFormat="1" applyFont="1"/>
    <xf numFmtId="0" fontId="0" fillId="35" borderId="0" xfId="0" applyFill="1"/>
    <xf numFmtId="164" fontId="0" fillId="35" borderId="0" xfId="43" applyNumberFormat="1" applyFont="1" applyFill="1"/>
    <xf numFmtId="0" fontId="0" fillId="35" borderId="0" xfId="0" applyFill="1" applyAlignment="1">
      <alignment horizontal="center"/>
    </xf>
    <xf numFmtId="0" fontId="0" fillId="0" borderId="0" xfId="0" applyAlignment="1">
      <alignment horizontal="center"/>
    </xf>
    <xf numFmtId="10" fontId="0" fillId="0" borderId="0" xfId="43" applyNumberFormat="1" applyFont="1" applyAlignment="1">
      <alignment horizontal="left"/>
    </xf>
    <xf numFmtId="10" fontId="0" fillId="0" borderId="0" xfId="0" applyNumberFormat="1" applyAlignment="1">
      <alignment horizontal="left"/>
    </xf>
    <xf numFmtId="0" fontId="0" fillId="36" borderId="0" xfId="0" applyFill="1" applyAlignment="1">
      <alignment horizontal="center"/>
    </xf>
    <xf numFmtId="164" fontId="0" fillId="36" borderId="0" xfId="43" applyNumberFormat="1" applyFont="1" applyFill="1"/>
    <xf numFmtId="0" fontId="0" fillId="33" borderId="10" xfId="0" applyFill="1" applyBorder="1" applyAlignment="1">
      <alignment horizontal="center"/>
    </xf>
    <xf numFmtId="165" fontId="0" fillId="0" borderId="0" xfId="0" applyNumberFormat="1"/>
    <xf numFmtId="167" fontId="0" fillId="0" borderId="0" xfId="43" applyNumberFormat="1" applyFont="1"/>
    <xf numFmtId="168" fontId="0" fillId="0" borderId="0" xfId="43" applyNumberFormat="1" applyFont="1"/>
    <xf numFmtId="0" fontId="0" fillId="36" borderId="0" xfId="0" applyFill="1"/>
    <xf numFmtId="166" fontId="0" fillId="0" borderId="0" xfId="0" applyNumberFormat="1"/>
    <xf numFmtId="0" fontId="0" fillId="33" borderId="0" xfId="0" applyFill="1"/>
    <xf numFmtId="14" fontId="0" fillId="0" borderId="0" xfId="0" quotePrefix="1" applyNumberFormat="1"/>
    <xf numFmtId="164" fontId="0" fillId="36" borderId="0" xfId="43" quotePrefix="1" applyNumberFormat="1" applyFont="1" applyFill="1"/>
    <xf numFmtId="164" fontId="0" fillId="0" borderId="0" xfId="0" applyNumberFormat="1"/>
    <xf numFmtId="166" fontId="0" fillId="0" borderId="0" xfId="43" applyNumberFormat="1" applyFont="1"/>
    <xf numFmtId="164" fontId="0" fillId="0" borderId="0" xfId="43" applyNumberFormat="1" applyFont="1" applyFill="1"/>
    <xf numFmtId="164" fontId="0" fillId="0" borderId="0" xfId="43" applyNumberFormat="1" applyFont="1" applyFill="1" applyBorder="1"/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datetime" xfId="42" xr:uid="{00000000-0005-0000-0000-000012000000}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Per cent" xfId="43" builtinId="5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colors>
    <mruColors>
      <color rgb="FFFFF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FR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Graphics!$C$1:$C$2</c:f>
              <c:strCache>
                <c:ptCount val="2"/>
                <c:pt idx="0">
                  <c:v>Fund</c:v>
                </c:pt>
                <c:pt idx="1">
                  <c:v>Parametric VaR at 95%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Graphics!$A$3:$A$1007</c:f>
              <c:numCache>
                <c:formatCode>m/d/yy</c:formatCode>
                <c:ptCount val="1005"/>
                <c:pt idx="0">
                  <c:v>45198</c:v>
                </c:pt>
                <c:pt idx="1">
                  <c:v>45197</c:v>
                </c:pt>
                <c:pt idx="2">
                  <c:v>45196</c:v>
                </c:pt>
                <c:pt idx="3">
                  <c:v>45195</c:v>
                </c:pt>
                <c:pt idx="4">
                  <c:v>45194</c:v>
                </c:pt>
                <c:pt idx="5">
                  <c:v>45191</c:v>
                </c:pt>
                <c:pt idx="6">
                  <c:v>45190</c:v>
                </c:pt>
                <c:pt idx="7">
                  <c:v>45189</c:v>
                </c:pt>
                <c:pt idx="8">
                  <c:v>45188</c:v>
                </c:pt>
                <c:pt idx="9">
                  <c:v>45187</c:v>
                </c:pt>
                <c:pt idx="10">
                  <c:v>45184</c:v>
                </c:pt>
                <c:pt idx="11">
                  <c:v>45183</c:v>
                </c:pt>
                <c:pt idx="12">
                  <c:v>45182</c:v>
                </c:pt>
                <c:pt idx="13">
                  <c:v>45181</c:v>
                </c:pt>
                <c:pt idx="14">
                  <c:v>45180</c:v>
                </c:pt>
                <c:pt idx="15">
                  <c:v>45177</c:v>
                </c:pt>
                <c:pt idx="16">
                  <c:v>45176</c:v>
                </c:pt>
                <c:pt idx="17">
                  <c:v>45175</c:v>
                </c:pt>
                <c:pt idx="18">
                  <c:v>45174</c:v>
                </c:pt>
                <c:pt idx="19">
                  <c:v>45173</c:v>
                </c:pt>
                <c:pt idx="20">
                  <c:v>45170</c:v>
                </c:pt>
                <c:pt idx="21">
                  <c:v>45169</c:v>
                </c:pt>
                <c:pt idx="22">
                  <c:v>45168</c:v>
                </c:pt>
                <c:pt idx="23">
                  <c:v>45167</c:v>
                </c:pt>
                <c:pt idx="24">
                  <c:v>45166</c:v>
                </c:pt>
                <c:pt idx="25">
                  <c:v>45163</c:v>
                </c:pt>
                <c:pt idx="26">
                  <c:v>45162</c:v>
                </c:pt>
                <c:pt idx="27">
                  <c:v>45161</c:v>
                </c:pt>
                <c:pt idx="28">
                  <c:v>45160</c:v>
                </c:pt>
                <c:pt idx="29">
                  <c:v>45159</c:v>
                </c:pt>
                <c:pt idx="30">
                  <c:v>45156</c:v>
                </c:pt>
                <c:pt idx="31">
                  <c:v>45155</c:v>
                </c:pt>
                <c:pt idx="32">
                  <c:v>45154</c:v>
                </c:pt>
                <c:pt idx="33">
                  <c:v>45152</c:v>
                </c:pt>
                <c:pt idx="34">
                  <c:v>45149</c:v>
                </c:pt>
                <c:pt idx="35">
                  <c:v>45148</c:v>
                </c:pt>
                <c:pt idx="36">
                  <c:v>45147</c:v>
                </c:pt>
                <c:pt idx="37">
                  <c:v>45146</c:v>
                </c:pt>
                <c:pt idx="38">
                  <c:v>45145</c:v>
                </c:pt>
                <c:pt idx="39">
                  <c:v>45142</c:v>
                </c:pt>
                <c:pt idx="40">
                  <c:v>45141</c:v>
                </c:pt>
                <c:pt idx="41">
                  <c:v>45140</c:v>
                </c:pt>
                <c:pt idx="42">
                  <c:v>45139</c:v>
                </c:pt>
                <c:pt idx="43">
                  <c:v>45138</c:v>
                </c:pt>
                <c:pt idx="44">
                  <c:v>45135</c:v>
                </c:pt>
                <c:pt idx="45">
                  <c:v>45134</c:v>
                </c:pt>
                <c:pt idx="46">
                  <c:v>45133</c:v>
                </c:pt>
                <c:pt idx="47">
                  <c:v>45132</c:v>
                </c:pt>
                <c:pt idx="48">
                  <c:v>45131</c:v>
                </c:pt>
                <c:pt idx="49">
                  <c:v>45128</c:v>
                </c:pt>
                <c:pt idx="50">
                  <c:v>45127</c:v>
                </c:pt>
                <c:pt idx="51">
                  <c:v>45126</c:v>
                </c:pt>
                <c:pt idx="52">
                  <c:v>45125</c:v>
                </c:pt>
                <c:pt idx="53">
                  <c:v>45124</c:v>
                </c:pt>
                <c:pt idx="54">
                  <c:v>45121</c:v>
                </c:pt>
                <c:pt idx="55">
                  <c:v>45120</c:v>
                </c:pt>
                <c:pt idx="56">
                  <c:v>45119</c:v>
                </c:pt>
                <c:pt idx="57">
                  <c:v>45118</c:v>
                </c:pt>
                <c:pt idx="58">
                  <c:v>45117</c:v>
                </c:pt>
                <c:pt idx="59">
                  <c:v>45114</c:v>
                </c:pt>
                <c:pt idx="60">
                  <c:v>45113</c:v>
                </c:pt>
                <c:pt idx="61">
                  <c:v>45112</c:v>
                </c:pt>
                <c:pt idx="62">
                  <c:v>45111</c:v>
                </c:pt>
                <c:pt idx="63">
                  <c:v>45110</c:v>
                </c:pt>
                <c:pt idx="64">
                  <c:v>45107</c:v>
                </c:pt>
                <c:pt idx="65">
                  <c:v>45106</c:v>
                </c:pt>
                <c:pt idx="66">
                  <c:v>45105</c:v>
                </c:pt>
                <c:pt idx="67">
                  <c:v>45104</c:v>
                </c:pt>
                <c:pt idx="68">
                  <c:v>45103</c:v>
                </c:pt>
                <c:pt idx="69">
                  <c:v>45099</c:v>
                </c:pt>
                <c:pt idx="70">
                  <c:v>45098</c:v>
                </c:pt>
                <c:pt idx="71">
                  <c:v>45097</c:v>
                </c:pt>
                <c:pt idx="72">
                  <c:v>45096</c:v>
                </c:pt>
                <c:pt idx="73">
                  <c:v>45093</c:v>
                </c:pt>
                <c:pt idx="74">
                  <c:v>45092</c:v>
                </c:pt>
                <c:pt idx="75">
                  <c:v>45091</c:v>
                </c:pt>
                <c:pt idx="76">
                  <c:v>45090</c:v>
                </c:pt>
                <c:pt idx="77">
                  <c:v>45089</c:v>
                </c:pt>
                <c:pt idx="78">
                  <c:v>45086</c:v>
                </c:pt>
                <c:pt idx="79">
                  <c:v>45085</c:v>
                </c:pt>
                <c:pt idx="80">
                  <c:v>45084</c:v>
                </c:pt>
                <c:pt idx="81">
                  <c:v>45083</c:v>
                </c:pt>
                <c:pt idx="82">
                  <c:v>45082</c:v>
                </c:pt>
                <c:pt idx="83">
                  <c:v>45079</c:v>
                </c:pt>
                <c:pt idx="84">
                  <c:v>45078</c:v>
                </c:pt>
                <c:pt idx="85">
                  <c:v>45077</c:v>
                </c:pt>
                <c:pt idx="86">
                  <c:v>45076</c:v>
                </c:pt>
                <c:pt idx="87">
                  <c:v>45072</c:v>
                </c:pt>
                <c:pt idx="88">
                  <c:v>45071</c:v>
                </c:pt>
                <c:pt idx="89">
                  <c:v>45070</c:v>
                </c:pt>
                <c:pt idx="90">
                  <c:v>45069</c:v>
                </c:pt>
                <c:pt idx="91">
                  <c:v>45068</c:v>
                </c:pt>
                <c:pt idx="92">
                  <c:v>45065</c:v>
                </c:pt>
                <c:pt idx="93">
                  <c:v>45063</c:v>
                </c:pt>
                <c:pt idx="94">
                  <c:v>45062</c:v>
                </c:pt>
                <c:pt idx="95">
                  <c:v>45061</c:v>
                </c:pt>
                <c:pt idx="96">
                  <c:v>45058</c:v>
                </c:pt>
                <c:pt idx="97">
                  <c:v>45057</c:v>
                </c:pt>
                <c:pt idx="98">
                  <c:v>45056</c:v>
                </c:pt>
                <c:pt idx="99">
                  <c:v>45054</c:v>
                </c:pt>
                <c:pt idx="100">
                  <c:v>45051</c:v>
                </c:pt>
                <c:pt idx="101">
                  <c:v>45050</c:v>
                </c:pt>
                <c:pt idx="102">
                  <c:v>45049</c:v>
                </c:pt>
                <c:pt idx="103">
                  <c:v>45048</c:v>
                </c:pt>
                <c:pt idx="104">
                  <c:v>45044</c:v>
                </c:pt>
                <c:pt idx="105">
                  <c:v>45043</c:v>
                </c:pt>
                <c:pt idx="106">
                  <c:v>45042</c:v>
                </c:pt>
                <c:pt idx="107">
                  <c:v>45041</c:v>
                </c:pt>
                <c:pt idx="108">
                  <c:v>45040</c:v>
                </c:pt>
                <c:pt idx="109">
                  <c:v>45037</c:v>
                </c:pt>
                <c:pt idx="110">
                  <c:v>45036</c:v>
                </c:pt>
                <c:pt idx="111">
                  <c:v>45035</c:v>
                </c:pt>
                <c:pt idx="112">
                  <c:v>45034</c:v>
                </c:pt>
                <c:pt idx="113">
                  <c:v>45033</c:v>
                </c:pt>
                <c:pt idx="114">
                  <c:v>45030</c:v>
                </c:pt>
                <c:pt idx="115">
                  <c:v>45029</c:v>
                </c:pt>
                <c:pt idx="116">
                  <c:v>45028</c:v>
                </c:pt>
                <c:pt idx="117">
                  <c:v>45027</c:v>
                </c:pt>
                <c:pt idx="118">
                  <c:v>45022</c:v>
                </c:pt>
                <c:pt idx="119">
                  <c:v>45021</c:v>
                </c:pt>
                <c:pt idx="120">
                  <c:v>45020</c:v>
                </c:pt>
                <c:pt idx="121">
                  <c:v>45019</c:v>
                </c:pt>
                <c:pt idx="122">
                  <c:v>45016</c:v>
                </c:pt>
                <c:pt idx="123">
                  <c:v>45015</c:v>
                </c:pt>
                <c:pt idx="124">
                  <c:v>45014</c:v>
                </c:pt>
                <c:pt idx="125">
                  <c:v>45013</c:v>
                </c:pt>
                <c:pt idx="126">
                  <c:v>45012</c:v>
                </c:pt>
                <c:pt idx="127">
                  <c:v>45009</c:v>
                </c:pt>
                <c:pt idx="128">
                  <c:v>45008</c:v>
                </c:pt>
                <c:pt idx="129">
                  <c:v>45007</c:v>
                </c:pt>
                <c:pt idx="130">
                  <c:v>45006</c:v>
                </c:pt>
                <c:pt idx="131">
                  <c:v>45005</c:v>
                </c:pt>
                <c:pt idx="132">
                  <c:v>45002</c:v>
                </c:pt>
                <c:pt idx="133">
                  <c:v>45001</c:v>
                </c:pt>
                <c:pt idx="134">
                  <c:v>45000</c:v>
                </c:pt>
                <c:pt idx="135">
                  <c:v>44999</c:v>
                </c:pt>
                <c:pt idx="136">
                  <c:v>44998</c:v>
                </c:pt>
                <c:pt idx="137">
                  <c:v>44995</c:v>
                </c:pt>
                <c:pt idx="138">
                  <c:v>44994</c:v>
                </c:pt>
                <c:pt idx="139">
                  <c:v>44993</c:v>
                </c:pt>
                <c:pt idx="140">
                  <c:v>44992</c:v>
                </c:pt>
                <c:pt idx="141">
                  <c:v>44991</c:v>
                </c:pt>
                <c:pt idx="142">
                  <c:v>44988</c:v>
                </c:pt>
                <c:pt idx="143">
                  <c:v>44987</c:v>
                </c:pt>
                <c:pt idx="144">
                  <c:v>44986</c:v>
                </c:pt>
                <c:pt idx="145">
                  <c:v>44985</c:v>
                </c:pt>
                <c:pt idx="146">
                  <c:v>44984</c:v>
                </c:pt>
                <c:pt idx="147">
                  <c:v>44981</c:v>
                </c:pt>
                <c:pt idx="148">
                  <c:v>44980</c:v>
                </c:pt>
                <c:pt idx="149">
                  <c:v>44979</c:v>
                </c:pt>
                <c:pt idx="150">
                  <c:v>44978</c:v>
                </c:pt>
                <c:pt idx="151">
                  <c:v>44977</c:v>
                </c:pt>
                <c:pt idx="152">
                  <c:v>44974</c:v>
                </c:pt>
                <c:pt idx="153">
                  <c:v>44973</c:v>
                </c:pt>
                <c:pt idx="154">
                  <c:v>44972</c:v>
                </c:pt>
                <c:pt idx="155">
                  <c:v>44971</c:v>
                </c:pt>
                <c:pt idx="156">
                  <c:v>44970</c:v>
                </c:pt>
                <c:pt idx="157">
                  <c:v>44967</c:v>
                </c:pt>
                <c:pt idx="158">
                  <c:v>44966</c:v>
                </c:pt>
                <c:pt idx="159">
                  <c:v>44965</c:v>
                </c:pt>
                <c:pt idx="160">
                  <c:v>44964</c:v>
                </c:pt>
                <c:pt idx="161">
                  <c:v>44963</c:v>
                </c:pt>
                <c:pt idx="162">
                  <c:v>44960</c:v>
                </c:pt>
                <c:pt idx="163">
                  <c:v>44959</c:v>
                </c:pt>
                <c:pt idx="164">
                  <c:v>44958</c:v>
                </c:pt>
                <c:pt idx="165">
                  <c:v>44957</c:v>
                </c:pt>
                <c:pt idx="166">
                  <c:v>44956</c:v>
                </c:pt>
                <c:pt idx="167">
                  <c:v>44953</c:v>
                </c:pt>
                <c:pt idx="168">
                  <c:v>44952</c:v>
                </c:pt>
                <c:pt idx="169">
                  <c:v>44951</c:v>
                </c:pt>
                <c:pt idx="170">
                  <c:v>44950</c:v>
                </c:pt>
                <c:pt idx="171">
                  <c:v>44949</c:v>
                </c:pt>
                <c:pt idx="172">
                  <c:v>44946</c:v>
                </c:pt>
                <c:pt idx="173">
                  <c:v>44945</c:v>
                </c:pt>
                <c:pt idx="174">
                  <c:v>44944</c:v>
                </c:pt>
                <c:pt idx="175">
                  <c:v>44943</c:v>
                </c:pt>
                <c:pt idx="176">
                  <c:v>44942</c:v>
                </c:pt>
                <c:pt idx="177">
                  <c:v>44939</c:v>
                </c:pt>
                <c:pt idx="178">
                  <c:v>44938</c:v>
                </c:pt>
                <c:pt idx="179">
                  <c:v>44937</c:v>
                </c:pt>
                <c:pt idx="180">
                  <c:v>44936</c:v>
                </c:pt>
                <c:pt idx="181">
                  <c:v>44935</c:v>
                </c:pt>
                <c:pt idx="182">
                  <c:v>44932</c:v>
                </c:pt>
                <c:pt idx="183">
                  <c:v>44931</c:v>
                </c:pt>
                <c:pt idx="184">
                  <c:v>44930</c:v>
                </c:pt>
                <c:pt idx="185">
                  <c:v>44929</c:v>
                </c:pt>
                <c:pt idx="186">
                  <c:v>44925</c:v>
                </c:pt>
                <c:pt idx="187">
                  <c:v>44924</c:v>
                </c:pt>
                <c:pt idx="188">
                  <c:v>44923</c:v>
                </c:pt>
                <c:pt idx="189">
                  <c:v>44922</c:v>
                </c:pt>
                <c:pt idx="190">
                  <c:v>44918</c:v>
                </c:pt>
                <c:pt idx="191">
                  <c:v>44917</c:v>
                </c:pt>
                <c:pt idx="192">
                  <c:v>44916</c:v>
                </c:pt>
                <c:pt idx="193">
                  <c:v>44915</c:v>
                </c:pt>
                <c:pt idx="194">
                  <c:v>44914</c:v>
                </c:pt>
                <c:pt idx="195">
                  <c:v>44911</c:v>
                </c:pt>
                <c:pt idx="196">
                  <c:v>44910</c:v>
                </c:pt>
                <c:pt idx="197">
                  <c:v>44909</c:v>
                </c:pt>
                <c:pt idx="198">
                  <c:v>44908</c:v>
                </c:pt>
                <c:pt idx="199">
                  <c:v>44907</c:v>
                </c:pt>
                <c:pt idx="200">
                  <c:v>44904</c:v>
                </c:pt>
                <c:pt idx="201">
                  <c:v>44903</c:v>
                </c:pt>
                <c:pt idx="202">
                  <c:v>44902</c:v>
                </c:pt>
                <c:pt idx="203">
                  <c:v>44901</c:v>
                </c:pt>
                <c:pt idx="204">
                  <c:v>44900</c:v>
                </c:pt>
                <c:pt idx="205">
                  <c:v>44897</c:v>
                </c:pt>
                <c:pt idx="206">
                  <c:v>44896</c:v>
                </c:pt>
                <c:pt idx="207">
                  <c:v>44895</c:v>
                </c:pt>
                <c:pt idx="208">
                  <c:v>44894</c:v>
                </c:pt>
                <c:pt idx="209">
                  <c:v>44893</c:v>
                </c:pt>
                <c:pt idx="210">
                  <c:v>44890</c:v>
                </c:pt>
                <c:pt idx="211">
                  <c:v>44889</c:v>
                </c:pt>
                <c:pt idx="212">
                  <c:v>44888</c:v>
                </c:pt>
                <c:pt idx="213">
                  <c:v>44887</c:v>
                </c:pt>
                <c:pt idx="214">
                  <c:v>44886</c:v>
                </c:pt>
                <c:pt idx="215">
                  <c:v>44883</c:v>
                </c:pt>
                <c:pt idx="216">
                  <c:v>44882</c:v>
                </c:pt>
                <c:pt idx="217">
                  <c:v>44881</c:v>
                </c:pt>
                <c:pt idx="218">
                  <c:v>44880</c:v>
                </c:pt>
                <c:pt idx="219">
                  <c:v>44879</c:v>
                </c:pt>
                <c:pt idx="220">
                  <c:v>44876</c:v>
                </c:pt>
                <c:pt idx="221">
                  <c:v>44875</c:v>
                </c:pt>
                <c:pt idx="222">
                  <c:v>44874</c:v>
                </c:pt>
                <c:pt idx="223">
                  <c:v>44873</c:v>
                </c:pt>
                <c:pt idx="224">
                  <c:v>44872</c:v>
                </c:pt>
                <c:pt idx="225">
                  <c:v>44869</c:v>
                </c:pt>
                <c:pt idx="226">
                  <c:v>44868</c:v>
                </c:pt>
                <c:pt idx="227">
                  <c:v>44867</c:v>
                </c:pt>
                <c:pt idx="228">
                  <c:v>44865</c:v>
                </c:pt>
                <c:pt idx="229">
                  <c:v>44862</c:v>
                </c:pt>
                <c:pt idx="230">
                  <c:v>44861</c:v>
                </c:pt>
                <c:pt idx="231">
                  <c:v>44860</c:v>
                </c:pt>
                <c:pt idx="232">
                  <c:v>44859</c:v>
                </c:pt>
                <c:pt idx="233">
                  <c:v>44858</c:v>
                </c:pt>
                <c:pt idx="234">
                  <c:v>44855</c:v>
                </c:pt>
                <c:pt idx="235">
                  <c:v>44854</c:v>
                </c:pt>
                <c:pt idx="236">
                  <c:v>44853</c:v>
                </c:pt>
                <c:pt idx="237">
                  <c:v>44852</c:v>
                </c:pt>
                <c:pt idx="238">
                  <c:v>44851</c:v>
                </c:pt>
                <c:pt idx="239">
                  <c:v>44848</c:v>
                </c:pt>
                <c:pt idx="240">
                  <c:v>44847</c:v>
                </c:pt>
                <c:pt idx="241">
                  <c:v>44846</c:v>
                </c:pt>
                <c:pt idx="242">
                  <c:v>44845</c:v>
                </c:pt>
                <c:pt idx="243">
                  <c:v>44844</c:v>
                </c:pt>
                <c:pt idx="244">
                  <c:v>44841</c:v>
                </c:pt>
                <c:pt idx="245">
                  <c:v>44840</c:v>
                </c:pt>
                <c:pt idx="246">
                  <c:v>44839</c:v>
                </c:pt>
                <c:pt idx="247">
                  <c:v>44838</c:v>
                </c:pt>
                <c:pt idx="248">
                  <c:v>44837</c:v>
                </c:pt>
                <c:pt idx="249">
                  <c:v>44834</c:v>
                </c:pt>
                <c:pt idx="250">
                  <c:v>44833</c:v>
                </c:pt>
                <c:pt idx="251">
                  <c:v>44832</c:v>
                </c:pt>
                <c:pt idx="252">
                  <c:v>44831</c:v>
                </c:pt>
                <c:pt idx="253">
                  <c:v>44830</c:v>
                </c:pt>
                <c:pt idx="254">
                  <c:v>44827</c:v>
                </c:pt>
                <c:pt idx="255">
                  <c:v>44826</c:v>
                </c:pt>
                <c:pt idx="256">
                  <c:v>44825</c:v>
                </c:pt>
                <c:pt idx="257">
                  <c:v>44824</c:v>
                </c:pt>
                <c:pt idx="258">
                  <c:v>44823</c:v>
                </c:pt>
                <c:pt idx="259">
                  <c:v>44820</c:v>
                </c:pt>
                <c:pt idx="260">
                  <c:v>44819</c:v>
                </c:pt>
                <c:pt idx="261">
                  <c:v>44818</c:v>
                </c:pt>
                <c:pt idx="262">
                  <c:v>44817</c:v>
                </c:pt>
                <c:pt idx="263">
                  <c:v>44816</c:v>
                </c:pt>
                <c:pt idx="264">
                  <c:v>44813</c:v>
                </c:pt>
                <c:pt idx="265">
                  <c:v>44812</c:v>
                </c:pt>
                <c:pt idx="266">
                  <c:v>44811</c:v>
                </c:pt>
                <c:pt idx="267">
                  <c:v>44810</c:v>
                </c:pt>
                <c:pt idx="268">
                  <c:v>44809</c:v>
                </c:pt>
                <c:pt idx="269">
                  <c:v>44806</c:v>
                </c:pt>
                <c:pt idx="270">
                  <c:v>44805</c:v>
                </c:pt>
                <c:pt idx="271">
                  <c:v>44804</c:v>
                </c:pt>
                <c:pt idx="272">
                  <c:v>44803</c:v>
                </c:pt>
                <c:pt idx="273">
                  <c:v>44802</c:v>
                </c:pt>
                <c:pt idx="274">
                  <c:v>44799</c:v>
                </c:pt>
                <c:pt idx="275">
                  <c:v>44798</c:v>
                </c:pt>
                <c:pt idx="276">
                  <c:v>44797</c:v>
                </c:pt>
                <c:pt idx="277">
                  <c:v>44796</c:v>
                </c:pt>
                <c:pt idx="278">
                  <c:v>44795</c:v>
                </c:pt>
                <c:pt idx="279">
                  <c:v>44792</c:v>
                </c:pt>
                <c:pt idx="280">
                  <c:v>44791</c:v>
                </c:pt>
                <c:pt idx="281">
                  <c:v>44790</c:v>
                </c:pt>
                <c:pt idx="282">
                  <c:v>44789</c:v>
                </c:pt>
                <c:pt idx="283">
                  <c:v>44785</c:v>
                </c:pt>
                <c:pt idx="284">
                  <c:v>44784</c:v>
                </c:pt>
                <c:pt idx="285">
                  <c:v>44783</c:v>
                </c:pt>
                <c:pt idx="286">
                  <c:v>44782</c:v>
                </c:pt>
                <c:pt idx="287">
                  <c:v>44781</c:v>
                </c:pt>
                <c:pt idx="288">
                  <c:v>44778</c:v>
                </c:pt>
                <c:pt idx="289">
                  <c:v>44777</c:v>
                </c:pt>
                <c:pt idx="290">
                  <c:v>44776</c:v>
                </c:pt>
                <c:pt idx="291">
                  <c:v>44775</c:v>
                </c:pt>
                <c:pt idx="292">
                  <c:v>44774</c:v>
                </c:pt>
                <c:pt idx="293">
                  <c:v>44771</c:v>
                </c:pt>
                <c:pt idx="294">
                  <c:v>44770</c:v>
                </c:pt>
                <c:pt idx="295">
                  <c:v>44769</c:v>
                </c:pt>
                <c:pt idx="296">
                  <c:v>44768</c:v>
                </c:pt>
                <c:pt idx="297">
                  <c:v>44767</c:v>
                </c:pt>
                <c:pt idx="298">
                  <c:v>44764</c:v>
                </c:pt>
                <c:pt idx="299">
                  <c:v>44763</c:v>
                </c:pt>
                <c:pt idx="300">
                  <c:v>44762</c:v>
                </c:pt>
                <c:pt idx="301">
                  <c:v>44761</c:v>
                </c:pt>
                <c:pt idx="302">
                  <c:v>44760</c:v>
                </c:pt>
                <c:pt idx="303">
                  <c:v>44757</c:v>
                </c:pt>
                <c:pt idx="304">
                  <c:v>44756</c:v>
                </c:pt>
                <c:pt idx="305">
                  <c:v>44755</c:v>
                </c:pt>
                <c:pt idx="306">
                  <c:v>44754</c:v>
                </c:pt>
                <c:pt idx="307">
                  <c:v>44753</c:v>
                </c:pt>
                <c:pt idx="308">
                  <c:v>44750</c:v>
                </c:pt>
                <c:pt idx="309">
                  <c:v>44749</c:v>
                </c:pt>
                <c:pt idx="310">
                  <c:v>44748</c:v>
                </c:pt>
                <c:pt idx="311">
                  <c:v>44747</c:v>
                </c:pt>
                <c:pt idx="312">
                  <c:v>44746</c:v>
                </c:pt>
                <c:pt idx="313">
                  <c:v>44743</c:v>
                </c:pt>
                <c:pt idx="314">
                  <c:v>44742</c:v>
                </c:pt>
                <c:pt idx="315">
                  <c:v>44741</c:v>
                </c:pt>
                <c:pt idx="316">
                  <c:v>44740</c:v>
                </c:pt>
                <c:pt idx="317">
                  <c:v>44739</c:v>
                </c:pt>
                <c:pt idx="318">
                  <c:v>44736</c:v>
                </c:pt>
                <c:pt idx="319">
                  <c:v>44734</c:v>
                </c:pt>
                <c:pt idx="320">
                  <c:v>44733</c:v>
                </c:pt>
                <c:pt idx="321">
                  <c:v>44732</c:v>
                </c:pt>
                <c:pt idx="322">
                  <c:v>44729</c:v>
                </c:pt>
                <c:pt idx="323">
                  <c:v>44728</c:v>
                </c:pt>
                <c:pt idx="324">
                  <c:v>44727</c:v>
                </c:pt>
                <c:pt idx="325">
                  <c:v>44726</c:v>
                </c:pt>
                <c:pt idx="326">
                  <c:v>44725</c:v>
                </c:pt>
                <c:pt idx="327">
                  <c:v>44722</c:v>
                </c:pt>
                <c:pt idx="328">
                  <c:v>44721</c:v>
                </c:pt>
                <c:pt idx="329">
                  <c:v>44720</c:v>
                </c:pt>
                <c:pt idx="330">
                  <c:v>44719</c:v>
                </c:pt>
                <c:pt idx="331">
                  <c:v>44715</c:v>
                </c:pt>
                <c:pt idx="332">
                  <c:v>44714</c:v>
                </c:pt>
                <c:pt idx="333">
                  <c:v>44713</c:v>
                </c:pt>
                <c:pt idx="334">
                  <c:v>44712</c:v>
                </c:pt>
                <c:pt idx="335">
                  <c:v>44711</c:v>
                </c:pt>
                <c:pt idx="336">
                  <c:v>44708</c:v>
                </c:pt>
                <c:pt idx="337">
                  <c:v>44706</c:v>
                </c:pt>
                <c:pt idx="338">
                  <c:v>44705</c:v>
                </c:pt>
                <c:pt idx="339">
                  <c:v>44704</c:v>
                </c:pt>
                <c:pt idx="340">
                  <c:v>44701</c:v>
                </c:pt>
                <c:pt idx="341">
                  <c:v>44700</c:v>
                </c:pt>
                <c:pt idx="342">
                  <c:v>44699</c:v>
                </c:pt>
                <c:pt idx="343">
                  <c:v>44698</c:v>
                </c:pt>
                <c:pt idx="344">
                  <c:v>44697</c:v>
                </c:pt>
                <c:pt idx="345">
                  <c:v>44694</c:v>
                </c:pt>
                <c:pt idx="346">
                  <c:v>44693</c:v>
                </c:pt>
                <c:pt idx="347">
                  <c:v>44692</c:v>
                </c:pt>
                <c:pt idx="348">
                  <c:v>44691</c:v>
                </c:pt>
                <c:pt idx="349">
                  <c:v>44687</c:v>
                </c:pt>
                <c:pt idx="350">
                  <c:v>44686</c:v>
                </c:pt>
                <c:pt idx="351">
                  <c:v>44685</c:v>
                </c:pt>
                <c:pt idx="352">
                  <c:v>44684</c:v>
                </c:pt>
                <c:pt idx="353">
                  <c:v>44683</c:v>
                </c:pt>
                <c:pt idx="354">
                  <c:v>44680</c:v>
                </c:pt>
                <c:pt idx="355">
                  <c:v>44679</c:v>
                </c:pt>
                <c:pt idx="356">
                  <c:v>44678</c:v>
                </c:pt>
                <c:pt idx="357">
                  <c:v>44677</c:v>
                </c:pt>
                <c:pt idx="358">
                  <c:v>44676</c:v>
                </c:pt>
                <c:pt idx="359">
                  <c:v>44673</c:v>
                </c:pt>
                <c:pt idx="360">
                  <c:v>44672</c:v>
                </c:pt>
                <c:pt idx="361">
                  <c:v>44671</c:v>
                </c:pt>
                <c:pt idx="362">
                  <c:v>44670</c:v>
                </c:pt>
                <c:pt idx="363">
                  <c:v>44665</c:v>
                </c:pt>
                <c:pt idx="364">
                  <c:v>44664</c:v>
                </c:pt>
                <c:pt idx="365">
                  <c:v>44663</c:v>
                </c:pt>
                <c:pt idx="366">
                  <c:v>44662</c:v>
                </c:pt>
                <c:pt idx="367">
                  <c:v>44659</c:v>
                </c:pt>
                <c:pt idx="368">
                  <c:v>44658</c:v>
                </c:pt>
                <c:pt idx="369">
                  <c:v>44657</c:v>
                </c:pt>
                <c:pt idx="370">
                  <c:v>44656</c:v>
                </c:pt>
                <c:pt idx="371">
                  <c:v>44655</c:v>
                </c:pt>
                <c:pt idx="372">
                  <c:v>44652</c:v>
                </c:pt>
                <c:pt idx="373">
                  <c:v>44651</c:v>
                </c:pt>
                <c:pt idx="374">
                  <c:v>44650</c:v>
                </c:pt>
                <c:pt idx="375">
                  <c:v>44649</c:v>
                </c:pt>
                <c:pt idx="376">
                  <c:v>44648</c:v>
                </c:pt>
                <c:pt idx="377">
                  <c:v>44645</c:v>
                </c:pt>
                <c:pt idx="378">
                  <c:v>44644</c:v>
                </c:pt>
                <c:pt idx="379">
                  <c:v>44643</c:v>
                </c:pt>
                <c:pt idx="380">
                  <c:v>44642</c:v>
                </c:pt>
                <c:pt idx="381">
                  <c:v>44641</c:v>
                </c:pt>
                <c:pt idx="382">
                  <c:v>44638</c:v>
                </c:pt>
                <c:pt idx="383">
                  <c:v>44637</c:v>
                </c:pt>
                <c:pt idx="384">
                  <c:v>44636</c:v>
                </c:pt>
                <c:pt idx="385">
                  <c:v>44635</c:v>
                </c:pt>
                <c:pt idx="386">
                  <c:v>44634</c:v>
                </c:pt>
                <c:pt idx="387">
                  <c:v>44631</c:v>
                </c:pt>
                <c:pt idx="388">
                  <c:v>44630</c:v>
                </c:pt>
                <c:pt idx="389">
                  <c:v>44629</c:v>
                </c:pt>
                <c:pt idx="390">
                  <c:v>44628</c:v>
                </c:pt>
                <c:pt idx="391">
                  <c:v>44627</c:v>
                </c:pt>
                <c:pt idx="392">
                  <c:v>44624</c:v>
                </c:pt>
                <c:pt idx="393">
                  <c:v>44623</c:v>
                </c:pt>
                <c:pt idx="394">
                  <c:v>44622</c:v>
                </c:pt>
                <c:pt idx="395">
                  <c:v>44621</c:v>
                </c:pt>
                <c:pt idx="396">
                  <c:v>44620</c:v>
                </c:pt>
                <c:pt idx="397">
                  <c:v>44617</c:v>
                </c:pt>
                <c:pt idx="398">
                  <c:v>44616</c:v>
                </c:pt>
                <c:pt idx="399">
                  <c:v>44615</c:v>
                </c:pt>
                <c:pt idx="400">
                  <c:v>44614</c:v>
                </c:pt>
                <c:pt idx="401">
                  <c:v>44613</c:v>
                </c:pt>
                <c:pt idx="402">
                  <c:v>44610</c:v>
                </c:pt>
                <c:pt idx="403">
                  <c:v>44609</c:v>
                </c:pt>
                <c:pt idx="404">
                  <c:v>44608</c:v>
                </c:pt>
                <c:pt idx="405">
                  <c:v>44607</c:v>
                </c:pt>
                <c:pt idx="406">
                  <c:v>44606</c:v>
                </c:pt>
                <c:pt idx="407">
                  <c:v>44603</c:v>
                </c:pt>
                <c:pt idx="408">
                  <c:v>44602</c:v>
                </c:pt>
                <c:pt idx="409">
                  <c:v>44601</c:v>
                </c:pt>
                <c:pt idx="410">
                  <c:v>44600</c:v>
                </c:pt>
                <c:pt idx="411">
                  <c:v>44599</c:v>
                </c:pt>
                <c:pt idx="412">
                  <c:v>44596</c:v>
                </c:pt>
                <c:pt idx="413">
                  <c:v>44595</c:v>
                </c:pt>
                <c:pt idx="414">
                  <c:v>44594</c:v>
                </c:pt>
                <c:pt idx="415">
                  <c:v>44593</c:v>
                </c:pt>
                <c:pt idx="416">
                  <c:v>44592</c:v>
                </c:pt>
                <c:pt idx="417">
                  <c:v>44589</c:v>
                </c:pt>
                <c:pt idx="418">
                  <c:v>44588</c:v>
                </c:pt>
                <c:pt idx="419">
                  <c:v>44587</c:v>
                </c:pt>
                <c:pt idx="420">
                  <c:v>44586</c:v>
                </c:pt>
                <c:pt idx="421">
                  <c:v>44585</c:v>
                </c:pt>
                <c:pt idx="422">
                  <c:v>44582</c:v>
                </c:pt>
                <c:pt idx="423">
                  <c:v>44581</c:v>
                </c:pt>
                <c:pt idx="424">
                  <c:v>44580</c:v>
                </c:pt>
                <c:pt idx="425">
                  <c:v>44579</c:v>
                </c:pt>
                <c:pt idx="426">
                  <c:v>44578</c:v>
                </c:pt>
                <c:pt idx="427">
                  <c:v>44575</c:v>
                </c:pt>
                <c:pt idx="428">
                  <c:v>44574</c:v>
                </c:pt>
                <c:pt idx="429">
                  <c:v>44573</c:v>
                </c:pt>
                <c:pt idx="430">
                  <c:v>44572</c:v>
                </c:pt>
                <c:pt idx="431">
                  <c:v>44571</c:v>
                </c:pt>
                <c:pt idx="432">
                  <c:v>44568</c:v>
                </c:pt>
                <c:pt idx="433">
                  <c:v>44567</c:v>
                </c:pt>
                <c:pt idx="434">
                  <c:v>44566</c:v>
                </c:pt>
                <c:pt idx="435">
                  <c:v>44565</c:v>
                </c:pt>
                <c:pt idx="436">
                  <c:v>44564</c:v>
                </c:pt>
                <c:pt idx="437">
                  <c:v>44561</c:v>
                </c:pt>
                <c:pt idx="438">
                  <c:v>44560</c:v>
                </c:pt>
                <c:pt idx="439">
                  <c:v>44559</c:v>
                </c:pt>
                <c:pt idx="440">
                  <c:v>44558</c:v>
                </c:pt>
                <c:pt idx="441">
                  <c:v>44557</c:v>
                </c:pt>
                <c:pt idx="442">
                  <c:v>44553</c:v>
                </c:pt>
                <c:pt idx="443">
                  <c:v>44552</c:v>
                </c:pt>
                <c:pt idx="444">
                  <c:v>44551</c:v>
                </c:pt>
                <c:pt idx="445">
                  <c:v>44550</c:v>
                </c:pt>
                <c:pt idx="446">
                  <c:v>44547</c:v>
                </c:pt>
                <c:pt idx="447">
                  <c:v>44546</c:v>
                </c:pt>
                <c:pt idx="448">
                  <c:v>44545</c:v>
                </c:pt>
                <c:pt idx="449">
                  <c:v>44544</c:v>
                </c:pt>
                <c:pt idx="450">
                  <c:v>44543</c:v>
                </c:pt>
                <c:pt idx="451">
                  <c:v>44540</c:v>
                </c:pt>
                <c:pt idx="452">
                  <c:v>44539</c:v>
                </c:pt>
                <c:pt idx="453">
                  <c:v>44538</c:v>
                </c:pt>
                <c:pt idx="454">
                  <c:v>44537</c:v>
                </c:pt>
                <c:pt idx="455">
                  <c:v>44536</c:v>
                </c:pt>
                <c:pt idx="456">
                  <c:v>44533</c:v>
                </c:pt>
                <c:pt idx="457">
                  <c:v>44532</c:v>
                </c:pt>
                <c:pt idx="458">
                  <c:v>44531</c:v>
                </c:pt>
                <c:pt idx="459">
                  <c:v>44530</c:v>
                </c:pt>
                <c:pt idx="460">
                  <c:v>44529</c:v>
                </c:pt>
                <c:pt idx="461">
                  <c:v>44526</c:v>
                </c:pt>
                <c:pt idx="462">
                  <c:v>44525</c:v>
                </c:pt>
                <c:pt idx="463">
                  <c:v>44524</c:v>
                </c:pt>
                <c:pt idx="464">
                  <c:v>44523</c:v>
                </c:pt>
                <c:pt idx="465">
                  <c:v>44522</c:v>
                </c:pt>
                <c:pt idx="466">
                  <c:v>44519</c:v>
                </c:pt>
                <c:pt idx="467">
                  <c:v>44518</c:v>
                </c:pt>
                <c:pt idx="468">
                  <c:v>44517</c:v>
                </c:pt>
                <c:pt idx="469">
                  <c:v>44516</c:v>
                </c:pt>
                <c:pt idx="470">
                  <c:v>44515</c:v>
                </c:pt>
                <c:pt idx="471">
                  <c:v>44512</c:v>
                </c:pt>
                <c:pt idx="472">
                  <c:v>44511</c:v>
                </c:pt>
                <c:pt idx="473">
                  <c:v>44510</c:v>
                </c:pt>
                <c:pt idx="474">
                  <c:v>44509</c:v>
                </c:pt>
                <c:pt idx="475">
                  <c:v>44508</c:v>
                </c:pt>
                <c:pt idx="476">
                  <c:v>44505</c:v>
                </c:pt>
                <c:pt idx="477">
                  <c:v>44504</c:v>
                </c:pt>
                <c:pt idx="478">
                  <c:v>44503</c:v>
                </c:pt>
                <c:pt idx="479">
                  <c:v>44502</c:v>
                </c:pt>
                <c:pt idx="480">
                  <c:v>44498</c:v>
                </c:pt>
                <c:pt idx="481">
                  <c:v>44497</c:v>
                </c:pt>
                <c:pt idx="482">
                  <c:v>44496</c:v>
                </c:pt>
                <c:pt idx="483">
                  <c:v>44495</c:v>
                </c:pt>
                <c:pt idx="484">
                  <c:v>44494</c:v>
                </c:pt>
                <c:pt idx="485">
                  <c:v>44491</c:v>
                </c:pt>
                <c:pt idx="486">
                  <c:v>44490</c:v>
                </c:pt>
                <c:pt idx="487">
                  <c:v>44489</c:v>
                </c:pt>
                <c:pt idx="488">
                  <c:v>44488</c:v>
                </c:pt>
                <c:pt idx="489">
                  <c:v>44487</c:v>
                </c:pt>
                <c:pt idx="490">
                  <c:v>44484</c:v>
                </c:pt>
                <c:pt idx="491">
                  <c:v>44483</c:v>
                </c:pt>
                <c:pt idx="492">
                  <c:v>44482</c:v>
                </c:pt>
                <c:pt idx="493">
                  <c:v>44481</c:v>
                </c:pt>
                <c:pt idx="494">
                  <c:v>44480</c:v>
                </c:pt>
                <c:pt idx="495">
                  <c:v>44477</c:v>
                </c:pt>
                <c:pt idx="496">
                  <c:v>44476</c:v>
                </c:pt>
                <c:pt idx="497">
                  <c:v>44475</c:v>
                </c:pt>
                <c:pt idx="498">
                  <c:v>44474</c:v>
                </c:pt>
                <c:pt idx="499">
                  <c:v>44473</c:v>
                </c:pt>
                <c:pt idx="500">
                  <c:v>44470</c:v>
                </c:pt>
                <c:pt idx="501">
                  <c:v>44469</c:v>
                </c:pt>
                <c:pt idx="502">
                  <c:v>44468</c:v>
                </c:pt>
                <c:pt idx="503">
                  <c:v>44467</c:v>
                </c:pt>
                <c:pt idx="504">
                  <c:v>44466</c:v>
                </c:pt>
                <c:pt idx="505">
                  <c:v>44463</c:v>
                </c:pt>
                <c:pt idx="506">
                  <c:v>44462</c:v>
                </c:pt>
                <c:pt idx="507">
                  <c:v>44461</c:v>
                </c:pt>
                <c:pt idx="508">
                  <c:v>44460</c:v>
                </c:pt>
                <c:pt idx="509">
                  <c:v>44459</c:v>
                </c:pt>
                <c:pt idx="510">
                  <c:v>44456</c:v>
                </c:pt>
                <c:pt idx="511">
                  <c:v>44455</c:v>
                </c:pt>
                <c:pt idx="512">
                  <c:v>44454</c:v>
                </c:pt>
                <c:pt idx="513">
                  <c:v>44453</c:v>
                </c:pt>
                <c:pt idx="514">
                  <c:v>44452</c:v>
                </c:pt>
                <c:pt idx="515">
                  <c:v>44449</c:v>
                </c:pt>
                <c:pt idx="516">
                  <c:v>44448</c:v>
                </c:pt>
                <c:pt idx="517">
                  <c:v>44447</c:v>
                </c:pt>
                <c:pt idx="518">
                  <c:v>44446</c:v>
                </c:pt>
                <c:pt idx="519">
                  <c:v>44445</c:v>
                </c:pt>
                <c:pt idx="520">
                  <c:v>44442</c:v>
                </c:pt>
                <c:pt idx="521">
                  <c:v>44441</c:v>
                </c:pt>
                <c:pt idx="522">
                  <c:v>44440</c:v>
                </c:pt>
                <c:pt idx="523">
                  <c:v>44439</c:v>
                </c:pt>
                <c:pt idx="524">
                  <c:v>44438</c:v>
                </c:pt>
                <c:pt idx="525">
                  <c:v>44435</c:v>
                </c:pt>
                <c:pt idx="526">
                  <c:v>44434</c:v>
                </c:pt>
                <c:pt idx="527">
                  <c:v>44433</c:v>
                </c:pt>
                <c:pt idx="528">
                  <c:v>44432</c:v>
                </c:pt>
                <c:pt idx="529">
                  <c:v>44431</c:v>
                </c:pt>
                <c:pt idx="530">
                  <c:v>44428</c:v>
                </c:pt>
                <c:pt idx="531">
                  <c:v>44427</c:v>
                </c:pt>
                <c:pt idx="532">
                  <c:v>44426</c:v>
                </c:pt>
                <c:pt idx="533">
                  <c:v>44425</c:v>
                </c:pt>
                <c:pt idx="534">
                  <c:v>44424</c:v>
                </c:pt>
                <c:pt idx="535">
                  <c:v>44421</c:v>
                </c:pt>
                <c:pt idx="536">
                  <c:v>44420</c:v>
                </c:pt>
                <c:pt idx="537">
                  <c:v>44419</c:v>
                </c:pt>
                <c:pt idx="538">
                  <c:v>44418</c:v>
                </c:pt>
                <c:pt idx="539">
                  <c:v>44417</c:v>
                </c:pt>
                <c:pt idx="540">
                  <c:v>44414</c:v>
                </c:pt>
                <c:pt idx="541">
                  <c:v>44413</c:v>
                </c:pt>
                <c:pt idx="542">
                  <c:v>44412</c:v>
                </c:pt>
                <c:pt idx="543">
                  <c:v>44411</c:v>
                </c:pt>
                <c:pt idx="544">
                  <c:v>44410</c:v>
                </c:pt>
                <c:pt idx="545">
                  <c:v>44407</c:v>
                </c:pt>
                <c:pt idx="546">
                  <c:v>44406</c:v>
                </c:pt>
                <c:pt idx="547">
                  <c:v>44405</c:v>
                </c:pt>
                <c:pt idx="548">
                  <c:v>44404</c:v>
                </c:pt>
                <c:pt idx="549">
                  <c:v>44403</c:v>
                </c:pt>
                <c:pt idx="550">
                  <c:v>44400</c:v>
                </c:pt>
                <c:pt idx="551">
                  <c:v>44399</c:v>
                </c:pt>
                <c:pt idx="552">
                  <c:v>44398</c:v>
                </c:pt>
                <c:pt idx="553">
                  <c:v>44397</c:v>
                </c:pt>
                <c:pt idx="554">
                  <c:v>44396</c:v>
                </c:pt>
                <c:pt idx="555">
                  <c:v>44393</c:v>
                </c:pt>
                <c:pt idx="556">
                  <c:v>44392</c:v>
                </c:pt>
                <c:pt idx="557">
                  <c:v>44391</c:v>
                </c:pt>
                <c:pt idx="558">
                  <c:v>44390</c:v>
                </c:pt>
                <c:pt idx="559">
                  <c:v>44389</c:v>
                </c:pt>
                <c:pt idx="560">
                  <c:v>44386</c:v>
                </c:pt>
                <c:pt idx="561">
                  <c:v>44385</c:v>
                </c:pt>
                <c:pt idx="562">
                  <c:v>44384</c:v>
                </c:pt>
                <c:pt idx="563">
                  <c:v>44383</c:v>
                </c:pt>
                <c:pt idx="564">
                  <c:v>44382</c:v>
                </c:pt>
                <c:pt idx="565">
                  <c:v>44379</c:v>
                </c:pt>
                <c:pt idx="566">
                  <c:v>44378</c:v>
                </c:pt>
                <c:pt idx="567">
                  <c:v>44377</c:v>
                </c:pt>
                <c:pt idx="568">
                  <c:v>44376</c:v>
                </c:pt>
                <c:pt idx="569">
                  <c:v>44375</c:v>
                </c:pt>
                <c:pt idx="570">
                  <c:v>44372</c:v>
                </c:pt>
                <c:pt idx="571">
                  <c:v>44371</c:v>
                </c:pt>
                <c:pt idx="572">
                  <c:v>44369</c:v>
                </c:pt>
                <c:pt idx="573">
                  <c:v>44368</c:v>
                </c:pt>
                <c:pt idx="574">
                  <c:v>44365</c:v>
                </c:pt>
                <c:pt idx="575">
                  <c:v>44364</c:v>
                </c:pt>
                <c:pt idx="576">
                  <c:v>44363</c:v>
                </c:pt>
                <c:pt idx="577">
                  <c:v>44362</c:v>
                </c:pt>
                <c:pt idx="578">
                  <c:v>44361</c:v>
                </c:pt>
                <c:pt idx="579">
                  <c:v>44358</c:v>
                </c:pt>
                <c:pt idx="580">
                  <c:v>44357</c:v>
                </c:pt>
                <c:pt idx="581">
                  <c:v>44356</c:v>
                </c:pt>
                <c:pt idx="582">
                  <c:v>44355</c:v>
                </c:pt>
                <c:pt idx="583">
                  <c:v>44354</c:v>
                </c:pt>
                <c:pt idx="584">
                  <c:v>44351</c:v>
                </c:pt>
                <c:pt idx="585">
                  <c:v>44350</c:v>
                </c:pt>
                <c:pt idx="586">
                  <c:v>44349</c:v>
                </c:pt>
                <c:pt idx="587">
                  <c:v>44348</c:v>
                </c:pt>
                <c:pt idx="588">
                  <c:v>44347</c:v>
                </c:pt>
                <c:pt idx="589">
                  <c:v>44344</c:v>
                </c:pt>
                <c:pt idx="590">
                  <c:v>44343</c:v>
                </c:pt>
                <c:pt idx="591">
                  <c:v>44342</c:v>
                </c:pt>
                <c:pt idx="592">
                  <c:v>44341</c:v>
                </c:pt>
                <c:pt idx="593">
                  <c:v>44337</c:v>
                </c:pt>
                <c:pt idx="594">
                  <c:v>44336</c:v>
                </c:pt>
                <c:pt idx="595">
                  <c:v>44335</c:v>
                </c:pt>
                <c:pt idx="596">
                  <c:v>44334</c:v>
                </c:pt>
                <c:pt idx="597">
                  <c:v>44333</c:v>
                </c:pt>
                <c:pt idx="598">
                  <c:v>44330</c:v>
                </c:pt>
                <c:pt idx="599">
                  <c:v>44328</c:v>
                </c:pt>
                <c:pt idx="600">
                  <c:v>44327</c:v>
                </c:pt>
                <c:pt idx="601">
                  <c:v>44326</c:v>
                </c:pt>
                <c:pt idx="602">
                  <c:v>44323</c:v>
                </c:pt>
                <c:pt idx="603">
                  <c:v>44322</c:v>
                </c:pt>
                <c:pt idx="604">
                  <c:v>44321</c:v>
                </c:pt>
                <c:pt idx="605">
                  <c:v>44320</c:v>
                </c:pt>
                <c:pt idx="606">
                  <c:v>44319</c:v>
                </c:pt>
                <c:pt idx="607">
                  <c:v>44316</c:v>
                </c:pt>
                <c:pt idx="608">
                  <c:v>44315</c:v>
                </c:pt>
                <c:pt idx="609">
                  <c:v>44314</c:v>
                </c:pt>
                <c:pt idx="610">
                  <c:v>44313</c:v>
                </c:pt>
                <c:pt idx="611">
                  <c:v>44312</c:v>
                </c:pt>
                <c:pt idx="612">
                  <c:v>44309</c:v>
                </c:pt>
                <c:pt idx="613">
                  <c:v>44308</c:v>
                </c:pt>
                <c:pt idx="614">
                  <c:v>44307</c:v>
                </c:pt>
                <c:pt idx="615">
                  <c:v>44306</c:v>
                </c:pt>
                <c:pt idx="616">
                  <c:v>44305</c:v>
                </c:pt>
                <c:pt idx="617">
                  <c:v>44302</c:v>
                </c:pt>
                <c:pt idx="618">
                  <c:v>44301</c:v>
                </c:pt>
                <c:pt idx="619">
                  <c:v>44300</c:v>
                </c:pt>
                <c:pt idx="620">
                  <c:v>44299</c:v>
                </c:pt>
                <c:pt idx="621">
                  <c:v>44298</c:v>
                </c:pt>
                <c:pt idx="622">
                  <c:v>44295</c:v>
                </c:pt>
                <c:pt idx="623">
                  <c:v>44294</c:v>
                </c:pt>
                <c:pt idx="624">
                  <c:v>44293</c:v>
                </c:pt>
                <c:pt idx="625">
                  <c:v>44292</c:v>
                </c:pt>
                <c:pt idx="626">
                  <c:v>44287</c:v>
                </c:pt>
                <c:pt idx="627">
                  <c:v>44286</c:v>
                </c:pt>
                <c:pt idx="628">
                  <c:v>44285</c:v>
                </c:pt>
                <c:pt idx="629">
                  <c:v>44284</c:v>
                </c:pt>
                <c:pt idx="630">
                  <c:v>44281</c:v>
                </c:pt>
                <c:pt idx="631">
                  <c:v>44280</c:v>
                </c:pt>
                <c:pt idx="632">
                  <c:v>44279</c:v>
                </c:pt>
                <c:pt idx="633">
                  <c:v>44278</c:v>
                </c:pt>
                <c:pt idx="634">
                  <c:v>44277</c:v>
                </c:pt>
                <c:pt idx="635">
                  <c:v>44274</c:v>
                </c:pt>
                <c:pt idx="636">
                  <c:v>44273</c:v>
                </c:pt>
                <c:pt idx="637">
                  <c:v>44272</c:v>
                </c:pt>
                <c:pt idx="638">
                  <c:v>44271</c:v>
                </c:pt>
                <c:pt idx="639">
                  <c:v>44270</c:v>
                </c:pt>
                <c:pt idx="640">
                  <c:v>44267</c:v>
                </c:pt>
                <c:pt idx="641">
                  <c:v>44266</c:v>
                </c:pt>
                <c:pt idx="642">
                  <c:v>44265</c:v>
                </c:pt>
                <c:pt idx="643">
                  <c:v>44264</c:v>
                </c:pt>
                <c:pt idx="644">
                  <c:v>44263</c:v>
                </c:pt>
                <c:pt idx="645">
                  <c:v>44260</c:v>
                </c:pt>
                <c:pt idx="646">
                  <c:v>44259</c:v>
                </c:pt>
                <c:pt idx="647">
                  <c:v>44258</c:v>
                </c:pt>
                <c:pt idx="648">
                  <c:v>44257</c:v>
                </c:pt>
                <c:pt idx="649">
                  <c:v>44256</c:v>
                </c:pt>
                <c:pt idx="650">
                  <c:v>44253</c:v>
                </c:pt>
                <c:pt idx="651">
                  <c:v>44252</c:v>
                </c:pt>
                <c:pt idx="652">
                  <c:v>44251</c:v>
                </c:pt>
                <c:pt idx="653">
                  <c:v>44250</c:v>
                </c:pt>
                <c:pt idx="654">
                  <c:v>44249</c:v>
                </c:pt>
                <c:pt idx="655">
                  <c:v>44246</c:v>
                </c:pt>
                <c:pt idx="656">
                  <c:v>44245</c:v>
                </c:pt>
                <c:pt idx="657">
                  <c:v>44244</c:v>
                </c:pt>
                <c:pt idx="658">
                  <c:v>44243</c:v>
                </c:pt>
                <c:pt idx="659">
                  <c:v>44242</c:v>
                </c:pt>
                <c:pt idx="660">
                  <c:v>44239</c:v>
                </c:pt>
                <c:pt idx="661">
                  <c:v>44238</c:v>
                </c:pt>
                <c:pt idx="662">
                  <c:v>44237</c:v>
                </c:pt>
                <c:pt idx="663">
                  <c:v>44236</c:v>
                </c:pt>
                <c:pt idx="664">
                  <c:v>44235</c:v>
                </c:pt>
                <c:pt idx="665">
                  <c:v>44232</c:v>
                </c:pt>
                <c:pt idx="666">
                  <c:v>44231</c:v>
                </c:pt>
                <c:pt idx="667">
                  <c:v>44230</c:v>
                </c:pt>
                <c:pt idx="668">
                  <c:v>44229</c:v>
                </c:pt>
                <c:pt idx="669">
                  <c:v>44228</c:v>
                </c:pt>
                <c:pt idx="670">
                  <c:v>44225</c:v>
                </c:pt>
                <c:pt idx="671">
                  <c:v>44224</c:v>
                </c:pt>
                <c:pt idx="672">
                  <c:v>44223</c:v>
                </c:pt>
                <c:pt idx="673">
                  <c:v>44222</c:v>
                </c:pt>
                <c:pt idx="674">
                  <c:v>44221</c:v>
                </c:pt>
                <c:pt idx="675">
                  <c:v>44218</c:v>
                </c:pt>
                <c:pt idx="676">
                  <c:v>44217</c:v>
                </c:pt>
                <c:pt idx="677">
                  <c:v>44216</c:v>
                </c:pt>
                <c:pt idx="678">
                  <c:v>44215</c:v>
                </c:pt>
                <c:pt idx="679">
                  <c:v>44214</c:v>
                </c:pt>
                <c:pt idx="680">
                  <c:v>44211</c:v>
                </c:pt>
                <c:pt idx="681">
                  <c:v>44210</c:v>
                </c:pt>
                <c:pt idx="682">
                  <c:v>44209</c:v>
                </c:pt>
                <c:pt idx="683">
                  <c:v>44208</c:v>
                </c:pt>
                <c:pt idx="684">
                  <c:v>44207</c:v>
                </c:pt>
                <c:pt idx="685">
                  <c:v>44204</c:v>
                </c:pt>
                <c:pt idx="686">
                  <c:v>44203</c:v>
                </c:pt>
                <c:pt idx="687">
                  <c:v>44202</c:v>
                </c:pt>
                <c:pt idx="688">
                  <c:v>44201</c:v>
                </c:pt>
                <c:pt idx="689">
                  <c:v>44200</c:v>
                </c:pt>
                <c:pt idx="690">
                  <c:v>44196</c:v>
                </c:pt>
                <c:pt idx="691">
                  <c:v>44195</c:v>
                </c:pt>
                <c:pt idx="692">
                  <c:v>44194</c:v>
                </c:pt>
                <c:pt idx="693">
                  <c:v>44193</c:v>
                </c:pt>
                <c:pt idx="694">
                  <c:v>44188</c:v>
                </c:pt>
                <c:pt idx="695">
                  <c:v>44187</c:v>
                </c:pt>
                <c:pt idx="696">
                  <c:v>44186</c:v>
                </c:pt>
                <c:pt idx="697">
                  <c:v>44183</c:v>
                </c:pt>
                <c:pt idx="698">
                  <c:v>44182</c:v>
                </c:pt>
                <c:pt idx="699">
                  <c:v>44181</c:v>
                </c:pt>
                <c:pt idx="700">
                  <c:v>44180</c:v>
                </c:pt>
                <c:pt idx="701">
                  <c:v>44179</c:v>
                </c:pt>
                <c:pt idx="702">
                  <c:v>44176</c:v>
                </c:pt>
                <c:pt idx="703">
                  <c:v>44175</c:v>
                </c:pt>
                <c:pt idx="704">
                  <c:v>44174</c:v>
                </c:pt>
                <c:pt idx="705">
                  <c:v>44173</c:v>
                </c:pt>
                <c:pt idx="706">
                  <c:v>44172</c:v>
                </c:pt>
                <c:pt idx="707">
                  <c:v>44169</c:v>
                </c:pt>
                <c:pt idx="708">
                  <c:v>44168</c:v>
                </c:pt>
                <c:pt idx="709">
                  <c:v>44167</c:v>
                </c:pt>
                <c:pt idx="710">
                  <c:v>44166</c:v>
                </c:pt>
                <c:pt idx="711">
                  <c:v>44165</c:v>
                </c:pt>
                <c:pt idx="712">
                  <c:v>44162</c:v>
                </c:pt>
                <c:pt idx="713">
                  <c:v>44161</c:v>
                </c:pt>
                <c:pt idx="714">
                  <c:v>44160</c:v>
                </c:pt>
                <c:pt idx="715">
                  <c:v>44159</c:v>
                </c:pt>
                <c:pt idx="716">
                  <c:v>44158</c:v>
                </c:pt>
                <c:pt idx="717">
                  <c:v>44155</c:v>
                </c:pt>
                <c:pt idx="718">
                  <c:v>44154</c:v>
                </c:pt>
                <c:pt idx="719">
                  <c:v>44153</c:v>
                </c:pt>
                <c:pt idx="720">
                  <c:v>44152</c:v>
                </c:pt>
                <c:pt idx="721">
                  <c:v>44151</c:v>
                </c:pt>
                <c:pt idx="722">
                  <c:v>44148</c:v>
                </c:pt>
                <c:pt idx="723">
                  <c:v>44147</c:v>
                </c:pt>
                <c:pt idx="724">
                  <c:v>44146</c:v>
                </c:pt>
                <c:pt idx="725">
                  <c:v>44145</c:v>
                </c:pt>
                <c:pt idx="726">
                  <c:v>44144</c:v>
                </c:pt>
                <c:pt idx="727">
                  <c:v>44141</c:v>
                </c:pt>
                <c:pt idx="728">
                  <c:v>44140</c:v>
                </c:pt>
                <c:pt idx="729">
                  <c:v>44139</c:v>
                </c:pt>
                <c:pt idx="730">
                  <c:v>44138</c:v>
                </c:pt>
                <c:pt idx="731">
                  <c:v>44137</c:v>
                </c:pt>
                <c:pt idx="732">
                  <c:v>44134</c:v>
                </c:pt>
                <c:pt idx="733">
                  <c:v>44133</c:v>
                </c:pt>
                <c:pt idx="734">
                  <c:v>44132</c:v>
                </c:pt>
                <c:pt idx="735">
                  <c:v>44131</c:v>
                </c:pt>
                <c:pt idx="736">
                  <c:v>44130</c:v>
                </c:pt>
                <c:pt idx="737">
                  <c:v>44127</c:v>
                </c:pt>
                <c:pt idx="738">
                  <c:v>44126</c:v>
                </c:pt>
                <c:pt idx="739">
                  <c:v>44125</c:v>
                </c:pt>
                <c:pt idx="740">
                  <c:v>44124</c:v>
                </c:pt>
                <c:pt idx="741">
                  <c:v>44123</c:v>
                </c:pt>
                <c:pt idx="742">
                  <c:v>44120</c:v>
                </c:pt>
                <c:pt idx="743">
                  <c:v>44119</c:v>
                </c:pt>
                <c:pt idx="744">
                  <c:v>44118</c:v>
                </c:pt>
                <c:pt idx="745">
                  <c:v>44117</c:v>
                </c:pt>
                <c:pt idx="746">
                  <c:v>44116</c:v>
                </c:pt>
                <c:pt idx="747">
                  <c:v>44113</c:v>
                </c:pt>
                <c:pt idx="748">
                  <c:v>44112</c:v>
                </c:pt>
                <c:pt idx="749">
                  <c:v>44111</c:v>
                </c:pt>
                <c:pt idx="750">
                  <c:v>44110</c:v>
                </c:pt>
                <c:pt idx="751">
                  <c:v>44109</c:v>
                </c:pt>
                <c:pt idx="752">
                  <c:v>44106</c:v>
                </c:pt>
                <c:pt idx="753">
                  <c:v>44105</c:v>
                </c:pt>
                <c:pt idx="754">
                  <c:v>44104</c:v>
                </c:pt>
                <c:pt idx="755">
                  <c:v>44103</c:v>
                </c:pt>
                <c:pt idx="756">
                  <c:v>44102</c:v>
                </c:pt>
                <c:pt idx="757">
                  <c:v>44099</c:v>
                </c:pt>
                <c:pt idx="758">
                  <c:v>44098</c:v>
                </c:pt>
                <c:pt idx="759">
                  <c:v>44097</c:v>
                </c:pt>
                <c:pt idx="760">
                  <c:v>44096</c:v>
                </c:pt>
                <c:pt idx="761">
                  <c:v>44095</c:v>
                </c:pt>
                <c:pt idx="762">
                  <c:v>44092</c:v>
                </c:pt>
                <c:pt idx="763">
                  <c:v>44091</c:v>
                </c:pt>
                <c:pt idx="764">
                  <c:v>44090</c:v>
                </c:pt>
                <c:pt idx="765">
                  <c:v>44089</c:v>
                </c:pt>
                <c:pt idx="766">
                  <c:v>44088</c:v>
                </c:pt>
                <c:pt idx="767">
                  <c:v>44085</c:v>
                </c:pt>
                <c:pt idx="768">
                  <c:v>44084</c:v>
                </c:pt>
                <c:pt idx="769">
                  <c:v>44083</c:v>
                </c:pt>
                <c:pt idx="770">
                  <c:v>44082</c:v>
                </c:pt>
                <c:pt idx="771">
                  <c:v>44081</c:v>
                </c:pt>
                <c:pt idx="772">
                  <c:v>44078</c:v>
                </c:pt>
                <c:pt idx="773">
                  <c:v>44077</c:v>
                </c:pt>
                <c:pt idx="774">
                  <c:v>44076</c:v>
                </c:pt>
                <c:pt idx="775">
                  <c:v>44075</c:v>
                </c:pt>
                <c:pt idx="776">
                  <c:v>44074</c:v>
                </c:pt>
                <c:pt idx="777">
                  <c:v>44071</c:v>
                </c:pt>
                <c:pt idx="778">
                  <c:v>44070</c:v>
                </c:pt>
                <c:pt idx="779">
                  <c:v>44069</c:v>
                </c:pt>
                <c:pt idx="780">
                  <c:v>44068</c:v>
                </c:pt>
                <c:pt idx="781">
                  <c:v>44067</c:v>
                </c:pt>
                <c:pt idx="782">
                  <c:v>44064</c:v>
                </c:pt>
                <c:pt idx="783">
                  <c:v>44063</c:v>
                </c:pt>
                <c:pt idx="784">
                  <c:v>44062</c:v>
                </c:pt>
                <c:pt idx="785">
                  <c:v>44061</c:v>
                </c:pt>
                <c:pt idx="786">
                  <c:v>44060</c:v>
                </c:pt>
                <c:pt idx="787">
                  <c:v>44057</c:v>
                </c:pt>
                <c:pt idx="788">
                  <c:v>44056</c:v>
                </c:pt>
                <c:pt idx="789">
                  <c:v>44055</c:v>
                </c:pt>
                <c:pt idx="790">
                  <c:v>44054</c:v>
                </c:pt>
                <c:pt idx="791">
                  <c:v>44053</c:v>
                </c:pt>
                <c:pt idx="792">
                  <c:v>44050</c:v>
                </c:pt>
                <c:pt idx="793">
                  <c:v>44049</c:v>
                </c:pt>
                <c:pt idx="794">
                  <c:v>44048</c:v>
                </c:pt>
                <c:pt idx="795">
                  <c:v>44047</c:v>
                </c:pt>
                <c:pt idx="796">
                  <c:v>44046</c:v>
                </c:pt>
                <c:pt idx="797">
                  <c:v>44043</c:v>
                </c:pt>
                <c:pt idx="798">
                  <c:v>44042</c:v>
                </c:pt>
                <c:pt idx="799">
                  <c:v>44041</c:v>
                </c:pt>
                <c:pt idx="800">
                  <c:v>44040</c:v>
                </c:pt>
                <c:pt idx="801">
                  <c:v>44039</c:v>
                </c:pt>
                <c:pt idx="802">
                  <c:v>44036</c:v>
                </c:pt>
                <c:pt idx="803">
                  <c:v>44035</c:v>
                </c:pt>
                <c:pt idx="804">
                  <c:v>44034</c:v>
                </c:pt>
                <c:pt idx="805">
                  <c:v>44033</c:v>
                </c:pt>
                <c:pt idx="806">
                  <c:v>44032</c:v>
                </c:pt>
                <c:pt idx="807">
                  <c:v>44029</c:v>
                </c:pt>
                <c:pt idx="808">
                  <c:v>44028</c:v>
                </c:pt>
                <c:pt idx="809">
                  <c:v>44027</c:v>
                </c:pt>
                <c:pt idx="810">
                  <c:v>44026</c:v>
                </c:pt>
                <c:pt idx="811">
                  <c:v>44025</c:v>
                </c:pt>
                <c:pt idx="812">
                  <c:v>44022</c:v>
                </c:pt>
                <c:pt idx="813">
                  <c:v>44021</c:v>
                </c:pt>
                <c:pt idx="814">
                  <c:v>44020</c:v>
                </c:pt>
                <c:pt idx="815">
                  <c:v>44019</c:v>
                </c:pt>
                <c:pt idx="816">
                  <c:v>44018</c:v>
                </c:pt>
                <c:pt idx="817">
                  <c:v>44015</c:v>
                </c:pt>
                <c:pt idx="818">
                  <c:v>44014</c:v>
                </c:pt>
                <c:pt idx="819">
                  <c:v>44013</c:v>
                </c:pt>
                <c:pt idx="820">
                  <c:v>44012</c:v>
                </c:pt>
                <c:pt idx="821">
                  <c:v>44011</c:v>
                </c:pt>
                <c:pt idx="822">
                  <c:v>44008</c:v>
                </c:pt>
                <c:pt idx="823">
                  <c:v>44007</c:v>
                </c:pt>
                <c:pt idx="824">
                  <c:v>44006</c:v>
                </c:pt>
                <c:pt idx="825">
                  <c:v>44004</c:v>
                </c:pt>
                <c:pt idx="826">
                  <c:v>44001</c:v>
                </c:pt>
                <c:pt idx="827">
                  <c:v>44000</c:v>
                </c:pt>
                <c:pt idx="828">
                  <c:v>43999</c:v>
                </c:pt>
                <c:pt idx="829">
                  <c:v>43998</c:v>
                </c:pt>
                <c:pt idx="830">
                  <c:v>43997</c:v>
                </c:pt>
                <c:pt idx="831">
                  <c:v>43994</c:v>
                </c:pt>
                <c:pt idx="832">
                  <c:v>43993</c:v>
                </c:pt>
                <c:pt idx="833">
                  <c:v>43992</c:v>
                </c:pt>
                <c:pt idx="834">
                  <c:v>43991</c:v>
                </c:pt>
                <c:pt idx="835">
                  <c:v>43990</c:v>
                </c:pt>
                <c:pt idx="836">
                  <c:v>43987</c:v>
                </c:pt>
                <c:pt idx="837">
                  <c:v>43986</c:v>
                </c:pt>
                <c:pt idx="838">
                  <c:v>43985</c:v>
                </c:pt>
                <c:pt idx="839">
                  <c:v>43984</c:v>
                </c:pt>
                <c:pt idx="840">
                  <c:v>43980</c:v>
                </c:pt>
                <c:pt idx="841">
                  <c:v>43979</c:v>
                </c:pt>
                <c:pt idx="842">
                  <c:v>43978</c:v>
                </c:pt>
                <c:pt idx="843">
                  <c:v>43977</c:v>
                </c:pt>
                <c:pt idx="844">
                  <c:v>43976</c:v>
                </c:pt>
                <c:pt idx="845">
                  <c:v>43973</c:v>
                </c:pt>
                <c:pt idx="846">
                  <c:v>43971</c:v>
                </c:pt>
                <c:pt idx="847">
                  <c:v>43970</c:v>
                </c:pt>
                <c:pt idx="848">
                  <c:v>43969</c:v>
                </c:pt>
                <c:pt idx="849">
                  <c:v>43966</c:v>
                </c:pt>
                <c:pt idx="850">
                  <c:v>43965</c:v>
                </c:pt>
                <c:pt idx="851">
                  <c:v>43964</c:v>
                </c:pt>
                <c:pt idx="852">
                  <c:v>43963</c:v>
                </c:pt>
                <c:pt idx="853">
                  <c:v>43962</c:v>
                </c:pt>
                <c:pt idx="854">
                  <c:v>43959</c:v>
                </c:pt>
                <c:pt idx="855">
                  <c:v>43958</c:v>
                </c:pt>
                <c:pt idx="856">
                  <c:v>43957</c:v>
                </c:pt>
                <c:pt idx="857">
                  <c:v>43956</c:v>
                </c:pt>
                <c:pt idx="858">
                  <c:v>43955</c:v>
                </c:pt>
                <c:pt idx="859">
                  <c:v>43951</c:v>
                </c:pt>
                <c:pt idx="860">
                  <c:v>43950</c:v>
                </c:pt>
                <c:pt idx="861">
                  <c:v>43949</c:v>
                </c:pt>
                <c:pt idx="862">
                  <c:v>43948</c:v>
                </c:pt>
                <c:pt idx="863">
                  <c:v>43945</c:v>
                </c:pt>
                <c:pt idx="864">
                  <c:v>43944</c:v>
                </c:pt>
                <c:pt idx="865">
                  <c:v>43943</c:v>
                </c:pt>
                <c:pt idx="866">
                  <c:v>43942</c:v>
                </c:pt>
                <c:pt idx="867">
                  <c:v>43941</c:v>
                </c:pt>
                <c:pt idx="868">
                  <c:v>43938</c:v>
                </c:pt>
                <c:pt idx="869">
                  <c:v>43937</c:v>
                </c:pt>
                <c:pt idx="870">
                  <c:v>43936</c:v>
                </c:pt>
                <c:pt idx="871">
                  <c:v>43935</c:v>
                </c:pt>
                <c:pt idx="872">
                  <c:v>43930</c:v>
                </c:pt>
                <c:pt idx="873">
                  <c:v>43929</c:v>
                </c:pt>
                <c:pt idx="874">
                  <c:v>43928</c:v>
                </c:pt>
                <c:pt idx="875">
                  <c:v>43927</c:v>
                </c:pt>
                <c:pt idx="876">
                  <c:v>43924</c:v>
                </c:pt>
                <c:pt idx="877">
                  <c:v>43923</c:v>
                </c:pt>
                <c:pt idx="878">
                  <c:v>43922</c:v>
                </c:pt>
                <c:pt idx="879">
                  <c:v>43921</c:v>
                </c:pt>
                <c:pt idx="880">
                  <c:v>43920</c:v>
                </c:pt>
                <c:pt idx="881">
                  <c:v>43917</c:v>
                </c:pt>
                <c:pt idx="882">
                  <c:v>43916</c:v>
                </c:pt>
                <c:pt idx="883">
                  <c:v>43915</c:v>
                </c:pt>
                <c:pt idx="884">
                  <c:v>43914</c:v>
                </c:pt>
                <c:pt idx="885">
                  <c:v>43913</c:v>
                </c:pt>
                <c:pt idx="886">
                  <c:v>43910</c:v>
                </c:pt>
                <c:pt idx="887">
                  <c:v>43909</c:v>
                </c:pt>
                <c:pt idx="888">
                  <c:v>43908</c:v>
                </c:pt>
                <c:pt idx="889">
                  <c:v>43907</c:v>
                </c:pt>
                <c:pt idx="890">
                  <c:v>43906</c:v>
                </c:pt>
                <c:pt idx="891">
                  <c:v>43903</c:v>
                </c:pt>
                <c:pt idx="892">
                  <c:v>43902</c:v>
                </c:pt>
                <c:pt idx="893">
                  <c:v>43901</c:v>
                </c:pt>
                <c:pt idx="894">
                  <c:v>43900</c:v>
                </c:pt>
                <c:pt idx="895">
                  <c:v>43899</c:v>
                </c:pt>
                <c:pt idx="896">
                  <c:v>43896</c:v>
                </c:pt>
                <c:pt idx="897">
                  <c:v>43895</c:v>
                </c:pt>
                <c:pt idx="898">
                  <c:v>43894</c:v>
                </c:pt>
                <c:pt idx="899">
                  <c:v>43893</c:v>
                </c:pt>
                <c:pt idx="900">
                  <c:v>43892</c:v>
                </c:pt>
                <c:pt idx="901">
                  <c:v>43889</c:v>
                </c:pt>
                <c:pt idx="902">
                  <c:v>43888</c:v>
                </c:pt>
                <c:pt idx="903">
                  <c:v>43887</c:v>
                </c:pt>
                <c:pt idx="904">
                  <c:v>43886</c:v>
                </c:pt>
                <c:pt idx="905">
                  <c:v>43885</c:v>
                </c:pt>
                <c:pt idx="906">
                  <c:v>43882</c:v>
                </c:pt>
                <c:pt idx="907">
                  <c:v>43881</c:v>
                </c:pt>
                <c:pt idx="908">
                  <c:v>43880</c:v>
                </c:pt>
                <c:pt idx="909">
                  <c:v>43879</c:v>
                </c:pt>
                <c:pt idx="910">
                  <c:v>43878</c:v>
                </c:pt>
                <c:pt idx="911">
                  <c:v>43875</c:v>
                </c:pt>
                <c:pt idx="912">
                  <c:v>43874</c:v>
                </c:pt>
                <c:pt idx="913">
                  <c:v>43873</c:v>
                </c:pt>
                <c:pt idx="914">
                  <c:v>43872</c:v>
                </c:pt>
                <c:pt idx="915">
                  <c:v>43871</c:v>
                </c:pt>
                <c:pt idx="916">
                  <c:v>43868</c:v>
                </c:pt>
                <c:pt idx="917">
                  <c:v>43867</c:v>
                </c:pt>
                <c:pt idx="918">
                  <c:v>43866</c:v>
                </c:pt>
                <c:pt idx="919">
                  <c:v>43865</c:v>
                </c:pt>
                <c:pt idx="920">
                  <c:v>43864</c:v>
                </c:pt>
                <c:pt idx="921">
                  <c:v>43861</c:v>
                </c:pt>
                <c:pt idx="922">
                  <c:v>43860</c:v>
                </c:pt>
                <c:pt idx="923">
                  <c:v>43859</c:v>
                </c:pt>
                <c:pt idx="924">
                  <c:v>43858</c:v>
                </c:pt>
                <c:pt idx="925">
                  <c:v>43857</c:v>
                </c:pt>
                <c:pt idx="926">
                  <c:v>43854</c:v>
                </c:pt>
                <c:pt idx="927">
                  <c:v>43853</c:v>
                </c:pt>
                <c:pt idx="928">
                  <c:v>43852</c:v>
                </c:pt>
                <c:pt idx="929">
                  <c:v>43851</c:v>
                </c:pt>
                <c:pt idx="930">
                  <c:v>43850</c:v>
                </c:pt>
                <c:pt idx="931">
                  <c:v>43847</c:v>
                </c:pt>
                <c:pt idx="932">
                  <c:v>43846</c:v>
                </c:pt>
                <c:pt idx="933">
                  <c:v>43845</c:v>
                </c:pt>
                <c:pt idx="934">
                  <c:v>43844</c:v>
                </c:pt>
                <c:pt idx="935">
                  <c:v>43843</c:v>
                </c:pt>
                <c:pt idx="936">
                  <c:v>43840</c:v>
                </c:pt>
                <c:pt idx="937">
                  <c:v>43839</c:v>
                </c:pt>
                <c:pt idx="938">
                  <c:v>43838</c:v>
                </c:pt>
                <c:pt idx="939">
                  <c:v>43837</c:v>
                </c:pt>
                <c:pt idx="940">
                  <c:v>43836</c:v>
                </c:pt>
                <c:pt idx="941">
                  <c:v>43833</c:v>
                </c:pt>
                <c:pt idx="942">
                  <c:v>43832</c:v>
                </c:pt>
                <c:pt idx="943">
                  <c:v>43830</c:v>
                </c:pt>
                <c:pt idx="944">
                  <c:v>43829</c:v>
                </c:pt>
                <c:pt idx="945">
                  <c:v>43826</c:v>
                </c:pt>
                <c:pt idx="946">
                  <c:v>43822</c:v>
                </c:pt>
                <c:pt idx="947">
                  <c:v>43819</c:v>
                </c:pt>
                <c:pt idx="948">
                  <c:v>43818</c:v>
                </c:pt>
                <c:pt idx="949">
                  <c:v>43817</c:v>
                </c:pt>
                <c:pt idx="950">
                  <c:v>43816</c:v>
                </c:pt>
                <c:pt idx="951">
                  <c:v>43815</c:v>
                </c:pt>
                <c:pt idx="952">
                  <c:v>43812</c:v>
                </c:pt>
                <c:pt idx="953">
                  <c:v>43811</c:v>
                </c:pt>
                <c:pt idx="954">
                  <c:v>43810</c:v>
                </c:pt>
                <c:pt idx="955">
                  <c:v>43809</c:v>
                </c:pt>
                <c:pt idx="956">
                  <c:v>43808</c:v>
                </c:pt>
                <c:pt idx="957">
                  <c:v>43805</c:v>
                </c:pt>
                <c:pt idx="958">
                  <c:v>43804</c:v>
                </c:pt>
                <c:pt idx="959">
                  <c:v>43803</c:v>
                </c:pt>
                <c:pt idx="960">
                  <c:v>43802</c:v>
                </c:pt>
                <c:pt idx="961">
                  <c:v>43801</c:v>
                </c:pt>
                <c:pt idx="962">
                  <c:v>43798</c:v>
                </c:pt>
                <c:pt idx="963">
                  <c:v>43797</c:v>
                </c:pt>
                <c:pt idx="964">
                  <c:v>43796</c:v>
                </c:pt>
                <c:pt idx="965">
                  <c:v>43795</c:v>
                </c:pt>
                <c:pt idx="966">
                  <c:v>43794</c:v>
                </c:pt>
                <c:pt idx="967">
                  <c:v>43791</c:v>
                </c:pt>
                <c:pt idx="968">
                  <c:v>43790</c:v>
                </c:pt>
                <c:pt idx="969">
                  <c:v>43789</c:v>
                </c:pt>
                <c:pt idx="970">
                  <c:v>43788</c:v>
                </c:pt>
                <c:pt idx="971">
                  <c:v>43787</c:v>
                </c:pt>
                <c:pt idx="972">
                  <c:v>43784</c:v>
                </c:pt>
                <c:pt idx="973">
                  <c:v>43783</c:v>
                </c:pt>
                <c:pt idx="974">
                  <c:v>43782</c:v>
                </c:pt>
                <c:pt idx="975">
                  <c:v>43781</c:v>
                </c:pt>
                <c:pt idx="976">
                  <c:v>43780</c:v>
                </c:pt>
                <c:pt idx="977">
                  <c:v>43777</c:v>
                </c:pt>
                <c:pt idx="978">
                  <c:v>43776</c:v>
                </c:pt>
                <c:pt idx="979">
                  <c:v>43775</c:v>
                </c:pt>
                <c:pt idx="980">
                  <c:v>43774</c:v>
                </c:pt>
                <c:pt idx="981">
                  <c:v>43773</c:v>
                </c:pt>
                <c:pt idx="982">
                  <c:v>43769</c:v>
                </c:pt>
                <c:pt idx="983">
                  <c:v>43768</c:v>
                </c:pt>
                <c:pt idx="984">
                  <c:v>43767</c:v>
                </c:pt>
                <c:pt idx="985">
                  <c:v>43766</c:v>
                </c:pt>
                <c:pt idx="986">
                  <c:v>43763</c:v>
                </c:pt>
                <c:pt idx="987">
                  <c:v>43762</c:v>
                </c:pt>
                <c:pt idx="988">
                  <c:v>43761</c:v>
                </c:pt>
                <c:pt idx="989">
                  <c:v>43760</c:v>
                </c:pt>
                <c:pt idx="990">
                  <c:v>43759</c:v>
                </c:pt>
                <c:pt idx="991">
                  <c:v>43756</c:v>
                </c:pt>
                <c:pt idx="992">
                  <c:v>43755</c:v>
                </c:pt>
                <c:pt idx="993">
                  <c:v>43754</c:v>
                </c:pt>
                <c:pt idx="994">
                  <c:v>43753</c:v>
                </c:pt>
                <c:pt idx="995">
                  <c:v>43752</c:v>
                </c:pt>
                <c:pt idx="996">
                  <c:v>43749</c:v>
                </c:pt>
                <c:pt idx="997">
                  <c:v>43748</c:v>
                </c:pt>
                <c:pt idx="998">
                  <c:v>43747</c:v>
                </c:pt>
                <c:pt idx="999">
                  <c:v>43746</c:v>
                </c:pt>
                <c:pt idx="1000">
                  <c:v>43745</c:v>
                </c:pt>
                <c:pt idx="1001">
                  <c:v>43742</c:v>
                </c:pt>
                <c:pt idx="1002">
                  <c:v>43741</c:v>
                </c:pt>
                <c:pt idx="1003">
                  <c:v>43740</c:v>
                </c:pt>
                <c:pt idx="1004">
                  <c:v>43739</c:v>
                </c:pt>
              </c:numCache>
            </c:numRef>
          </c:cat>
          <c:val>
            <c:numRef>
              <c:f>Graphics!$C$3:$C$1007</c:f>
              <c:numCache>
                <c:formatCode>0.000%</c:formatCode>
                <c:ptCount val="1005"/>
                <c:pt idx="0">
                  <c:v>-7.2377089619460374E-3</c:v>
                </c:pt>
                <c:pt idx="1">
                  <c:v>-7.065499097669385E-3</c:v>
                </c:pt>
                <c:pt idx="2">
                  <c:v>-6.9696503678090454E-3</c:v>
                </c:pt>
                <c:pt idx="3">
                  <c:v>-6.9702073886784401E-3</c:v>
                </c:pt>
                <c:pt idx="4">
                  <c:v>-6.9559208343416773E-3</c:v>
                </c:pt>
                <c:pt idx="5">
                  <c:v>-7.0417720523416934E-3</c:v>
                </c:pt>
                <c:pt idx="6">
                  <c:v>-7.0527156477214643E-3</c:v>
                </c:pt>
                <c:pt idx="7">
                  <c:v>-6.9052393778185426E-3</c:v>
                </c:pt>
                <c:pt idx="8">
                  <c:v>-6.8817701977738803E-3</c:v>
                </c:pt>
                <c:pt idx="9">
                  <c:v>-6.8695734882044217E-3</c:v>
                </c:pt>
                <c:pt idx="10">
                  <c:v>-6.8031158757571649E-3</c:v>
                </c:pt>
                <c:pt idx="11">
                  <c:v>-6.8038538715645561E-3</c:v>
                </c:pt>
                <c:pt idx="12">
                  <c:v>-6.7126799626330003E-3</c:v>
                </c:pt>
                <c:pt idx="13">
                  <c:v>-6.684852719221198E-3</c:v>
                </c:pt>
                <c:pt idx="14">
                  <c:v>-6.683485267332907E-3</c:v>
                </c:pt>
                <c:pt idx="15">
                  <c:v>-6.7207137152619483E-3</c:v>
                </c:pt>
                <c:pt idx="16">
                  <c:v>-6.7383383685764584E-3</c:v>
                </c:pt>
                <c:pt idx="17">
                  <c:v>-6.6895502378780582E-3</c:v>
                </c:pt>
                <c:pt idx="18">
                  <c:v>-6.6919325572884015E-3</c:v>
                </c:pt>
                <c:pt idx="19">
                  <c:v>-6.6826924330465592E-3</c:v>
                </c:pt>
                <c:pt idx="20">
                  <c:v>-6.6954789757598136E-3</c:v>
                </c:pt>
                <c:pt idx="21">
                  <c:v>-6.7126497570354302E-3</c:v>
                </c:pt>
                <c:pt idx="22">
                  <c:v>-6.6593643449968341E-3</c:v>
                </c:pt>
                <c:pt idx="23">
                  <c:v>-6.6179478345804038E-3</c:v>
                </c:pt>
                <c:pt idx="24">
                  <c:v>-6.6316827814055764E-3</c:v>
                </c:pt>
                <c:pt idx="25">
                  <c:v>-6.6137621319993112E-3</c:v>
                </c:pt>
                <c:pt idx="26">
                  <c:v>-6.6133493163123662E-3</c:v>
                </c:pt>
                <c:pt idx="27">
                  <c:v>-6.5346709425637695E-3</c:v>
                </c:pt>
                <c:pt idx="28">
                  <c:v>-6.4228413969689173E-3</c:v>
                </c:pt>
                <c:pt idx="29">
                  <c:v>-6.3972651796352312E-3</c:v>
                </c:pt>
                <c:pt idx="30">
                  <c:v>-6.3960888032083881E-3</c:v>
                </c:pt>
                <c:pt idx="31">
                  <c:v>-6.3037212146321783E-3</c:v>
                </c:pt>
                <c:pt idx="32">
                  <c:v>-6.2641208338029891E-3</c:v>
                </c:pt>
                <c:pt idx="33">
                  <c:v>-6.1672520662330397E-3</c:v>
                </c:pt>
                <c:pt idx="34">
                  <c:v>-6.169570898130505E-3</c:v>
                </c:pt>
                <c:pt idx="35">
                  <c:v>-6.02479476672478E-3</c:v>
                </c:pt>
                <c:pt idx="36">
                  <c:v>-6.0193354773861287E-3</c:v>
                </c:pt>
                <c:pt idx="37">
                  <c:v>-6.0215161747033587E-3</c:v>
                </c:pt>
                <c:pt idx="38">
                  <c:v>-6.2816694800095297E-3</c:v>
                </c:pt>
                <c:pt idx="39">
                  <c:v>-6.2877232788127058E-3</c:v>
                </c:pt>
                <c:pt idx="40">
                  <c:v>-6.3115547499020134E-3</c:v>
                </c:pt>
                <c:pt idx="41">
                  <c:v>-6.1620068276092115E-3</c:v>
                </c:pt>
                <c:pt idx="42">
                  <c:v>-6.0683065358505114E-3</c:v>
                </c:pt>
                <c:pt idx="43">
                  <c:v>-6.1599532390016675E-3</c:v>
                </c:pt>
                <c:pt idx="44">
                  <c:v>-6.1674605605917792E-3</c:v>
                </c:pt>
                <c:pt idx="45">
                  <c:v>-6.0862736818134144E-3</c:v>
                </c:pt>
                <c:pt idx="46">
                  <c:v>-6.0626617477308941E-3</c:v>
                </c:pt>
                <c:pt idx="47">
                  <c:v>-6.092689957042376E-3</c:v>
                </c:pt>
                <c:pt idx="48">
                  <c:v>-6.1724295100583819E-3</c:v>
                </c:pt>
                <c:pt idx="49">
                  <c:v>-6.1829481703278713E-3</c:v>
                </c:pt>
                <c:pt idx="50">
                  <c:v>-6.1997630432164327E-3</c:v>
                </c:pt>
                <c:pt idx="51">
                  <c:v>-6.2877457209373315E-3</c:v>
                </c:pt>
                <c:pt idx="52">
                  <c:v>-6.117807666113184E-3</c:v>
                </c:pt>
                <c:pt idx="53">
                  <c:v>-6.0931042784589835E-3</c:v>
                </c:pt>
                <c:pt idx="54">
                  <c:v>-6.1082371858416909E-3</c:v>
                </c:pt>
                <c:pt idx="55">
                  <c:v>-6.1105030821541765E-3</c:v>
                </c:pt>
                <c:pt idx="56">
                  <c:v>-6.0505759347851988E-3</c:v>
                </c:pt>
                <c:pt idx="57">
                  <c:v>-5.9503153975119698E-3</c:v>
                </c:pt>
                <c:pt idx="58">
                  <c:v>-6.0626544675019822E-3</c:v>
                </c:pt>
                <c:pt idx="59">
                  <c:v>-6.0545142063633149E-3</c:v>
                </c:pt>
                <c:pt idx="60">
                  <c:v>-6.0828876007298577E-3</c:v>
                </c:pt>
                <c:pt idx="61">
                  <c:v>-5.7544058034574444E-3</c:v>
                </c:pt>
                <c:pt idx="62">
                  <c:v>-5.779491387976312E-3</c:v>
                </c:pt>
                <c:pt idx="63">
                  <c:v>-5.779491387976312E-3</c:v>
                </c:pt>
                <c:pt idx="64">
                  <c:v>-6.1488038581307899E-3</c:v>
                </c:pt>
                <c:pt idx="65">
                  <c:v>-6.1478902255577847E-3</c:v>
                </c:pt>
                <c:pt idx="66">
                  <c:v>-6.1534370717455864E-3</c:v>
                </c:pt>
                <c:pt idx="67">
                  <c:v>-6.096524736638389E-3</c:v>
                </c:pt>
                <c:pt idx="68">
                  <c:v>-6.1053481859711005E-3</c:v>
                </c:pt>
                <c:pt idx="69">
                  <c:v>-6.186747357824594E-3</c:v>
                </c:pt>
                <c:pt idx="70">
                  <c:v>-6.1293620459684341E-3</c:v>
                </c:pt>
                <c:pt idx="71">
                  <c:v>-6.0745215801432384E-3</c:v>
                </c:pt>
                <c:pt idx="72">
                  <c:v>-6.1242688241222388E-3</c:v>
                </c:pt>
                <c:pt idx="73">
                  <c:v>-6.0977959344697833E-3</c:v>
                </c:pt>
                <c:pt idx="74">
                  <c:v>-6.3323348767746548E-3</c:v>
                </c:pt>
                <c:pt idx="75">
                  <c:v>-6.3859246486589524E-3</c:v>
                </c:pt>
                <c:pt idx="76">
                  <c:v>-6.3621723118829137E-3</c:v>
                </c:pt>
                <c:pt idx="77">
                  <c:v>-6.3622857865069452E-3</c:v>
                </c:pt>
                <c:pt idx="78">
                  <c:v>-6.3723467051456061E-3</c:v>
                </c:pt>
                <c:pt idx="79">
                  <c:v>-6.3520319182370881E-3</c:v>
                </c:pt>
                <c:pt idx="80">
                  <c:v>-6.3332123320641856E-3</c:v>
                </c:pt>
                <c:pt idx="81">
                  <c:v>-6.3274502212566086E-3</c:v>
                </c:pt>
                <c:pt idx="82">
                  <c:v>-6.4315517063761145E-3</c:v>
                </c:pt>
                <c:pt idx="83">
                  <c:v>-6.4240120850430765E-3</c:v>
                </c:pt>
                <c:pt idx="84">
                  <c:v>-6.3644287683178201E-3</c:v>
                </c:pt>
                <c:pt idx="85">
                  <c:v>-6.3662434478259687E-3</c:v>
                </c:pt>
                <c:pt idx="86">
                  <c:v>-6.6482076064336218E-3</c:v>
                </c:pt>
                <c:pt idx="87">
                  <c:v>-6.6311734638901543E-3</c:v>
                </c:pt>
                <c:pt idx="88">
                  <c:v>-6.6311734638901543E-3</c:v>
                </c:pt>
                <c:pt idx="89">
                  <c:v>-6.6192783492170825E-3</c:v>
                </c:pt>
                <c:pt idx="90">
                  <c:v>-6.4508544784065858E-3</c:v>
                </c:pt>
                <c:pt idx="91">
                  <c:v>-6.4692166864530913E-3</c:v>
                </c:pt>
                <c:pt idx="92">
                  <c:v>-6.4930611849573269E-3</c:v>
                </c:pt>
                <c:pt idx="93">
                  <c:v>-6.5221690987168016E-3</c:v>
                </c:pt>
                <c:pt idx="94">
                  <c:v>-6.6060260457648486E-3</c:v>
                </c:pt>
                <c:pt idx="95">
                  <c:v>-6.6373013856313957E-3</c:v>
                </c:pt>
                <c:pt idx="96">
                  <c:v>-6.706193384373331E-3</c:v>
                </c:pt>
                <c:pt idx="97">
                  <c:v>-7.4644248663315741E-3</c:v>
                </c:pt>
                <c:pt idx="98">
                  <c:v>-7.5585575787450584E-3</c:v>
                </c:pt>
                <c:pt idx="99">
                  <c:v>-7.9558529337761582E-3</c:v>
                </c:pt>
                <c:pt idx="100">
                  <c:v>-7.9661953419379872E-3</c:v>
                </c:pt>
                <c:pt idx="101">
                  <c:v>-7.9472153366452851E-3</c:v>
                </c:pt>
                <c:pt idx="102">
                  <c:v>-7.9294126972470867E-3</c:v>
                </c:pt>
                <c:pt idx="103">
                  <c:v>-7.9525217502191912E-3</c:v>
                </c:pt>
                <c:pt idx="104">
                  <c:v>-7.9728992567200084E-3</c:v>
                </c:pt>
                <c:pt idx="105">
                  <c:v>-7.908172918532996E-3</c:v>
                </c:pt>
                <c:pt idx="106">
                  <c:v>-7.9394964852501221E-3</c:v>
                </c:pt>
                <c:pt idx="107">
                  <c:v>-8.3926706039229911E-3</c:v>
                </c:pt>
                <c:pt idx="108">
                  <c:v>-8.402690107946505E-3</c:v>
                </c:pt>
                <c:pt idx="109">
                  <c:v>-8.4117807951384245E-3</c:v>
                </c:pt>
                <c:pt idx="110">
                  <c:v>-8.4336110033751306E-3</c:v>
                </c:pt>
                <c:pt idx="111">
                  <c:v>-8.4337242831101899E-3</c:v>
                </c:pt>
                <c:pt idx="112">
                  <c:v>-8.4080380044749027E-3</c:v>
                </c:pt>
                <c:pt idx="113">
                  <c:v>-8.4097701113112124E-3</c:v>
                </c:pt>
                <c:pt idx="114">
                  <c:v>-8.4084556929022135E-3</c:v>
                </c:pt>
                <c:pt idx="115">
                  <c:v>-8.4468736986717061E-3</c:v>
                </c:pt>
                <c:pt idx="116">
                  <c:v>-8.5417311069123682E-3</c:v>
                </c:pt>
                <c:pt idx="117">
                  <c:v>-8.5643355748744997E-3</c:v>
                </c:pt>
                <c:pt idx="118">
                  <c:v>-8.6165174422739854E-3</c:v>
                </c:pt>
                <c:pt idx="119">
                  <c:v>-8.6114941212832325E-3</c:v>
                </c:pt>
                <c:pt idx="120">
                  <c:v>-8.6071970476591063E-3</c:v>
                </c:pt>
                <c:pt idx="121">
                  <c:v>-8.6065411854087184E-3</c:v>
                </c:pt>
                <c:pt idx="122">
                  <c:v>-9.0283890672159112E-3</c:v>
                </c:pt>
                <c:pt idx="123">
                  <c:v>-8.996326483308446E-3</c:v>
                </c:pt>
                <c:pt idx="124">
                  <c:v>-9.0524773312375753E-3</c:v>
                </c:pt>
                <c:pt idx="125">
                  <c:v>-9.0635792339266875E-3</c:v>
                </c:pt>
                <c:pt idx="126">
                  <c:v>-9.0352920110546471E-3</c:v>
                </c:pt>
                <c:pt idx="127">
                  <c:v>-9.1915941191150225E-3</c:v>
                </c:pt>
                <c:pt idx="128">
                  <c:v>-9.1889006906756537E-3</c:v>
                </c:pt>
                <c:pt idx="129">
                  <c:v>-9.2349261809605565E-3</c:v>
                </c:pt>
                <c:pt idx="130">
                  <c:v>-9.2370734999238698E-3</c:v>
                </c:pt>
                <c:pt idx="131">
                  <c:v>-9.2376280763299991E-3</c:v>
                </c:pt>
                <c:pt idx="132">
                  <c:v>-9.2363701563675463E-3</c:v>
                </c:pt>
                <c:pt idx="133">
                  <c:v>-9.3140828120929654E-3</c:v>
                </c:pt>
                <c:pt idx="134">
                  <c:v>-9.4598185517263764E-3</c:v>
                </c:pt>
                <c:pt idx="135">
                  <c:v>-9.4405049816979857E-3</c:v>
                </c:pt>
                <c:pt idx="136">
                  <c:v>-9.4423124953501962E-3</c:v>
                </c:pt>
                <c:pt idx="137">
                  <c:v>-9.5011183273254578E-3</c:v>
                </c:pt>
                <c:pt idx="138">
                  <c:v>-9.339374599386897E-3</c:v>
                </c:pt>
                <c:pt idx="139">
                  <c:v>-9.3429423770052429E-3</c:v>
                </c:pt>
                <c:pt idx="140">
                  <c:v>-9.8783723413195211E-3</c:v>
                </c:pt>
                <c:pt idx="141">
                  <c:v>-9.9675914691204695E-3</c:v>
                </c:pt>
                <c:pt idx="142">
                  <c:v>-9.9647402184825807E-3</c:v>
                </c:pt>
                <c:pt idx="143">
                  <c:v>-1.0015902072924359E-2</c:v>
                </c:pt>
                <c:pt idx="144">
                  <c:v>-1.013110262280334E-2</c:v>
                </c:pt>
                <c:pt idx="145">
                  <c:v>-1.0263130802014573E-2</c:v>
                </c:pt>
                <c:pt idx="146">
                  <c:v>-1.0207028305249935E-2</c:v>
                </c:pt>
                <c:pt idx="147">
                  <c:v>-1.0182534437364062E-2</c:v>
                </c:pt>
                <c:pt idx="148">
                  <c:v>-1.0432401667481068E-2</c:v>
                </c:pt>
                <c:pt idx="149">
                  <c:v>-1.0424566274435288E-2</c:v>
                </c:pt>
                <c:pt idx="150">
                  <c:v>-1.0433234621289733E-2</c:v>
                </c:pt>
                <c:pt idx="151">
                  <c:v>-1.0371564534825036E-2</c:v>
                </c:pt>
                <c:pt idx="152">
                  <c:v>-1.0408232988556781E-2</c:v>
                </c:pt>
                <c:pt idx="153">
                  <c:v>-1.0421532861008559E-2</c:v>
                </c:pt>
                <c:pt idx="154">
                  <c:v>-1.0421618047585778E-2</c:v>
                </c:pt>
                <c:pt idx="155">
                  <c:v>-1.0513832719608634E-2</c:v>
                </c:pt>
                <c:pt idx="156">
                  <c:v>-1.0660036377898981E-2</c:v>
                </c:pt>
                <c:pt idx="157">
                  <c:v>-1.0710384711371914E-2</c:v>
                </c:pt>
                <c:pt idx="158">
                  <c:v>-1.06672362236382E-2</c:v>
                </c:pt>
                <c:pt idx="159">
                  <c:v>-1.0666940033112325E-2</c:v>
                </c:pt>
                <c:pt idx="160">
                  <c:v>-1.0853945201415378E-2</c:v>
                </c:pt>
                <c:pt idx="161">
                  <c:v>-1.0854706068516098E-2</c:v>
                </c:pt>
                <c:pt idx="162">
                  <c:v>-1.089757316071371E-2</c:v>
                </c:pt>
                <c:pt idx="163">
                  <c:v>-1.0989185450922144E-2</c:v>
                </c:pt>
                <c:pt idx="164">
                  <c:v>-1.0798459430431836E-2</c:v>
                </c:pt>
                <c:pt idx="165">
                  <c:v>-1.0794860230047623E-2</c:v>
                </c:pt>
                <c:pt idx="166">
                  <c:v>-1.0809061600823514E-2</c:v>
                </c:pt>
                <c:pt idx="167">
                  <c:v>-1.0802562478795115E-2</c:v>
                </c:pt>
                <c:pt idx="168">
                  <c:v>-1.0790361866955573E-2</c:v>
                </c:pt>
                <c:pt idx="169">
                  <c:v>-1.0742503816224238E-2</c:v>
                </c:pt>
                <c:pt idx="170">
                  <c:v>-1.075976138463643E-2</c:v>
                </c:pt>
                <c:pt idx="171">
                  <c:v>-1.0861077098071244E-2</c:v>
                </c:pt>
                <c:pt idx="172">
                  <c:v>-1.0822834589870524E-2</c:v>
                </c:pt>
                <c:pt idx="173">
                  <c:v>-1.081802887293635E-2</c:v>
                </c:pt>
                <c:pt idx="174">
                  <c:v>-1.1029910362159338E-2</c:v>
                </c:pt>
                <c:pt idx="175">
                  <c:v>-1.0982777552157878E-2</c:v>
                </c:pt>
                <c:pt idx="176">
                  <c:v>-1.0987051189343223E-2</c:v>
                </c:pt>
                <c:pt idx="177">
                  <c:v>-1.0983866812736963E-2</c:v>
                </c:pt>
                <c:pt idx="178">
                  <c:v>-1.1011396269782946E-2</c:v>
                </c:pt>
                <c:pt idx="179">
                  <c:v>-1.1012874355016472E-2</c:v>
                </c:pt>
                <c:pt idx="180">
                  <c:v>-1.0961407512405543E-2</c:v>
                </c:pt>
                <c:pt idx="181">
                  <c:v>-1.0966616843353236E-2</c:v>
                </c:pt>
                <c:pt idx="182">
                  <c:v>-1.0890467305346029E-2</c:v>
                </c:pt>
                <c:pt idx="183">
                  <c:v>-1.1004852074867674E-2</c:v>
                </c:pt>
                <c:pt idx="184">
                  <c:v>-1.1007962620984451E-2</c:v>
                </c:pt>
                <c:pt idx="185">
                  <c:v>-1.1000439881778793E-2</c:v>
                </c:pt>
                <c:pt idx="186">
                  <c:v>-1.0858642361906742E-2</c:v>
                </c:pt>
                <c:pt idx="187">
                  <c:v>-1.0925921991331175E-2</c:v>
                </c:pt>
                <c:pt idx="188">
                  <c:v>-1.0970931048126145E-2</c:v>
                </c:pt>
                <c:pt idx="189">
                  <c:v>-1.0979372787585043E-2</c:v>
                </c:pt>
                <c:pt idx="190">
                  <c:v>-1.1004668737601553E-2</c:v>
                </c:pt>
                <c:pt idx="191">
                  <c:v>-1.1007986625757306E-2</c:v>
                </c:pt>
                <c:pt idx="192">
                  <c:v>-1.1000750306823981E-2</c:v>
                </c:pt>
                <c:pt idx="193">
                  <c:v>-1.0958070051102201E-2</c:v>
                </c:pt>
                <c:pt idx="194">
                  <c:v>-1.1025469715056297E-2</c:v>
                </c:pt>
                <c:pt idx="195">
                  <c:v>-1.1072291308197207E-2</c:v>
                </c:pt>
                <c:pt idx="196">
                  <c:v>-1.1063098100439586E-2</c:v>
                </c:pt>
                <c:pt idx="197">
                  <c:v>-1.0603629845071585E-2</c:v>
                </c:pt>
                <c:pt idx="198">
                  <c:v>-1.0561027704648117E-2</c:v>
                </c:pt>
                <c:pt idx="199">
                  <c:v>-1.0342934762093373E-2</c:v>
                </c:pt>
                <c:pt idx="200">
                  <c:v>-1.0368987326028822E-2</c:v>
                </c:pt>
                <c:pt idx="201">
                  <c:v>-1.0457075792454975E-2</c:v>
                </c:pt>
                <c:pt idx="202">
                  <c:v>-1.0490924036546081E-2</c:v>
                </c:pt>
                <c:pt idx="203">
                  <c:v>-1.0489120438536181E-2</c:v>
                </c:pt>
                <c:pt idx="204">
                  <c:v>-1.0527409570452279E-2</c:v>
                </c:pt>
                <c:pt idx="205">
                  <c:v>-1.0527182008159667E-2</c:v>
                </c:pt>
                <c:pt idx="206">
                  <c:v>-1.059885851959079E-2</c:v>
                </c:pt>
                <c:pt idx="207">
                  <c:v>-1.022345753067473E-2</c:v>
                </c:pt>
                <c:pt idx="208">
                  <c:v>-1.0256043749088832E-2</c:v>
                </c:pt>
                <c:pt idx="209">
                  <c:v>-1.0252553329994555E-2</c:v>
                </c:pt>
                <c:pt idx="210">
                  <c:v>-1.0254829942606854E-2</c:v>
                </c:pt>
                <c:pt idx="211">
                  <c:v>-1.0440613661050308E-2</c:v>
                </c:pt>
                <c:pt idx="212">
                  <c:v>-1.0440623144898981E-2</c:v>
                </c:pt>
                <c:pt idx="213">
                  <c:v>-1.0445511986463776E-2</c:v>
                </c:pt>
                <c:pt idx="214">
                  <c:v>-1.0555695355212339E-2</c:v>
                </c:pt>
                <c:pt idx="215">
                  <c:v>-1.0515892177250187E-2</c:v>
                </c:pt>
                <c:pt idx="216">
                  <c:v>-1.049946296914942E-2</c:v>
                </c:pt>
                <c:pt idx="217">
                  <c:v>-1.051364533216253E-2</c:v>
                </c:pt>
                <c:pt idx="218">
                  <c:v>-1.0473686332617037E-2</c:v>
                </c:pt>
                <c:pt idx="219">
                  <c:v>-1.067696525618088E-2</c:v>
                </c:pt>
                <c:pt idx="220">
                  <c:v>-1.0674224846009623E-2</c:v>
                </c:pt>
                <c:pt idx="221">
                  <c:v>-1.0715326135967705E-2</c:v>
                </c:pt>
                <c:pt idx="222">
                  <c:v>-1.0390099859752274E-2</c:v>
                </c:pt>
                <c:pt idx="223">
                  <c:v>-1.0409067096916811E-2</c:v>
                </c:pt>
                <c:pt idx="224">
                  <c:v>-1.0590633099601164E-2</c:v>
                </c:pt>
                <c:pt idx="225">
                  <c:v>-1.0584338556726042E-2</c:v>
                </c:pt>
                <c:pt idx="226">
                  <c:v>-1.0620077638172996E-2</c:v>
                </c:pt>
                <c:pt idx="227">
                  <c:v>-1.0710364792365519E-2</c:v>
                </c:pt>
                <c:pt idx="228">
                  <c:v>-1.0903989236007385E-2</c:v>
                </c:pt>
                <c:pt idx="229">
                  <c:v>-1.0864581335596452E-2</c:v>
                </c:pt>
                <c:pt idx="230">
                  <c:v>-1.08644112085507E-2</c:v>
                </c:pt>
                <c:pt idx="231">
                  <c:v>-1.0865118955753351E-2</c:v>
                </c:pt>
                <c:pt idx="232">
                  <c:v>-1.0866243518674421E-2</c:v>
                </c:pt>
                <c:pt idx="233">
                  <c:v>-1.0869201973280111E-2</c:v>
                </c:pt>
                <c:pt idx="234">
                  <c:v>-1.0741812793663931E-2</c:v>
                </c:pt>
                <c:pt idx="235">
                  <c:v>-1.0740373518351398E-2</c:v>
                </c:pt>
                <c:pt idx="236">
                  <c:v>-1.0749518821061442E-2</c:v>
                </c:pt>
                <c:pt idx="237">
                  <c:v>-1.0923712087692284E-2</c:v>
                </c:pt>
                <c:pt idx="238">
                  <c:v>-1.0973727783501312E-2</c:v>
                </c:pt>
                <c:pt idx="239">
                  <c:v>-1.1013988489758323E-2</c:v>
                </c:pt>
                <c:pt idx="240">
                  <c:v>-1.0503419290137777E-2</c:v>
                </c:pt>
                <c:pt idx="241">
                  <c:v>-1.0472296556220333E-2</c:v>
                </c:pt>
                <c:pt idx="242">
                  <c:v>-1.0612054775906272E-2</c:v>
                </c:pt>
                <c:pt idx="243">
                  <c:v>-1.0528136130754392E-2</c:v>
                </c:pt>
                <c:pt idx="244">
                  <c:v>-1.0431684377074896E-2</c:v>
                </c:pt>
                <c:pt idx="245">
                  <c:v>-1.0325553475815085E-2</c:v>
                </c:pt>
                <c:pt idx="246">
                  <c:v>-1.0481692226405593E-2</c:v>
                </c:pt>
                <c:pt idx="247">
                  <c:v>-1.0494107135851952E-2</c:v>
                </c:pt>
                <c:pt idx="248">
                  <c:v>-1.0182668390445074E-2</c:v>
                </c:pt>
                <c:pt idx="249">
                  <c:v>-1.0182580879721508E-2</c:v>
                </c:pt>
                <c:pt idx="250">
                  <c:v>-1.0651279267285265E-2</c:v>
                </c:pt>
                <c:pt idx="251">
                  <c:v>-1.067247141074822E-2</c:v>
                </c:pt>
                <c:pt idx="252">
                  <c:v>-1.0635265117000865E-2</c:v>
                </c:pt>
                <c:pt idx="253">
                  <c:v>-1.0621946938611843E-2</c:v>
                </c:pt>
                <c:pt idx="254">
                  <c:v>-1.0765632436509779E-2</c:v>
                </c:pt>
                <c:pt idx="255">
                  <c:v>-1.0741115283727391E-2</c:v>
                </c:pt>
                <c:pt idx="256">
                  <c:v>-1.0607983215045127E-2</c:v>
                </c:pt>
                <c:pt idx="257">
                  <c:v>-1.0557173009548452E-2</c:v>
                </c:pt>
                <c:pt idx="258">
                  <c:v>-1.0558632607595155E-2</c:v>
                </c:pt>
                <c:pt idx="259">
                  <c:v>-1.0669910314226136E-2</c:v>
                </c:pt>
                <c:pt idx="260">
                  <c:v>-1.066669641348642E-2</c:v>
                </c:pt>
                <c:pt idx="261">
                  <c:v>-1.0692104308969653E-2</c:v>
                </c:pt>
                <c:pt idx="262">
                  <c:v>-1.0654366193089683E-2</c:v>
                </c:pt>
                <c:pt idx="263">
                  <c:v>-1.0583122537540693E-2</c:v>
                </c:pt>
                <c:pt idx="264">
                  <c:v>-1.0587485719670187E-2</c:v>
                </c:pt>
                <c:pt idx="265">
                  <c:v>-1.0565771052541729E-2</c:v>
                </c:pt>
                <c:pt idx="266">
                  <c:v>-1.0552137407145785E-2</c:v>
                </c:pt>
                <c:pt idx="267">
                  <c:v>-1.0579683273167407E-2</c:v>
                </c:pt>
                <c:pt idx="268">
                  <c:v>-1.0582054931459138E-2</c:v>
                </c:pt>
                <c:pt idx="269">
                  <c:v>-1.0586375992061898E-2</c:v>
                </c:pt>
                <c:pt idx="270">
                  <c:v>-1.0703037789838788E-2</c:v>
                </c:pt>
                <c:pt idx="271">
                  <c:v>-1.0604657738258125E-2</c:v>
                </c:pt>
                <c:pt idx="272">
                  <c:v>-1.0632146753121765E-2</c:v>
                </c:pt>
                <c:pt idx="273">
                  <c:v>-1.0639538027677042E-2</c:v>
                </c:pt>
                <c:pt idx="274">
                  <c:v>-1.0290576691076029E-2</c:v>
                </c:pt>
                <c:pt idx="275">
                  <c:v>-1.0294237977811121E-2</c:v>
                </c:pt>
                <c:pt idx="276">
                  <c:v>-1.0290667211024467E-2</c:v>
                </c:pt>
                <c:pt idx="277">
                  <c:v>-1.0302208016889802E-2</c:v>
                </c:pt>
                <c:pt idx="278">
                  <c:v>-1.0254588926079344E-2</c:v>
                </c:pt>
                <c:pt idx="279">
                  <c:v>-1.0238252269062935E-2</c:v>
                </c:pt>
                <c:pt idx="280">
                  <c:v>-1.0243569754509461E-2</c:v>
                </c:pt>
                <c:pt idx="281">
                  <c:v>-1.0252835800497096E-2</c:v>
                </c:pt>
                <c:pt idx="282">
                  <c:v>-1.0237431500708551E-2</c:v>
                </c:pt>
                <c:pt idx="283">
                  <c:v>-1.0237636492523098E-2</c:v>
                </c:pt>
                <c:pt idx="284">
                  <c:v>-1.0240788272961914E-2</c:v>
                </c:pt>
                <c:pt idx="285">
                  <c:v>-1.0408167856204886E-2</c:v>
                </c:pt>
                <c:pt idx="286">
                  <c:v>-1.0371491635025168E-2</c:v>
                </c:pt>
                <c:pt idx="287">
                  <c:v>-1.0272288866672303E-2</c:v>
                </c:pt>
                <c:pt idx="288">
                  <c:v>-1.0254980299839827E-2</c:v>
                </c:pt>
                <c:pt idx="289">
                  <c:v>-1.0237234945570488E-2</c:v>
                </c:pt>
                <c:pt idx="290">
                  <c:v>-1.0226191581352306E-2</c:v>
                </c:pt>
                <c:pt idx="291">
                  <c:v>-1.0371632599543578E-2</c:v>
                </c:pt>
                <c:pt idx="292">
                  <c:v>-1.039006238625945E-2</c:v>
                </c:pt>
                <c:pt idx="293">
                  <c:v>-1.0398076803227976E-2</c:v>
                </c:pt>
                <c:pt idx="294">
                  <c:v>-1.031123561400612E-2</c:v>
                </c:pt>
                <c:pt idx="295">
                  <c:v>-1.0266434430926171E-2</c:v>
                </c:pt>
                <c:pt idx="296">
                  <c:v>-1.0278596627445858E-2</c:v>
                </c:pt>
                <c:pt idx="297">
                  <c:v>-1.0336348373051873E-2</c:v>
                </c:pt>
                <c:pt idx="298">
                  <c:v>-1.0413182685370769E-2</c:v>
                </c:pt>
                <c:pt idx="299">
                  <c:v>-1.0385510906497327E-2</c:v>
                </c:pt>
                <c:pt idx="300">
                  <c:v>-1.0354138288887151E-2</c:v>
                </c:pt>
                <c:pt idx="301">
                  <c:v>-1.0263678190892085E-2</c:v>
                </c:pt>
                <c:pt idx="302">
                  <c:v>-1.0261482745278685E-2</c:v>
                </c:pt>
                <c:pt idx="303">
                  <c:v>-1.0245671817290867E-2</c:v>
                </c:pt>
                <c:pt idx="304">
                  <c:v>-1.0183879907738622E-2</c:v>
                </c:pt>
                <c:pt idx="305">
                  <c:v>-1.0182899155979397E-2</c:v>
                </c:pt>
                <c:pt idx="306">
                  <c:v>-1.0102245612041687E-2</c:v>
                </c:pt>
                <c:pt idx="307">
                  <c:v>-1.014021076373142E-2</c:v>
                </c:pt>
                <c:pt idx="308">
                  <c:v>-1.0132261550781596E-2</c:v>
                </c:pt>
                <c:pt idx="309">
                  <c:v>-1.0130017951336683E-2</c:v>
                </c:pt>
                <c:pt idx="310">
                  <c:v>-1.0238952191283089E-2</c:v>
                </c:pt>
                <c:pt idx="311">
                  <c:v>-1.003640134089742E-2</c:v>
                </c:pt>
                <c:pt idx="312">
                  <c:v>-1.0034110224015531E-2</c:v>
                </c:pt>
                <c:pt idx="313">
                  <c:v>-1.0097574015963116E-2</c:v>
                </c:pt>
                <c:pt idx="314">
                  <c:v>-1.0026352036586039E-2</c:v>
                </c:pt>
                <c:pt idx="315">
                  <c:v>-1.0037215074284222E-2</c:v>
                </c:pt>
                <c:pt idx="316">
                  <c:v>-9.9765860572306603E-3</c:v>
                </c:pt>
                <c:pt idx="317">
                  <c:v>-1.014312250028734E-2</c:v>
                </c:pt>
                <c:pt idx="318">
                  <c:v>-1.0279734087603493E-2</c:v>
                </c:pt>
                <c:pt idx="319">
                  <c:v>-1.0038582955451174E-2</c:v>
                </c:pt>
                <c:pt idx="320">
                  <c:v>-1.0231750559555495E-2</c:v>
                </c:pt>
                <c:pt idx="321">
                  <c:v>-1.0159827595493323E-2</c:v>
                </c:pt>
                <c:pt idx="322">
                  <c:v>-1.0284847982065986E-2</c:v>
                </c:pt>
                <c:pt idx="323">
                  <c:v>-1.0395216361694474E-2</c:v>
                </c:pt>
                <c:pt idx="324">
                  <c:v>-1.018134085958786E-2</c:v>
                </c:pt>
                <c:pt idx="325">
                  <c:v>-1.0194437468242149E-2</c:v>
                </c:pt>
                <c:pt idx="326">
                  <c:v>-1.0216207437528886E-2</c:v>
                </c:pt>
                <c:pt idx="327">
                  <c:v>-1.0008478572409923E-2</c:v>
                </c:pt>
                <c:pt idx="328">
                  <c:v>-9.8722709306215978E-3</c:v>
                </c:pt>
                <c:pt idx="329">
                  <c:v>-9.8717365214408513E-3</c:v>
                </c:pt>
                <c:pt idx="330">
                  <c:v>-9.9371155724026286E-3</c:v>
                </c:pt>
                <c:pt idx="331">
                  <c:v>-9.9469373284526708E-3</c:v>
                </c:pt>
                <c:pt idx="332">
                  <c:v>-1.0115114561446372E-2</c:v>
                </c:pt>
                <c:pt idx="333">
                  <c:v>-1.0035829774713831E-2</c:v>
                </c:pt>
                <c:pt idx="334">
                  <c:v>-1.0208694276696533E-2</c:v>
                </c:pt>
                <c:pt idx="335">
                  <c:v>-1.0218355254208297E-2</c:v>
                </c:pt>
                <c:pt idx="336">
                  <c:v>-1.0230532959674982E-2</c:v>
                </c:pt>
                <c:pt idx="337">
                  <c:v>-9.9824648753401128E-3</c:v>
                </c:pt>
                <c:pt idx="338">
                  <c:v>-9.9022763268703448E-3</c:v>
                </c:pt>
                <c:pt idx="339">
                  <c:v>-9.8694018893581738E-3</c:v>
                </c:pt>
                <c:pt idx="340">
                  <c:v>-9.8539020837101841E-3</c:v>
                </c:pt>
                <c:pt idx="341">
                  <c:v>-9.8719740940274043E-3</c:v>
                </c:pt>
                <c:pt idx="342">
                  <c:v>-9.7361470902392784E-3</c:v>
                </c:pt>
                <c:pt idx="343">
                  <c:v>-9.84486758539759E-3</c:v>
                </c:pt>
                <c:pt idx="344">
                  <c:v>-9.8611670016762517E-3</c:v>
                </c:pt>
                <c:pt idx="345">
                  <c:v>-9.8794152315455179E-3</c:v>
                </c:pt>
                <c:pt idx="346">
                  <c:v>-9.8239125374736669E-3</c:v>
                </c:pt>
                <c:pt idx="347">
                  <c:v>-9.8358403193065623E-3</c:v>
                </c:pt>
                <c:pt idx="348">
                  <c:v>-9.8947810641224869E-3</c:v>
                </c:pt>
                <c:pt idx="349">
                  <c:v>-9.8990254667115519E-3</c:v>
                </c:pt>
                <c:pt idx="350">
                  <c:v>-9.417548041072369E-3</c:v>
                </c:pt>
                <c:pt idx="351">
                  <c:v>-9.3983103047473593E-3</c:v>
                </c:pt>
                <c:pt idx="352">
                  <c:v>-9.3991764550931146E-3</c:v>
                </c:pt>
                <c:pt idx="353">
                  <c:v>-9.3991809327923937E-3</c:v>
                </c:pt>
                <c:pt idx="354">
                  <c:v>-9.2143727909633141E-3</c:v>
                </c:pt>
                <c:pt idx="355">
                  <c:v>-9.5349722041314661E-3</c:v>
                </c:pt>
                <c:pt idx="356">
                  <c:v>-9.5349275217875111E-3</c:v>
                </c:pt>
                <c:pt idx="357">
                  <c:v>-9.5125386610754384E-3</c:v>
                </c:pt>
                <c:pt idx="358">
                  <c:v>-9.4888194056569498E-3</c:v>
                </c:pt>
                <c:pt idx="359">
                  <c:v>-9.3628286507067872E-3</c:v>
                </c:pt>
                <c:pt idx="360">
                  <c:v>-9.1581259950740072E-3</c:v>
                </c:pt>
                <c:pt idx="361">
                  <c:v>-9.1323430600721654E-3</c:v>
                </c:pt>
                <c:pt idx="362">
                  <c:v>-9.2613482764523931E-3</c:v>
                </c:pt>
                <c:pt idx="363">
                  <c:v>-9.2849167052995972E-3</c:v>
                </c:pt>
                <c:pt idx="364">
                  <c:v>-9.279038828155492E-3</c:v>
                </c:pt>
                <c:pt idx="365">
                  <c:v>-9.3593405629017346E-3</c:v>
                </c:pt>
                <c:pt idx="366">
                  <c:v>-9.3778219255925017E-3</c:v>
                </c:pt>
                <c:pt idx="367">
                  <c:v>-9.3946238328357461E-3</c:v>
                </c:pt>
                <c:pt idx="368">
                  <c:v>-9.3929429598090201E-3</c:v>
                </c:pt>
                <c:pt idx="369">
                  <c:v>-9.381757558307776E-3</c:v>
                </c:pt>
                <c:pt idx="370">
                  <c:v>-9.2283714426540826E-3</c:v>
                </c:pt>
                <c:pt idx="371">
                  <c:v>-9.2387883680437911E-3</c:v>
                </c:pt>
                <c:pt idx="372">
                  <c:v>-9.2017297017332727E-3</c:v>
                </c:pt>
                <c:pt idx="373">
                  <c:v>-9.1910616795638535E-3</c:v>
                </c:pt>
                <c:pt idx="374">
                  <c:v>-9.1824733507267792E-3</c:v>
                </c:pt>
                <c:pt idx="375">
                  <c:v>-9.1929490160503925E-3</c:v>
                </c:pt>
                <c:pt idx="376">
                  <c:v>-9.1971654020076878E-3</c:v>
                </c:pt>
                <c:pt idx="377">
                  <c:v>-9.2071770034903733E-3</c:v>
                </c:pt>
                <c:pt idx="378">
                  <c:v>-9.3063646617673346E-3</c:v>
                </c:pt>
                <c:pt idx="379">
                  <c:v>-9.3014637615978744E-3</c:v>
                </c:pt>
                <c:pt idx="380">
                  <c:v>-9.3778622160583143E-3</c:v>
                </c:pt>
                <c:pt idx="381">
                  <c:v>-9.3700602728376617E-3</c:v>
                </c:pt>
                <c:pt idx="382">
                  <c:v>-9.3735099299162346E-3</c:v>
                </c:pt>
                <c:pt idx="383">
                  <c:v>-9.2633110417869556E-3</c:v>
                </c:pt>
                <c:pt idx="384">
                  <c:v>-9.3110131856251419E-3</c:v>
                </c:pt>
                <c:pt idx="385">
                  <c:v>-9.1155461961944621E-3</c:v>
                </c:pt>
                <c:pt idx="386">
                  <c:v>-9.136331518047637E-3</c:v>
                </c:pt>
                <c:pt idx="387">
                  <c:v>-9.1349166664862411E-3</c:v>
                </c:pt>
                <c:pt idx="388">
                  <c:v>-9.1208553991467562E-3</c:v>
                </c:pt>
                <c:pt idx="389">
                  <c:v>-9.1208374689041929E-3</c:v>
                </c:pt>
                <c:pt idx="390">
                  <c:v>-9.1159899119024126E-3</c:v>
                </c:pt>
                <c:pt idx="391">
                  <c:v>-8.9865132558437626E-3</c:v>
                </c:pt>
                <c:pt idx="392">
                  <c:v>-9.0007467215785352E-3</c:v>
                </c:pt>
                <c:pt idx="393">
                  <c:v>-9.0039023656969669E-3</c:v>
                </c:pt>
                <c:pt idx="394">
                  <c:v>-9.0087800435777153E-3</c:v>
                </c:pt>
                <c:pt idx="395">
                  <c:v>-9.0058309342939766E-3</c:v>
                </c:pt>
                <c:pt idx="396">
                  <c:v>-8.9795108135554465E-3</c:v>
                </c:pt>
                <c:pt idx="397">
                  <c:v>-9.0830616197485354E-3</c:v>
                </c:pt>
                <c:pt idx="398">
                  <c:v>-8.9711909609087384E-3</c:v>
                </c:pt>
                <c:pt idx="399">
                  <c:v>-8.8931452800105372E-3</c:v>
                </c:pt>
                <c:pt idx="400">
                  <c:v>-8.8934901510836877E-3</c:v>
                </c:pt>
                <c:pt idx="401">
                  <c:v>-8.9493257904637025E-3</c:v>
                </c:pt>
                <c:pt idx="402">
                  <c:v>-8.9105671068878105E-3</c:v>
                </c:pt>
                <c:pt idx="403">
                  <c:v>-8.9090800786806555E-3</c:v>
                </c:pt>
                <c:pt idx="404">
                  <c:v>-9.0473267698904219E-3</c:v>
                </c:pt>
                <c:pt idx="405">
                  <c:v>-9.0429051907334433E-3</c:v>
                </c:pt>
                <c:pt idx="406">
                  <c:v>-9.0204325107857645E-3</c:v>
                </c:pt>
                <c:pt idx="407">
                  <c:v>-9.0246155005785644E-3</c:v>
                </c:pt>
                <c:pt idx="408">
                  <c:v>-8.9783928436790051E-3</c:v>
                </c:pt>
                <c:pt idx="409">
                  <c:v>-8.9847859373959164E-3</c:v>
                </c:pt>
                <c:pt idx="410">
                  <c:v>-8.9471081750232117E-3</c:v>
                </c:pt>
                <c:pt idx="411">
                  <c:v>-8.9444613817747549E-3</c:v>
                </c:pt>
                <c:pt idx="412">
                  <c:v>-8.9568418740825582E-3</c:v>
                </c:pt>
                <c:pt idx="413">
                  <c:v>-8.8715889410912411E-3</c:v>
                </c:pt>
                <c:pt idx="414">
                  <c:v>-8.7842553039494294E-3</c:v>
                </c:pt>
                <c:pt idx="415">
                  <c:v>-8.7762658697777933E-3</c:v>
                </c:pt>
                <c:pt idx="416">
                  <c:v>-8.7749112470632013E-3</c:v>
                </c:pt>
                <c:pt idx="417">
                  <c:v>-8.555429246565634E-3</c:v>
                </c:pt>
                <c:pt idx="418">
                  <c:v>-8.3594354071751583E-3</c:v>
                </c:pt>
                <c:pt idx="419">
                  <c:v>-8.3656659603314441E-3</c:v>
                </c:pt>
                <c:pt idx="420">
                  <c:v>-8.1689844552541892E-3</c:v>
                </c:pt>
                <c:pt idx="421">
                  <c:v>-8.1746865481482408E-3</c:v>
                </c:pt>
                <c:pt idx="422">
                  <c:v>-7.97372839223103E-3</c:v>
                </c:pt>
                <c:pt idx="423">
                  <c:v>-7.7434941145271335E-3</c:v>
                </c:pt>
                <c:pt idx="424">
                  <c:v>-7.7508894286929322E-3</c:v>
                </c:pt>
                <c:pt idx="425">
                  <c:v>-7.7511263452640089E-3</c:v>
                </c:pt>
                <c:pt idx="426">
                  <c:v>-7.6634875946356889E-3</c:v>
                </c:pt>
                <c:pt idx="427">
                  <c:v>-7.664799024030027E-3</c:v>
                </c:pt>
                <c:pt idx="428">
                  <c:v>-7.5633417731705592E-3</c:v>
                </c:pt>
                <c:pt idx="429">
                  <c:v>-7.556148134291057E-3</c:v>
                </c:pt>
                <c:pt idx="430">
                  <c:v>-7.4994748078104764E-3</c:v>
                </c:pt>
                <c:pt idx="431">
                  <c:v>-7.5426834099675934E-3</c:v>
                </c:pt>
                <c:pt idx="432">
                  <c:v>-7.338275487969983E-3</c:v>
                </c:pt>
                <c:pt idx="433">
                  <c:v>-7.3439062568748572E-3</c:v>
                </c:pt>
                <c:pt idx="434">
                  <c:v>-7.0249190265988136E-3</c:v>
                </c:pt>
                <c:pt idx="435">
                  <c:v>-6.9974174865267032E-3</c:v>
                </c:pt>
                <c:pt idx="436">
                  <c:v>-6.9851308412036094E-3</c:v>
                </c:pt>
                <c:pt idx="437">
                  <c:v>-6.9851308412036094E-3</c:v>
                </c:pt>
                <c:pt idx="438">
                  <c:v>-6.9651192115000394E-3</c:v>
                </c:pt>
                <c:pt idx="439">
                  <c:v>-6.9763116492839962E-3</c:v>
                </c:pt>
                <c:pt idx="440">
                  <c:v>-6.9727328751848262E-3</c:v>
                </c:pt>
                <c:pt idx="441">
                  <c:v>-6.915981351933896E-3</c:v>
                </c:pt>
                <c:pt idx="442">
                  <c:v>-6.9308197927299307E-3</c:v>
                </c:pt>
                <c:pt idx="443">
                  <c:v>-6.8321643882606805E-3</c:v>
                </c:pt>
                <c:pt idx="444">
                  <c:v>-6.8146584023691687E-3</c:v>
                </c:pt>
                <c:pt idx="445">
                  <c:v>-6.7775490803226798E-3</c:v>
                </c:pt>
                <c:pt idx="446">
                  <c:v>-6.5664905697436198E-3</c:v>
                </c:pt>
                <c:pt idx="447">
                  <c:v>-6.5076123111142779E-3</c:v>
                </c:pt>
                <c:pt idx="448">
                  <c:v>-6.445423244093508E-3</c:v>
                </c:pt>
                <c:pt idx="449">
                  <c:v>-6.440815376390705E-3</c:v>
                </c:pt>
                <c:pt idx="450">
                  <c:v>-6.3324882050234512E-3</c:v>
                </c:pt>
                <c:pt idx="451">
                  <c:v>-6.3993672579271497E-3</c:v>
                </c:pt>
                <c:pt idx="452">
                  <c:v>-6.3913682160924795E-3</c:v>
                </c:pt>
                <c:pt idx="453">
                  <c:v>-6.4563029427720719E-3</c:v>
                </c:pt>
                <c:pt idx="454">
                  <c:v>-6.5324066854996936E-3</c:v>
                </c:pt>
                <c:pt idx="455">
                  <c:v>-6.4190651195116634E-3</c:v>
                </c:pt>
                <c:pt idx="456">
                  <c:v>-6.4193833094570588E-3</c:v>
                </c:pt>
                <c:pt idx="457">
                  <c:v>-6.4375381005560353E-3</c:v>
                </c:pt>
                <c:pt idx="458">
                  <c:v>-6.4205963656851434E-3</c:v>
                </c:pt>
                <c:pt idx="459">
                  <c:v>-6.4246488819532177E-3</c:v>
                </c:pt>
                <c:pt idx="460">
                  <c:v>-6.4413900953775131E-3</c:v>
                </c:pt>
                <c:pt idx="461">
                  <c:v>-6.461329279304929E-3</c:v>
                </c:pt>
                <c:pt idx="462">
                  <c:v>-6.4412117828180184E-3</c:v>
                </c:pt>
                <c:pt idx="463">
                  <c:v>-6.4001150206996985E-3</c:v>
                </c:pt>
                <c:pt idx="464">
                  <c:v>-6.3485704636258543E-3</c:v>
                </c:pt>
                <c:pt idx="465">
                  <c:v>-6.1610707070595423E-3</c:v>
                </c:pt>
                <c:pt idx="466">
                  <c:v>-6.1799956393855261E-3</c:v>
                </c:pt>
                <c:pt idx="467">
                  <c:v>-6.1357302658290149E-3</c:v>
                </c:pt>
                <c:pt idx="468">
                  <c:v>-6.1387186881127409E-3</c:v>
                </c:pt>
                <c:pt idx="469">
                  <c:v>-6.1390014982032311E-3</c:v>
                </c:pt>
                <c:pt idx="470">
                  <c:v>-6.1359235077041276E-3</c:v>
                </c:pt>
                <c:pt idx="471">
                  <c:v>-6.1241098385152277E-3</c:v>
                </c:pt>
                <c:pt idx="472">
                  <c:v>-6.1506474741310803E-3</c:v>
                </c:pt>
                <c:pt idx="473">
                  <c:v>-6.1783171117068322E-3</c:v>
                </c:pt>
                <c:pt idx="474">
                  <c:v>-6.1857394482868616E-3</c:v>
                </c:pt>
                <c:pt idx="475">
                  <c:v>-6.1899898767443498E-3</c:v>
                </c:pt>
                <c:pt idx="476">
                  <c:v>-6.1830932588454388E-3</c:v>
                </c:pt>
                <c:pt idx="477">
                  <c:v>-6.1597354076245144E-3</c:v>
                </c:pt>
                <c:pt idx="478">
                  <c:v>-6.0237260091989325E-3</c:v>
                </c:pt>
                <c:pt idx="479">
                  <c:v>-6.0237260091989325E-3</c:v>
                </c:pt>
                <c:pt idx="480">
                  <c:v>-5.9295845032846422E-3</c:v>
                </c:pt>
                <c:pt idx="481">
                  <c:v>-5.9271805924451257E-3</c:v>
                </c:pt>
                <c:pt idx="482">
                  <c:v>-5.9121659053098614E-3</c:v>
                </c:pt>
                <c:pt idx="483">
                  <c:v>-5.9128220613714737E-3</c:v>
                </c:pt>
                <c:pt idx="484">
                  <c:v>-5.8527832319548011E-3</c:v>
                </c:pt>
                <c:pt idx="485">
                  <c:v>-5.8843214517573942E-3</c:v>
                </c:pt>
                <c:pt idx="486">
                  <c:v>-5.8699224831506563E-3</c:v>
                </c:pt>
                <c:pt idx="487">
                  <c:v>-5.8704573727373201E-3</c:v>
                </c:pt>
                <c:pt idx="488">
                  <c:v>-5.8711896031820162E-3</c:v>
                </c:pt>
                <c:pt idx="489">
                  <c:v>-5.911365029712571E-3</c:v>
                </c:pt>
                <c:pt idx="490">
                  <c:v>-5.926781076198556E-3</c:v>
                </c:pt>
                <c:pt idx="491">
                  <c:v>-5.8804018661965081E-3</c:v>
                </c:pt>
                <c:pt idx="492">
                  <c:v>-5.8312714191970285E-3</c:v>
                </c:pt>
                <c:pt idx="493">
                  <c:v>-5.8264974313672491E-3</c:v>
                </c:pt>
                <c:pt idx="494">
                  <c:v>-5.959780420889146E-3</c:v>
                </c:pt>
                <c:pt idx="495">
                  <c:v>-6.0569858702990342E-3</c:v>
                </c:pt>
                <c:pt idx="496">
                  <c:v>-6.2369041443580331E-3</c:v>
                </c:pt>
                <c:pt idx="497">
                  <c:v>-5.9761350284935561E-3</c:v>
                </c:pt>
                <c:pt idx="498">
                  <c:v>-5.9559307235701178E-3</c:v>
                </c:pt>
                <c:pt idx="499">
                  <c:v>-5.9585253483640738E-3</c:v>
                </c:pt>
                <c:pt idx="500">
                  <c:v>-5.9801105369177024E-3</c:v>
                </c:pt>
                <c:pt idx="501">
                  <c:v>-6.1319738913444529E-3</c:v>
                </c:pt>
                <c:pt idx="502">
                  <c:v>-6.1319857672350727E-3</c:v>
                </c:pt>
                <c:pt idx="503">
                  <c:v>-6.1976364711836401E-3</c:v>
                </c:pt>
                <c:pt idx="504">
                  <c:v>-6.0091412773190765E-3</c:v>
                </c:pt>
                <c:pt idx="505">
                  <c:v>-6.0195383034578054E-3</c:v>
                </c:pt>
                <c:pt idx="506">
                  <c:v>-6.0686179746531682E-3</c:v>
                </c:pt>
                <c:pt idx="507">
                  <c:v>-5.9987585311680192E-3</c:v>
                </c:pt>
                <c:pt idx="508">
                  <c:v>-6.0019917619656285E-3</c:v>
                </c:pt>
                <c:pt idx="509">
                  <c:v>-6.0019048593783313E-3</c:v>
                </c:pt>
                <c:pt idx="510">
                  <c:v>-5.8133237790230132E-3</c:v>
                </c:pt>
                <c:pt idx="511">
                  <c:v>-5.8200966410113754E-3</c:v>
                </c:pt>
                <c:pt idx="512">
                  <c:v>-5.8293936413167215E-3</c:v>
                </c:pt>
                <c:pt idx="513">
                  <c:v>-5.8264619234766795E-3</c:v>
                </c:pt>
                <c:pt idx="514">
                  <c:v>-5.8499573612792732E-3</c:v>
                </c:pt>
                <c:pt idx="515">
                  <c:v>-5.8371054497974055E-3</c:v>
                </c:pt>
                <c:pt idx="516">
                  <c:v>-5.9456781128983237E-3</c:v>
                </c:pt>
                <c:pt idx="517">
                  <c:v>-5.9477397382360943E-3</c:v>
                </c:pt>
                <c:pt idx="518">
                  <c:v>-5.9478481275231513E-3</c:v>
                </c:pt>
                <c:pt idx="519">
                  <c:v>-5.9334838810268034E-3</c:v>
                </c:pt>
                <c:pt idx="520">
                  <c:v>-5.9297160144258197E-3</c:v>
                </c:pt>
                <c:pt idx="521">
                  <c:v>-5.9143523837693569E-3</c:v>
                </c:pt>
                <c:pt idx="522">
                  <c:v>-5.9151716534921175E-3</c:v>
                </c:pt>
                <c:pt idx="523">
                  <c:v>-5.9168399582938819E-3</c:v>
                </c:pt>
                <c:pt idx="524">
                  <c:v>-5.8945610825666041E-3</c:v>
                </c:pt>
                <c:pt idx="525">
                  <c:v>-5.8855922350571216E-3</c:v>
                </c:pt>
                <c:pt idx="526">
                  <c:v>-5.9241543159818319E-3</c:v>
                </c:pt>
                <c:pt idx="527">
                  <c:v>-5.9442523825813465E-3</c:v>
                </c:pt>
                <c:pt idx="528">
                  <c:v>-5.9502365779344358E-3</c:v>
                </c:pt>
                <c:pt idx="529">
                  <c:v>-5.9511400397566075E-3</c:v>
                </c:pt>
                <c:pt idx="530">
                  <c:v>-5.9605660766141912E-3</c:v>
                </c:pt>
                <c:pt idx="531">
                  <c:v>-6.0526893287548506E-3</c:v>
                </c:pt>
                <c:pt idx="532">
                  <c:v>-6.1395362390912435E-3</c:v>
                </c:pt>
                <c:pt idx="533">
                  <c:v>-6.1367153423285232E-3</c:v>
                </c:pt>
                <c:pt idx="534">
                  <c:v>-6.1510437943040359E-3</c:v>
                </c:pt>
                <c:pt idx="535">
                  <c:v>-6.1287968307943376E-3</c:v>
                </c:pt>
                <c:pt idx="536">
                  <c:v>-6.1809643972070326E-3</c:v>
                </c:pt>
                <c:pt idx="537">
                  <c:v>-6.1803173438744769E-3</c:v>
                </c:pt>
                <c:pt idx="538">
                  <c:v>-6.2878383047658033E-3</c:v>
                </c:pt>
                <c:pt idx="539">
                  <c:v>-6.304741813770701E-3</c:v>
                </c:pt>
                <c:pt idx="540">
                  <c:v>-6.3042732538375786E-3</c:v>
                </c:pt>
                <c:pt idx="541">
                  <c:v>-6.3069719627091873E-3</c:v>
                </c:pt>
                <c:pt idx="542">
                  <c:v>-6.2903695665617234E-3</c:v>
                </c:pt>
                <c:pt idx="543">
                  <c:v>-6.2792648073706093E-3</c:v>
                </c:pt>
                <c:pt idx="544">
                  <c:v>-6.3521206156618194E-3</c:v>
                </c:pt>
                <c:pt idx="545">
                  <c:v>-6.4371798775123374E-3</c:v>
                </c:pt>
                <c:pt idx="546">
                  <c:v>-6.4458426863694572E-3</c:v>
                </c:pt>
                <c:pt idx="547">
                  <c:v>-6.5244504890525764E-3</c:v>
                </c:pt>
                <c:pt idx="548">
                  <c:v>-6.5876130434898497E-3</c:v>
                </c:pt>
                <c:pt idx="549">
                  <c:v>-6.5820207503981794E-3</c:v>
                </c:pt>
                <c:pt idx="550">
                  <c:v>-6.7496197847910664E-3</c:v>
                </c:pt>
                <c:pt idx="551">
                  <c:v>-6.8876029512919207E-3</c:v>
                </c:pt>
                <c:pt idx="552">
                  <c:v>-6.9013809032395096E-3</c:v>
                </c:pt>
                <c:pt idx="553">
                  <c:v>-6.8410058362751713E-3</c:v>
                </c:pt>
                <c:pt idx="554">
                  <c:v>-6.9117802086366116E-3</c:v>
                </c:pt>
                <c:pt idx="555">
                  <c:v>-6.6674479971918681E-3</c:v>
                </c:pt>
                <c:pt idx="556">
                  <c:v>-6.6669603814179385E-3</c:v>
                </c:pt>
                <c:pt idx="557">
                  <c:v>-6.7311193775668032E-3</c:v>
                </c:pt>
                <c:pt idx="558">
                  <c:v>-6.7443249570511669E-3</c:v>
                </c:pt>
                <c:pt idx="559">
                  <c:v>-6.7417971741590057E-3</c:v>
                </c:pt>
                <c:pt idx="560">
                  <c:v>-6.6958639915356364E-3</c:v>
                </c:pt>
                <c:pt idx="561">
                  <c:v>-6.6808094349761907E-3</c:v>
                </c:pt>
                <c:pt idx="562">
                  <c:v>-6.444144045291633E-3</c:v>
                </c:pt>
                <c:pt idx="563">
                  <c:v>-6.44083674340311E-3</c:v>
                </c:pt>
                <c:pt idx="564">
                  <c:v>-6.4547206132506158E-3</c:v>
                </c:pt>
                <c:pt idx="565">
                  <c:v>-6.4628577718131661E-3</c:v>
                </c:pt>
                <c:pt idx="566">
                  <c:v>-6.4280415215300941E-3</c:v>
                </c:pt>
                <c:pt idx="567">
                  <c:v>-6.4392076910027929E-3</c:v>
                </c:pt>
                <c:pt idx="568">
                  <c:v>-6.460922944203645E-3</c:v>
                </c:pt>
                <c:pt idx="569">
                  <c:v>-6.8524290855914508E-3</c:v>
                </c:pt>
                <c:pt idx="570">
                  <c:v>-6.8467041053858783E-3</c:v>
                </c:pt>
                <c:pt idx="571">
                  <c:v>-6.9486823389551785E-3</c:v>
                </c:pt>
                <c:pt idx="572">
                  <c:v>-6.9427106322353044E-3</c:v>
                </c:pt>
                <c:pt idx="573">
                  <c:v>-6.9952853657674636E-3</c:v>
                </c:pt>
                <c:pt idx="574">
                  <c:v>-6.9920524516985149E-3</c:v>
                </c:pt>
                <c:pt idx="575">
                  <c:v>-6.9627531897752002E-3</c:v>
                </c:pt>
                <c:pt idx="576">
                  <c:v>-6.9575161472073934E-3</c:v>
                </c:pt>
                <c:pt idx="577">
                  <c:v>-6.9702297671044447E-3</c:v>
                </c:pt>
                <c:pt idx="578">
                  <c:v>-7.1056185552782107E-3</c:v>
                </c:pt>
                <c:pt idx="579">
                  <c:v>-7.1060613786747351E-3</c:v>
                </c:pt>
                <c:pt idx="580">
                  <c:v>-7.0961603971292494E-3</c:v>
                </c:pt>
                <c:pt idx="581">
                  <c:v>-7.1469867013581878E-3</c:v>
                </c:pt>
                <c:pt idx="582">
                  <c:v>-7.1778276059783729E-3</c:v>
                </c:pt>
                <c:pt idx="583">
                  <c:v>-7.1765265093673885E-3</c:v>
                </c:pt>
                <c:pt idx="584">
                  <c:v>-7.1707087468738974E-3</c:v>
                </c:pt>
                <c:pt idx="585">
                  <c:v>-7.1414282315892114E-3</c:v>
                </c:pt>
                <c:pt idx="586">
                  <c:v>-7.1988751498458011E-3</c:v>
                </c:pt>
                <c:pt idx="587">
                  <c:v>-7.3329318216032065E-3</c:v>
                </c:pt>
                <c:pt idx="588">
                  <c:v>-7.3279313194685213E-3</c:v>
                </c:pt>
                <c:pt idx="589">
                  <c:v>-7.3150283348490585E-3</c:v>
                </c:pt>
                <c:pt idx="590">
                  <c:v>-7.325016478010868E-3</c:v>
                </c:pt>
                <c:pt idx="591">
                  <c:v>-7.3231597945954555E-3</c:v>
                </c:pt>
                <c:pt idx="592">
                  <c:v>-7.3216772444236987E-3</c:v>
                </c:pt>
                <c:pt idx="593">
                  <c:v>-7.3154206065928892E-3</c:v>
                </c:pt>
                <c:pt idx="594">
                  <c:v>-7.2005004148628276E-3</c:v>
                </c:pt>
                <c:pt idx="595">
                  <c:v>-7.1081305510479215E-3</c:v>
                </c:pt>
                <c:pt idx="596">
                  <c:v>-6.947668930492268E-3</c:v>
                </c:pt>
                <c:pt idx="597">
                  <c:v>-7.079236679952498E-3</c:v>
                </c:pt>
                <c:pt idx="598">
                  <c:v>-7.0798391318126755E-3</c:v>
                </c:pt>
                <c:pt idx="599">
                  <c:v>-7.0880223573754281E-3</c:v>
                </c:pt>
                <c:pt idx="600">
                  <c:v>-7.0698832996972287E-3</c:v>
                </c:pt>
                <c:pt idx="601">
                  <c:v>-6.8487923896033342E-3</c:v>
                </c:pt>
                <c:pt idx="602">
                  <c:v>-6.8711547434543727E-3</c:v>
                </c:pt>
                <c:pt idx="603">
                  <c:v>-6.8160132162922819E-3</c:v>
                </c:pt>
                <c:pt idx="604">
                  <c:v>-6.8850952818394345E-3</c:v>
                </c:pt>
                <c:pt idx="605">
                  <c:v>-6.8803246950494019E-3</c:v>
                </c:pt>
                <c:pt idx="606">
                  <c:v>-6.8171342644001336E-3</c:v>
                </c:pt>
                <c:pt idx="607">
                  <c:v>-6.8178407622461789E-3</c:v>
                </c:pt>
                <c:pt idx="608">
                  <c:v>-6.8176831320725679E-3</c:v>
                </c:pt>
                <c:pt idx="609">
                  <c:v>-6.8098916583511871E-3</c:v>
                </c:pt>
                <c:pt idx="610">
                  <c:v>-6.9020780427918099E-3</c:v>
                </c:pt>
                <c:pt idx="611">
                  <c:v>-6.8879163122912996E-3</c:v>
                </c:pt>
                <c:pt idx="612">
                  <c:v>-6.8913193111420313E-3</c:v>
                </c:pt>
                <c:pt idx="613">
                  <c:v>-6.8945507445277183E-3</c:v>
                </c:pt>
                <c:pt idx="614">
                  <c:v>-6.8845834165256799E-3</c:v>
                </c:pt>
                <c:pt idx="615">
                  <c:v>-6.884826859567747E-3</c:v>
                </c:pt>
                <c:pt idx="616">
                  <c:v>-6.7881488372623176E-3</c:v>
                </c:pt>
                <c:pt idx="617">
                  <c:v>-6.7858768592687756E-3</c:v>
                </c:pt>
                <c:pt idx="618">
                  <c:v>-6.7845510871383918E-3</c:v>
                </c:pt>
                <c:pt idx="619">
                  <c:v>-6.8005326085856686E-3</c:v>
                </c:pt>
                <c:pt idx="620">
                  <c:v>-6.8019759172068461E-3</c:v>
                </c:pt>
                <c:pt idx="621">
                  <c:v>-6.8540688589008468E-3</c:v>
                </c:pt>
                <c:pt idx="622">
                  <c:v>-6.9023630690584689E-3</c:v>
                </c:pt>
                <c:pt idx="623">
                  <c:v>-6.9012715515805664E-3</c:v>
                </c:pt>
                <c:pt idx="624">
                  <c:v>-6.9117570608954711E-3</c:v>
                </c:pt>
                <c:pt idx="625">
                  <c:v>-6.9642051308680016E-3</c:v>
                </c:pt>
                <c:pt idx="626">
                  <c:v>-7.0212374405214896E-3</c:v>
                </c:pt>
                <c:pt idx="627">
                  <c:v>-7.2203708393582065E-3</c:v>
                </c:pt>
                <c:pt idx="628">
                  <c:v>-7.2347816113419996E-3</c:v>
                </c:pt>
                <c:pt idx="629">
                  <c:v>-7.3540478407866398E-3</c:v>
                </c:pt>
                <c:pt idx="630">
                  <c:v>-7.5117358093395878E-3</c:v>
                </c:pt>
                <c:pt idx="631">
                  <c:v>-7.4229991615795245E-3</c:v>
                </c:pt>
                <c:pt idx="632">
                  <c:v>-7.5248029581186952E-3</c:v>
                </c:pt>
                <c:pt idx="633">
                  <c:v>-7.6531553322426978E-3</c:v>
                </c:pt>
                <c:pt idx="634">
                  <c:v>-7.6425486086643193E-3</c:v>
                </c:pt>
                <c:pt idx="635">
                  <c:v>-7.8853867419425277E-3</c:v>
                </c:pt>
                <c:pt idx="636">
                  <c:v>-7.8574489780284772E-3</c:v>
                </c:pt>
                <c:pt idx="637">
                  <c:v>-7.9560971840028829E-3</c:v>
                </c:pt>
                <c:pt idx="638">
                  <c:v>-7.8696850222239288E-3</c:v>
                </c:pt>
                <c:pt idx="639">
                  <c:v>-7.8563006657241478E-3</c:v>
                </c:pt>
                <c:pt idx="640">
                  <c:v>-7.8842437139998341E-3</c:v>
                </c:pt>
                <c:pt idx="641">
                  <c:v>-7.9379556519427828E-3</c:v>
                </c:pt>
                <c:pt idx="642">
                  <c:v>-7.9444002785470196E-3</c:v>
                </c:pt>
                <c:pt idx="643">
                  <c:v>-7.9523115815143437E-3</c:v>
                </c:pt>
                <c:pt idx="644">
                  <c:v>-7.9783689650196124E-3</c:v>
                </c:pt>
                <c:pt idx="645">
                  <c:v>-7.9052327350458886E-3</c:v>
                </c:pt>
                <c:pt idx="646">
                  <c:v>-7.909079774437491E-3</c:v>
                </c:pt>
                <c:pt idx="647">
                  <c:v>-7.897574460724718E-3</c:v>
                </c:pt>
                <c:pt idx="648">
                  <c:v>-7.8475032385287476E-3</c:v>
                </c:pt>
                <c:pt idx="649">
                  <c:v>-7.9096245896485111E-3</c:v>
                </c:pt>
                <c:pt idx="650">
                  <c:v>-7.7586895605609085E-3</c:v>
                </c:pt>
                <c:pt idx="651">
                  <c:v>-7.6168580334016597E-3</c:v>
                </c:pt>
                <c:pt idx="652">
                  <c:v>-7.604674724583706E-3</c:v>
                </c:pt>
                <c:pt idx="653">
                  <c:v>-7.6122053014410305E-3</c:v>
                </c:pt>
                <c:pt idx="654">
                  <c:v>-7.4739209558446779E-3</c:v>
                </c:pt>
                <c:pt idx="655">
                  <c:v>-7.3649764383366774E-3</c:v>
                </c:pt>
                <c:pt idx="656">
                  <c:v>-7.3680761255902104E-3</c:v>
                </c:pt>
                <c:pt idx="657">
                  <c:v>-7.5045884176722999E-3</c:v>
                </c:pt>
                <c:pt idx="658">
                  <c:v>-7.487692851355472E-3</c:v>
                </c:pt>
                <c:pt idx="659">
                  <c:v>-7.6534708746743736E-3</c:v>
                </c:pt>
                <c:pt idx="660">
                  <c:v>-7.6823146660703829E-3</c:v>
                </c:pt>
                <c:pt idx="661">
                  <c:v>-7.68075113242234E-3</c:v>
                </c:pt>
                <c:pt idx="662">
                  <c:v>-7.8569380861254635E-3</c:v>
                </c:pt>
                <c:pt idx="663">
                  <c:v>-7.8597646958059042E-3</c:v>
                </c:pt>
                <c:pt idx="664">
                  <c:v>-7.9059931058204688E-3</c:v>
                </c:pt>
                <c:pt idx="665">
                  <c:v>-7.8997681518090477E-3</c:v>
                </c:pt>
                <c:pt idx="666">
                  <c:v>-7.9337279141063581E-3</c:v>
                </c:pt>
                <c:pt idx="667">
                  <c:v>-7.9676507046846524E-3</c:v>
                </c:pt>
                <c:pt idx="668">
                  <c:v>-7.9996866158400948E-3</c:v>
                </c:pt>
                <c:pt idx="669">
                  <c:v>-7.6705081872933019E-3</c:v>
                </c:pt>
                <c:pt idx="670">
                  <c:v>-7.6987416222791026E-3</c:v>
                </c:pt>
                <c:pt idx="671">
                  <c:v>-7.7593069995992399E-3</c:v>
                </c:pt>
                <c:pt idx="672">
                  <c:v>-7.7494594130348192E-3</c:v>
                </c:pt>
                <c:pt idx="673">
                  <c:v>-8.3415651180795327E-3</c:v>
                </c:pt>
                <c:pt idx="674">
                  <c:v>-8.3434161588266647E-3</c:v>
                </c:pt>
                <c:pt idx="675">
                  <c:v>-8.5177164540530537E-3</c:v>
                </c:pt>
                <c:pt idx="676">
                  <c:v>-8.5139234249619177E-3</c:v>
                </c:pt>
                <c:pt idx="677">
                  <c:v>-8.5149855652493275E-3</c:v>
                </c:pt>
                <c:pt idx="678">
                  <c:v>-8.4287363707906578E-3</c:v>
                </c:pt>
                <c:pt idx="679">
                  <c:v>-8.4735151039129174E-3</c:v>
                </c:pt>
                <c:pt idx="680">
                  <c:v>-8.5049737879148539E-3</c:v>
                </c:pt>
                <c:pt idx="681">
                  <c:v>-8.4567492286109543E-3</c:v>
                </c:pt>
                <c:pt idx="682">
                  <c:v>-8.4529598297893721E-3</c:v>
                </c:pt>
                <c:pt idx="683">
                  <c:v>-8.4659131632589743E-3</c:v>
                </c:pt>
                <c:pt idx="684">
                  <c:v>-8.4617720915819705E-3</c:v>
                </c:pt>
                <c:pt idx="685">
                  <c:v>-8.4623953316263698E-3</c:v>
                </c:pt>
                <c:pt idx="686">
                  <c:v>-8.4040795521618875E-3</c:v>
                </c:pt>
                <c:pt idx="687">
                  <c:v>-8.2915433234582361E-3</c:v>
                </c:pt>
                <c:pt idx="688">
                  <c:v>-8.2959796470149193E-3</c:v>
                </c:pt>
                <c:pt idx="689">
                  <c:v>-8.27916981493825E-3</c:v>
                </c:pt>
                <c:pt idx="690">
                  <c:v>-8.2548770246198035E-3</c:v>
                </c:pt>
                <c:pt idx="691">
                  <c:v>-8.2672698940905436E-3</c:v>
                </c:pt>
                <c:pt idx="692">
                  <c:v>-8.2686577868884992E-3</c:v>
                </c:pt>
                <c:pt idx="693">
                  <c:v>-8.2816262368289647E-3</c:v>
                </c:pt>
                <c:pt idx="694">
                  <c:v>-8.2783881178234951E-3</c:v>
                </c:pt>
                <c:pt idx="695">
                  <c:v>-8.2789953548952407E-3</c:v>
                </c:pt>
                <c:pt idx="696">
                  <c:v>-8.2707395548442184E-3</c:v>
                </c:pt>
                <c:pt idx="697">
                  <c:v>-8.2717346672853184E-3</c:v>
                </c:pt>
                <c:pt idx="698">
                  <c:v>-8.2805357783290335E-3</c:v>
                </c:pt>
                <c:pt idx="699">
                  <c:v>-8.3997570981657176E-3</c:v>
                </c:pt>
                <c:pt idx="700">
                  <c:v>-8.4017350956491869E-3</c:v>
                </c:pt>
                <c:pt idx="701">
                  <c:v>-8.4021564447120181E-3</c:v>
                </c:pt>
                <c:pt idx="702">
                  <c:v>-8.3826952496273768E-3</c:v>
                </c:pt>
                <c:pt idx="703">
                  <c:v>-8.6403750357162915E-3</c:v>
                </c:pt>
                <c:pt idx="704">
                  <c:v>-8.5698507630601675E-3</c:v>
                </c:pt>
                <c:pt idx="705">
                  <c:v>-8.6115097049352003E-3</c:v>
                </c:pt>
                <c:pt idx="706">
                  <c:v>-8.702901640278829E-3</c:v>
                </c:pt>
                <c:pt idx="707">
                  <c:v>-8.7084724810609013E-3</c:v>
                </c:pt>
                <c:pt idx="708">
                  <c:v>-8.7032281638673974E-3</c:v>
                </c:pt>
                <c:pt idx="709">
                  <c:v>-8.7008800893779402E-3</c:v>
                </c:pt>
                <c:pt idx="710">
                  <c:v>-8.7275783821335138E-3</c:v>
                </c:pt>
                <c:pt idx="711">
                  <c:v>-8.8457989929616003E-3</c:v>
                </c:pt>
                <c:pt idx="712">
                  <c:v>-8.8650361471288679E-3</c:v>
                </c:pt>
                <c:pt idx="713">
                  <c:v>-8.8737047262614326E-3</c:v>
                </c:pt>
                <c:pt idx="714">
                  <c:v>-8.8680113208249971E-3</c:v>
                </c:pt>
                <c:pt idx="715">
                  <c:v>-8.8665596150650609E-3</c:v>
                </c:pt>
                <c:pt idx="716">
                  <c:v>-8.8709015358556589E-3</c:v>
                </c:pt>
                <c:pt idx="717">
                  <c:v>-8.8980673122988924E-3</c:v>
                </c:pt>
                <c:pt idx="718">
                  <c:v>-8.9101884394595099E-3</c:v>
                </c:pt>
                <c:pt idx="719">
                  <c:v>-9.0065857952735112E-3</c:v>
                </c:pt>
                <c:pt idx="720">
                  <c:v>-9.0077942736346197E-3</c:v>
                </c:pt>
                <c:pt idx="721">
                  <c:v>-9.0457573301572693E-3</c:v>
                </c:pt>
                <c:pt idx="722">
                  <c:v>-9.1477956331486102E-3</c:v>
                </c:pt>
                <c:pt idx="723">
                  <c:v>-9.191007980626522E-3</c:v>
                </c:pt>
                <c:pt idx="724">
                  <c:v>-9.2478844197950594E-3</c:v>
                </c:pt>
                <c:pt idx="725">
                  <c:v>-9.2125869321695447E-3</c:v>
                </c:pt>
                <c:pt idx="726">
                  <c:v>-9.1699687461428338E-3</c:v>
                </c:pt>
                <c:pt idx="727">
                  <c:v>-9.0359047263195887E-3</c:v>
                </c:pt>
                <c:pt idx="728">
                  <c:v>-9.018915551633238E-3</c:v>
                </c:pt>
                <c:pt idx="729">
                  <c:v>-8.9205459019544055E-3</c:v>
                </c:pt>
                <c:pt idx="730">
                  <c:v>-9.2188743559902826E-3</c:v>
                </c:pt>
                <c:pt idx="731">
                  <c:v>-9.2955279600031998E-3</c:v>
                </c:pt>
                <c:pt idx="732">
                  <c:v>-9.0947353375353725E-3</c:v>
                </c:pt>
                <c:pt idx="733">
                  <c:v>-9.1644590101955681E-3</c:v>
                </c:pt>
                <c:pt idx="734">
                  <c:v>-9.1656864415551372E-3</c:v>
                </c:pt>
                <c:pt idx="735">
                  <c:v>-8.976528923810189E-3</c:v>
                </c:pt>
                <c:pt idx="736">
                  <c:v>-8.9721753282074237E-3</c:v>
                </c:pt>
                <c:pt idx="737">
                  <c:v>-8.8963605630332995E-3</c:v>
                </c:pt>
                <c:pt idx="738">
                  <c:v>-8.9002596728144107E-3</c:v>
                </c:pt>
                <c:pt idx="739">
                  <c:v>-8.8956476364950871E-3</c:v>
                </c:pt>
                <c:pt idx="740">
                  <c:v>-8.9001356410813321E-3</c:v>
                </c:pt>
                <c:pt idx="741">
                  <c:v>-8.9053502867990353E-3</c:v>
                </c:pt>
                <c:pt idx="742">
                  <c:v>-8.9426509469067265E-3</c:v>
                </c:pt>
                <c:pt idx="743">
                  <c:v>-8.9275300470774074E-3</c:v>
                </c:pt>
                <c:pt idx="744">
                  <c:v>-8.8472676247590438E-3</c:v>
                </c:pt>
                <c:pt idx="745">
                  <c:v>-8.8458571170270187E-3</c:v>
                </c:pt>
                <c:pt idx="746">
                  <c:v>-8.8432988332018611E-3</c:v>
                </c:pt>
                <c:pt idx="747">
                  <c:v>-8.8030468316404042E-3</c:v>
                </c:pt>
                <c:pt idx="748">
                  <c:v>-8.8048215276832244E-3</c:v>
                </c:pt>
                <c:pt idx="749">
                  <c:v>-8.9115502742664089E-3</c:v>
                </c:pt>
                <c:pt idx="750">
                  <c:v>-8.9922574821679809E-3</c:v>
                </c:pt>
                <c:pt idx="751">
                  <c:v>-9.1940014274293526E-3</c:v>
                </c:pt>
                <c:pt idx="752">
                  <c:v>-9.2469682853747303E-3</c:v>
                </c:pt>
                <c:pt idx="753">
                  <c:v>-9.2399149545451236E-3</c:v>
                </c:pt>
                <c:pt idx="754">
                  <c:v>-9.2400338286204014E-3</c:v>
                </c:pt>
                <c:pt idx="755">
                  <c:v>-9.254028396532726E-3</c:v>
                </c:pt>
                <c:pt idx="756">
                  <c:v>-9.2979287656667457E-3</c:v>
                </c:pt>
                <c:pt idx="757">
                  <c:v>-9.1167300274102372E-3</c:v>
                </c:pt>
                <c:pt idx="758">
                  <c:v>-9.247858373848469E-3</c:v>
                </c:pt>
                <c:pt idx="759">
                  <c:v>-9.7345754701362794E-3</c:v>
                </c:pt>
                <c:pt idx="760">
                  <c:v>-9.7085357189524522E-3</c:v>
                </c:pt>
                <c:pt idx="761">
                  <c:v>-9.7208986544004006E-3</c:v>
                </c:pt>
                <c:pt idx="762">
                  <c:v>-9.6007355810892644E-3</c:v>
                </c:pt>
                <c:pt idx="763">
                  <c:v>-9.7721636545063436E-3</c:v>
                </c:pt>
                <c:pt idx="764">
                  <c:v>-9.7289664443697237E-3</c:v>
                </c:pt>
                <c:pt idx="765">
                  <c:v>-9.8173641744875671E-3</c:v>
                </c:pt>
                <c:pt idx="766">
                  <c:v>-9.7896800942788454E-3</c:v>
                </c:pt>
                <c:pt idx="767">
                  <c:v>-9.9067552606809505E-3</c:v>
                </c:pt>
                <c:pt idx="768">
                  <c:v>-9.9107457297464511E-3</c:v>
                </c:pt>
                <c:pt idx="769">
                  <c:v>-1.01881480886362E-2</c:v>
                </c:pt>
                <c:pt idx="770">
                  <c:v>-1.0167273646668439E-2</c:v>
                </c:pt>
                <c:pt idx="771">
                  <c:v>-1.0067683359940802E-2</c:v>
                </c:pt>
                <c:pt idx="772">
                  <c:v>-1.0059643111106317E-2</c:v>
                </c:pt>
                <c:pt idx="773">
                  <c:v>-1.0236669037017662E-2</c:v>
                </c:pt>
                <c:pt idx="774">
                  <c:v>-1.0336796318915271E-2</c:v>
                </c:pt>
                <c:pt idx="775">
                  <c:v>-1.0433499412607589E-2</c:v>
                </c:pt>
                <c:pt idx="776">
                  <c:v>-1.0655382078469946E-2</c:v>
                </c:pt>
                <c:pt idx="777">
                  <c:v>-1.077984740991207E-2</c:v>
                </c:pt>
                <c:pt idx="778">
                  <c:v>-1.0817858757833101E-2</c:v>
                </c:pt>
                <c:pt idx="779">
                  <c:v>-1.0807373746554256E-2</c:v>
                </c:pt>
                <c:pt idx="780">
                  <c:v>-1.0881297263552893E-2</c:v>
                </c:pt>
                <c:pt idx="781">
                  <c:v>-1.1004063215802213E-2</c:v>
                </c:pt>
                <c:pt idx="782">
                  <c:v>-1.1119488181300296E-2</c:v>
                </c:pt>
                <c:pt idx="783">
                  <c:v>-1.1157815768266768E-2</c:v>
                </c:pt>
                <c:pt idx="784">
                  <c:v>-1.1830085609735858E-2</c:v>
                </c:pt>
                <c:pt idx="785">
                  <c:v>-1.256476761091346E-2</c:v>
                </c:pt>
                <c:pt idx="786">
                  <c:v>-1.3658613844679294E-2</c:v>
                </c:pt>
                <c:pt idx="787">
                  <c:v>-1.3774200961681868E-2</c:v>
                </c:pt>
                <c:pt idx="788">
                  <c:v>-1.3853070335467472E-2</c:v>
                </c:pt>
                <c:pt idx="789">
                  <c:v>-1.4250992629027227E-2</c:v>
                </c:pt>
                <c:pt idx="790">
                  <c:v>-1.4248832413611001E-2</c:v>
                </c:pt>
                <c:pt idx="791">
                  <c:v>-1.4733590187707514E-2</c:v>
                </c:pt>
                <c:pt idx="792">
                  <c:v>-1.4878054650730142E-2</c:v>
                </c:pt>
                <c:pt idx="793">
                  <c:v>-1.57186273379653E-2</c:v>
                </c:pt>
                <c:pt idx="794">
                  <c:v>-1.5728025556650402E-2</c:v>
                </c:pt>
                <c:pt idx="795">
                  <c:v>-1.5757872188405225E-2</c:v>
                </c:pt>
                <c:pt idx="796">
                  <c:v>-1.6044986173398137E-2</c:v>
                </c:pt>
                <c:pt idx="797">
                  <c:v>-1.6103723951393721E-2</c:v>
                </c:pt>
                <c:pt idx="798">
                  <c:v>-1.6109056419378348E-2</c:v>
                </c:pt>
                <c:pt idx="799">
                  <c:v>-1.6052923813441762E-2</c:v>
                </c:pt>
                <c:pt idx="800">
                  <c:v>-1.6117589484573692E-2</c:v>
                </c:pt>
                <c:pt idx="801">
                  <c:v>-1.6125523120763516E-2</c:v>
                </c:pt>
                <c:pt idx="802">
                  <c:v>-1.645029707437988E-2</c:v>
                </c:pt>
                <c:pt idx="803">
                  <c:v>-1.6567567214026638E-2</c:v>
                </c:pt>
                <c:pt idx="804">
                  <c:v>-1.6664157627110029E-2</c:v>
                </c:pt>
                <c:pt idx="805">
                  <c:v>-1.6642291868001698E-2</c:v>
                </c:pt>
                <c:pt idx="806">
                  <c:v>-1.6744648204120229E-2</c:v>
                </c:pt>
                <c:pt idx="807">
                  <c:v>-1.6763521405089358E-2</c:v>
                </c:pt>
                <c:pt idx="808">
                  <c:v>-1.6763539167612331E-2</c:v>
                </c:pt>
                <c:pt idx="809">
                  <c:v>-1.6770482982660866E-2</c:v>
                </c:pt>
                <c:pt idx="810">
                  <c:v>-1.6715218603002468E-2</c:v>
                </c:pt>
                <c:pt idx="811">
                  <c:v>-1.6663876531258889E-2</c:v>
                </c:pt>
                <c:pt idx="812">
                  <c:v>-1.6643468030096396E-2</c:v>
                </c:pt>
                <c:pt idx="813">
                  <c:v>-1.6639739402667785E-2</c:v>
                </c:pt>
                <c:pt idx="814">
                  <c:v>-1.6638561873502176E-2</c:v>
                </c:pt>
                <c:pt idx="815">
                  <c:v>-1.6665908146601349E-2</c:v>
                </c:pt>
                <c:pt idx="816">
                  <c:v>-1.6666881922423899E-2</c:v>
                </c:pt>
                <c:pt idx="817">
                  <c:v>-1.6649279175337289E-2</c:v>
                </c:pt>
                <c:pt idx="818">
                  <c:v>-1.6645287317231122E-2</c:v>
                </c:pt>
                <c:pt idx="819">
                  <c:v>-1.6603577409212832E-2</c:v>
                </c:pt>
                <c:pt idx="820">
                  <c:v>-1.662566688798579E-2</c:v>
                </c:pt>
                <c:pt idx="821">
                  <c:v>-1.657836888661152E-2</c:v>
                </c:pt>
                <c:pt idx="822">
                  <c:v>-1.6512195436932942E-2</c:v>
                </c:pt>
                <c:pt idx="823">
                  <c:v>-1.6487468847490524E-2</c:v>
                </c:pt>
                <c:pt idx="824">
                  <c:v>-1.6467708650400464E-2</c:v>
                </c:pt>
                <c:pt idx="825">
                  <c:v>-1.6464850275392649E-2</c:v>
                </c:pt>
                <c:pt idx="826">
                  <c:v>-1.6551053567165651E-2</c:v>
                </c:pt>
                <c:pt idx="827">
                  <c:v>-1.6545539126820774E-2</c:v>
                </c:pt>
                <c:pt idx="828">
                  <c:v>-1.6556155885588068E-2</c:v>
                </c:pt>
                <c:pt idx="829">
                  <c:v>-1.6572358755863756E-2</c:v>
                </c:pt>
                <c:pt idx="830">
                  <c:v>-1.6312134042905411E-2</c:v>
                </c:pt>
                <c:pt idx="831">
                  <c:v>-1.6262669987240227E-2</c:v>
                </c:pt>
                <c:pt idx="832">
                  <c:v>-1.6270169226745877E-2</c:v>
                </c:pt>
                <c:pt idx="833">
                  <c:v>-1.6188781034962744E-2</c:v>
                </c:pt>
                <c:pt idx="834">
                  <c:v>-1.6188803110919935E-2</c:v>
                </c:pt>
                <c:pt idx="835">
                  <c:v>-1.6194149360848693E-2</c:v>
                </c:pt>
                <c:pt idx="836">
                  <c:v>-1.6195620138681175E-2</c:v>
                </c:pt>
                <c:pt idx="837">
                  <c:v>-1.6193673413456448E-2</c:v>
                </c:pt>
                <c:pt idx="838">
                  <c:v>-1.6202391461264187E-2</c:v>
                </c:pt>
                <c:pt idx="839">
                  <c:v>-1.6201079199140017E-2</c:v>
                </c:pt>
                <c:pt idx="840">
                  <c:v>-1.6197009815727765E-2</c:v>
                </c:pt>
                <c:pt idx="841">
                  <c:v>-1.6187311284058346E-2</c:v>
                </c:pt>
                <c:pt idx="842">
                  <c:v>-1.6157972410311933E-2</c:v>
                </c:pt>
                <c:pt idx="843">
                  <c:v>-1.6187663267562751E-2</c:v>
                </c:pt>
                <c:pt idx="844">
                  <c:v>-1.6186796636700258E-2</c:v>
                </c:pt>
                <c:pt idx="845">
                  <c:v>-1.6202699426455858E-2</c:v>
                </c:pt>
                <c:pt idx="846">
                  <c:v>-1.6201209692245904E-2</c:v>
                </c:pt>
                <c:pt idx="847">
                  <c:v>-1.620207391494188E-2</c:v>
                </c:pt>
                <c:pt idx="848">
                  <c:v>-1.6232190973330413E-2</c:v>
                </c:pt>
                <c:pt idx="849">
                  <c:v>-1.6131031640035248E-2</c:v>
                </c:pt>
                <c:pt idx="850">
                  <c:v>-1.6077285797817396E-2</c:v>
                </c:pt>
                <c:pt idx="851">
                  <c:v>-1.596700411262662E-2</c:v>
                </c:pt>
                <c:pt idx="852">
                  <c:v>-1.5971597728890431E-2</c:v>
                </c:pt>
                <c:pt idx="853">
                  <c:v>-1.5978787130762652E-2</c:v>
                </c:pt>
                <c:pt idx="854">
                  <c:v>-1.5978046875242988E-2</c:v>
                </c:pt>
                <c:pt idx="855">
                  <c:v>-1.5967791684823367E-2</c:v>
                </c:pt>
                <c:pt idx="856">
                  <c:v>-1.5942369137391742E-2</c:v>
                </c:pt>
                <c:pt idx="857">
                  <c:v>-1.5941126008598688E-2</c:v>
                </c:pt>
                <c:pt idx="858">
                  <c:v>-1.5883817218130793E-2</c:v>
                </c:pt>
                <c:pt idx="859">
                  <c:v>-1.5528636864969761E-2</c:v>
                </c:pt>
                <c:pt idx="860">
                  <c:v>-1.5531885388180778E-2</c:v>
                </c:pt>
                <c:pt idx="861">
                  <c:v>-1.5565293895003376E-2</c:v>
                </c:pt>
                <c:pt idx="862">
                  <c:v>-1.5611967185555856E-2</c:v>
                </c:pt>
                <c:pt idx="863">
                  <c:v>-1.5491148406335958E-2</c:v>
                </c:pt>
                <c:pt idx="864">
                  <c:v>-1.5490259681531594E-2</c:v>
                </c:pt>
                <c:pt idx="865">
                  <c:v>-1.5425145141174044E-2</c:v>
                </c:pt>
                <c:pt idx="866">
                  <c:v>-1.5437383409651253E-2</c:v>
                </c:pt>
                <c:pt idx="867">
                  <c:v>-1.5362976718110752E-2</c:v>
                </c:pt>
                <c:pt idx="868">
                  <c:v>-1.5345564612413137E-2</c:v>
                </c:pt>
                <c:pt idx="869">
                  <c:v>-1.5154982638974973E-2</c:v>
                </c:pt>
                <c:pt idx="870">
                  <c:v>-1.5153474934184039E-2</c:v>
                </c:pt>
                <c:pt idx="871">
                  <c:v>-1.5145295753597129E-2</c:v>
                </c:pt>
                <c:pt idx="872">
                  <c:v>-1.514416138224469E-2</c:v>
                </c:pt>
                <c:pt idx="873">
                  <c:v>-1.4598192301623991E-2</c:v>
                </c:pt>
                <c:pt idx="874">
                  <c:v>-1.4551039451619572E-2</c:v>
                </c:pt>
                <c:pt idx="875">
                  <c:v>-1.4355615400760172E-2</c:v>
                </c:pt>
                <c:pt idx="876">
                  <c:v>-1.4155798260845939E-2</c:v>
                </c:pt>
                <c:pt idx="877">
                  <c:v>-1.4008598941253491E-2</c:v>
                </c:pt>
                <c:pt idx="878">
                  <c:v>-1.3980535966651286E-2</c:v>
                </c:pt>
                <c:pt idx="879">
                  <c:v>-1.3981242749150967E-2</c:v>
                </c:pt>
                <c:pt idx="880">
                  <c:v>-1.3877814732175069E-2</c:v>
                </c:pt>
                <c:pt idx="881">
                  <c:v>-1.3736454614185304E-2</c:v>
                </c:pt>
                <c:pt idx="882">
                  <c:v>-1.3703508174659101E-2</c:v>
                </c:pt>
                <c:pt idx="883">
                  <c:v>-1.3642551971711995E-2</c:v>
                </c:pt>
                <c:pt idx="884">
                  <c:v>-1.2944974135669146E-2</c:v>
                </c:pt>
                <c:pt idx="885">
                  <c:v>-1.2067547887479302E-2</c:v>
                </c:pt>
                <c:pt idx="886">
                  <c:v>-1.1055366335746233E-2</c:v>
                </c:pt>
                <c:pt idx="887">
                  <c:v>-1.0838822697698942E-2</c:v>
                </c:pt>
                <c:pt idx="888">
                  <c:v>-1.0674229906579293E-2</c:v>
                </c:pt>
                <c:pt idx="889">
                  <c:v>-1.0270324212266597E-2</c:v>
                </c:pt>
                <c:pt idx="890">
                  <c:v>-1.0305614904065837E-2</c:v>
                </c:pt>
                <c:pt idx="891">
                  <c:v>-9.7171167610486369E-3</c:v>
                </c:pt>
                <c:pt idx="892">
                  <c:v>-9.5684370972325995E-3</c:v>
                </c:pt>
                <c:pt idx="893">
                  <c:v>-8.2576388306402453E-3</c:v>
                </c:pt>
                <c:pt idx="894">
                  <c:v>-8.2627581928829928E-3</c:v>
                </c:pt>
                <c:pt idx="895">
                  <c:v>-8.2338028431710314E-3</c:v>
                </c:pt>
                <c:pt idx="896">
                  <c:v>-7.7097626412793649E-3</c:v>
                </c:pt>
                <c:pt idx="897">
                  <c:v>-7.5139938201723112E-3</c:v>
                </c:pt>
                <c:pt idx="898">
                  <c:v>-7.4940605664407601E-3</c:v>
                </c:pt>
                <c:pt idx="899">
                  <c:v>-7.4756321914000723E-3</c:v>
                </c:pt>
                <c:pt idx="900">
                  <c:v>-7.3371392450774604E-3</c:v>
                </c:pt>
                <c:pt idx="901">
                  <c:v>-7.3119420563560232E-3</c:v>
                </c:pt>
                <c:pt idx="902">
                  <c:v>-6.6450599590701827E-3</c:v>
                </c:pt>
                <c:pt idx="903">
                  <c:v>-6.0246468550569357E-3</c:v>
                </c:pt>
                <c:pt idx="904">
                  <c:v>-6.1898698154226744E-3</c:v>
                </c:pt>
                <c:pt idx="905">
                  <c:v>-6.1953966058713901E-3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AC-394D-A645-B52E200E8A24}"/>
            </c:ext>
          </c:extLst>
        </c:ser>
        <c:ser>
          <c:idx val="2"/>
          <c:order val="2"/>
          <c:tx>
            <c:strRef>
              <c:f>Graphics!$D$1:$D$2</c:f>
              <c:strCache>
                <c:ptCount val="2"/>
                <c:pt idx="0">
                  <c:v>Fund</c:v>
                </c:pt>
                <c:pt idx="1">
                  <c:v>EWMA VaR at 95%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Graphics!$A$3:$A$1007</c:f>
              <c:numCache>
                <c:formatCode>m/d/yy</c:formatCode>
                <c:ptCount val="1005"/>
                <c:pt idx="0">
                  <c:v>45198</c:v>
                </c:pt>
                <c:pt idx="1">
                  <c:v>45197</c:v>
                </c:pt>
                <c:pt idx="2">
                  <c:v>45196</c:v>
                </c:pt>
                <c:pt idx="3">
                  <c:v>45195</c:v>
                </c:pt>
                <c:pt idx="4">
                  <c:v>45194</c:v>
                </c:pt>
                <c:pt idx="5">
                  <c:v>45191</c:v>
                </c:pt>
                <c:pt idx="6">
                  <c:v>45190</c:v>
                </c:pt>
                <c:pt idx="7">
                  <c:v>45189</c:v>
                </c:pt>
                <c:pt idx="8">
                  <c:v>45188</c:v>
                </c:pt>
                <c:pt idx="9">
                  <c:v>45187</c:v>
                </c:pt>
                <c:pt idx="10">
                  <c:v>45184</c:v>
                </c:pt>
                <c:pt idx="11">
                  <c:v>45183</c:v>
                </c:pt>
                <c:pt idx="12">
                  <c:v>45182</c:v>
                </c:pt>
                <c:pt idx="13">
                  <c:v>45181</c:v>
                </c:pt>
                <c:pt idx="14">
                  <c:v>45180</c:v>
                </c:pt>
                <c:pt idx="15">
                  <c:v>45177</c:v>
                </c:pt>
                <c:pt idx="16">
                  <c:v>45176</c:v>
                </c:pt>
                <c:pt idx="17">
                  <c:v>45175</c:v>
                </c:pt>
                <c:pt idx="18">
                  <c:v>45174</c:v>
                </c:pt>
                <c:pt idx="19">
                  <c:v>45173</c:v>
                </c:pt>
                <c:pt idx="20">
                  <c:v>45170</c:v>
                </c:pt>
                <c:pt idx="21">
                  <c:v>45169</c:v>
                </c:pt>
                <c:pt idx="22">
                  <c:v>45168</c:v>
                </c:pt>
                <c:pt idx="23">
                  <c:v>45167</c:v>
                </c:pt>
                <c:pt idx="24">
                  <c:v>45166</c:v>
                </c:pt>
                <c:pt idx="25">
                  <c:v>45163</c:v>
                </c:pt>
                <c:pt idx="26">
                  <c:v>45162</c:v>
                </c:pt>
                <c:pt idx="27">
                  <c:v>45161</c:v>
                </c:pt>
                <c:pt idx="28">
                  <c:v>45160</c:v>
                </c:pt>
                <c:pt idx="29">
                  <c:v>45159</c:v>
                </c:pt>
                <c:pt idx="30">
                  <c:v>45156</c:v>
                </c:pt>
                <c:pt idx="31">
                  <c:v>45155</c:v>
                </c:pt>
                <c:pt idx="32">
                  <c:v>45154</c:v>
                </c:pt>
                <c:pt idx="33">
                  <c:v>45152</c:v>
                </c:pt>
                <c:pt idx="34">
                  <c:v>45149</c:v>
                </c:pt>
                <c:pt idx="35">
                  <c:v>45148</c:v>
                </c:pt>
                <c:pt idx="36">
                  <c:v>45147</c:v>
                </c:pt>
                <c:pt idx="37">
                  <c:v>45146</c:v>
                </c:pt>
                <c:pt idx="38">
                  <c:v>45145</c:v>
                </c:pt>
                <c:pt idx="39">
                  <c:v>45142</c:v>
                </c:pt>
                <c:pt idx="40">
                  <c:v>45141</c:v>
                </c:pt>
                <c:pt idx="41">
                  <c:v>45140</c:v>
                </c:pt>
                <c:pt idx="42">
                  <c:v>45139</c:v>
                </c:pt>
                <c:pt idx="43">
                  <c:v>45138</c:v>
                </c:pt>
                <c:pt idx="44">
                  <c:v>45135</c:v>
                </c:pt>
                <c:pt idx="45">
                  <c:v>45134</c:v>
                </c:pt>
                <c:pt idx="46">
                  <c:v>45133</c:v>
                </c:pt>
                <c:pt idx="47">
                  <c:v>45132</c:v>
                </c:pt>
                <c:pt idx="48">
                  <c:v>45131</c:v>
                </c:pt>
                <c:pt idx="49">
                  <c:v>45128</c:v>
                </c:pt>
                <c:pt idx="50">
                  <c:v>45127</c:v>
                </c:pt>
                <c:pt idx="51">
                  <c:v>45126</c:v>
                </c:pt>
                <c:pt idx="52">
                  <c:v>45125</c:v>
                </c:pt>
                <c:pt idx="53">
                  <c:v>45124</c:v>
                </c:pt>
                <c:pt idx="54">
                  <c:v>45121</c:v>
                </c:pt>
                <c:pt idx="55">
                  <c:v>45120</c:v>
                </c:pt>
                <c:pt idx="56">
                  <c:v>45119</c:v>
                </c:pt>
                <c:pt idx="57">
                  <c:v>45118</c:v>
                </c:pt>
                <c:pt idx="58">
                  <c:v>45117</c:v>
                </c:pt>
                <c:pt idx="59">
                  <c:v>45114</c:v>
                </c:pt>
                <c:pt idx="60">
                  <c:v>45113</c:v>
                </c:pt>
                <c:pt idx="61">
                  <c:v>45112</c:v>
                </c:pt>
                <c:pt idx="62">
                  <c:v>45111</c:v>
                </c:pt>
                <c:pt idx="63">
                  <c:v>45110</c:v>
                </c:pt>
                <c:pt idx="64">
                  <c:v>45107</c:v>
                </c:pt>
                <c:pt idx="65">
                  <c:v>45106</c:v>
                </c:pt>
                <c:pt idx="66">
                  <c:v>45105</c:v>
                </c:pt>
                <c:pt idx="67">
                  <c:v>45104</c:v>
                </c:pt>
                <c:pt idx="68">
                  <c:v>45103</c:v>
                </c:pt>
                <c:pt idx="69">
                  <c:v>45099</c:v>
                </c:pt>
                <c:pt idx="70">
                  <c:v>45098</c:v>
                </c:pt>
                <c:pt idx="71">
                  <c:v>45097</c:v>
                </c:pt>
                <c:pt idx="72">
                  <c:v>45096</c:v>
                </c:pt>
                <c:pt idx="73">
                  <c:v>45093</c:v>
                </c:pt>
                <c:pt idx="74">
                  <c:v>45092</c:v>
                </c:pt>
                <c:pt idx="75">
                  <c:v>45091</c:v>
                </c:pt>
                <c:pt idx="76">
                  <c:v>45090</c:v>
                </c:pt>
                <c:pt idx="77">
                  <c:v>45089</c:v>
                </c:pt>
                <c:pt idx="78">
                  <c:v>45086</c:v>
                </c:pt>
                <c:pt idx="79">
                  <c:v>45085</c:v>
                </c:pt>
                <c:pt idx="80">
                  <c:v>45084</c:v>
                </c:pt>
                <c:pt idx="81">
                  <c:v>45083</c:v>
                </c:pt>
                <c:pt idx="82">
                  <c:v>45082</c:v>
                </c:pt>
                <c:pt idx="83">
                  <c:v>45079</c:v>
                </c:pt>
                <c:pt idx="84">
                  <c:v>45078</c:v>
                </c:pt>
                <c:pt idx="85">
                  <c:v>45077</c:v>
                </c:pt>
                <c:pt idx="86">
                  <c:v>45076</c:v>
                </c:pt>
                <c:pt idx="87">
                  <c:v>45072</c:v>
                </c:pt>
                <c:pt idx="88">
                  <c:v>45071</c:v>
                </c:pt>
                <c:pt idx="89">
                  <c:v>45070</c:v>
                </c:pt>
                <c:pt idx="90">
                  <c:v>45069</c:v>
                </c:pt>
                <c:pt idx="91">
                  <c:v>45068</c:v>
                </c:pt>
                <c:pt idx="92">
                  <c:v>45065</c:v>
                </c:pt>
                <c:pt idx="93">
                  <c:v>45063</c:v>
                </c:pt>
                <c:pt idx="94">
                  <c:v>45062</c:v>
                </c:pt>
                <c:pt idx="95">
                  <c:v>45061</c:v>
                </c:pt>
                <c:pt idx="96">
                  <c:v>45058</c:v>
                </c:pt>
                <c:pt idx="97">
                  <c:v>45057</c:v>
                </c:pt>
                <c:pt idx="98">
                  <c:v>45056</c:v>
                </c:pt>
                <c:pt idx="99">
                  <c:v>45054</c:v>
                </c:pt>
                <c:pt idx="100">
                  <c:v>45051</c:v>
                </c:pt>
                <c:pt idx="101">
                  <c:v>45050</c:v>
                </c:pt>
                <c:pt idx="102">
                  <c:v>45049</c:v>
                </c:pt>
                <c:pt idx="103">
                  <c:v>45048</c:v>
                </c:pt>
                <c:pt idx="104">
                  <c:v>45044</c:v>
                </c:pt>
                <c:pt idx="105">
                  <c:v>45043</c:v>
                </c:pt>
                <c:pt idx="106">
                  <c:v>45042</c:v>
                </c:pt>
                <c:pt idx="107">
                  <c:v>45041</c:v>
                </c:pt>
                <c:pt idx="108">
                  <c:v>45040</c:v>
                </c:pt>
                <c:pt idx="109">
                  <c:v>45037</c:v>
                </c:pt>
                <c:pt idx="110">
                  <c:v>45036</c:v>
                </c:pt>
                <c:pt idx="111">
                  <c:v>45035</c:v>
                </c:pt>
                <c:pt idx="112">
                  <c:v>45034</c:v>
                </c:pt>
                <c:pt idx="113">
                  <c:v>45033</c:v>
                </c:pt>
                <c:pt idx="114">
                  <c:v>45030</c:v>
                </c:pt>
                <c:pt idx="115">
                  <c:v>45029</c:v>
                </c:pt>
                <c:pt idx="116">
                  <c:v>45028</c:v>
                </c:pt>
                <c:pt idx="117">
                  <c:v>45027</c:v>
                </c:pt>
                <c:pt idx="118">
                  <c:v>45022</c:v>
                </c:pt>
                <c:pt idx="119">
                  <c:v>45021</c:v>
                </c:pt>
                <c:pt idx="120">
                  <c:v>45020</c:v>
                </c:pt>
                <c:pt idx="121">
                  <c:v>45019</c:v>
                </c:pt>
                <c:pt idx="122">
                  <c:v>45016</c:v>
                </c:pt>
                <c:pt idx="123">
                  <c:v>45015</c:v>
                </c:pt>
                <c:pt idx="124">
                  <c:v>45014</c:v>
                </c:pt>
                <c:pt idx="125">
                  <c:v>45013</c:v>
                </c:pt>
                <c:pt idx="126">
                  <c:v>45012</c:v>
                </c:pt>
                <c:pt idx="127">
                  <c:v>45009</c:v>
                </c:pt>
                <c:pt idx="128">
                  <c:v>45008</c:v>
                </c:pt>
                <c:pt idx="129">
                  <c:v>45007</c:v>
                </c:pt>
                <c:pt idx="130">
                  <c:v>45006</c:v>
                </c:pt>
                <c:pt idx="131">
                  <c:v>45005</c:v>
                </c:pt>
                <c:pt idx="132">
                  <c:v>45002</c:v>
                </c:pt>
                <c:pt idx="133">
                  <c:v>45001</c:v>
                </c:pt>
                <c:pt idx="134">
                  <c:v>45000</c:v>
                </c:pt>
                <c:pt idx="135">
                  <c:v>44999</c:v>
                </c:pt>
                <c:pt idx="136">
                  <c:v>44998</c:v>
                </c:pt>
                <c:pt idx="137">
                  <c:v>44995</c:v>
                </c:pt>
                <c:pt idx="138">
                  <c:v>44994</c:v>
                </c:pt>
                <c:pt idx="139">
                  <c:v>44993</c:v>
                </c:pt>
                <c:pt idx="140">
                  <c:v>44992</c:v>
                </c:pt>
                <c:pt idx="141">
                  <c:v>44991</c:v>
                </c:pt>
                <c:pt idx="142">
                  <c:v>44988</c:v>
                </c:pt>
                <c:pt idx="143">
                  <c:v>44987</c:v>
                </c:pt>
                <c:pt idx="144">
                  <c:v>44986</c:v>
                </c:pt>
                <c:pt idx="145">
                  <c:v>44985</c:v>
                </c:pt>
                <c:pt idx="146">
                  <c:v>44984</c:v>
                </c:pt>
                <c:pt idx="147">
                  <c:v>44981</c:v>
                </c:pt>
                <c:pt idx="148">
                  <c:v>44980</c:v>
                </c:pt>
                <c:pt idx="149">
                  <c:v>44979</c:v>
                </c:pt>
                <c:pt idx="150">
                  <c:v>44978</c:v>
                </c:pt>
                <c:pt idx="151">
                  <c:v>44977</c:v>
                </c:pt>
                <c:pt idx="152">
                  <c:v>44974</c:v>
                </c:pt>
                <c:pt idx="153">
                  <c:v>44973</c:v>
                </c:pt>
                <c:pt idx="154">
                  <c:v>44972</c:v>
                </c:pt>
                <c:pt idx="155">
                  <c:v>44971</c:v>
                </c:pt>
                <c:pt idx="156">
                  <c:v>44970</c:v>
                </c:pt>
                <c:pt idx="157">
                  <c:v>44967</c:v>
                </c:pt>
                <c:pt idx="158">
                  <c:v>44966</c:v>
                </c:pt>
                <c:pt idx="159">
                  <c:v>44965</c:v>
                </c:pt>
                <c:pt idx="160">
                  <c:v>44964</c:v>
                </c:pt>
                <c:pt idx="161">
                  <c:v>44963</c:v>
                </c:pt>
                <c:pt idx="162">
                  <c:v>44960</c:v>
                </c:pt>
                <c:pt idx="163">
                  <c:v>44959</c:v>
                </c:pt>
                <c:pt idx="164">
                  <c:v>44958</c:v>
                </c:pt>
                <c:pt idx="165">
                  <c:v>44957</c:v>
                </c:pt>
                <c:pt idx="166">
                  <c:v>44956</c:v>
                </c:pt>
                <c:pt idx="167">
                  <c:v>44953</c:v>
                </c:pt>
                <c:pt idx="168">
                  <c:v>44952</c:v>
                </c:pt>
                <c:pt idx="169">
                  <c:v>44951</c:v>
                </c:pt>
                <c:pt idx="170">
                  <c:v>44950</c:v>
                </c:pt>
                <c:pt idx="171">
                  <c:v>44949</c:v>
                </c:pt>
                <c:pt idx="172">
                  <c:v>44946</c:v>
                </c:pt>
                <c:pt idx="173">
                  <c:v>44945</c:v>
                </c:pt>
                <c:pt idx="174">
                  <c:v>44944</c:v>
                </c:pt>
                <c:pt idx="175">
                  <c:v>44943</c:v>
                </c:pt>
                <c:pt idx="176">
                  <c:v>44942</c:v>
                </c:pt>
                <c:pt idx="177">
                  <c:v>44939</c:v>
                </c:pt>
                <c:pt idx="178">
                  <c:v>44938</c:v>
                </c:pt>
                <c:pt idx="179">
                  <c:v>44937</c:v>
                </c:pt>
                <c:pt idx="180">
                  <c:v>44936</c:v>
                </c:pt>
                <c:pt idx="181">
                  <c:v>44935</c:v>
                </c:pt>
                <c:pt idx="182">
                  <c:v>44932</c:v>
                </c:pt>
                <c:pt idx="183">
                  <c:v>44931</c:v>
                </c:pt>
                <c:pt idx="184">
                  <c:v>44930</c:v>
                </c:pt>
                <c:pt idx="185">
                  <c:v>44929</c:v>
                </c:pt>
                <c:pt idx="186">
                  <c:v>44925</c:v>
                </c:pt>
                <c:pt idx="187">
                  <c:v>44924</c:v>
                </c:pt>
                <c:pt idx="188">
                  <c:v>44923</c:v>
                </c:pt>
                <c:pt idx="189">
                  <c:v>44922</c:v>
                </c:pt>
                <c:pt idx="190">
                  <c:v>44918</c:v>
                </c:pt>
                <c:pt idx="191">
                  <c:v>44917</c:v>
                </c:pt>
                <c:pt idx="192">
                  <c:v>44916</c:v>
                </c:pt>
                <c:pt idx="193">
                  <c:v>44915</c:v>
                </c:pt>
                <c:pt idx="194">
                  <c:v>44914</c:v>
                </c:pt>
                <c:pt idx="195">
                  <c:v>44911</c:v>
                </c:pt>
                <c:pt idx="196">
                  <c:v>44910</c:v>
                </c:pt>
                <c:pt idx="197">
                  <c:v>44909</c:v>
                </c:pt>
                <c:pt idx="198">
                  <c:v>44908</c:v>
                </c:pt>
                <c:pt idx="199">
                  <c:v>44907</c:v>
                </c:pt>
                <c:pt idx="200">
                  <c:v>44904</c:v>
                </c:pt>
                <c:pt idx="201">
                  <c:v>44903</c:v>
                </c:pt>
                <c:pt idx="202">
                  <c:v>44902</c:v>
                </c:pt>
                <c:pt idx="203">
                  <c:v>44901</c:v>
                </c:pt>
                <c:pt idx="204">
                  <c:v>44900</c:v>
                </c:pt>
                <c:pt idx="205">
                  <c:v>44897</c:v>
                </c:pt>
                <c:pt idx="206">
                  <c:v>44896</c:v>
                </c:pt>
                <c:pt idx="207">
                  <c:v>44895</c:v>
                </c:pt>
                <c:pt idx="208">
                  <c:v>44894</c:v>
                </c:pt>
                <c:pt idx="209">
                  <c:v>44893</c:v>
                </c:pt>
                <c:pt idx="210">
                  <c:v>44890</c:v>
                </c:pt>
                <c:pt idx="211">
                  <c:v>44889</c:v>
                </c:pt>
                <c:pt idx="212">
                  <c:v>44888</c:v>
                </c:pt>
                <c:pt idx="213">
                  <c:v>44887</c:v>
                </c:pt>
                <c:pt idx="214">
                  <c:v>44886</c:v>
                </c:pt>
                <c:pt idx="215">
                  <c:v>44883</c:v>
                </c:pt>
                <c:pt idx="216">
                  <c:v>44882</c:v>
                </c:pt>
                <c:pt idx="217">
                  <c:v>44881</c:v>
                </c:pt>
                <c:pt idx="218">
                  <c:v>44880</c:v>
                </c:pt>
                <c:pt idx="219">
                  <c:v>44879</c:v>
                </c:pt>
                <c:pt idx="220">
                  <c:v>44876</c:v>
                </c:pt>
                <c:pt idx="221">
                  <c:v>44875</c:v>
                </c:pt>
                <c:pt idx="222">
                  <c:v>44874</c:v>
                </c:pt>
                <c:pt idx="223">
                  <c:v>44873</c:v>
                </c:pt>
                <c:pt idx="224">
                  <c:v>44872</c:v>
                </c:pt>
                <c:pt idx="225">
                  <c:v>44869</c:v>
                </c:pt>
                <c:pt idx="226">
                  <c:v>44868</c:v>
                </c:pt>
                <c:pt idx="227">
                  <c:v>44867</c:v>
                </c:pt>
                <c:pt idx="228">
                  <c:v>44865</c:v>
                </c:pt>
                <c:pt idx="229">
                  <c:v>44862</c:v>
                </c:pt>
                <c:pt idx="230">
                  <c:v>44861</c:v>
                </c:pt>
                <c:pt idx="231">
                  <c:v>44860</c:v>
                </c:pt>
                <c:pt idx="232">
                  <c:v>44859</c:v>
                </c:pt>
                <c:pt idx="233">
                  <c:v>44858</c:v>
                </c:pt>
                <c:pt idx="234">
                  <c:v>44855</c:v>
                </c:pt>
                <c:pt idx="235">
                  <c:v>44854</c:v>
                </c:pt>
                <c:pt idx="236">
                  <c:v>44853</c:v>
                </c:pt>
                <c:pt idx="237">
                  <c:v>44852</c:v>
                </c:pt>
                <c:pt idx="238">
                  <c:v>44851</c:v>
                </c:pt>
                <c:pt idx="239">
                  <c:v>44848</c:v>
                </c:pt>
                <c:pt idx="240">
                  <c:v>44847</c:v>
                </c:pt>
                <c:pt idx="241">
                  <c:v>44846</c:v>
                </c:pt>
                <c:pt idx="242">
                  <c:v>44845</c:v>
                </c:pt>
                <c:pt idx="243">
                  <c:v>44844</c:v>
                </c:pt>
                <c:pt idx="244">
                  <c:v>44841</c:v>
                </c:pt>
                <c:pt idx="245">
                  <c:v>44840</c:v>
                </c:pt>
                <c:pt idx="246">
                  <c:v>44839</c:v>
                </c:pt>
                <c:pt idx="247">
                  <c:v>44838</c:v>
                </c:pt>
                <c:pt idx="248">
                  <c:v>44837</c:v>
                </c:pt>
                <c:pt idx="249">
                  <c:v>44834</c:v>
                </c:pt>
                <c:pt idx="250">
                  <c:v>44833</c:v>
                </c:pt>
                <c:pt idx="251">
                  <c:v>44832</c:v>
                </c:pt>
                <c:pt idx="252">
                  <c:v>44831</c:v>
                </c:pt>
                <c:pt idx="253">
                  <c:v>44830</c:v>
                </c:pt>
                <c:pt idx="254">
                  <c:v>44827</c:v>
                </c:pt>
                <c:pt idx="255">
                  <c:v>44826</c:v>
                </c:pt>
                <c:pt idx="256">
                  <c:v>44825</c:v>
                </c:pt>
                <c:pt idx="257">
                  <c:v>44824</c:v>
                </c:pt>
                <c:pt idx="258">
                  <c:v>44823</c:v>
                </c:pt>
                <c:pt idx="259">
                  <c:v>44820</c:v>
                </c:pt>
                <c:pt idx="260">
                  <c:v>44819</c:v>
                </c:pt>
                <c:pt idx="261">
                  <c:v>44818</c:v>
                </c:pt>
                <c:pt idx="262">
                  <c:v>44817</c:v>
                </c:pt>
                <c:pt idx="263">
                  <c:v>44816</c:v>
                </c:pt>
                <c:pt idx="264">
                  <c:v>44813</c:v>
                </c:pt>
                <c:pt idx="265">
                  <c:v>44812</c:v>
                </c:pt>
                <c:pt idx="266">
                  <c:v>44811</c:v>
                </c:pt>
                <c:pt idx="267">
                  <c:v>44810</c:v>
                </c:pt>
                <c:pt idx="268">
                  <c:v>44809</c:v>
                </c:pt>
                <c:pt idx="269">
                  <c:v>44806</c:v>
                </c:pt>
                <c:pt idx="270">
                  <c:v>44805</c:v>
                </c:pt>
                <c:pt idx="271">
                  <c:v>44804</c:v>
                </c:pt>
                <c:pt idx="272">
                  <c:v>44803</c:v>
                </c:pt>
                <c:pt idx="273">
                  <c:v>44802</c:v>
                </c:pt>
                <c:pt idx="274">
                  <c:v>44799</c:v>
                </c:pt>
                <c:pt idx="275">
                  <c:v>44798</c:v>
                </c:pt>
                <c:pt idx="276">
                  <c:v>44797</c:v>
                </c:pt>
                <c:pt idx="277">
                  <c:v>44796</c:v>
                </c:pt>
                <c:pt idx="278">
                  <c:v>44795</c:v>
                </c:pt>
                <c:pt idx="279">
                  <c:v>44792</c:v>
                </c:pt>
                <c:pt idx="280">
                  <c:v>44791</c:v>
                </c:pt>
                <c:pt idx="281">
                  <c:v>44790</c:v>
                </c:pt>
                <c:pt idx="282">
                  <c:v>44789</c:v>
                </c:pt>
                <c:pt idx="283">
                  <c:v>44785</c:v>
                </c:pt>
                <c:pt idx="284">
                  <c:v>44784</c:v>
                </c:pt>
                <c:pt idx="285">
                  <c:v>44783</c:v>
                </c:pt>
                <c:pt idx="286">
                  <c:v>44782</c:v>
                </c:pt>
                <c:pt idx="287">
                  <c:v>44781</c:v>
                </c:pt>
                <c:pt idx="288">
                  <c:v>44778</c:v>
                </c:pt>
                <c:pt idx="289">
                  <c:v>44777</c:v>
                </c:pt>
                <c:pt idx="290">
                  <c:v>44776</c:v>
                </c:pt>
                <c:pt idx="291">
                  <c:v>44775</c:v>
                </c:pt>
                <c:pt idx="292">
                  <c:v>44774</c:v>
                </c:pt>
                <c:pt idx="293">
                  <c:v>44771</c:v>
                </c:pt>
                <c:pt idx="294">
                  <c:v>44770</c:v>
                </c:pt>
                <c:pt idx="295">
                  <c:v>44769</c:v>
                </c:pt>
                <c:pt idx="296">
                  <c:v>44768</c:v>
                </c:pt>
                <c:pt idx="297">
                  <c:v>44767</c:v>
                </c:pt>
                <c:pt idx="298">
                  <c:v>44764</c:v>
                </c:pt>
                <c:pt idx="299">
                  <c:v>44763</c:v>
                </c:pt>
                <c:pt idx="300">
                  <c:v>44762</c:v>
                </c:pt>
                <c:pt idx="301">
                  <c:v>44761</c:v>
                </c:pt>
                <c:pt idx="302">
                  <c:v>44760</c:v>
                </c:pt>
                <c:pt idx="303">
                  <c:v>44757</c:v>
                </c:pt>
                <c:pt idx="304">
                  <c:v>44756</c:v>
                </c:pt>
                <c:pt idx="305">
                  <c:v>44755</c:v>
                </c:pt>
                <c:pt idx="306">
                  <c:v>44754</c:v>
                </c:pt>
                <c:pt idx="307">
                  <c:v>44753</c:v>
                </c:pt>
                <c:pt idx="308">
                  <c:v>44750</c:v>
                </c:pt>
                <c:pt idx="309">
                  <c:v>44749</c:v>
                </c:pt>
                <c:pt idx="310">
                  <c:v>44748</c:v>
                </c:pt>
                <c:pt idx="311">
                  <c:v>44747</c:v>
                </c:pt>
                <c:pt idx="312">
                  <c:v>44746</c:v>
                </c:pt>
                <c:pt idx="313">
                  <c:v>44743</c:v>
                </c:pt>
                <c:pt idx="314">
                  <c:v>44742</c:v>
                </c:pt>
                <c:pt idx="315">
                  <c:v>44741</c:v>
                </c:pt>
                <c:pt idx="316">
                  <c:v>44740</c:v>
                </c:pt>
                <c:pt idx="317">
                  <c:v>44739</c:v>
                </c:pt>
                <c:pt idx="318">
                  <c:v>44736</c:v>
                </c:pt>
                <c:pt idx="319">
                  <c:v>44734</c:v>
                </c:pt>
                <c:pt idx="320">
                  <c:v>44733</c:v>
                </c:pt>
                <c:pt idx="321">
                  <c:v>44732</c:v>
                </c:pt>
                <c:pt idx="322">
                  <c:v>44729</c:v>
                </c:pt>
                <c:pt idx="323">
                  <c:v>44728</c:v>
                </c:pt>
                <c:pt idx="324">
                  <c:v>44727</c:v>
                </c:pt>
                <c:pt idx="325">
                  <c:v>44726</c:v>
                </c:pt>
                <c:pt idx="326">
                  <c:v>44725</c:v>
                </c:pt>
                <c:pt idx="327">
                  <c:v>44722</c:v>
                </c:pt>
                <c:pt idx="328">
                  <c:v>44721</c:v>
                </c:pt>
                <c:pt idx="329">
                  <c:v>44720</c:v>
                </c:pt>
                <c:pt idx="330">
                  <c:v>44719</c:v>
                </c:pt>
                <c:pt idx="331">
                  <c:v>44715</c:v>
                </c:pt>
                <c:pt idx="332">
                  <c:v>44714</c:v>
                </c:pt>
                <c:pt idx="333">
                  <c:v>44713</c:v>
                </c:pt>
                <c:pt idx="334">
                  <c:v>44712</c:v>
                </c:pt>
                <c:pt idx="335">
                  <c:v>44711</c:v>
                </c:pt>
                <c:pt idx="336">
                  <c:v>44708</c:v>
                </c:pt>
                <c:pt idx="337">
                  <c:v>44706</c:v>
                </c:pt>
                <c:pt idx="338">
                  <c:v>44705</c:v>
                </c:pt>
                <c:pt idx="339">
                  <c:v>44704</c:v>
                </c:pt>
                <c:pt idx="340">
                  <c:v>44701</c:v>
                </c:pt>
                <c:pt idx="341">
                  <c:v>44700</c:v>
                </c:pt>
                <c:pt idx="342">
                  <c:v>44699</c:v>
                </c:pt>
                <c:pt idx="343">
                  <c:v>44698</c:v>
                </c:pt>
                <c:pt idx="344">
                  <c:v>44697</c:v>
                </c:pt>
                <c:pt idx="345">
                  <c:v>44694</c:v>
                </c:pt>
                <c:pt idx="346">
                  <c:v>44693</c:v>
                </c:pt>
                <c:pt idx="347">
                  <c:v>44692</c:v>
                </c:pt>
                <c:pt idx="348">
                  <c:v>44691</c:v>
                </c:pt>
                <c:pt idx="349">
                  <c:v>44687</c:v>
                </c:pt>
                <c:pt idx="350">
                  <c:v>44686</c:v>
                </c:pt>
                <c:pt idx="351">
                  <c:v>44685</c:v>
                </c:pt>
                <c:pt idx="352">
                  <c:v>44684</c:v>
                </c:pt>
                <c:pt idx="353">
                  <c:v>44683</c:v>
                </c:pt>
                <c:pt idx="354">
                  <c:v>44680</c:v>
                </c:pt>
                <c:pt idx="355">
                  <c:v>44679</c:v>
                </c:pt>
                <c:pt idx="356">
                  <c:v>44678</c:v>
                </c:pt>
                <c:pt idx="357">
                  <c:v>44677</c:v>
                </c:pt>
                <c:pt idx="358">
                  <c:v>44676</c:v>
                </c:pt>
                <c:pt idx="359">
                  <c:v>44673</c:v>
                </c:pt>
                <c:pt idx="360">
                  <c:v>44672</c:v>
                </c:pt>
                <c:pt idx="361">
                  <c:v>44671</c:v>
                </c:pt>
                <c:pt idx="362">
                  <c:v>44670</c:v>
                </c:pt>
                <c:pt idx="363">
                  <c:v>44665</c:v>
                </c:pt>
                <c:pt idx="364">
                  <c:v>44664</c:v>
                </c:pt>
                <c:pt idx="365">
                  <c:v>44663</c:v>
                </c:pt>
                <c:pt idx="366">
                  <c:v>44662</c:v>
                </c:pt>
                <c:pt idx="367">
                  <c:v>44659</c:v>
                </c:pt>
                <c:pt idx="368">
                  <c:v>44658</c:v>
                </c:pt>
                <c:pt idx="369">
                  <c:v>44657</c:v>
                </c:pt>
                <c:pt idx="370">
                  <c:v>44656</c:v>
                </c:pt>
                <c:pt idx="371">
                  <c:v>44655</c:v>
                </c:pt>
                <c:pt idx="372">
                  <c:v>44652</c:v>
                </c:pt>
                <c:pt idx="373">
                  <c:v>44651</c:v>
                </c:pt>
                <c:pt idx="374">
                  <c:v>44650</c:v>
                </c:pt>
                <c:pt idx="375">
                  <c:v>44649</c:v>
                </c:pt>
                <c:pt idx="376">
                  <c:v>44648</c:v>
                </c:pt>
                <c:pt idx="377">
                  <c:v>44645</c:v>
                </c:pt>
                <c:pt idx="378">
                  <c:v>44644</c:v>
                </c:pt>
                <c:pt idx="379">
                  <c:v>44643</c:v>
                </c:pt>
                <c:pt idx="380">
                  <c:v>44642</c:v>
                </c:pt>
                <c:pt idx="381">
                  <c:v>44641</c:v>
                </c:pt>
                <c:pt idx="382">
                  <c:v>44638</c:v>
                </c:pt>
                <c:pt idx="383">
                  <c:v>44637</c:v>
                </c:pt>
                <c:pt idx="384">
                  <c:v>44636</c:v>
                </c:pt>
                <c:pt idx="385">
                  <c:v>44635</c:v>
                </c:pt>
                <c:pt idx="386">
                  <c:v>44634</c:v>
                </c:pt>
                <c:pt idx="387">
                  <c:v>44631</c:v>
                </c:pt>
                <c:pt idx="388">
                  <c:v>44630</c:v>
                </c:pt>
                <c:pt idx="389">
                  <c:v>44629</c:v>
                </c:pt>
                <c:pt idx="390">
                  <c:v>44628</c:v>
                </c:pt>
                <c:pt idx="391">
                  <c:v>44627</c:v>
                </c:pt>
                <c:pt idx="392">
                  <c:v>44624</c:v>
                </c:pt>
                <c:pt idx="393">
                  <c:v>44623</c:v>
                </c:pt>
                <c:pt idx="394">
                  <c:v>44622</c:v>
                </c:pt>
                <c:pt idx="395">
                  <c:v>44621</c:v>
                </c:pt>
                <c:pt idx="396">
                  <c:v>44620</c:v>
                </c:pt>
                <c:pt idx="397">
                  <c:v>44617</c:v>
                </c:pt>
                <c:pt idx="398">
                  <c:v>44616</c:v>
                </c:pt>
                <c:pt idx="399">
                  <c:v>44615</c:v>
                </c:pt>
                <c:pt idx="400">
                  <c:v>44614</c:v>
                </c:pt>
                <c:pt idx="401">
                  <c:v>44613</c:v>
                </c:pt>
                <c:pt idx="402">
                  <c:v>44610</c:v>
                </c:pt>
                <c:pt idx="403">
                  <c:v>44609</c:v>
                </c:pt>
                <c:pt idx="404">
                  <c:v>44608</c:v>
                </c:pt>
                <c:pt idx="405">
                  <c:v>44607</c:v>
                </c:pt>
                <c:pt idx="406">
                  <c:v>44606</c:v>
                </c:pt>
                <c:pt idx="407">
                  <c:v>44603</c:v>
                </c:pt>
                <c:pt idx="408">
                  <c:v>44602</c:v>
                </c:pt>
                <c:pt idx="409">
                  <c:v>44601</c:v>
                </c:pt>
                <c:pt idx="410">
                  <c:v>44600</c:v>
                </c:pt>
                <c:pt idx="411">
                  <c:v>44599</c:v>
                </c:pt>
                <c:pt idx="412">
                  <c:v>44596</c:v>
                </c:pt>
                <c:pt idx="413">
                  <c:v>44595</c:v>
                </c:pt>
                <c:pt idx="414">
                  <c:v>44594</c:v>
                </c:pt>
                <c:pt idx="415">
                  <c:v>44593</c:v>
                </c:pt>
                <c:pt idx="416">
                  <c:v>44592</c:v>
                </c:pt>
                <c:pt idx="417">
                  <c:v>44589</c:v>
                </c:pt>
                <c:pt idx="418">
                  <c:v>44588</c:v>
                </c:pt>
                <c:pt idx="419">
                  <c:v>44587</c:v>
                </c:pt>
                <c:pt idx="420">
                  <c:v>44586</c:v>
                </c:pt>
                <c:pt idx="421">
                  <c:v>44585</c:v>
                </c:pt>
                <c:pt idx="422">
                  <c:v>44582</c:v>
                </c:pt>
                <c:pt idx="423">
                  <c:v>44581</c:v>
                </c:pt>
                <c:pt idx="424">
                  <c:v>44580</c:v>
                </c:pt>
                <c:pt idx="425">
                  <c:v>44579</c:v>
                </c:pt>
                <c:pt idx="426">
                  <c:v>44578</c:v>
                </c:pt>
                <c:pt idx="427">
                  <c:v>44575</c:v>
                </c:pt>
                <c:pt idx="428">
                  <c:v>44574</c:v>
                </c:pt>
                <c:pt idx="429">
                  <c:v>44573</c:v>
                </c:pt>
                <c:pt idx="430">
                  <c:v>44572</c:v>
                </c:pt>
                <c:pt idx="431">
                  <c:v>44571</c:v>
                </c:pt>
                <c:pt idx="432">
                  <c:v>44568</c:v>
                </c:pt>
                <c:pt idx="433">
                  <c:v>44567</c:v>
                </c:pt>
                <c:pt idx="434">
                  <c:v>44566</c:v>
                </c:pt>
                <c:pt idx="435">
                  <c:v>44565</c:v>
                </c:pt>
                <c:pt idx="436">
                  <c:v>44564</c:v>
                </c:pt>
                <c:pt idx="437">
                  <c:v>44561</c:v>
                </c:pt>
                <c:pt idx="438">
                  <c:v>44560</c:v>
                </c:pt>
                <c:pt idx="439">
                  <c:v>44559</c:v>
                </c:pt>
                <c:pt idx="440">
                  <c:v>44558</c:v>
                </c:pt>
                <c:pt idx="441">
                  <c:v>44557</c:v>
                </c:pt>
                <c:pt idx="442">
                  <c:v>44553</c:v>
                </c:pt>
                <c:pt idx="443">
                  <c:v>44552</c:v>
                </c:pt>
                <c:pt idx="444">
                  <c:v>44551</c:v>
                </c:pt>
                <c:pt idx="445">
                  <c:v>44550</c:v>
                </c:pt>
                <c:pt idx="446">
                  <c:v>44547</c:v>
                </c:pt>
                <c:pt idx="447">
                  <c:v>44546</c:v>
                </c:pt>
                <c:pt idx="448">
                  <c:v>44545</c:v>
                </c:pt>
                <c:pt idx="449">
                  <c:v>44544</c:v>
                </c:pt>
                <c:pt idx="450">
                  <c:v>44543</c:v>
                </c:pt>
                <c:pt idx="451">
                  <c:v>44540</c:v>
                </c:pt>
                <c:pt idx="452">
                  <c:v>44539</c:v>
                </c:pt>
                <c:pt idx="453">
                  <c:v>44538</c:v>
                </c:pt>
                <c:pt idx="454">
                  <c:v>44537</c:v>
                </c:pt>
                <c:pt idx="455">
                  <c:v>44536</c:v>
                </c:pt>
                <c:pt idx="456">
                  <c:v>44533</c:v>
                </c:pt>
                <c:pt idx="457">
                  <c:v>44532</c:v>
                </c:pt>
                <c:pt idx="458">
                  <c:v>44531</c:v>
                </c:pt>
                <c:pt idx="459">
                  <c:v>44530</c:v>
                </c:pt>
                <c:pt idx="460">
                  <c:v>44529</c:v>
                </c:pt>
                <c:pt idx="461">
                  <c:v>44526</c:v>
                </c:pt>
                <c:pt idx="462">
                  <c:v>44525</c:v>
                </c:pt>
                <c:pt idx="463">
                  <c:v>44524</c:v>
                </c:pt>
                <c:pt idx="464">
                  <c:v>44523</c:v>
                </c:pt>
                <c:pt idx="465">
                  <c:v>44522</c:v>
                </c:pt>
                <c:pt idx="466">
                  <c:v>44519</c:v>
                </c:pt>
                <c:pt idx="467">
                  <c:v>44518</c:v>
                </c:pt>
                <c:pt idx="468">
                  <c:v>44517</c:v>
                </c:pt>
                <c:pt idx="469">
                  <c:v>44516</c:v>
                </c:pt>
                <c:pt idx="470">
                  <c:v>44515</c:v>
                </c:pt>
                <c:pt idx="471">
                  <c:v>44512</c:v>
                </c:pt>
                <c:pt idx="472">
                  <c:v>44511</c:v>
                </c:pt>
                <c:pt idx="473">
                  <c:v>44510</c:v>
                </c:pt>
                <c:pt idx="474">
                  <c:v>44509</c:v>
                </c:pt>
                <c:pt idx="475">
                  <c:v>44508</c:v>
                </c:pt>
                <c:pt idx="476">
                  <c:v>44505</c:v>
                </c:pt>
                <c:pt idx="477">
                  <c:v>44504</c:v>
                </c:pt>
                <c:pt idx="478">
                  <c:v>44503</c:v>
                </c:pt>
                <c:pt idx="479">
                  <c:v>44502</c:v>
                </c:pt>
                <c:pt idx="480">
                  <c:v>44498</c:v>
                </c:pt>
                <c:pt idx="481">
                  <c:v>44497</c:v>
                </c:pt>
                <c:pt idx="482">
                  <c:v>44496</c:v>
                </c:pt>
                <c:pt idx="483">
                  <c:v>44495</c:v>
                </c:pt>
                <c:pt idx="484">
                  <c:v>44494</c:v>
                </c:pt>
                <c:pt idx="485">
                  <c:v>44491</c:v>
                </c:pt>
                <c:pt idx="486">
                  <c:v>44490</c:v>
                </c:pt>
                <c:pt idx="487">
                  <c:v>44489</c:v>
                </c:pt>
                <c:pt idx="488">
                  <c:v>44488</c:v>
                </c:pt>
                <c:pt idx="489">
                  <c:v>44487</c:v>
                </c:pt>
                <c:pt idx="490">
                  <c:v>44484</c:v>
                </c:pt>
                <c:pt idx="491">
                  <c:v>44483</c:v>
                </c:pt>
                <c:pt idx="492">
                  <c:v>44482</c:v>
                </c:pt>
                <c:pt idx="493">
                  <c:v>44481</c:v>
                </c:pt>
                <c:pt idx="494">
                  <c:v>44480</c:v>
                </c:pt>
                <c:pt idx="495">
                  <c:v>44477</c:v>
                </c:pt>
                <c:pt idx="496">
                  <c:v>44476</c:v>
                </c:pt>
                <c:pt idx="497">
                  <c:v>44475</c:v>
                </c:pt>
                <c:pt idx="498">
                  <c:v>44474</c:v>
                </c:pt>
                <c:pt idx="499">
                  <c:v>44473</c:v>
                </c:pt>
                <c:pt idx="500">
                  <c:v>44470</c:v>
                </c:pt>
                <c:pt idx="501">
                  <c:v>44469</c:v>
                </c:pt>
                <c:pt idx="502">
                  <c:v>44468</c:v>
                </c:pt>
                <c:pt idx="503">
                  <c:v>44467</c:v>
                </c:pt>
                <c:pt idx="504">
                  <c:v>44466</c:v>
                </c:pt>
                <c:pt idx="505">
                  <c:v>44463</c:v>
                </c:pt>
                <c:pt idx="506">
                  <c:v>44462</c:v>
                </c:pt>
                <c:pt idx="507">
                  <c:v>44461</c:v>
                </c:pt>
                <c:pt idx="508">
                  <c:v>44460</c:v>
                </c:pt>
                <c:pt idx="509">
                  <c:v>44459</c:v>
                </c:pt>
                <c:pt idx="510">
                  <c:v>44456</c:v>
                </c:pt>
                <c:pt idx="511">
                  <c:v>44455</c:v>
                </c:pt>
                <c:pt idx="512">
                  <c:v>44454</c:v>
                </c:pt>
                <c:pt idx="513">
                  <c:v>44453</c:v>
                </c:pt>
                <c:pt idx="514">
                  <c:v>44452</c:v>
                </c:pt>
                <c:pt idx="515">
                  <c:v>44449</c:v>
                </c:pt>
                <c:pt idx="516">
                  <c:v>44448</c:v>
                </c:pt>
                <c:pt idx="517">
                  <c:v>44447</c:v>
                </c:pt>
                <c:pt idx="518">
                  <c:v>44446</c:v>
                </c:pt>
                <c:pt idx="519">
                  <c:v>44445</c:v>
                </c:pt>
                <c:pt idx="520">
                  <c:v>44442</c:v>
                </c:pt>
                <c:pt idx="521">
                  <c:v>44441</c:v>
                </c:pt>
                <c:pt idx="522">
                  <c:v>44440</c:v>
                </c:pt>
                <c:pt idx="523">
                  <c:v>44439</c:v>
                </c:pt>
                <c:pt idx="524">
                  <c:v>44438</c:v>
                </c:pt>
                <c:pt idx="525">
                  <c:v>44435</c:v>
                </c:pt>
                <c:pt idx="526">
                  <c:v>44434</c:v>
                </c:pt>
                <c:pt idx="527">
                  <c:v>44433</c:v>
                </c:pt>
                <c:pt idx="528">
                  <c:v>44432</c:v>
                </c:pt>
                <c:pt idx="529">
                  <c:v>44431</c:v>
                </c:pt>
                <c:pt idx="530">
                  <c:v>44428</c:v>
                </c:pt>
                <c:pt idx="531">
                  <c:v>44427</c:v>
                </c:pt>
                <c:pt idx="532">
                  <c:v>44426</c:v>
                </c:pt>
                <c:pt idx="533">
                  <c:v>44425</c:v>
                </c:pt>
                <c:pt idx="534">
                  <c:v>44424</c:v>
                </c:pt>
                <c:pt idx="535">
                  <c:v>44421</c:v>
                </c:pt>
                <c:pt idx="536">
                  <c:v>44420</c:v>
                </c:pt>
                <c:pt idx="537">
                  <c:v>44419</c:v>
                </c:pt>
                <c:pt idx="538">
                  <c:v>44418</c:v>
                </c:pt>
                <c:pt idx="539">
                  <c:v>44417</c:v>
                </c:pt>
                <c:pt idx="540">
                  <c:v>44414</c:v>
                </c:pt>
                <c:pt idx="541">
                  <c:v>44413</c:v>
                </c:pt>
                <c:pt idx="542">
                  <c:v>44412</c:v>
                </c:pt>
                <c:pt idx="543">
                  <c:v>44411</c:v>
                </c:pt>
                <c:pt idx="544">
                  <c:v>44410</c:v>
                </c:pt>
                <c:pt idx="545">
                  <c:v>44407</c:v>
                </c:pt>
                <c:pt idx="546">
                  <c:v>44406</c:v>
                </c:pt>
                <c:pt idx="547">
                  <c:v>44405</c:v>
                </c:pt>
                <c:pt idx="548">
                  <c:v>44404</c:v>
                </c:pt>
                <c:pt idx="549">
                  <c:v>44403</c:v>
                </c:pt>
                <c:pt idx="550">
                  <c:v>44400</c:v>
                </c:pt>
                <c:pt idx="551">
                  <c:v>44399</c:v>
                </c:pt>
                <c:pt idx="552">
                  <c:v>44398</c:v>
                </c:pt>
                <c:pt idx="553">
                  <c:v>44397</c:v>
                </c:pt>
                <c:pt idx="554">
                  <c:v>44396</c:v>
                </c:pt>
                <c:pt idx="555">
                  <c:v>44393</c:v>
                </c:pt>
                <c:pt idx="556">
                  <c:v>44392</c:v>
                </c:pt>
                <c:pt idx="557">
                  <c:v>44391</c:v>
                </c:pt>
                <c:pt idx="558">
                  <c:v>44390</c:v>
                </c:pt>
                <c:pt idx="559">
                  <c:v>44389</c:v>
                </c:pt>
                <c:pt idx="560">
                  <c:v>44386</c:v>
                </c:pt>
                <c:pt idx="561">
                  <c:v>44385</c:v>
                </c:pt>
                <c:pt idx="562">
                  <c:v>44384</c:v>
                </c:pt>
                <c:pt idx="563">
                  <c:v>44383</c:v>
                </c:pt>
                <c:pt idx="564">
                  <c:v>44382</c:v>
                </c:pt>
                <c:pt idx="565">
                  <c:v>44379</c:v>
                </c:pt>
                <c:pt idx="566">
                  <c:v>44378</c:v>
                </c:pt>
                <c:pt idx="567">
                  <c:v>44377</c:v>
                </c:pt>
                <c:pt idx="568">
                  <c:v>44376</c:v>
                </c:pt>
                <c:pt idx="569">
                  <c:v>44375</c:v>
                </c:pt>
                <c:pt idx="570">
                  <c:v>44372</c:v>
                </c:pt>
                <c:pt idx="571">
                  <c:v>44371</c:v>
                </c:pt>
                <c:pt idx="572">
                  <c:v>44369</c:v>
                </c:pt>
                <c:pt idx="573">
                  <c:v>44368</c:v>
                </c:pt>
                <c:pt idx="574">
                  <c:v>44365</c:v>
                </c:pt>
                <c:pt idx="575">
                  <c:v>44364</c:v>
                </c:pt>
                <c:pt idx="576">
                  <c:v>44363</c:v>
                </c:pt>
                <c:pt idx="577">
                  <c:v>44362</c:v>
                </c:pt>
                <c:pt idx="578">
                  <c:v>44361</c:v>
                </c:pt>
                <c:pt idx="579">
                  <c:v>44358</c:v>
                </c:pt>
                <c:pt idx="580">
                  <c:v>44357</c:v>
                </c:pt>
                <c:pt idx="581">
                  <c:v>44356</c:v>
                </c:pt>
                <c:pt idx="582">
                  <c:v>44355</c:v>
                </c:pt>
                <c:pt idx="583">
                  <c:v>44354</c:v>
                </c:pt>
                <c:pt idx="584">
                  <c:v>44351</c:v>
                </c:pt>
                <c:pt idx="585">
                  <c:v>44350</c:v>
                </c:pt>
                <c:pt idx="586">
                  <c:v>44349</c:v>
                </c:pt>
                <c:pt idx="587">
                  <c:v>44348</c:v>
                </c:pt>
                <c:pt idx="588">
                  <c:v>44347</c:v>
                </c:pt>
                <c:pt idx="589">
                  <c:v>44344</c:v>
                </c:pt>
                <c:pt idx="590">
                  <c:v>44343</c:v>
                </c:pt>
                <c:pt idx="591">
                  <c:v>44342</c:v>
                </c:pt>
                <c:pt idx="592">
                  <c:v>44341</c:v>
                </c:pt>
                <c:pt idx="593">
                  <c:v>44337</c:v>
                </c:pt>
                <c:pt idx="594">
                  <c:v>44336</c:v>
                </c:pt>
                <c:pt idx="595">
                  <c:v>44335</c:v>
                </c:pt>
                <c:pt idx="596">
                  <c:v>44334</c:v>
                </c:pt>
                <c:pt idx="597">
                  <c:v>44333</c:v>
                </c:pt>
                <c:pt idx="598">
                  <c:v>44330</c:v>
                </c:pt>
                <c:pt idx="599">
                  <c:v>44328</c:v>
                </c:pt>
                <c:pt idx="600">
                  <c:v>44327</c:v>
                </c:pt>
                <c:pt idx="601">
                  <c:v>44326</c:v>
                </c:pt>
                <c:pt idx="602">
                  <c:v>44323</c:v>
                </c:pt>
                <c:pt idx="603">
                  <c:v>44322</c:v>
                </c:pt>
                <c:pt idx="604">
                  <c:v>44321</c:v>
                </c:pt>
                <c:pt idx="605">
                  <c:v>44320</c:v>
                </c:pt>
                <c:pt idx="606">
                  <c:v>44319</c:v>
                </c:pt>
                <c:pt idx="607">
                  <c:v>44316</c:v>
                </c:pt>
                <c:pt idx="608">
                  <c:v>44315</c:v>
                </c:pt>
                <c:pt idx="609">
                  <c:v>44314</c:v>
                </c:pt>
                <c:pt idx="610">
                  <c:v>44313</c:v>
                </c:pt>
                <c:pt idx="611">
                  <c:v>44312</c:v>
                </c:pt>
                <c:pt idx="612">
                  <c:v>44309</c:v>
                </c:pt>
                <c:pt idx="613">
                  <c:v>44308</c:v>
                </c:pt>
                <c:pt idx="614">
                  <c:v>44307</c:v>
                </c:pt>
                <c:pt idx="615">
                  <c:v>44306</c:v>
                </c:pt>
                <c:pt idx="616">
                  <c:v>44305</c:v>
                </c:pt>
                <c:pt idx="617">
                  <c:v>44302</c:v>
                </c:pt>
                <c:pt idx="618">
                  <c:v>44301</c:v>
                </c:pt>
                <c:pt idx="619">
                  <c:v>44300</c:v>
                </c:pt>
                <c:pt idx="620">
                  <c:v>44299</c:v>
                </c:pt>
                <c:pt idx="621">
                  <c:v>44298</c:v>
                </c:pt>
                <c:pt idx="622">
                  <c:v>44295</c:v>
                </c:pt>
                <c:pt idx="623">
                  <c:v>44294</c:v>
                </c:pt>
                <c:pt idx="624">
                  <c:v>44293</c:v>
                </c:pt>
                <c:pt idx="625">
                  <c:v>44292</c:v>
                </c:pt>
                <c:pt idx="626">
                  <c:v>44287</c:v>
                </c:pt>
                <c:pt idx="627">
                  <c:v>44286</c:v>
                </c:pt>
                <c:pt idx="628">
                  <c:v>44285</c:v>
                </c:pt>
                <c:pt idx="629">
                  <c:v>44284</c:v>
                </c:pt>
                <c:pt idx="630">
                  <c:v>44281</c:v>
                </c:pt>
                <c:pt idx="631">
                  <c:v>44280</c:v>
                </c:pt>
                <c:pt idx="632">
                  <c:v>44279</c:v>
                </c:pt>
                <c:pt idx="633">
                  <c:v>44278</c:v>
                </c:pt>
                <c:pt idx="634">
                  <c:v>44277</c:v>
                </c:pt>
                <c:pt idx="635">
                  <c:v>44274</c:v>
                </c:pt>
                <c:pt idx="636">
                  <c:v>44273</c:v>
                </c:pt>
                <c:pt idx="637">
                  <c:v>44272</c:v>
                </c:pt>
                <c:pt idx="638">
                  <c:v>44271</c:v>
                </c:pt>
                <c:pt idx="639">
                  <c:v>44270</c:v>
                </c:pt>
                <c:pt idx="640">
                  <c:v>44267</c:v>
                </c:pt>
                <c:pt idx="641">
                  <c:v>44266</c:v>
                </c:pt>
                <c:pt idx="642">
                  <c:v>44265</c:v>
                </c:pt>
                <c:pt idx="643">
                  <c:v>44264</c:v>
                </c:pt>
                <c:pt idx="644">
                  <c:v>44263</c:v>
                </c:pt>
                <c:pt idx="645">
                  <c:v>44260</c:v>
                </c:pt>
                <c:pt idx="646">
                  <c:v>44259</c:v>
                </c:pt>
                <c:pt idx="647">
                  <c:v>44258</c:v>
                </c:pt>
                <c:pt idx="648">
                  <c:v>44257</c:v>
                </c:pt>
                <c:pt idx="649">
                  <c:v>44256</c:v>
                </c:pt>
                <c:pt idx="650">
                  <c:v>44253</c:v>
                </c:pt>
                <c:pt idx="651">
                  <c:v>44252</c:v>
                </c:pt>
                <c:pt idx="652">
                  <c:v>44251</c:v>
                </c:pt>
                <c:pt idx="653">
                  <c:v>44250</c:v>
                </c:pt>
                <c:pt idx="654">
                  <c:v>44249</c:v>
                </c:pt>
                <c:pt idx="655">
                  <c:v>44246</c:v>
                </c:pt>
                <c:pt idx="656">
                  <c:v>44245</c:v>
                </c:pt>
                <c:pt idx="657">
                  <c:v>44244</c:v>
                </c:pt>
                <c:pt idx="658">
                  <c:v>44243</c:v>
                </c:pt>
                <c:pt idx="659">
                  <c:v>44242</c:v>
                </c:pt>
                <c:pt idx="660">
                  <c:v>44239</c:v>
                </c:pt>
                <c:pt idx="661">
                  <c:v>44238</c:v>
                </c:pt>
                <c:pt idx="662">
                  <c:v>44237</c:v>
                </c:pt>
                <c:pt idx="663">
                  <c:v>44236</c:v>
                </c:pt>
                <c:pt idx="664">
                  <c:v>44235</c:v>
                </c:pt>
                <c:pt idx="665">
                  <c:v>44232</c:v>
                </c:pt>
                <c:pt idx="666">
                  <c:v>44231</c:v>
                </c:pt>
                <c:pt idx="667">
                  <c:v>44230</c:v>
                </c:pt>
                <c:pt idx="668">
                  <c:v>44229</c:v>
                </c:pt>
                <c:pt idx="669">
                  <c:v>44228</c:v>
                </c:pt>
                <c:pt idx="670">
                  <c:v>44225</c:v>
                </c:pt>
                <c:pt idx="671">
                  <c:v>44224</c:v>
                </c:pt>
                <c:pt idx="672">
                  <c:v>44223</c:v>
                </c:pt>
                <c:pt idx="673">
                  <c:v>44222</c:v>
                </c:pt>
                <c:pt idx="674">
                  <c:v>44221</c:v>
                </c:pt>
                <c:pt idx="675">
                  <c:v>44218</c:v>
                </c:pt>
                <c:pt idx="676">
                  <c:v>44217</c:v>
                </c:pt>
                <c:pt idx="677">
                  <c:v>44216</c:v>
                </c:pt>
                <c:pt idx="678">
                  <c:v>44215</c:v>
                </c:pt>
                <c:pt idx="679">
                  <c:v>44214</c:v>
                </c:pt>
                <c:pt idx="680">
                  <c:v>44211</c:v>
                </c:pt>
                <c:pt idx="681">
                  <c:v>44210</c:v>
                </c:pt>
                <c:pt idx="682">
                  <c:v>44209</c:v>
                </c:pt>
                <c:pt idx="683">
                  <c:v>44208</c:v>
                </c:pt>
                <c:pt idx="684">
                  <c:v>44207</c:v>
                </c:pt>
                <c:pt idx="685">
                  <c:v>44204</c:v>
                </c:pt>
                <c:pt idx="686">
                  <c:v>44203</c:v>
                </c:pt>
                <c:pt idx="687">
                  <c:v>44202</c:v>
                </c:pt>
                <c:pt idx="688">
                  <c:v>44201</c:v>
                </c:pt>
                <c:pt idx="689">
                  <c:v>44200</c:v>
                </c:pt>
                <c:pt idx="690">
                  <c:v>44196</c:v>
                </c:pt>
                <c:pt idx="691">
                  <c:v>44195</c:v>
                </c:pt>
                <c:pt idx="692">
                  <c:v>44194</c:v>
                </c:pt>
                <c:pt idx="693">
                  <c:v>44193</c:v>
                </c:pt>
                <c:pt idx="694">
                  <c:v>44188</c:v>
                </c:pt>
                <c:pt idx="695">
                  <c:v>44187</c:v>
                </c:pt>
                <c:pt idx="696">
                  <c:v>44186</c:v>
                </c:pt>
                <c:pt idx="697">
                  <c:v>44183</c:v>
                </c:pt>
                <c:pt idx="698">
                  <c:v>44182</c:v>
                </c:pt>
                <c:pt idx="699">
                  <c:v>44181</c:v>
                </c:pt>
                <c:pt idx="700">
                  <c:v>44180</c:v>
                </c:pt>
                <c:pt idx="701">
                  <c:v>44179</c:v>
                </c:pt>
                <c:pt idx="702">
                  <c:v>44176</c:v>
                </c:pt>
                <c:pt idx="703">
                  <c:v>44175</c:v>
                </c:pt>
                <c:pt idx="704">
                  <c:v>44174</c:v>
                </c:pt>
                <c:pt idx="705">
                  <c:v>44173</c:v>
                </c:pt>
                <c:pt idx="706">
                  <c:v>44172</c:v>
                </c:pt>
                <c:pt idx="707">
                  <c:v>44169</c:v>
                </c:pt>
                <c:pt idx="708">
                  <c:v>44168</c:v>
                </c:pt>
                <c:pt idx="709">
                  <c:v>44167</c:v>
                </c:pt>
                <c:pt idx="710">
                  <c:v>44166</c:v>
                </c:pt>
                <c:pt idx="711">
                  <c:v>44165</c:v>
                </c:pt>
                <c:pt idx="712">
                  <c:v>44162</c:v>
                </c:pt>
                <c:pt idx="713">
                  <c:v>44161</c:v>
                </c:pt>
                <c:pt idx="714">
                  <c:v>44160</c:v>
                </c:pt>
                <c:pt idx="715">
                  <c:v>44159</c:v>
                </c:pt>
                <c:pt idx="716">
                  <c:v>44158</c:v>
                </c:pt>
                <c:pt idx="717">
                  <c:v>44155</c:v>
                </c:pt>
                <c:pt idx="718">
                  <c:v>44154</c:v>
                </c:pt>
                <c:pt idx="719">
                  <c:v>44153</c:v>
                </c:pt>
                <c:pt idx="720">
                  <c:v>44152</c:v>
                </c:pt>
                <c:pt idx="721">
                  <c:v>44151</c:v>
                </c:pt>
                <c:pt idx="722">
                  <c:v>44148</c:v>
                </c:pt>
                <c:pt idx="723">
                  <c:v>44147</c:v>
                </c:pt>
                <c:pt idx="724">
                  <c:v>44146</c:v>
                </c:pt>
                <c:pt idx="725">
                  <c:v>44145</c:v>
                </c:pt>
                <c:pt idx="726">
                  <c:v>44144</c:v>
                </c:pt>
                <c:pt idx="727">
                  <c:v>44141</c:v>
                </c:pt>
                <c:pt idx="728">
                  <c:v>44140</c:v>
                </c:pt>
                <c:pt idx="729">
                  <c:v>44139</c:v>
                </c:pt>
                <c:pt idx="730">
                  <c:v>44138</c:v>
                </c:pt>
                <c:pt idx="731">
                  <c:v>44137</c:v>
                </c:pt>
                <c:pt idx="732">
                  <c:v>44134</c:v>
                </c:pt>
                <c:pt idx="733">
                  <c:v>44133</c:v>
                </c:pt>
                <c:pt idx="734">
                  <c:v>44132</c:v>
                </c:pt>
                <c:pt idx="735">
                  <c:v>44131</c:v>
                </c:pt>
                <c:pt idx="736">
                  <c:v>44130</c:v>
                </c:pt>
                <c:pt idx="737">
                  <c:v>44127</c:v>
                </c:pt>
                <c:pt idx="738">
                  <c:v>44126</c:v>
                </c:pt>
                <c:pt idx="739">
                  <c:v>44125</c:v>
                </c:pt>
                <c:pt idx="740">
                  <c:v>44124</c:v>
                </c:pt>
                <c:pt idx="741">
                  <c:v>44123</c:v>
                </c:pt>
                <c:pt idx="742">
                  <c:v>44120</c:v>
                </c:pt>
                <c:pt idx="743">
                  <c:v>44119</c:v>
                </c:pt>
                <c:pt idx="744">
                  <c:v>44118</c:v>
                </c:pt>
                <c:pt idx="745">
                  <c:v>44117</c:v>
                </c:pt>
                <c:pt idx="746">
                  <c:v>44116</c:v>
                </c:pt>
                <c:pt idx="747">
                  <c:v>44113</c:v>
                </c:pt>
                <c:pt idx="748">
                  <c:v>44112</c:v>
                </c:pt>
                <c:pt idx="749">
                  <c:v>44111</c:v>
                </c:pt>
                <c:pt idx="750">
                  <c:v>44110</c:v>
                </c:pt>
                <c:pt idx="751">
                  <c:v>44109</c:v>
                </c:pt>
                <c:pt idx="752">
                  <c:v>44106</c:v>
                </c:pt>
                <c:pt idx="753">
                  <c:v>44105</c:v>
                </c:pt>
                <c:pt idx="754">
                  <c:v>44104</c:v>
                </c:pt>
                <c:pt idx="755">
                  <c:v>44103</c:v>
                </c:pt>
                <c:pt idx="756">
                  <c:v>44102</c:v>
                </c:pt>
                <c:pt idx="757">
                  <c:v>44099</c:v>
                </c:pt>
                <c:pt idx="758">
                  <c:v>44098</c:v>
                </c:pt>
                <c:pt idx="759">
                  <c:v>44097</c:v>
                </c:pt>
                <c:pt idx="760">
                  <c:v>44096</c:v>
                </c:pt>
                <c:pt idx="761">
                  <c:v>44095</c:v>
                </c:pt>
                <c:pt idx="762">
                  <c:v>44092</c:v>
                </c:pt>
                <c:pt idx="763">
                  <c:v>44091</c:v>
                </c:pt>
                <c:pt idx="764">
                  <c:v>44090</c:v>
                </c:pt>
                <c:pt idx="765">
                  <c:v>44089</c:v>
                </c:pt>
                <c:pt idx="766">
                  <c:v>44088</c:v>
                </c:pt>
                <c:pt idx="767">
                  <c:v>44085</c:v>
                </c:pt>
                <c:pt idx="768">
                  <c:v>44084</c:v>
                </c:pt>
                <c:pt idx="769">
                  <c:v>44083</c:v>
                </c:pt>
                <c:pt idx="770">
                  <c:v>44082</c:v>
                </c:pt>
                <c:pt idx="771">
                  <c:v>44081</c:v>
                </c:pt>
                <c:pt idx="772">
                  <c:v>44078</c:v>
                </c:pt>
                <c:pt idx="773">
                  <c:v>44077</c:v>
                </c:pt>
                <c:pt idx="774">
                  <c:v>44076</c:v>
                </c:pt>
                <c:pt idx="775">
                  <c:v>44075</c:v>
                </c:pt>
                <c:pt idx="776">
                  <c:v>44074</c:v>
                </c:pt>
                <c:pt idx="777">
                  <c:v>44071</c:v>
                </c:pt>
                <c:pt idx="778">
                  <c:v>44070</c:v>
                </c:pt>
                <c:pt idx="779">
                  <c:v>44069</c:v>
                </c:pt>
                <c:pt idx="780">
                  <c:v>44068</c:v>
                </c:pt>
                <c:pt idx="781">
                  <c:v>44067</c:v>
                </c:pt>
                <c:pt idx="782">
                  <c:v>44064</c:v>
                </c:pt>
                <c:pt idx="783">
                  <c:v>44063</c:v>
                </c:pt>
                <c:pt idx="784">
                  <c:v>44062</c:v>
                </c:pt>
                <c:pt idx="785">
                  <c:v>44061</c:v>
                </c:pt>
                <c:pt idx="786">
                  <c:v>44060</c:v>
                </c:pt>
                <c:pt idx="787">
                  <c:v>44057</c:v>
                </c:pt>
                <c:pt idx="788">
                  <c:v>44056</c:v>
                </c:pt>
                <c:pt idx="789">
                  <c:v>44055</c:v>
                </c:pt>
                <c:pt idx="790">
                  <c:v>44054</c:v>
                </c:pt>
                <c:pt idx="791">
                  <c:v>44053</c:v>
                </c:pt>
                <c:pt idx="792">
                  <c:v>44050</c:v>
                </c:pt>
                <c:pt idx="793">
                  <c:v>44049</c:v>
                </c:pt>
                <c:pt idx="794">
                  <c:v>44048</c:v>
                </c:pt>
                <c:pt idx="795">
                  <c:v>44047</c:v>
                </c:pt>
                <c:pt idx="796">
                  <c:v>44046</c:v>
                </c:pt>
                <c:pt idx="797">
                  <c:v>44043</c:v>
                </c:pt>
                <c:pt idx="798">
                  <c:v>44042</c:v>
                </c:pt>
                <c:pt idx="799">
                  <c:v>44041</c:v>
                </c:pt>
                <c:pt idx="800">
                  <c:v>44040</c:v>
                </c:pt>
                <c:pt idx="801">
                  <c:v>44039</c:v>
                </c:pt>
                <c:pt idx="802">
                  <c:v>44036</c:v>
                </c:pt>
                <c:pt idx="803">
                  <c:v>44035</c:v>
                </c:pt>
                <c:pt idx="804">
                  <c:v>44034</c:v>
                </c:pt>
                <c:pt idx="805">
                  <c:v>44033</c:v>
                </c:pt>
                <c:pt idx="806">
                  <c:v>44032</c:v>
                </c:pt>
                <c:pt idx="807">
                  <c:v>44029</c:v>
                </c:pt>
                <c:pt idx="808">
                  <c:v>44028</c:v>
                </c:pt>
                <c:pt idx="809">
                  <c:v>44027</c:v>
                </c:pt>
                <c:pt idx="810">
                  <c:v>44026</c:v>
                </c:pt>
                <c:pt idx="811">
                  <c:v>44025</c:v>
                </c:pt>
                <c:pt idx="812">
                  <c:v>44022</c:v>
                </c:pt>
                <c:pt idx="813">
                  <c:v>44021</c:v>
                </c:pt>
                <c:pt idx="814">
                  <c:v>44020</c:v>
                </c:pt>
                <c:pt idx="815">
                  <c:v>44019</c:v>
                </c:pt>
                <c:pt idx="816">
                  <c:v>44018</c:v>
                </c:pt>
                <c:pt idx="817">
                  <c:v>44015</c:v>
                </c:pt>
                <c:pt idx="818">
                  <c:v>44014</c:v>
                </c:pt>
                <c:pt idx="819">
                  <c:v>44013</c:v>
                </c:pt>
                <c:pt idx="820">
                  <c:v>44012</c:v>
                </c:pt>
                <c:pt idx="821">
                  <c:v>44011</c:v>
                </c:pt>
                <c:pt idx="822">
                  <c:v>44008</c:v>
                </c:pt>
                <c:pt idx="823">
                  <c:v>44007</c:v>
                </c:pt>
                <c:pt idx="824">
                  <c:v>44006</c:v>
                </c:pt>
                <c:pt idx="825">
                  <c:v>44004</c:v>
                </c:pt>
                <c:pt idx="826">
                  <c:v>44001</c:v>
                </c:pt>
                <c:pt idx="827">
                  <c:v>44000</c:v>
                </c:pt>
                <c:pt idx="828">
                  <c:v>43999</c:v>
                </c:pt>
                <c:pt idx="829">
                  <c:v>43998</c:v>
                </c:pt>
                <c:pt idx="830">
                  <c:v>43997</c:v>
                </c:pt>
                <c:pt idx="831">
                  <c:v>43994</c:v>
                </c:pt>
                <c:pt idx="832">
                  <c:v>43993</c:v>
                </c:pt>
                <c:pt idx="833">
                  <c:v>43992</c:v>
                </c:pt>
                <c:pt idx="834">
                  <c:v>43991</c:v>
                </c:pt>
                <c:pt idx="835">
                  <c:v>43990</c:v>
                </c:pt>
                <c:pt idx="836">
                  <c:v>43987</c:v>
                </c:pt>
                <c:pt idx="837">
                  <c:v>43986</c:v>
                </c:pt>
                <c:pt idx="838">
                  <c:v>43985</c:v>
                </c:pt>
                <c:pt idx="839">
                  <c:v>43984</c:v>
                </c:pt>
                <c:pt idx="840">
                  <c:v>43980</c:v>
                </c:pt>
                <c:pt idx="841">
                  <c:v>43979</c:v>
                </c:pt>
                <c:pt idx="842">
                  <c:v>43978</c:v>
                </c:pt>
                <c:pt idx="843">
                  <c:v>43977</c:v>
                </c:pt>
                <c:pt idx="844">
                  <c:v>43976</c:v>
                </c:pt>
                <c:pt idx="845">
                  <c:v>43973</c:v>
                </c:pt>
                <c:pt idx="846">
                  <c:v>43971</c:v>
                </c:pt>
                <c:pt idx="847">
                  <c:v>43970</c:v>
                </c:pt>
                <c:pt idx="848">
                  <c:v>43969</c:v>
                </c:pt>
                <c:pt idx="849">
                  <c:v>43966</c:v>
                </c:pt>
                <c:pt idx="850">
                  <c:v>43965</c:v>
                </c:pt>
                <c:pt idx="851">
                  <c:v>43964</c:v>
                </c:pt>
                <c:pt idx="852">
                  <c:v>43963</c:v>
                </c:pt>
                <c:pt idx="853">
                  <c:v>43962</c:v>
                </c:pt>
                <c:pt idx="854">
                  <c:v>43959</c:v>
                </c:pt>
                <c:pt idx="855">
                  <c:v>43958</c:v>
                </c:pt>
                <c:pt idx="856">
                  <c:v>43957</c:v>
                </c:pt>
                <c:pt idx="857">
                  <c:v>43956</c:v>
                </c:pt>
                <c:pt idx="858">
                  <c:v>43955</c:v>
                </c:pt>
                <c:pt idx="859">
                  <c:v>43951</c:v>
                </c:pt>
                <c:pt idx="860">
                  <c:v>43950</c:v>
                </c:pt>
                <c:pt idx="861">
                  <c:v>43949</c:v>
                </c:pt>
                <c:pt idx="862">
                  <c:v>43948</c:v>
                </c:pt>
                <c:pt idx="863">
                  <c:v>43945</c:v>
                </c:pt>
                <c:pt idx="864">
                  <c:v>43944</c:v>
                </c:pt>
                <c:pt idx="865">
                  <c:v>43943</c:v>
                </c:pt>
                <c:pt idx="866">
                  <c:v>43942</c:v>
                </c:pt>
                <c:pt idx="867">
                  <c:v>43941</c:v>
                </c:pt>
                <c:pt idx="868">
                  <c:v>43938</c:v>
                </c:pt>
                <c:pt idx="869">
                  <c:v>43937</c:v>
                </c:pt>
                <c:pt idx="870">
                  <c:v>43936</c:v>
                </c:pt>
                <c:pt idx="871">
                  <c:v>43935</c:v>
                </c:pt>
                <c:pt idx="872">
                  <c:v>43930</c:v>
                </c:pt>
                <c:pt idx="873">
                  <c:v>43929</c:v>
                </c:pt>
                <c:pt idx="874">
                  <c:v>43928</c:v>
                </c:pt>
                <c:pt idx="875">
                  <c:v>43927</c:v>
                </c:pt>
                <c:pt idx="876">
                  <c:v>43924</c:v>
                </c:pt>
                <c:pt idx="877">
                  <c:v>43923</c:v>
                </c:pt>
                <c:pt idx="878">
                  <c:v>43922</c:v>
                </c:pt>
                <c:pt idx="879">
                  <c:v>43921</c:v>
                </c:pt>
                <c:pt idx="880">
                  <c:v>43920</c:v>
                </c:pt>
                <c:pt idx="881">
                  <c:v>43917</c:v>
                </c:pt>
                <c:pt idx="882">
                  <c:v>43916</c:v>
                </c:pt>
                <c:pt idx="883">
                  <c:v>43915</c:v>
                </c:pt>
                <c:pt idx="884">
                  <c:v>43914</c:v>
                </c:pt>
                <c:pt idx="885">
                  <c:v>43913</c:v>
                </c:pt>
                <c:pt idx="886">
                  <c:v>43910</c:v>
                </c:pt>
                <c:pt idx="887">
                  <c:v>43909</c:v>
                </c:pt>
                <c:pt idx="888">
                  <c:v>43908</c:v>
                </c:pt>
                <c:pt idx="889">
                  <c:v>43907</c:v>
                </c:pt>
                <c:pt idx="890">
                  <c:v>43906</c:v>
                </c:pt>
                <c:pt idx="891">
                  <c:v>43903</c:v>
                </c:pt>
                <c:pt idx="892">
                  <c:v>43902</c:v>
                </c:pt>
                <c:pt idx="893">
                  <c:v>43901</c:v>
                </c:pt>
                <c:pt idx="894">
                  <c:v>43900</c:v>
                </c:pt>
                <c:pt idx="895">
                  <c:v>43899</c:v>
                </c:pt>
                <c:pt idx="896">
                  <c:v>43896</c:v>
                </c:pt>
                <c:pt idx="897">
                  <c:v>43895</c:v>
                </c:pt>
                <c:pt idx="898">
                  <c:v>43894</c:v>
                </c:pt>
                <c:pt idx="899">
                  <c:v>43893</c:v>
                </c:pt>
                <c:pt idx="900">
                  <c:v>43892</c:v>
                </c:pt>
                <c:pt idx="901">
                  <c:v>43889</c:v>
                </c:pt>
                <c:pt idx="902">
                  <c:v>43888</c:v>
                </c:pt>
                <c:pt idx="903">
                  <c:v>43887</c:v>
                </c:pt>
                <c:pt idx="904">
                  <c:v>43886</c:v>
                </c:pt>
                <c:pt idx="905">
                  <c:v>43885</c:v>
                </c:pt>
                <c:pt idx="906">
                  <c:v>43882</c:v>
                </c:pt>
                <c:pt idx="907">
                  <c:v>43881</c:v>
                </c:pt>
                <c:pt idx="908">
                  <c:v>43880</c:v>
                </c:pt>
                <c:pt idx="909">
                  <c:v>43879</c:v>
                </c:pt>
                <c:pt idx="910">
                  <c:v>43878</c:v>
                </c:pt>
                <c:pt idx="911">
                  <c:v>43875</c:v>
                </c:pt>
                <c:pt idx="912">
                  <c:v>43874</c:v>
                </c:pt>
                <c:pt idx="913">
                  <c:v>43873</c:v>
                </c:pt>
                <c:pt idx="914">
                  <c:v>43872</c:v>
                </c:pt>
                <c:pt idx="915">
                  <c:v>43871</c:v>
                </c:pt>
                <c:pt idx="916">
                  <c:v>43868</c:v>
                </c:pt>
                <c:pt idx="917">
                  <c:v>43867</c:v>
                </c:pt>
                <c:pt idx="918">
                  <c:v>43866</c:v>
                </c:pt>
                <c:pt idx="919">
                  <c:v>43865</c:v>
                </c:pt>
                <c:pt idx="920">
                  <c:v>43864</c:v>
                </c:pt>
                <c:pt idx="921">
                  <c:v>43861</c:v>
                </c:pt>
                <c:pt idx="922">
                  <c:v>43860</c:v>
                </c:pt>
                <c:pt idx="923">
                  <c:v>43859</c:v>
                </c:pt>
                <c:pt idx="924">
                  <c:v>43858</c:v>
                </c:pt>
                <c:pt idx="925">
                  <c:v>43857</c:v>
                </c:pt>
                <c:pt idx="926">
                  <c:v>43854</c:v>
                </c:pt>
                <c:pt idx="927">
                  <c:v>43853</c:v>
                </c:pt>
                <c:pt idx="928">
                  <c:v>43852</c:v>
                </c:pt>
                <c:pt idx="929">
                  <c:v>43851</c:v>
                </c:pt>
                <c:pt idx="930">
                  <c:v>43850</c:v>
                </c:pt>
                <c:pt idx="931">
                  <c:v>43847</c:v>
                </c:pt>
                <c:pt idx="932">
                  <c:v>43846</c:v>
                </c:pt>
                <c:pt idx="933">
                  <c:v>43845</c:v>
                </c:pt>
                <c:pt idx="934">
                  <c:v>43844</c:v>
                </c:pt>
                <c:pt idx="935">
                  <c:v>43843</c:v>
                </c:pt>
                <c:pt idx="936">
                  <c:v>43840</c:v>
                </c:pt>
                <c:pt idx="937">
                  <c:v>43839</c:v>
                </c:pt>
                <c:pt idx="938">
                  <c:v>43838</c:v>
                </c:pt>
                <c:pt idx="939">
                  <c:v>43837</c:v>
                </c:pt>
                <c:pt idx="940">
                  <c:v>43836</c:v>
                </c:pt>
                <c:pt idx="941">
                  <c:v>43833</c:v>
                </c:pt>
                <c:pt idx="942">
                  <c:v>43832</c:v>
                </c:pt>
                <c:pt idx="943">
                  <c:v>43830</c:v>
                </c:pt>
                <c:pt idx="944">
                  <c:v>43829</c:v>
                </c:pt>
                <c:pt idx="945">
                  <c:v>43826</c:v>
                </c:pt>
                <c:pt idx="946">
                  <c:v>43822</c:v>
                </c:pt>
                <c:pt idx="947">
                  <c:v>43819</c:v>
                </c:pt>
                <c:pt idx="948">
                  <c:v>43818</c:v>
                </c:pt>
                <c:pt idx="949">
                  <c:v>43817</c:v>
                </c:pt>
                <c:pt idx="950">
                  <c:v>43816</c:v>
                </c:pt>
                <c:pt idx="951">
                  <c:v>43815</c:v>
                </c:pt>
                <c:pt idx="952">
                  <c:v>43812</c:v>
                </c:pt>
                <c:pt idx="953">
                  <c:v>43811</c:v>
                </c:pt>
                <c:pt idx="954">
                  <c:v>43810</c:v>
                </c:pt>
                <c:pt idx="955">
                  <c:v>43809</c:v>
                </c:pt>
                <c:pt idx="956">
                  <c:v>43808</c:v>
                </c:pt>
                <c:pt idx="957">
                  <c:v>43805</c:v>
                </c:pt>
                <c:pt idx="958">
                  <c:v>43804</c:v>
                </c:pt>
                <c:pt idx="959">
                  <c:v>43803</c:v>
                </c:pt>
                <c:pt idx="960">
                  <c:v>43802</c:v>
                </c:pt>
                <c:pt idx="961">
                  <c:v>43801</c:v>
                </c:pt>
                <c:pt idx="962">
                  <c:v>43798</c:v>
                </c:pt>
                <c:pt idx="963">
                  <c:v>43797</c:v>
                </c:pt>
                <c:pt idx="964">
                  <c:v>43796</c:v>
                </c:pt>
                <c:pt idx="965">
                  <c:v>43795</c:v>
                </c:pt>
                <c:pt idx="966">
                  <c:v>43794</c:v>
                </c:pt>
                <c:pt idx="967">
                  <c:v>43791</c:v>
                </c:pt>
                <c:pt idx="968">
                  <c:v>43790</c:v>
                </c:pt>
                <c:pt idx="969">
                  <c:v>43789</c:v>
                </c:pt>
                <c:pt idx="970">
                  <c:v>43788</c:v>
                </c:pt>
                <c:pt idx="971">
                  <c:v>43787</c:v>
                </c:pt>
                <c:pt idx="972">
                  <c:v>43784</c:v>
                </c:pt>
                <c:pt idx="973">
                  <c:v>43783</c:v>
                </c:pt>
                <c:pt idx="974">
                  <c:v>43782</c:v>
                </c:pt>
                <c:pt idx="975">
                  <c:v>43781</c:v>
                </c:pt>
                <c:pt idx="976">
                  <c:v>43780</c:v>
                </c:pt>
                <c:pt idx="977">
                  <c:v>43777</c:v>
                </c:pt>
                <c:pt idx="978">
                  <c:v>43776</c:v>
                </c:pt>
                <c:pt idx="979">
                  <c:v>43775</c:v>
                </c:pt>
                <c:pt idx="980">
                  <c:v>43774</c:v>
                </c:pt>
                <c:pt idx="981">
                  <c:v>43773</c:v>
                </c:pt>
                <c:pt idx="982">
                  <c:v>43769</c:v>
                </c:pt>
                <c:pt idx="983">
                  <c:v>43768</c:v>
                </c:pt>
                <c:pt idx="984">
                  <c:v>43767</c:v>
                </c:pt>
                <c:pt idx="985">
                  <c:v>43766</c:v>
                </c:pt>
                <c:pt idx="986">
                  <c:v>43763</c:v>
                </c:pt>
                <c:pt idx="987">
                  <c:v>43762</c:v>
                </c:pt>
                <c:pt idx="988">
                  <c:v>43761</c:v>
                </c:pt>
                <c:pt idx="989">
                  <c:v>43760</c:v>
                </c:pt>
                <c:pt idx="990">
                  <c:v>43759</c:v>
                </c:pt>
                <c:pt idx="991">
                  <c:v>43756</c:v>
                </c:pt>
                <c:pt idx="992">
                  <c:v>43755</c:v>
                </c:pt>
                <c:pt idx="993">
                  <c:v>43754</c:v>
                </c:pt>
                <c:pt idx="994">
                  <c:v>43753</c:v>
                </c:pt>
                <c:pt idx="995">
                  <c:v>43752</c:v>
                </c:pt>
                <c:pt idx="996">
                  <c:v>43749</c:v>
                </c:pt>
                <c:pt idx="997">
                  <c:v>43748</c:v>
                </c:pt>
                <c:pt idx="998">
                  <c:v>43747</c:v>
                </c:pt>
                <c:pt idx="999">
                  <c:v>43746</c:v>
                </c:pt>
                <c:pt idx="1000">
                  <c:v>43745</c:v>
                </c:pt>
                <c:pt idx="1001">
                  <c:v>43742</c:v>
                </c:pt>
                <c:pt idx="1002">
                  <c:v>43741</c:v>
                </c:pt>
                <c:pt idx="1003">
                  <c:v>43740</c:v>
                </c:pt>
                <c:pt idx="1004">
                  <c:v>43739</c:v>
                </c:pt>
              </c:numCache>
            </c:numRef>
          </c:cat>
          <c:val>
            <c:numRef>
              <c:f>Graphics!$D$3:$D$1007</c:f>
              <c:numCache>
                <c:formatCode>0.000%</c:formatCode>
                <c:ptCount val="1005"/>
                <c:pt idx="0">
                  <c:v>-8.5216037252756737E-3</c:v>
                </c:pt>
                <c:pt idx="1">
                  <c:v>-7.7786955892377571E-3</c:v>
                </c:pt>
                <c:pt idx="2">
                  <c:v>-7.2936322015914358E-3</c:v>
                </c:pt>
                <c:pt idx="3">
                  <c:v>-7.5076730419632066E-3</c:v>
                </c:pt>
                <c:pt idx="4">
                  <c:v>-7.6111198746042401E-3</c:v>
                </c:pt>
                <c:pt idx="5">
                  <c:v>-7.793754672600824E-3</c:v>
                </c:pt>
                <c:pt idx="6">
                  <c:v>-7.9514497552226945E-3</c:v>
                </c:pt>
                <c:pt idx="7">
                  <c:v>-7.0366369412985675E-3</c:v>
                </c:pt>
                <c:pt idx="8">
                  <c:v>-7.1195920818760503E-3</c:v>
                </c:pt>
                <c:pt idx="9">
                  <c:v>-7.2493363981397593E-3</c:v>
                </c:pt>
                <c:pt idx="10">
                  <c:v>-7.0250459727997623E-3</c:v>
                </c:pt>
                <c:pt idx="11">
                  <c:v>-7.2457892626398446E-3</c:v>
                </c:pt>
                <c:pt idx="12">
                  <c:v>-6.7134108162805886E-3</c:v>
                </c:pt>
                <c:pt idx="13">
                  <c:v>-6.7283386596054011E-3</c:v>
                </c:pt>
                <c:pt idx="14">
                  <c:v>-6.9239890420612375E-3</c:v>
                </c:pt>
                <c:pt idx="15">
                  <c:v>-7.1075843188802513E-3</c:v>
                </c:pt>
                <c:pt idx="16">
                  <c:v>-7.3162494632270508E-3</c:v>
                </c:pt>
                <c:pt idx="17">
                  <c:v>-7.2498030166748906E-3</c:v>
                </c:pt>
                <c:pt idx="18">
                  <c:v>-7.4740138433049795E-3</c:v>
                </c:pt>
                <c:pt idx="19">
                  <c:v>-7.6212368591165834E-3</c:v>
                </c:pt>
                <c:pt idx="20">
                  <c:v>-7.8472177842068662E-3</c:v>
                </c:pt>
                <c:pt idx="21">
                  <c:v>-8.0642493284345407E-3</c:v>
                </c:pt>
                <c:pt idx="22">
                  <c:v>-7.9861092836200041E-3</c:v>
                </c:pt>
                <c:pt idx="23">
                  <c:v>-7.7437985513612853E-3</c:v>
                </c:pt>
                <c:pt idx="24">
                  <c:v>-7.9735287023680358E-3</c:v>
                </c:pt>
                <c:pt idx="25">
                  <c:v>-8.1021930789877007E-3</c:v>
                </c:pt>
                <c:pt idx="26">
                  <c:v>-8.1446595913185638E-3</c:v>
                </c:pt>
                <c:pt idx="27">
                  <c:v>-7.9910075013944135E-3</c:v>
                </c:pt>
                <c:pt idx="28">
                  <c:v>-7.643053571046503E-3</c:v>
                </c:pt>
                <c:pt idx="29">
                  <c:v>-7.7526899893229501E-3</c:v>
                </c:pt>
                <c:pt idx="30">
                  <c:v>-7.9927389061816723E-3</c:v>
                </c:pt>
                <c:pt idx="31">
                  <c:v>-7.7394462368393212E-3</c:v>
                </c:pt>
                <c:pt idx="32">
                  <c:v>-7.7570393245910262E-3</c:v>
                </c:pt>
                <c:pt idx="33">
                  <c:v>-7.4919817047465727E-3</c:v>
                </c:pt>
                <c:pt idx="34">
                  <c:v>-7.7238792052680676E-3</c:v>
                </c:pt>
                <c:pt idx="35">
                  <c:v>-6.9261076198358683E-3</c:v>
                </c:pt>
                <c:pt idx="36">
                  <c:v>-7.1097460332039848E-3</c:v>
                </c:pt>
                <c:pt idx="37">
                  <c:v>-7.3185498801549911E-3</c:v>
                </c:pt>
                <c:pt idx="38">
                  <c:v>-7.4615007002726908E-3</c:v>
                </c:pt>
                <c:pt idx="39">
                  <c:v>-7.6960152444035873E-3</c:v>
                </c:pt>
                <c:pt idx="40">
                  <c:v>-7.9380836159650033E-3</c:v>
                </c:pt>
                <c:pt idx="41">
                  <c:v>-7.4218955493478974E-3</c:v>
                </c:pt>
                <c:pt idx="42">
                  <c:v>-7.1451872687544535E-3</c:v>
                </c:pt>
                <c:pt idx="43">
                  <c:v>-7.3565869210779509E-3</c:v>
                </c:pt>
                <c:pt idx="44">
                  <c:v>-7.5843553091373677E-3</c:v>
                </c:pt>
                <c:pt idx="45">
                  <c:v>-7.3318388578028082E-3</c:v>
                </c:pt>
                <c:pt idx="46">
                  <c:v>-6.849675946919812E-3</c:v>
                </c:pt>
                <c:pt idx="47">
                  <c:v>-7.0059983496652527E-3</c:v>
                </c:pt>
                <c:pt idx="48">
                  <c:v>-7.1943380629359913E-3</c:v>
                </c:pt>
                <c:pt idx="49">
                  <c:v>-7.3886179412087586E-3</c:v>
                </c:pt>
                <c:pt idx="50">
                  <c:v>-7.6175092661628649E-3</c:v>
                </c:pt>
                <c:pt idx="51">
                  <c:v>-7.7375552513675389E-3</c:v>
                </c:pt>
                <c:pt idx="52">
                  <c:v>-6.9518263017855986E-3</c:v>
                </c:pt>
                <c:pt idx="53">
                  <c:v>-6.9848776218840109E-3</c:v>
                </c:pt>
                <c:pt idx="54">
                  <c:v>-7.1116538158443382E-3</c:v>
                </c:pt>
                <c:pt idx="55">
                  <c:v>-7.3023507836590795E-3</c:v>
                </c:pt>
                <c:pt idx="56">
                  <c:v>-7.2355645519670778E-3</c:v>
                </c:pt>
                <c:pt idx="57">
                  <c:v>-6.8145006381932598E-3</c:v>
                </c:pt>
                <c:pt idx="58">
                  <c:v>-6.9948050729060317E-3</c:v>
                </c:pt>
                <c:pt idx="59">
                  <c:v>-7.1536407842314456E-3</c:v>
                </c:pt>
                <c:pt idx="60">
                  <c:v>-7.3749697191813571E-3</c:v>
                </c:pt>
                <c:pt idx="61">
                  <c:v>-5.6603921185274199E-3</c:v>
                </c:pt>
                <c:pt idx="62">
                  <c:v>-5.724112683639709E-3</c:v>
                </c:pt>
                <c:pt idx="63">
                  <c:v>-5.9039714378854372E-3</c:v>
                </c:pt>
                <c:pt idx="64">
                  <c:v>-6.0897987084362259E-3</c:v>
                </c:pt>
                <c:pt idx="65">
                  <c:v>-5.8389096644386523E-3</c:v>
                </c:pt>
                <c:pt idx="66">
                  <c:v>-6.0224565866909422E-3</c:v>
                </c:pt>
                <c:pt idx="67">
                  <c:v>-5.7581767630512639E-3</c:v>
                </c:pt>
                <c:pt idx="68">
                  <c:v>-5.8660534817928647E-3</c:v>
                </c:pt>
                <c:pt idx="69">
                  <c:v>-6.0335343631724688E-3</c:v>
                </c:pt>
                <c:pt idx="70">
                  <c:v>-5.6792645830151213E-3</c:v>
                </c:pt>
                <c:pt idx="71">
                  <c:v>-5.4790530160977024E-3</c:v>
                </c:pt>
                <c:pt idx="72">
                  <c:v>-5.534401118085128E-3</c:v>
                </c:pt>
                <c:pt idx="73">
                  <c:v>-5.4077597298616154E-3</c:v>
                </c:pt>
                <c:pt idx="74">
                  <c:v>-5.5387318688126675E-3</c:v>
                </c:pt>
                <c:pt idx="75">
                  <c:v>-5.6401762023259305E-3</c:v>
                </c:pt>
                <c:pt idx="76">
                  <c:v>-5.6547199688638979E-3</c:v>
                </c:pt>
                <c:pt idx="77">
                  <c:v>-5.7922124446672472E-3</c:v>
                </c:pt>
                <c:pt idx="78">
                  <c:v>-5.9350037469126935E-3</c:v>
                </c:pt>
                <c:pt idx="79">
                  <c:v>-5.9074122466304868E-3</c:v>
                </c:pt>
                <c:pt idx="80">
                  <c:v>-5.5542191795939343E-3</c:v>
                </c:pt>
                <c:pt idx="81">
                  <c:v>-5.6150149462412119E-3</c:v>
                </c:pt>
                <c:pt idx="82">
                  <c:v>-5.7751820450777959E-3</c:v>
                </c:pt>
                <c:pt idx="83">
                  <c:v>-5.8863739788447703E-3</c:v>
                </c:pt>
                <c:pt idx="84">
                  <c:v>-5.4106853460829767E-3</c:v>
                </c:pt>
                <c:pt idx="85">
                  <c:v>-5.5383374824187342E-3</c:v>
                </c:pt>
                <c:pt idx="86">
                  <c:v>-5.7122072904105519E-3</c:v>
                </c:pt>
                <c:pt idx="87">
                  <c:v>-5.5157370314323903E-3</c:v>
                </c:pt>
                <c:pt idx="88">
                  <c:v>-5.6890483629957744E-3</c:v>
                </c:pt>
                <c:pt idx="89">
                  <c:v>-5.7531691141843458E-3</c:v>
                </c:pt>
                <c:pt idx="90">
                  <c:v>-4.6699150373426049E-3</c:v>
                </c:pt>
                <c:pt idx="91">
                  <c:v>-4.6801575989915212E-3</c:v>
                </c:pt>
                <c:pt idx="92">
                  <c:v>-4.8060598253832389E-3</c:v>
                </c:pt>
                <c:pt idx="93">
                  <c:v>-4.7643405312366854E-3</c:v>
                </c:pt>
                <c:pt idx="94">
                  <c:v>-4.9101049919612208E-3</c:v>
                </c:pt>
                <c:pt idx="95">
                  <c:v>-5.0442985983679186E-3</c:v>
                </c:pt>
                <c:pt idx="96">
                  <c:v>-5.1236690212103381E-3</c:v>
                </c:pt>
                <c:pt idx="97">
                  <c:v>-5.1177445249373319E-3</c:v>
                </c:pt>
                <c:pt idx="98">
                  <c:v>-5.2356200862452573E-3</c:v>
                </c:pt>
                <c:pt idx="99">
                  <c:v>-5.2293300254413989E-3</c:v>
                </c:pt>
                <c:pt idx="100">
                  <c:v>-5.3743324549797239E-3</c:v>
                </c:pt>
                <c:pt idx="101">
                  <c:v>-5.3683584400682554E-3</c:v>
                </c:pt>
                <c:pt idx="102">
                  <c:v>-5.3631613420102309E-3</c:v>
                </c:pt>
                <c:pt idx="103">
                  <c:v>-5.527381677835448E-3</c:v>
                </c:pt>
                <c:pt idx="104">
                  <c:v>-5.6829509488598605E-3</c:v>
                </c:pt>
                <c:pt idx="105">
                  <c:v>-5.1626452348480381E-3</c:v>
                </c:pt>
                <c:pt idx="106">
                  <c:v>-5.1406857698111262E-3</c:v>
                </c:pt>
                <c:pt idx="107">
                  <c:v>-4.8882004246719067E-3</c:v>
                </c:pt>
                <c:pt idx="108">
                  <c:v>-5.0367574571188994E-3</c:v>
                </c:pt>
                <c:pt idx="109">
                  <c:v>-5.1747162462015698E-3</c:v>
                </c:pt>
                <c:pt idx="110">
                  <c:v>-5.292671034094973E-3</c:v>
                </c:pt>
                <c:pt idx="111">
                  <c:v>-5.4541065393358549E-3</c:v>
                </c:pt>
                <c:pt idx="112">
                  <c:v>-5.3151542864118499E-3</c:v>
                </c:pt>
                <c:pt idx="113">
                  <c:v>-5.4773548410093423E-3</c:v>
                </c:pt>
                <c:pt idx="114">
                  <c:v>-5.6306669473739955E-3</c:v>
                </c:pt>
                <c:pt idx="115">
                  <c:v>-5.5064794838936542E-3</c:v>
                </c:pt>
                <c:pt idx="116">
                  <c:v>-5.5107956487646494E-3</c:v>
                </c:pt>
                <c:pt idx="117">
                  <c:v>-5.6844134138593254E-3</c:v>
                </c:pt>
                <c:pt idx="118">
                  <c:v>-5.8459331241339256E-3</c:v>
                </c:pt>
                <c:pt idx="119">
                  <c:v>-5.9896347577787709E-3</c:v>
                </c:pt>
                <c:pt idx="120">
                  <c:v>-6.0695530833005749E-3</c:v>
                </c:pt>
                <c:pt idx="121">
                  <c:v>-6.1049021524614304E-3</c:v>
                </c:pt>
                <c:pt idx="122">
                  <c:v>-6.2360226461937287E-3</c:v>
                </c:pt>
                <c:pt idx="123">
                  <c:v>-6.0809207543351404E-3</c:v>
                </c:pt>
                <c:pt idx="124">
                  <c:v>-6.1635928432741162E-3</c:v>
                </c:pt>
                <c:pt idx="125">
                  <c:v>-6.3187063717747112E-3</c:v>
                </c:pt>
                <c:pt idx="126">
                  <c:v>-6.2452031705308034E-3</c:v>
                </c:pt>
                <c:pt idx="127">
                  <c:v>-6.4275529175148371E-3</c:v>
                </c:pt>
                <c:pt idx="128">
                  <c:v>-6.5924115973748426E-3</c:v>
                </c:pt>
                <c:pt idx="129">
                  <c:v>-6.7843270457836049E-3</c:v>
                </c:pt>
                <c:pt idx="130">
                  <c:v>-6.9975302864266047E-3</c:v>
                </c:pt>
                <c:pt idx="131">
                  <c:v>-7.2023658350726712E-3</c:v>
                </c:pt>
                <c:pt idx="132">
                  <c:v>-7.4140766517060506E-3</c:v>
                </c:pt>
                <c:pt idx="133">
                  <c:v>-7.6482624307271738E-3</c:v>
                </c:pt>
                <c:pt idx="134">
                  <c:v>-7.8771279634782271E-3</c:v>
                </c:pt>
                <c:pt idx="135">
                  <c:v>-7.8466436156410836E-3</c:v>
                </c:pt>
                <c:pt idx="136">
                  <c:v>-8.0932226718452779E-3</c:v>
                </c:pt>
                <c:pt idx="137">
                  <c:v>-8.3187511183310924E-3</c:v>
                </c:pt>
                <c:pt idx="138">
                  <c:v>-7.2174398378450685E-3</c:v>
                </c:pt>
                <c:pt idx="139">
                  <c:v>-7.4116205360940162E-3</c:v>
                </c:pt>
                <c:pt idx="140">
                  <c:v>-7.5265199781390782E-3</c:v>
                </c:pt>
                <c:pt idx="141">
                  <c:v>-7.7609952860187353E-3</c:v>
                </c:pt>
                <c:pt idx="142">
                  <c:v>-7.974578950875914E-3</c:v>
                </c:pt>
                <c:pt idx="143">
                  <c:v>-7.7352719683616384E-3</c:v>
                </c:pt>
                <c:pt idx="144">
                  <c:v>-7.9496243735040495E-3</c:v>
                </c:pt>
                <c:pt idx="145">
                  <c:v>-8.119044337058649E-3</c:v>
                </c:pt>
                <c:pt idx="146">
                  <c:v>-7.902691606537322E-3</c:v>
                </c:pt>
                <c:pt idx="147">
                  <c:v>-7.9371694549188292E-3</c:v>
                </c:pt>
                <c:pt idx="148">
                  <c:v>-7.7893129044860855E-3</c:v>
                </c:pt>
                <c:pt idx="149">
                  <c:v>-7.9505562490261618E-3</c:v>
                </c:pt>
                <c:pt idx="150">
                  <c:v>-8.1193395981405507E-3</c:v>
                </c:pt>
                <c:pt idx="151">
                  <c:v>-7.8284625862683581E-3</c:v>
                </c:pt>
                <c:pt idx="152">
                  <c:v>-7.9569112782714793E-3</c:v>
                </c:pt>
                <c:pt idx="153">
                  <c:v>-8.155941897469824E-3</c:v>
                </c:pt>
                <c:pt idx="154">
                  <c:v>-8.2594843663053551E-3</c:v>
                </c:pt>
                <c:pt idx="155">
                  <c:v>-8.4717784832512924E-3</c:v>
                </c:pt>
                <c:pt idx="156">
                  <c:v>-8.7373742933619537E-3</c:v>
                </c:pt>
                <c:pt idx="157">
                  <c:v>-8.9081801511024725E-3</c:v>
                </c:pt>
                <c:pt idx="158">
                  <c:v>-8.6236529663428537E-3</c:v>
                </c:pt>
                <c:pt idx="159">
                  <c:v>-8.8917357481366407E-3</c:v>
                </c:pt>
                <c:pt idx="160">
                  <c:v>-9.0724626167162301E-3</c:v>
                </c:pt>
                <c:pt idx="161">
                  <c:v>-9.3547968244576465E-3</c:v>
                </c:pt>
                <c:pt idx="162">
                  <c:v>-9.4787307783114859E-3</c:v>
                </c:pt>
                <c:pt idx="163">
                  <c:v>-9.7780079206873285E-3</c:v>
                </c:pt>
                <c:pt idx="164">
                  <c:v>-8.6016908230007547E-3</c:v>
                </c:pt>
                <c:pt idx="165">
                  <c:v>-8.5686633855406036E-3</c:v>
                </c:pt>
                <c:pt idx="166">
                  <c:v>-8.8111694987897306E-3</c:v>
                </c:pt>
                <c:pt idx="167">
                  <c:v>-9.0155066370463423E-3</c:v>
                </c:pt>
                <c:pt idx="168">
                  <c:v>-9.2275054281797924E-3</c:v>
                </c:pt>
                <c:pt idx="169">
                  <c:v>-9.1713899924272327E-3</c:v>
                </c:pt>
                <c:pt idx="170">
                  <c:v>-9.3582942650192909E-3</c:v>
                </c:pt>
                <c:pt idx="171">
                  <c:v>-9.6539931415488816E-3</c:v>
                </c:pt>
                <c:pt idx="172">
                  <c:v>-9.6840677407749026E-3</c:v>
                </c:pt>
                <c:pt idx="173">
                  <c:v>-9.9213313170377418E-3</c:v>
                </c:pt>
                <c:pt idx="174">
                  <c:v>-9.270261521174581E-3</c:v>
                </c:pt>
                <c:pt idx="175">
                  <c:v>-9.2809202124167507E-3</c:v>
                </c:pt>
                <c:pt idx="176">
                  <c:v>-9.5698170429365948E-3</c:v>
                </c:pt>
                <c:pt idx="177">
                  <c:v>-9.8462867277768762E-3</c:v>
                </c:pt>
                <c:pt idx="178">
                  <c:v>-1.0090495421795676E-2</c:v>
                </c:pt>
                <c:pt idx="179">
                  <c:v>-1.0366516264311646E-2</c:v>
                </c:pt>
                <c:pt idx="180">
                  <c:v>-1.0435508001708369E-2</c:v>
                </c:pt>
                <c:pt idx="181">
                  <c:v>-1.0723225696034544E-2</c:v>
                </c:pt>
                <c:pt idx="182">
                  <c:v>-1.0633445256228887E-2</c:v>
                </c:pt>
                <c:pt idx="183">
                  <c:v>-1.0968790863530944E-2</c:v>
                </c:pt>
                <c:pt idx="184">
                  <c:v>-1.1226571016154893E-2</c:v>
                </c:pt>
                <c:pt idx="185">
                  <c:v>-1.1541501431731464E-2</c:v>
                </c:pt>
                <c:pt idx="186">
                  <c:v>-1.0818020721777271E-2</c:v>
                </c:pt>
                <c:pt idx="187">
                  <c:v>-1.106907791383924E-2</c:v>
                </c:pt>
                <c:pt idx="188">
                  <c:v>-1.1417295488942077E-2</c:v>
                </c:pt>
                <c:pt idx="189">
                  <c:v>-1.177387731292661E-2</c:v>
                </c:pt>
                <c:pt idx="190">
                  <c:v>-1.2141732883348142E-2</c:v>
                </c:pt>
                <c:pt idx="191">
                  <c:v>-1.2415172796855205E-2</c:v>
                </c:pt>
                <c:pt idx="192">
                  <c:v>-1.272821390763609E-2</c:v>
                </c:pt>
                <c:pt idx="193">
                  <c:v>-1.2956627157923836E-2</c:v>
                </c:pt>
                <c:pt idx="194">
                  <c:v>-1.3115368412962665E-2</c:v>
                </c:pt>
                <c:pt idx="195">
                  <c:v>-1.3429597809618363E-2</c:v>
                </c:pt>
                <c:pt idx="196">
                  <c:v>-1.3616258447551485E-2</c:v>
                </c:pt>
                <c:pt idx="197">
                  <c:v>-1.1267804720524039E-2</c:v>
                </c:pt>
                <c:pt idx="198">
                  <c:v>-1.1187724692586816E-2</c:v>
                </c:pt>
                <c:pt idx="199">
                  <c:v>-9.6078776707675725E-3</c:v>
                </c:pt>
                <c:pt idx="200">
                  <c:v>-9.8445718993811996E-3</c:v>
                </c:pt>
                <c:pt idx="201">
                  <c:v>-1.0152478761083239E-2</c:v>
                </c:pt>
                <c:pt idx="202">
                  <c:v>-1.0471965766062285E-2</c:v>
                </c:pt>
                <c:pt idx="203">
                  <c:v>-1.0683712599323034E-2</c:v>
                </c:pt>
                <c:pt idx="204">
                  <c:v>-1.0905854382849772E-2</c:v>
                </c:pt>
                <c:pt idx="205">
                  <c:v>-1.1167138122735941E-2</c:v>
                </c:pt>
                <c:pt idx="206">
                  <c:v>-1.1252797374537118E-2</c:v>
                </c:pt>
                <c:pt idx="207">
                  <c:v>-9.2105033260780796E-3</c:v>
                </c:pt>
                <c:pt idx="208">
                  <c:v>-9.4322876203003173E-3</c:v>
                </c:pt>
                <c:pt idx="209">
                  <c:v>-9.6625605832950916E-3</c:v>
                </c:pt>
                <c:pt idx="210">
                  <c:v>-9.8017359140142469E-3</c:v>
                </c:pt>
                <c:pt idx="211">
                  <c:v>-1.0102183919567074E-2</c:v>
                </c:pt>
                <c:pt idx="212">
                  <c:v>-1.0409854263987576E-2</c:v>
                </c:pt>
                <c:pt idx="213">
                  <c:v>-1.0727518422383304E-2</c:v>
                </c:pt>
                <c:pt idx="214">
                  <c:v>-1.1065984655588505E-2</c:v>
                </c:pt>
                <c:pt idx="215">
                  <c:v>-1.1083102989165077E-2</c:v>
                </c:pt>
                <c:pt idx="216">
                  <c:v>-1.0903056973363023E-2</c:v>
                </c:pt>
                <c:pt idx="217">
                  <c:v>-1.1131881025994467E-2</c:v>
                </c:pt>
                <c:pt idx="218">
                  <c:v>-1.1207056640072186E-2</c:v>
                </c:pt>
                <c:pt idx="219">
                  <c:v>-1.155945732575871E-2</c:v>
                </c:pt>
                <c:pt idx="220">
                  <c:v>-1.1888289830177508E-2</c:v>
                </c:pt>
                <c:pt idx="221">
                  <c:v>-1.2186558297510214E-2</c:v>
                </c:pt>
                <c:pt idx="222">
                  <c:v>-1.0489800067708225E-2</c:v>
                </c:pt>
                <c:pt idx="223">
                  <c:v>-1.0780426687272408E-2</c:v>
                </c:pt>
                <c:pt idx="224">
                  <c:v>-1.0768464897876476E-2</c:v>
                </c:pt>
                <c:pt idx="225">
                  <c:v>-1.1020003061902121E-2</c:v>
                </c:pt>
                <c:pt idx="226">
                  <c:v>-1.1364379592915039E-2</c:v>
                </c:pt>
                <c:pt idx="227">
                  <c:v>-1.0888339878367407E-2</c:v>
                </c:pt>
                <c:pt idx="228">
                  <c:v>-1.122369830436242E-2</c:v>
                </c:pt>
                <c:pt idx="229">
                  <c:v>-1.1344960076797162E-2</c:v>
                </c:pt>
                <c:pt idx="230">
                  <c:v>-1.1692358066346992E-2</c:v>
                </c:pt>
                <c:pt idx="231">
                  <c:v>-1.205097166344098E-2</c:v>
                </c:pt>
                <c:pt idx="232">
                  <c:v>-1.2427490683938206E-2</c:v>
                </c:pt>
                <c:pt idx="233">
                  <c:v>-1.2457858859967863E-2</c:v>
                </c:pt>
                <c:pt idx="234">
                  <c:v>-1.2134739068497491E-2</c:v>
                </c:pt>
                <c:pt idx="235">
                  <c:v>-1.2437195754556547E-2</c:v>
                </c:pt>
                <c:pt idx="236">
                  <c:v>-1.2819531428452458E-2</c:v>
                </c:pt>
                <c:pt idx="237">
                  <c:v>-1.2927824818024177E-2</c:v>
                </c:pt>
                <c:pt idx="238">
                  <c:v>-1.3261250809222254E-2</c:v>
                </c:pt>
                <c:pt idx="239">
                  <c:v>-1.364684573673965E-2</c:v>
                </c:pt>
                <c:pt idx="240">
                  <c:v>-1.1371199477398652E-2</c:v>
                </c:pt>
                <c:pt idx="241">
                  <c:v>-1.1257322149468701E-2</c:v>
                </c:pt>
                <c:pt idx="242">
                  <c:v>-1.161054371216518E-2</c:v>
                </c:pt>
                <c:pt idx="243">
                  <c:v>-1.1379469256888552E-2</c:v>
                </c:pt>
                <c:pt idx="244">
                  <c:v>-1.1060750258278204E-2</c:v>
                </c:pt>
                <c:pt idx="245">
                  <c:v>-1.0549756381555111E-2</c:v>
                </c:pt>
                <c:pt idx="246">
                  <c:v>-1.0880682967782749E-2</c:v>
                </c:pt>
                <c:pt idx="247">
                  <c:v>-1.1201863477981466E-2</c:v>
                </c:pt>
                <c:pt idx="248">
                  <c:v>-9.7128099114425336E-3</c:v>
                </c:pt>
                <c:pt idx="249">
                  <c:v>-1.0007314044541863E-2</c:v>
                </c:pt>
                <c:pt idx="250">
                  <c:v>-1.0199844112180103E-2</c:v>
                </c:pt>
                <c:pt idx="251">
                  <c:v>-1.0479592902330847E-2</c:v>
                </c:pt>
                <c:pt idx="252">
                  <c:v>-1.0507390077792115E-2</c:v>
                </c:pt>
                <c:pt idx="253">
                  <c:v>-1.0717738659897521E-2</c:v>
                </c:pt>
                <c:pt idx="254">
                  <c:v>-1.094023027023937E-2</c:v>
                </c:pt>
                <c:pt idx="255">
                  <c:v>-1.0685760121098842E-2</c:v>
                </c:pt>
                <c:pt idx="256">
                  <c:v>-1.0067666827411503E-2</c:v>
                </c:pt>
                <c:pt idx="257">
                  <c:v>-9.9605622176758453E-3</c:v>
                </c:pt>
                <c:pt idx="258">
                  <c:v>-1.0072762365718836E-2</c:v>
                </c:pt>
                <c:pt idx="259">
                  <c:v>-1.0390895753822023E-2</c:v>
                </c:pt>
                <c:pt idx="260">
                  <c:v>-9.3041549098196955E-3</c:v>
                </c:pt>
                <c:pt idx="261">
                  <c:v>-9.5865695640169387E-3</c:v>
                </c:pt>
                <c:pt idx="262">
                  <c:v>-9.3962352381342339E-3</c:v>
                </c:pt>
                <c:pt idx="263">
                  <c:v>-8.9551412790988758E-3</c:v>
                </c:pt>
                <c:pt idx="264">
                  <c:v>-9.108946791409514E-3</c:v>
                </c:pt>
                <c:pt idx="265">
                  <c:v>-9.1343091743202754E-3</c:v>
                </c:pt>
                <c:pt idx="266">
                  <c:v>-9.3278278375451724E-3</c:v>
                </c:pt>
                <c:pt idx="267">
                  <c:v>-9.6112884002375817E-3</c:v>
                </c:pt>
                <c:pt idx="268">
                  <c:v>-9.913305583224381E-3</c:v>
                </c:pt>
                <c:pt idx="269">
                  <c:v>-1.0165636094541552E-2</c:v>
                </c:pt>
                <c:pt idx="270">
                  <c:v>-1.0337299794279858E-2</c:v>
                </c:pt>
                <c:pt idx="271">
                  <c:v>-9.9087193553234164E-3</c:v>
                </c:pt>
                <c:pt idx="272">
                  <c:v>-1.0136448169870917E-2</c:v>
                </c:pt>
                <c:pt idx="273">
                  <c:v>-1.0434689065194456E-2</c:v>
                </c:pt>
                <c:pt idx="274">
                  <c:v>-8.1221765166051424E-3</c:v>
                </c:pt>
                <c:pt idx="275">
                  <c:v>-8.366555838235876E-3</c:v>
                </c:pt>
                <c:pt idx="276">
                  <c:v>-8.6055123752319124E-3</c:v>
                </c:pt>
                <c:pt idx="277">
                  <c:v>-8.8657381711173388E-3</c:v>
                </c:pt>
                <c:pt idx="278">
                  <c:v>-8.7155648139303297E-3</c:v>
                </c:pt>
                <c:pt idx="279">
                  <c:v>-8.8280250636157426E-3</c:v>
                </c:pt>
                <c:pt idx="280">
                  <c:v>-9.0833618133047359E-3</c:v>
                </c:pt>
                <c:pt idx="281">
                  <c:v>-9.3473315404582116E-3</c:v>
                </c:pt>
                <c:pt idx="282">
                  <c:v>-9.5269519218424952E-3</c:v>
                </c:pt>
                <c:pt idx="283">
                  <c:v>-9.1355297231265637E-3</c:v>
                </c:pt>
                <c:pt idx="284">
                  <c:v>-9.3839054564463023E-3</c:v>
                </c:pt>
                <c:pt idx="285">
                  <c:v>-9.6716937041089017E-3</c:v>
                </c:pt>
                <c:pt idx="286">
                  <c:v>-9.6360552143226249E-3</c:v>
                </c:pt>
                <c:pt idx="287">
                  <c:v>-9.2542961335939436E-3</c:v>
                </c:pt>
                <c:pt idx="288">
                  <c:v>-9.3016092225510286E-3</c:v>
                </c:pt>
                <c:pt idx="289">
                  <c:v>-9.4767099795845661E-3</c:v>
                </c:pt>
                <c:pt idx="290">
                  <c:v>-9.6587422576602175E-3</c:v>
                </c:pt>
                <c:pt idx="291">
                  <c:v>-9.9062215092067217E-3</c:v>
                </c:pt>
                <c:pt idx="292">
                  <c:v>-1.0197488032627879E-2</c:v>
                </c:pt>
                <c:pt idx="293">
                  <c:v>-1.0518015935321316E-2</c:v>
                </c:pt>
                <c:pt idx="294">
                  <c:v>-1.0281617902556432E-2</c:v>
                </c:pt>
                <c:pt idx="295">
                  <c:v>-1.0278033690509687E-2</c:v>
                </c:pt>
                <c:pt idx="296">
                  <c:v>-1.0456195280047717E-2</c:v>
                </c:pt>
                <c:pt idx="297">
                  <c:v>-1.0641809981938489E-2</c:v>
                </c:pt>
                <c:pt idx="298">
                  <c:v>-1.0799926543903928E-2</c:v>
                </c:pt>
                <c:pt idx="299">
                  <c:v>-1.0567597370126636E-2</c:v>
                </c:pt>
                <c:pt idx="300">
                  <c:v>-1.071599373982045E-2</c:v>
                </c:pt>
                <c:pt idx="301">
                  <c:v>-1.0533568284105942E-2</c:v>
                </c:pt>
                <c:pt idx="302">
                  <c:v>-1.0635802648103456E-2</c:v>
                </c:pt>
                <c:pt idx="303">
                  <c:v>-1.0888332537305862E-2</c:v>
                </c:pt>
                <c:pt idx="304">
                  <c:v>-1.0903631861724744E-2</c:v>
                </c:pt>
                <c:pt idx="305">
                  <c:v>-1.116621643977434E-2</c:v>
                </c:pt>
                <c:pt idx="306">
                  <c:v>-1.0806808583722228E-2</c:v>
                </c:pt>
                <c:pt idx="307">
                  <c:v>-1.1111633556512396E-2</c:v>
                </c:pt>
                <c:pt idx="308">
                  <c:v>-1.1242361541131639E-2</c:v>
                </c:pt>
                <c:pt idx="309">
                  <c:v>-1.1561454527030163E-2</c:v>
                </c:pt>
                <c:pt idx="310">
                  <c:v>-1.1791473018376703E-2</c:v>
                </c:pt>
                <c:pt idx="311">
                  <c:v>-1.1098478553036096E-2</c:v>
                </c:pt>
                <c:pt idx="312">
                  <c:v>-1.1438290199823868E-2</c:v>
                </c:pt>
                <c:pt idx="313">
                  <c:v>-1.1763942463724983E-2</c:v>
                </c:pt>
                <c:pt idx="314">
                  <c:v>-1.1499069315476342E-2</c:v>
                </c:pt>
                <c:pt idx="315">
                  <c:v>-1.1781926429848091E-2</c:v>
                </c:pt>
                <c:pt idx="316">
                  <c:v>-1.1735015631163578E-2</c:v>
                </c:pt>
                <c:pt idx="317">
                  <c:v>-1.1932811877066424E-2</c:v>
                </c:pt>
                <c:pt idx="318">
                  <c:v>-1.2276003781660428E-2</c:v>
                </c:pt>
                <c:pt idx="319">
                  <c:v>-1.1504161986960113E-2</c:v>
                </c:pt>
                <c:pt idx="320">
                  <c:v>-1.1847548134568063E-2</c:v>
                </c:pt>
                <c:pt idx="321">
                  <c:v>-1.1900954648584448E-2</c:v>
                </c:pt>
                <c:pt idx="322">
                  <c:v>-1.2137932898573593E-2</c:v>
                </c:pt>
                <c:pt idx="323">
                  <c:v>-1.2383963722612308E-2</c:v>
                </c:pt>
                <c:pt idx="324">
                  <c:v>-1.1431501562477374E-2</c:v>
                </c:pt>
                <c:pt idx="325">
                  <c:v>-1.1755419736645865E-2</c:v>
                </c:pt>
                <c:pt idx="326">
                  <c:v>-1.1910759533093391E-2</c:v>
                </c:pt>
                <c:pt idx="327">
                  <c:v>-1.0932738179083407E-2</c:v>
                </c:pt>
                <c:pt idx="328">
                  <c:v>-9.948459739780105E-3</c:v>
                </c:pt>
                <c:pt idx="329">
                  <c:v>-1.0223039565496051E-2</c:v>
                </c:pt>
                <c:pt idx="330">
                  <c:v>-1.0535698462645862E-2</c:v>
                </c:pt>
                <c:pt idx="331">
                  <c:v>-1.0830970504738238E-2</c:v>
                </c:pt>
                <c:pt idx="332">
                  <c:v>-1.1171351121156704E-2</c:v>
                </c:pt>
                <c:pt idx="333">
                  <c:v>-1.09775361300853E-2</c:v>
                </c:pt>
                <c:pt idx="334">
                  <c:v>-1.1248138651846795E-2</c:v>
                </c:pt>
                <c:pt idx="335">
                  <c:v>-1.1527329195385211E-2</c:v>
                </c:pt>
                <c:pt idx="336">
                  <c:v>-1.1857306242649905E-2</c:v>
                </c:pt>
                <c:pt idx="337">
                  <c:v>-1.1007126536020225E-2</c:v>
                </c:pt>
                <c:pt idx="338">
                  <c:v>-1.0974509667099664E-2</c:v>
                </c:pt>
                <c:pt idx="339">
                  <c:v>-1.1000791473345217E-2</c:v>
                </c:pt>
                <c:pt idx="340">
                  <c:v>-1.1207529755517424E-2</c:v>
                </c:pt>
                <c:pt idx="341">
                  <c:v>-1.1385711339569112E-2</c:v>
                </c:pt>
                <c:pt idx="342">
                  <c:v>-1.079774471378706E-2</c:v>
                </c:pt>
                <c:pt idx="343">
                  <c:v>-1.10840515819894E-2</c:v>
                </c:pt>
                <c:pt idx="344">
                  <c:v>-1.1413509877528564E-2</c:v>
                </c:pt>
                <c:pt idx="345">
                  <c:v>-1.1606956230736992E-2</c:v>
                </c:pt>
                <c:pt idx="346">
                  <c:v>-1.1128029621285876E-2</c:v>
                </c:pt>
                <c:pt idx="347">
                  <c:v>-1.1374183951530245E-2</c:v>
                </c:pt>
                <c:pt idx="348">
                  <c:v>-1.1713570271024942E-2</c:v>
                </c:pt>
                <c:pt idx="349">
                  <c:v>-1.2073734709289003E-2</c:v>
                </c:pt>
                <c:pt idx="350">
                  <c:v>-9.2047033827360875E-3</c:v>
                </c:pt>
                <c:pt idx="351">
                  <c:v>-9.3729342683173938E-3</c:v>
                </c:pt>
                <c:pt idx="352">
                  <c:v>-9.6578573391599663E-3</c:v>
                </c:pt>
                <c:pt idx="353">
                  <c:v>-9.9589913538862904E-3</c:v>
                </c:pt>
                <c:pt idx="354">
                  <c:v>-9.0283835685370118E-3</c:v>
                </c:pt>
                <c:pt idx="355">
                  <c:v>-8.9548960938867755E-3</c:v>
                </c:pt>
                <c:pt idx="356">
                  <c:v>-9.2337854170637251E-3</c:v>
                </c:pt>
                <c:pt idx="357">
                  <c:v>-9.4040277484618365E-3</c:v>
                </c:pt>
                <c:pt idx="358">
                  <c:v>-9.5443180086242085E-3</c:v>
                </c:pt>
                <c:pt idx="359">
                  <c:v>-8.9653838114597401E-3</c:v>
                </c:pt>
                <c:pt idx="360">
                  <c:v>-7.5905875262991208E-3</c:v>
                </c:pt>
                <c:pt idx="361">
                  <c:v>-7.6429722451930616E-3</c:v>
                </c:pt>
                <c:pt idx="362">
                  <c:v>-7.6994214663538615E-3</c:v>
                </c:pt>
                <c:pt idx="363">
                  <c:v>-7.7093492059560195E-3</c:v>
                </c:pt>
                <c:pt idx="364">
                  <c:v>-7.7674917312610166E-3</c:v>
                </c:pt>
                <c:pt idx="365">
                  <c:v>-7.8316689337454542E-3</c:v>
                </c:pt>
                <c:pt idx="366">
                  <c:v>-8.0668445836946899E-3</c:v>
                </c:pt>
                <c:pt idx="367">
                  <c:v>-8.0485355798873403E-3</c:v>
                </c:pt>
                <c:pt idx="368">
                  <c:v>-8.2906641426341507E-3</c:v>
                </c:pt>
                <c:pt idx="369">
                  <c:v>-8.4852711709448008E-3</c:v>
                </c:pt>
                <c:pt idx="370">
                  <c:v>-7.4392177759778095E-3</c:v>
                </c:pt>
                <c:pt idx="371">
                  <c:v>-7.6472914633796268E-3</c:v>
                </c:pt>
                <c:pt idx="372">
                  <c:v>-7.600309609182781E-3</c:v>
                </c:pt>
                <c:pt idx="373">
                  <c:v>-7.7368995940348424E-3</c:v>
                </c:pt>
                <c:pt idx="374">
                  <c:v>-7.879076276164897E-3</c:v>
                </c:pt>
                <c:pt idx="375">
                  <c:v>-8.083161661311242E-3</c:v>
                </c:pt>
                <c:pt idx="376">
                  <c:v>-8.334571552913124E-3</c:v>
                </c:pt>
                <c:pt idx="377">
                  <c:v>-8.5029969956732891E-3</c:v>
                </c:pt>
                <c:pt idx="378">
                  <c:v>-8.7075889897347339E-3</c:v>
                </c:pt>
                <c:pt idx="379">
                  <c:v>-8.9413853922427761E-3</c:v>
                </c:pt>
                <c:pt idx="380">
                  <c:v>-9.1631046674996615E-3</c:v>
                </c:pt>
                <c:pt idx="381">
                  <c:v>-9.3657011039819261E-3</c:v>
                </c:pt>
                <c:pt idx="382">
                  <c:v>-9.6507927632413469E-3</c:v>
                </c:pt>
                <c:pt idx="383">
                  <c:v>-9.2699153590814383E-3</c:v>
                </c:pt>
                <c:pt idx="384">
                  <c:v>-9.502498192850423E-3</c:v>
                </c:pt>
                <c:pt idx="385">
                  <c:v>-8.5816903635736377E-3</c:v>
                </c:pt>
                <c:pt idx="386">
                  <c:v>-8.7576610092223676E-3</c:v>
                </c:pt>
                <c:pt idx="387">
                  <c:v>-9.0226247766859394E-3</c:v>
                </c:pt>
                <c:pt idx="388">
                  <c:v>-9.1830850512700651E-3</c:v>
                </c:pt>
                <c:pt idx="389">
                  <c:v>-9.469178579066248E-3</c:v>
                </c:pt>
                <c:pt idx="390">
                  <c:v>-9.7284275678404704E-3</c:v>
                </c:pt>
                <c:pt idx="391">
                  <c:v>-8.9744256842402403E-3</c:v>
                </c:pt>
                <c:pt idx="392">
                  <c:v>-9.0988945745989203E-3</c:v>
                </c:pt>
                <c:pt idx="393">
                  <c:v>-9.3247218175306259E-3</c:v>
                </c:pt>
                <c:pt idx="394">
                  <c:v>-9.5801034791928585E-3</c:v>
                </c:pt>
                <c:pt idx="395">
                  <c:v>-9.8234585409478058E-3</c:v>
                </c:pt>
                <c:pt idx="396">
                  <c:v>-9.9027923125157135E-3</c:v>
                </c:pt>
                <c:pt idx="397">
                  <c:v>-9.6883185233673716E-3</c:v>
                </c:pt>
                <c:pt idx="398">
                  <c:v>-9.2800605625530577E-3</c:v>
                </c:pt>
                <c:pt idx="399">
                  <c:v>-9.0793649964768259E-3</c:v>
                </c:pt>
                <c:pt idx="400">
                  <c:v>-9.3546810311047491E-3</c:v>
                </c:pt>
                <c:pt idx="401">
                  <c:v>-9.6468958895497853E-3</c:v>
                </c:pt>
                <c:pt idx="402">
                  <c:v>-9.7149925188712172E-3</c:v>
                </c:pt>
                <c:pt idx="403">
                  <c:v>-1.0011039617715402E-2</c:v>
                </c:pt>
                <c:pt idx="404">
                  <c:v>-1.0327207076127333E-2</c:v>
                </c:pt>
                <c:pt idx="405">
                  <c:v>-1.0574064979045086E-2</c:v>
                </c:pt>
                <c:pt idx="406">
                  <c:v>-1.0733288110358775E-2</c:v>
                </c:pt>
                <c:pt idx="407">
                  <c:v>-1.0769856657219449E-2</c:v>
                </c:pt>
                <c:pt idx="408">
                  <c:v>-1.0859382279423227E-2</c:v>
                </c:pt>
                <c:pt idx="409">
                  <c:v>-1.1182588330176655E-2</c:v>
                </c:pt>
                <c:pt idx="410">
                  <c:v>-1.079244388450854E-2</c:v>
                </c:pt>
                <c:pt idx="411">
                  <c:v>-1.1098668942043505E-2</c:v>
                </c:pt>
                <c:pt idx="412">
                  <c:v>-1.1429605824709775E-2</c:v>
                </c:pt>
                <c:pt idx="413">
                  <c:v>-1.1352103455668809E-2</c:v>
                </c:pt>
                <c:pt idx="414">
                  <c:v>-1.1275828794124629E-2</c:v>
                </c:pt>
                <c:pt idx="415">
                  <c:v>-1.1561114581188706E-2</c:v>
                </c:pt>
                <c:pt idx="416">
                  <c:v>-1.1916901845682872E-2</c:v>
                </c:pt>
                <c:pt idx="417">
                  <c:v>-1.1266267058521167E-2</c:v>
                </c:pt>
                <c:pt idx="418">
                  <c:v>-1.0650218210911382E-2</c:v>
                </c:pt>
                <c:pt idx="419">
                  <c:v>-1.0984927131161637E-2</c:v>
                </c:pt>
                <c:pt idx="420">
                  <c:v>-1.0309200825589743E-2</c:v>
                </c:pt>
                <c:pt idx="421">
                  <c:v>-1.063319686812242E-2</c:v>
                </c:pt>
                <c:pt idx="422">
                  <c:v>-9.9337327804079785E-3</c:v>
                </c:pt>
                <c:pt idx="423">
                  <c:v>-9.0502858814622156E-3</c:v>
                </c:pt>
                <c:pt idx="424">
                  <c:v>-9.3137943997624473E-3</c:v>
                </c:pt>
                <c:pt idx="425">
                  <c:v>-9.494352102611606E-3</c:v>
                </c:pt>
                <c:pt idx="426">
                  <c:v>-9.3506199736611215E-3</c:v>
                </c:pt>
                <c:pt idx="427">
                  <c:v>-9.6242432002136211E-3</c:v>
                </c:pt>
                <c:pt idx="428">
                  <c:v>-9.4307610381346475E-3</c:v>
                </c:pt>
                <c:pt idx="429">
                  <c:v>-9.6920938998995947E-3</c:v>
                </c:pt>
                <c:pt idx="430">
                  <c:v>-9.62605794529286E-3</c:v>
                </c:pt>
                <c:pt idx="431">
                  <c:v>-9.874468462742092E-3</c:v>
                </c:pt>
                <c:pt idx="432">
                  <c:v>-8.911127100937697E-3</c:v>
                </c:pt>
                <c:pt idx="433">
                  <c:v>-9.1889050240394083E-3</c:v>
                </c:pt>
                <c:pt idx="434">
                  <c:v>-7.8716248866407042E-3</c:v>
                </c:pt>
                <c:pt idx="435">
                  <c:v>-7.9126664242261772E-3</c:v>
                </c:pt>
                <c:pt idx="436">
                  <c:v>-8.0369404634627589E-3</c:v>
                </c:pt>
                <c:pt idx="437">
                  <c:v>-8.289471148932484E-3</c:v>
                </c:pt>
                <c:pt idx="438">
                  <c:v>-8.4634023037206563E-3</c:v>
                </c:pt>
                <c:pt idx="439">
                  <c:v>-8.7083531185488759E-3</c:v>
                </c:pt>
                <c:pt idx="440">
                  <c:v>-8.9728602452503175E-3</c:v>
                </c:pt>
                <c:pt idx="441">
                  <c:v>-8.9267685668686057E-3</c:v>
                </c:pt>
                <c:pt idx="442">
                  <c:v>-9.171305920214836E-3</c:v>
                </c:pt>
                <c:pt idx="443">
                  <c:v>-8.7901984635527387E-3</c:v>
                </c:pt>
                <c:pt idx="444">
                  <c:v>-8.9506039344785706E-3</c:v>
                </c:pt>
                <c:pt idx="445">
                  <c:v>-8.9960005864323806E-3</c:v>
                </c:pt>
                <c:pt idx="446">
                  <c:v>-8.3204602655898349E-3</c:v>
                </c:pt>
                <c:pt idx="447">
                  <c:v>-8.3351299306213301E-3</c:v>
                </c:pt>
                <c:pt idx="448">
                  <c:v>-8.235676938283672E-3</c:v>
                </c:pt>
                <c:pt idx="449">
                  <c:v>-8.4324583009589039E-3</c:v>
                </c:pt>
                <c:pt idx="450">
                  <c:v>-8.2170051228285072E-3</c:v>
                </c:pt>
                <c:pt idx="451">
                  <c:v>-8.4538933389010362E-3</c:v>
                </c:pt>
                <c:pt idx="452">
                  <c:v>-8.6981236583252609E-3</c:v>
                </c:pt>
                <c:pt idx="453">
                  <c:v>-8.9698927124750583E-3</c:v>
                </c:pt>
                <c:pt idx="454">
                  <c:v>-9.2503917890968748E-3</c:v>
                </c:pt>
                <c:pt idx="455">
                  <c:v>-6.881902620275538E-3</c:v>
                </c:pt>
                <c:pt idx="456">
                  <c:v>-7.0951287306034415E-3</c:v>
                </c:pt>
                <c:pt idx="457">
                  <c:v>-7.3182279022598919E-3</c:v>
                </c:pt>
                <c:pt idx="458">
                  <c:v>-7.4774026361363087E-3</c:v>
                </c:pt>
                <c:pt idx="459">
                  <c:v>-7.7096949606360746E-3</c:v>
                </c:pt>
                <c:pt idx="460">
                  <c:v>-7.7811838986359049E-3</c:v>
                </c:pt>
                <c:pt idx="461">
                  <c:v>-8.0154400953264503E-3</c:v>
                </c:pt>
                <c:pt idx="462">
                  <c:v>-6.9554269625268896E-3</c:v>
                </c:pt>
                <c:pt idx="463">
                  <c:v>-6.8126395248831219E-3</c:v>
                </c:pt>
                <c:pt idx="464">
                  <c:v>-6.7837965295072357E-3</c:v>
                </c:pt>
                <c:pt idx="465">
                  <c:v>-5.9809205877053503E-3</c:v>
                </c:pt>
                <c:pt idx="466">
                  <c:v>-6.0045488406247956E-3</c:v>
                </c:pt>
                <c:pt idx="467">
                  <c:v>-5.7745738684921158E-3</c:v>
                </c:pt>
                <c:pt idx="468">
                  <c:v>-5.952544739859341E-3</c:v>
                </c:pt>
                <c:pt idx="469">
                  <c:v>-6.1362320204272217E-3</c:v>
                </c:pt>
                <c:pt idx="470">
                  <c:v>-6.2093742706849633E-3</c:v>
                </c:pt>
                <c:pt idx="471">
                  <c:v>-6.2853570201741602E-3</c:v>
                </c:pt>
                <c:pt idx="472">
                  <c:v>-6.4540374797875059E-3</c:v>
                </c:pt>
                <c:pt idx="473">
                  <c:v>-6.6541417514392898E-3</c:v>
                </c:pt>
                <c:pt idx="474">
                  <c:v>-6.813773178073774E-3</c:v>
                </c:pt>
                <c:pt idx="475">
                  <c:v>-6.8801222855495083E-3</c:v>
                </c:pt>
                <c:pt idx="476">
                  <c:v>-7.0491201647604343E-3</c:v>
                </c:pt>
                <c:pt idx="477">
                  <c:v>-7.0824464587277668E-3</c:v>
                </c:pt>
                <c:pt idx="478">
                  <c:v>-6.3999833539593251E-3</c:v>
                </c:pt>
                <c:pt idx="479">
                  <c:v>-6.6010788069762608E-3</c:v>
                </c:pt>
                <c:pt idx="480">
                  <c:v>-6.0462066586664939E-3</c:v>
                </c:pt>
                <c:pt idx="481">
                  <c:v>-6.1798899420919999E-3</c:v>
                </c:pt>
                <c:pt idx="482">
                  <c:v>-6.3191609750615539E-3</c:v>
                </c:pt>
                <c:pt idx="483">
                  <c:v>-6.4874839737385616E-3</c:v>
                </c:pt>
                <c:pt idx="484">
                  <c:v>-6.1973583871076073E-3</c:v>
                </c:pt>
                <c:pt idx="485">
                  <c:v>-6.3925950775097435E-3</c:v>
                </c:pt>
                <c:pt idx="486">
                  <c:v>-6.3135367356888551E-3</c:v>
                </c:pt>
                <c:pt idx="487">
                  <c:v>-6.5084843276953129E-3</c:v>
                </c:pt>
                <c:pt idx="488">
                  <c:v>-6.6594320627389302E-3</c:v>
                </c:pt>
                <c:pt idx="489">
                  <c:v>-6.8657688740602595E-3</c:v>
                </c:pt>
                <c:pt idx="490">
                  <c:v>-7.0533440002854986E-3</c:v>
                </c:pt>
                <c:pt idx="491">
                  <c:v>-6.957227508652449E-3</c:v>
                </c:pt>
                <c:pt idx="492">
                  <c:v>-6.8500359514411446E-3</c:v>
                </c:pt>
                <c:pt idx="493">
                  <c:v>-6.9473271685084681E-3</c:v>
                </c:pt>
                <c:pt idx="494">
                  <c:v>-7.0872509406858485E-3</c:v>
                </c:pt>
                <c:pt idx="495">
                  <c:v>-7.2613371371171688E-3</c:v>
                </c:pt>
                <c:pt idx="496">
                  <c:v>-7.3819054974304694E-3</c:v>
                </c:pt>
                <c:pt idx="497">
                  <c:v>-5.9628137580890065E-3</c:v>
                </c:pt>
                <c:pt idx="498">
                  <c:v>-6.055803397554977E-3</c:v>
                </c:pt>
                <c:pt idx="499">
                  <c:v>-6.2461590605834534E-3</c:v>
                </c:pt>
                <c:pt idx="500">
                  <c:v>-6.4282727750626092E-3</c:v>
                </c:pt>
                <c:pt idx="501">
                  <c:v>-6.1180056099875459E-3</c:v>
                </c:pt>
                <c:pt idx="502">
                  <c:v>-6.3066308371895891E-3</c:v>
                </c:pt>
                <c:pt idx="503">
                  <c:v>-6.5057458799893404E-3</c:v>
                </c:pt>
                <c:pt idx="504">
                  <c:v>-5.3729585210005619E-3</c:v>
                </c:pt>
                <c:pt idx="505">
                  <c:v>-5.440983989877685E-3</c:v>
                </c:pt>
                <c:pt idx="506">
                  <c:v>-5.469021207660762E-3</c:v>
                </c:pt>
                <c:pt idx="507">
                  <c:v>-5.0364429813674295E-3</c:v>
                </c:pt>
                <c:pt idx="508">
                  <c:v>-5.1904221911554544E-3</c:v>
                </c:pt>
                <c:pt idx="509">
                  <c:v>-5.2474744357159792E-3</c:v>
                </c:pt>
                <c:pt idx="510">
                  <c:v>-4.0634330496011313E-3</c:v>
                </c:pt>
                <c:pt idx="511">
                  <c:v>-4.1436890904932838E-3</c:v>
                </c:pt>
                <c:pt idx="512">
                  <c:v>-4.0833781308393562E-3</c:v>
                </c:pt>
                <c:pt idx="513">
                  <c:v>-4.1906175083851341E-3</c:v>
                </c:pt>
                <c:pt idx="514">
                  <c:v>-4.3177421536482238E-3</c:v>
                </c:pt>
                <c:pt idx="515">
                  <c:v>-4.3734103067843517E-3</c:v>
                </c:pt>
                <c:pt idx="516">
                  <c:v>-4.5075486048390626E-3</c:v>
                </c:pt>
                <c:pt idx="517">
                  <c:v>-4.6301454025945146E-3</c:v>
                </c:pt>
                <c:pt idx="518">
                  <c:v>-4.7711019320167466E-3</c:v>
                </c:pt>
                <c:pt idx="519">
                  <c:v>-4.8490193374495904E-3</c:v>
                </c:pt>
                <c:pt idx="520">
                  <c:v>-4.8398420152455683E-3</c:v>
                </c:pt>
                <c:pt idx="521">
                  <c:v>-4.9208227565562283E-3</c:v>
                </c:pt>
                <c:pt idx="522">
                  <c:v>-5.0361230079367294E-3</c:v>
                </c:pt>
                <c:pt idx="523">
                  <c:v>-5.1944525526065937E-3</c:v>
                </c:pt>
                <c:pt idx="524">
                  <c:v>-5.2541069352254116E-3</c:v>
                </c:pt>
                <c:pt idx="525">
                  <c:v>-5.2152799816594392E-3</c:v>
                </c:pt>
                <c:pt idx="526">
                  <c:v>-5.3758113272073743E-3</c:v>
                </c:pt>
                <c:pt idx="527">
                  <c:v>-5.5094235485821045E-3</c:v>
                </c:pt>
                <c:pt idx="528">
                  <c:v>-5.6788883054212673E-3</c:v>
                </c:pt>
                <c:pt idx="529">
                  <c:v>-5.8422345915970248E-3</c:v>
                </c:pt>
                <c:pt idx="530">
                  <c:v>-5.8920895722755834E-3</c:v>
                </c:pt>
                <c:pt idx="531">
                  <c:v>-5.6148069893119257E-3</c:v>
                </c:pt>
                <c:pt idx="532">
                  <c:v>-5.3092775880459169E-3</c:v>
                </c:pt>
                <c:pt idx="533">
                  <c:v>-5.4105681517682223E-3</c:v>
                </c:pt>
                <c:pt idx="534">
                  <c:v>-5.5648808977314277E-3</c:v>
                </c:pt>
                <c:pt idx="535">
                  <c:v>-5.6420925093661001E-3</c:v>
                </c:pt>
                <c:pt idx="536">
                  <c:v>-5.7582684188934976E-3</c:v>
                </c:pt>
                <c:pt idx="537">
                  <c:v>-5.9392357578186951E-3</c:v>
                </c:pt>
                <c:pt idx="538">
                  <c:v>-6.1234325068955306E-3</c:v>
                </c:pt>
                <c:pt idx="539">
                  <c:v>-6.1871996536210384E-3</c:v>
                </c:pt>
                <c:pt idx="540">
                  <c:v>-6.3816420231014746E-3</c:v>
                </c:pt>
                <c:pt idx="541">
                  <c:v>-6.5684954373555031E-3</c:v>
                </c:pt>
                <c:pt idx="542">
                  <c:v>-6.6091942618585822E-3</c:v>
                </c:pt>
                <c:pt idx="543">
                  <c:v>-6.5993819375711393E-3</c:v>
                </c:pt>
                <c:pt idx="544">
                  <c:v>-6.8045256022023015E-3</c:v>
                </c:pt>
                <c:pt idx="545">
                  <c:v>-6.9672590207806393E-3</c:v>
                </c:pt>
                <c:pt idx="546">
                  <c:v>-7.1830633654536178E-3</c:v>
                </c:pt>
                <c:pt idx="547">
                  <c:v>-7.4094870428621394E-3</c:v>
                </c:pt>
                <c:pt idx="548">
                  <c:v>-7.6308600291747327E-3</c:v>
                </c:pt>
                <c:pt idx="549">
                  <c:v>-7.8242637676858209E-3</c:v>
                </c:pt>
                <c:pt idx="550">
                  <c:v>-8.0610003481402757E-3</c:v>
                </c:pt>
                <c:pt idx="551">
                  <c:v>-7.9067437469704412E-3</c:v>
                </c:pt>
                <c:pt idx="552">
                  <c:v>-8.1440785533113246E-3</c:v>
                </c:pt>
                <c:pt idx="553">
                  <c:v>-7.9888594999122323E-3</c:v>
                </c:pt>
                <c:pt idx="554">
                  <c:v>-7.7396937526700727E-3</c:v>
                </c:pt>
                <c:pt idx="555">
                  <c:v>-5.9040657040264144E-3</c:v>
                </c:pt>
                <c:pt idx="556">
                  <c:v>-6.0895874022818793E-3</c:v>
                </c:pt>
                <c:pt idx="557">
                  <c:v>-6.1897576897990249E-3</c:v>
                </c:pt>
                <c:pt idx="558">
                  <c:v>-6.3843766651349833E-3</c:v>
                </c:pt>
                <c:pt idx="559">
                  <c:v>-6.5287206551987755E-3</c:v>
                </c:pt>
                <c:pt idx="560">
                  <c:v>-6.3005457255553522E-3</c:v>
                </c:pt>
                <c:pt idx="561">
                  <c:v>-6.3188126651981787E-3</c:v>
                </c:pt>
                <c:pt idx="562">
                  <c:v>-4.90368477405893E-3</c:v>
                </c:pt>
                <c:pt idx="563">
                  <c:v>-4.9421474150340705E-3</c:v>
                </c:pt>
                <c:pt idx="564">
                  <c:v>-5.0793584319229566E-3</c:v>
                </c:pt>
                <c:pt idx="565">
                  <c:v>-5.1990688569639298E-3</c:v>
                </c:pt>
                <c:pt idx="566">
                  <c:v>-4.9950248968985622E-3</c:v>
                </c:pt>
                <c:pt idx="567">
                  <c:v>-5.0785473095602759E-3</c:v>
                </c:pt>
                <c:pt idx="568">
                  <c:v>-5.2341192802679406E-3</c:v>
                </c:pt>
                <c:pt idx="569">
                  <c:v>-5.3879428158969296E-3</c:v>
                </c:pt>
                <c:pt idx="570">
                  <c:v>-5.4494733602548397E-3</c:v>
                </c:pt>
                <c:pt idx="571">
                  <c:v>-5.6178652575460753E-3</c:v>
                </c:pt>
                <c:pt idx="572">
                  <c:v>-5.523557366601318E-3</c:v>
                </c:pt>
                <c:pt idx="573">
                  <c:v>-5.419973452933876E-3</c:v>
                </c:pt>
                <c:pt idx="574">
                  <c:v>-5.5513875248846978E-3</c:v>
                </c:pt>
                <c:pt idx="575">
                  <c:v>-5.5174293489423931E-3</c:v>
                </c:pt>
                <c:pt idx="576">
                  <c:v>-5.5842064476330187E-3</c:v>
                </c:pt>
                <c:pt idx="577">
                  <c:v>-5.7556362975736087E-3</c:v>
                </c:pt>
                <c:pt idx="578">
                  <c:v>-5.922547045889094E-3</c:v>
                </c:pt>
                <c:pt idx="579">
                  <c:v>-6.1086763139243131E-3</c:v>
                </c:pt>
                <c:pt idx="580">
                  <c:v>-6.1603988991317631E-3</c:v>
                </c:pt>
                <c:pt idx="581">
                  <c:v>-6.3200660675668402E-3</c:v>
                </c:pt>
                <c:pt idx="582">
                  <c:v>-6.5154399605166866E-3</c:v>
                </c:pt>
                <c:pt idx="583">
                  <c:v>-6.716538639272642E-3</c:v>
                </c:pt>
                <c:pt idx="584">
                  <c:v>-6.8386961249672119E-3</c:v>
                </c:pt>
                <c:pt idx="585">
                  <c:v>-6.8258821637817973E-3</c:v>
                </c:pt>
                <c:pt idx="586">
                  <c:v>-6.9537361085227805E-3</c:v>
                </c:pt>
                <c:pt idx="587">
                  <c:v>-7.1742159651828532E-3</c:v>
                </c:pt>
                <c:pt idx="588">
                  <c:v>-7.3461223330312892E-3</c:v>
                </c:pt>
                <c:pt idx="589">
                  <c:v>-7.4171268557106139E-3</c:v>
                </c:pt>
                <c:pt idx="590">
                  <c:v>-7.4910182604264949E-3</c:v>
                </c:pt>
                <c:pt idx="591">
                  <c:v>-7.6975194634896571E-3</c:v>
                </c:pt>
                <c:pt idx="592">
                  <c:v>-7.9362713090393288E-3</c:v>
                </c:pt>
                <c:pt idx="593">
                  <c:v>-8.1094522827256533E-3</c:v>
                </c:pt>
                <c:pt idx="594">
                  <c:v>-7.5511395915998048E-3</c:v>
                </c:pt>
                <c:pt idx="595">
                  <c:v>-7.1133066397312634E-3</c:v>
                </c:pt>
                <c:pt idx="596">
                  <c:v>-6.2663950883906387E-3</c:v>
                </c:pt>
                <c:pt idx="597">
                  <c:v>-6.4610997367093997E-3</c:v>
                </c:pt>
                <c:pt idx="598">
                  <c:v>-6.6641493008540633E-3</c:v>
                </c:pt>
                <c:pt idx="599">
                  <c:v>-6.8406053199032068E-3</c:v>
                </c:pt>
                <c:pt idx="600">
                  <c:v>-6.9660087129064935E-3</c:v>
                </c:pt>
                <c:pt idx="601">
                  <c:v>-5.8183520355364225E-3</c:v>
                </c:pt>
                <c:pt idx="602">
                  <c:v>-5.9975323744724729E-3</c:v>
                </c:pt>
                <c:pt idx="603">
                  <c:v>-5.6774475576954779E-3</c:v>
                </c:pt>
                <c:pt idx="604">
                  <c:v>-5.6464386440050899E-3</c:v>
                </c:pt>
                <c:pt idx="605">
                  <c:v>-5.5433260032577434E-3</c:v>
                </c:pt>
                <c:pt idx="606">
                  <c:v>-5.268167282617948E-3</c:v>
                </c:pt>
                <c:pt idx="607">
                  <c:v>-5.4291489458924546E-3</c:v>
                </c:pt>
                <c:pt idx="608">
                  <c:v>-5.5822582378890762E-3</c:v>
                </c:pt>
                <c:pt idx="609">
                  <c:v>-5.7191911152251317E-3</c:v>
                </c:pt>
                <c:pt idx="610">
                  <c:v>-5.8833347241071922E-3</c:v>
                </c:pt>
                <c:pt idx="611">
                  <c:v>-6.0031999031596468E-3</c:v>
                </c:pt>
                <c:pt idx="612">
                  <c:v>-5.9932723153040181E-3</c:v>
                </c:pt>
                <c:pt idx="613">
                  <c:v>-6.1776295349251966E-3</c:v>
                </c:pt>
                <c:pt idx="614">
                  <c:v>-6.1777041560445159E-3</c:v>
                </c:pt>
                <c:pt idx="615">
                  <c:v>-6.3679948775411327E-3</c:v>
                </c:pt>
                <c:pt idx="616">
                  <c:v>-6.0061937275099698E-3</c:v>
                </c:pt>
                <c:pt idx="617">
                  <c:v>-6.1909955933956307E-3</c:v>
                </c:pt>
                <c:pt idx="618">
                  <c:v>-6.3508145505821395E-3</c:v>
                </c:pt>
                <c:pt idx="619">
                  <c:v>-6.5505046244145049E-3</c:v>
                </c:pt>
                <c:pt idx="620">
                  <c:v>-6.6644594198827893E-3</c:v>
                </c:pt>
                <c:pt idx="621">
                  <c:v>-6.870794922872606E-3</c:v>
                </c:pt>
                <c:pt idx="622">
                  <c:v>-7.0840082830021947E-3</c:v>
                </c:pt>
                <c:pt idx="623">
                  <c:v>-7.2759893201085266E-3</c:v>
                </c:pt>
                <c:pt idx="624">
                  <c:v>-7.5013704214521885E-3</c:v>
                </c:pt>
                <c:pt idx="625">
                  <c:v>-7.7091492305879725E-3</c:v>
                </c:pt>
                <c:pt idx="626">
                  <c:v>-7.6935724290800745E-3</c:v>
                </c:pt>
                <c:pt idx="627">
                  <c:v>-7.732442371880038E-3</c:v>
                </c:pt>
                <c:pt idx="628">
                  <c:v>-7.8957717846091947E-3</c:v>
                </c:pt>
                <c:pt idx="629">
                  <c:v>-8.14550790245748E-3</c:v>
                </c:pt>
                <c:pt idx="630">
                  <c:v>-8.2535948862769958E-3</c:v>
                </c:pt>
                <c:pt idx="631">
                  <c:v>-7.692647917204763E-3</c:v>
                </c:pt>
                <c:pt idx="632">
                  <c:v>-7.1769703538736331E-3</c:v>
                </c:pt>
                <c:pt idx="633">
                  <c:v>-7.4038907587153837E-3</c:v>
                </c:pt>
                <c:pt idx="634">
                  <c:v>-7.5142912064305864E-3</c:v>
                </c:pt>
                <c:pt idx="635">
                  <c:v>-7.7532180430496724E-3</c:v>
                </c:pt>
                <c:pt idx="636">
                  <c:v>-7.7901934983108075E-3</c:v>
                </c:pt>
                <c:pt idx="637">
                  <c:v>-8.0233045224703068E-3</c:v>
                </c:pt>
                <c:pt idx="638">
                  <c:v>-7.8241348768255461E-3</c:v>
                </c:pt>
                <c:pt idx="639">
                  <c:v>-7.8656556351315056E-3</c:v>
                </c:pt>
                <c:pt idx="640">
                  <c:v>-8.100482521882486E-3</c:v>
                </c:pt>
                <c:pt idx="641">
                  <c:v>-8.3525246387322599E-3</c:v>
                </c:pt>
                <c:pt idx="642">
                  <c:v>-8.5882916861444777E-3</c:v>
                </c:pt>
                <c:pt idx="643">
                  <c:v>-8.753304688601091E-3</c:v>
                </c:pt>
                <c:pt idx="644">
                  <c:v>-8.6035526308532468E-3</c:v>
                </c:pt>
                <c:pt idx="645">
                  <c:v>-8.3552946518903812E-3</c:v>
                </c:pt>
                <c:pt idx="646">
                  <c:v>-8.5904325384978785E-3</c:v>
                </c:pt>
                <c:pt idx="647">
                  <c:v>-8.561823911398132E-3</c:v>
                </c:pt>
                <c:pt idx="648">
                  <c:v>-8.5908869440775165E-3</c:v>
                </c:pt>
                <c:pt idx="649">
                  <c:v>-8.7882837495058506E-3</c:v>
                </c:pt>
                <c:pt idx="650">
                  <c:v>-8.0629828897794756E-3</c:v>
                </c:pt>
                <c:pt idx="651">
                  <c:v>-7.3589048971997749E-3</c:v>
                </c:pt>
                <c:pt idx="652">
                  <c:v>-7.465069887784225E-3</c:v>
                </c:pt>
                <c:pt idx="653">
                  <c:v>-7.6689732152815425E-3</c:v>
                </c:pt>
                <c:pt idx="654">
                  <c:v>-7.1381923727129966E-3</c:v>
                </c:pt>
                <c:pt idx="655">
                  <c:v>-6.7532138705587519E-3</c:v>
                </c:pt>
                <c:pt idx="656">
                  <c:v>-6.9617588187301689E-3</c:v>
                </c:pt>
                <c:pt idx="657">
                  <c:v>-6.7466609917972726E-3</c:v>
                </c:pt>
                <c:pt idx="658">
                  <c:v>-6.9008152690969394E-3</c:v>
                </c:pt>
                <c:pt idx="659">
                  <c:v>-7.0877138649946859E-3</c:v>
                </c:pt>
                <c:pt idx="660">
                  <c:v>-7.2241350552242197E-3</c:v>
                </c:pt>
                <c:pt idx="661">
                  <c:v>-7.3964780339946931E-3</c:v>
                </c:pt>
                <c:pt idx="662">
                  <c:v>-7.6275930788349839E-3</c:v>
                </c:pt>
                <c:pt idx="663">
                  <c:v>-7.8153139642960865E-3</c:v>
                </c:pt>
                <c:pt idx="664">
                  <c:v>-8.010983870008731E-3</c:v>
                </c:pt>
                <c:pt idx="665">
                  <c:v>-8.1851774662257733E-3</c:v>
                </c:pt>
                <c:pt idx="666">
                  <c:v>-8.4156291357099251E-3</c:v>
                </c:pt>
                <c:pt idx="667">
                  <c:v>-8.5733006649106377E-3</c:v>
                </c:pt>
                <c:pt idx="668">
                  <c:v>-8.6981440766338066E-3</c:v>
                </c:pt>
                <c:pt idx="669">
                  <c:v>-6.6620234194464667E-3</c:v>
                </c:pt>
                <c:pt idx="670">
                  <c:v>-6.8367419915605094E-3</c:v>
                </c:pt>
                <c:pt idx="671">
                  <c:v>-6.491292957447636E-3</c:v>
                </c:pt>
                <c:pt idx="672">
                  <c:v>-6.596425095649578E-3</c:v>
                </c:pt>
                <c:pt idx="673">
                  <c:v>-6.3353796605791603E-3</c:v>
                </c:pt>
                <c:pt idx="674">
                  <c:v>-6.5187006188868546E-3</c:v>
                </c:pt>
                <c:pt idx="675">
                  <c:v>-6.6918249146812603E-3</c:v>
                </c:pt>
                <c:pt idx="676">
                  <c:v>-6.8870349698225532E-3</c:v>
                </c:pt>
                <c:pt idx="677">
                  <c:v>-7.0451322993614696E-3</c:v>
                </c:pt>
                <c:pt idx="678">
                  <c:v>-6.2724312817087555E-3</c:v>
                </c:pt>
                <c:pt idx="679">
                  <c:v>-6.4541243227721522E-3</c:v>
                </c:pt>
                <c:pt idx="680">
                  <c:v>-6.6418335721968895E-3</c:v>
                </c:pt>
                <c:pt idx="681">
                  <c:v>-6.5354485036018609E-3</c:v>
                </c:pt>
                <c:pt idx="682">
                  <c:v>-6.4870886877843193E-3</c:v>
                </c:pt>
                <c:pt idx="683">
                  <c:v>-6.6912490105842425E-3</c:v>
                </c:pt>
                <c:pt idx="684">
                  <c:v>-6.8862899784721925E-3</c:v>
                </c:pt>
                <c:pt idx="685">
                  <c:v>-7.0989709046821925E-3</c:v>
                </c:pt>
                <c:pt idx="686">
                  <c:v>-6.7790175570926455E-3</c:v>
                </c:pt>
                <c:pt idx="687">
                  <c:v>-5.9188056658767418E-3</c:v>
                </c:pt>
                <c:pt idx="688">
                  <c:v>-6.1003819566834349E-3</c:v>
                </c:pt>
                <c:pt idx="689">
                  <c:v>-6.1841202524415811E-3</c:v>
                </c:pt>
                <c:pt idx="690">
                  <c:v>-6.0995632577455616E-3</c:v>
                </c:pt>
                <c:pt idx="691">
                  <c:v>-6.2913737742265174E-3</c:v>
                </c:pt>
                <c:pt idx="692">
                  <c:v>-6.4890659382217447E-3</c:v>
                </c:pt>
                <c:pt idx="693">
                  <c:v>-6.6565094882182884E-3</c:v>
                </c:pt>
                <c:pt idx="694">
                  <c:v>-6.7651853871540466E-3</c:v>
                </c:pt>
                <c:pt idx="695">
                  <c:v>-6.9144245207135979E-3</c:v>
                </c:pt>
                <c:pt idx="696">
                  <c:v>-6.9903777564974028E-3</c:v>
                </c:pt>
                <c:pt idx="697">
                  <c:v>-6.4271181467406239E-3</c:v>
                </c:pt>
                <c:pt idx="698">
                  <c:v>-6.6127704854841126E-3</c:v>
                </c:pt>
                <c:pt idx="699">
                  <c:v>-6.7207276488128543E-3</c:v>
                </c:pt>
                <c:pt idx="700">
                  <c:v>-6.9160457030242014E-3</c:v>
                </c:pt>
                <c:pt idx="701">
                  <c:v>-7.129483734998626E-3</c:v>
                </c:pt>
                <c:pt idx="702">
                  <c:v>-7.1656114386446671E-3</c:v>
                </c:pt>
                <c:pt idx="703">
                  <c:v>-7.3944167096094693E-3</c:v>
                </c:pt>
                <c:pt idx="704">
                  <c:v>-7.0895164510652161E-3</c:v>
                </c:pt>
                <c:pt idx="705">
                  <c:v>-7.1252281779604822E-3</c:v>
                </c:pt>
                <c:pt idx="706">
                  <c:v>-7.28998619892866E-3</c:v>
                </c:pt>
                <c:pt idx="707">
                  <c:v>-7.5191789605423016E-3</c:v>
                </c:pt>
                <c:pt idx="708">
                  <c:v>-7.6976058624256861E-3</c:v>
                </c:pt>
                <c:pt idx="709">
                  <c:v>-7.9076381143301268E-3</c:v>
                </c:pt>
                <c:pt idx="710">
                  <c:v>-7.73615876017744E-3</c:v>
                </c:pt>
                <c:pt idx="711">
                  <c:v>-7.966850236118584E-3</c:v>
                </c:pt>
                <c:pt idx="712">
                  <c:v>-8.1334413578809592E-3</c:v>
                </c:pt>
                <c:pt idx="713">
                  <c:v>-8.3759893465141962E-3</c:v>
                </c:pt>
                <c:pt idx="714">
                  <c:v>-8.5587623997910433E-3</c:v>
                </c:pt>
                <c:pt idx="715">
                  <c:v>-8.7993554501266946E-3</c:v>
                </c:pt>
                <c:pt idx="716">
                  <c:v>-9.0728055775667234E-3</c:v>
                </c:pt>
                <c:pt idx="717">
                  <c:v>-9.346398572701628E-3</c:v>
                </c:pt>
                <c:pt idx="718">
                  <c:v>-9.6285816956844239E-3</c:v>
                </c:pt>
                <c:pt idx="719">
                  <c:v>-9.887686563542563E-3</c:v>
                </c:pt>
                <c:pt idx="720">
                  <c:v>-1.0129745871561277E-2</c:v>
                </c:pt>
                <c:pt idx="721">
                  <c:v>-1.0277962223456104E-2</c:v>
                </c:pt>
                <c:pt idx="722">
                  <c:v>-1.0334535585788857E-2</c:v>
                </c:pt>
                <c:pt idx="723">
                  <c:v>-1.0659872232948252E-2</c:v>
                </c:pt>
                <c:pt idx="724">
                  <c:v>-1.0972517975631698E-2</c:v>
                </c:pt>
                <c:pt idx="725">
                  <c:v>-1.1010813334534157E-2</c:v>
                </c:pt>
                <c:pt idx="726">
                  <c:v>-1.1055380442200814E-2</c:v>
                </c:pt>
                <c:pt idx="727">
                  <c:v>-1.0352426496400034E-2</c:v>
                </c:pt>
                <c:pt idx="728">
                  <c:v>-1.0610980984919161E-2</c:v>
                </c:pt>
                <c:pt idx="729">
                  <c:v>-1.0333021717747191E-2</c:v>
                </c:pt>
                <c:pt idx="730">
                  <c:v>-9.7246993684014672E-3</c:v>
                </c:pt>
                <c:pt idx="731">
                  <c:v>-9.8394214753097127E-3</c:v>
                </c:pt>
                <c:pt idx="732">
                  <c:v>-8.7209174085008823E-3</c:v>
                </c:pt>
                <c:pt idx="733">
                  <c:v>-8.4130152959737466E-3</c:v>
                </c:pt>
                <c:pt idx="734">
                  <c:v>-8.6739211055236656E-3</c:v>
                </c:pt>
                <c:pt idx="735">
                  <c:v>-7.6664984015656192E-3</c:v>
                </c:pt>
                <c:pt idx="736">
                  <c:v>-7.8479796718759435E-3</c:v>
                </c:pt>
                <c:pt idx="737">
                  <c:v>-7.562942088150529E-3</c:v>
                </c:pt>
                <c:pt idx="738">
                  <c:v>-7.8006123998488313E-3</c:v>
                </c:pt>
                <c:pt idx="739">
                  <c:v>-8.0134984936246073E-3</c:v>
                </c:pt>
                <c:pt idx="740">
                  <c:v>-8.1402356875073367E-3</c:v>
                </c:pt>
                <c:pt idx="741">
                  <c:v>-8.1188715283474731E-3</c:v>
                </c:pt>
                <c:pt idx="742">
                  <c:v>-8.3443793557166461E-3</c:v>
                </c:pt>
                <c:pt idx="743">
                  <c:v>-8.4430622025898332E-3</c:v>
                </c:pt>
                <c:pt idx="744">
                  <c:v>-8.2314137746573486E-3</c:v>
                </c:pt>
                <c:pt idx="745">
                  <c:v>-8.436772632792593E-3</c:v>
                </c:pt>
                <c:pt idx="746">
                  <c:v>-8.6201562700139855E-3</c:v>
                </c:pt>
                <c:pt idx="747">
                  <c:v>-8.562402027913963E-3</c:v>
                </c:pt>
                <c:pt idx="748">
                  <c:v>-8.8184224860057576E-3</c:v>
                </c:pt>
                <c:pt idx="749">
                  <c:v>-8.6242845398895387E-3</c:v>
                </c:pt>
                <c:pt idx="750">
                  <c:v>-8.8933054249654385E-3</c:v>
                </c:pt>
                <c:pt idx="751">
                  <c:v>-8.9680919865412385E-3</c:v>
                </c:pt>
                <c:pt idx="752">
                  <c:v>-9.2504630199634792E-3</c:v>
                </c:pt>
                <c:pt idx="753">
                  <c:v>-9.5134634419600274E-3</c:v>
                </c:pt>
                <c:pt idx="754">
                  <c:v>-9.8004439667975663E-3</c:v>
                </c:pt>
                <c:pt idx="755">
                  <c:v>-1.0096977874858718E-2</c:v>
                </c:pt>
                <c:pt idx="756">
                  <c:v>-1.0412068731556898E-2</c:v>
                </c:pt>
                <c:pt idx="757">
                  <c:v>-9.5533727260486562E-3</c:v>
                </c:pt>
                <c:pt idx="758">
                  <c:v>-9.8431037144647467E-3</c:v>
                </c:pt>
                <c:pt idx="759">
                  <c:v>-9.4807393434690242E-3</c:v>
                </c:pt>
                <c:pt idx="760">
                  <c:v>-9.5274722150171069E-3</c:v>
                </c:pt>
                <c:pt idx="761">
                  <c:v>-9.7995262372326149E-3</c:v>
                </c:pt>
                <c:pt idx="762">
                  <c:v>-9.3310217945537198E-3</c:v>
                </c:pt>
                <c:pt idx="763">
                  <c:v>-9.6145618991964072E-3</c:v>
                </c:pt>
                <c:pt idx="764">
                  <c:v>-9.6759844839363843E-3</c:v>
                </c:pt>
                <c:pt idx="765">
                  <c:v>-9.9813867176148964E-3</c:v>
                </c:pt>
                <c:pt idx="766">
                  <c:v>-1.0060901813770605E-2</c:v>
                </c:pt>
                <c:pt idx="767">
                  <c:v>-1.0087862364111565E-2</c:v>
                </c:pt>
                <c:pt idx="768">
                  <c:v>-1.0222278857367881E-2</c:v>
                </c:pt>
                <c:pt idx="769">
                  <c:v>-1.0522013313716222E-2</c:v>
                </c:pt>
                <c:pt idx="770">
                  <c:v>-1.0675057471556861E-2</c:v>
                </c:pt>
                <c:pt idx="771">
                  <c:v>-1.0393599053261102E-2</c:v>
                </c:pt>
                <c:pt idx="772">
                  <c:v>-1.0695622662215961E-2</c:v>
                </c:pt>
                <c:pt idx="773">
                  <c:v>-7.5423035026189146E-3</c:v>
                </c:pt>
                <c:pt idx="774">
                  <c:v>-7.7223093697823195E-3</c:v>
                </c:pt>
                <c:pt idx="775">
                  <c:v>-6.5317193592585518E-3</c:v>
                </c:pt>
                <c:pt idx="776">
                  <c:v>-6.7424371769993071E-3</c:v>
                </c:pt>
                <c:pt idx="777">
                  <c:v>-6.8915206486258058E-3</c:v>
                </c:pt>
                <c:pt idx="778">
                  <c:v>-6.9628830265548855E-3</c:v>
                </c:pt>
                <c:pt idx="779">
                  <c:v>-6.7677448447666629E-3</c:v>
                </c:pt>
                <c:pt idx="780">
                  <c:v>-6.6358271486182735E-3</c:v>
                </c:pt>
                <c:pt idx="781">
                  <c:v>-6.8434555008929686E-3</c:v>
                </c:pt>
                <c:pt idx="782">
                  <c:v>-6.8529235879778751E-3</c:v>
                </c:pt>
                <c:pt idx="783">
                  <c:v>-6.9169401028384208E-3</c:v>
                </c:pt>
                <c:pt idx="784">
                  <c:v>-7.1504209946441242E-3</c:v>
                </c:pt>
                <c:pt idx="785">
                  <c:v>-7.3934129650386335E-3</c:v>
                </c:pt>
                <c:pt idx="786">
                  <c:v>-7.6478709743467866E-3</c:v>
                </c:pt>
                <c:pt idx="787">
                  <c:v>-7.8576753266668201E-3</c:v>
                </c:pt>
                <c:pt idx="788">
                  <c:v>-8.0926746390029506E-3</c:v>
                </c:pt>
                <c:pt idx="789">
                  <c:v>-8.3400556067680705E-3</c:v>
                </c:pt>
                <c:pt idx="790">
                  <c:v>-8.5986538178767502E-3</c:v>
                </c:pt>
                <c:pt idx="791">
                  <c:v>-8.8246629384784118E-3</c:v>
                </c:pt>
                <c:pt idx="792">
                  <c:v>-9.1012033294351046E-3</c:v>
                </c:pt>
                <c:pt idx="793">
                  <c:v>-9.2892646341554107E-3</c:v>
                </c:pt>
                <c:pt idx="794">
                  <c:v>-9.5311996862957101E-3</c:v>
                </c:pt>
                <c:pt idx="795">
                  <c:v>-9.782137679127563E-3</c:v>
                </c:pt>
                <c:pt idx="796">
                  <c:v>-1.0047029214597892E-2</c:v>
                </c:pt>
                <c:pt idx="797">
                  <c:v>-9.6748304664192493E-3</c:v>
                </c:pt>
                <c:pt idx="798">
                  <c:v>-9.9012480352227514E-3</c:v>
                </c:pt>
                <c:pt idx="799">
                  <c:v>-9.6114199785862706E-3</c:v>
                </c:pt>
                <c:pt idx="800">
                  <c:v>-9.8872867869670093E-3</c:v>
                </c:pt>
                <c:pt idx="801">
                  <c:v>-1.0198208125912517E-2</c:v>
                </c:pt>
                <c:pt idx="802">
                  <c:v>-1.0521979565472824E-2</c:v>
                </c:pt>
                <c:pt idx="803">
                  <c:v>-9.5707596908232127E-3</c:v>
                </c:pt>
                <c:pt idx="804">
                  <c:v>-9.7974124444326193E-3</c:v>
                </c:pt>
                <c:pt idx="805">
                  <c:v>-9.8078789840958247E-3</c:v>
                </c:pt>
                <c:pt idx="806">
                  <c:v>-9.5181398820342079E-3</c:v>
                </c:pt>
                <c:pt idx="807">
                  <c:v>-9.768283397291206E-3</c:v>
                </c:pt>
                <c:pt idx="808">
                  <c:v>-1.0072213846925335E-2</c:v>
                </c:pt>
                <c:pt idx="809">
                  <c:v>-1.0388844634094655E-2</c:v>
                </c:pt>
                <c:pt idx="810">
                  <c:v>-1.0136214068567235E-2</c:v>
                </c:pt>
                <c:pt idx="811">
                  <c:v>-9.8705285190443283E-3</c:v>
                </c:pt>
                <c:pt idx="812">
                  <c:v>-9.9341220254874404E-3</c:v>
                </c:pt>
                <c:pt idx="813">
                  <c:v>-1.0198590318188419E-2</c:v>
                </c:pt>
                <c:pt idx="814">
                  <c:v>-1.0492866910922449E-2</c:v>
                </c:pt>
                <c:pt idx="815">
                  <c:v>-1.0811816193092917E-2</c:v>
                </c:pt>
                <c:pt idx="816">
                  <c:v>-1.11406127720933E-2</c:v>
                </c:pt>
                <c:pt idx="817">
                  <c:v>-1.1317388842379934E-2</c:v>
                </c:pt>
                <c:pt idx="818">
                  <c:v>-1.1630820367887824E-2</c:v>
                </c:pt>
                <c:pt idx="819">
                  <c:v>-1.1394830721800761E-2</c:v>
                </c:pt>
                <c:pt idx="820">
                  <c:v>-1.1686285504020023E-2</c:v>
                </c:pt>
                <c:pt idx="821">
                  <c:v>-1.159655579949715E-2</c:v>
                </c:pt>
                <c:pt idx="822">
                  <c:v>-1.1354937763997064E-2</c:v>
                </c:pt>
                <c:pt idx="823">
                  <c:v>-1.1437231534044058E-2</c:v>
                </c:pt>
                <c:pt idx="824">
                  <c:v>-1.1527558863947268E-2</c:v>
                </c:pt>
                <c:pt idx="825">
                  <c:v>-1.1847692703453106E-2</c:v>
                </c:pt>
                <c:pt idx="826">
                  <c:v>-1.2129927808271532E-2</c:v>
                </c:pt>
                <c:pt idx="827">
                  <c:v>-1.2257948352629449E-2</c:v>
                </c:pt>
                <c:pt idx="828">
                  <c:v>-1.2640804460178068E-2</c:v>
                </c:pt>
                <c:pt idx="829">
                  <c:v>-1.3016515131293958E-2</c:v>
                </c:pt>
                <c:pt idx="830">
                  <c:v>-1.1192277834540661E-2</c:v>
                </c:pt>
                <c:pt idx="831">
                  <c:v>-1.1062994618540909E-2</c:v>
                </c:pt>
                <c:pt idx="832">
                  <c:v>-1.1340618243553461E-2</c:v>
                </c:pt>
                <c:pt idx="833">
                  <c:v>-1.0895718279731964E-2</c:v>
                </c:pt>
                <c:pt idx="834">
                  <c:v>-1.1226917057423914E-2</c:v>
                </c:pt>
                <c:pt idx="835">
                  <c:v>-1.1568998541112773E-2</c:v>
                </c:pt>
                <c:pt idx="836">
                  <c:v>-1.1890320073999127E-2</c:v>
                </c:pt>
                <c:pt idx="837">
                  <c:v>-1.2222644852248353E-2</c:v>
                </c:pt>
                <c:pt idx="838">
                  <c:v>-1.2596871110214933E-2</c:v>
                </c:pt>
                <c:pt idx="839">
                  <c:v>-1.2970747479974469E-2</c:v>
                </c:pt>
                <c:pt idx="840">
                  <c:v>-1.3224706014162767E-2</c:v>
                </c:pt>
                <c:pt idx="841">
                  <c:v>-1.3451358820073478E-2</c:v>
                </c:pt>
                <c:pt idx="842">
                  <c:v>-1.3641319200802408E-2</c:v>
                </c:pt>
                <c:pt idx="843">
                  <c:v>-1.4068154682799277E-2</c:v>
                </c:pt>
                <c:pt idx="844">
                  <c:v>-1.4474762214300807E-2</c:v>
                </c:pt>
                <c:pt idx="845">
                  <c:v>-1.4927646973114182E-2</c:v>
                </c:pt>
                <c:pt idx="846">
                  <c:v>-1.5363182267150758E-2</c:v>
                </c:pt>
                <c:pt idx="847">
                  <c:v>-1.5843891686589073E-2</c:v>
                </c:pt>
                <c:pt idx="848">
                  <c:v>-1.6340166581715422E-2</c:v>
                </c:pt>
                <c:pt idx="849">
                  <c:v>-1.62073939496017E-2</c:v>
                </c:pt>
                <c:pt idx="850">
                  <c:v>-1.6374439144803406E-2</c:v>
                </c:pt>
                <c:pt idx="851">
                  <c:v>-1.6174363430481172E-2</c:v>
                </c:pt>
                <c:pt idx="852">
                  <c:v>-1.6525092585943372E-2</c:v>
                </c:pt>
                <c:pt idx="853">
                  <c:v>-1.704443219779005E-2</c:v>
                </c:pt>
                <c:pt idx="854">
                  <c:v>-1.7572609240899054E-2</c:v>
                </c:pt>
                <c:pt idx="855">
                  <c:v>-1.8059726973641964E-2</c:v>
                </c:pt>
                <c:pt idx="856">
                  <c:v>-1.8448736516476209E-2</c:v>
                </c:pt>
                <c:pt idx="857">
                  <c:v>-1.9021482018417094E-2</c:v>
                </c:pt>
                <c:pt idx="858">
                  <c:v>-1.9175046677917279E-2</c:v>
                </c:pt>
                <c:pt idx="859">
                  <c:v>-1.7909269608025448E-2</c:v>
                </c:pt>
                <c:pt idx="860">
                  <c:v>-1.8456395604466467E-2</c:v>
                </c:pt>
                <c:pt idx="861">
                  <c:v>-1.8975296851067934E-2</c:v>
                </c:pt>
                <c:pt idx="862">
                  <c:v>-1.9511893582092356E-2</c:v>
                </c:pt>
                <c:pt idx="863">
                  <c:v>-1.9515493702966447E-2</c:v>
                </c:pt>
                <c:pt idx="864">
                  <c:v>-2.0122063736930249E-2</c:v>
                </c:pt>
                <c:pt idx="865">
                  <c:v>-2.0431044107218906E-2</c:v>
                </c:pt>
                <c:pt idx="866">
                  <c:v>-2.1071515704249224E-2</c:v>
                </c:pt>
                <c:pt idx="867">
                  <c:v>-2.1337414157593104E-2</c:v>
                </c:pt>
                <c:pt idx="868">
                  <c:v>-2.1911707316295399E-2</c:v>
                </c:pt>
                <c:pt idx="869">
                  <c:v>-2.1716164123876027E-2</c:v>
                </c:pt>
                <c:pt idx="870">
                  <c:v>-2.2392423173198922E-2</c:v>
                </c:pt>
                <c:pt idx="871">
                  <c:v>-2.3059318109146035E-2</c:v>
                </c:pt>
                <c:pt idx="872">
                  <c:v>-2.3778159976065926E-2</c:v>
                </c:pt>
                <c:pt idx="873">
                  <c:v>-2.2328149725184415E-2</c:v>
                </c:pt>
                <c:pt idx="874">
                  <c:v>-2.2809208823704012E-2</c:v>
                </c:pt>
                <c:pt idx="875">
                  <c:v>-2.2770946759731396E-2</c:v>
                </c:pt>
                <c:pt idx="876">
                  <c:v>-2.2707878151113931E-2</c:v>
                </c:pt>
                <c:pt idx="877">
                  <c:v>-2.2888994464676144E-2</c:v>
                </c:pt>
                <c:pt idx="878">
                  <c:v>-2.3478840035603809E-2</c:v>
                </c:pt>
                <c:pt idx="879">
                  <c:v>-2.4202663744106401E-2</c:v>
                </c:pt>
                <c:pt idx="880">
                  <c:v>-2.4616433619565121E-2</c:v>
                </c:pt>
                <c:pt idx="881">
                  <c:v>-2.494113912193547E-2</c:v>
                </c:pt>
                <c:pt idx="882">
                  <c:v>-2.5471450435133752E-2</c:v>
                </c:pt>
                <c:pt idx="883">
                  <c:v>-2.6091680472966602E-2</c:v>
                </c:pt>
                <c:pt idx="884">
                  <c:v>-2.4738978382683238E-2</c:v>
                </c:pt>
                <c:pt idx="885">
                  <c:v>-2.2791190422946767E-2</c:v>
                </c:pt>
                <c:pt idx="886">
                  <c:v>-1.969720325534171E-2</c:v>
                </c:pt>
                <c:pt idx="887">
                  <c:v>-1.9640343752047939E-2</c:v>
                </c:pt>
                <c:pt idx="888">
                  <c:v>-1.9711729406269283E-2</c:v>
                </c:pt>
                <c:pt idx="889">
                  <c:v>-1.8802083971279984E-2</c:v>
                </c:pt>
                <c:pt idx="890">
                  <c:v>-1.9393051369243769E-2</c:v>
                </c:pt>
                <c:pt idx="891">
                  <c:v>-1.7878287906731315E-2</c:v>
                </c:pt>
                <c:pt idx="892">
                  <c:v>-1.7828144912616736E-2</c:v>
                </c:pt>
                <c:pt idx="893">
                  <c:v>-1.3606083048966862E-2</c:v>
                </c:pt>
                <c:pt idx="894">
                  <c:v>-1.3992661984530756E-2</c:v>
                </c:pt>
                <c:pt idx="895">
                  <c:v>-1.4273668466794159E-2</c:v>
                </c:pt>
                <c:pt idx="896">
                  <c:v>-1.2762224974554804E-2</c:v>
                </c:pt>
                <c:pt idx="897">
                  <c:v>-1.230903282601253E-2</c:v>
                </c:pt>
                <c:pt idx="898">
                  <c:v>-1.2629896045088228E-2</c:v>
                </c:pt>
                <c:pt idx="899">
                  <c:v>-1.2933492109089327E-2</c:v>
                </c:pt>
                <c:pt idx="900">
                  <c:v>-1.2748927558205584E-2</c:v>
                </c:pt>
                <c:pt idx="901">
                  <c:v>-1.3054647409983933E-2</c:v>
                </c:pt>
                <c:pt idx="902">
                  <c:v>-1.0838560783847094E-2</c:v>
                </c:pt>
                <c:pt idx="903">
                  <c:v>-8.6403880823220161E-3</c:v>
                </c:pt>
                <c:pt idx="904">
                  <c:v>-7.6903900511249004E-3</c:v>
                </c:pt>
                <c:pt idx="905">
                  <c:v>-7.833042731763518E-3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AC-394D-A645-B52E200E8A24}"/>
            </c:ext>
          </c:extLst>
        </c:ser>
        <c:ser>
          <c:idx val="3"/>
          <c:order val="3"/>
          <c:tx>
            <c:strRef>
              <c:f>Graphics!$E$1:$E$2</c:f>
              <c:strCache>
                <c:ptCount val="2"/>
                <c:pt idx="0">
                  <c:v>Fund</c:v>
                </c:pt>
                <c:pt idx="1">
                  <c:v>Filtered Historical 100 days VaR at 95%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Graphics!$A$3:$A$1007</c:f>
              <c:numCache>
                <c:formatCode>m/d/yy</c:formatCode>
                <c:ptCount val="1005"/>
                <c:pt idx="0">
                  <c:v>45198</c:v>
                </c:pt>
                <c:pt idx="1">
                  <c:v>45197</c:v>
                </c:pt>
                <c:pt idx="2">
                  <c:v>45196</c:v>
                </c:pt>
                <c:pt idx="3">
                  <c:v>45195</c:v>
                </c:pt>
                <c:pt idx="4">
                  <c:v>45194</c:v>
                </c:pt>
                <c:pt idx="5">
                  <c:v>45191</c:v>
                </c:pt>
                <c:pt idx="6">
                  <c:v>45190</c:v>
                </c:pt>
                <c:pt idx="7">
                  <c:v>45189</c:v>
                </c:pt>
                <c:pt idx="8">
                  <c:v>45188</c:v>
                </c:pt>
                <c:pt idx="9">
                  <c:v>45187</c:v>
                </c:pt>
                <c:pt idx="10">
                  <c:v>45184</c:v>
                </c:pt>
                <c:pt idx="11">
                  <c:v>45183</c:v>
                </c:pt>
                <c:pt idx="12">
                  <c:v>45182</c:v>
                </c:pt>
                <c:pt idx="13">
                  <c:v>45181</c:v>
                </c:pt>
                <c:pt idx="14">
                  <c:v>45180</c:v>
                </c:pt>
                <c:pt idx="15">
                  <c:v>45177</c:v>
                </c:pt>
                <c:pt idx="16">
                  <c:v>45176</c:v>
                </c:pt>
                <c:pt idx="17">
                  <c:v>45175</c:v>
                </c:pt>
                <c:pt idx="18">
                  <c:v>45174</c:v>
                </c:pt>
                <c:pt idx="19">
                  <c:v>45173</c:v>
                </c:pt>
                <c:pt idx="20">
                  <c:v>45170</c:v>
                </c:pt>
                <c:pt idx="21">
                  <c:v>45169</c:v>
                </c:pt>
                <c:pt idx="22">
                  <c:v>45168</c:v>
                </c:pt>
                <c:pt idx="23">
                  <c:v>45167</c:v>
                </c:pt>
                <c:pt idx="24">
                  <c:v>45166</c:v>
                </c:pt>
                <c:pt idx="25">
                  <c:v>45163</c:v>
                </c:pt>
                <c:pt idx="26">
                  <c:v>45162</c:v>
                </c:pt>
                <c:pt idx="27">
                  <c:v>45161</c:v>
                </c:pt>
                <c:pt idx="28">
                  <c:v>45160</c:v>
                </c:pt>
                <c:pt idx="29">
                  <c:v>45159</c:v>
                </c:pt>
                <c:pt idx="30">
                  <c:v>45156</c:v>
                </c:pt>
                <c:pt idx="31">
                  <c:v>45155</c:v>
                </c:pt>
                <c:pt idx="32">
                  <c:v>45154</c:v>
                </c:pt>
                <c:pt idx="33">
                  <c:v>45152</c:v>
                </c:pt>
                <c:pt idx="34">
                  <c:v>45149</c:v>
                </c:pt>
                <c:pt idx="35">
                  <c:v>45148</c:v>
                </c:pt>
                <c:pt idx="36">
                  <c:v>45147</c:v>
                </c:pt>
                <c:pt idx="37">
                  <c:v>45146</c:v>
                </c:pt>
                <c:pt idx="38">
                  <c:v>45145</c:v>
                </c:pt>
                <c:pt idx="39">
                  <c:v>45142</c:v>
                </c:pt>
                <c:pt idx="40">
                  <c:v>45141</c:v>
                </c:pt>
                <c:pt idx="41">
                  <c:v>45140</c:v>
                </c:pt>
                <c:pt idx="42">
                  <c:v>45139</c:v>
                </c:pt>
                <c:pt idx="43">
                  <c:v>45138</c:v>
                </c:pt>
                <c:pt idx="44">
                  <c:v>45135</c:v>
                </c:pt>
                <c:pt idx="45">
                  <c:v>45134</c:v>
                </c:pt>
                <c:pt idx="46">
                  <c:v>45133</c:v>
                </c:pt>
                <c:pt idx="47">
                  <c:v>45132</c:v>
                </c:pt>
                <c:pt idx="48">
                  <c:v>45131</c:v>
                </c:pt>
                <c:pt idx="49">
                  <c:v>45128</c:v>
                </c:pt>
                <c:pt idx="50">
                  <c:v>45127</c:v>
                </c:pt>
                <c:pt idx="51">
                  <c:v>45126</c:v>
                </c:pt>
                <c:pt idx="52">
                  <c:v>45125</c:v>
                </c:pt>
                <c:pt idx="53">
                  <c:v>45124</c:v>
                </c:pt>
                <c:pt idx="54">
                  <c:v>45121</c:v>
                </c:pt>
                <c:pt idx="55">
                  <c:v>45120</c:v>
                </c:pt>
                <c:pt idx="56">
                  <c:v>45119</c:v>
                </c:pt>
                <c:pt idx="57">
                  <c:v>45118</c:v>
                </c:pt>
                <c:pt idx="58">
                  <c:v>45117</c:v>
                </c:pt>
                <c:pt idx="59">
                  <c:v>45114</c:v>
                </c:pt>
                <c:pt idx="60">
                  <c:v>45113</c:v>
                </c:pt>
                <c:pt idx="61">
                  <c:v>45112</c:v>
                </c:pt>
                <c:pt idx="62">
                  <c:v>45111</c:v>
                </c:pt>
                <c:pt idx="63">
                  <c:v>45110</c:v>
                </c:pt>
                <c:pt idx="64">
                  <c:v>45107</c:v>
                </c:pt>
                <c:pt idx="65">
                  <c:v>45106</c:v>
                </c:pt>
                <c:pt idx="66">
                  <c:v>45105</c:v>
                </c:pt>
                <c:pt idx="67">
                  <c:v>45104</c:v>
                </c:pt>
                <c:pt idx="68">
                  <c:v>45103</c:v>
                </c:pt>
                <c:pt idx="69">
                  <c:v>45099</c:v>
                </c:pt>
                <c:pt idx="70">
                  <c:v>45098</c:v>
                </c:pt>
                <c:pt idx="71">
                  <c:v>45097</c:v>
                </c:pt>
                <c:pt idx="72">
                  <c:v>45096</c:v>
                </c:pt>
                <c:pt idx="73">
                  <c:v>45093</c:v>
                </c:pt>
                <c:pt idx="74">
                  <c:v>45092</c:v>
                </c:pt>
                <c:pt idx="75">
                  <c:v>45091</c:v>
                </c:pt>
                <c:pt idx="76">
                  <c:v>45090</c:v>
                </c:pt>
                <c:pt idx="77">
                  <c:v>45089</c:v>
                </c:pt>
                <c:pt idx="78">
                  <c:v>45086</c:v>
                </c:pt>
                <c:pt idx="79">
                  <c:v>45085</c:v>
                </c:pt>
                <c:pt idx="80">
                  <c:v>45084</c:v>
                </c:pt>
                <c:pt idx="81">
                  <c:v>45083</c:v>
                </c:pt>
                <c:pt idx="82">
                  <c:v>45082</c:v>
                </c:pt>
                <c:pt idx="83">
                  <c:v>45079</c:v>
                </c:pt>
                <c:pt idx="84">
                  <c:v>45078</c:v>
                </c:pt>
                <c:pt idx="85">
                  <c:v>45077</c:v>
                </c:pt>
                <c:pt idx="86">
                  <c:v>45076</c:v>
                </c:pt>
                <c:pt idx="87">
                  <c:v>45072</c:v>
                </c:pt>
                <c:pt idx="88">
                  <c:v>45071</c:v>
                </c:pt>
                <c:pt idx="89">
                  <c:v>45070</c:v>
                </c:pt>
                <c:pt idx="90">
                  <c:v>45069</c:v>
                </c:pt>
                <c:pt idx="91">
                  <c:v>45068</c:v>
                </c:pt>
                <c:pt idx="92">
                  <c:v>45065</c:v>
                </c:pt>
                <c:pt idx="93">
                  <c:v>45063</c:v>
                </c:pt>
                <c:pt idx="94">
                  <c:v>45062</c:v>
                </c:pt>
                <c:pt idx="95">
                  <c:v>45061</c:v>
                </c:pt>
                <c:pt idx="96">
                  <c:v>45058</c:v>
                </c:pt>
                <c:pt idx="97">
                  <c:v>45057</c:v>
                </c:pt>
                <c:pt idx="98">
                  <c:v>45056</c:v>
                </c:pt>
                <c:pt idx="99">
                  <c:v>45054</c:v>
                </c:pt>
                <c:pt idx="100">
                  <c:v>45051</c:v>
                </c:pt>
                <c:pt idx="101">
                  <c:v>45050</c:v>
                </c:pt>
                <c:pt idx="102">
                  <c:v>45049</c:v>
                </c:pt>
                <c:pt idx="103">
                  <c:v>45048</c:v>
                </c:pt>
                <c:pt idx="104">
                  <c:v>45044</c:v>
                </c:pt>
                <c:pt idx="105">
                  <c:v>45043</c:v>
                </c:pt>
                <c:pt idx="106">
                  <c:v>45042</c:v>
                </c:pt>
                <c:pt idx="107">
                  <c:v>45041</c:v>
                </c:pt>
                <c:pt idx="108">
                  <c:v>45040</c:v>
                </c:pt>
                <c:pt idx="109">
                  <c:v>45037</c:v>
                </c:pt>
                <c:pt idx="110">
                  <c:v>45036</c:v>
                </c:pt>
                <c:pt idx="111">
                  <c:v>45035</c:v>
                </c:pt>
                <c:pt idx="112">
                  <c:v>45034</c:v>
                </c:pt>
                <c:pt idx="113">
                  <c:v>45033</c:v>
                </c:pt>
                <c:pt idx="114">
                  <c:v>45030</c:v>
                </c:pt>
                <c:pt idx="115">
                  <c:v>45029</c:v>
                </c:pt>
                <c:pt idx="116">
                  <c:v>45028</c:v>
                </c:pt>
                <c:pt idx="117">
                  <c:v>45027</c:v>
                </c:pt>
                <c:pt idx="118">
                  <c:v>45022</c:v>
                </c:pt>
                <c:pt idx="119">
                  <c:v>45021</c:v>
                </c:pt>
                <c:pt idx="120">
                  <c:v>45020</c:v>
                </c:pt>
                <c:pt idx="121">
                  <c:v>45019</c:v>
                </c:pt>
                <c:pt idx="122">
                  <c:v>45016</c:v>
                </c:pt>
                <c:pt idx="123">
                  <c:v>45015</c:v>
                </c:pt>
                <c:pt idx="124">
                  <c:v>45014</c:v>
                </c:pt>
                <c:pt idx="125">
                  <c:v>45013</c:v>
                </c:pt>
                <c:pt idx="126">
                  <c:v>45012</c:v>
                </c:pt>
                <c:pt idx="127">
                  <c:v>45009</c:v>
                </c:pt>
                <c:pt idx="128">
                  <c:v>45008</c:v>
                </c:pt>
                <c:pt idx="129">
                  <c:v>45007</c:v>
                </c:pt>
                <c:pt idx="130">
                  <c:v>45006</c:v>
                </c:pt>
                <c:pt idx="131">
                  <c:v>45005</c:v>
                </c:pt>
                <c:pt idx="132">
                  <c:v>45002</c:v>
                </c:pt>
                <c:pt idx="133">
                  <c:v>45001</c:v>
                </c:pt>
                <c:pt idx="134">
                  <c:v>45000</c:v>
                </c:pt>
                <c:pt idx="135">
                  <c:v>44999</c:v>
                </c:pt>
                <c:pt idx="136">
                  <c:v>44998</c:v>
                </c:pt>
                <c:pt idx="137">
                  <c:v>44995</c:v>
                </c:pt>
                <c:pt idx="138">
                  <c:v>44994</c:v>
                </c:pt>
                <c:pt idx="139">
                  <c:v>44993</c:v>
                </c:pt>
                <c:pt idx="140">
                  <c:v>44992</c:v>
                </c:pt>
                <c:pt idx="141">
                  <c:v>44991</c:v>
                </c:pt>
                <c:pt idx="142">
                  <c:v>44988</c:v>
                </c:pt>
                <c:pt idx="143">
                  <c:v>44987</c:v>
                </c:pt>
                <c:pt idx="144">
                  <c:v>44986</c:v>
                </c:pt>
                <c:pt idx="145">
                  <c:v>44985</c:v>
                </c:pt>
                <c:pt idx="146">
                  <c:v>44984</c:v>
                </c:pt>
                <c:pt idx="147">
                  <c:v>44981</c:v>
                </c:pt>
                <c:pt idx="148">
                  <c:v>44980</c:v>
                </c:pt>
                <c:pt idx="149">
                  <c:v>44979</c:v>
                </c:pt>
                <c:pt idx="150">
                  <c:v>44978</c:v>
                </c:pt>
                <c:pt idx="151">
                  <c:v>44977</c:v>
                </c:pt>
                <c:pt idx="152">
                  <c:v>44974</c:v>
                </c:pt>
                <c:pt idx="153">
                  <c:v>44973</c:v>
                </c:pt>
                <c:pt idx="154">
                  <c:v>44972</c:v>
                </c:pt>
                <c:pt idx="155">
                  <c:v>44971</c:v>
                </c:pt>
                <c:pt idx="156">
                  <c:v>44970</c:v>
                </c:pt>
                <c:pt idx="157">
                  <c:v>44967</c:v>
                </c:pt>
                <c:pt idx="158">
                  <c:v>44966</c:v>
                </c:pt>
                <c:pt idx="159">
                  <c:v>44965</c:v>
                </c:pt>
                <c:pt idx="160">
                  <c:v>44964</c:v>
                </c:pt>
                <c:pt idx="161">
                  <c:v>44963</c:v>
                </c:pt>
                <c:pt idx="162">
                  <c:v>44960</c:v>
                </c:pt>
                <c:pt idx="163">
                  <c:v>44959</c:v>
                </c:pt>
                <c:pt idx="164">
                  <c:v>44958</c:v>
                </c:pt>
                <c:pt idx="165">
                  <c:v>44957</c:v>
                </c:pt>
                <c:pt idx="166">
                  <c:v>44956</c:v>
                </c:pt>
                <c:pt idx="167">
                  <c:v>44953</c:v>
                </c:pt>
                <c:pt idx="168">
                  <c:v>44952</c:v>
                </c:pt>
                <c:pt idx="169">
                  <c:v>44951</c:v>
                </c:pt>
                <c:pt idx="170">
                  <c:v>44950</c:v>
                </c:pt>
                <c:pt idx="171">
                  <c:v>44949</c:v>
                </c:pt>
                <c:pt idx="172">
                  <c:v>44946</c:v>
                </c:pt>
                <c:pt idx="173">
                  <c:v>44945</c:v>
                </c:pt>
                <c:pt idx="174">
                  <c:v>44944</c:v>
                </c:pt>
                <c:pt idx="175">
                  <c:v>44943</c:v>
                </c:pt>
                <c:pt idx="176">
                  <c:v>44942</c:v>
                </c:pt>
                <c:pt idx="177">
                  <c:v>44939</c:v>
                </c:pt>
                <c:pt idx="178">
                  <c:v>44938</c:v>
                </c:pt>
                <c:pt idx="179">
                  <c:v>44937</c:v>
                </c:pt>
                <c:pt idx="180">
                  <c:v>44936</c:v>
                </c:pt>
                <c:pt idx="181">
                  <c:v>44935</c:v>
                </c:pt>
                <c:pt idx="182">
                  <c:v>44932</c:v>
                </c:pt>
                <c:pt idx="183">
                  <c:v>44931</c:v>
                </c:pt>
                <c:pt idx="184">
                  <c:v>44930</c:v>
                </c:pt>
                <c:pt idx="185">
                  <c:v>44929</c:v>
                </c:pt>
                <c:pt idx="186">
                  <c:v>44925</c:v>
                </c:pt>
                <c:pt idx="187">
                  <c:v>44924</c:v>
                </c:pt>
                <c:pt idx="188">
                  <c:v>44923</c:v>
                </c:pt>
                <c:pt idx="189">
                  <c:v>44922</c:v>
                </c:pt>
                <c:pt idx="190">
                  <c:v>44918</c:v>
                </c:pt>
                <c:pt idx="191">
                  <c:v>44917</c:v>
                </c:pt>
                <c:pt idx="192">
                  <c:v>44916</c:v>
                </c:pt>
                <c:pt idx="193">
                  <c:v>44915</c:v>
                </c:pt>
                <c:pt idx="194">
                  <c:v>44914</c:v>
                </c:pt>
                <c:pt idx="195">
                  <c:v>44911</c:v>
                </c:pt>
                <c:pt idx="196">
                  <c:v>44910</c:v>
                </c:pt>
                <c:pt idx="197">
                  <c:v>44909</c:v>
                </c:pt>
                <c:pt idx="198">
                  <c:v>44908</c:v>
                </c:pt>
                <c:pt idx="199">
                  <c:v>44907</c:v>
                </c:pt>
                <c:pt idx="200">
                  <c:v>44904</c:v>
                </c:pt>
                <c:pt idx="201">
                  <c:v>44903</c:v>
                </c:pt>
                <c:pt idx="202">
                  <c:v>44902</c:v>
                </c:pt>
                <c:pt idx="203">
                  <c:v>44901</c:v>
                </c:pt>
                <c:pt idx="204">
                  <c:v>44900</c:v>
                </c:pt>
                <c:pt idx="205">
                  <c:v>44897</c:v>
                </c:pt>
                <c:pt idx="206">
                  <c:v>44896</c:v>
                </c:pt>
                <c:pt idx="207">
                  <c:v>44895</c:v>
                </c:pt>
                <c:pt idx="208">
                  <c:v>44894</c:v>
                </c:pt>
                <c:pt idx="209">
                  <c:v>44893</c:v>
                </c:pt>
                <c:pt idx="210">
                  <c:v>44890</c:v>
                </c:pt>
                <c:pt idx="211">
                  <c:v>44889</c:v>
                </c:pt>
                <c:pt idx="212">
                  <c:v>44888</c:v>
                </c:pt>
                <c:pt idx="213">
                  <c:v>44887</c:v>
                </c:pt>
                <c:pt idx="214">
                  <c:v>44886</c:v>
                </c:pt>
                <c:pt idx="215">
                  <c:v>44883</c:v>
                </c:pt>
                <c:pt idx="216">
                  <c:v>44882</c:v>
                </c:pt>
                <c:pt idx="217">
                  <c:v>44881</c:v>
                </c:pt>
                <c:pt idx="218">
                  <c:v>44880</c:v>
                </c:pt>
                <c:pt idx="219">
                  <c:v>44879</c:v>
                </c:pt>
                <c:pt idx="220">
                  <c:v>44876</c:v>
                </c:pt>
                <c:pt idx="221">
                  <c:v>44875</c:v>
                </c:pt>
                <c:pt idx="222">
                  <c:v>44874</c:v>
                </c:pt>
                <c:pt idx="223">
                  <c:v>44873</c:v>
                </c:pt>
                <c:pt idx="224">
                  <c:v>44872</c:v>
                </c:pt>
                <c:pt idx="225">
                  <c:v>44869</c:v>
                </c:pt>
                <c:pt idx="226">
                  <c:v>44868</c:v>
                </c:pt>
                <c:pt idx="227">
                  <c:v>44867</c:v>
                </c:pt>
                <c:pt idx="228">
                  <c:v>44865</c:v>
                </c:pt>
                <c:pt idx="229">
                  <c:v>44862</c:v>
                </c:pt>
                <c:pt idx="230">
                  <c:v>44861</c:v>
                </c:pt>
                <c:pt idx="231">
                  <c:v>44860</c:v>
                </c:pt>
                <c:pt idx="232">
                  <c:v>44859</c:v>
                </c:pt>
                <c:pt idx="233">
                  <c:v>44858</c:v>
                </c:pt>
                <c:pt idx="234">
                  <c:v>44855</c:v>
                </c:pt>
                <c:pt idx="235">
                  <c:v>44854</c:v>
                </c:pt>
                <c:pt idx="236">
                  <c:v>44853</c:v>
                </c:pt>
                <c:pt idx="237">
                  <c:v>44852</c:v>
                </c:pt>
                <c:pt idx="238">
                  <c:v>44851</c:v>
                </c:pt>
                <c:pt idx="239">
                  <c:v>44848</c:v>
                </c:pt>
                <c:pt idx="240">
                  <c:v>44847</c:v>
                </c:pt>
                <c:pt idx="241">
                  <c:v>44846</c:v>
                </c:pt>
                <c:pt idx="242">
                  <c:v>44845</c:v>
                </c:pt>
                <c:pt idx="243">
                  <c:v>44844</c:v>
                </c:pt>
                <c:pt idx="244">
                  <c:v>44841</c:v>
                </c:pt>
                <c:pt idx="245">
                  <c:v>44840</c:v>
                </c:pt>
                <c:pt idx="246">
                  <c:v>44839</c:v>
                </c:pt>
                <c:pt idx="247">
                  <c:v>44838</c:v>
                </c:pt>
                <c:pt idx="248">
                  <c:v>44837</c:v>
                </c:pt>
                <c:pt idx="249">
                  <c:v>44834</c:v>
                </c:pt>
                <c:pt idx="250">
                  <c:v>44833</c:v>
                </c:pt>
                <c:pt idx="251">
                  <c:v>44832</c:v>
                </c:pt>
                <c:pt idx="252">
                  <c:v>44831</c:v>
                </c:pt>
                <c:pt idx="253">
                  <c:v>44830</c:v>
                </c:pt>
                <c:pt idx="254">
                  <c:v>44827</c:v>
                </c:pt>
                <c:pt idx="255">
                  <c:v>44826</c:v>
                </c:pt>
                <c:pt idx="256">
                  <c:v>44825</c:v>
                </c:pt>
                <c:pt idx="257">
                  <c:v>44824</c:v>
                </c:pt>
                <c:pt idx="258">
                  <c:v>44823</c:v>
                </c:pt>
                <c:pt idx="259">
                  <c:v>44820</c:v>
                </c:pt>
                <c:pt idx="260">
                  <c:v>44819</c:v>
                </c:pt>
                <c:pt idx="261">
                  <c:v>44818</c:v>
                </c:pt>
                <c:pt idx="262">
                  <c:v>44817</c:v>
                </c:pt>
                <c:pt idx="263">
                  <c:v>44816</c:v>
                </c:pt>
                <c:pt idx="264">
                  <c:v>44813</c:v>
                </c:pt>
                <c:pt idx="265">
                  <c:v>44812</c:v>
                </c:pt>
                <c:pt idx="266">
                  <c:v>44811</c:v>
                </c:pt>
                <c:pt idx="267">
                  <c:v>44810</c:v>
                </c:pt>
                <c:pt idx="268">
                  <c:v>44809</c:v>
                </c:pt>
                <c:pt idx="269">
                  <c:v>44806</c:v>
                </c:pt>
                <c:pt idx="270">
                  <c:v>44805</c:v>
                </c:pt>
                <c:pt idx="271">
                  <c:v>44804</c:v>
                </c:pt>
                <c:pt idx="272">
                  <c:v>44803</c:v>
                </c:pt>
                <c:pt idx="273">
                  <c:v>44802</c:v>
                </c:pt>
                <c:pt idx="274">
                  <c:v>44799</c:v>
                </c:pt>
                <c:pt idx="275">
                  <c:v>44798</c:v>
                </c:pt>
                <c:pt idx="276">
                  <c:v>44797</c:v>
                </c:pt>
                <c:pt idx="277">
                  <c:v>44796</c:v>
                </c:pt>
                <c:pt idx="278">
                  <c:v>44795</c:v>
                </c:pt>
                <c:pt idx="279">
                  <c:v>44792</c:v>
                </c:pt>
                <c:pt idx="280">
                  <c:v>44791</c:v>
                </c:pt>
                <c:pt idx="281">
                  <c:v>44790</c:v>
                </c:pt>
                <c:pt idx="282">
                  <c:v>44789</c:v>
                </c:pt>
                <c:pt idx="283">
                  <c:v>44785</c:v>
                </c:pt>
                <c:pt idx="284">
                  <c:v>44784</c:v>
                </c:pt>
                <c:pt idx="285">
                  <c:v>44783</c:v>
                </c:pt>
                <c:pt idx="286">
                  <c:v>44782</c:v>
                </c:pt>
                <c:pt idx="287">
                  <c:v>44781</c:v>
                </c:pt>
                <c:pt idx="288">
                  <c:v>44778</c:v>
                </c:pt>
                <c:pt idx="289">
                  <c:v>44777</c:v>
                </c:pt>
                <c:pt idx="290">
                  <c:v>44776</c:v>
                </c:pt>
                <c:pt idx="291">
                  <c:v>44775</c:v>
                </c:pt>
                <c:pt idx="292">
                  <c:v>44774</c:v>
                </c:pt>
                <c:pt idx="293">
                  <c:v>44771</c:v>
                </c:pt>
                <c:pt idx="294">
                  <c:v>44770</c:v>
                </c:pt>
                <c:pt idx="295">
                  <c:v>44769</c:v>
                </c:pt>
                <c:pt idx="296">
                  <c:v>44768</c:v>
                </c:pt>
                <c:pt idx="297">
                  <c:v>44767</c:v>
                </c:pt>
                <c:pt idx="298">
                  <c:v>44764</c:v>
                </c:pt>
                <c:pt idx="299">
                  <c:v>44763</c:v>
                </c:pt>
                <c:pt idx="300">
                  <c:v>44762</c:v>
                </c:pt>
                <c:pt idx="301">
                  <c:v>44761</c:v>
                </c:pt>
                <c:pt idx="302">
                  <c:v>44760</c:v>
                </c:pt>
                <c:pt idx="303">
                  <c:v>44757</c:v>
                </c:pt>
                <c:pt idx="304">
                  <c:v>44756</c:v>
                </c:pt>
                <c:pt idx="305">
                  <c:v>44755</c:v>
                </c:pt>
                <c:pt idx="306">
                  <c:v>44754</c:v>
                </c:pt>
                <c:pt idx="307">
                  <c:v>44753</c:v>
                </c:pt>
                <c:pt idx="308">
                  <c:v>44750</c:v>
                </c:pt>
                <c:pt idx="309">
                  <c:v>44749</c:v>
                </c:pt>
                <c:pt idx="310">
                  <c:v>44748</c:v>
                </c:pt>
                <c:pt idx="311">
                  <c:v>44747</c:v>
                </c:pt>
                <c:pt idx="312">
                  <c:v>44746</c:v>
                </c:pt>
                <c:pt idx="313">
                  <c:v>44743</c:v>
                </c:pt>
                <c:pt idx="314">
                  <c:v>44742</c:v>
                </c:pt>
                <c:pt idx="315">
                  <c:v>44741</c:v>
                </c:pt>
                <c:pt idx="316">
                  <c:v>44740</c:v>
                </c:pt>
                <c:pt idx="317">
                  <c:v>44739</c:v>
                </c:pt>
                <c:pt idx="318">
                  <c:v>44736</c:v>
                </c:pt>
                <c:pt idx="319">
                  <c:v>44734</c:v>
                </c:pt>
                <c:pt idx="320">
                  <c:v>44733</c:v>
                </c:pt>
                <c:pt idx="321">
                  <c:v>44732</c:v>
                </c:pt>
                <c:pt idx="322">
                  <c:v>44729</c:v>
                </c:pt>
                <c:pt idx="323">
                  <c:v>44728</c:v>
                </c:pt>
                <c:pt idx="324">
                  <c:v>44727</c:v>
                </c:pt>
                <c:pt idx="325">
                  <c:v>44726</c:v>
                </c:pt>
                <c:pt idx="326">
                  <c:v>44725</c:v>
                </c:pt>
                <c:pt idx="327">
                  <c:v>44722</c:v>
                </c:pt>
                <c:pt idx="328">
                  <c:v>44721</c:v>
                </c:pt>
                <c:pt idx="329">
                  <c:v>44720</c:v>
                </c:pt>
                <c:pt idx="330">
                  <c:v>44719</c:v>
                </c:pt>
                <c:pt idx="331">
                  <c:v>44715</c:v>
                </c:pt>
                <c:pt idx="332">
                  <c:v>44714</c:v>
                </c:pt>
                <c:pt idx="333">
                  <c:v>44713</c:v>
                </c:pt>
                <c:pt idx="334">
                  <c:v>44712</c:v>
                </c:pt>
                <c:pt idx="335">
                  <c:v>44711</c:v>
                </c:pt>
                <c:pt idx="336">
                  <c:v>44708</c:v>
                </c:pt>
                <c:pt idx="337">
                  <c:v>44706</c:v>
                </c:pt>
                <c:pt idx="338">
                  <c:v>44705</c:v>
                </c:pt>
                <c:pt idx="339">
                  <c:v>44704</c:v>
                </c:pt>
                <c:pt idx="340">
                  <c:v>44701</c:v>
                </c:pt>
                <c:pt idx="341">
                  <c:v>44700</c:v>
                </c:pt>
                <c:pt idx="342">
                  <c:v>44699</c:v>
                </c:pt>
                <c:pt idx="343">
                  <c:v>44698</c:v>
                </c:pt>
                <c:pt idx="344">
                  <c:v>44697</c:v>
                </c:pt>
                <c:pt idx="345">
                  <c:v>44694</c:v>
                </c:pt>
                <c:pt idx="346">
                  <c:v>44693</c:v>
                </c:pt>
                <c:pt idx="347">
                  <c:v>44692</c:v>
                </c:pt>
                <c:pt idx="348">
                  <c:v>44691</c:v>
                </c:pt>
                <c:pt idx="349">
                  <c:v>44687</c:v>
                </c:pt>
                <c:pt idx="350">
                  <c:v>44686</c:v>
                </c:pt>
                <c:pt idx="351">
                  <c:v>44685</c:v>
                </c:pt>
                <c:pt idx="352">
                  <c:v>44684</c:v>
                </c:pt>
                <c:pt idx="353">
                  <c:v>44683</c:v>
                </c:pt>
                <c:pt idx="354">
                  <c:v>44680</c:v>
                </c:pt>
                <c:pt idx="355">
                  <c:v>44679</c:v>
                </c:pt>
                <c:pt idx="356">
                  <c:v>44678</c:v>
                </c:pt>
                <c:pt idx="357">
                  <c:v>44677</c:v>
                </c:pt>
                <c:pt idx="358">
                  <c:v>44676</c:v>
                </c:pt>
                <c:pt idx="359">
                  <c:v>44673</c:v>
                </c:pt>
                <c:pt idx="360">
                  <c:v>44672</c:v>
                </c:pt>
                <c:pt idx="361">
                  <c:v>44671</c:v>
                </c:pt>
                <c:pt idx="362">
                  <c:v>44670</c:v>
                </c:pt>
                <c:pt idx="363">
                  <c:v>44665</c:v>
                </c:pt>
                <c:pt idx="364">
                  <c:v>44664</c:v>
                </c:pt>
                <c:pt idx="365">
                  <c:v>44663</c:v>
                </c:pt>
                <c:pt idx="366">
                  <c:v>44662</c:v>
                </c:pt>
                <c:pt idx="367">
                  <c:v>44659</c:v>
                </c:pt>
                <c:pt idx="368">
                  <c:v>44658</c:v>
                </c:pt>
                <c:pt idx="369">
                  <c:v>44657</c:v>
                </c:pt>
                <c:pt idx="370">
                  <c:v>44656</c:v>
                </c:pt>
                <c:pt idx="371">
                  <c:v>44655</c:v>
                </c:pt>
                <c:pt idx="372">
                  <c:v>44652</c:v>
                </c:pt>
                <c:pt idx="373">
                  <c:v>44651</c:v>
                </c:pt>
                <c:pt idx="374">
                  <c:v>44650</c:v>
                </c:pt>
                <c:pt idx="375">
                  <c:v>44649</c:v>
                </c:pt>
                <c:pt idx="376">
                  <c:v>44648</c:v>
                </c:pt>
                <c:pt idx="377">
                  <c:v>44645</c:v>
                </c:pt>
                <c:pt idx="378">
                  <c:v>44644</c:v>
                </c:pt>
                <c:pt idx="379">
                  <c:v>44643</c:v>
                </c:pt>
                <c:pt idx="380">
                  <c:v>44642</c:v>
                </c:pt>
                <c:pt idx="381">
                  <c:v>44641</c:v>
                </c:pt>
                <c:pt idx="382">
                  <c:v>44638</c:v>
                </c:pt>
                <c:pt idx="383">
                  <c:v>44637</c:v>
                </c:pt>
                <c:pt idx="384">
                  <c:v>44636</c:v>
                </c:pt>
                <c:pt idx="385">
                  <c:v>44635</c:v>
                </c:pt>
                <c:pt idx="386">
                  <c:v>44634</c:v>
                </c:pt>
                <c:pt idx="387">
                  <c:v>44631</c:v>
                </c:pt>
                <c:pt idx="388">
                  <c:v>44630</c:v>
                </c:pt>
                <c:pt idx="389">
                  <c:v>44629</c:v>
                </c:pt>
                <c:pt idx="390">
                  <c:v>44628</c:v>
                </c:pt>
                <c:pt idx="391">
                  <c:v>44627</c:v>
                </c:pt>
                <c:pt idx="392">
                  <c:v>44624</c:v>
                </c:pt>
                <c:pt idx="393">
                  <c:v>44623</c:v>
                </c:pt>
                <c:pt idx="394">
                  <c:v>44622</c:v>
                </c:pt>
                <c:pt idx="395">
                  <c:v>44621</c:v>
                </c:pt>
                <c:pt idx="396">
                  <c:v>44620</c:v>
                </c:pt>
                <c:pt idx="397">
                  <c:v>44617</c:v>
                </c:pt>
                <c:pt idx="398">
                  <c:v>44616</c:v>
                </c:pt>
                <c:pt idx="399">
                  <c:v>44615</c:v>
                </c:pt>
                <c:pt idx="400">
                  <c:v>44614</c:v>
                </c:pt>
                <c:pt idx="401">
                  <c:v>44613</c:v>
                </c:pt>
                <c:pt idx="402">
                  <c:v>44610</c:v>
                </c:pt>
                <c:pt idx="403">
                  <c:v>44609</c:v>
                </c:pt>
                <c:pt idx="404">
                  <c:v>44608</c:v>
                </c:pt>
                <c:pt idx="405">
                  <c:v>44607</c:v>
                </c:pt>
                <c:pt idx="406">
                  <c:v>44606</c:v>
                </c:pt>
                <c:pt idx="407">
                  <c:v>44603</c:v>
                </c:pt>
                <c:pt idx="408">
                  <c:v>44602</c:v>
                </c:pt>
                <c:pt idx="409">
                  <c:v>44601</c:v>
                </c:pt>
                <c:pt idx="410">
                  <c:v>44600</c:v>
                </c:pt>
                <c:pt idx="411">
                  <c:v>44599</c:v>
                </c:pt>
                <c:pt idx="412">
                  <c:v>44596</c:v>
                </c:pt>
                <c:pt idx="413">
                  <c:v>44595</c:v>
                </c:pt>
                <c:pt idx="414">
                  <c:v>44594</c:v>
                </c:pt>
                <c:pt idx="415">
                  <c:v>44593</c:v>
                </c:pt>
                <c:pt idx="416">
                  <c:v>44592</c:v>
                </c:pt>
                <c:pt idx="417">
                  <c:v>44589</c:v>
                </c:pt>
                <c:pt idx="418">
                  <c:v>44588</c:v>
                </c:pt>
                <c:pt idx="419">
                  <c:v>44587</c:v>
                </c:pt>
                <c:pt idx="420">
                  <c:v>44586</c:v>
                </c:pt>
                <c:pt idx="421">
                  <c:v>44585</c:v>
                </c:pt>
                <c:pt idx="422">
                  <c:v>44582</c:v>
                </c:pt>
                <c:pt idx="423">
                  <c:v>44581</c:v>
                </c:pt>
                <c:pt idx="424">
                  <c:v>44580</c:v>
                </c:pt>
                <c:pt idx="425">
                  <c:v>44579</c:v>
                </c:pt>
                <c:pt idx="426">
                  <c:v>44578</c:v>
                </c:pt>
                <c:pt idx="427">
                  <c:v>44575</c:v>
                </c:pt>
                <c:pt idx="428">
                  <c:v>44574</c:v>
                </c:pt>
                <c:pt idx="429">
                  <c:v>44573</c:v>
                </c:pt>
                <c:pt idx="430">
                  <c:v>44572</c:v>
                </c:pt>
                <c:pt idx="431">
                  <c:v>44571</c:v>
                </c:pt>
                <c:pt idx="432">
                  <c:v>44568</c:v>
                </c:pt>
                <c:pt idx="433">
                  <c:v>44567</c:v>
                </c:pt>
                <c:pt idx="434">
                  <c:v>44566</c:v>
                </c:pt>
                <c:pt idx="435">
                  <c:v>44565</c:v>
                </c:pt>
                <c:pt idx="436">
                  <c:v>44564</c:v>
                </c:pt>
                <c:pt idx="437">
                  <c:v>44561</c:v>
                </c:pt>
                <c:pt idx="438">
                  <c:v>44560</c:v>
                </c:pt>
                <c:pt idx="439">
                  <c:v>44559</c:v>
                </c:pt>
                <c:pt idx="440">
                  <c:v>44558</c:v>
                </c:pt>
                <c:pt idx="441">
                  <c:v>44557</c:v>
                </c:pt>
                <c:pt idx="442">
                  <c:v>44553</c:v>
                </c:pt>
                <c:pt idx="443">
                  <c:v>44552</c:v>
                </c:pt>
                <c:pt idx="444">
                  <c:v>44551</c:v>
                </c:pt>
                <c:pt idx="445">
                  <c:v>44550</c:v>
                </c:pt>
                <c:pt idx="446">
                  <c:v>44547</c:v>
                </c:pt>
                <c:pt idx="447">
                  <c:v>44546</c:v>
                </c:pt>
                <c:pt idx="448">
                  <c:v>44545</c:v>
                </c:pt>
                <c:pt idx="449">
                  <c:v>44544</c:v>
                </c:pt>
                <c:pt idx="450">
                  <c:v>44543</c:v>
                </c:pt>
                <c:pt idx="451">
                  <c:v>44540</c:v>
                </c:pt>
                <c:pt idx="452">
                  <c:v>44539</c:v>
                </c:pt>
                <c:pt idx="453">
                  <c:v>44538</c:v>
                </c:pt>
                <c:pt idx="454">
                  <c:v>44537</c:v>
                </c:pt>
                <c:pt idx="455">
                  <c:v>44536</c:v>
                </c:pt>
                <c:pt idx="456">
                  <c:v>44533</c:v>
                </c:pt>
                <c:pt idx="457">
                  <c:v>44532</c:v>
                </c:pt>
                <c:pt idx="458">
                  <c:v>44531</c:v>
                </c:pt>
                <c:pt idx="459">
                  <c:v>44530</c:v>
                </c:pt>
                <c:pt idx="460">
                  <c:v>44529</c:v>
                </c:pt>
                <c:pt idx="461">
                  <c:v>44526</c:v>
                </c:pt>
                <c:pt idx="462">
                  <c:v>44525</c:v>
                </c:pt>
                <c:pt idx="463">
                  <c:v>44524</c:v>
                </c:pt>
                <c:pt idx="464">
                  <c:v>44523</c:v>
                </c:pt>
                <c:pt idx="465">
                  <c:v>44522</c:v>
                </c:pt>
                <c:pt idx="466">
                  <c:v>44519</c:v>
                </c:pt>
                <c:pt idx="467">
                  <c:v>44518</c:v>
                </c:pt>
                <c:pt idx="468">
                  <c:v>44517</c:v>
                </c:pt>
                <c:pt idx="469">
                  <c:v>44516</c:v>
                </c:pt>
                <c:pt idx="470">
                  <c:v>44515</c:v>
                </c:pt>
                <c:pt idx="471">
                  <c:v>44512</c:v>
                </c:pt>
                <c:pt idx="472">
                  <c:v>44511</c:v>
                </c:pt>
                <c:pt idx="473">
                  <c:v>44510</c:v>
                </c:pt>
                <c:pt idx="474">
                  <c:v>44509</c:v>
                </c:pt>
                <c:pt idx="475">
                  <c:v>44508</c:v>
                </c:pt>
                <c:pt idx="476">
                  <c:v>44505</c:v>
                </c:pt>
                <c:pt idx="477">
                  <c:v>44504</c:v>
                </c:pt>
                <c:pt idx="478">
                  <c:v>44503</c:v>
                </c:pt>
                <c:pt idx="479">
                  <c:v>44502</c:v>
                </c:pt>
                <c:pt idx="480">
                  <c:v>44498</c:v>
                </c:pt>
                <c:pt idx="481">
                  <c:v>44497</c:v>
                </c:pt>
                <c:pt idx="482">
                  <c:v>44496</c:v>
                </c:pt>
                <c:pt idx="483">
                  <c:v>44495</c:v>
                </c:pt>
                <c:pt idx="484">
                  <c:v>44494</c:v>
                </c:pt>
                <c:pt idx="485">
                  <c:v>44491</c:v>
                </c:pt>
                <c:pt idx="486">
                  <c:v>44490</c:v>
                </c:pt>
                <c:pt idx="487">
                  <c:v>44489</c:v>
                </c:pt>
                <c:pt idx="488">
                  <c:v>44488</c:v>
                </c:pt>
                <c:pt idx="489">
                  <c:v>44487</c:v>
                </c:pt>
                <c:pt idx="490">
                  <c:v>44484</c:v>
                </c:pt>
                <c:pt idx="491">
                  <c:v>44483</c:v>
                </c:pt>
                <c:pt idx="492">
                  <c:v>44482</c:v>
                </c:pt>
                <c:pt idx="493">
                  <c:v>44481</c:v>
                </c:pt>
                <c:pt idx="494">
                  <c:v>44480</c:v>
                </c:pt>
                <c:pt idx="495">
                  <c:v>44477</c:v>
                </c:pt>
                <c:pt idx="496">
                  <c:v>44476</c:v>
                </c:pt>
                <c:pt idx="497">
                  <c:v>44475</c:v>
                </c:pt>
                <c:pt idx="498">
                  <c:v>44474</c:v>
                </c:pt>
                <c:pt idx="499">
                  <c:v>44473</c:v>
                </c:pt>
                <c:pt idx="500">
                  <c:v>44470</c:v>
                </c:pt>
                <c:pt idx="501">
                  <c:v>44469</c:v>
                </c:pt>
                <c:pt idx="502">
                  <c:v>44468</c:v>
                </c:pt>
                <c:pt idx="503">
                  <c:v>44467</c:v>
                </c:pt>
                <c:pt idx="504">
                  <c:v>44466</c:v>
                </c:pt>
                <c:pt idx="505">
                  <c:v>44463</c:v>
                </c:pt>
                <c:pt idx="506">
                  <c:v>44462</c:v>
                </c:pt>
                <c:pt idx="507">
                  <c:v>44461</c:v>
                </c:pt>
                <c:pt idx="508">
                  <c:v>44460</c:v>
                </c:pt>
                <c:pt idx="509">
                  <c:v>44459</c:v>
                </c:pt>
                <c:pt idx="510">
                  <c:v>44456</c:v>
                </c:pt>
                <c:pt idx="511">
                  <c:v>44455</c:v>
                </c:pt>
                <c:pt idx="512">
                  <c:v>44454</c:v>
                </c:pt>
                <c:pt idx="513">
                  <c:v>44453</c:v>
                </c:pt>
                <c:pt idx="514">
                  <c:v>44452</c:v>
                </c:pt>
                <c:pt idx="515">
                  <c:v>44449</c:v>
                </c:pt>
                <c:pt idx="516">
                  <c:v>44448</c:v>
                </c:pt>
                <c:pt idx="517">
                  <c:v>44447</c:v>
                </c:pt>
                <c:pt idx="518">
                  <c:v>44446</c:v>
                </c:pt>
                <c:pt idx="519">
                  <c:v>44445</c:v>
                </c:pt>
                <c:pt idx="520">
                  <c:v>44442</c:v>
                </c:pt>
                <c:pt idx="521">
                  <c:v>44441</c:v>
                </c:pt>
                <c:pt idx="522">
                  <c:v>44440</c:v>
                </c:pt>
                <c:pt idx="523">
                  <c:v>44439</c:v>
                </c:pt>
                <c:pt idx="524">
                  <c:v>44438</c:v>
                </c:pt>
                <c:pt idx="525">
                  <c:v>44435</c:v>
                </c:pt>
                <c:pt idx="526">
                  <c:v>44434</c:v>
                </c:pt>
                <c:pt idx="527">
                  <c:v>44433</c:v>
                </c:pt>
                <c:pt idx="528">
                  <c:v>44432</c:v>
                </c:pt>
                <c:pt idx="529">
                  <c:v>44431</c:v>
                </c:pt>
                <c:pt idx="530">
                  <c:v>44428</c:v>
                </c:pt>
                <c:pt idx="531">
                  <c:v>44427</c:v>
                </c:pt>
                <c:pt idx="532">
                  <c:v>44426</c:v>
                </c:pt>
                <c:pt idx="533">
                  <c:v>44425</c:v>
                </c:pt>
                <c:pt idx="534">
                  <c:v>44424</c:v>
                </c:pt>
                <c:pt idx="535">
                  <c:v>44421</c:v>
                </c:pt>
                <c:pt idx="536">
                  <c:v>44420</c:v>
                </c:pt>
                <c:pt idx="537">
                  <c:v>44419</c:v>
                </c:pt>
                <c:pt idx="538">
                  <c:v>44418</c:v>
                </c:pt>
                <c:pt idx="539">
                  <c:v>44417</c:v>
                </c:pt>
                <c:pt idx="540">
                  <c:v>44414</c:v>
                </c:pt>
                <c:pt idx="541">
                  <c:v>44413</c:v>
                </c:pt>
                <c:pt idx="542">
                  <c:v>44412</c:v>
                </c:pt>
                <c:pt idx="543">
                  <c:v>44411</c:v>
                </c:pt>
                <c:pt idx="544">
                  <c:v>44410</c:v>
                </c:pt>
                <c:pt idx="545">
                  <c:v>44407</c:v>
                </c:pt>
                <c:pt idx="546">
                  <c:v>44406</c:v>
                </c:pt>
                <c:pt idx="547">
                  <c:v>44405</c:v>
                </c:pt>
                <c:pt idx="548">
                  <c:v>44404</c:v>
                </c:pt>
                <c:pt idx="549">
                  <c:v>44403</c:v>
                </c:pt>
                <c:pt idx="550">
                  <c:v>44400</c:v>
                </c:pt>
                <c:pt idx="551">
                  <c:v>44399</c:v>
                </c:pt>
                <c:pt idx="552">
                  <c:v>44398</c:v>
                </c:pt>
                <c:pt idx="553">
                  <c:v>44397</c:v>
                </c:pt>
                <c:pt idx="554">
                  <c:v>44396</c:v>
                </c:pt>
                <c:pt idx="555">
                  <c:v>44393</c:v>
                </c:pt>
                <c:pt idx="556">
                  <c:v>44392</c:v>
                </c:pt>
                <c:pt idx="557">
                  <c:v>44391</c:v>
                </c:pt>
                <c:pt idx="558">
                  <c:v>44390</c:v>
                </c:pt>
                <c:pt idx="559">
                  <c:v>44389</c:v>
                </c:pt>
                <c:pt idx="560">
                  <c:v>44386</c:v>
                </c:pt>
                <c:pt idx="561">
                  <c:v>44385</c:v>
                </c:pt>
                <c:pt idx="562">
                  <c:v>44384</c:v>
                </c:pt>
                <c:pt idx="563">
                  <c:v>44383</c:v>
                </c:pt>
                <c:pt idx="564">
                  <c:v>44382</c:v>
                </c:pt>
                <c:pt idx="565">
                  <c:v>44379</c:v>
                </c:pt>
                <c:pt idx="566">
                  <c:v>44378</c:v>
                </c:pt>
                <c:pt idx="567">
                  <c:v>44377</c:v>
                </c:pt>
                <c:pt idx="568">
                  <c:v>44376</c:v>
                </c:pt>
                <c:pt idx="569">
                  <c:v>44375</c:v>
                </c:pt>
                <c:pt idx="570">
                  <c:v>44372</c:v>
                </c:pt>
                <c:pt idx="571">
                  <c:v>44371</c:v>
                </c:pt>
                <c:pt idx="572">
                  <c:v>44369</c:v>
                </c:pt>
                <c:pt idx="573">
                  <c:v>44368</c:v>
                </c:pt>
                <c:pt idx="574">
                  <c:v>44365</c:v>
                </c:pt>
                <c:pt idx="575">
                  <c:v>44364</c:v>
                </c:pt>
                <c:pt idx="576">
                  <c:v>44363</c:v>
                </c:pt>
                <c:pt idx="577">
                  <c:v>44362</c:v>
                </c:pt>
                <c:pt idx="578">
                  <c:v>44361</c:v>
                </c:pt>
                <c:pt idx="579">
                  <c:v>44358</c:v>
                </c:pt>
                <c:pt idx="580">
                  <c:v>44357</c:v>
                </c:pt>
                <c:pt idx="581">
                  <c:v>44356</c:v>
                </c:pt>
                <c:pt idx="582">
                  <c:v>44355</c:v>
                </c:pt>
                <c:pt idx="583">
                  <c:v>44354</c:v>
                </c:pt>
                <c:pt idx="584">
                  <c:v>44351</c:v>
                </c:pt>
                <c:pt idx="585">
                  <c:v>44350</c:v>
                </c:pt>
                <c:pt idx="586">
                  <c:v>44349</c:v>
                </c:pt>
                <c:pt idx="587">
                  <c:v>44348</c:v>
                </c:pt>
                <c:pt idx="588">
                  <c:v>44347</c:v>
                </c:pt>
                <c:pt idx="589">
                  <c:v>44344</c:v>
                </c:pt>
                <c:pt idx="590">
                  <c:v>44343</c:v>
                </c:pt>
                <c:pt idx="591">
                  <c:v>44342</c:v>
                </c:pt>
                <c:pt idx="592">
                  <c:v>44341</c:v>
                </c:pt>
                <c:pt idx="593">
                  <c:v>44337</c:v>
                </c:pt>
                <c:pt idx="594">
                  <c:v>44336</c:v>
                </c:pt>
                <c:pt idx="595">
                  <c:v>44335</c:v>
                </c:pt>
                <c:pt idx="596">
                  <c:v>44334</c:v>
                </c:pt>
                <c:pt idx="597">
                  <c:v>44333</c:v>
                </c:pt>
                <c:pt idx="598">
                  <c:v>44330</c:v>
                </c:pt>
                <c:pt idx="599">
                  <c:v>44328</c:v>
                </c:pt>
                <c:pt idx="600">
                  <c:v>44327</c:v>
                </c:pt>
                <c:pt idx="601">
                  <c:v>44326</c:v>
                </c:pt>
                <c:pt idx="602">
                  <c:v>44323</c:v>
                </c:pt>
                <c:pt idx="603">
                  <c:v>44322</c:v>
                </c:pt>
                <c:pt idx="604">
                  <c:v>44321</c:v>
                </c:pt>
                <c:pt idx="605">
                  <c:v>44320</c:v>
                </c:pt>
                <c:pt idx="606">
                  <c:v>44319</c:v>
                </c:pt>
                <c:pt idx="607">
                  <c:v>44316</c:v>
                </c:pt>
                <c:pt idx="608">
                  <c:v>44315</c:v>
                </c:pt>
                <c:pt idx="609">
                  <c:v>44314</c:v>
                </c:pt>
                <c:pt idx="610">
                  <c:v>44313</c:v>
                </c:pt>
                <c:pt idx="611">
                  <c:v>44312</c:v>
                </c:pt>
                <c:pt idx="612">
                  <c:v>44309</c:v>
                </c:pt>
                <c:pt idx="613">
                  <c:v>44308</c:v>
                </c:pt>
                <c:pt idx="614">
                  <c:v>44307</c:v>
                </c:pt>
                <c:pt idx="615">
                  <c:v>44306</c:v>
                </c:pt>
                <c:pt idx="616">
                  <c:v>44305</c:v>
                </c:pt>
                <c:pt idx="617">
                  <c:v>44302</c:v>
                </c:pt>
                <c:pt idx="618">
                  <c:v>44301</c:v>
                </c:pt>
                <c:pt idx="619">
                  <c:v>44300</c:v>
                </c:pt>
                <c:pt idx="620">
                  <c:v>44299</c:v>
                </c:pt>
                <c:pt idx="621">
                  <c:v>44298</c:v>
                </c:pt>
                <c:pt idx="622">
                  <c:v>44295</c:v>
                </c:pt>
                <c:pt idx="623">
                  <c:v>44294</c:v>
                </c:pt>
                <c:pt idx="624">
                  <c:v>44293</c:v>
                </c:pt>
                <c:pt idx="625">
                  <c:v>44292</c:v>
                </c:pt>
                <c:pt idx="626">
                  <c:v>44287</c:v>
                </c:pt>
                <c:pt idx="627">
                  <c:v>44286</c:v>
                </c:pt>
                <c:pt idx="628">
                  <c:v>44285</c:v>
                </c:pt>
                <c:pt idx="629">
                  <c:v>44284</c:v>
                </c:pt>
                <c:pt idx="630">
                  <c:v>44281</c:v>
                </c:pt>
                <c:pt idx="631">
                  <c:v>44280</c:v>
                </c:pt>
                <c:pt idx="632">
                  <c:v>44279</c:v>
                </c:pt>
                <c:pt idx="633">
                  <c:v>44278</c:v>
                </c:pt>
                <c:pt idx="634">
                  <c:v>44277</c:v>
                </c:pt>
                <c:pt idx="635">
                  <c:v>44274</c:v>
                </c:pt>
                <c:pt idx="636">
                  <c:v>44273</c:v>
                </c:pt>
                <c:pt idx="637">
                  <c:v>44272</c:v>
                </c:pt>
                <c:pt idx="638">
                  <c:v>44271</c:v>
                </c:pt>
                <c:pt idx="639">
                  <c:v>44270</c:v>
                </c:pt>
                <c:pt idx="640">
                  <c:v>44267</c:v>
                </c:pt>
                <c:pt idx="641">
                  <c:v>44266</c:v>
                </c:pt>
                <c:pt idx="642">
                  <c:v>44265</c:v>
                </c:pt>
                <c:pt idx="643">
                  <c:v>44264</c:v>
                </c:pt>
                <c:pt idx="644">
                  <c:v>44263</c:v>
                </c:pt>
                <c:pt idx="645">
                  <c:v>44260</c:v>
                </c:pt>
                <c:pt idx="646">
                  <c:v>44259</c:v>
                </c:pt>
                <c:pt idx="647">
                  <c:v>44258</c:v>
                </c:pt>
                <c:pt idx="648">
                  <c:v>44257</c:v>
                </c:pt>
                <c:pt idx="649">
                  <c:v>44256</c:v>
                </c:pt>
                <c:pt idx="650">
                  <c:v>44253</c:v>
                </c:pt>
                <c:pt idx="651">
                  <c:v>44252</c:v>
                </c:pt>
                <c:pt idx="652">
                  <c:v>44251</c:v>
                </c:pt>
                <c:pt idx="653">
                  <c:v>44250</c:v>
                </c:pt>
                <c:pt idx="654">
                  <c:v>44249</c:v>
                </c:pt>
                <c:pt idx="655">
                  <c:v>44246</c:v>
                </c:pt>
                <c:pt idx="656">
                  <c:v>44245</c:v>
                </c:pt>
                <c:pt idx="657">
                  <c:v>44244</c:v>
                </c:pt>
                <c:pt idx="658">
                  <c:v>44243</c:v>
                </c:pt>
                <c:pt idx="659">
                  <c:v>44242</c:v>
                </c:pt>
                <c:pt idx="660">
                  <c:v>44239</c:v>
                </c:pt>
                <c:pt idx="661">
                  <c:v>44238</c:v>
                </c:pt>
                <c:pt idx="662">
                  <c:v>44237</c:v>
                </c:pt>
                <c:pt idx="663">
                  <c:v>44236</c:v>
                </c:pt>
                <c:pt idx="664">
                  <c:v>44235</c:v>
                </c:pt>
                <c:pt idx="665">
                  <c:v>44232</c:v>
                </c:pt>
                <c:pt idx="666">
                  <c:v>44231</c:v>
                </c:pt>
                <c:pt idx="667">
                  <c:v>44230</c:v>
                </c:pt>
                <c:pt idx="668">
                  <c:v>44229</c:v>
                </c:pt>
                <c:pt idx="669">
                  <c:v>44228</c:v>
                </c:pt>
                <c:pt idx="670">
                  <c:v>44225</c:v>
                </c:pt>
                <c:pt idx="671">
                  <c:v>44224</c:v>
                </c:pt>
                <c:pt idx="672">
                  <c:v>44223</c:v>
                </c:pt>
                <c:pt idx="673">
                  <c:v>44222</c:v>
                </c:pt>
                <c:pt idx="674">
                  <c:v>44221</c:v>
                </c:pt>
                <c:pt idx="675">
                  <c:v>44218</c:v>
                </c:pt>
                <c:pt idx="676">
                  <c:v>44217</c:v>
                </c:pt>
                <c:pt idx="677">
                  <c:v>44216</c:v>
                </c:pt>
                <c:pt idx="678">
                  <c:v>44215</c:v>
                </c:pt>
                <c:pt idx="679">
                  <c:v>44214</c:v>
                </c:pt>
                <c:pt idx="680">
                  <c:v>44211</c:v>
                </c:pt>
                <c:pt idx="681">
                  <c:v>44210</c:v>
                </c:pt>
                <c:pt idx="682">
                  <c:v>44209</c:v>
                </c:pt>
                <c:pt idx="683">
                  <c:v>44208</c:v>
                </c:pt>
                <c:pt idx="684">
                  <c:v>44207</c:v>
                </c:pt>
                <c:pt idx="685">
                  <c:v>44204</c:v>
                </c:pt>
                <c:pt idx="686">
                  <c:v>44203</c:v>
                </c:pt>
                <c:pt idx="687">
                  <c:v>44202</c:v>
                </c:pt>
                <c:pt idx="688">
                  <c:v>44201</c:v>
                </c:pt>
                <c:pt idx="689">
                  <c:v>44200</c:v>
                </c:pt>
                <c:pt idx="690">
                  <c:v>44196</c:v>
                </c:pt>
                <c:pt idx="691">
                  <c:v>44195</c:v>
                </c:pt>
                <c:pt idx="692">
                  <c:v>44194</c:v>
                </c:pt>
                <c:pt idx="693">
                  <c:v>44193</c:v>
                </c:pt>
                <c:pt idx="694">
                  <c:v>44188</c:v>
                </c:pt>
                <c:pt idx="695">
                  <c:v>44187</c:v>
                </c:pt>
                <c:pt idx="696">
                  <c:v>44186</c:v>
                </c:pt>
                <c:pt idx="697">
                  <c:v>44183</c:v>
                </c:pt>
                <c:pt idx="698">
                  <c:v>44182</c:v>
                </c:pt>
                <c:pt idx="699">
                  <c:v>44181</c:v>
                </c:pt>
                <c:pt idx="700">
                  <c:v>44180</c:v>
                </c:pt>
                <c:pt idx="701">
                  <c:v>44179</c:v>
                </c:pt>
                <c:pt idx="702">
                  <c:v>44176</c:v>
                </c:pt>
                <c:pt idx="703">
                  <c:v>44175</c:v>
                </c:pt>
                <c:pt idx="704">
                  <c:v>44174</c:v>
                </c:pt>
                <c:pt idx="705">
                  <c:v>44173</c:v>
                </c:pt>
                <c:pt idx="706">
                  <c:v>44172</c:v>
                </c:pt>
                <c:pt idx="707">
                  <c:v>44169</c:v>
                </c:pt>
                <c:pt idx="708">
                  <c:v>44168</c:v>
                </c:pt>
                <c:pt idx="709">
                  <c:v>44167</c:v>
                </c:pt>
                <c:pt idx="710">
                  <c:v>44166</c:v>
                </c:pt>
                <c:pt idx="711">
                  <c:v>44165</c:v>
                </c:pt>
                <c:pt idx="712">
                  <c:v>44162</c:v>
                </c:pt>
                <c:pt idx="713">
                  <c:v>44161</c:v>
                </c:pt>
                <c:pt idx="714">
                  <c:v>44160</c:v>
                </c:pt>
                <c:pt idx="715">
                  <c:v>44159</c:v>
                </c:pt>
                <c:pt idx="716">
                  <c:v>44158</c:v>
                </c:pt>
                <c:pt idx="717">
                  <c:v>44155</c:v>
                </c:pt>
                <c:pt idx="718">
                  <c:v>44154</c:v>
                </c:pt>
                <c:pt idx="719">
                  <c:v>44153</c:v>
                </c:pt>
                <c:pt idx="720">
                  <c:v>44152</c:v>
                </c:pt>
                <c:pt idx="721">
                  <c:v>44151</c:v>
                </c:pt>
                <c:pt idx="722">
                  <c:v>44148</c:v>
                </c:pt>
                <c:pt idx="723">
                  <c:v>44147</c:v>
                </c:pt>
                <c:pt idx="724">
                  <c:v>44146</c:v>
                </c:pt>
                <c:pt idx="725">
                  <c:v>44145</c:v>
                </c:pt>
                <c:pt idx="726">
                  <c:v>44144</c:v>
                </c:pt>
                <c:pt idx="727">
                  <c:v>44141</c:v>
                </c:pt>
                <c:pt idx="728">
                  <c:v>44140</c:v>
                </c:pt>
                <c:pt idx="729">
                  <c:v>44139</c:v>
                </c:pt>
                <c:pt idx="730">
                  <c:v>44138</c:v>
                </c:pt>
                <c:pt idx="731">
                  <c:v>44137</c:v>
                </c:pt>
                <c:pt idx="732">
                  <c:v>44134</c:v>
                </c:pt>
                <c:pt idx="733">
                  <c:v>44133</c:v>
                </c:pt>
                <c:pt idx="734">
                  <c:v>44132</c:v>
                </c:pt>
                <c:pt idx="735">
                  <c:v>44131</c:v>
                </c:pt>
                <c:pt idx="736">
                  <c:v>44130</c:v>
                </c:pt>
                <c:pt idx="737">
                  <c:v>44127</c:v>
                </c:pt>
                <c:pt idx="738">
                  <c:v>44126</c:v>
                </c:pt>
                <c:pt idx="739">
                  <c:v>44125</c:v>
                </c:pt>
                <c:pt idx="740">
                  <c:v>44124</c:v>
                </c:pt>
                <c:pt idx="741">
                  <c:v>44123</c:v>
                </c:pt>
                <c:pt idx="742">
                  <c:v>44120</c:v>
                </c:pt>
                <c:pt idx="743">
                  <c:v>44119</c:v>
                </c:pt>
                <c:pt idx="744">
                  <c:v>44118</c:v>
                </c:pt>
                <c:pt idx="745">
                  <c:v>44117</c:v>
                </c:pt>
                <c:pt idx="746">
                  <c:v>44116</c:v>
                </c:pt>
                <c:pt idx="747">
                  <c:v>44113</c:v>
                </c:pt>
                <c:pt idx="748">
                  <c:v>44112</c:v>
                </c:pt>
                <c:pt idx="749">
                  <c:v>44111</c:v>
                </c:pt>
                <c:pt idx="750">
                  <c:v>44110</c:v>
                </c:pt>
                <c:pt idx="751">
                  <c:v>44109</c:v>
                </c:pt>
                <c:pt idx="752">
                  <c:v>44106</c:v>
                </c:pt>
                <c:pt idx="753">
                  <c:v>44105</c:v>
                </c:pt>
                <c:pt idx="754">
                  <c:v>44104</c:v>
                </c:pt>
                <c:pt idx="755">
                  <c:v>44103</c:v>
                </c:pt>
                <c:pt idx="756">
                  <c:v>44102</c:v>
                </c:pt>
                <c:pt idx="757">
                  <c:v>44099</c:v>
                </c:pt>
                <c:pt idx="758">
                  <c:v>44098</c:v>
                </c:pt>
                <c:pt idx="759">
                  <c:v>44097</c:v>
                </c:pt>
                <c:pt idx="760">
                  <c:v>44096</c:v>
                </c:pt>
                <c:pt idx="761">
                  <c:v>44095</c:v>
                </c:pt>
                <c:pt idx="762">
                  <c:v>44092</c:v>
                </c:pt>
                <c:pt idx="763">
                  <c:v>44091</c:v>
                </c:pt>
                <c:pt idx="764">
                  <c:v>44090</c:v>
                </c:pt>
                <c:pt idx="765">
                  <c:v>44089</c:v>
                </c:pt>
                <c:pt idx="766">
                  <c:v>44088</c:v>
                </c:pt>
                <c:pt idx="767">
                  <c:v>44085</c:v>
                </c:pt>
                <c:pt idx="768">
                  <c:v>44084</c:v>
                </c:pt>
                <c:pt idx="769">
                  <c:v>44083</c:v>
                </c:pt>
                <c:pt idx="770">
                  <c:v>44082</c:v>
                </c:pt>
                <c:pt idx="771">
                  <c:v>44081</c:v>
                </c:pt>
                <c:pt idx="772">
                  <c:v>44078</c:v>
                </c:pt>
                <c:pt idx="773">
                  <c:v>44077</c:v>
                </c:pt>
                <c:pt idx="774">
                  <c:v>44076</c:v>
                </c:pt>
                <c:pt idx="775">
                  <c:v>44075</c:v>
                </c:pt>
                <c:pt idx="776">
                  <c:v>44074</c:v>
                </c:pt>
                <c:pt idx="777">
                  <c:v>44071</c:v>
                </c:pt>
                <c:pt idx="778">
                  <c:v>44070</c:v>
                </c:pt>
                <c:pt idx="779">
                  <c:v>44069</c:v>
                </c:pt>
                <c:pt idx="780">
                  <c:v>44068</c:v>
                </c:pt>
                <c:pt idx="781">
                  <c:v>44067</c:v>
                </c:pt>
                <c:pt idx="782">
                  <c:v>44064</c:v>
                </c:pt>
                <c:pt idx="783">
                  <c:v>44063</c:v>
                </c:pt>
                <c:pt idx="784">
                  <c:v>44062</c:v>
                </c:pt>
                <c:pt idx="785">
                  <c:v>44061</c:v>
                </c:pt>
                <c:pt idx="786">
                  <c:v>44060</c:v>
                </c:pt>
                <c:pt idx="787">
                  <c:v>44057</c:v>
                </c:pt>
                <c:pt idx="788">
                  <c:v>44056</c:v>
                </c:pt>
                <c:pt idx="789">
                  <c:v>44055</c:v>
                </c:pt>
                <c:pt idx="790">
                  <c:v>44054</c:v>
                </c:pt>
                <c:pt idx="791">
                  <c:v>44053</c:v>
                </c:pt>
                <c:pt idx="792">
                  <c:v>44050</c:v>
                </c:pt>
                <c:pt idx="793">
                  <c:v>44049</c:v>
                </c:pt>
                <c:pt idx="794">
                  <c:v>44048</c:v>
                </c:pt>
                <c:pt idx="795">
                  <c:v>44047</c:v>
                </c:pt>
                <c:pt idx="796">
                  <c:v>44046</c:v>
                </c:pt>
                <c:pt idx="797">
                  <c:v>44043</c:v>
                </c:pt>
                <c:pt idx="798">
                  <c:v>44042</c:v>
                </c:pt>
                <c:pt idx="799">
                  <c:v>44041</c:v>
                </c:pt>
                <c:pt idx="800">
                  <c:v>44040</c:v>
                </c:pt>
                <c:pt idx="801">
                  <c:v>44039</c:v>
                </c:pt>
                <c:pt idx="802">
                  <c:v>44036</c:v>
                </c:pt>
                <c:pt idx="803">
                  <c:v>44035</c:v>
                </c:pt>
                <c:pt idx="804">
                  <c:v>44034</c:v>
                </c:pt>
                <c:pt idx="805">
                  <c:v>44033</c:v>
                </c:pt>
                <c:pt idx="806">
                  <c:v>44032</c:v>
                </c:pt>
                <c:pt idx="807">
                  <c:v>44029</c:v>
                </c:pt>
                <c:pt idx="808">
                  <c:v>44028</c:v>
                </c:pt>
                <c:pt idx="809">
                  <c:v>44027</c:v>
                </c:pt>
                <c:pt idx="810">
                  <c:v>44026</c:v>
                </c:pt>
                <c:pt idx="811">
                  <c:v>44025</c:v>
                </c:pt>
                <c:pt idx="812">
                  <c:v>44022</c:v>
                </c:pt>
                <c:pt idx="813">
                  <c:v>44021</c:v>
                </c:pt>
                <c:pt idx="814">
                  <c:v>44020</c:v>
                </c:pt>
                <c:pt idx="815">
                  <c:v>44019</c:v>
                </c:pt>
                <c:pt idx="816">
                  <c:v>44018</c:v>
                </c:pt>
                <c:pt idx="817">
                  <c:v>44015</c:v>
                </c:pt>
                <c:pt idx="818">
                  <c:v>44014</c:v>
                </c:pt>
                <c:pt idx="819">
                  <c:v>44013</c:v>
                </c:pt>
                <c:pt idx="820">
                  <c:v>44012</c:v>
                </c:pt>
                <c:pt idx="821">
                  <c:v>44011</c:v>
                </c:pt>
                <c:pt idx="822">
                  <c:v>44008</c:v>
                </c:pt>
                <c:pt idx="823">
                  <c:v>44007</c:v>
                </c:pt>
                <c:pt idx="824">
                  <c:v>44006</c:v>
                </c:pt>
                <c:pt idx="825">
                  <c:v>44004</c:v>
                </c:pt>
                <c:pt idx="826">
                  <c:v>44001</c:v>
                </c:pt>
                <c:pt idx="827">
                  <c:v>44000</c:v>
                </c:pt>
                <c:pt idx="828">
                  <c:v>43999</c:v>
                </c:pt>
                <c:pt idx="829">
                  <c:v>43998</c:v>
                </c:pt>
                <c:pt idx="830">
                  <c:v>43997</c:v>
                </c:pt>
                <c:pt idx="831">
                  <c:v>43994</c:v>
                </c:pt>
                <c:pt idx="832">
                  <c:v>43993</c:v>
                </c:pt>
                <c:pt idx="833">
                  <c:v>43992</c:v>
                </c:pt>
                <c:pt idx="834">
                  <c:v>43991</c:v>
                </c:pt>
                <c:pt idx="835">
                  <c:v>43990</c:v>
                </c:pt>
                <c:pt idx="836">
                  <c:v>43987</c:v>
                </c:pt>
                <c:pt idx="837">
                  <c:v>43986</c:v>
                </c:pt>
                <c:pt idx="838">
                  <c:v>43985</c:v>
                </c:pt>
                <c:pt idx="839">
                  <c:v>43984</c:v>
                </c:pt>
                <c:pt idx="840">
                  <c:v>43980</c:v>
                </c:pt>
                <c:pt idx="841">
                  <c:v>43979</c:v>
                </c:pt>
                <c:pt idx="842">
                  <c:v>43978</c:v>
                </c:pt>
                <c:pt idx="843">
                  <c:v>43977</c:v>
                </c:pt>
                <c:pt idx="844">
                  <c:v>43976</c:v>
                </c:pt>
                <c:pt idx="845">
                  <c:v>43973</c:v>
                </c:pt>
                <c:pt idx="846">
                  <c:v>43971</c:v>
                </c:pt>
                <c:pt idx="847">
                  <c:v>43970</c:v>
                </c:pt>
                <c:pt idx="848">
                  <c:v>43969</c:v>
                </c:pt>
                <c:pt idx="849">
                  <c:v>43966</c:v>
                </c:pt>
                <c:pt idx="850">
                  <c:v>43965</c:v>
                </c:pt>
                <c:pt idx="851">
                  <c:v>43964</c:v>
                </c:pt>
                <c:pt idx="852">
                  <c:v>43963</c:v>
                </c:pt>
                <c:pt idx="853">
                  <c:v>43962</c:v>
                </c:pt>
                <c:pt idx="854">
                  <c:v>43959</c:v>
                </c:pt>
                <c:pt idx="855">
                  <c:v>43958</c:v>
                </c:pt>
                <c:pt idx="856">
                  <c:v>43957</c:v>
                </c:pt>
                <c:pt idx="857">
                  <c:v>43956</c:v>
                </c:pt>
                <c:pt idx="858">
                  <c:v>43955</c:v>
                </c:pt>
                <c:pt idx="859">
                  <c:v>43951</c:v>
                </c:pt>
                <c:pt idx="860">
                  <c:v>43950</c:v>
                </c:pt>
                <c:pt idx="861">
                  <c:v>43949</c:v>
                </c:pt>
                <c:pt idx="862">
                  <c:v>43948</c:v>
                </c:pt>
                <c:pt idx="863">
                  <c:v>43945</c:v>
                </c:pt>
                <c:pt idx="864">
                  <c:v>43944</c:v>
                </c:pt>
                <c:pt idx="865">
                  <c:v>43943</c:v>
                </c:pt>
                <c:pt idx="866">
                  <c:v>43942</c:v>
                </c:pt>
                <c:pt idx="867">
                  <c:v>43941</c:v>
                </c:pt>
                <c:pt idx="868">
                  <c:v>43938</c:v>
                </c:pt>
                <c:pt idx="869">
                  <c:v>43937</c:v>
                </c:pt>
                <c:pt idx="870">
                  <c:v>43936</c:v>
                </c:pt>
                <c:pt idx="871">
                  <c:v>43935</c:v>
                </c:pt>
                <c:pt idx="872">
                  <c:v>43930</c:v>
                </c:pt>
                <c:pt idx="873">
                  <c:v>43929</c:v>
                </c:pt>
                <c:pt idx="874">
                  <c:v>43928</c:v>
                </c:pt>
                <c:pt idx="875">
                  <c:v>43927</c:v>
                </c:pt>
                <c:pt idx="876">
                  <c:v>43924</c:v>
                </c:pt>
                <c:pt idx="877">
                  <c:v>43923</c:v>
                </c:pt>
                <c:pt idx="878">
                  <c:v>43922</c:v>
                </c:pt>
                <c:pt idx="879">
                  <c:v>43921</c:v>
                </c:pt>
                <c:pt idx="880">
                  <c:v>43920</c:v>
                </c:pt>
                <c:pt idx="881">
                  <c:v>43917</c:v>
                </c:pt>
                <c:pt idx="882">
                  <c:v>43916</c:v>
                </c:pt>
                <c:pt idx="883">
                  <c:v>43915</c:v>
                </c:pt>
                <c:pt idx="884">
                  <c:v>43914</c:v>
                </c:pt>
                <c:pt idx="885">
                  <c:v>43913</c:v>
                </c:pt>
                <c:pt idx="886">
                  <c:v>43910</c:v>
                </c:pt>
                <c:pt idx="887">
                  <c:v>43909</c:v>
                </c:pt>
                <c:pt idx="888">
                  <c:v>43908</c:v>
                </c:pt>
                <c:pt idx="889">
                  <c:v>43907</c:v>
                </c:pt>
                <c:pt idx="890">
                  <c:v>43906</c:v>
                </c:pt>
                <c:pt idx="891">
                  <c:v>43903</c:v>
                </c:pt>
                <c:pt idx="892">
                  <c:v>43902</c:v>
                </c:pt>
                <c:pt idx="893">
                  <c:v>43901</c:v>
                </c:pt>
                <c:pt idx="894">
                  <c:v>43900</c:v>
                </c:pt>
                <c:pt idx="895">
                  <c:v>43899</c:v>
                </c:pt>
                <c:pt idx="896">
                  <c:v>43896</c:v>
                </c:pt>
                <c:pt idx="897">
                  <c:v>43895</c:v>
                </c:pt>
                <c:pt idx="898">
                  <c:v>43894</c:v>
                </c:pt>
                <c:pt idx="899">
                  <c:v>43893</c:v>
                </c:pt>
                <c:pt idx="900">
                  <c:v>43892</c:v>
                </c:pt>
                <c:pt idx="901">
                  <c:v>43889</c:v>
                </c:pt>
                <c:pt idx="902">
                  <c:v>43888</c:v>
                </c:pt>
                <c:pt idx="903">
                  <c:v>43887</c:v>
                </c:pt>
                <c:pt idx="904">
                  <c:v>43886</c:v>
                </c:pt>
                <c:pt idx="905">
                  <c:v>43885</c:v>
                </c:pt>
                <c:pt idx="906">
                  <c:v>43882</c:v>
                </c:pt>
                <c:pt idx="907">
                  <c:v>43881</c:v>
                </c:pt>
                <c:pt idx="908">
                  <c:v>43880</c:v>
                </c:pt>
                <c:pt idx="909">
                  <c:v>43879</c:v>
                </c:pt>
                <c:pt idx="910">
                  <c:v>43878</c:v>
                </c:pt>
                <c:pt idx="911">
                  <c:v>43875</c:v>
                </c:pt>
                <c:pt idx="912">
                  <c:v>43874</c:v>
                </c:pt>
                <c:pt idx="913">
                  <c:v>43873</c:v>
                </c:pt>
                <c:pt idx="914">
                  <c:v>43872</c:v>
                </c:pt>
                <c:pt idx="915">
                  <c:v>43871</c:v>
                </c:pt>
                <c:pt idx="916">
                  <c:v>43868</c:v>
                </c:pt>
                <c:pt idx="917">
                  <c:v>43867</c:v>
                </c:pt>
                <c:pt idx="918">
                  <c:v>43866</c:v>
                </c:pt>
                <c:pt idx="919">
                  <c:v>43865</c:v>
                </c:pt>
                <c:pt idx="920">
                  <c:v>43864</c:v>
                </c:pt>
                <c:pt idx="921">
                  <c:v>43861</c:v>
                </c:pt>
                <c:pt idx="922">
                  <c:v>43860</c:v>
                </c:pt>
                <c:pt idx="923">
                  <c:v>43859</c:v>
                </c:pt>
                <c:pt idx="924">
                  <c:v>43858</c:v>
                </c:pt>
                <c:pt idx="925">
                  <c:v>43857</c:v>
                </c:pt>
                <c:pt idx="926">
                  <c:v>43854</c:v>
                </c:pt>
                <c:pt idx="927">
                  <c:v>43853</c:v>
                </c:pt>
                <c:pt idx="928">
                  <c:v>43852</c:v>
                </c:pt>
                <c:pt idx="929">
                  <c:v>43851</c:v>
                </c:pt>
                <c:pt idx="930">
                  <c:v>43850</c:v>
                </c:pt>
                <c:pt idx="931">
                  <c:v>43847</c:v>
                </c:pt>
                <c:pt idx="932">
                  <c:v>43846</c:v>
                </c:pt>
                <c:pt idx="933">
                  <c:v>43845</c:v>
                </c:pt>
                <c:pt idx="934">
                  <c:v>43844</c:v>
                </c:pt>
                <c:pt idx="935">
                  <c:v>43843</c:v>
                </c:pt>
                <c:pt idx="936">
                  <c:v>43840</c:v>
                </c:pt>
                <c:pt idx="937">
                  <c:v>43839</c:v>
                </c:pt>
                <c:pt idx="938">
                  <c:v>43838</c:v>
                </c:pt>
                <c:pt idx="939">
                  <c:v>43837</c:v>
                </c:pt>
                <c:pt idx="940">
                  <c:v>43836</c:v>
                </c:pt>
                <c:pt idx="941">
                  <c:v>43833</c:v>
                </c:pt>
                <c:pt idx="942">
                  <c:v>43832</c:v>
                </c:pt>
                <c:pt idx="943">
                  <c:v>43830</c:v>
                </c:pt>
                <c:pt idx="944">
                  <c:v>43829</c:v>
                </c:pt>
                <c:pt idx="945">
                  <c:v>43826</c:v>
                </c:pt>
                <c:pt idx="946">
                  <c:v>43822</c:v>
                </c:pt>
                <c:pt idx="947">
                  <c:v>43819</c:v>
                </c:pt>
                <c:pt idx="948">
                  <c:v>43818</c:v>
                </c:pt>
                <c:pt idx="949">
                  <c:v>43817</c:v>
                </c:pt>
                <c:pt idx="950">
                  <c:v>43816</c:v>
                </c:pt>
                <c:pt idx="951">
                  <c:v>43815</c:v>
                </c:pt>
                <c:pt idx="952">
                  <c:v>43812</c:v>
                </c:pt>
                <c:pt idx="953">
                  <c:v>43811</c:v>
                </c:pt>
                <c:pt idx="954">
                  <c:v>43810</c:v>
                </c:pt>
                <c:pt idx="955">
                  <c:v>43809</c:v>
                </c:pt>
                <c:pt idx="956">
                  <c:v>43808</c:v>
                </c:pt>
                <c:pt idx="957">
                  <c:v>43805</c:v>
                </c:pt>
                <c:pt idx="958">
                  <c:v>43804</c:v>
                </c:pt>
                <c:pt idx="959">
                  <c:v>43803</c:v>
                </c:pt>
                <c:pt idx="960">
                  <c:v>43802</c:v>
                </c:pt>
                <c:pt idx="961">
                  <c:v>43801</c:v>
                </c:pt>
                <c:pt idx="962">
                  <c:v>43798</c:v>
                </c:pt>
                <c:pt idx="963">
                  <c:v>43797</c:v>
                </c:pt>
                <c:pt idx="964">
                  <c:v>43796</c:v>
                </c:pt>
                <c:pt idx="965">
                  <c:v>43795</c:v>
                </c:pt>
                <c:pt idx="966">
                  <c:v>43794</c:v>
                </c:pt>
                <c:pt idx="967">
                  <c:v>43791</c:v>
                </c:pt>
                <c:pt idx="968">
                  <c:v>43790</c:v>
                </c:pt>
                <c:pt idx="969">
                  <c:v>43789</c:v>
                </c:pt>
                <c:pt idx="970">
                  <c:v>43788</c:v>
                </c:pt>
                <c:pt idx="971">
                  <c:v>43787</c:v>
                </c:pt>
                <c:pt idx="972">
                  <c:v>43784</c:v>
                </c:pt>
                <c:pt idx="973">
                  <c:v>43783</c:v>
                </c:pt>
                <c:pt idx="974">
                  <c:v>43782</c:v>
                </c:pt>
                <c:pt idx="975">
                  <c:v>43781</c:v>
                </c:pt>
                <c:pt idx="976">
                  <c:v>43780</c:v>
                </c:pt>
                <c:pt idx="977">
                  <c:v>43777</c:v>
                </c:pt>
                <c:pt idx="978">
                  <c:v>43776</c:v>
                </c:pt>
                <c:pt idx="979">
                  <c:v>43775</c:v>
                </c:pt>
                <c:pt idx="980">
                  <c:v>43774</c:v>
                </c:pt>
                <c:pt idx="981">
                  <c:v>43773</c:v>
                </c:pt>
                <c:pt idx="982">
                  <c:v>43769</c:v>
                </c:pt>
                <c:pt idx="983">
                  <c:v>43768</c:v>
                </c:pt>
                <c:pt idx="984">
                  <c:v>43767</c:v>
                </c:pt>
                <c:pt idx="985">
                  <c:v>43766</c:v>
                </c:pt>
                <c:pt idx="986">
                  <c:v>43763</c:v>
                </c:pt>
                <c:pt idx="987">
                  <c:v>43762</c:v>
                </c:pt>
                <c:pt idx="988">
                  <c:v>43761</c:v>
                </c:pt>
                <c:pt idx="989">
                  <c:v>43760</c:v>
                </c:pt>
                <c:pt idx="990">
                  <c:v>43759</c:v>
                </c:pt>
                <c:pt idx="991">
                  <c:v>43756</c:v>
                </c:pt>
                <c:pt idx="992">
                  <c:v>43755</c:v>
                </c:pt>
                <c:pt idx="993">
                  <c:v>43754</c:v>
                </c:pt>
                <c:pt idx="994">
                  <c:v>43753</c:v>
                </c:pt>
                <c:pt idx="995">
                  <c:v>43752</c:v>
                </c:pt>
                <c:pt idx="996">
                  <c:v>43749</c:v>
                </c:pt>
                <c:pt idx="997">
                  <c:v>43748</c:v>
                </c:pt>
                <c:pt idx="998">
                  <c:v>43747</c:v>
                </c:pt>
                <c:pt idx="999">
                  <c:v>43746</c:v>
                </c:pt>
                <c:pt idx="1000">
                  <c:v>43745</c:v>
                </c:pt>
                <c:pt idx="1001">
                  <c:v>43742</c:v>
                </c:pt>
                <c:pt idx="1002">
                  <c:v>43741</c:v>
                </c:pt>
                <c:pt idx="1003">
                  <c:v>43740</c:v>
                </c:pt>
                <c:pt idx="1004">
                  <c:v>43739</c:v>
                </c:pt>
              </c:numCache>
            </c:numRef>
          </c:cat>
          <c:val>
            <c:numRef>
              <c:f>Graphics!$E$3:$E$1007</c:f>
              <c:numCache>
                <c:formatCode>0.000%</c:formatCode>
                <c:ptCount val="1005"/>
                <c:pt idx="0">
                  <c:v>-9.3974101957547337E-3</c:v>
                </c:pt>
                <c:pt idx="1">
                  <c:v>-8.5781497939357073E-3</c:v>
                </c:pt>
                <c:pt idx="2">
                  <c:v>-7.9275772257342975E-3</c:v>
                </c:pt>
                <c:pt idx="3">
                  <c:v>-8.1602219827784008E-3</c:v>
                </c:pt>
                <c:pt idx="4">
                  <c:v>-8.2726601660940424E-3</c:v>
                </c:pt>
                <c:pt idx="5">
                  <c:v>-8.4711691428571399E-3</c:v>
                </c:pt>
                <c:pt idx="6">
                  <c:v>-8.6425707039792729E-3</c:v>
                </c:pt>
                <c:pt idx="7">
                  <c:v>-7.5829186170423783E-3</c:v>
                </c:pt>
                <c:pt idx="8">
                  <c:v>-7.6723138899706242E-3</c:v>
                </c:pt>
                <c:pt idx="9">
                  <c:v>-7.8121307654835954E-3</c:v>
                </c:pt>
                <c:pt idx="10">
                  <c:v>-7.5704277962778052E-3</c:v>
                </c:pt>
                <c:pt idx="11">
                  <c:v>-7.808308251967001E-3</c:v>
                </c:pt>
                <c:pt idx="12">
                  <c:v>-7.2345991824374458E-3</c:v>
                </c:pt>
                <c:pt idx="13">
                  <c:v>-7.250685932685374E-3</c:v>
                </c:pt>
                <c:pt idx="14">
                  <c:v>-7.4615254203458008E-3</c:v>
                </c:pt>
                <c:pt idx="15">
                  <c:v>-7.6593739173204129E-3</c:v>
                </c:pt>
                <c:pt idx="16">
                  <c:v>-7.8842385537930704E-3</c:v>
                </c:pt>
                <c:pt idx="17">
                  <c:v>-7.8126336094425236E-3</c:v>
                </c:pt>
                <c:pt idx="18">
                  <c:v>-8.0542508003789096E-3</c:v>
                </c:pt>
                <c:pt idx="19">
                  <c:v>-8.2129033153186554E-3</c:v>
                </c:pt>
                <c:pt idx="20">
                  <c:v>-8.4564280243890257E-3</c:v>
                </c:pt>
                <c:pt idx="21">
                  <c:v>-8.6903085771216186E-3</c:v>
                </c:pt>
                <c:pt idx="22">
                  <c:v>-8.6061022146925632E-3</c:v>
                </c:pt>
                <c:pt idx="23">
                  <c:v>-8.3449799515884597E-3</c:v>
                </c:pt>
                <c:pt idx="24">
                  <c:v>-8.5925449536622452E-3</c:v>
                </c:pt>
                <c:pt idx="25">
                  <c:v>-8.7311980495884019E-3</c:v>
                </c:pt>
                <c:pt idx="26">
                  <c:v>-8.7769614035373023E-3</c:v>
                </c:pt>
                <c:pt idx="27">
                  <c:v>-8.6113807002904056E-3</c:v>
                </c:pt>
                <c:pt idx="28">
                  <c:v>-8.2364137440129499E-3</c:v>
                </c:pt>
                <c:pt idx="29">
                  <c:v>-8.3545616666910374E-3</c:v>
                </c:pt>
                <c:pt idx="30">
                  <c:v>-8.6132465208101326E-3</c:v>
                </c:pt>
                <c:pt idx="31">
                  <c:v>-8.3402897498498826E-3</c:v>
                </c:pt>
                <c:pt idx="32">
                  <c:v>-8.3592486578845833E-3</c:v>
                </c:pt>
                <c:pt idx="33">
                  <c:v>-8.0736135772523678E-3</c:v>
                </c:pt>
                <c:pt idx="34">
                  <c:v>-8.3235141886693793E-3</c:v>
                </c:pt>
                <c:pt idx="35">
                  <c:v>-7.0996066543546361E-3</c:v>
                </c:pt>
                <c:pt idx="36">
                  <c:v>-7.2878452110021717E-3</c:v>
                </c:pt>
                <c:pt idx="37">
                  <c:v>-7.5018795954842517E-3</c:v>
                </c:pt>
                <c:pt idx="38">
                  <c:v>-8.040766213061299E-3</c:v>
                </c:pt>
                <c:pt idx="39">
                  <c:v>-8.2934870394294168E-3</c:v>
                </c:pt>
                <c:pt idx="40">
                  <c:v>-8.5543481264263883E-3</c:v>
                </c:pt>
                <c:pt idx="41">
                  <c:v>-7.6078140742670223E-3</c:v>
                </c:pt>
                <c:pt idx="42">
                  <c:v>-7.324174249700912E-3</c:v>
                </c:pt>
                <c:pt idx="43">
                  <c:v>-7.5408694644945456E-3</c:v>
                </c:pt>
                <c:pt idx="44">
                  <c:v>-7.7743434519456081E-3</c:v>
                </c:pt>
                <c:pt idx="45">
                  <c:v>-7.5155014620962874E-3</c:v>
                </c:pt>
                <c:pt idx="46">
                  <c:v>-7.0212603676056071E-3</c:v>
                </c:pt>
                <c:pt idx="47">
                  <c:v>-7.1814986474119692E-3</c:v>
                </c:pt>
                <c:pt idx="48">
                  <c:v>-7.374556271550918E-3</c:v>
                </c:pt>
                <c:pt idx="49">
                  <c:v>-7.5737028618583372E-3</c:v>
                </c:pt>
                <c:pt idx="50">
                  <c:v>-7.8083279157795654E-3</c:v>
                </c:pt>
                <c:pt idx="51">
                  <c:v>-7.9313810535833716E-3</c:v>
                </c:pt>
                <c:pt idx="52">
                  <c:v>-7.1259695894306955E-3</c:v>
                </c:pt>
                <c:pt idx="53">
                  <c:v>-7.1598488452819711E-3</c:v>
                </c:pt>
                <c:pt idx="54">
                  <c:v>-7.2898007836083101E-3</c:v>
                </c:pt>
                <c:pt idx="55">
                  <c:v>-7.4852747115307398E-3</c:v>
                </c:pt>
                <c:pt idx="56">
                  <c:v>-7.4168154843622424E-3</c:v>
                </c:pt>
                <c:pt idx="57">
                  <c:v>-6.9852039171992061E-3</c:v>
                </c:pt>
                <c:pt idx="58">
                  <c:v>-7.1700249790074807E-3</c:v>
                </c:pt>
                <c:pt idx="59">
                  <c:v>-7.3328395257877665E-3</c:v>
                </c:pt>
                <c:pt idx="60">
                  <c:v>-7.5597127517930025E-3</c:v>
                </c:pt>
                <c:pt idx="61">
                  <c:v>-5.2011595062259964E-3</c:v>
                </c:pt>
                <c:pt idx="62">
                  <c:v>-5.2597103656074652E-3</c:v>
                </c:pt>
                <c:pt idx="63">
                  <c:v>-5.4249770202551475E-3</c:v>
                </c:pt>
                <c:pt idx="64">
                  <c:v>-5.5957279602081742E-3</c:v>
                </c:pt>
                <c:pt idx="65">
                  <c:v>-5.365193765956025E-3</c:v>
                </c:pt>
                <c:pt idx="66">
                  <c:v>-5.5338493642822029E-3</c:v>
                </c:pt>
                <c:pt idx="67">
                  <c:v>-5.2910107961681553E-3</c:v>
                </c:pt>
                <c:pt idx="68">
                  <c:v>-5.3901353814326319E-3</c:v>
                </c:pt>
                <c:pt idx="69">
                  <c:v>-5.5440283909729774E-3</c:v>
                </c:pt>
                <c:pt idx="70">
                  <c:v>-5.1638771663945933E-3</c:v>
                </c:pt>
                <c:pt idx="71">
                  <c:v>-4.8527288815974207E-3</c:v>
                </c:pt>
                <c:pt idx="72">
                  <c:v>-4.9017500048219725E-3</c:v>
                </c:pt>
                <c:pt idx="73">
                  <c:v>-4.7895853076686075E-3</c:v>
                </c:pt>
                <c:pt idx="74">
                  <c:v>-5.0893696600309707E-3</c:v>
                </c:pt>
                <c:pt idx="75">
                  <c:v>-5.1825837251622984E-3</c:v>
                </c:pt>
                <c:pt idx="76">
                  <c:v>-5.1959475430747859E-3</c:v>
                </c:pt>
                <c:pt idx="77">
                  <c:v>-5.3222851328715119E-3</c:v>
                </c:pt>
                <c:pt idx="78">
                  <c:v>-5.4534916506407266E-3</c:v>
                </c:pt>
                <c:pt idx="79">
                  <c:v>-5.4281386731475046E-3</c:v>
                </c:pt>
                <c:pt idx="80">
                  <c:v>-4.9193026145847368E-3</c:v>
                </c:pt>
                <c:pt idx="81">
                  <c:v>-4.9731486664154638E-3</c:v>
                </c:pt>
                <c:pt idx="82">
                  <c:v>-5.1150066670813408E-3</c:v>
                </c:pt>
                <c:pt idx="83">
                  <c:v>-5.2134879752209666E-3</c:v>
                </c:pt>
                <c:pt idx="84">
                  <c:v>-4.7921764894462175E-3</c:v>
                </c:pt>
                <c:pt idx="85">
                  <c:v>-4.9052363935891659E-3</c:v>
                </c:pt>
                <c:pt idx="86">
                  <c:v>-5.0592307127535797E-3</c:v>
                </c:pt>
                <c:pt idx="87">
                  <c:v>-4.8852194561884279E-3</c:v>
                </c:pt>
                <c:pt idx="88">
                  <c:v>-5.0387191397495736E-3</c:v>
                </c:pt>
                <c:pt idx="89">
                  <c:v>-5.0955100888950373E-3</c:v>
                </c:pt>
                <c:pt idx="90">
                  <c:v>-3.9448482610705046E-3</c:v>
                </c:pt>
                <c:pt idx="91">
                  <c:v>-3.9535005280146654E-3</c:v>
                </c:pt>
                <c:pt idx="92">
                  <c:v>-4.0598547496385551E-3</c:v>
                </c:pt>
                <c:pt idx="93">
                  <c:v>-4.0246129339628735E-3</c:v>
                </c:pt>
                <c:pt idx="94">
                  <c:v>-4.1477455123539089E-3</c:v>
                </c:pt>
                <c:pt idx="95">
                  <c:v>-4.2611037663365077E-3</c:v>
                </c:pt>
                <c:pt idx="96">
                  <c:v>-4.3281508693408747E-3</c:v>
                </c:pt>
                <c:pt idx="97">
                  <c:v>-4.5327224598546581E-3</c:v>
                </c:pt>
                <c:pt idx="98">
                  <c:v>-4.637123373500294E-3</c:v>
                </c:pt>
                <c:pt idx="99">
                  <c:v>-4.6315523451418879E-3</c:v>
                </c:pt>
                <c:pt idx="100">
                  <c:v>-4.7599791874547931E-3</c:v>
                </c:pt>
                <c:pt idx="101">
                  <c:v>-4.7546880769992446E-3</c:v>
                </c:pt>
                <c:pt idx="102">
                  <c:v>-4.7500850721054122E-3</c:v>
                </c:pt>
                <c:pt idx="103">
                  <c:v>-4.8955329741905505E-3</c:v>
                </c:pt>
                <c:pt idx="104">
                  <c:v>-5.0333187361408707E-3</c:v>
                </c:pt>
                <c:pt idx="105">
                  <c:v>-4.5724904582930262E-3</c:v>
                </c:pt>
                <c:pt idx="106">
                  <c:v>-4.5530412341486413E-3</c:v>
                </c:pt>
                <c:pt idx="107">
                  <c:v>-4.1292419221408581E-3</c:v>
                </c:pt>
                <c:pt idx="108">
                  <c:v>-4.2547334881398394E-3</c:v>
                </c:pt>
                <c:pt idx="109">
                  <c:v>-4.3712723298233178E-3</c:v>
                </c:pt>
                <c:pt idx="110">
                  <c:v>-4.4709130590839972E-3</c:v>
                </c:pt>
                <c:pt idx="111">
                  <c:v>-4.6072835427078112E-3</c:v>
                </c:pt>
                <c:pt idx="112">
                  <c:v>-4.4899054857333509E-3</c:v>
                </c:pt>
                <c:pt idx="113">
                  <c:v>-4.6269222345675428E-3</c:v>
                </c:pt>
                <c:pt idx="114">
                  <c:v>-4.7564305856526226E-3</c:v>
                </c:pt>
                <c:pt idx="115">
                  <c:v>-4.6515248870607363E-3</c:v>
                </c:pt>
                <c:pt idx="116">
                  <c:v>-4.6551709096006944E-3</c:v>
                </c:pt>
                <c:pt idx="117">
                  <c:v>-4.8018321942810286E-3</c:v>
                </c:pt>
                <c:pt idx="118">
                  <c:v>-4.9382738089807149E-3</c:v>
                </c:pt>
                <c:pt idx="119">
                  <c:v>-5.0596638417894141E-3</c:v>
                </c:pt>
                <c:pt idx="120">
                  <c:v>-5.1271737782532167E-3</c:v>
                </c:pt>
                <c:pt idx="121">
                  <c:v>-5.1570344315830068E-3</c:v>
                </c:pt>
                <c:pt idx="122">
                  <c:v>-5.2677967147411395E-3</c:v>
                </c:pt>
                <c:pt idx="123">
                  <c:v>-5.1367764663009727E-3</c:v>
                </c:pt>
                <c:pt idx="124">
                  <c:v>-5.2066126075759472E-3</c:v>
                </c:pt>
                <c:pt idx="125">
                  <c:v>-5.337642685913792E-3</c:v>
                </c:pt>
                <c:pt idx="126">
                  <c:v>-5.2755518398723738E-3</c:v>
                </c:pt>
                <c:pt idx="127">
                  <c:v>-5.6928034076653309E-3</c:v>
                </c:pt>
                <c:pt idx="128">
                  <c:v>-5.8388166830959931E-3</c:v>
                </c:pt>
                <c:pt idx="129">
                  <c:v>-6.0087938007806884E-3</c:v>
                </c:pt>
                <c:pt idx="130">
                  <c:v>-6.1976252503904471E-3</c:v>
                </c:pt>
                <c:pt idx="131">
                  <c:v>-6.3790455396214819E-3</c:v>
                </c:pt>
                <c:pt idx="132">
                  <c:v>-6.5665551679103306E-3</c:v>
                </c:pt>
                <c:pt idx="133">
                  <c:v>-6.7739705899141486E-3</c:v>
                </c:pt>
                <c:pt idx="134">
                  <c:v>-6.9766739361895279E-3</c:v>
                </c:pt>
                <c:pt idx="135">
                  <c:v>-6.9496743297335697E-3</c:v>
                </c:pt>
                <c:pt idx="136">
                  <c:v>-7.168066322678978E-3</c:v>
                </c:pt>
                <c:pt idx="137">
                  <c:v>-7.3678140532937447E-3</c:v>
                </c:pt>
                <c:pt idx="138">
                  <c:v>-6.0968357595443121E-3</c:v>
                </c:pt>
                <c:pt idx="139">
                  <c:v>-6.2608673069483771E-3</c:v>
                </c:pt>
                <c:pt idx="140">
                  <c:v>-6.3579270736732474E-3</c:v>
                </c:pt>
                <c:pt idx="141">
                  <c:v>-6.555996953565406E-3</c:v>
                </c:pt>
                <c:pt idx="142">
                  <c:v>-6.7364188974696274E-3</c:v>
                </c:pt>
                <c:pt idx="143">
                  <c:v>-6.5342675250603622E-3</c:v>
                </c:pt>
                <c:pt idx="144">
                  <c:v>-6.7964329252139157E-3</c:v>
                </c:pt>
                <c:pt idx="145">
                  <c:v>-7.1909362493220884E-3</c:v>
                </c:pt>
                <c:pt idx="146">
                  <c:v>-6.9993153358305334E-3</c:v>
                </c:pt>
                <c:pt idx="147">
                  <c:v>-7.0298519358825313E-3</c:v>
                </c:pt>
                <c:pt idx="148">
                  <c:v>-6.8988972343108782E-3</c:v>
                </c:pt>
                <c:pt idx="149">
                  <c:v>-7.0417084523655415E-3</c:v>
                </c:pt>
                <c:pt idx="150">
                  <c:v>-7.1911977583776765E-3</c:v>
                </c:pt>
                <c:pt idx="151">
                  <c:v>-6.6928471554521364E-3</c:v>
                </c:pt>
                <c:pt idx="152">
                  <c:v>-6.8026627742177647E-3</c:v>
                </c:pt>
                <c:pt idx="153">
                  <c:v>-6.9728215376876302E-3</c:v>
                </c:pt>
                <c:pt idx="154">
                  <c:v>-7.0613438893470642E-3</c:v>
                </c:pt>
                <c:pt idx="155">
                  <c:v>-7.2428421159864941E-3</c:v>
                </c:pt>
                <c:pt idx="156">
                  <c:v>-7.7588597814099349E-3</c:v>
                </c:pt>
                <c:pt idx="157">
                  <c:v>-7.9105367790474265E-3</c:v>
                </c:pt>
                <c:pt idx="158">
                  <c:v>-7.4052873072224679E-3</c:v>
                </c:pt>
                <c:pt idx="159">
                  <c:v>-7.6354948572074401E-3</c:v>
                </c:pt>
                <c:pt idx="160">
                  <c:v>-8.7215766938411148E-3</c:v>
                </c:pt>
                <c:pt idx="161">
                  <c:v>-8.992991363720778E-3</c:v>
                </c:pt>
                <c:pt idx="162">
                  <c:v>-9.112132056735665E-3</c:v>
                </c:pt>
                <c:pt idx="163">
                  <c:v>-9.6785074305589178E-3</c:v>
                </c:pt>
                <c:pt idx="164">
                  <c:v>-8.5141604732849561E-3</c:v>
                </c:pt>
                <c:pt idx="165">
                  <c:v>-8.4814691212771413E-3</c:v>
                </c:pt>
                <c:pt idx="166">
                  <c:v>-8.7215075051765723E-3</c:v>
                </c:pt>
                <c:pt idx="167">
                  <c:v>-8.9237653195491286E-3</c:v>
                </c:pt>
                <c:pt idx="168">
                  <c:v>-9.133606822225103E-3</c:v>
                </c:pt>
                <c:pt idx="169">
                  <c:v>-9.0780624141712767E-3</c:v>
                </c:pt>
                <c:pt idx="170">
                  <c:v>-9.2630647587959164E-3</c:v>
                </c:pt>
                <c:pt idx="171">
                  <c:v>-9.555754619237182E-3</c:v>
                </c:pt>
                <c:pt idx="172">
                  <c:v>-9.5855231809361657E-3</c:v>
                </c:pt>
                <c:pt idx="173">
                  <c:v>-9.8203723756276999E-3</c:v>
                </c:pt>
                <c:pt idx="174">
                  <c:v>-9.1759278314846905E-3</c:v>
                </c:pt>
                <c:pt idx="175">
                  <c:v>-9.1864780604499503E-3</c:v>
                </c:pt>
                <c:pt idx="176">
                  <c:v>-9.4724350921409906E-3</c:v>
                </c:pt>
                <c:pt idx="177">
                  <c:v>-9.7460914361279637E-3</c:v>
                </c:pt>
                <c:pt idx="178">
                  <c:v>-9.9878150754254338E-3</c:v>
                </c:pt>
                <c:pt idx="179">
                  <c:v>-1.0261027144483787E-2</c:v>
                </c:pt>
                <c:pt idx="180">
                  <c:v>-1.0329316825619004E-2</c:v>
                </c:pt>
                <c:pt idx="181">
                  <c:v>-1.0614106719943757E-2</c:v>
                </c:pt>
                <c:pt idx="182">
                  <c:v>-1.0525239881133014E-2</c:v>
                </c:pt>
                <c:pt idx="183">
                  <c:v>-1.0857173029316648E-2</c:v>
                </c:pt>
                <c:pt idx="184">
                  <c:v>-1.1112330024776119E-2</c:v>
                </c:pt>
                <c:pt idx="185">
                  <c:v>-1.1424055725142764E-2</c:v>
                </c:pt>
                <c:pt idx="186">
                  <c:v>-1.0707937116530973E-2</c:v>
                </c:pt>
                <c:pt idx="187">
                  <c:v>-1.0956439563918662E-2</c:v>
                </c:pt>
                <c:pt idx="188">
                  <c:v>-1.1301113695441263E-2</c:v>
                </c:pt>
                <c:pt idx="189">
                  <c:v>-1.1654066961692449E-2</c:v>
                </c:pt>
                <c:pt idx="190">
                  <c:v>-1.2018179253334671E-2</c:v>
                </c:pt>
                <c:pt idx="191">
                  <c:v>-1.2288836656780861E-2</c:v>
                </c:pt>
                <c:pt idx="192">
                  <c:v>-1.2598692277817241E-2</c:v>
                </c:pt>
                <c:pt idx="193">
                  <c:v>-1.2824781206981523E-2</c:v>
                </c:pt>
                <c:pt idx="194">
                  <c:v>-1.2981907119426228E-2</c:v>
                </c:pt>
                <c:pt idx="195">
                  <c:v>-1.3292938934403368E-2</c:v>
                </c:pt>
                <c:pt idx="196">
                  <c:v>-1.347770012358244E-2</c:v>
                </c:pt>
                <c:pt idx="197">
                  <c:v>-1.0832011901620288E-2</c:v>
                </c:pt>
                <c:pt idx="198">
                  <c:v>-1.0755029043183092E-2</c:v>
                </c:pt>
                <c:pt idx="199">
                  <c:v>-9.2362840731078973E-3</c:v>
                </c:pt>
                <c:pt idx="200">
                  <c:v>-9.4638239324664475E-3</c:v>
                </c:pt>
                <c:pt idx="201">
                  <c:v>-9.7598222101497618E-3</c:v>
                </c:pt>
                <c:pt idx="202">
                  <c:v>-1.0066952758307247E-2</c:v>
                </c:pt>
                <c:pt idx="203">
                  <c:v>-1.0270510086012175E-2</c:v>
                </c:pt>
                <c:pt idx="204">
                  <c:v>-1.0484060329621374E-2</c:v>
                </c:pt>
                <c:pt idx="205">
                  <c:v>-1.0735238678052603E-2</c:v>
                </c:pt>
                <c:pt idx="206">
                  <c:v>-1.081758497868596E-2</c:v>
                </c:pt>
                <c:pt idx="207">
                  <c:v>-8.8542785504851229E-3</c:v>
                </c:pt>
                <c:pt idx="208">
                  <c:v>-9.0674851310208922E-3</c:v>
                </c:pt>
                <c:pt idx="209">
                  <c:v>-9.2888520731757747E-3</c:v>
                </c:pt>
                <c:pt idx="210">
                  <c:v>-9.4226446686416759E-3</c:v>
                </c:pt>
                <c:pt idx="211">
                  <c:v>-9.7114725683689739E-3</c:v>
                </c:pt>
                <c:pt idx="212">
                  <c:v>-1.0007243476296415E-2</c:v>
                </c:pt>
                <c:pt idx="213">
                  <c:v>-1.031262167815619E-2</c:v>
                </c:pt>
                <c:pt idx="214">
                  <c:v>-1.0637997415250506E-2</c:v>
                </c:pt>
                <c:pt idx="215">
                  <c:v>-1.0654453681367682E-2</c:v>
                </c:pt>
                <c:pt idx="216">
                  <c:v>-1.0481371112546198E-2</c:v>
                </c:pt>
                <c:pt idx="217">
                  <c:v>-1.0701345182292545E-2</c:v>
                </c:pt>
                <c:pt idx="218">
                  <c:v>-1.0773613309634E-2</c:v>
                </c:pt>
                <c:pt idx="219">
                  <c:v>-1.1112384571310431E-2</c:v>
                </c:pt>
                <c:pt idx="220">
                  <c:v>-1.1428499173031926E-2</c:v>
                </c:pt>
                <c:pt idx="221">
                  <c:v>-1.1715231830205243E-2</c:v>
                </c:pt>
                <c:pt idx="222">
                  <c:v>-1.0084097301763351E-2</c:v>
                </c:pt>
                <c:pt idx="223">
                  <c:v>-1.0363483666732275E-2</c:v>
                </c:pt>
                <c:pt idx="224">
                  <c:v>-1.0658885570066527E-2</c:v>
                </c:pt>
                <c:pt idx="225">
                  <c:v>-1.0907864095072693E-2</c:v>
                </c:pt>
                <c:pt idx="226">
                  <c:v>-1.1248736268766366E-2</c:v>
                </c:pt>
                <c:pt idx="227">
                  <c:v>-1.0874638833814468E-2</c:v>
                </c:pt>
                <c:pt idx="228">
                  <c:v>-1.2091185294665942E-2</c:v>
                </c:pt>
                <c:pt idx="229">
                  <c:v>-1.2221819468884452E-2</c:v>
                </c:pt>
                <c:pt idx="230">
                  <c:v>-1.2596068076494368E-2</c:v>
                </c:pt>
                <c:pt idx="231">
                  <c:v>-1.2982399153298593E-2</c:v>
                </c:pt>
                <c:pt idx="232">
                  <c:v>-1.3388019575403899E-2</c:v>
                </c:pt>
                <c:pt idx="233">
                  <c:v>-1.3420734927641485E-2</c:v>
                </c:pt>
                <c:pt idx="234">
                  <c:v>-1.3072640995935966E-2</c:v>
                </c:pt>
                <c:pt idx="235">
                  <c:v>-1.3398474757284418E-2</c:v>
                </c:pt>
                <c:pt idx="236">
                  <c:v>-1.381036140573786E-2</c:v>
                </c:pt>
                <c:pt idx="237">
                  <c:v>-1.3927024862291229E-2</c:v>
                </c:pt>
                <c:pt idx="238">
                  <c:v>-1.4286221566649064E-2</c:v>
                </c:pt>
                <c:pt idx="239">
                  <c:v>-1.4701619378570289E-2</c:v>
                </c:pt>
                <c:pt idx="240">
                  <c:v>-1.2250086929937844E-2</c:v>
                </c:pt>
                <c:pt idx="241">
                  <c:v>-1.212740794877463E-2</c:v>
                </c:pt>
                <c:pt idx="242">
                  <c:v>-1.25079302373125E-2</c:v>
                </c:pt>
                <c:pt idx="243">
                  <c:v>-1.2258995886098894E-2</c:v>
                </c:pt>
                <c:pt idx="244">
                  <c:v>-1.191564288741483E-2</c:v>
                </c:pt>
                <c:pt idx="245">
                  <c:v>-1.1365153959402826E-2</c:v>
                </c:pt>
                <c:pt idx="246">
                  <c:v>-1.1721658078143651E-2</c:v>
                </c:pt>
                <c:pt idx="247">
                  <c:v>-1.2067662840258347E-2</c:v>
                </c:pt>
                <c:pt idx="248">
                  <c:v>-1.0463519348651175E-2</c:v>
                </c:pt>
                <c:pt idx="249">
                  <c:v>-1.0780785899014964E-2</c:v>
                </c:pt>
                <c:pt idx="250">
                  <c:v>-1.2239914243581992E-2</c:v>
                </c:pt>
                <c:pt idx="251">
                  <c:v>-1.2575615570340705E-2</c:v>
                </c:pt>
                <c:pt idx="252">
                  <c:v>-1.2608972456986986E-2</c:v>
                </c:pt>
                <c:pt idx="253">
                  <c:v>-1.2861392844780438E-2</c:v>
                </c:pt>
                <c:pt idx="254">
                  <c:v>-1.3507035739960996E-2</c:v>
                </c:pt>
                <c:pt idx="255">
                  <c:v>-1.3192861603375924E-2</c:v>
                </c:pt>
                <c:pt idx="256">
                  <c:v>-1.2429750772777071E-2</c:v>
                </c:pt>
                <c:pt idx="257">
                  <c:v>-1.2297517194883426E-2</c:v>
                </c:pt>
                <c:pt idx="258">
                  <c:v>-1.2436041830307982E-2</c:v>
                </c:pt>
                <c:pt idx="259">
                  <c:v>-1.2828815925280537E-2</c:v>
                </c:pt>
                <c:pt idx="260">
                  <c:v>-1.1487103085840125E-2</c:v>
                </c:pt>
                <c:pt idx="261">
                  <c:v>-1.1835778089336868E-2</c:v>
                </c:pt>
                <c:pt idx="262">
                  <c:v>-1.1600787373535159E-2</c:v>
                </c:pt>
                <c:pt idx="263">
                  <c:v>-1.1056203601328954E-2</c:v>
                </c:pt>
                <c:pt idx="264">
                  <c:v>-1.124609508445743E-2</c:v>
                </c:pt>
                <c:pt idx="265">
                  <c:v>-1.1277408009685165E-2</c:v>
                </c:pt>
                <c:pt idx="266">
                  <c:v>-1.1516330174572192E-2</c:v>
                </c:pt>
                <c:pt idx="267">
                  <c:v>-1.1866296478441594E-2</c:v>
                </c:pt>
                <c:pt idx="268">
                  <c:v>-1.2239173171520174E-2</c:v>
                </c:pt>
                <c:pt idx="269">
                  <c:v>-1.2550705666765275E-2</c:v>
                </c:pt>
                <c:pt idx="270">
                  <c:v>-1.3275880787002798E-2</c:v>
                </c:pt>
                <c:pt idx="271">
                  <c:v>-1.2725467920155742E-2</c:v>
                </c:pt>
                <c:pt idx="272">
                  <c:v>-1.3017933133883126E-2</c:v>
                </c:pt>
                <c:pt idx="273">
                  <c:v>-1.3400954875626092E-2</c:v>
                </c:pt>
                <c:pt idx="274">
                  <c:v>-1.0027807988145503E-2</c:v>
                </c:pt>
                <c:pt idx="275">
                  <c:v>-1.0329523779297812E-2</c:v>
                </c:pt>
                <c:pt idx="276">
                  <c:v>-1.0624544487799972E-2</c:v>
                </c:pt>
                <c:pt idx="277">
                  <c:v>-1.0945824665516683E-2</c:v>
                </c:pt>
                <c:pt idx="278">
                  <c:v>-1.0760417516616655E-2</c:v>
                </c:pt>
                <c:pt idx="279">
                  <c:v>-1.0899263278936479E-2</c:v>
                </c:pt>
                <c:pt idx="280">
                  <c:v>-1.1214507338575385E-2</c:v>
                </c:pt>
                <c:pt idx="281">
                  <c:v>-1.1540409851672283E-2</c:v>
                </c:pt>
                <c:pt idx="282">
                  <c:v>-1.1762172908852418E-2</c:v>
                </c:pt>
                <c:pt idx="283">
                  <c:v>-1.1278914924616723E-2</c:v>
                </c:pt>
                <c:pt idx="284">
                  <c:v>-1.1585564768726023E-2</c:v>
                </c:pt>
                <c:pt idx="285">
                  <c:v>-1.1940874122432563E-2</c:v>
                </c:pt>
                <c:pt idx="286">
                  <c:v>-1.1896874102015172E-2</c:v>
                </c:pt>
                <c:pt idx="287">
                  <c:v>-1.1425546404143588E-2</c:v>
                </c:pt>
                <c:pt idx="288">
                  <c:v>-1.1483960127413173E-2</c:v>
                </c:pt>
                <c:pt idx="289">
                  <c:v>-1.1700143162406499E-2</c:v>
                </c:pt>
                <c:pt idx="290">
                  <c:v>-1.1924883997385338E-2</c:v>
                </c:pt>
                <c:pt idx="291">
                  <c:v>-1.2230427026459469E-2</c:v>
                </c:pt>
                <c:pt idx="292">
                  <c:v>-1.2590030731731173E-2</c:v>
                </c:pt>
                <c:pt idx="293">
                  <c:v>-1.2985761144199016E-2</c:v>
                </c:pt>
                <c:pt idx="294">
                  <c:v>-1.269389921821216E-2</c:v>
                </c:pt>
                <c:pt idx="295">
                  <c:v>-1.2689474075503172E-2</c:v>
                </c:pt>
                <c:pt idx="296">
                  <c:v>-1.2909436077941519E-2</c:v>
                </c:pt>
                <c:pt idx="297">
                  <c:v>-1.31385998478414E-2</c:v>
                </c:pt>
                <c:pt idx="298">
                  <c:v>-1.3333813842500784E-2</c:v>
                </c:pt>
                <c:pt idx="299">
                  <c:v>-1.3046975414411936E-2</c:v>
                </c:pt>
                <c:pt idx="300">
                  <c:v>-1.3230188657609143E-2</c:v>
                </c:pt>
                <c:pt idx="301">
                  <c:v>-1.3004962397343178E-2</c:v>
                </c:pt>
                <c:pt idx="302">
                  <c:v>-1.3131183068595684E-2</c:v>
                </c:pt>
                <c:pt idx="303">
                  <c:v>-1.3442961719922979E-2</c:v>
                </c:pt>
                <c:pt idx="304">
                  <c:v>-1.3461850583924795E-2</c:v>
                </c:pt>
                <c:pt idx="305">
                  <c:v>-1.3786042963140673E-2</c:v>
                </c:pt>
                <c:pt idx="306">
                  <c:v>-1.3342310551938654E-2</c:v>
                </c:pt>
                <c:pt idx="307">
                  <c:v>-1.3718653800682663E-2</c:v>
                </c:pt>
                <c:pt idx="308">
                  <c:v>-1.3880053288339567E-2</c:v>
                </c:pt>
                <c:pt idx="309">
                  <c:v>-1.4274012122700368E-2</c:v>
                </c:pt>
                <c:pt idx="310">
                  <c:v>-1.4557997734220922E-2</c:v>
                </c:pt>
                <c:pt idx="311">
                  <c:v>-1.3702412359897175E-2</c:v>
                </c:pt>
                <c:pt idx="312">
                  <c:v>-1.4121950883734573E-2</c:v>
                </c:pt>
                <c:pt idx="313">
                  <c:v>-1.4524007939085322E-2</c:v>
                </c:pt>
                <c:pt idx="314">
                  <c:v>-1.4196990043522132E-2</c:v>
                </c:pt>
                <c:pt idx="315">
                  <c:v>-1.4546211317549107E-2</c:v>
                </c:pt>
                <c:pt idx="316">
                  <c:v>-1.4488294270213687E-2</c:v>
                </c:pt>
                <c:pt idx="317">
                  <c:v>-1.4732497627606219E-2</c:v>
                </c:pt>
                <c:pt idx="318">
                  <c:v>-1.515620948800704E-2</c:v>
                </c:pt>
                <c:pt idx="319">
                  <c:v>-1.4203277561613072E-2</c:v>
                </c:pt>
                <c:pt idx="320">
                  <c:v>-1.4627229238477238E-2</c:v>
                </c:pt>
                <c:pt idx="321">
                  <c:v>-1.4693166031007865E-2</c:v>
                </c:pt>
                <c:pt idx="322">
                  <c:v>-1.4985744305242559E-2</c:v>
                </c:pt>
                <c:pt idx="323">
                  <c:v>-1.5803827855008813E-2</c:v>
                </c:pt>
                <c:pt idx="324">
                  <c:v>-1.4588340765871323E-2</c:v>
                </c:pt>
                <c:pt idx="325">
                  <c:v>-1.500170979523309E-2</c:v>
                </c:pt>
                <c:pt idx="326">
                  <c:v>-1.5199947084769573E-2</c:v>
                </c:pt>
                <c:pt idx="327">
                  <c:v>-1.3951842563187851E-2</c:v>
                </c:pt>
                <c:pt idx="328">
                  <c:v>-1.1999074440471838E-2</c:v>
                </c:pt>
                <c:pt idx="329">
                  <c:v>-1.2330251713617261E-2</c:v>
                </c:pt>
                <c:pt idx="330">
                  <c:v>-1.2707357062536263E-2</c:v>
                </c:pt>
                <c:pt idx="331">
                  <c:v>-1.306349171110799E-2</c:v>
                </c:pt>
                <c:pt idx="332">
                  <c:v>-1.4268193510274842E-2</c:v>
                </c:pt>
                <c:pt idx="333">
                  <c:v>-1.4020650507838746E-2</c:v>
                </c:pt>
                <c:pt idx="334">
                  <c:v>-1.4686996658941518E-2</c:v>
                </c:pt>
                <c:pt idx="335">
                  <c:v>-1.5051543248121723E-2</c:v>
                </c:pt>
                <c:pt idx="336">
                  <c:v>-1.5482403138874248E-2</c:v>
                </c:pt>
                <c:pt idx="337">
                  <c:v>-1.4372300667944992E-2</c:v>
                </c:pt>
                <c:pt idx="338">
                  <c:v>-1.4329711946407251E-2</c:v>
                </c:pt>
                <c:pt idx="339">
                  <c:v>-1.4364028806508899E-2</c:v>
                </c:pt>
                <c:pt idx="340">
                  <c:v>-1.4633972532623975E-2</c:v>
                </c:pt>
                <c:pt idx="341">
                  <c:v>-1.4866629011233649E-2</c:v>
                </c:pt>
                <c:pt idx="342">
                  <c:v>-1.409890520059123E-2</c:v>
                </c:pt>
                <c:pt idx="343">
                  <c:v>-1.4472743765963945E-2</c:v>
                </c:pt>
                <c:pt idx="344">
                  <c:v>-1.4902926308659557E-2</c:v>
                </c:pt>
                <c:pt idx="345">
                  <c:v>-1.5155514406228048E-2</c:v>
                </c:pt>
                <c:pt idx="346">
                  <c:v>-1.4530167072717729E-2</c:v>
                </c:pt>
                <c:pt idx="347">
                  <c:v>-1.4851577391152013E-2</c:v>
                </c:pt>
                <c:pt idx="348">
                  <c:v>-1.5294723221301489E-2</c:v>
                </c:pt>
                <c:pt idx="349">
                  <c:v>-1.576499959903669E-2</c:v>
                </c:pt>
                <c:pt idx="350">
                  <c:v>-1.175636569338815E-2</c:v>
                </c:pt>
                <c:pt idx="351">
                  <c:v>-1.1971232346834674E-2</c:v>
                </c:pt>
                <c:pt idx="352">
                  <c:v>-1.2335139761992762E-2</c:v>
                </c:pt>
                <c:pt idx="353">
                  <c:v>-1.2719752003434536E-2</c:v>
                </c:pt>
                <c:pt idx="354">
                  <c:v>-1.0889348637842796E-2</c:v>
                </c:pt>
                <c:pt idx="355">
                  <c:v>-1.0800713642895329E-2</c:v>
                </c:pt>
                <c:pt idx="356">
                  <c:v>-1.1137088703656945E-2</c:v>
                </c:pt>
                <c:pt idx="357">
                  <c:v>-1.1342422037740536E-2</c:v>
                </c:pt>
                <c:pt idx="358">
                  <c:v>-1.151162946471844E-2</c:v>
                </c:pt>
                <c:pt idx="359">
                  <c:v>-1.0813363129063067E-2</c:v>
                </c:pt>
                <c:pt idx="360">
                  <c:v>-9.011805080374951E-3</c:v>
                </c:pt>
                <c:pt idx="361">
                  <c:v>-9.0739980100034943E-3</c:v>
                </c:pt>
                <c:pt idx="362">
                  <c:v>-9.286455767009906E-3</c:v>
                </c:pt>
                <c:pt idx="363">
                  <c:v>-9.2984298503984708E-3</c:v>
                </c:pt>
                <c:pt idx="364">
                  <c:v>-9.3685569361524612E-3</c:v>
                </c:pt>
                <c:pt idx="365">
                  <c:v>-1.0012986940637441E-2</c:v>
                </c:pt>
                <c:pt idx="366">
                  <c:v>-1.0313664961072024E-2</c:v>
                </c:pt>
                <c:pt idx="367">
                  <c:v>-1.0290256436328448E-2</c:v>
                </c:pt>
                <c:pt idx="368">
                  <c:v>-1.059982393174346E-2</c:v>
                </c:pt>
                <c:pt idx="369">
                  <c:v>-1.0848633942676711E-2</c:v>
                </c:pt>
                <c:pt idx="370">
                  <c:v>-8.9726178933918176E-3</c:v>
                </c:pt>
                <c:pt idx="371">
                  <c:v>-9.2235805277637046E-3</c:v>
                </c:pt>
                <c:pt idx="372">
                  <c:v>-9.1669145934779005E-3</c:v>
                </c:pt>
                <c:pt idx="373">
                  <c:v>-9.3316590301980151E-3</c:v>
                </c:pt>
                <c:pt idx="374">
                  <c:v>-9.5031417156790868E-3</c:v>
                </c:pt>
                <c:pt idx="375">
                  <c:v>-9.7492939636287263E-3</c:v>
                </c:pt>
                <c:pt idx="376">
                  <c:v>-1.0052525426921418E-2</c:v>
                </c:pt>
                <c:pt idx="377">
                  <c:v>-1.0255667368308349E-2</c:v>
                </c:pt>
                <c:pt idx="378">
                  <c:v>-1.0502430649346877E-2</c:v>
                </c:pt>
                <c:pt idx="379">
                  <c:v>-1.0784418063578553E-2</c:v>
                </c:pt>
                <c:pt idx="380">
                  <c:v>-1.1051838966741764E-2</c:v>
                </c:pt>
                <c:pt idx="381">
                  <c:v>-1.1296195358214555E-2</c:v>
                </c:pt>
                <c:pt idx="382">
                  <c:v>-1.1640051204374618E-2</c:v>
                </c:pt>
                <c:pt idx="383">
                  <c:v>-1.1180665887978955E-2</c:v>
                </c:pt>
                <c:pt idx="384">
                  <c:v>-1.1461189588025774E-2</c:v>
                </c:pt>
                <c:pt idx="385">
                  <c:v>-1.0350581315201255E-2</c:v>
                </c:pt>
                <c:pt idx="386">
                  <c:v>-1.056282370565231E-2</c:v>
                </c:pt>
                <c:pt idx="387">
                  <c:v>-1.0882402821714909E-2</c:v>
                </c:pt>
                <c:pt idx="388">
                  <c:v>-1.1075937783893488E-2</c:v>
                </c:pt>
                <c:pt idx="389">
                  <c:v>-1.1421002007577976E-2</c:v>
                </c:pt>
                <c:pt idx="390">
                  <c:v>-1.1733688392836214E-2</c:v>
                </c:pt>
                <c:pt idx="391">
                  <c:v>-1.0687646904357612E-2</c:v>
                </c:pt>
                <c:pt idx="392">
                  <c:v>-1.0835876952444904E-2</c:v>
                </c:pt>
                <c:pt idx="393">
                  <c:v>-1.110481470052577E-2</c:v>
                </c:pt>
                <c:pt idx="394">
                  <c:v>-1.1408948816928022E-2</c:v>
                </c:pt>
                <c:pt idx="395">
                  <c:v>-1.1698760451001985E-2</c:v>
                </c:pt>
                <c:pt idx="396">
                  <c:v>-1.1793239069237994E-2</c:v>
                </c:pt>
                <c:pt idx="397">
                  <c:v>-1.1537822153514636E-2</c:v>
                </c:pt>
                <c:pt idx="398">
                  <c:v>-1.1051627595266886E-2</c:v>
                </c:pt>
                <c:pt idx="399">
                  <c:v>-1.081261917055402E-2</c:v>
                </c:pt>
                <c:pt idx="400">
                  <c:v>-1.1140493139177813E-2</c:v>
                </c:pt>
                <c:pt idx="401">
                  <c:v>-1.148849192340662E-2</c:v>
                </c:pt>
                <c:pt idx="402">
                  <c:v>-1.1569588224737908E-2</c:v>
                </c:pt>
                <c:pt idx="403">
                  <c:v>-1.192215082549156E-2</c:v>
                </c:pt>
                <c:pt idx="404">
                  <c:v>-1.3203595614334542E-2</c:v>
                </c:pt>
                <c:pt idx="405">
                  <c:v>-1.3519209690851242E-2</c:v>
                </c:pt>
                <c:pt idx="406">
                  <c:v>-1.3722780493955773E-2</c:v>
                </c:pt>
                <c:pt idx="407">
                  <c:v>-1.3769534306617119E-2</c:v>
                </c:pt>
                <c:pt idx="408">
                  <c:v>-1.3883995080375869E-2</c:v>
                </c:pt>
                <c:pt idx="409">
                  <c:v>-1.4297222196167823E-2</c:v>
                </c:pt>
                <c:pt idx="410">
                  <c:v>-1.4430650741923229E-2</c:v>
                </c:pt>
                <c:pt idx="411">
                  <c:v>-1.4840106366710449E-2</c:v>
                </c:pt>
                <c:pt idx="412">
                  <c:v>-1.5282604342375878E-2</c:v>
                </c:pt>
                <c:pt idx="413">
                  <c:v>-1.517897539315269E-2</c:v>
                </c:pt>
                <c:pt idx="414">
                  <c:v>-1.5076988020044139E-2</c:v>
                </c:pt>
                <c:pt idx="415">
                  <c:v>-1.5458445602665042E-2</c:v>
                </c:pt>
                <c:pt idx="416">
                  <c:v>-1.5934171194318038E-2</c:v>
                </c:pt>
                <c:pt idx="417">
                  <c:v>-1.5064202957786071E-2</c:v>
                </c:pt>
                <c:pt idx="418">
                  <c:v>-1.4240479818249364E-2</c:v>
                </c:pt>
                <c:pt idx="419">
                  <c:v>-1.4688021411240247E-2</c:v>
                </c:pt>
                <c:pt idx="420">
                  <c:v>-1.3784503133342606E-2</c:v>
                </c:pt>
                <c:pt idx="421">
                  <c:v>-1.4217720464059102E-2</c:v>
                </c:pt>
                <c:pt idx="422">
                  <c:v>-1.3282462234844347E-2</c:v>
                </c:pt>
                <c:pt idx="423">
                  <c:v>-1.2101199326818395E-2</c:v>
                </c:pt>
                <c:pt idx="424">
                  <c:v>-1.2453538374007752E-2</c:v>
                </c:pt>
                <c:pt idx="425">
                  <c:v>-1.2694963316908793E-2</c:v>
                </c:pt>
                <c:pt idx="426">
                  <c:v>-1.2502778101449416E-2</c:v>
                </c:pt>
                <c:pt idx="427">
                  <c:v>-1.2868641594418327E-2</c:v>
                </c:pt>
                <c:pt idx="428">
                  <c:v>-1.2609935268433941E-2</c:v>
                </c:pt>
                <c:pt idx="429">
                  <c:v>-1.2959365230347427E-2</c:v>
                </c:pt>
                <c:pt idx="430">
                  <c:v>-1.2871068102510874E-2</c:v>
                </c:pt>
                <c:pt idx="431">
                  <c:v>-1.3203219509207165E-2</c:v>
                </c:pt>
                <c:pt idx="432">
                  <c:v>-1.0694139201318205E-2</c:v>
                </c:pt>
                <c:pt idx="433">
                  <c:v>-1.1027497231458992E-2</c:v>
                </c:pt>
                <c:pt idx="434">
                  <c:v>-8.315664455245288E-3</c:v>
                </c:pt>
                <c:pt idx="435">
                  <c:v>-8.3590211522682027E-3</c:v>
                </c:pt>
                <c:pt idx="436">
                  <c:v>-8.4903055091413663E-3</c:v>
                </c:pt>
                <c:pt idx="437">
                  <c:v>-8.7570814893564875E-3</c:v>
                </c:pt>
                <c:pt idx="438">
                  <c:v>-8.9408241272947424E-3</c:v>
                </c:pt>
                <c:pt idx="439">
                  <c:v>-9.1995926552015227E-3</c:v>
                </c:pt>
                <c:pt idx="440">
                  <c:v>-9.4790206695373174E-3</c:v>
                </c:pt>
                <c:pt idx="441">
                  <c:v>-9.4303289525003581E-3</c:v>
                </c:pt>
                <c:pt idx="442">
                  <c:v>-9.6886606954994601E-3</c:v>
                </c:pt>
                <c:pt idx="443">
                  <c:v>-9.2860549086850423E-3</c:v>
                </c:pt>
                <c:pt idx="444">
                  <c:v>-9.4555088768573069E-3</c:v>
                </c:pt>
                <c:pt idx="445">
                  <c:v>-9.5034663609188403E-3</c:v>
                </c:pt>
                <c:pt idx="446">
                  <c:v>-8.3955500259618263E-3</c:v>
                </c:pt>
                <c:pt idx="447">
                  <c:v>-8.4103520805002465E-3</c:v>
                </c:pt>
                <c:pt idx="448">
                  <c:v>-8.3100015535161227E-3</c:v>
                </c:pt>
                <c:pt idx="449">
                  <c:v>-8.5085588113819211E-3</c:v>
                </c:pt>
                <c:pt idx="450">
                  <c:v>-8.2911612302977479E-3</c:v>
                </c:pt>
                <c:pt idx="451">
                  <c:v>-8.5301872943753191E-3</c:v>
                </c:pt>
                <c:pt idx="452">
                  <c:v>-8.7766217221752537E-3</c:v>
                </c:pt>
                <c:pt idx="453">
                  <c:v>-9.0508434138596612E-3</c:v>
                </c:pt>
                <c:pt idx="454">
                  <c:v>-9.3338739139575584E-3</c:v>
                </c:pt>
                <c:pt idx="455">
                  <c:v>-7.3640863822272695E-3</c:v>
                </c:pt>
                <c:pt idx="456">
                  <c:v>-7.592252280822641E-3</c:v>
                </c:pt>
                <c:pt idx="457">
                  <c:v>-7.8309830014581024E-3</c:v>
                </c:pt>
                <c:pt idx="458">
                  <c:v>-8.0013103883467933E-3</c:v>
                </c:pt>
                <c:pt idx="459">
                  <c:v>-8.2498783844275267E-3</c:v>
                </c:pt>
                <c:pt idx="460">
                  <c:v>-8.3263762286796966E-3</c:v>
                </c:pt>
                <c:pt idx="461">
                  <c:v>-8.5770456965850918E-3</c:v>
                </c:pt>
                <c:pt idx="462">
                  <c:v>-7.4427622422925076E-3</c:v>
                </c:pt>
                <c:pt idx="463">
                  <c:v>-7.289970335297536E-3</c:v>
                </c:pt>
                <c:pt idx="464">
                  <c:v>-7.2591064418090654E-3</c:v>
                </c:pt>
                <c:pt idx="465">
                  <c:v>-6.0348966754936711E-3</c:v>
                </c:pt>
                <c:pt idx="466">
                  <c:v>-6.0587381665986361E-3</c:v>
                </c:pt>
                <c:pt idx="467">
                  <c:v>-5.8266877364987557E-3</c:v>
                </c:pt>
                <c:pt idx="468">
                  <c:v>-6.0062647437836561E-3</c:v>
                </c:pt>
                <c:pt idx="469">
                  <c:v>-6.1916097492178248E-3</c:v>
                </c:pt>
                <c:pt idx="470">
                  <c:v>-6.2654120872435029E-3</c:v>
                </c:pt>
                <c:pt idx="471">
                  <c:v>-6.3420805591890821E-3</c:v>
                </c:pt>
                <c:pt idx="472">
                  <c:v>-6.5122833114265736E-3</c:v>
                </c:pt>
                <c:pt idx="473">
                  <c:v>-6.7141934665665443E-3</c:v>
                </c:pt>
                <c:pt idx="474">
                  <c:v>-6.8752655209056513E-3</c:v>
                </c:pt>
                <c:pt idx="475">
                  <c:v>-6.9422134099898806E-3</c:v>
                </c:pt>
                <c:pt idx="476">
                  <c:v>-7.1127364464455096E-3</c:v>
                </c:pt>
                <c:pt idx="477">
                  <c:v>-7.1463635006290089E-3</c:v>
                </c:pt>
                <c:pt idx="478">
                  <c:v>-6.4577413626624013E-3</c:v>
                </c:pt>
                <c:pt idx="479">
                  <c:v>-6.6606516442942144E-3</c:v>
                </c:pt>
                <c:pt idx="480">
                  <c:v>-6.1007719344645652E-3</c:v>
                </c:pt>
                <c:pt idx="481">
                  <c:v>-6.2356616710666675E-3</c:v>
                </c:pt>
                <c:pt idx="482">
                  <c:v>-6.3761895850450402E-3</c:v>
                </c:pt>
                <c:pt idx="483">
                  <c:v>-6.5460316503640715E-3</c:v>
                </c:pt>
                <c:pt idx="484">
                  <c:v>-6.2532877637734392E-3</c:v>
                </c:pt>
                <c:pt idx="485">
                  <c:v>-6.4502864091432284E-3</c:v>
                </c:pt>
                <c:pt idx="486">
                  <c:v>-6.3705145885299122E-3</c:v>
                </c:pt>
                <c:pt idx="487">
                  <c:v>-6.5672215264741662E-3</c:v>
                </c:pt>
                <c:pt idx="488">
                  <c:v>-6.7195315214038142E-3</c:v>
                </c:pt>
                <c:pt idx="489">
                  <c:v>-6.9277304630909493E-3</c:v>
                </c:pt>
                <c:pt idx="490">
                  <c:v>-7.1169984008711282E-3</c:v>
                </c:pt>
                <c:pt idx="491">
                  <c:v>-7.0200144855506689E-3</c:v>
                </c:pt>
                <c:pt idx="492">
                  <c:v>-6.9118555553710449E-3</c:v>
                </c:pt>
                <c:pt idx="493">
                  <c:v>-7.0100247976848931E-3</c:v>
                </c:pt>
                <c:pt idx="494">
                  <c:v>-7.1512113416546692E-3</c:v>
                </c:pt>
                <c:pt idx="495">
                  <c:v>-7.3268686159298638E-3</c:v>
                </c:pt>
                <c:pt idx="496">
                  <c:v>-7.9007868333393159E-3</c:v>
                </c:pt>
                <c:pt idx="497">
                  <c:v>-6.381945751806597E-3</c:v>
                </c:pt>
                <c:pt idx="498">
                  <c:v>-6.4814717237098472E-3</c:v>
                </c:pt>
                <c:pt idx="499">
                  <c:v>-6.6852076719186764E-3</c:v>
                </c:pt>
                <c:pt idx="500">
                  <c:v>-6.880122336977483E-3</c:v>
                </c:pt>
                <c:pt idx="501">
                  <c:v>-9.0419700161192169E-3</c:v>
                </c:pt>
                <c:pt idx="502">
                  <c:v>-9.3207444660576549E-3</c:v>
                </c:pt>
                <c:pt idx="503">
                  <c:v>-9.6150221051324765E-3</c:v>
                </c:pt>
                <c:pt idx="504">
                  <c:v>-5.7506290149035291E-3</c:v>
                </c:pt>
                <c:pt idx="505">
                  <c:v>-5.8234360603233318E-3</c:v>
                </c:pt>
                <c:pt idx="506">
                  <c:v>-5.8534440414849849E-3</c:v>
                </c:pt>
                <c:pt idx="507">
                  <c:v>-5.3904594698351189E-3</c:v>
                </c:pt>
                <c:pt idx="508">
                  <c:v>-5.5552620284325827E-3</c:v>
                </c:pt>
                <c:pt idx="509">
                  <c:v>-5.6163245308979894E-3</c:v>
                </c:pt>
                <c:pt idx="510">
                  <c:v>-4.1275170375677734E-3</c:v>
                </c:pt>
                <c:pt idx="511">
                  <c:v>-4.2090387882909985E-3</c:v>
                </c:pt>
                <c:pt idx="512">
                  <c:v>-4.1477766706468832E-3</c:v>
                </c:pt>
                <c:pt idx="513">
                  <c:v>-4.2567073094725459E-3</c:v>
                </c:pt>
                <c:pt idx="514">
                  <c:v>-4.3858368245434706E-3</c:v>
                </c:pt>
                <c:pt idx="515">
                  <c:v>-4.4423829144419743E-3</c:v>
                </c:pt>
                <c:pt idx="516">
                  <c:v>-4.7341959516442834E-3</c:v>
                </c:pt>
                <c:pt idx="517">
                  <c:v>-4.8629571286164701E-3</c:v>
                </c:pt>
                <c:pt idx="518">
                  <c:v>-5.0110011963459145E-3</c:v>
                </c:pt>
                <c:pt idx="519">
                  <c:v>-5.092836423805645E-3</c:v>
                </c:pt>
                <c:pt idx="520">
                  <c:v>-5.0831976499544724E-3</c:v>
                </c:pt>
                <c:pt idx="521">
                  <c:v>-5.1682502431228527E-3</c:v>
                </c:pt>
                <c:pt idx="522">
                  <c:v>-5.2893479907374068E-3</c:v>
                </c:pt>
                <c:pt idx="523">
                  <c:v>-5.4556386189953173E-3</c:v>
                </c:pt>
                <c:pt idx="524">
                  <c:v>-5.5182925272390711E-3</c:v>
                </c:pt>
                <c:pt idx="525">
                  <c:v>-5.477513287235009E-3</c:v>
                </c:pt>
                <c:pt idx="526">
                  <c:v>-5.6461164267306461E-3</c:v>
                </c:pt>
                <c:pt idx="527">
                  <c:v>-5.7864469018903322E-3</c:v>
                </c:pt>
                <c:pt idx="528">
                  <c:v>-5.9644326400614227E-3</c:v>
                </c:pt>
                <c:pt idx="529">
                  <c:v>-6.1359922602725533E-3</c:v>
                </c:pt>
                <c:pt idx="530">
                  <c:v>-6.1883540356828838E-3</c:v>
                </c:pt>
                <c:pt idx="531">
                  <c:v>-5.8971292044478398E-3</c:v>
                </c:pt>
                <c:pt idx="532">
                  <c:v>-5.6674694028583539E-3</c:v>
                </c:pt>
                <c:pt idx="533">
                  <c:v>-5.7755935612159746E-3</c:v>
                </c:pt>
                <c:pt idx="534">
                  <c:v>-5.9403170573440805E-3</c:v>
                </c:pt>
                <c:pt idx="535">
                  <c:v>-6.0227377707515227E-3</c:v>
                </c:pt>
                <c:pt idx="536">
                  <c:v>-6.1467515187006282E-3</c:v>
                </c:pt>
                <c:pt idx="537">
                  <c:v>-6.3399278669451619E-3</c:v>
                </c:pt>
                <c:pt idx="538">
                  <c:v>-6.5365514983501951E-3</c:v>
                </c:pt>
                <c:pt idx="539">
                  <c:v>-6.6046207124723011E-3</c:v>
                </c:pt>
                <c:pt idx="540">
                  <c:v>-6.8121811877676301E-3</c:v>
                </c:pt>
                <c:pt idx="541">
                  <c:v>-7.0116407169677391E-3</c:v>
                </c:pt>
                <c:pt idx="542">
                  <c:v>-7.0550852984156637E-3</c:v>
                </c:pt>
                <c:pt idx="543">
                  <c:v>-7.0446109830784483E-3</c:v>
                </c:pt>
                <c:pt idx="544">
                  <c:v>-7.2635947192283713E-3</c:v>
                </c:pt>
                <c:pt idx="545">
                  <c:v>-7.4373069908737341E-3</c:v>
                </c:pt>
                <c:pt idx="546">
                  <c:v>-7.6676706326602902E-3</c:v>
                </c:pt>
                <c:pt idx="547">
                  <c:v>-7.9093700432702699E-3</c:v>
                </c:pt>
                <c:pt idx="548">
                  <c:v>-8.1456780165754979E-3</c:v>
                </c:pt>
                <c:pt idx="549">
                  <c:v>-8.3521297893887989E-3</c:v>
                </c:pt>
                <c:pt idx="550">
                  <c:v>-8.6048378657726451E-3</c:v>
                </c:pt>
                <c:pt idx="551">
                  <c:v>-9.0324799284629276E-3</c:v>
                </c:pt>
                <c:pt idx="552">
                  <c:v>-9.3036056842990197E-3</c:v>
                </c:pt>
                <c:pt idx="553">
                  <c:v>-9.1262870523553061E-3</c:v>
                </c:pt>
                <c:pt idx="554">
                  <c:v>-8.9282916905945049E-3</c:v>
                </c:pt>
                <c:pt idx="555">
                  <c:v>-6.7097862762543732E-3</c:v>
                </c:pt>
                <c:pt idx="556">
                  <c:v>-6.9206258920894402E-3</c:v>
                </c:pt>
                <c:pt idx="557">
                  <c:v>-7.0344662953242196E-3</c:v>
                </c:pt>
                <c:pt idx="558">
                  <c:v>-7.255644682434198E-3</c:v>
                </c:pt>
                <c:pt idx="559">
                  <c:v>-7.4196871189757376E-3</c:v>
                </c:pt>
                <c:pt idx="560">
                  <c:v>-7.1603734378182515E-3</c:v>
                </c:pt>
                <c:pt idx="561">
                  <c:v>-7.1811332442074348E-3</c:v>
                </c:pt>
                <c:pt idx="562">
                  <c:v>-5.234513162546855E-3</c:v>
                </c:pt>
                <c:pt idx="563">
                  <c:v>-5.2755706957544873E-3</c:v>
                </c:pt>
                <c:pt idx="564">
                  <c:v>-5.4220386901392094E-3</c:v>
                </c:pt>
                <c:pt idx="565">
                  <c:v>-5.5498254106245842E-3</c:v>
                </c:pt>
                <c:pt idx="566">
                  <c:v>-5.3320155708994508E-3</c:v>
                </c:pt>
                <c:pt idx="567">
                  <c:v>-5.4211728451920901E-3</c:v>
                </c:pt>
                <c:pt idx="568">
                  <c:v>-5.5872405199946379E-3</c:v>
                </c:pt>
                <c:pt idx="569">
                  <c:v>-5.7514418010841152E-3</c:v>
                </c:pt>
                <c:pt idx="570">
                  <c:v>-5.8171235198691412E-3</c:v>
                </c:pt>
                <c:pt idx="571">
                  <c:v>-5.9968760209883369E-3</c:v>
                </c:pt>
                <c:pt idx="572">
                  <c:v>-5.8962056232715297E-3</c:v>
                </c:pt>
                <c:pt idx="573">
                  <c:v>-5.7856333935089833E-3</c:v>
                </c:pt>
                <c:pt idx="574">
                  <c:v>-5.9259133505342532E-3</c:v>
                </c:pt>
                <c:pt idx="575">
                  <c:v>-5.8896641772826566E-3</c:v>
                </c:pt>
                <c:pt idx="576">
                  <c:v>-5.9609464105742239E-3</c:v>
                </c:pt>
                <c:pt idx="577">
                  <c:v>-6.1439418206206738E-3</c:v>
                </c:pt>
                <c:pt idx="578">
                  <c:v>-6.3221132466572561E-3</c:v>
                </c:pt>
                <c:pt idx="579">
                  <c:v>-6.5207997749226346E-3</c:v>
                </c:pt>
                <c:pt idx="580">
                  <c:v>-6.5760118380025464E-3</c:v>
                </c:pt>
                <c:pt idx="581">
                  <c:v>-6.746450994128848E-3</c:v>
                </c:pt>
                <c:pt idx="582">
                  <c:v>-6.9550058383704939E-3</c:v>
                </c:pt>
                <c:pt idx="583">
                  <c:v>-7.1696716926047408E-3</c:v>
                </c:pt>
                <c:pt idx="584">
                  <c:v>-7.3000705653370468E-3</c:v>
                </c:pt>
                <c:pt idx="585">
                  <c:v>-7.2863921068757167E-3</c:v>
                </c:pt>
                <c:pt idx="586">
                  <c:v>-7.4228717517686033E-3</c:v>
                </c:pt>
                <c:pt idx="587">
                  <c:v>-7.6582263401934027E-3</c:v>
                </c:pt>
                <c:pt idx="588">
                  <c:v>-7.8417304165542146E-3</c:v>
                </c:pt>
                <c:pt idx="589">
                  <c:v>-7.9175252781104634E-3</c:v>
                </c:pt>
                <c:pt idx="590">
                  <c:v>-7.9964017859623735E-3</c:v>
                </c:pt>
                <c:pt idx="591">
                  <c:v>-8.2168346472331778E-3</c:v>
                </c:pt>
                <c:pt idx="592">
                  <c:v>-8.4716939491041778E-3</c:v>
                </c:pt>
                <c:pt idx="593">
                  <c:v>-8.6565586229223907E-3</c:v>
                </c:pt>
                <c:pt idx="594">
                  <c:v>-8.0605792186230867E-3</c:v>
                </c:pt>
                <c:pt idx="595">
                  <c:v>-7.5932077510122934E-3</c:v>
                </c:pt>
                <c:pt idx="596">
                  <c:v>-6.5479316207340023E-3</c:v>
                </c:pt>
                <c:pt idx="597">
                  <c:v>-6.8969995370112124E-3</c:v>
                </c:pt>
                <c:pt idx="598">
                  <c:v>-7.1137478936322022E-3</c:v>
                </c:pt>
                <c:pt idx="599">
                  <c:v>-7.3021085646136725E-3</c:v>
                </c:pt>
                <c:pt idx="600">
                  <c:v>-7.435972330648616E-3</c:v>
                </c:pt>
                <c:pt idx="601">
                  <c:v>-6.0797588943335397E-3</c:v>
                </c:pt>
                <c:pt idx="602">
                  <c:v>-6.266989445644743E-3</c:v>
                </c:pt>
                <c:pt idx="603">
                  <c:v>-5.9325238616004389E-3</c:v>
                </c:pt>
                <c:pt idx="604">
                  <c:v>-5.900121779763296E-3</c:v>
                </c:pt>
                <c:pt idx="605">
                  <c:v>-5.7923764953815649E-3</c:v>
                </c:pt>
                <c:pt idx="606">
                  <c:v>-5.5048554466471866E-3</c:v>
                </c:pt>
                <c:pt idx="607">
                  <c:v>-5.6730696923889459E-3</c:v>
                </c:pt>
                <c:pt idx="608">
                  <c:v>-5.8330578770391982E-3</c:v>
                </c:pt>
                <c:pt idx="609">
                  <c:v>-5.9761428732418758E-3</c:v>
                </c:pt>
                <c:pt idx="610">
                  <c:v>-6.1476611244500471E-3</c:v>
                </c:pt>
                <c:pt idx="611">
                  <c:v>-6.2729116050009122E-3</c:v>
                </c:pt>
                <c:pt idx="612">
                  <c:v>-6.2625379905829649E-3</c:v>
                </c:pt>
                <c:pt idx="613">
                  <c:v>-6.4551780094200383E-3</c:v>
                </c:pt>
                <c:pt idx="614">
                  <c:v>-6.4552559831162178E-3</c:v>
                </c:pt>
                <c:pt idx="615">
                  <c:v>-6.6540960841383178E-3</c:v>
                </c:pt>
                <c:pt idx="616">
                  <c:v>-6.1443868153135874E-3</c:v>
                </c:pt>
                <c:pt idx="617">
                  <c:v>-6.3334406819899715E-3</c:v>
                </c:pt>
                <c:pt idx="618">
                  <c:v>-6.496936822461794E-3</c:v>
                </c:pt>
                <c:pt idx="619">
                  <c:v>-6.7012214513748978E-3</c:v>
                </c:pt>
                <c:pt idx="620">
                  <c:v>-6.8177981677751799E-3</c:v>
                </c:pt>
                <c:pt idx="621">
                  <c:v>-7.0288811267371657E-3</c:v>
                </c:pt>
                <c:pt idx="622">
                  <c:v>-7.2470001915333117E-3</c:v>
                </c:pt>
                <c:pt idx="623">
                  <c:v>-7.4433984108886854E-3</c:v>
                </c:pt>
                <c:pt idx="624">
                  <c:v>-7.6739651775205994E-3</c:v>
                </c:pt>
                <c:pt idx="625">
                  <c:v>-7.8865246508369475E-3</c:v>
                </c:pt>
                <c:pt idx="626">
                  <c:v>-7.8705894515823001E-3</c:v>
                </c:pt>
                <c:pt idx="627">
                  <c:v>-7.9103537307393598E-3</c:v>
                </c:pt>
                <c:pt idx="628">
                  <c:v>-8.0774410968243674E-3</c:v>
                </c:pt>
                <c:pt idx="629">
                  <c:v>-8.3329232506527233E-3</c:v>
                </c:pt>
                <c:pt idx="630">
                  <c:v>-8.4434971462708022E-3</c:v>
                </c:pt>
                <c:pt idx="631">
                  <c:v>-7.8696436681402419E-3</c:v>
                </c:pt>
                <c:pt idx="632">
                  <c:v>-6.8684713494733948E-3</c:v>
                </c:pt>
                <c:pt idx="633">
                  <c:v>-7.0856376776616175E-3</c:v>
                </c:pt>
                <c:pt idx="634">
                  <c:v>-7.1912926092988416E-3</c:v>
                </c:pt>
                <c:pt idx="635">
                  <c:v>-7.9316074174843113E-3</c:v>
                </c:pt>
                <c:pt idx="636">
                  <c:v>-7.9694336199186647E-3</c:v>
                </c:pt>
                <c:pt idx="637">
                  <c:v>-8.2079081627542457E-3</c:v>
                </c:pt>
                <c:pt idx="638">
                  <c:v>-8.0041559362642595E-3</c:v>
                </c:pt>
                <c:pt idx="639">
                  <c:v>-8.0466320220302662E-3</c:v>
                </c:pt>
                <c:pt idx="640">
                  <c:v>-8.2868619067616115E-3</c:v>
                </c:pt>
                <c:pt idx="641">
                  <c:v>-8.5447031170080082E-3</c:v>
                </c:pt>
                <c:pt idx="642">
                  <c:v>-8.785894794021332E-3</c:v>
                </c:pt>
                <c:pt idx="643">
                  <c:v>-8.9547044865901509E-3</c:v>
                </c:pt>
                <c:pt idx="644">
                  <c:v>-8.8015068691078054E-3</c:v>
                </c:pt>
                <c:pt idx="645">
                  <c:v>-8.5475368638199111E-3</c:v>
                </c:pt>
                <c:pt idx="646">
                  <c:v>-8.7880849040261957E-3</c:v>
                </c:pt>
                <c:pt idx="647">
                  <c:v>-8.7588180373331069E-3</c:v>
                </c:pt>
                <c:pt idx="648">
                  <c:v>-8.7885497647647946E-3</c:v>
                </c:pt>
                <c:pt idx="649">
                  <c:v>-8.9904883607683748E-3</c:v>
                </c:pt>
                <c:pt idx="650">
                  <c:v>-8.2484994669992217E-3</c:v>
                </c:pt>
                <c:pt idx="651">
                  <c:v>-7.0425855141836718E-3</c:v>
                </c:pt>
                <c:pt idx="652">
                  <c:v>-7.1441870480053685E-3</c:v>
                </c:pt>
                <c:pt idx="653">
                  <c:v>-7.3393256780850818E-3</c:v>
                </c:pt>
                <c:pt idx="654">
                  <c:v>-6.7919726623690765E-3</c:v>
                </c:pt>
                <c:pt idx="655">
                  <c:v>-6.2053247213546521E-3</c:v>
                </c:pt>
                <c:pt idx="656">
                  <c:v>-6.3969503898446455E-3</c:v>
                </c:pt>
                <c:pt idx="657">
                  <c:v>-6.1993034785280451E-3</c:v>
                </c:pt>
                <c:pt idx="658">
                  <c:v>-6.3409511985862629E-3</c:v>
                </c:pt>
                <c:pt idx="659">
                  <c:v>-6.5707269156312217E-3</c:v>
                </c:pt>
                <c:pt idx="660">
                  <c:v>-6.6971973690916507E-3</c:v>
                </c:pt>
                <c:pt idx="661">
                  <c:v>-6.8569694297161742E-3</c:v>
                </c:pt>
                <c:pt idx="662">
                  <c:v>-7.257636242637833E-3</c:v>
                </c:pt>
                <c:pt idx="663">
                  <c:v>-7.43625220808609E-3</c:v>
                </c:pt>
                <c:pt idx="664">
                  <c:v>-7.622431646949198E-3</c:v>
                </c:pt>
                <c:pt idx="665">
                  <c:v>-7.7881764296183495E-3</c:v>
                </c:pt>
                <c:pt idx="666">
                  <c:v>-8.0074506320224493E-3</c:v>
                </c:pt>
                <c:pt idx="667">
                  <c:v>-8.1574747081539466E-3</c:v>
                </c:pt>
                <c:pt idx="668">
                  <c:v>-8.2762629104363647E-3</c:v>
                </c:pt>
                <c:pt idx="669">
                  <c:v>-6.3388990627252523E-3</c:v>
                </c:pt>
                <c:pt idx="670">
                  <c:v>-6.5051433586821731E-3</c:v>
                </c:pt>
                <c:pt idx="671">
                  <c:v>-6.0178097148368094E-3</c:v>
                </c:pt>
                <c:pt idx="672">
                  <c:v>-6.1152733798971494E-3</c:v>
                </c:pt>
                <c:pt idx="673">
                  <c:v>-5.8739699952322956E-3</c:v>
                </c:pt>
                <c:pt idx="674">
                  <c:v>-6.0439395734245812E-3</c:v>
                </c:pt>
                <c:pt idx="675">
                  <c:v>-6.2044551184154712E-3</c:v>
                </c:pt>
                <c:pt idx="676">
                  <c:v>-6.385447903078793E-3</c:v>
                </c:pt>
                <c:pt idx="677">
                  <c:v>-6.5320309051704242E-3</c:v>
                </c:pt>
                <c:pt idx="678">
                  <c:v>-5.8156061861879818E-3</c:v>
                </c:pt>
                <c:pt idx="679">
                  <c:v>-5.9840664093676194E-3</c:v>
                </c:pt>
                <c:pt idx="680">
                  <c:v>-6.1581046766887113E-3</c:v>
                </c:pt>
                <c:pt idx="681">
                  <c:v>-6.0594676992150034E-3</c:v>
                </c:pt>
                <c:pt idx="682">
                  <c:v>-6.0146299590469222E-3</c:v>
                </c:pt>
                <c:pt idx="683">
                  <c:v>-6.2039211577742384E-3</c:v>
                </c:pt>
                <c:pt idx="684">
                  <c:v>-6.3847571699146939E-3</c:v>
                </c:pt>
                <c:pt idx="685">
                  <c:v>-6.5819484111735559E-3</c:v>
                </c:pt>
                <c:pt idx="686">
                  <c:v>-6.285297466115068E-3</c:v>
                </c:pt>
                <c:pt idx="687">
                  <c:v>-5.4877353452551592E-3</c:v>
                </c:pt>
                <c:pt idx="688">
                  <c:v>-5.6560873211723506E-3</c:v>
                </c:pt>
                <c:pt idx="689">
                  <c:v>-5.733726904447187E-3</c:v>
                </c:pt>
                <c:pt idx="690">
                  <c:v>-5.6553282485904627E-3</c:v>
                </c:pt>
                <c:pt idx="691">
                  <c:v>-5.8331690851215036E-3</c:v>
                </c:pt>
                <c:pt idx="692">
                  <c:v>-6.0164632050976304E-3</c:v>
                </c:pt>
                <c:pt idx="693">
                  <c:v>-6.171711736562115E-3</c:v>
                </c:pt>
                <c:pt idx="694">
                  <c:v>-6.2724727017692385E-3</c:v>
                </c:pt>
                <c:pt idx="695">
                  <c:v>-6.4108426558381216E-3</c:v>
                </c:pt>
                <c:pt idx="696">
                  <c:v>-6.4812641699284216E-3</c:v>
                </c:pt>
                <c:pt idx="697">
                  <c:v>-5.8974557054671641E-3</c:v>
                </c:pt>
                <c:pt idx="698">
                  <c:v>-6.0678083299807424E-3</c:v>
                </c:pt>
                <c:pt idx="699">
                  <c:v>-6.1668686824253314E-3</c:v>
                </c:pt>
                <c:pt idx="700">
                  <c:v>-6.3460904653287005E-3</c:v>
                </c:pt>
                <c:pt idx="701">
                  <c:v>-6.5419389483800964E-3</c:v>
                </c:pt>
                <c:pt idx="702">
                  <c:v>-6.5750893475369603E-3</c:v>
                </c:pt>
                <c:pt idx="703">
                  <c:v>-6.8558767132386334E-3</c:v>
                </c:pt>
                <c:pt idx="704">
                  <c:v>-6.5052653909187875E-3</c:v>
                </c:pt>
                <c:pt idx="705">
                  <c:v>-6.53803409420416E-3</c:v>
                </c:pt>
                <c:pt idx="706">
                  <c:v>-6.6892143134868898E-3</c:v>
                </c:pt>
                <c:pt idx="707">
                  <c:v>-6.8995191699979851E-3</c:v>
                </c:pt>
                <c:pt idx="708">
                  <c:v>-7.0632418099893833E-3</c:v>
                </c:pt>
                <c:pt idx="709">
                  <c:v>-7.2559651852324731E-3</c:v>
                </c:pt>
                <c:pt idx="710">
                  <c:v>-7.09861754163416E-3</c:v>
                </c:pt>
                <c:pt idx="711">
                  <c:v>-7.3102976025774449E-3</c:v>
                </c:pt>
                <c:pt idx="712">
                  <c:v>-7.4631598557812267E-3</c:v>
                </c:pt>
                <c:pt idx="713">
                  <c:v>-7.6857193275003009E-3</c:v>
                </c:pt>
                <c:pt idx="714">
                  <c:v>-7.8534299500908986E-3</c:v>
                </c:pt>
                <c:pt idx="715">
                  <c:v>-8.0741955910830897E-3</c:v>
                </c:pt>
                <c:pt idx="716">
                  <c:v>-8.325110538873453E-3</c:v>
                </c:pt>
                <c:pt idx="717">
                  <c:v>-8.5761565805511589E-3</c:v>
                </c:pt>
                <c:pt idx="718">
                  <c:v>-8.8350848327827421E-3</c:v>
                </c:pt>
                <c:pt idx="719">
                  <c:v>-9.0728367219461946E-3</c:v>
                </c:pt>
                <c:pt idx="720">
                  <c:v>-9.294947785496558E-3</c:v>
                </c:pt>
                <c:pt idx="721">
                  <c:v>-9.4309495440092692E-3</c:v>
                </c:pt>
                <c:pt idx="722">
                  <c:v>-9.4828606635576091E-3</c:v>
                </c:pt>
                <c:pt idx="723">
                  <c:v>-9.781386133633295E-3</c:v>
                </c:pt>
                <c:pt idx="724">
                  <c:v>-1.0068266563848129E-2</c:v>
                </c:pt>
                <c:pt idx="725">
                  <c:v>-1.0103405980565831E-2</c:v>
                </c:pt>
                <c:pt idx="726">
                  <c:v>-1.014430028768514E-2</c:v>
                </c:pt>
                <c:pt idx="727">
                  <c:v>-9.4992771741072689E-3</c:v>
                </c:pt>
                <c:pt idx="728">
                  <c:v>-9.7365240410043023E-3</c:v>
                </c:pt>
                <c:pt idx="729">
                  <c:v>-9.4814715542374112E-3</c:v>
                </c:pt>
                <c:pt idx="730">
                  <c:v>-8.9232813937326627E-3</c:v>
                </c:pt>
                <c:pt idx="731">
                  <c:v>-9.028549186930513E-3</c:v>
                </c:pt>
                <c:pt idx="732">
                  <c:v>-8.0022216728276099E-3</c:v>
                </c:pt>
                <c:pt idx="733">
                  <c:v>-7.794054423802918E-3</c:v>
                </c:pt>
                <c:pt idx="734">
                  <c:v>-8.0357649173154657E-3</c:v>
                </c:pt>
                <c:pt idx="735">
                  <c:v>-7.0346979325713469E-3</c:v>
                </c:pt>
                <c:pt idx="736">
                  <c:v>-7.20122322876025E-3</c:v>
                </c:pt>
                <c:pt idx="737">
                  <c:v>-6.5536231185805505E-3</c:v>
                </c:pt>
                <c:pt idx="738">
                  <c:v>-6.7595749335212802E-3</c:v>
                </c:pt>
                <c:pt idx="739">
                  <c:v>-6.9440501297520132E-3</c:v>
                </c:pt>
                <c:pt idx="740">
                  <c:v>-7.0538735019440631E-3</c:v>
                </c:pt>
                <c:pt idx="741">
                  <c:v>-7.0353605151001622E-3</c:v>
                </c:pt>
                <c:pt idx="742">
                  <c:v>-7.2307730005643864E-3</c:v>
                </c:pt>
                <c:pt idx="743">
                  <c:v>-7.3162860428616101E-3</c:v>
                </c:pt>
                <c:pt idx="744">
                  <c:v>-7.1328833387099026E-3</c:v>
                </c:pt>
                <c:pt idx="745">
                  <c:v>-7.3108358530348614E-3</c:v>
                </c:pt>
                <c:pt idx="746">
                  <c:v>-7.4697458685361708E-3</c:v>
                </c:pt>
                <c:pt idx="747">
                  <c:v>-7.4196992687062154E-3</c:v>
                </c:pt>
                <c:pt idx="748">
                  <c:v>-7.6415522954018447E-3</c:v>
                </c:pt>
                <c:pt idx="749">
                  <c:v>-7.4733231965893043E-3</c:v>
                </c:pt>
                <c:pt idx="750">
                  <c:v>-7.7064416670555459E-3</c:v>
                </c:pt>
                <c:pt idx="751">
                  <c:v>-7.7712475234523876E-3</c:v>
                </c:pt>
                <c:pt idx="752">
                  <c:v>-8.0159344866849759E-3</c:v>
                </c:pt>
                <c:pt idx="753">
                  <c:v>-8.2438359601728576E-3</c:v>
                </c:pt>
                <c:pt idx="754">
                  <c:v>-8.4925172511620354E-3</c:v>
                </c:pt>
                <c:pt idx="755">
                  <c:v>-8.7494769703640955E-3</c:v>
                </c:pt>
                <c:pt idx="756">
                  <c:v>-9.0225171045925368E-3</c:v>
                </c:pt>
                <c:pt idx="757">
                  <c:v>-8.2784191162780761E-3</c:v>
                </c:pt>
                <c:pt idx="758">
                  <c:v>-8.5294838053529623E-3</c:v>
                </c:pt>
                <c:pt idx="759">
                  <c:v>-8.221640541474522E-3</c:v>
                </c:pt>
                <c:pt idx="760">
                  <c:v>-8.2621670086011519E-3</c:v>
                </c:pt>
                <c:pt idx="761">
                  <c:v>-8.4980906320112869E-3</c:v>
                </c:pt>
                <c:pt idx="762">
                  <c:v>-7.8537167962742845E-3</c:v>
                </c:pt>
                <c:pt idx="763">
                  <c:v>-8.0923662958981516E-3</c:v>
                </c:pt>
                <c:pt idx="764">
                  <c:v>-8.1440643409851857E-3</c:v>
                </c:pt>
                <c:pt idx="765">
                  <c:v>-8.4011147160749297E-3</c:v>
                </c:pt>
                <c:pt idx="766">
                  <c:v>-8.4680408319907623E-3</c:v>
                </c:pt>
                <c:pt idx="767">
                  <c:v>-8.4907329370690274E-3</c:v>
                </c:pt>
                <c:pt idx="768">
                  <c:v>-8.6038683571791376E-3</c:v>
                </c:pt>
                <c:pt idx="769">
                  <c:v>-8.8561482881529437E-3</c:v>
                </c:pt>
                <c:pt idx="770">
                  <c:v>-8.9849622057998017E-3</c:v>
                </c:pt>
                <c:pt idx="771">
                  <c:v>-8.7355747452432398E-3</c:v>
                </c:pt>
                <c:pt idx="772">
                  <c:v>-8.9894184616819139E-3</c:v>
                </c:pt>
                <c:pt idx="773">
                  <c:v>-6.0184852579966272E-3</c:v>
                </c:pt>
                <c:pt idx="774">
                  <c:v>-6.1621234260310579E-3</c:v>
                </c:pt>
                <c:pt idx="775">
                  <c:v>-5.2120756821067713E-3</c:v>
                </c:pt>
                <c:pt idx="776">
                  <c:v>-5.3802208753132765E-3</c:v>
                </c:pt>
                <c:pt idx="777">
                  <c:v>-5.4991840907133837E-3</c:v>
                </c:pt>
                <c:pt idx="778">
                  <c:v>-5.5561286858748782E-3</c:v>
                </c:pt>
                <c:pt idx="779">
                  <c:v>-5.4004154783704478E-3</c:v>
                </c:pt>
                <c:pt idx="780">
                  <c:v>-5.2951499306154049E-3</c:v>
                </c:pt>
                <c:pt idx="781">
                  <c:v>-5.4608298421800197E-3</c:v>
                </c:pt>
                <c:pt idx="782">
                  <c:v>-5.4683850330473922E-3</c:v>
                </c:pt>
                <c:pt idx="783">
                  <c:v>-5.5194678953086008E-3</c:v>
                </c:pt>
                <c:pt idx="784">
                  <c:v>-5.7057771978802361E-3</c:v>
                </c:pt>
                <c:pt idx="785">
                  <c:v>-5.8996759969836008E-3</c:v>
                </c:pt>
                <c:pt idx="786">
                  <c:v>-6.4278550861956432E-3</c:v>
                </c:pt>
                <c:pt idx="787">
                  <c:v>-6.6041906935417772E-3</c:v>
                </c:pt>
                <c:pt idx="788">
                  <c:v>-6.8017020702529005E-3</c:v>
                </c:pt>
                <c:pt idx="789">
                  <c:v>-7.2324464169549385E-3</c:v>
                </c:pt>
                <c:pt idx="790">
                  <c:v>-7.4567012413287908E-3</c:v>
                </c:pt>
                <c:pt idx="791">
                  <c:v>-8.3065381651180846E-3</c:v>
                </c:pt>
                <c:pt idx="792">
                  <c:v>-8.5668419668261768E-3</c:v>
                </c:pt>
                <c:pt idx="793">
                  <c:v>-9.2507488087550833E-3</c:v>
                </c:pt>
                <c:pt idx="794">
                  <c:v>-9.4916807321663143E-3</c:v>
                </c:pt>
                <c:pt idx="795">
                  <c:v>-9.7415782676208759E-3</c:v>
                </c:pt>
                <c:pt idx="796">
                  <c:v>-1.1356033559576009E-2</c:v>
                </c:pt>
                <c:pt idx="797">
                  <c:v>-1.093534189193284E-2</c:v>
                </c:pt>
                <c:pt idx="798">
                  <c:v>-1.1191258885393386E-2</c:v>
                </c:pt>
                <c:pt idx="799">
                  <c:v>-1.0863669797378349E-2</c:v>
                </c:pt>
                <c:pt idx="800">
                  <c:v>-1.1175478658189965E-2</c:v>
                </c:pt>
                <c:pt idx="801">
                  <c:v>-1.1526909223786743E-2</c:v>
                </c:pt>
                <c:pt idx="802">
                  <c:v>-1.2733661133306769E-2</c:v>
                </c:pt>
                <c:pt idx="803">
                  <c:v>-1.1627864014754656E-2</c:v>
                </c:pt>
                <c:pt idx="804">
                  <c:v>-1.3558080202920351E-2</c:v>
                </c:pt>
                <c:pt idx="805">
                  <c:v>-1.3572564250111956E-2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AC-394D-A645-B52E200E8A24}"/>
            </c:ext>
          </c:extLst>
        </c:ser>
        <c:ser>
          <c:idx val="4"/>
          <c:order val="4"/>
          <c:tx>
            <c:strRef>
              <c:f>Graphics!$F$1:$F$2</c:f>
              <c:strCache>
                <c:ptCount val="2"/>
                <c:pt idx="0">
                  <c:v>Fund</c:v>
                </c:pt>
                <c:pt idx="1">
                  <c:v>Historical 100 days VaR at 95%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Graphics!$A$3:$A$1007</c:f>
              <c:numCache>
                <c:formatCode>m/d/yy</c:formatCode>
                <c:ptCount val="1005"/>
                <c:pt idx="0">
                  <c:v>45198</c:v>
                </c:pt>
                <c:pt idx="1">
                  <c:v>45197</c:v>
                </c:pt>
                <c:pt idx="2">
                  <c:v>45196</c:v>
                </c:pt>
                <c:pt idx="3">
                  <c:v>45195</c:v>
                </c:pt>
                <c:pt idx="4">
                  <c:v>45194</c:v>
                </c:pt>
                <c:pt idx="5">
                  <c:v>45191</c:v>
                </c:pt>
                <c:pt idx="6">
                  <c:v>45190</c:v>
                </c:pt>
                <c:pt idx="7">
                  <c:v>45189</c:v>
                </c:pt>
                <c:pt idx="8">
                  <c:v>45188</c:v>
                </c:pt>
                <c:pt idx="9">
                  <c:v>45187</c:v>
                </c:pt>
                <c:pt idx="10">
                  <c:v>45184</c:v>
                </c:pt>
                <c:pt idx="11">
                  <c:v>45183</c:v>
                </c:pt>
                <c:pt idx="12">
                  <c:v>45182</c:v>
                </c:pt>
                <c:pt idx="13">
                  <c:v>45181</c:v>
                </c:pt>
                <c:pt idx="14">
                  <c:v>45180</c:v>
                </c:pt>
                <c:pt idx="15">
                  <c:v>45177</c:v>
                </c:pt>
                <c:pt idx="16">
                  <c:v>45176</c:v>
                </c:pt>
                <c:pt idx="17">
                  <c:v>45175</c:v>
                </c:pt>
                <c:pt idx="18">
                  <c:v>45174</c:v>
                </c:pt>
                <c:pt idx="19">
                  <c:v>45173</c:v>
                </c:pt>
                <c:pt idx="20">
                  <c:v>45170</c:v>
                </c:pt>
                <c:pt idx="21">
                  <c:v>45169</c:v>
                </c:pt>
                <c:pt idx="22">
                  <c:v>45168</c:v>
                </c:pt>
                <c:pt idx="23">
                  <c:v>45167</c:v>
                </c:pt>
                <c:pt idx="24">
                  <c:v>45166</c:v>
                </c:pt>
                <c:pt idx="25">
                  <c:v>45163</c:v>
                </c:pt>
                <c:pt idx="26">
                  <c:v>45162</c:v>
                </c:pt>
                <c:pt idx="27">
                  <c:v>45161</c:v>
                </c:pt>
                <c:pt idx="28">
                  <c:v>45160</c:v>
                </c:pt>
                <c:pt idx="29">
                  <c:v>45159</c:v>
                </c:pt>
                <c:pt idx="30">
                  <c:v>45156</c:v>
                </c:pt>
                <c:pt idx="31">
                  <c:v>45155</c:v>
                </c:pt>
                <c:pt idx="32">
                  <c:v>45154</c:v>
                </c:pt>
                <c:pt idx="33">
                  <c:v>45152</c:v>
                </c:pt>
                <c:pt idx="34">
                  <c:v>45149</c:v>
                </c:pt>
                <c:pt idx="35">
                  <c:v>45148</c:v>
                </c:pt>
                <c:pt idx="36">
                  <c:v>45147</c:v>
                </c:pt>
                <c:pt idx="37">
                  <c:v>45146</c:v>
                </c:pt>
                <c:pt idx="38">
                  <c:v>45145</c:v>
                </c:pt>
                <c:pt idx="39">
                  <c:v>45142</c:v>
                </c:pt>
                <c:pt idx="40">
                  <c:v>45141</c:v>
                </c:pt>
                <c:pt idx="41">
                  <c:v>45140</c:v>
                </c:pt>
                <c:pt idx="42">
                  <c:v>45139</c:v>
                </c:pt>
                <c:pt idx="43">
                  <c:v>45138</c:v>
                </c:pt>
                <c:pt idx="44">
                  <c:v>45135</c:v>
                </c:pt>
                <c:pt idx="45">
                  <c:v>45134</c:v>
                </c:pt>
                <c:pt idx="46">
                  <c:v>45133</c:v>
                </c:pt>
                <c:pt idx="47">
                  <c:v>45132</c:v>
                </c:pt>
                <c:pt idx="48">
                  <c:v>45131</c:v>
                </c:pt>
                <c:pt idx="49">
                  <c:v>45128</c:v>
                </c:pt>
                <c:pt idx="50">
                  <c:v>45127</c:v>
                </c:pt>
                <c:pt idx="51">
                  <c:v>45126</c:v>
                </c:pt>
                <c:pt idx="52">
                  <c:v>45125</c:v>
                </c:pt>
                <c:pt idx="53">
                  <c:v>45124</c:v>
                </c:pt>
                <c:pt idx="54">
                  <c:v>45121</c:v>
                </c:pt>
                <c:pt idx="55">
                  <c:v>45120</c:v>
                </c:pt>
                <c:pt idx="56">
                  <c:v>45119</c:v>
                </c:pt>
                <c:pt idx="57">
                  <c:v>45118</c:v>
                </c:pt>
                <c:pt idx="58">
                  <c:v>45117</c:v>
                </c:pt>
                <c:pt idx="59">
                  <c:v>45114</c:v>
                </c:pt>
                <c:pt idx="60">
                  <c:v>45113</c:v>
                </c:pt>
                <c:pt idx="61">
                  <c:v>45112</c:v>
                </c:pt>
                <c:pt idx="62">
                  <c:v>45111</c:v>
                </c:pt>
                <c:pt idx="63">
                  <c:v>45110</c:v>
                </c:pt>
                <c:pt idx="64">
                  <c:v>45107</c:v>
                </c:pt>
                <c:pt idx="65">
                  <c:v>45106</c:v>
                </c:pt>
                <c:pt idx="66">
                  <c:v>45105</c:v>
                </c:pt>
                <c:pt idx="67">
                  <c:v>45104</c:v>
                </c:pt>
                <c:pt idx="68">
                  <c:v>45103</c:v>
                </c:pt>
                <c:pt idx="69">
                  <c:v>45099</c:v>
                </c:pt>
                <c:pt idx="70">
                  <c:v>45098</c:v>
                </c:pt>
                <c:pt idx="71">
                  <c:v>45097</c:v>
                </c:pt>
                <c:pt idx="72">
                  <c:v>45096</c:v>
                </c:pt>
                <c:pt idx="73">
                  <c:v>45093</c:v>
                </c:pt>
                <c:pt idx="74">
                  <c:v>45092</c:v>
                </c:pt>
                <c:pt idx="75">
                  <c:v>45091</c:v>
                </c:pt>
                <c:pt idx="76">
                  <c:v>45090</c:v>
                </c:pt>
                <c:pt idx="77">
                  <c:v>45089</c:v>
                </c:pt>
                <c:pt idx="78">
                  <c:v>45086</c:v>
                </c:pt>
                <c:pt idx="79">
                  <c:v>45085</c:v>
                </c:pt>
                <c:pt idx="80">
                  <c:v>45084</c:v>
                </c:pt>
                <c:pt idx="81">
                  <c:v>45083</c:v>
                </c:pt>
                <c:pt idx="82">
                  <c:v>45082</c:v>
                </c:pt>
                <c:pt idx="83">
                  <c:v>45079</c:v>
                </c:pt>
                <c:pt idx="84">
                  <c:v>45078</c:v>
                </c:pt>
                <c:pt idx="85">
                  <c:v>45077</c:v>
                </c:pt>
                <c:pt idx="86">
                  <c:v>45076</c:v>
                </c:pt>
                <c:pt idx="87">
                  <c:v>45072</c:v>
                </c:pt>
                <c:pt idx="88">
                  <c:v>45071</c:v>
                </c:pt>
                <c:pt idx="89">
                  <c:v>45070</c:v>
                </c:pt>
                <c:pt idx="90">
                  <c:v>45069</c:v>
                </c:pt>
                <c:pt idx="91">
                  <c:v>45068</c:v>
                </c:pt>
                <c:pt idx="92">
                  <c:v>45065</c:v>
                </c:pt>
                <c:pt idx="93">
                  <c:v>45063</c:v>
                </c:pt>
                <c:pt idx="94">
                  <c:v>45062</c:v>
                </c:pt>
                <c:pt idx="95">
                  <c:v>45061</c:v>
                </c:pt>
                <c:pt idx="96">
                  <c:v>45058</c:v>
                </c:pt>
                <c:pt idx="97">
                  <c:v>45057</c:v>
                </c:pt>
                <c:pt idx="98">
                  <c:v>45056</c:v>
                </c:pt>
                <c:pt idx="99">
                  <c:v>45054</c:v>
                </c:pt>
                <c:pt idx="100">
                  <c:v>45051</c:v>
                </c:pt>
                <c:pt idx="101">
                  <c:v>45050</c:v>
                </c:pt>
                <c:pt idx="102">
                  <c:v>45049</c:v>
                </c:pt>
                <c:pt idx="103">
                  <c:v>45048</c:v>
                </c:pt>
                <c:pt idx="104">
                  <c:v>45044</c:v>
                </c:pt>
                <c:pt idx="105">
                  <c:v>45043</c:v>
                </c:pt>
                <c:pt idx="106">
                  <c:v>45042</c:v>
                </c:pt>
                <c:pt idx="107">
                  <c:v>45041</c:v>
                </c:pt>
                <c:pt idx="108">
                  <c:v>45040</c:v>
                </c:pt>
                <c:pt idx="109">
                  <c:v>45037</c:v>
                </c:pt>
                <c:pt idx="110">
                  <c:v>45036</c:v>
                </c:pt>
                <c:pt idx="111">
                  <c:v>45035</c:v>
                </c:pt>
                <c:pt idx="112">
                  <c:v>45034</c:v>
                </c:pt>
                <c:pt idx="113">
                  <c:v>45033</c:v>
                </c:pt>
                <c:pt idx="114">
                  <c:v>45030</c:v>
                </c:pt>
                <c:pt idx="115">
                  <c:v>45029</c:v>
                </c:pt>
                <c:pt idx="116">
                  <c:v>45028</c:v>
                </c:pt>
                <c:pt idx="117">
                  <c:v>45027</c:v>
                </c:pt>
                <c:pt idx="118">
                  <c:v>45022</c:v>
                </c:pt>
                <c:pt idx="119">
                  <c:v>45021</c:v>
                </c:pt>
                <c:pt idx="120">
                  <c:v>45020</c:v>
                </c:pt>
                <c:pt idx="121">
                  <c:v>45019</c:v>
                </c:pt>
                <c:pt idx="122">
                  <c:v>45016</c:v>
                </c:pt>
                <c:pt idx="123">
                  <c:v>45015</c:v>
                </c:pt>
                <c:pt idx="124">
                  <c:v>45014</c:v>
                </c:pt>
                <c:pt idx="125">
                  <c:v>45013</c:v>
                </c:pt>
                <c:pt idx="126">
                  <c:v>45012</c:v>
                </c:pt>
                <c:pt idx="127">
                  <c:v>45009</c:v>
                </c:pt>
                <c:pt idx="128">
                  <c:v>45008</c:v>
                </c:pt>
                <c:pt idx="129">
                  <c:v>45007</c:v>
                </c:pt>
                <c:pt idx="130">
                  <c:v>45006</c:v>
                </c:pt>
                <c:pt idx="131">
                  <c:v>45005</c:v>
                </c:pt>
                <c:pt idx="132">
                  <c:v>45002</c:v>
                </c:pt>
                <c:pt idx="133">
                  <c:v>45001</c:v>
                </c:pt>
                <c:pt idx="134">
                  <c:v>45000</c:v>
                </c:pt>
                <c:pt idx="135">
                  <c:v>44999</c:v>
                </c:pt>
                <c:pt idx="136">
                  <c:v>44998</c:v>
                </c:pt>
                <c:pt idx="137">
                  <c:v>44995</c:v>
                </c:pt>
                <c:pt idx="138">
                  <c:v>44994</c:v>
                </c:pt>
                <c:pt idx="139">
                  <c:v>44993</c:v>
                </c:pt>
                <c:pt idx="140">
                  <c:v>44992</c:v>
                </c:pt>
                <c:pt idx="141">
                  <c:v>44991</c:v>
                </c:pt>
                <c:pt idx="142">
                  <c:v>44988</c:v>
                </c:pt>
                <c:pt idx="143">
                  <c:v>44987</c:v>
                </c:pt>
                <c:pt idx="144">
                  <c:v>44986</c:v>
                </c:pt>
                <c:pt idx="145">
                  <c:v>44985</c:v>
                </c:pt>
                <c:pt idx="146">
                  <c:v>44984</c:v>
                </c:pt>
                <c:pt idx="147">
                  <c:v>44981</c:v>
                </c:pt>
                <c:pt idx="148">
                  <c:v>44980</c:v>
                </c:pt>
                <c:pt idx="149">
                  <c:v>44979</c:v>
                </c:pt>
                <c:pt idx="150">
                  <c:v>44978</c:v>
                </c:pt>
                <c:pt idx="151">
                  <c:v>44977</c:v>
                </c:pt>
                <c:pt idx="152">
                  <c:v>44974</c:v>
                </c:pt>
                <c:pt idx="153">
                  <c:v>44973</c:v>
                </c:pt>
                <c:pt idx="154">
                  <c:v>44972</c:v>
                </c:pt>
                <c:pt idx="155">
                  <c:v>44971</c:v>
                </c:pt>
                <c:pt idx="156">
                  <c:v>44970</c:v>
                </c:pt>
                <c:pt idx="157">
                  <c:v>44967</c:v>
                </c:pt>
                <c:pt idx="158">
                  <c:v>44966</c:v>
                </c:pt>
                <c:pt idx="159">
                  <c:v>44965</c:v>
                </c:pt>
                <c:pt idx="160">
                  <c:v>44964</c:v>
                </c:pt>
                <c:pt idx="161">
                  <c:v>44963</c:v>
                </c:pt>
                <c:pt idx="162">
                  <c:v>44960</c:v>
                </c:pt>
                <c:pt idx="163">
                  <c:v>44959</c:v>
                </c:pt>
                <c:pt idx="164">
                  <c:v>44958</c:v>
                </c:pt>
                <c:pt idx="165">
                  <c:v>44957</c:v>
                </c:pt>
                <c:pt idx="166">
                  <c:v>44956</c:v>
                </c:pt>
                <c:pt idx="167">
                  <c:v>44953</c:v>
                </c:pt>
                <c:pt idx="168">
                  <c:v>44952</c:v>
                </c:pt>
                <c:pt idx="169">
                  <c:v>44951</c:v>
                </c:pt>
                <c:pt idx="170">
                  <c:v>44950</c:v>
                </c:pt>
                <c:pt idx="171">
                  <c:v>44949</c:v>
                </c:pt>
                <c:pt idx="172">
                  <c:v>44946</c:v>
                </c:pt>
                <c:pt idx="173">
                  <c:v>44945</c:v>
                </c:pt>
                <c:pt idx="174">
                  <c:v>44944</c:v>
                </c:pt>
                <c:pt idx="175">
                  <c:v>44943</c:v>
                </c:pt>
                <c:pt idx="176">
                  <c:v>44942</c:v>
                </c:pt>
                <c:pt idx="177">
                  <c:v>44939</c:v>
                </c:pt>
                <c:pt idx="178">
                  <c:v>44938</c:v>
                </c:pt>
                <c:pt idx="179">
                  <c:v>44937</c:v>
                </c:pt>
                <c:pt idx="180">
                  <c:v>44936</c:v>
                </c:pt>
                <c:pt idx="181">
                  <c:v>44935</c:v>
                </c:pt>
                <c:pt idx="182">
                  <c:v>44932</c:v>
                </c:pt>
                <c:pt idx="183">
                  <c:v>44931</c:v>
                </c:pt>
                <c:pt idx="184">
                  <c:v>44930</c:v>
                </c:pt>
                <c:pt idx="185">
                  <c:v>44929</c:v>
                </c:pt>
                <c:pt idx="186">
                  <c:v>44925</c:v>
                </c:pt>
                <c:pt idx="187">
                  <c:v>44924</c:v>
                </c:pt>
                <c:pt idx="188">
                  <c:v>44923</c:v>
                </c:pt>
                <c:pt idx="189">
                  <c:v>44922</c:v>
                </c:pt>
                <c:pt idx="190">
                  <c:v>44918</c:v>
                </c:pt>
                <c:pt idx="191">
                  <c:v>44917</c:v>
                </c:pt>
                <c:pt idx="192">
                  <c:v>44916</c:v>
                </c:pt>
                <c:pt idx="193">
                  <c:v>44915</c:v>
                </c:pt>
                <c:pt idx="194">
                  <c:v>44914</c:v>
                </c:pt>
                <c:pt idx="195">
                  <c:v>44911</c:v>
                </c:pt>
                <c:pt idx="196">
                  <c:v>44910</c:v>
                </c:pt>
                <c:pt idx="197">
                  <c:v>44909</c:v>
                </c:pt>
                <c:pt idx="198">
                  <c:v>44908</c:v>
                </c:pt>
                <c:pt idx="199">
                  <c:v>44907</c:v>
                </c:pt>
                <c:pt idx="200">
                  <c:v>44904</c:v>
                </c:pt>
                <c:pt idx="201">
                  <c:v>44903</c:v>
                </c:pt>
                <c:pt idx="202">
                  <c:v>44902</c:v>
                </c:pt>
                <c:pt idx="203">
                  <c:v>44901</c:v>
                </c:pt>
                <c:pt idx="204">
                  <c:v>44900</c:v>
                </c:pt>
                <c:pt idx="205">
                  <c:v>44897</c:v>
                </c:pt>
                <c:pt idx="206">
                  <c:v>44896</c:v>
                </c:pt>
                <c:pt idx="207">
                  <c:v>44895</c:v>
                </c:pt>
                <c:pt idx="208">
                  <c:v>44894</c:v>
                </c:pt>
                <c:pt idx="209">
                  <c:v>44893</c:v>
                </c:pt>
                <c:pt idx="210">
                  <c:v>44890</c:v>
                </c:pt>
                <c:pt idx="211">
                  <c:v>44889</c:v>
                </c:pt>
                <c:pt idx="212">
                  <c:v>44888</c:v>
                </c:pt>
                <c:pt idx="213">
                  <c:v>44887</c:v>
                </c:pt>
                <c:pt idx="214">
                  <c:v>44886</c:v>
                </c:pt>
                <c:pt idx="215">
                  <c:v>44883</c:v>
                </c:pt>
                <c:pt idx="216">
                  <c:v>44882</c:v>
                </c:pt>
                <c:pt idx="217">
                  <c:v>44881</c:v>
                </c:pt>
                <c:pt idx="218">
                  <c:v>44880</c:v>
                </c:pt>
                <c:pt idx="219">
                  <c:v>44879</c:v>
                </c:pt>
                <c:pt idx="220">
                  <c:v>44876</c:v>
                </c:pt>
                <c:pt idx="221">
                  <c:v>44875</c:v>
                </c:pt>
                <c:pt idx="222">
                  <c:v>44874</c:v>
                </c:pt>
                <c:pt idx="223">
                  <c:v>44873</c:v>
                </c:pt>
                <c:pt idx="224">
                  <c:v>44872</c:v>
                </c:pt>
                <c:pt idx="225">
                  <c:v>44869</c:v>
                </c:pt>
                <c:pt idx="226">
                  <c:v>44868</c:v>
                </c:pt>
                <c:pt idx="227">
                  <c:v>44867</c:v>
                </c:pt>
                <c:pt idx="228">
                  <c:v>44865</c:v>
                </c:pt>
                <c:pt idx="229">
                  <c:v>44862</c:v>
                </c:pt>
                <c:pt idx="230">
                  <c:v>44861</c:v>
                </c:pt>
                <c:pt idx="231">
                  <c:v>44860</c:v>
                </c:pt>
                <c:pt idx="232">
                  <c:v>44859</c:v>
                </c:pt>
                <c:pt idx="233">
                  <c:v>44858</c:v>
                </c:pt>
                <c:pt idx="234">
                  <c:v>44855</c:v>
                </c:pt>
                <c:pt idx="235">
                  <c:v>44854</c:v>
                </c:pt>
                <c:pt idx="236">
                  <c:v>44853</c:v>
                </c:pt>
                <c:pt idx="237">
                  <c:v>44852</c:v>
                </c:pt>
                <c:pt idx="238">
                  <c:v>44851</c:v>
                </c:pt>
                <c:pt idx="239">
                  <c:v>44848</c:v>
                </c:pt>
                <c:pt idx="240">
                  <c:v>44847</c:v>
                </c:pt>
                <c:pt idx="241">
                  <c:v>44846</c:v>
                </c:pt>
                <c:pt idx="242">
                  <c:v>44845</c:v>
                </c:pt>
                <c:pt idx="243">
                  <c:v>44844</c:v>
                </c:pt>
                <c:pt idx="244">
                  <c:v>44841</c:v>
                </c:pt>
                <c:pt idx="245">
                  <c:v>44840</c:v>
                </c:pt>
                <c:pt idx="246">
                  <c:v>44839</c:v>
                </c:pt>
                <c:pt idx="247">
                  <c:v>44838</c:v>
                </c:pt>
                <c:pt idx="248">
                  <c:v>44837</c:v>
                </c:pt>
                <c:pt idx="249">
                  <c:v>44834</c:v>
                </c:pt>
                <c:pt idx="250">
                  <c:v>44833</c:v>
                </c:pt>
                <c:pt idx="251">
                  <c:v>44832</c:v>
                </c:pt>
                <c:pt idx="252">
                  <c:v>44831</c:v>
                </c:pt>
                <c:pt idx="253">
                  <c:v>44830</c:v>
                </c:pt>
                <c:pt idx="254">
                  <c:v>44827</c:v>
                </c:pt>
                <c:pt idx="255">
                  <c:v>44826</c:v>
                </c:pt>
                <c:pt idx="256">
                  <c:v>44825</c:v>
                </c:pt>
                <c:pt idx="257">
                  <c:v>44824</c:v>
                </c:pt>
                <c:pt idx="258">
                  <c:v>44823</c:v>
                </c:pt>
                <c:pt idx="259">
                  <c:v>44820</c:v>
                </c:pt>
                <c:pt idx="260">
                  <c:v>44819</c:v>
                </c:pt>
                <c:pt idx="261">
                  <c:v>44818</c:v>
                </c:pt>
                <c:pt idx="262">
                  <c:v>44817</c:v>
                </c:pt>
                <c:pt idx="263">
                  <c:v>44816</c:v>
                </c:pt>
                <c:pt idx="264">
                  <c:v>44813</c:v>
                </c:pt>
                <c:pt idx="265">
                  <c:v>44812</c:v>
                </c:pt>
                <c:pt idx="266">
                  <c:v>44811</c:v>
                </c:pt>
                <c:pt idx="267">
                  <c:v>44810</c:v>
                </c:pt>
                <c:pt idx="268">
                  <c:v>44809</c:v>
                </c:pt>
                <c:pt idx="269">
                  <c:v>44806</c:v>
                </c:pt>
                <c:pt idx="270">
                  <c:v>44805</c:v>
                </c:pt>
                <c:pt idx="271">
                  <c:v>44804</c:v>
                </c:pt>
                <c:pt idx="272">
                  <c:v>44803</c:v>
                </c:pt>
                <c:pt idx="273">
                  <c:v>44802</c:v>
                </c:pt>
                <c:pt idx="274">
                  <c:v>44799</c:v>
                </c:pt>
                <c:pt idx="275">
                  <c:v>44798</c:v>
                </c:pt>
                <c:pt idx="276">
                  <c:v>44797</c:v>
                </c:pt>
                <c:pt idx="277">
                  <c:v>44796</c:v>
                </c:pt>
                <c:pt idx="278">
                  <c:v>44795</c:v>
                </c:pt>
                <c:pt idx="279">
                  <c:v>44792</c:v>
                </c:pt>
                <c:pt idx="280">
                  <c:v>44791</c:v>
                </c:pt>
                <c:pt idx="281">
                  <c:v>44790</c:v>
                </c:pt>
                <c:pt idx="282">
                  <c:v>44789</c:v>
                </c:pt>
                <c:pt idx="283">
                  <c:v>44785</c:v>
                </c:pt>
                <c:pt idx="284">
                  <c:v>44784</c:v>
                </c:pt>
                <c:pt idx="285">
                  <c:v>44783</c:v>
                </c:pt>
                <c:pt idx="286">
                  <c:v>44782</c:v>
                </c:pt>
                <c:pt idx="287">
                  <c:v>44781</c:v>
                </c:pt>
                <c:pt idx="288">
                  <c:v>44778</c:v>
                </c:pt>
                <c:pt idx="289">
                  <c:v>44777</c:v>
                </c:pt>
                <c:pt idx="290">
                  <c:v>44776</c:v>
                </c:pt>
                <c:pt idx="291">
                  <c:v>44775</c:v>
                </c:pt>
                <c:pt idx="292">
                  <c:v>44774</c:v>
                </c:pt>
                <c:pt idx="293">
                  <c:v>44771</c:v>
                </c:pt>
                <c:pt idx="294">
                  <c:v>44770</c:v>
                </c:pt>
                <c:pt idx="295">
                  <c:v>44769</c:v>
                </c:pt>
                <c:pt idx="296">
                  <c:v>44768</c:v>
                </c:pt>
                <c:pt idx="297">
                  <c:v>44767</c:v>
                </c:pt>
                <c:pt idx="298">
                  <c:v>44764</c:v>
                </c:pt>
                <c:pt idx="299">
                  <c:v>44763</c:v>
                </c:pt>
                <c:pt idx="300">
                  <c:v>44762</c:v>
                </c:pt>
                <c:pt idx="301">
                  <c:v>44761</c:v>
                </c:pt>
                <c:pt idx="302">
                  <c:v>44760</c:v>
                </c:pt>
                <c:pt idx="303">
                  <c:v>44757</c:v>
                </c:pt>
                <c:pt idx="304">
                  <c:v>44756</c:v>
                </c:pt>
                <c:pt idx="305">
                  <c:v>44755</c:v>
                </c:pt>
                <c:pt idx="306">
                  <c:v>44754</c:v>
                </c:pt>
                <c:pt idx="307">
                  <c:v>44753</c:v>
                </c:pt>
                <c:pt idx="308">
                  <c:v>44750</c:v>
                </c:pt>
                <c:pt idx="309">
                  <c:v>44749</c:v>
                </c:pt>
                <c:pt idx="310">
                  <c:v>44748</c:v>
                </c:pt>
                <c:pt idx="311">
                  <c:v>44747</c:v>
                </c:pt>
                <c:pt idx="312">
                  <c:v>44746</c:v>
                </c:pt>
                <c:pt idx="313">
                  <c:v>44743</c:v>
                </c:pt>
                <c:pt idx="314">
                  <c:v>44742</c:v>
                </c:pt>
                <c:pt idx="315">
                  <c:v>44741</c:v>
                </c:pt>
                <c:pt idx="316">
                  <c:v>44740</c:v>
                </c:pt>
                <c:pt idx="317">
                  <c:v>44739</c:v>
                </c:pt>
                <c:pt idx="318">
                  <c:v>44736</c:v>
                </c:pt>
                <c:pt idx="319">
                  <c:v>44734</c:v>
                </c:pt>
                <c:pt idx="320">
                  <c:v>44733</c:v>
                </c:pt>
                <c:pt idx="321">
                  <c:v>44732</c:v>
                </c:pt>
                <c:pt idx="322">
                  <c:v>44729</c:v>
                </c:pt>
                <c:pt idx="323">
                  <c:v>44728</c:v>
                </c:pt>
                <c:pt idx="324">
                  <c:v>44727</c:v>
                </c:pt>
                <c:pt idx="325">
                  <c:v>44726</c:v>
                </c:pt>
                <c:pt idx="326">
                  <c:v>44725</c:v>
                </c:pt>
                <c:pt idx="327">
                  <c:v>44722</c:v>
                </c:pt>
                <c:pt idx="328">
                  <c:v>44721</c:v>
                </c:pt>
                <c:pt idx="329">
                  <c:v>44720</c:v>
                </c:pt>
                <c:pt idx="330">
                  <c:v>44719</c:v>
                </c:pt>
                <c:pt idx="331">
                  <c:v>44715</c:v>
                </c:pt>
                <c:pt idx="332">
                  <c:v>44714</c:v>
                </c:pt>
                <c:pt idx="333">
                  <c:v>44713</c:v>
                </c:pt>
                <c:pt idx="334">
                  <c:v>44712</c:v>
                </c:pt>
                <c:pt idx="335">
                  <c:v>44711</c:v>
                </c:pt>
                <c:pt idx="336">
                  <c:v>44708</c:v>
                </c:pt>
                <c:pt idx="337">
                  <c:v>44706</c:v>
                </c:pt>
                <c:pt idx="338">
                  <c:v>44705</c:v>
                </c:pt>
                <c:pt idx="339">
                  <c:v>44704</c:v>
                </c:pt>
                <c:pt idx="340">
                  <c:v>44701</c:v>
                </c:pt>
                <c:pt idx="341">
                  <c:v>44700</c:v>
                </c:pt>
                <c:pt idx="342">
                  <c:v>44699</c:v>
                </c:pt>
                <c:pt idx="343">
                  <c:v>44698</c:v>
                </c:pt>
                <c:pt idx="344">
                  <c:v>44697</c:v>
                </c:pt>
                <c:pt idx="345">
                  <c:v>44694</c:v>
                </c:pt>
                <c:pt idx="346">
                  <c:v>44693</c:v>
                </c:pt>
                <c:pt idx="347">
                  <c:v>44692</c:v>
                </c:pt>
                <c:pt idx="348">
                  <c:v>44691</c:v>
                </c:pt>
                <c:pt idx="349">
                  <c:v>44687</c:v>
                </c:pt>
                <c:pt idx="350">
                  <c:v>44686</c:v>
                </c:pt>
                <c:pt idx="351">
                  <c:v>44685</c:v>
                </c:pt>
                <c:pt idx="352">
                  <c:v>44684</c:v>
                </c:pt>
                <c:pt idx="353">
                  <c:v>44683</c:v>
                </c:pt>
                <c:pt idx="354">
                  <c:v>44680</c:v>
                </c:pt>
                <c:pt idx="355">
                  <c:v>44679</c:v>
                </c:pt>
                <c:pt idx="356">
                  <c:v>44678</c:v>
                </c:pt>
                <c:pt idx="357">
                  <c:v>44677</c:v>
                </c:pt>
                <c:pt idx="358">
                  <c:v>44676</c:v>
                </c:pt>
                <c:pt idx="359">
                  <c:v>44673</c:v>
                </c:pt>
                <c:pt idx="360">
                  <c:v>44672</c:v>
                </c:pt>
                <c:pt idx="361">
                  <c:v>44671</c:v>
                </c:pt>
                <c:pt idx="362">
                  <c:v>44670</c:v>
                </c:pt>
                <c:pt idx="363">
                  <c:v>44665</c:v>
                </c:pt>
                <c:pt idx="364">
                  <c:v>44664</c:v>
                </c:pt>
                <c:pt idx="365">
                  <c:v>44663</c:v>
                </c:pt>
                <c:pt idx="366">
                  <c:v>44662</c:v>
                </c:pt>
                <c:pt idx="367">
                  <c:v>44659</c:v>
                </c:pt>
                <c:pt idx="368">
                  <c:v>44658</c:v>
                </c:pt>
                <c:pt idx="369">
                  <c:v>44657</c:v>
                </c:pt>
                <c:pt idx="370">
                  <c:v>44656</c:v>
                </c:pt>
                <c:pt idx="371">
                  <c:v>44655</c:v>
                </c:pt>
                <c:pt idx="372">
                  <c:v>44652</c:v>
                </c:pt>
                <c:pt idx="373">
                  <c:v>44651</c:v>
                </c:pt>
                <c:pt idx="374">
                  <c:v>44650</c:v>
                </c:pt>
                <c:pt idx="375">
                  <c:v>44649</c:v>
                </c:pt>
                <c:pt idx="376">
                  <c:v>44648</c:v>
                </c:pt>
                <c:pt idx="377">
                  <c:v>44645</c:v>
                </c:pt>
                <c:pt idx="378">
                  <c:v>44644</c:v>
                </c:pt>
                <c:pt idx="379">
                  <c:v>44643</c:v>
                </c:pt>
                <c:pt idx="380">
                  <c:v>44642</c:v>
                </c:pt>
                <c:pt idx="381">
                  <c:v>44641</c:v>
                </c:pt>
                <c:pt idx="382">
                  <c:v>44638</c:v>
                </c:pt>
                <c:pt idx="383">
                  <c:v>44637</c:v>
                </c:pt>
                <c:pt idx="384">
                  <c:v>44636</c:v>
                </c:pt>
                <c:pt idx="385">
                  <c:v>44635</c:v>
                </c:pt>
                <c:pt idx="386">
                  <c:v>44634</c:v>
                </c:pt>
                <c:pt idx="387">
                  <c:v>44631</c:v>
                </c:pt>
                <c:pt idx="388">
                  <c:v>44630</c:v>
                </c:pt>
                <c:pt idx="389">
                  <c:v>44629</c:v>
                </c:pt>
                <c:pt idx="390">
                  <c:v>44628</c:v>
                </c:pt>
                <c:pt idx="391">
                  <c:v>44627</c:v>
                </c:pt>
                <c:pt idx="392">
                  <c:v>44624</c:v>
                </c:pt>
                <c:pt idx="393">
                  <c:v>44623</c:v>
                </c:pt>
                <c:pt idx="394">
                  <c:v>44622</c:v>
                </c:pt>
                <c:pt idx="395">
                  <c:v>44621</c:v>
                </c:pt>
                <c:pt idx="396">
                  <c:v>44620</c:v>
                </c:pt>
                <c:pt idx="397">
                  <c:v>44617</c:v>
                </c:pt>
                <c:pt idx="398">
                  <c:v>44616</c:v>
                </c:pt>
                <c:pt idx="399">
                  <c:v>44615</c:v>
                </c:pt>
                <c:pt idx="400">
                  <c:v>44614</c:v>
                </c:pt>
                <c:pt idx="401">
                  <c:v>44613</c:v>
                </c:pt>
                <c:pt idx="402">
                  <c:v>44610</c:v>
                </c:pt>
                <c:pt idx="403">
                  <c:v>44609</c:v>
                </c:pt>
                <c:pt idx="404">
                  <c:v>44608</c:v>
                </c:pt>
                <c:pt idx="405">
                  <c:v>44607</c:v>
                </c:pt>
                <c:pt idx="406">
                  <c:v>44606</c:v>
                </c:pt>
                <c:pt idx="407">
                  <c:v>44603</c:v>
                </c:pt>
                <c:pt idx="408">
                  <c:v>44602</c:v>
                </c:pt>
                <c:pt idx="409">
                  <c:v>44601</c:v>
                </c:pt>
                <c:pt idx="410">
                  <c:v>44600</c:v>
                </c:pt>
                <c:pt idx="411">
                  <c:v>44599</c:v>
                </c:pt>
                <c:pt idx="412">
                  <c:v>44596</c:v>
                </c:pt>
                <c:pt idx="413">
                  <c:v>44595</c:v>
                </c:pt>
                <c:pt idx="414">
                  <c:v>44594</c:v>
                </c:pt>
                <c:pt idx="415">
                  <c:v>44593</c:v>
                </c:pt>
                <c:pt idx="416">
                  <c:v>44592</c:v>
                </c:pt>
                <c:pt idx="417">
                  <c:v>44589</c:v>
                </c:pt>
                <c:pt idx="418">
                  <c:v>44588</c:v>
                </c:pt>
                <c:pt idx="419">
                  <c:v>44587</c:v>
                </c:pt>
                <c:pt idx="420">
                  <c:v>44586</c:v>
                </c:pt>
                <c:pt idx="421">
                  <c:v>44585</c:v>
                </c:pt>
                <c:pt idx="422">
                  <c:v>44582</c:v>
                </c:pt>
                <c:pt idx="423">
                  <c:v>44581</c:v>
                </c:pt>
                <c:pt idx="424">
                  <c:v>44580</c:v>
                </c:pt>
                <c:pt idx="425">
                  <c:v>44579</c:v>
                </c:pt>
                <c:pt idx="426">
                  <c:v>44578</c:v>
                </c:pt>
                <c:pt idx="427">
                  <c:v>44575</c:v>
                </c:pt>
                <c:pt idx="428">
                  <c:v>44574</c:v>
                </c:pt>
                <c:pt idx="429">
                  <c:v>44573</c:v>
                </c:pt>
                <c:pt idx="430">
                  <c:v>44572</c:v>
                </c:pt>
                <c:pt idx="431">
                  <c:v>44571</c:v>
                </c:pt>
                <c:pt idx="432">
                  <c:v>44568</c:v>
                </c:pt>
                <c:pt idx="433">
                  <c:v>44567</c:v>
                </c:pt>
                <c:pt idx="434">
                  <c:v>44566</c:v>
                </c:pt>
                <c:pt idx="435">
                  <c:v>44565</c:v>
                </c:pt>
                <c:pt idx="436">
                  <c:v>44564</c:v>
                </c:pt>
                <c:pt idx="437">
                  <c:v>44561</c:v>
                </c:pt>
                <c:pt idx="438">
                  <c:v>44560</c:v>
                </c:pt>
                <c:pt idx="439">
                  <c:v>44559</c:v>
                </c:pt>
                <c:pt idx="440">
                  <c:v>44558</c:v>
                </c:pt>
                <c:pt idx="441">
                  <c:v>44557</c:v>
                </c:pt>
                <c:pt idx="442">
                  <c:v>44553</c:v>
                </c:pt>
                <c:pt idx="443">
                  <c:v>44552</c:v>
                </c:pt>
                <c:pt idx="444">
                  <c:v>44551</c:v>
                </c:pt>
                <c:pt idx="445">
                  <c:v>44550</c:v>
                </c:pt>
                <c:pt idx="446">
                  <c:v>44547</c:v>
                </c:pt>
                <c:pt idx="447">
                  <c:v>44546</c:v>
                </c:pt>
                <c:pt idx="448">
                  <c:v>44545</c:v>
                </c:pt>
                <c:pt idx="449">
                  <c:v>44544</c:v>
                </c:pt>
                <c:pt idx="450">
                  <c:v>44543</c:v>
                </c:pt>
                <c:pt idx="451">
                  <c:v>44540</c:v>
                </c:pt>
                <c:pt idx="452">
                  <c:v>44539</c:v>
                </c:pt>
                <c:pt idx="453">
                  <c:v>44538</c:v>
                </c:pt>
                <c:pt idx="454">
                  <c:v>44537</c:v>
                </c:pt>
                <c:pt idx="455">
                  <c:v>44536</c:v>
                </c:pt>
                <c:pt idx="456">
                  <c:v>44533</c:v>
                </c:pt>
                <c:pt idx="457">
                  <c:v>44532</c:v>
                </c:pt>
                <c:pt idx="458">
                  <c:v>44531</c:v>
                </c:pt>
                <c:pt idx="459">
                  <c:v>44530</c:v>
                </c:pt>
                <c:pt idx="460">
                  <c:v>44529</c:v>
                </c:pt>
                <c:pt idx="461">
                  <c:v>44526</c:v>
                </c:pt>
                <c:pt idx="462">
                  <c:v>44525</c:v>
                </c:pt>
                <c:pt idx="463">
                  <c:v>44524</c:v>
                </c:pt>
                <c:pt idx="464">
                  <c:v>44523</c:v>
                </c:pt>
                <c:pt idx="465">
                  <c:v>44522</c:v>
                </c:pt>
                <c:pt idx="466">
                  <c:v>44519</c:v>
                </c:pt>
                <c:pt idx="467">
                  <c:v>44518</c:v>
                </c:pt>
                <c:pt idx="468">
                  <c:v>44517</c:v>
                </c:pt>
                <c:pt idx="469">
                  <c:v>44516</c:v>
                </c:pt>
                <c:pt idx="470">
                  <c:v>44515</c:v>
                </c:pt>
                <c:pt idx="471">
                  <c:v>44512</c:v>
                </c:pt>
                <c:pt idx="472">
                  <c:v>44511</c:v>
                </c:pt>
                <c:pt idx="473">
                  <c:v>44510</c:v>
                </c:pt>
                <c:pt idx="474">
                  <c:v>44509</c:v>
                </c:pt>
                <c:pt idx="475">
                  <c:v>44508</c:v>
                </c:pt>
                <c:pt idx="476">
                  <c:v>44505</c:v>
                </c:pt>
                <c:pt idx="477">
                  <c:v>44504</c:v>
                </c:pt>
                <c:pt idx="478">
                  <c:v>44503</c:v>
                </c:pt>
                <c:pt idx="479">
                  <c:v>44502</c:v>
                </c:pt>
                <c:pt idx="480">
                  <c:v>44498</c:v>
                </c:pt>
                <c:pt idx="481">
                  <c:v>44497</c:v>
                </c:pt>
                <c:pt idx="482">
                  <c:v>44496</c:v>
                </c:pt>
                <c:pt idx="483">
                  <c:v>44495</c:v>
                </c:pt>
                <c:pt idx="484">
                  <c:v>44494</c:v>
                </c:pt>
                <c:pt idx="485">
                  <c:v>44491</c:v>
                </c:pt>
                <c:pt idx="486">
                  <c:v>44490</c:v>
                </c:pt>
                <c:pt idx="487">
                  <c:v>44489</c:v>
                </c:pt>
                <c:pt idx="488">
                  <c:v>44488</c:v>
                </c:pt>
                <c:pt idx="489">
                  <c:v>44487</c:v>
                </c:pt>
                <c:pt idx="490">
                  <c:v>44484</c:v>
                </c:pt>
                <c:pt idx="491">
                  <c:v>44483</c:v>
                </c:pt>
                <c:pt idx="492">
                  <c:v>44482</c:v>
                </c:pt>
                <c:pt idx="493">
                  <c:v>44481</c:v>
                </c:pt>
                <c:pt idx="494">
                  <c:v>44480</c:v>
                </c:pt>
                <c:pt idx="495">
                  <c:v>44477</c:v>
                </c:pt>
                <c:pt idx="496">
                  <c:v>44476</c:v>
                </c:pt>
                <c:pt idx="497">
                  <c:v>44475</c:v>
                </c:pt>
                <c:pt idx="498">
                  <c:v>44474</c:v>
                </c:pt>
                <c:pt idx="499">
                  <c:v>44473</c:v>
                </c:pt>
                <c:pt idx="500">
                  <c:v>44470</c:v>
                </c:pt>
                <c:pt idx="501">
                  <c:v>44469</c:v>
                </c:pt>
                <c:pt idx="502">
                  <c:v>44468</c:v>
                </c:pt>
                <c:pt idx="503">
                  <c:v>44467</c:v>
                </c:pt>
                <c:pt idx="504">
                  <c:v>44466</c:v>
                </c:pt>
                <c:pt idx="505">
                  <c:v>44463</c:v>
                </c:pt>
                <c:pt idx="506">
                  <c:v>44462</c:v>
                </c:pt>
                <c:pt idx="507">
                  <c:v>44461</c:v>
                </c:pt>
                <c:pt idx="508">
                  <c:v>44460</c:v>
                </c:pt>
                <c:pt idx="509">
                  <c:v>44459</c:v>
                </c:pt>
                <c:pt idx="510">
                  <c:v>44456</c:v>
                </c:pt>
                <c:pt idx="511">
                  <c:v>44455</c:v>
                </c:pt>
                <c:pt idx="512">
                  <c:v>44454</c:v>
                </c:pt>
                <c:pt idx="513">
                  <c:v>44453</c:v>
                </c:pt>
                <c:pt idx="514">
                  <c:v>44452</c:v>
                </c:pt>
                <c:pt idx="515">
                  <c:v>44449</c:v>
                </c:pt>
                <c:pt idx="516">
                  <c:v>44448</c:v>
                </c:pt>
                <c:pt idx="517">
                  <c:v>44447</c:v>
                </c:pt>
                <c:pt idx="518">
                  <c:v>44446</c:v>
                </c:pt>
                <c:pt idx="519">
                  <c:v>44445</c:v>
                </c:pt>
                <c:pt idx="520">
                  <c:v>44442</c:v>
                </c:pt>
                <c:pt idx="521">
                  <c:v>44441</c:v>
                </c:pt>
                <c:pt idx="522">
                  <c:v>44440</c:v>
                </c:pt>
                <c:pt idx="523">
                  <c:v>44439</c:v>
                </c:pt>
                <c:pt idx="524">
                  <c:v>44438</c:v>
                </c:pt>
                <c:pt idx="525">
                  <c:v>44435</c:v>
                </c:pt>
                <c:pt idx="526">
                  <c:v>44434</c:v>
                </c:pt>
                <c:pt idx="527">
                  <c:v>44433</c:v>
                </c:pt>
                <c:pt idx="528">
                  <c:v>44432</c:v>
                </c:pt>
                <c:pt idx="529">
                  <c:v>44431</c:v>
                </c:pt>
                <c:pt idx="530">
                  <c:v>44428</c:v>
                </c:pt>
                <c:pt idx="531">
                  <c:v>44427</c:v>
                </c:pt>
                <c:pt idx="532">
                  <c:v>44426</c:v>
                </c:pt>
                <c:pt idx="533">
                  <c:v>44425</c:v>
                </c:pt>
                <c:pt idx="534">
                  <c:v>44424</c:v>
                </c:pt>
                <c:pt idx="535">
                  <c:v>44421</c:v>
                </c:pt>
                <c:pt idx="536">
                  <c:v>44420</c:v>
                </c:pt>
                <c:pt idx="537">
                  <c:v>44419</c:v>
                </c:pt>
                <c:pt idx="538">
                  <c:v>44418</c:v>
                </c:pt>
                <c:pt idx="539">
                  <c:v>44417</c:v>
                </c:pt>
                <c:pt idx="540">
                  <c:v>44414</c:v>
                </c:pt>
                <c:pt idx="541">
                  <c:v>44413</c:v>
                </c:pt>
                <c:pt idx="542">
                  <c:v>44412</c:v>
                </c:pt>
                <c:pt idx="543">
                  <c:v>44411</c:v>
                </c:pt>
                <c:pt idx="544">
                  <c:v>44410</c:v>
                </c:pt>
                <c:pt idx="545">
                  <c:v>44407</c:v>
                </c:pt>
                <c:pt idx="546">
                  <c:v>44406</c:v>
                </c:pt>
                <c:pt idx="547">
                  <c:v>44405</c:v>
                </c:pt>
                <c:pt idx="548">
                  <c:v>44404</c:v>
                </c:pt>
                <c:pt idx="549">
                  <c:v>44403</c:v>
                </c:pt>
                <c:pt idx="550">
                  <c:v>44400</c:v>
                </c:pt>
                <c:pt idx="551">
                  <c:v>44399</c:v>
                </c:pt>
                <c:pt idx="552">
                  <c:v>44398</c:v>
                </c:pt>
                <c:pt idx="553">
                  <c:v>44397</c:v>
                </c:pt>
                <c:pt idx="554">
                  <c:v>44396</c:v>
                </c:pt>
                <c:pt idx="555">
                  <c:v>44393</c:v>
                </c:pt>
                <c:pt idx="556">
                  <c:v>44392</c:v>
                </c:pt>
                <c:pt idx="557">
                  <c:v>44391</c:v>
                </c:pt>
                <c:pt idx="558">
                  <c:v>44390</c:v>
                </c:pt>
                <c:pt idx="559">
                  <c:v>44389</c:v>
                </c:pt>
                <c:pt idx="560">
                  <c:v>44386</c:v>
                </c:pt>
                <c:pt idx="561">
                  <c:v>44385</c:v>
                </c:pt>
                <c:pt idx="562">
                  <c:v>44384</c:v>
                </c:pt>
                <c:pt idx="563">
                  <c:v>44383</c:v>
                </c:pt>
                <c:pt idx="564">
                  <c:v>44382</c:v>
                </c:pt>
                <c:pt idx="565">
                  <c:v>44379</c:v>
                </c:pt>
                <c:pt idx="566">
                  <c:v>44378</c:v>
                </c:pt>
                <c:pt idx="567">
                  <c:v>44377</c:v>
                </c:pt>
                <c:pt idx="568">
                  <c:v>44376</c:v>
                </c:pt>
                <c:pt idx="569">
                  <c:v>44375</c:v>
                </c:pt>
                <c:pt idx="570">
                  <c:v>44372</c:v>
                </c:pt>
                <c:pt idx="571">
                  <c:v>44371</c:v>
                </c:pt>
                <c:pt idx="572">
                  <c:v>44369</c:v>
                </c:pt>
                <c:pt idx="573">
                  <c:v>44368</c:v>
                </c:pt>
                <c:pt idx="574">
                  <c:v>44365</c:v>
                </c:pt>
                <c:pt idx="575">
                  <c:v>44364</c:v>
                </c:pt>
                <c:pt idx="576">
                  <c:v>44363</c:v>
                </c:pt>
                <c:pt idx="577">
                  <c:v>44362</c:v>
                </c:pt>
                <c:pt idx="578">
                  <c:v>44361</c:v>
                </c:pt>
                <c:pt idx="579">
                  <c:v>44358</c:v>
                </c:pt>
                <c:pt idx="580">
                  <c:v>44357</c:v>
                </c:pt>
                <c:pt idx="581">
                  <c:v>44356</c:v>
                </c:pt>
                <c:pt idx="582">
                  <c:v>44355</c:v>
                </c:pt>
                <c:pt idx="583">
                  <c:v>44354</c:v>
                </c:pt>
                <c:pt idx="584">
                  <c:v>44351</c:v>
                </c:pt>
                <c:pt idx="585">
                  <c:v>44350</c:v>
                </c:pt>
                <c:pt idx="586">
                  <c:v>44349</c:v>
                </c:pt>
                <c:pt idx="587">
                  <c:v>44348</c:v>
                </c:pt>
                <c:pt idx="588">
                  <c:v>44347</c:v>
                </c:pt>
                <c:pt idx="589">
                  <c:v>44344</c:v>
                </c:pt>
                <c:pt idx="590">
                  <c:v>44343</c:v>
                </c:pt>
                <c:pt idx="591">
                  <c:v>44342</c:v>
                </c:pt>
                <c:pt idx="592">
                  <c:v>44341</c:v>
                </c:pt>
                <c:pt idx="593">
                  <c:v>44337</c:v>
                </c:pt>
                <c:pt idx="594">
                  <c:v>44336</c:v>
                </c:pt>
                <c:pt idx="595">
                  <c:v>44335</c:v>
                </c:pt>
                <c:pt idx="596">
                  <c:v>44334</c:v>
                </c:pt>
                <c:pt idx="597">
                  <c:v>44333</c:v>
                </c:pt>
                <c:pt idx="598">
                  <c:v>44330</c:v>
                </c:pt>
                <c:pt idx="599">
                  <c:v>44328</c:v>
                </c:pt>
                <c:pt idx="600">
                  <c:v>44327</c:v>
                </c:pt>
                <c:pt idx="601">
                  <c:v>44326</c:v>
                </c:pt>
                <c:pt idx="602">
                  <c:v>44323</c:v>
                </c:pt>
                <c:pt idx="603">
                  <c:v>44322</c:v>
                </c:pt>
                <c:pt idx="604">
                  <c:v>44321</c:v>
                </c:pt>
                <c:pt idx="605">
                  <c:v>44320</c:v>
                </c:pt>
                <c:pt idx="606">
                  <c:v>44319</c:v>
                </c:pt>
                <c:pt idx="607">
                  <c:v>44316</c:v>
                </c:pt>
                <c:pt idx="608">
                  <c:v>44315</c:v>
                </c:pt>
                <c:pt idx="609">
                  <c:v>44314</c:v>
                </c:pt>
                <c:pt idx="610">
                  <c:v>44313</c:v>
                </c:pt>
                <c:pt idx="611">
                  <c:v>44312</c:v>
                </c:pt>
                <c:pt idx="612">
                  <c:v>44309</c:v>
                </c:pt>
                <c:pt idx="613">
                  <c:v>44308</c:v>
                </c:pt>
                <c:pt idx="614">
                  <c:v>44307</c:v>
                </c:pt>
                <c:pt idx="615">
                  <c:v>44306</c:v>
                </c:pt>
                <c:pt idx="616">
                  <c:v>44305</c:v>
                </c:pt>
                <c:pt idx="617">
                  <c:v>44302</c:v>
                </c:pt>
                <c:pt idx="618">
                  <c:v>44301</c:v>
                </c:pt>
                <c:pt idx="619">
                  <c:v>44300</c:v>
                </c:pt>
                <c:pt idx="620">
                  <c:v>44299</c:v>
                </c:pt>
                <c:pt idx="621">
                  <c:v>44298</c:v>
                </c:pt>
                <c:pt idx="622">
                  <c:v>44295</c:v>
                </c:pt>
                <c:pt idx="623">
                  <c:v>44294</c:v>
                </c:pt>
                <c:pt idx="624">
                  <c:v>44293</c:v>
                </c:pt>
                <c:pt idx="625">
                  <c:v>44292</c:v>
                </c:pt>
                <c:pt idx="626">
                  <c:v>44287</c:v>
                </c:pt>
                <c:pt idx="627">
                  <c:v>44286</c:v>
                </c:pt>
                <c:pt idx="628">
                  <c:v>44285</c:v>
                </c:pt>
                <c:pt idx="629">
                  <c:v>44284</c:v>
                </c:pt>
                <c:pt idx="630">
                  <c:v>44281</c:v>
                </c:pt>
                <c:pt idx="631">
                  <c:v>44280</c:v>
                </c:pt>
                <c:pt idx="632">
                  <c:v>44279</c:v>
                </c:pt>
                <c:pt idx="633">
                  <c:v>44278</c:v>
                </c:pt>
                <c:pt idx="634">
                  <c:v>44277</c:v>
                </c:pt>
                <c:pt idx="635">
                  <c:v>44274</c:v>
                </c:pt>
                <c:pt idx="636">
                  <c:v>44273</c:v>
                </c:pt>
                <c:pt idx="637">
                  <c:v>44272</c:v>
                </c:pt>
                <c:pt idx="638">
                  <c:v>44271</c:v>
                </c:pt>
                <c:pt idx="639">
                  <c:v>44270</c:v>
                </c:pt>
                <c:pt idx="640">
                  <c:v>44267</c:v>
                </c:pt>
                <c:pt idx="641">
                  <c:v>44266</c:v>
                </c:pt>
                <c:pt idx="642">
                  <c:v>44265</c:v>
                </c:pt>
                <c:pt idx="643">
                  <c:v>44264</c:v>
                </c:pt>
                <c:pt idx="644">
                  <c:v>44263</c:v>
                </c:pt>
                <c:pt idx="645">
                  <c:v>44260</c:v>
                </c:pt>
                <c:pt idx="646">
                  <c:v>44259</c:v>
                </c:pt>
                <c:pt idx="647">
                  <c:v>44258</c:v>
                </c:pt>
                <c:pt idx="648">
                  <c:v>44257</c:v>
                </c:pt>
                <c:pt idx="649">
                  <c:v>44256</c:v>
                </c:pt>
                <c:pt idx="650">
                  <c:v>44253</c:v>
                </c:pt>
                <c:pt idx="651">
                  <c:v>44252</c:v>
                </c:pt>
                <c:pt idx="652">
                  <c:v>44251</c:v>
                </c:pt>
                <c:pt idx="653">
                  <c:v>44250</c:v>
                </c:pt>
                <c:pt idx="654">
                  <c:v>44249</c:v>
                </c:pt>
                <c:pt idx="655">
                  <c:v>44246</c:v>
                </c:pt>
                <c:pt idx="656">
                  <c:v>44245</c:v>
                </c:pt>
                <c:pt idx="657">
                  <c:v>44244</c:v>
                </c:pt>
                <c:pt idx="658">
                  <c:v>44243</c:v>
                </c:pt>
                <c:pt idx="659">
                  <c:v>44242</c:v>
                </c:pt>
                <c:pt idx="660">
                  <c:v>44239</c:v>
                </c:pt>
                <c:pt idx="661">
                  <c:v>44238</c:v>
                </c:pt>
                <c:pt idx="662">
                  <c:v>44237</c:v>
                </c:pt>
                <c:pt idx="663">
                  <c:v>44236</c:v>
                </c:pt>
                <c:pt idx="664">
                  <c:v>44235</c:v>
                </c:pt>
                <c:pt idx="665">
                  <c:v>44232</c:v>
                </c:pt>
                <c:pt idx="666">
                  <c:v>44231</c:v>
                </c:pt>
                <c:pt idx="667">
                  <c:v>44230</c:v>
                </c:pt>
                <c:pt idx="668">
                  <c:v>44229</c:v>
                </c:pt>
                <c:pt idx="669">
                  <c:v>44228</c:v>
                </c:pt>
                <c:pt idx="670">
                  <c:v>44225</c:v>
                </c:pt>
                <c:pt idx="671">
                  <c:v>44224</c:v>
                </c:pt>
                <c:pt idx="672">
                  <c:v>44223</c:v>
                </c:pt>
                <c:pt idx="673">
                  <c:v>44222</c:v>
                </c:pt>
                <c:pt idx="674">
                  <c:v>44221</c:v>
                </c:pt>
                <c:pt idx="675">
                  <c:v>44218</c:v>
                </c:pt>
                <c:pt idx="676">
                  <c:v>44217</c:v>
                </c:pt>
                <c:pt idx="677">
                  <c:v>44216</c:v>
                </c:pt>
                <c:pt idx="678">
                  <c:v>44215</c:v>
                </c:pt>
                <c:pt idx="679">
                  <c:v>44214</c:v>
                </c:pt>
                <c:pt idx="680">
                  <c:v>44211</c:v>
                </c:pt>
                <c:pt idx="681">
                  <c:v>44210</c:v>
                </c:pt>
                <c:pt idx="682">
                  <c:v>44209</c:v>
                </c:pt>
                <c:pt idx="683">
                  <c:v>44208</c:v>
                </c:pt>
                <c:pt idx="684">
                  <c:v>44207</c:v>
                </c:pt>
                <c:pt idx="685">
                  <c:v>44204</c:v>
                </c:pt>
                <c:pt idx="686">
                  <c:v>44203</c:v>
                </c:pt>
                <c:pt idx="687">
                  <c:v>44202</c:v>
                </c:pt>
                <c:pt idx="688">
                  <c:v>44201</c:v>
                </c:pt>
                <c:pt idx="689">
                  <c:v>44200</c:v>
                </c:pt>
                <c:pt idx="690">
                  <c:v>44196</c:v>
                </c:pt>
                <c:pt idx="691">
                  <c:v>44195</c:v>
                </c:pt>
                <c:pt idx="692">
                  <c:v>44194</c:v>
                </c:pt>
                <c:pt idx="693">
                  <c:v>44193</c:v>
                </c:pt>
                <c:pt idx="694">
                  <c:v>44188</c:v>
                </c:pt>
                <c:pt idx="695">
                  <c:v>44187</c:v>
                </c:pt>
                <c:pt idx="696">
                  <c:v>44186</c:v>
                </c:pt>
                <c:pt idx="697">
                  <c:v>44183</c:v>
                </c:pt>
                <c:pt idx="698">
                  <c:v>44182</c:v>
                </c:pt>
                <c:pt idx="699">
                  <c:v>44181</c:v>
                </c:pt>
                <c:pt idx="700">
                  <c:v>44180</c:v>
                </c:pt>
                <c:pt idx="701">
                  <c:v>44179</c:v>
                </c:pt>
                <c:pt idx="702">
                  <c:v>44176</c:v>
                </c:pt>
                <c:pt idx="703">
                  <c:v>44175</c:v>
                </c:pt>
                <c:pt idx="704">
                  <c:v>44174</c:v>
                </c:pt>
                <c:pt idx="705">
                  <c:v>44173</c:v>
                </c:pt>
                <c:pt idx="706">
                  <c:v>44172</c:v>
                </c:pt>
                <c:pt idx="707">
                  <c:v>44169</c:v>
                </c:pt>
                <c:pt idx="708">
                  <c:v>44168</c:v>
                </c:pt>
                <c:pt idx="709">
                  <c:v>44167</c:v>
                </c:pt>
                <c:pt idx="710">
                  <c:v>44166</c:v>
                </c:pt>
                <c:pt idx="711">
                  <c:v>44165</c:v>
                </c:pt>
                <c:pt idx="712">
                  <c:v>44162</c:v>
                </c:pt>
                <c:pt idx="713">
                  <c:v>44161</c:v>
                </c:pt>
                <c:pt idx="714">
                  <c:v>44160</c:v>
                </c:pt>
                <c:pt idx="715">
                  <c:v>44159</c:v>
                </c:pt>
                <c:pt idx="716">
                  <c:v>44158</c:v>
                </c:pt>
                <c:pt idx="717">
                  <c:v>44155</c:v>
                </c:pt>
                <c:pt idx="718">
                  <c:v>44154</c:v>
                </c:pt>
                <c:pt idx="719">
                  <c:v>44153</c:v>
                </c:pt>
                <c:pt idx="720">
                  <c:v>44152</c:v>
                </c:pt>
                <c:pt idx="721">
                  <c:v>44151</c:v>
                </c:pt>
                <c:pt idx="722">
                  <c:v>44148</c:v>
                </c:pt>
                <c:pt idx="723">
                  <c:v>44147</c:v>
                </c:pt>
                <c:pt idx="724">
                  <c:v>44146</c:v>
                </c:pt>
                <c:pt idx="725">
                  <c:v>44145</c:v>
                </c:pt>
                <c:pt idx="726">
                  <c:v>44144</c:v>
                </c:pt>
                <c:pt idx="727">
                  <c:v>44141</c:v>
                </c:pt>
                <c:pt idx="728">
                  <c:v>44140</c:v>
                </c:pt>
                <c:pt idx="729">
                  <c:v>44139</c:v>
                </c:pt>
                <c:pt idx="730">
                  <c:v>44138</c:v>
                </c:pt>
                <c:pt idx="731">
                  <c:v>44137</c:v>
                </c:pt>
                <c:pt idx="732">
                  <c:v>44134</c:v>
                </c:pt>
                <c:pt idx="733">
                  <c:v>44133</c:v>
                </c:pt>
                <c:pt idx="734">
                  <c:v>44132</c:v>
                </c:pt>
                <c:pt idx="735">
                  <c:v>44131</c:v>
                </c:pt>
                <c:pt idx="736">
                  <c:v>44130</c:v>
                </c:pt>
                <c:pt idx="737">
                  <c:v>44127</c:v>
                </c:pt>
                <c:pt idx="738">
                  <c:v>44126</c:v>
                </c:pt>
                <c:pt idx="739">
                  <c:v>44125</c:v>
                </c:pt>
                <c:pt idx="740">
                  <c:v>44124</c:v>
                </c:pt>
                <c:pt idx="741">
                  <c:v>44123</c:v>
                </c:pt>
                <c:pt idx="742">
                  <c:v>44120</c:v>
                </c:pt>
                <c:pt idx="743">
                  <c:v>44119</c:v>
                </c:pt>
                <c:pt idx="744">
                  <c:v>44118</c:v>
                </c:pt>
                <c:pt idx="745">
                  <c:v>44117</c:v>
                </c:pt>
                <c:pt idx="746">
                  <c:v>44116</c:v>
                </c:pt>
                <c:pt idx="747">
                  <c:v>44113</c:v>
                </c:pt>
                <c:pt idx="748">
                  <c:v>44112</c:v>
                </c:pt>
                <c:pt idx="749">
                  <c:v>44111</c:v>
                </c:pt>
                <c:pt idx="750">
                  <c:v>44110</c:v>
                </c:pt>
                <c:pt idx="751">
                  <c:v>44109</c:v>
                </c:pt>
                <c:pt idx="752">
                  <c:v>44106</c:v>
                </c:pt>
                <c:pt idx="753">
                  <c:v>44105</c:v>
                </c:pt>
                <c:pt idx="754">
                  <c:v>44104</c:v>
                </c:pt>
                <c:pt idx="755">
                  <c:v>44103</c:v>
                </c:pt>
                <c:pt idx="756">
                  <c:v>44102</c:v>
                </c:pt>
                <c:pt idx="757">
                  <c:v>44099</c:v>
                </c:pt>
                <c:pt idx="758">
                  <c:v>44098</c:v>
                </c:pt>
                <c:pt idx="759">
                  <c:v>44097</c:v>
                </c:pt>
                <c:pt idx="760">
                  <c:v>44096</c:v>
                </c:pt>
                <c:pt idx="761">
                  <c:v>44095</c:v>
                </c:pt>
                <c:pt idx="762">
                  <c:v>44092</c:v>
                </c:pt>
                <c:pt idx="763">
                  <c:v>44091</c:v>
                </c:pt>
                <c:pt idx="764">
                  <c:v>44090</c:v>
                </c:pt>
                <c:pt idx="765">
                  <c:v>44089</c:v>
                </c:pt>
                <c:pt idx="766">
                  <c:v>44088</c:v>
                </c:pt>
                <c:pt idx="767">
                  <c:v>44085</c:v>
                </c:pt>
                <c:pt idx="768">
                  <c:v>44084</c:v>
                </c:pt>
                <c:pt idx="769">
                  <c:v>44083</c:v>
                </c:pt>
                <c:pt idx="770">
                  <c:v>44082</c:v>
                </c:pt>
                <c:pt idx="771">
                  <c:v>44081</c:v>
                </c:pt>
                <c:pt idx="772">
                  <c:v>44078</c:v>
                </c:pt>
                <c:pt idx="773">
                  <c:v>44077</c:v>
                </c:pt>
                <c:pt idx="774">
                  <c:v>44076</c:v>
                </c:pt>
                <c:pt idx="775">
                  <c:v>44075</c:v>
                </c:pt>
                <c:pt idx="776">
                  <c:v>44074</c:v>
                </c:pt>
                <c:pt idx="777">
                  <c:v>44071</c:v>
                </c:pt>
                <c:pt idx="778">
                  <c:v>44070</c:v>
                </c:pt>
                <c:pt idx="779">
                  <c:v>44069</c:v>
                </c:pt>
                <c:pt idx="780">
                  <c:v>44068</c:v>
                </c:pt>
                <c:pt idx="781">
                  <c:v>44067</c:v>
                </c:pt>
                <c:pt idx="782">
                  <c:v>44064</c:v>
                </c:pt>
                <c:pt idx="783">
                  <c:v>44063</c:v>
                </c:pt>
                <c:pt idx="784">
                  <c:v>44062</c:v>
                </c:pt>
                <c:pt idx="785">
                  <c:v>44061</c:v>
                </c:pt>
                <c:pt idx="786">
                  <c:v>44060</c:v>
                </c:pt>
                <c:pt idx="787">
                  <c:v>44057</c:v>
                </c:pt>
                <c:pt idx="788">
                  <c:v>44056</c:v>
                </c:pt>
                <c:pt idx="789">
                  <c:v>44055</c:v>
                </c:pt>
                <c:pt idx="790">
                  <c:v>44054</c:v>
                </c:pt>
                <c:pt idx="791">
                  <c:v>44053</c:v>
                </c:pt>
                <c:pt idx="792">
                  <c:v>44050</c:v>
                </c:pt>
                <c:pt idx="793">
                  <c:v>44049</c:v>
                </c:pt>
                <c:pt idx="794">
                  <c:v>44048</c:v>
                </c:pt>
                <c:pt idx="795">
                  <c:v>44047</c:v>
                </c:pt>
                <c:pt idx="796">
                  <c:v>44046</c:v>
                </c:pt>
                <c:pt idx="797">
                  <c:v>44043</c:v>
                </c:pt>
                <c:pt idx="798">
                  <c:v>44042</c:v>
                </c:pt>
                <c:pt idx="799">
                  <c:v>44041</c:v>
                </c:pt>
                <c:pt idx="800">
                  <c:v>44040</c:v>
                </c:pt>
                <c:pt idx="801">
                  <c:v>44039</c:v>
                </c:pt>
                <c:pt idx="802">
                  <c:v>44036</c:v>
                </c:pt>
                <c:pt idx="803">
                  <c:v>44035</c:v>
                </c:pt>
                <c:pt idx="804">
                  <c:v>44034</c:v>
                </c:pt>
                <c:pt idx="805">
                  <c:v>44033</c:v>
                </c:pt>
                <c:pt idx="806">
                  <c:v>44032</c:v>
                </c:pt>
                <c:pt idx="807">
                  <c:v>44029</c:v>
                </c:pt>
                <c:pt idx="808">
                  <c:v>44028</c:v>
                </c:pt>
                <c:pt idx="809">
                  <c:v>44027</c:v>
                </c:pt>
                <c:pt idx="810">
                  <c:v>44026</c:v>
                </c:pt>
                <c:pt idx="811">
                  <c:v>44025</c:v>
                </c:pt>
                <c:pt idx="812">
                  <c:v>44022</c:v>
                </c:pt>
                <c:pt idx="813">
                  <c:v>44021</c:v>
                </c:pt>
                <c:pt idx="814">
                  <c:v>44020</c:v>
                </c:pt>
                <c:pt idx="815">
                  <c:v>44019</c:v>
                </c:pt>
                <c:pt idx="816">
                  <c:v>44018</c:v>
                </c:pt>
                <c:pt idx="817">
                  <c:v>44015</c:v>
                </c:pt>
                <c:pt idx="818">
                  <c:v>44014</c:v>
                </c:pt>
                <c:pt idx="819">
                  <c:v>44013</c:v>
                </c:pt>
                <c:pt idx="820">
                  <c:v>44012</c:v>
                </c:pt>
                <c:pt idx="821">
                  <c:v>44011</c:v>
                </c:pt>
                <c:pt idx="822">
                  <c:v>44008</c:v>
                </c:pt>
                <c:pt idx="823">
                  <c:v>44007</c:v>
                </c:pt>
                <c:pt idx="824">
                  <c:v>44006</c:v>
                </c:pt>
                <c:pt idx="825">
                  <c:v>44004</c:v>
                </c:pt>
                <c:pt idx="826">
                  <c:v>44001</c:v>
                </c:pt>
                <c:pt idx="827">
                  <c:v>44000</c:v>
                </c:pt>
                <c:pt idx="828">
                  <c:v>43999</c:v>
                </c:pt>
                <c:pt idx="829">
                  <c:v>43998</c:v>
                </c:pt>
                <c:pt idx="830">
                  <c:v>43997</c:v>
                </c:pt>
                <c:pt idx="831">
                  <c:v>43994</c:v>
                </c:pt>
                <c:pt idx="832">
                  <c:v>43993</c:v>
                </c:pt>
                <c:pt idx="833">
                  <c:v>43992</c:v>
                </c:pt>
                <c:pt idx="834">
                  <c:v>43991</c:v>
                </c:pt>
                <c:pt idx="835">
                  <c:v>43990</c:v>
                </c:pt>
                <c:pt idx="836">
                  <c:v>43987</c:v>
                </c:pt>
                <c:pt idx="837">
                  <c:v>43986</c:v>
                </c:pt>
                <c:pt idx="838">
                  <c:v>43985</c:v>
                </c:pt>
                <c:pt idx="839">
                  <c:v>43984</c:v>
                </c:pt>
                <c:pt idx="840">
                  <c:v>43980</c:v>
                </c:pt>
                <c:pt idx="841">
                  <c:v>43979</c:v>
                </c:pt>
                <c:pt idx="842">
                  <c:v>43978</c:v>
                </c:pt>
                <c:pt idx="843">
                  <c:v>43977</c:v>
                </c:pt>
                <c:pt idx="844">
                  <c:v>43976</c:v>
                </c:pt>
                <c:pt idx="845">
                  <c:v>43973</c:v>
                </c:pt>
                <c:pt idx="846">
                  <c:v>43971</c:v>
                </c:pt>
                <c:pt idx="847">
                  <c:v>43970</c:v>
                </c:pt>
                <c:pt idx="848">
                  <c:v>43969</c:v>
                </c:pt>
                <c:pt idx="849">
                  <c:v>43966</c:v>
                </c:pt>
                <c:pt idx="850">
                  <c:v>43965</c:v>
                </c:pt>
                <c:pt idx="851">
                  <c:v>43964</c:v>
                </c:pt>
                <c:pt idx="852">
                  <c:v>43963</c:v>
                </c:pt>
                <c:pt idx="853">
                  <c:v>43962</c:v>
                </c:pt>
                <c:pt idx="854">
                  <c:v>43959</c:v>
                </c:pt>
                <c:pt idx="855">
                  <c:v>43958</c:v>
                </c:pt>
                <c:pt idx="856">
                  <c:v>43957</c:v>
                </c:pt>
                <c:pt idx="857">
                  <c:v>43956</c:v>
                </c:pt>
                <c:pt idx="858">
                  <c:v>43955</c:v>
                </c:pt>
                <c:pt idx="859">
                  <c:v>43951</c:v>
                </c:pt>
                <c:pt idx="860">
                  <c:v>43950</c:v>
                </c:pt>
                <c:pt idx="861">
                  <c:v>43949</c:v>
                </c:pt>
                <c:pt idx="862">
                  <c:v>43948</c:v>
                </c:pt>
                <c:pt idx="863">
                  <c:v>43945</c:v>
                </c:pt>
                <c:pt idx="864">
                  <c:v>43944</c:v>
                </c:pt>
                <c:pt idx="865">
                  <c:v>43943</c:v>
                </c:pt>
                <c:pt idx="866">
                  <c:v>43942</c:v>
                </c:pt>
                <c:pt idx="867">
                  <c:v>43941</c:v>
                </c:pt>
                <c:pt idx="868">
                  <c:v>43938</c:v>
                </c:pt>
                <c:pt idx="869">
                  <c:v>43937</c:v>
                </c:pt>
                <c:pt idx="870">
                  <c:v>43936</c:v>
                </c:pt>
                <c:pt idx="871">
                  <c:v>43935</c:v>
                </c:pt>
                <c:pt idx="872">
                  <c:v>43930</c:v>
                </c:pt>
                <c:pt idx="873">
                  <c:v>43929</c:v>
                </c:pt>
                <c:pt idx="874">
                  <c:v>43928</c:v>
                </c:pt>
                <c:pt idx="875">
                  <c:v>43927</c:v>
                </c:pt>
                <c:pt idx="876">
                  <c:v>43924</c:v>
                </c:pt>
                <c:pt idx="877">
                  <c:v>43923</c:v>
                </c:pt>
                <c:pt idx="878">
                  <c:v>43922</c:v>
                </c:pt>
                <c:pt idx="879">
                  <c:v>43921</c:v>
                </c:pt>
                <c:pt idx="880">
                  <c:v>43920</c:v>
                </c:pt>
                <c:pt idx="881">
                  <c:v>43917</c:v>
                </c:pt>
                <c:pt idx="882">
                  <c:v>43916</c:v>
                </c:pt>
                <c:pt idx="883">
                  <c:v>43915</c:v>
                </c:pt>
                <c:pt idx="884">
                  <c:v>43914</c:v>
                </c:pt>
                <c:pt idx="885">
                  <c:v>43913</c:v>
                </c:pt>
                <c:pt idx="886">
                  <c:v>43910</c:v>
                </c:pt>
                <c:pt idx="887">
                  <c:v>43909</c:v>
                </c:pt>
                <c:pt idx="888">
                  <c:v>43908</c:v>
                </c:pt>
                <c:pt idx="889">
                  <c:v>43907</c:v>
                </c:pt>
                <c:pt idx="890">
                  <c:v>43906</c:v>
                </c:pt>
                <c:pt idx="891">
                  <c:v>43903</c:v>
                </c:pt>
                <c:pt idx="892">
                  <c:v>43902</c:v>
                </c:pt>
                <c:pt idx="893">
                  <c:v>43901</c:v>
                </c:pt>
                <c:pt idx="894">
                  <c:v>43900</c:v>
                </c:pt>
                <c:pt idx="895">
                  <c:v>43899</c:v>
                </c:pt>
                <c:pt idx="896">
                  <c:v>43896</c:v>
                </c:pt>
                <c:pt idx="897">
                  <c:v>43895</c:v>
                </c:pt>
                <c:pt idx="898">
                  <c:v>43894</c:v>
                </c:pt>
                <c:pt idx="899">
                  <c:v>43893</c:v>
                </c:pt>
                <c:pt idx="900">
                  <c:v>43892</c:v>
                </c:pt>
                <c:pt idx="901">
                  <c:v>43889</c:v>
                </c:pt>
                <c:pt idx="902">
                  <c:v>43888</c:v>
                </c:pt>
                <c:pt idx="903">
                  <c:v>43887</c:v>
                </c:pt>
                <c:pt idx="904">
                  <c:v>43886</c:v>
                </c:pt>
                <c:pt idx="905">
                  <c:v>43885</c:v>
                </c:pt>
                <c:pt idx="906">
                  <c:v>43882</c:v>
                </c:pt>
                <c:pt idx="907">
                  <c:v>43881</c:v>
                </c:pt>
                <c:pt idx="908">
                  <c:v>43880</c:v>
                </c:pt>
                <c:pt idx="909">
                  <c:v>43879</c:v>
                </c:pt>
                <c:pt idx="910">
                  <c:v>43878</c:v>
                </c:pt>
                <c:pt idx="911">
                  <c:v>43875</c:v>
                </c:pt>
                <c:pt idx="912">
                  <c:v>43874</c:v>
                </c:pt>
                <c:pt idx="913">
                  <c:v>43873</c:v>
                </c:pt>
                <c:pt idx="914">
                  <c:v>43872</c:v>
                </c:pt>
                <c:pt idx="915">
                  <c:v>43871</c:v>
                </c:pt>
                <c:pt idx="916">
                  <c:v>43868</c:v>
                </c:pt>
                <c:pt idx="917">
                  <c:v>43867</c:v>
                </c:pt>
                <c:pt idx="918">
                  <c:v>43866</c:v>
                </c:pt>
                <c:pt idx="919">
                  <c:v>43865</c:v>
                </c:pt>
                <c:pt idx="920">
                  <c:v>43864</c:v>
                </c:pt>
                <c:pt idx="921">
                  <c:v>43861</c:v>
                </c:pt>
                <c:pt idx="922">
                  <c:v>43860</c:v>
                </c:pt>
                <c:pt idx="923">
                  <c:v>43859</c:v>
                </c:pt>
                <c:pt idx="924">
                  <c:v>43858</c:v>
                </c:pt>
                <c:pt idx="925">
                  <c:v>43857</c:v>
                </c:pt>
                <c:pt idx="926">
                  <c:v>43854</c:v>
                </c:pt>
                <c:pt idx="927">
                  <c:v>43853</c:v>
                </c:pt>
                <c:pt idx="928">
                  <c:v>43852</c:v>
                </c:pt>
                <c:pt idx="929">
                  <c:v>43851</c:v>
                </c:pt>
                <c:pt idx="930">
                  <c:v>43850</c:v>
                </c:pt>
                <c:pt idx="931">
                  <c:v>43847</c:v>
                </c:pt>
                <c:pt idx="932">
                  <c:v>43846</c:v>
                </c:pt>
                <c:pt idx="933">
                  <c:v>43845</c:v>
                </c:pt>
                <c:pt idx="934">
                  <c:v>43844</c:v>
                </c:pt>
                <c:pt idx="935">
                  <c:v>43843</c:v>
                </c:pt>
                <c:pt idx="936">
                  <c:v>43840</c:v>
                </c:pt>
                <c:pt idx="937">
                  <c:v>43839</c:v>
                </c:pt>
                <c:pt idx="938">
                  <c:v>43838</c:v>
                </c:pt>
                <c:pt idx="939">
                  <c:v>43837</c:v>
                </c:pt>
                <c:pt idx="940">
                  <c:v>43836</c:v>
                </c:pt>
                <c:pt idx="941">
                  <c:v>43833</c:v>
                </c:pt>
                <c:pt idx="942">
                  <c:v>43832</c:v>
                </c:pt>
                <c:pt idx="943">
                  <c:v>43830</c:v>
                </c:pt>
                <c:pt idx="944">
                  <c:v>43829</c:v>
                </c:pt>
                <c:pt idx="945">
                  <c:v>43826</c:v>
                </c:pt>
                <c:pt idx="946">
                  <c:v>43822</c:v>
                </c:pt>
                <c:pt idx="947">
                  <c:v>43819</c:v>
                </c:pt>
                <c:pt idx="948">
                  <c:v>43818</c:v>
                </c:pt>
                <c:pt idx="949">
                  <c:v>43817</c:v>
                </c:pt>
                <c:pt idx="950">
                  <c:v>43816</c:v>
                </c:pt>
                <c:pt idx="951">
                  <c:v>43815</c:v>
                </c:pt>
                <c:pt idx="952">
                  <c:v>43812</c:v>
                </c:pt>
                <c:pt idx="953">
                  <c:v>43811</c:v>
                </c:pt>
                <c:pt idx="954">
                  <c:v>43810</c:v>
                </c:pt>
                <c:pt idx="955">
                  <c:v>43809</c:v>
                </c:pt>
                <c:pt idx="956">
                  <c:v>43808</c:v>
                </c:pt>
                <c:pt idx="957">
                  <c:v>43805</c:v>
                </c:pt>
                <c:pt idx="958">
                  <c:v>43804</c:v>
                </c:pt>
                <c:pt idx="959">
                  <c:v>43803</c:v>
                </c:pt>
                <c:pt idx="960">
                  <c:v>43802</c:v>
                </c:pt>
                <c:pt idx="961">
                  <c:v>43801</c:v>
                </c:pt>
                <c:pt idx="962">
                  <c:v>43798</c:v>
                </c:pt>
                <c:pt idx="963">
                  <c:v>43797</c:v>
                </c:pt>
                <c:pt idx="964">
                  <c:v>43796</c:v>
                </c:pt>
                <c:pt idx="965">
                  <c:v>43795</c:v>
                </c:pt>
                <c:pt idx="966">
                  <c:v>43794</c:v>
                </c:pt>
                <c:pt idx="967">
                  <c:v>43791</c:v>
                </c:pt>
                <c:pt idx="968">
                  <c:v>43790</c:v>
                </c:pt>
                <c:pt idx="969">
                  <c:v>43789</c:v>
                </c:pt>
                <c:pt idx="970">
                  <c:v>43788</c:v>
                </c:pt>
                <c:pt idx="971">
                  <c:v>43787</c:v>
                </c:pt>
                <c:pt idx="972">
                  <c:v>43784</c:v>
                </c:pt>
                <c:pt idx="973">
                  <c:v>43783</c:v>
                </c:pt>
                <c:pt idx="974">
                  <c:v>43782</c:v>
                </c:pt>
                <c:pt idx="975">
                  <c:v>43781</c:v>
                </c:pt>
                <c:pt idx="976">
                  <c:v>43780</c:v>
                </c:pt>
                <c:pt idx="977">
                  <c:v>43777</c:v>
                </c:pt>
                <c:pt idx="978">
                  <c:v>43776</c:v>
                </c:pt>
                <c:pt idx="979">
                  <c:v>43775</c:v>
                </c:pt>
                <c:pt idx="980">
                  <c:v>43774</c:v>
                </c:pt>
                <c:pt idx="981">
                  <c:v>43773</c:v>
                </c:pt>
                <c:pt idx="982">
                  <c:v>43769</c:v>
                </c:pt>
                <c:pt idx="983">
                  <c:v>43768</c:v>
                </c:pt>
                <c:pt idx="984">
                  <c:v>43767</c:v>
                </c:pt>
                <c:pt idx="985">
                  <c:v>43766</c:v>
                </c:pt>
                <c:pt idx="986">
                  <c:v>43763</c:v>
                </c:pt>
                <c:pt idx="987">
                  <c:v>43762</c:v>
                </c:pt>
                <c:pt idx="988">
                  <c:v>43761</c:v>
                </c:pt>
                <c:pt idx="989">
                  <c:v>43760</c:v>
                </c:pt>
                <c:pt idx="990">
                  <c:v>43759</c:v>
                </c:pt>
                <c:pt idx="991">
                  <c:v>43756</c:v>
                </c:pt>
                <c:pt idx="992">
                  <c:v>43755</c:v>
                </c:pt>
                <c:pt idx="993">
                  <c:v>43754</c:v>
                </c:pt>
                <c:pt idx="994">
                  <c:v>43753</c:v>
                </c:pt>
                <c:pt idx="995">
                  <c:v>43752</c:v>
                </c:pt>
                <c:pt idx="996">
                  <c:v>43749</c:v>
                </c:pt>
                <c:pt idx="997">
                  <c:v>43748</c:v>
                </c:pt>
                <c:pt idx="998">
                  <c:v>43747</c:v>
                </c:pt>
                <c:pt idx="999">
                  <c:v>43746</c:v>
                </c:pt>
                <c:pt idx="1000">
                  <c:v>43745</c:v>
                </c:pt>
                <c:pt idx="1001">
                  <c:v>43742</c:v>
                </c:pt>
                <c:pt idx="1002">
                  <c:v>43741</c:v>
                </c:pt>
                <c:pt idx="1003">
                  <c:v>43740</c:v>
                </c:pt>
                <c:pt idx="1004">
                  <c:v>43739</c:v>
                </c:pt>
              </c:numCache>
            </c:numRef>
          </c:cat>
          <c:val>
            <c:numRef>
              <c:f>Graphics!$F$3:$F$1007</c:f>
              <c:numCache>
                <c:formatCode>0.000%</c:formatCode>
                <c:ptCount val="1005"/>
                <c:pt idx="0">
                  <c:v>-8.0504148763958453E-3</c:v>
                </c:pt>
                <c:pt idx="1">
                  <c:v>-8.0504148763958453E-3</c:v>
                </c:pt>
                <c:pt idx="2">
                  <c:v>-6.9001541035991097E-3</c:v>
                </c:pt>
                <c:pt idx="3">
                  <c:v>-6.9001541035991097E-3</c:v>
                </c:pt>
                <c:pt idx="4">
                  <c:v>-6.9001541035991097E-3</c:v>
                </c:pt>
                <c:pt idx="5">
                  <c:v>-6.9001541035991097E-3</c:v>
                </c:pt>
                <c:pt idx="6">
                  <c:v>-6.9001541035991097E-3</c:v>
                </c:pt>
                <c:pt idx="7">
                  <c:v>-6.7529954660104476E-3</c:v>
                </c:pt>
                <c:pt idx="8">
                  <c:v>-6.7529954660104476E-3</c:v>
                </c:pt>
                <c:pt idx="9">
                  <c:v>-6.7529954660104476E-3</c:v>
                </c:pt>
                <c:pt idx="10">
                  <c:v>-6.7529954660104476E-3</c:v>
                </c:pt>
                <c:pt idx="11">
                  <c:v>-6.7529954660104476E-3</c:v>
                </c:pt>
                <c:pt idx="12">
                  <c:v>-6.7529954660104476E-3</c:v>
                </c:pt>
                <c:pt idx="13">
                  <c:v>-6.7529954660104476E-3</c:v>
                </c:pt>
                <c:pt idx="14">
                  <c:v>-6.7529954660104476E-3</c:v>
                </c:pt>
                <c:pt idx="15">
                  <c:v>-6.7529954660104476E-3</c:v>
                </c:pt>
                <c:pt idx="16">
                  <c:v>-6.7529954660104476E-3</c:v>
                </c:pt>
                <c:pt idx="17">
                  <c:v>-6.7529954660104476E-3</c:v>
                </c:pt>
                <c:pt idx="18">
                  <c:v>-6.7529954660104476E-3</c:v>
                </c:pt>
                <c:pt idx="19">
                  <c:v>-6.7529954660104476E-3</c:v>
                </c:pt>
                <c:pt idx="20">
                  <c:v>-6.7529954660104476E-3</c:v>
                </c:pt>
                <c:pt idx="21">
                  <c:v>-6.7529954660104476E-3</c:v>
                </c:pt>
                <c:pt idx="22">
                  <c:v>-6.7529954660104476E-3</c:v>
                </c:pt>
                <c:pt idx="23">
                  <c:v>-6.7529954660104476E-3</c:v>
                </c:pt>
                <c:pt idx="24">
                  <c:v>-6.7529954660104476E-3</c:v>
                </c:pt>
                <c:pt idx="25">
                  <c:v>-6.7529954660104476E-3</c:v>
                </c:pt>
                <c:pt idx="26">
                  <c:v>-6.7529954660104476E-3</c:v>
                </c:pt>
                <c:pt idx="27">
                  <c:v>-6.7529954660104476E-3</c:v>
                </c:pt>
                <c:pt idx="28">
                  <c:v>-6.7529954660104476E-3</c:v>
                </c:pt>
                <c:pt idx="29">
                  <c:v>-6.7529954660104476E-3</c:v>
                </c:pt>
                <c:pt idx="30">
                  <c:v>-6.7529954660104476E-3</c:v>
                </c:pt>
                <c:pt idx="31">
                  <c:v>-6.6115359685708086E-3</c:v>
                </c:pt>
                <c:pt idx="32">
                  <c:v>-6.6115359685708086E-3</c:v>
                </c:pt>
                <c:pt idx="33">
                  <c:v>-6.5597228362370254E-3</c:v>
                </c:pt>
                <c:pt idx="34">
                  <c:v>-6.5597228362370254E-3</c:v>
                </c:pt>
                <c:pt idx="35">
                  <c:v>-6.1398822006236368E-3</c:v>
                </c:pt>
                <c:pt idx="36">
                  <c:v>-6.1398822006236368E-3</c:v>
                </c:pt>
                <c:pt idx="37">
                  <c:v>-6.1398822006236368E-3</c:v>
                </c:pt>
                <c:pt idx="38">
                  <c:v>-6.5597228362370254E-3</c:v>
                </c:pt>
                <c:pt idx="39">
                  <c:v>-6.5597228362370254E-3</c:v>
                </c:pt>
                <c:pt idx="40">
                  <c:v>-6.5597228362370254E-3</c:v>
                </c:pt>
                <c:pt idx="41">
                  <c:v>-6.1398822006236368E-3</c:v>
                </c:pt>
                <c:pt idx="42">
                  <c:v>-6.0319228366372936E-3</c:v>
                </c:pt>
                <c:pt idx="43">
                  <c:v>-6.0319228366372936E-3</c:v>
                </c:pt>
                <c:pt idx="44">
                  <c:v>-6.0319228366372936E-3</c:v>
                </c:pt>
                <c:pt idx="45">
                  <c:v>-5.0487324393601648E-3</c:v>
                </c:pt>
                <c:pt idx="46">
                  <c:v>-6.0319228366372936E-3</c:v>
                </c:pt>
                <c:pt idx="47">
                  <c:v>-6.0319228366372936E-3</c:v>
                </c:pt>
                <c:pt idx="48">
                  <c:v>-6.095369123587535E-3</c:v>
                </c:pt>
                <c:pt idx="49">
                  <c:v>-6.095369123587535E-3</c:v>
                </c:pt>
                <c:pt idx="50">
                  <c:v>-6.095369123587535E-3</c:v>
                </c:pt>
                <c:pt idx="51">
                  <c:v>-6.1449767221934794E-3</c:v>
                </c:pt>
                <c:pt idx="52">
                  <c:v>-6.1449767221934794E-3</c:v>
                </c:pt>
                <c:pt idx="53">
                  <c:v>-6.1449767221934794E-3</c:v>
                </c:pt>
                <c:pt idx="54">
                  <c:v>-6.1449767221934794E-3</c:v>
                </c:pt>
                <c:pt idx="55">
                  <c:v>-6.1449767221934794E-3</c:v>
                </c:pt>
                <c:pt idx="56">
                  <c:v>-6.1449767221934794E-3</c:v>
                </c:pt>
                <c:pt idx="57">
                  <c:v>-6.1449767221934794E-3</c:v>
                </c:pt>
                <c:pt idx="58">
                  <c:v>-6.6838398601237079E-3</c:v>
                </c:pt>
                <c:pt idx="59">
                  <c:v>-6.6838398601237079E-3</c:v>
                </c:pt>
                <c:pt idx="60">
                  <c:v>-6.6838398601237079E-3</c:v>
                </c:pt>
                <c:pt idx="61">
                  <c:v>-6.1449767221934794E-3</c:v>
                </c:pt>
                <c:pt idx="62">
                  <c:v>-6.1449767221934794E-3</c:v>
                </c:pt>
                <c:pt idx="63">
                  <c:v>-6.1449767221934794E-3</c:v>
                </c:pt>
                <c:pt idx="64">
                  <c:v>-6.1449767221934794E-3</c:v>
                </c:pt>
                <c:pt idx="65">
                  <c:v>-6.1449767221934794E-3</c:v>
                </c:pt>
                <c:pt idx="66">
                  <c:v>-6.1449767221934794E-3</c:v>
                </c:pt>
                <c:pt idx="67">
                  <c:v>-6.1449767221934794E-3</c:v>
                </c:pt>
                <c:pt idx="68">
                  <c:v>-6.1449767221934794E-3</c:v>
                </c:pt>
                <c:pt idx="69">
                  <c:v>-6.1449767221934794E-3</c:v>
                </c:pt>
                <c:pt idx="70">
                  <c:v>-6.1224370582393106E-3</c:v>
                </c:pt>
                <c:pt idx="71">
                  <c:v>-6.1224370582393106E-3</c:v>
                </c:pt>
                <c:pt idx="72">
                  <c:v>-6.1224370582393106E-3</c:v>
                </c:pt>
                <c:pt idx="73">
                  <c:v>-6.1224370582393106E-3</c:v>
                </c:pt>
                <c:pt idx="74">
                  <c:v>-6.6838398601237079E-3</c:v>
                </c:pt>
                <c:pt idx="75">
                  <c:v>-6.6838398601237079E-3</c:v>
                </c:pt>
                <c:pt idx="76">
                  <c:v>-6.6838398601237079E-3</c:v>
                </c:pt>
                <c:pt idx="77">
                  <c:v>-6.6838398601237079E-3</c:v>
                </c:pt>
                <c:pt idx="78">
                  <c:v>-6.6838398601237079E-3</c:v>
                </c:pt>
                <c:pt idx="79">
                  <c:v>-6.6838398601237079E-3</c:v>
                </c:pt>
                <c:pt idx="80">
                  <c:v>-6.6838398601237079E-3</c:v>
                </c:pt>
                <c:pt idx="81">
                  <c:v>-6.6838398601237079E-3</c:v>
                </c:pt>
                <c:pt idx="82">
                  <c:v>-6.6838398601237079E-3</c:v>
                </c:pt>
                <c:pt idx="83">
                  <c:v>-6.6838398601237079E-3</c:v>
                </c:pt>
                <c:pt idx="84">
                  <c:v>-6.6838398601237079E-3</c:v>
                </c:pt>
                <c:pt idx="85">
                  <c:v>-6.6838398601237079E-3</c:v>
                </c:pt>
                <c:pt idx="86">
                  <c:v>-6.6838398601237079E-3</c:v>
                </c:pt>
                <c:pt idx="87">
                  <c:v>-6.6838398601237079E-3</c:v>
                </c:pt>
                <c:pt idx="88">
                  <c:v>-6.6838398601237079E-3</c:v>
                </c:pt>
                <c:pt idx="89">
                  <c:v>-6.6838398601237079E-3</c:v>
                </c:pt>
                <c:pt idx="90">
                  <c:v>-6.1224370582393106E-3</c:v>
                </c:pt>
                <c:pt idx="91">
                  <c:v>-6.1224370582393106E-3</c:v>
                </c:pt>
                <c:pt idx="92">
                  <c:v>-6.1224370582393106E-3</c:v>
                </c:pt>
                <c:pt idx="93">
                  <c:v>-6.1224370582393106E-3</c:v>
                </c:pt>
                <c:pt idx="94">
                  <c:v>-6.2004535480883142E-3</c:v>
                </c:pt>
                <c:pt idx="95">
                  <c:v>-6.2004535480883142E-3</c:v>
                </c:pt>
                <c:pt idx="96">
                  <c:v>-6.2004535480883142E-3</c:v>
                </c:pt>
                <c:pt idx="97">
                  <c:v>-6.6838398601237079E-3</c:v>
                </c:pt>
                <c:pt idx="98">
                  <c:v>-7.1715576963101322E-3</c:v>
                </c:pt>
                <c:pt idx="99">
                  <c:v>-7.1715576963101322E-3</c:v>
                </c:pt>
                <c:pt idx="100">
                  <c:v>-7.1715576963101322E-3</c:v>
                </c:pt>
                <c:pt idx="101">
                  <c:v>-7.1715576963101322E-3</c:v>
                </c:pt>
                <c:pt idx="102">
                  <c:v>-7.1715576963101322E-3</c:v>
                </c:pt>
                <c:pt idx="103">
                  <c:v>-7.1715576963101322E-3</c:v>
                </c:pt>
                <c:pt idx="104">
                  <c:v>-7.1715576963101322E-3</c:v>
                </c:pt>
                <c:pt idx="105">
                  <c:v>-7.1715576963101322E-3</c:v>
                </c:pt>
                <c:pt idx="106">
                  <c:v>-7.1715576963101322E-3</c:v>
                </c:pt>
                <c:pt idx="107">
                  <c:v>-7.1715576963101322E-3</c:v>
                </c:pt>
                <c:pt idx="108">
                  <c:v>-7.1715576963101322E-3</c:v>
                </c:pt>
                <c:pt idx="109">
                  <c:v>-7.1715576963101322E-3</c:v>
                </c:pt>
                <c:pt idx="110">
                  <c:v>-7.1715576963101322E-3</c:v>
                </c:pt>
                <c:pt idx="111">
                  <c:v>-7.1715576963101322E-3</c:v>
                </c:pt>
                <c:pt idx="112">
                  <c:v>-7.1715576963101322E-3</c:v>
                </c:pt>
                <c:pt idx="113">
                  <c:v>-7.1715576963101322E-3</c:v>
                </c:pt>
                <c:pt idx="114">
                  <c:v>-7.1715576963101322E-3</c:v>
                </c:pt>
                <c:pt idx="115">
                  <c:v>-7.1715576963101322E-3</c:v>
                </c:pt>
                <c:pt idx="116">
                  <c:v>-7.1715576963101322E-3</c:v>
                </c:pt>
                <c:pt idx="117">
                  <c:v>-7.1715576963101322E-3</c:v>
                </c:pt>
                <c:pt idx="118">
                  <c:v>-7.1715576963101322E-3</c:v>
                </c:pt>
                <c:pt idx="119">
                  <c:v>-7.1715576963101322E-3</c:v>
                </c:pt>
                <c:pt idx="120">
                  <c:v>-7.1715576963101322E-3</c:v>
                </c:pt>
                <c:pt idx="121">
                  <c:v>-7.1715576963101322E-3</c:v>
                </c:pt>
                <c:pt idx="122">
                  <c:v>-7.1715576963101322E-3</c:v>
                </c:pt>
                <c:pt idx="123">
                  <c:v>-7.1715576963101322E-3</c:v>
                </c:pt>
                <c:pt idx="124">
                  <c:v>-7.1715576963101322E-3</c:v>
                </c:pt>
                <c:pt idx="125">
                  <c:v>-7.1715576963101322E-3</c:v>
                </c:pt>
                <c:pt idx="126">
                  <c:v>-7.1715576963101322E-3</c:v>
                </c:pt>
                <c:pt idx="127">
                  <c:v>-7.570452805746958E-3</c:v>
                </c:pt>
                <c:pt idx="128">
                  <c:v>-7.570452805746958E-3</c:v>
                </c:pt>
                <c:pt idx="129">
                  <c:v>-7.570452805746958E-3</c:v>
                </c:pt>
                <c:pt idx="130">
                  <c:v>-7.570452805746958E-3</c:v>
                </c:pt>
                <c:pt idx="131">
                  <c:v>-7.570452805746958E-3</c:v>
                </c:pt>
                <c:pt idx="132">
                  <c:v>-7.570452805746958E-3</c:v>
                </c:pt>
                <c:pt idx="133">
                  <c:v>-7.570452805746958E-3</c:v>
                </c:pt>
                <c:pt idx="134">
                  <c:v>-7.570452805746958E-3</c:v>
                </c:pt>
                <c:pt idx="135">
                  <c:v>-7.570452805746958E-3</c:v>
                </c:pt>
                <c:pt idx="136">
                  <c:v>-7.570452805746958E-3</c:v>
                </c:pt>
                <c:pt idx="137">
                  <c:v>-7.570452805746958E-3</c:v>
                </c:pt>
                <c:pt idx="138">
                  <c:v>-7.1715576963101322E-3</c:v>
                </c:pt>
                <c:pt idx="139">
                  <c:v>-7.1715576963101322E-3</c:v>
                </c:pt>
                <c:pt idx="140">
                  <c:v>-7.1715576963101322E-3</c:v>
                </c:pt>
                <c:pt idx="141">
                  <c:v>-7.570452805746958E-3</c:v>
                </c:pt>
                <c:pt idx="142">
                  <c:v>-7.570452805746958E-3</c:v>
                </c:pt>
                <c:pt idx="143">
                  <c:v>-7.6397125020475354E-3</c:v>
                </c:pt>
                <c:pt idx="144">
                  <c:v>-7.9668024548338219E-3</c:v>
                </c:pt>
                <c:pt idx="145">
                  <c:v>-8.9921393944072218E-3</c:v>
                </c:pt>
                <c:pt idx="146">
                  <c:v>-8.9921393944072218E-3</c:v>
                </c:pt>
                <c:pt idx="147">
                  <c:v>-8.9921393944072218E-3</c:v>
                </c:pt>
                <c:pt idx="148">
                  <c:v>-8.9921393944072218E-3</c:v>
                </c:pt>
                <c:pt idx="149">
                  <c:v>-8.9921393944072218E-3</c:v>
                </c:pt>
                <c:pt idx="150">
                  <c:v>-8.9921393944072218E-3</c:v>
                </c:pt>
                <c:pt idx="151">
                  <c:v>-8.9921393944072218E-3</c:v>
                </c:pt>
                <c:pt idx="152">
                  <c:v>-8.9921393944072218E-3</c:v>
                </c:pt>
                <c:pt idx="153">
                  <c:v>-8.9921393944072218E-3</c:v>
                </c:pt>
                <c:pt idx="154">
                  <c:v>-8.9921393944072218E-3</c:v>
                </c:pt>
                <c:pt idx="155">
                  <c:v>-8.9921393944072218E-3</c:v>
                </c:pt>
                <c:pt idx="156">
                  <c:v>-9.4892184439658959E-3</c:v>
                </c:pt>
                <c:pt idx="157">
                  <c:v>-9.4892184439658959E-3</c:v>
                </c:pt>
                <c:pt idx="158">
                  <c:v>-9.4892184439658959E-3</c:v>
                </c:pt>
                <c:pt idx="159">
                  <c:v>-9.4892184439658959E-3</c:v>
                </c:pt>
                <c:pt idx="160">
                  <c:v>-1.043984739834094E-2</c:v>
                </c:pt>
                <c:pt idx="161">
                  <c:v>-1.043984739834094E-2</c:v>
                </c:pt>
                <c:pt idx="162">
                  <c:v>-1.043984739834094E-2</c:v>
                </c:pt>
                <c:pt idx="163">
                  <c:v>-1.043984739834094E-2</c:v>
                </c:pt>
                <c:pt idx="164">
                  <c:v>-1.043984739834094E-2</c:v>
                </c:pt>
                <c:pt idx="165">
                  <c:v>-1.043984739834094E-2</c:v>
                </c:pt>
                <c:pt idx="166">
                  <c:v>-1.043984739834094E-2</c:v>
                </c:pt>
                <c:pt idx="167">
                  <c:v>-1.043984739834094E-2</c:v>
                </c:pt>
                <c:pt idx="168">
                  <c:v>-1.043984739834094E-2</c:v>
                </c:pt>
                <c:pt idx="169">
                  <c:v>-1.043984739834094E-2</c:v>
                </c:pt>
                <c:pt idx="170">
                  <c:v>-1.043984739834094E-2</c:v>
                </c:pt>
                <c:pt idx="171">
                  <c:v>-1.043984739834094E-2</c:v>
                </c:pt>
                <c:pt idx="172">
                  <c:v>-1.043984739834094E-2</c:v>
                </c:pt>
                <c:pt idx="173">
                  <c:v>-1.043984739834094E-2</c:v>
                </c:pt>
                <c:pt idx="174">
                  <c:v>-1.0440134672807804E-2</c:v>
                </c:pt>
                <c:pt idx="175">
                  <c:v>-1.0440134672807804E-2</c:v>
                </c:pt>
                <c:pt idx="176">
                  <c:v>-1.0440134672807804E-2</c:v>
                </c:pt>
                <c:pt idx="177">
                  <c:v>-1.0440134672807804E-2</c:v>
                </c:pt>
                <c:pt idx="178">
                  <c:v>-1.0440134672807804E-2</c:v>
                </c:pt>
                <c:pt idx="179">
                  <c:v>-1.0440134672807804E-2</c:v>
                </c:pt>
                <c:pt idx="180">
                  <c:v>-1.0440134672807804E-2</c:v>
                </c:pt>
                <c:pt idx="181">
                  <c:v>-1.0440134672807804E-2</c:v>
                </c:pt>
                <c:pt idx="182">
                  <c:v>-1.0440134672807804E-2</c:v>
                </c:pt>
                <c:pt idx="183">
                  <c:v>-1.0440134672807804E-2</c:v>
                </c:pt>
                <c:pt idx="184">
                  <c:v>-1.0440134672807804E-2</c:v>
                </c:pt>
                <c:pt idx="185">
                  <c:v>-1.0440134672807804E-2</c:v>
                </c:pt>
                <c:pt idx="186">
                  <c:v>-1.0440134672807804E-2</c:v>
                </c:pt>
                <c:pt idx="187">
                  <c:v>-1.0440134672807804E-2</c:v>
                </c:pt>
                <c:pt idx="188">
                  <c:v>-1.0440134672807804E-2</c:v>
                </c:pt>
                <c:pt idx="189">
                  <c:v>-1.0440134672807804E-2</c:v>
                </c:pt>
                <c:pt idx="190">
                  <c:v>-1.0440134672807804E-2</c:v>
                </c:pt>
                <c:pt idx="191">
                  <c:v>-1.0440134672807804E-2</c:v>
                </c:pt>
                <c:pt idx="192">
                  <c:v>-1.0440134672807804E-2</c:v>
                </c:pt>
                <c:pt idx="193">
                  <c:v>-1.0440134672807804E-2</c:v>
                </c:pt>
                <c:pt idx="194">
                  <c:v>-1.0440134672807804E-2</c:v>
                </c:pt>
                <c:pt idx="195">
                  <c:v>-1.0440134672807804E-2</c:v>
                </c:pt>
                <c:pt idx="196">
                  <c:v>-1.0440134672807804E-2</c:v>
                </c:pt>
                <c:pt idx="197">
                  <c:v>-9.5125142995804816E-3</c:v>
                </c:pt>
                <c:pt idx="198">
                  <c:v>-9.5125142995804816E-3</c:v>
                </c:pt>
                <c:pt idx="199">
                  <c:v>-9.5125142995804816E-3</c:v>
                </c:pt>
                <c:pt idx="200">
                  <c:v>-9.5125142995804816E-3</c:v>
                </c:pt>
                <c:pt idx="201">
                  <c:v>-9.5125142995804816E-3</c:v>
                </c:pt>
                <c:pt idx="202">
                  <c:v>-9.5125142995804816E-3</c:v>
                </c:pt>
                <c:pt idx="203">
                  <c:v>-9.5125142995804816E-3</c:v>
                </c:pt>
                <c:pt idx="204">
                  <c:v>-9.5125142995804816E-3</c:v>
                </c:pt>
                <c:pt idx="205">
                  <c:v>-9.5125142995804816E-3</c:v>
                </c:pt>
                <c:pt idx="206">
                  <c:v>-9.6177227028290124E-3</c:v>
                </c:pt>
                <c:pt idx="207">
                  <c:v>-9.6177227028290124E-3</c:v>
                </c:pt>
                <c:pt idx="208">
                  <c:v>-9.6177227028290124E-3</c:v>
                </c:pt>
                <c:pt idx="209">
                  <c:v>-9.6177227028290124E-3</c:v>
                </c:pt>
                <c:pt idx="210">
                  <c:v>-9.6177227028290124E-3</c:v>
                </c:pt>
                <c:pt idx="211">
                  <c:v>-9.6177227028290124E-3</c:v>
                </c:pt>
                <c:pt idx="212">
                  <c:v>-9.6177227028290124E-3</c:v>
                </c:pt>
                <c:pt idx="213">
                  <c:v>-9.6177227028290124E-3</c:v>
                </c:pt>
                <c:pt idx="214">
                  <c:v>-9.6177227028290124E-3</c:v>
                </c:pt>
                <c:pt idx="215">
                  <c:v>-9.6177227028290124E-3</c:v>
                </c:pt>
                <c:pt idx="216">
                  <c:v>-9.6177227028290124E-3</c:v>
                </c:pt>
                <c:pt idx="217">
                  <c:v>-9.6177227028290124E-3</c:v>
                </c:pt>
                <c:pt idx="218">
                  <c:v>-9.6177227028290124E-3</c:v>
                </c:pt>
                <c:pt idx="219">
                  <c:v>-9.6177227028290124E-3</c:v>
                </c:pt>
                <c:pt idx="220">
                  <c:v>-9.6177227028290124E-3</c:v>
                </c:pt>
                <c:pt idx="221">
                  <c:v>-9.6177227028290124E-3</c:v>
                </c:pt>
                <c:pt idx="222">
                  <c:v>-9.6177227028290124E-3</c:v>
                </c:pt>
                <c:pt idx="223">
                  <c:v>-9.6177227028290124E-3</c:v>
                </c:pt>
                <c:pt idx="224">
                  <c:v>-1.0440134672807804E-2</c:v>
                </c:pt>
                <c:pt idx="225">
                  <c:v>-1.0440134672807804E-2</c:v>
                </c:pt>
                <c:pt idx="226">
                  <c:v>-1.0440134672807804E-2</c:v>
                </c:pt>
                <c:pt idx="227">
                  <c:v>-1.0456665975533758E-2</c:v>
                </c:pt>
                <c:pt idx="228">
                  <c:v>-1.0880885473418566E-2</c:v>
                </c:pt>
                <c:pt idx="229">
                  <c:v>-1.0880885473418566E-2</c:v>
                </c:pt>
                <c:pt idx="230">
                  <c:v>-1.0880885473418566E-2</c:v>
                </c:pt>
                <c:pt idx="231">
                  <c:v>-1.0880885473418566E-2</c:v>
                </c:pt>
                <c:pt idx="232">
                  <c:v>-1.0880885473418566E-2</c:v>
                </c:pt>
                <c:pt idx="233">
                  <c:v>-1.0880885473418566E-2</c:v>
                </c:pt>
                <c:pt idx="234">
                  <c:v>-1.0880885473418566E-2</c:v>
                </c:pt>
                <c:pt idx="235">
                  <c:v>-1.0880885473418566E-2</c:v>
                </c:pt>
                <c:pt idx="236">
                  <c:v>-1.0880885473418566E-2</c:v>
                </c:pt>
                <c:pt idx="237">
                  <c:v>-1.0880885473418566E-2</c:v>
                </c:pt>
                <c:pt idx="238">
                  <c:v>-1.0880885473418566E-2</c:v>
                </c:pt>
                <c:pt idx="239">
                  <c:v>-1.0880885473418566E-2</c:v>
                </c:pt>
                <c:pt idx="240">
                  <c:v>-1.0880885473418566E-2</c:v>
                </c:pt>
                <c:pt idx="241">
                  <c:v>-1.0880885473418566E-2</c:v>
                </c:pt>
                <c:pt idx="242">
                  <c:v>-1.1182695335342612E-2</c:v>
                </c:pt>
                <c:pt idx="243">
                  <c:v>-1.1182695335342612E-2</c:v>
                </c:pt>
                <c:pt idx="244">
                  <c:v>-1.1182695335342612E-2</c:v>
                </c:pt>
                <c:pt idx="245">
                  <c:v>-1.1182695335342612E-2</c:v>
                </c:pt>
                <c:pt idx="246">
                  <c:v>-1.1182695335342612E-2</c:v>
                </c:pt>
                <c:pt idx="247">
                  <c:v>-1.1182695335342612E-2</c:v>
                </c:pt>
                <c:pt idx="248">
                  <c:v>-1.1182695335342612E-2</c:v>
                </c:pt>
                <c:pt idx="249">
                  <c:v>-1.1182695335342612E-2</c:v>
                </c:pt>
                <c:pt idx="250">
                  <c:v>-1.2767659574468205E-2</c:v>
                </c:pt>
                <c:pt idx="251">
                  <c:v>-1.2767659574468205E-2</c:v>
                </c:pt>
                <c:pt idx="252">
                  <c:v>-1.2767659574468205E-2</c:v>
                </c:pt>
                <c:pt idx="253">
                  <c:v>-1.2767659574468205E-2</c:v>
                </c:pt>
                <c:pt idx="254">
                  <c:v>-1.2767659574468205E-2</c:v>
                </c:pt>
                <c:pt idx="255">
                  <c:v>-1.2767659574468205E-2</c:v>
                </c:pt>
                <c:pt idx="256">
                  <c:v>-1.2767659574468205E-2</c:v>
                </c:pt>
                <c:pt idx="257">
                  <c:v>-1.2767659574468205E-2</c:v>
                </c:pt>
                <c:pt idx="258">
                  <c:v>-1.2767659574468205E-2</c:v>
                </c:pt>
                <c:pt idx="259">
                  <c:v>-1.2767659574468205E-2</c:v>
                </c:pt>
                <c:pt idx="260">
                  <c:v>-1.2700258258323166E-2</c:v>
                </c:pt>
                <c:pt idx="261">
                  <c:v>-1.2700258258323166E-2</c:v>
                </c:pt>
                <c:pt idx="262">
                  <c:v>-1.2700258258323166E-2</c:v>
                </c:pt>
                <c:pt idx="263">
                  <c:v>-1.2700258258323166E-2</c:v>
                </c:pt>
                <c:pt idx="264">
                  <c:v>-1.2700258258323166E-2</c:v>
                </c:pt>
                <c:pt idx="265">
                  <c:v>-1.2700258258323166E-2</c:v>
                </c:pt>
                <c:pt idx="266">
                  <c:v>-1.2700258258323166E-2</c:v>
                </c:pt>
                <c:pt idx="267">
                  <c:v>-1.2700258258323166E-2</c:v>
                </c:pt>
                <c:pt idx="268">
                  <c:v>-1.2700258258323166E-2</c:v>
                </c:pt>
                <c:pt idx="269">
                  <c:v>-1.2700258258323166E-2</c:v>
                </c:pt>
                <c:pt idx="270">
                  <c:v>-1.2700258258323166E-2</c:v>
                </c:pt>
                <c:pt idx="271">
                  <c:v>-1.2700258258323166E-2</c:v>
                </c:pt>
                <c:pt idx="272">
                  <c:v>-1.2700258258323166E-2</c:v>
                </c:pt>
                <c:pt idx="273">
                  <c:v>-1.2700258258323166E-2</c:v>
                </c:pt>
                <c:pt idx="274">
                  <c:v>-1.182275604694063E-2</c:v>
                </c:pt>
                <c:pt idx="275">
                  <c:v>-1.182275604694063E-2</c:v>
                </c:pt>
                <c:pt idx="276">
                  <c:v>-1.182275604694063E-2</c:v>
                </c:pt>
                <c:pt idx="277">
                  <c:v>-1.182275604694063E-2</c:v>
                </c:pt>
                <c:pt idx="278">
                  <c:v>-1.182275604694063E-2</c:v>
                </c:pt>
                <c:pt idx="279">
                  <c:v>-1.182275604694063E-2</c:v>
                </c:pt>
                <c:pt idx="280">
                  <c:v>-1.182275604694063E-2</c:v>
                </c:pt>
                <c:pt idx="281">
                  <c:v>-1.182275604694063E-2</c:v>
                </c:pt>
                <c:pt idx="282">
                  <c:v>-1.182275604694063E-2</c:v>
                </c:pt>
                <c:pt idx="283">
                  <c:v>-1.182275604694063E-2</c:v>
                </c:pt>
                <c:pt idx="284">
                  <c:v>-1.182275604694063E-2</c:v>
                </c:pt>
                <c:pt idx="285">
                  <c:v>-1.182275604694063E-2</c:v>
                </c:pt>
                <c:pt idx="286">
                  <c:v>-1.182275604694063E-2</c:v>
                </c:pt>
                <c:pt idx="287">
                  <c:v>-1.182275604694063E-2</c:v>
                </c:pt>
                <c:pt idx="288">
                  <c:v>-1.182275604694063E-2</c:v>
                </c:pt>
                <c:pt idx="289">
                  <c:v>-1.182275604694063E-2</c:v>
                </c:pt>
                <c:pt idx="290">
                  <c:v>-1.182275604694063E-2</c:v>
                </c:pt>
                <c:pt idx="291">
                  <c:v>-1.182275604694063E-2</c:v>
                </c:pt>
                <c:pt idx="292">
                  <c:v>-1.182275604694063E-2</c:v>
                </c:pt>
                <c:pt idx="293">
                  <c:v>-1.182275604694063E-2</c:v>
                </c:pt>
                <c:pt idx="294">
                  <c:v>-1.182275604694063E-2</c:v>
                </c:pt>
                <c:pt idx="295">
                  <c:v>-1.182275604694063E-2</c:v>
                </c:pt>
                <c:pt idx="296">
                  <c:v>-1.182275604694063E-2</c:v>
                </c:pt>
                <c:pt idx="297">
                  <c:v>-1.182275604694063E-2</c:v>
                </c:pt>
                <c:pt idx="298">
                  <c:v>-1.182275604694063E-2</c:v>
                </c:pt>
                <c:pt idx="299">
                  <c:v>-1.182275604694063E-2</c:v>
                </c:pt>
                <c:pt idx="300">
                  <c:v>-1.182275604694063E-2</c:v>
                </c:pt>
                <c:pt idx="301">
                  <c:v>-1.182275604694063E-2</c:v>
                </c:pt>
                <c:pt idx="302">
                  <c:v>-1.182275604694063E-2</c:v>
                </c:pt>
                <c:pt idx="303">
                  <c:v>-1.182275604694063E-2</c:v>
                </c:pt>
                <c:pt idx="304">
                  <c:v>-1.182275604694063E-2</c:v>
                </c:pt>
                <c:pt idx="305">
                  <c:v>-1.182275604694063E-2</c:v>
                </c:pt>
                <c:pt idx="306">
                  <c:v>-1.182275604694063E-2</c:v>
                </c:pt>
                <c:pt idx="307">
                  <c:v>-1.182275604694063E-2</c:v>
                </c:pt>
                <c:pt idx="308">
                  <c:v>-1.182275604694063E-2</c:v>
                </c:pt>
                <c:pt idx="309">
                  <c:v>-1.182275604694063E-2</c:v>
                </c:pt>
                <c:pt idx="310">
                  <c:v>-1.182275604694063E-2</c:v>
                </c:pt>
                <c:pt idx="311">
                  <c:v>-1.182275604694063E-2</c:v>
                </c:pt>
                <c:pt idx="312">
                  <c:v>-1.182275604694063E-2</c:v>
                </c:pt>
                <c:pt idx="313">
                  <c:v>-1.182275604694063E-2</c:v>
                </c:pt>
                <c:pt idx="314">
                  <c:v>-1.182275604694063E-2</c:v>
                </c:pt>
                <c:pt idx="315">
                  <c:v>-1.182275604694063E-2</c:v>
                </c:pt>
                <c:pt idx="316">
                  <c:v>-1.182275604694063E-2</c:v>
                </c:pt>
                <c:pt idx="317">
                  <c:v>-1.182275604694063E-2</c:v>
                </c:pt>
                <c:pt idx="318">
                  <c:v>-1.182275604694063E-2</c:v>
                </c:pt>
                <c:pt idx="319">
                  <c:v>-1.182275604694063E-2</c:v>
                </c:pt>
                <c:pt idx="320">
                  <c:v>-1.182275604694063E-2</c:v>
                </c:pt>
                <c:pt idx="321">
                  <c:v>-1.182275604694063E-2</c:v>
                </c:pt>
                <c:pt idx="322">
                  <c:v>-1.182275604694063E-2</c:v>
                </c:pt>
                <c:pt idx="323">
                  <c:v>-1.182275604694063E-2</c:v>
                </c:pt>
                <c:pt idx="324">
                  <c:v>-1.1557713187619945E-2</c:v>
                </c:pt>
                <c:pt idx="325">
                  <c:v>-1.1557713187619945E-2</c:v>
                </c:pt>
                <c:pt idx="326">
                  <c:v>-1.1557713187619945E-2</c:v>
                </c:pt>
                <c:pt idx="327">
                  <c:v>-1.1191834376612692E-2</c:v>
                </c:pt>
                <c:pt idx="328">
                  <c:v>-1.1173184357541999E-2</c:v>
                </c:pt>
                <c:pt idx="329">
                  <c:v>-1.1173184357541999E-2</c:v>
                </c:pt>
                <c:pt idx="330">
                  <c:v>-1.1173184357541999E-2</c:v>
                </c:pt>
                <c:pt idx="331">
                  <c:v>-1.1173184357541999E-2</c:v>
                </c:pt>
                <c:pt idx="332">
                  <c:v>-1.1191834376612692E-2</c:v>
                </c:pt>
                <c:pt idx="333">
                  <c:v>-1.1191834376612692E-2</c:v>
                </c:pt>
                <c:pt idx="334">
                  <c:v>-1.1557713187619945E-2</c:v>
                </c:pt>
                <c:pt idx="335">
                  <c:v>-1.1557713187619945E-2</c:v>
                </c:pt>
                <c:pt idx="336">
                  <c:v>-1.1557713187619945E-2</c:v>
                </c:pt>
                <c:pt idx="337">
                  <c:v>-1.1557713187619945E-2</c:v>
                </c:pt>
                <c:pt idx="338">
                  <c:v>-1.1557713187619945E-2</c:v>
                </c:pt>
                <c:pt idx="339">
                  <c:v>-1.1557713187619945E-2</c:v>
                </c:pt>
                <c:pt idx="340">
                  <c:v>-1.1557713187619945E-2</c:v>
                </c:pt>
                <c:pt idx="341">
                  <c:v>-1.1557713187619945E-2</c:v>
                </c:pt>
                <c:pt idx="342">
                  <c:v>-1.1557713187619945E-2</c:v>
                </c:pt>
                <c:pt idx="343">
                  <c:v>-1.1557713187619945E-2</c:v>
                </c:pt>
                <c:pt idx="344">
                  <c:v>-1.1557713187619945E-2</c:v>
                </c:pt>
                <c:pt idx="345">
                  <c:v>-1.1557713187619945E-2</c:v>
                </c:pt>
                <c:pt idx="346">
                  <c:v>-1.1557713187619945E-2</c:v>
                </c:pt>
                <c:pt idx="347">
                  <c:v>-1.1557713187619945E-2</c:v>
                </c:pt>
                <c:pt idx="348">
                  <c:v>-1.1557713187619945E-2</c:v>
                </c:pt>
                <c:pt idx="349">
                  <c:v>-1.1557713187619945E-2</c:v>
                </c:pt>
                <c:pt idx="350">
                  <c:v>-1.1191834376612692E-2</c:v>
                </c:pt>
                <c:pt idx="351">
                  <c:v>-1.1191834376612692E-2</c:v>
                </c:pt>
                <c:pt idx="352">
                  <c:v>-1.1191834376612692E-2</c:v>
                </c:pt>
                <c:pt idx="353">
                  <c:v>-1.1191834376612692E-2</c:v>
                </c:pt>
                <c:pt idx="354">
                  <c:v>-1.1173184357541999E-2</c:v>
                </c:pt>
                <c:pt idx="355">
                  <c:v>-1.1173184357541999E-2</c:v>
                </c:pt>
                <c:pt idx="356">
                  <c:v>-1.1173184357541999E-2</c:v>
                </c:pt>
                <c:pt idx="357">
                  <c:v>-1.1173184357541999E-2</c:v>
                </c:pt>
                <c:pt idx="358">
                  <c:v>-1.1173184357541999E-2</c:v>
                </c:pt>
                <c:pt idx="359">
                  <c:v>-1.1173184357541999E-2</c:v>
                </c:pt>
                <c:pt idx="360">
                  <c:v>-1.1087626472285301E-2</c:v>
                </c:pt>
                <c:pt idx="361">
                  <c:v>-1.1087626472285301E-2</c:v>
                </c:pt>
                <c:pt idx="362">
                  <c:v>-1.1087626472285301E-2</c:v>
                </c:pt>
                <c:pt idx="363">
                  <c:v>-1.1087626472285301E-2</c:v>
                </c:pt>
                <c:pt idx="364">
                  <c:v>-1.1087626472285301E-2</c:v>
                </c:pt>
                <c:pt idx="365">
                  <c:v>-1.1087626472285301E-2</c:v>
                </c:pt>
                <c:pt idx="366">
                  <c:v>-1.1087626472285301E-2</c:v>
                </c:pt>
                <c:pt idx="367">
                  <c:v>-1.1087626472285301E-2</c:v>
                </c:pt>
                <c:pt idx="368">
                  <c:v>-1.1087626472285301E-2</c:v>
                </c:pt>
                <c:pt idx="369">
                  <c:v>-1.1087626472285301E-2</c:v>
                </c:pt>
                <c:pt idx="370">
                  <c:v>-1.0810457779028221E-2</c:v>
                </c:pt>
                <c:pt idx="371">
                  <c:v>-1.0810457779028221E-2</c:v>
                </c:pt>
                <c:pt idx="372">
                  <c:v>-1.0810457779028221E-2</c:v>
                </c:pt>
                <c:pt idx="373">
                  <c:v>-1.0810457779028221E-2</c:v>
                </c:pt>
                <c:pt idx="374">
                  <c:v>-1.0810457779028221E-2</c:v>
                </c:pt>
                <c:pt idx="375">
                  <c:v>-1.0810457779028221E-2</c:v>
                </c:pt>
                <c:pt idx="376">
                  <c:v>-1.0810457779028221E-2</c:v>
                </c:pt>
                <c:pt idx="377">
                  <c:v>-1.0810457779028221E-2</c:v>
                </c:pt>
                <c:pt idx="378">
                  <c:v>-1.0810457779028221E-2</c:v>
                </c:pt>
                <c:pt idx="379">
                  <c:v>-1.0810457779028221E-2</c:v>
                </c:pt>
                <c:pt idx="380">
                  <c:v>-1.0810457779028221E-2</c:v>
                </c:pt>
                <c:pt idx="381">
                  <c:v>-1.0810457779028221E-2</c:v>
                </c:pt>
                <c:pt idx="382">
                  <c:v>-1.0810457779028221E-2</c:v>
                </c:pt>
                <c:pt idx="383">
                  <c:v>-1.0810457779028221E-2</c:v>
                </c:pt>
                <c:pt idx="384">
                  <c:v>-1.0810457779028221E-2</c:v>
                </c:pt>
                <c:pt idx="385">
                  <c:v>-1.0810457779028221E-2</c:v>
                </c:pt>
                <c:pt idx="386">
                  <c:v>-1.0810457779028221E-2</c:v>
                </c:pt>
                <c:pt idx="387">
                  <c:v>-1.0810457779028221E-2</c:v>
                </c:pt>
                <c:pt idx="388">
                  <c:v>-1.0810457779028221E-2</c:v>
                </c:pt>
                <c:pt idx="389">
                  <c:v>-1.0810457779028221E-2</c:v>
                </c:pt>
                <c:pt idx="390">
                  <c:v>-1.0810457779028221E-2</c:v>
                </c:pt>
                <c:pt idx="391">
                  <c:v>-1.0773712981318056E-2</c:v>
                </c:pt>
                <c:pt idx="392">
                  <c:v>-1.0773712981318056E-2</c:v>
                </c:pt>
                <c:pt idx="393">
                  <c:v>-1.0773712981318056E-2</c:v>
                </c:pt>
                <c:pt idx="394">
                  <c:v>-1.0773712981318056E-2</c:v>
                </c:pt>
                <c:pt idx="395">
                  <c:v>-1.0773712981318056E-2</c:v>
                </c:pt>
                <c:pt idx="396">
                  <c:v>-1.0773712981318056E-2</c:v>
                </c:pt>
                <c:pt idx="397">
                  <c:v>-1.0773712981318056E-2</c:v>
                </c:pt>
                <c:pt idx="398">
                  <c:v>-1.0773712981318056E-2</c:v>
                </c:pt>
                <c:pt idx="399">
                  <c:v>-1.0773712981318056E-2</c:v>
                </c:pt>
                <c:pt idx="400">
                  <c:v>-1.0773712981318056E-2</c:v>
                </c:pt>
                <c:pt idx="401">
                  <c:v>-1.0773712981318056E-2</c:v>
                </c:pt>
                <c:pt idx="402">
                  <c:v>-1.0773712981318056E-2</c:v>
                </c:pt>
                <c:pt idx="403">
                  <c:v>-1.0773712981318056E-2</c:v>
                </c:pt>
                <c:pt idx="404">
                  <c:v>-1.0773712981318056E-2</c:v>
                </c:pt>
                <c:pt idx="405">
                  <c:v>-1.0773712981318056E-2</c:v>
                </c:pt>
                <c:pt idx="406">
                  <c:v>-1.0773712981318056E-2</c:v>
                </c:pt>
                <c:pt idx="407">
                  <c:v>-1.0773712981318056E-2</c:v>
                </c:pt>
                <c:pt idx="408">
                  <c:v>-1.0773712981318056E-2</c:v>
                </c:pt>
                <c:pt idx="409">
                  <c:v>-1.0773712981318056E-2</c:v>
                </c:pt>
                <c:pt idx="410">
                  <c:v>-1.0773712981318056E-2</c:v>
                </c:pt>
                <c:pt idx="411">
                  <c:v>-1.0773712981318056E-2</c:v>
                </c:pt>
                <c:pt idx="412">
                  <c:v>-1.0773712981318056E-2</c:v>
                </c:pt>
                <c:pt idx="413">
                  <c:v>-1.0773712981318056E-2</c:v>
                </c:pt>
                <c:pt idx="414">
                  <c:v>-1.0773712981318056E-2</c:v>
                </c:pt>
                <c:pt idx="415">
                  <c:v>-1.0773712981318056E-2</c:v>
                </c:pt>
                <c:pt idx="416">
                  <c:v>-1.0773712981318056E-2</c:v>
                </c:pt>
                <c:pt idx="417">
                  <c:v>-1.0773712981318056E-2</c:v>
                </c:pt>
                <c:pt idx="418">
                  <c:v>-9.915719304949772E-3</c:v>
                </c:pt>
                <c:pt idx="419">
                  <c:v>-9.915719304949772E-3</c:v>
                </c:pt>
                <c:pt idx="420">
                  <c:v>-9.915719304949772E-3</c:v>
                </c:pt>
                <c:pt idx="421">
                  <c:v>-9.915719304949772E-3</c:v>
                </c:pt>
                <c:pt idx="422">
                  <c:v>-9.6746617472351741E-3</c:v>
                </c:pt>
                <c:pt idx="423">
                  <c:v>-8.7761341446688512E-3</c:v>
                </c:pt>
                <c:pt idx="424">
                  <c:v>-8.7761341446688512E-3</c:v>
                </c:pt>
                <c:pt idx="425">
                  <c:v>-8.7761341446688512E-3</c:v>
                </c:pt>
                <c:pt idx="426">
                  <c:v>-8.7761341446688512E-3</c:v>
                </c:pt>
                <c:pt idx="427">
                  <c:v>-8.7761341446688512E-3</c:v>
                </c:pt>
                <c:pt idx="428">
                  <c:v>-8.7761341446688512E-3</c:v>
                </c:pt>
                <c:pt idx="429">
                  <c:v>-8.7761341446688512E-3</c:v>
                </c:pt>
                <c:pt idx="430">
                  <c:v>-8.7761341446688512E-3</c:v>
                </c:pt>
                <c:pt idx="431">
                  <c:v>-8.7761341446688512E-3</c:v>
                </c:pt>
                <c:pt idx="432">
                  <c:v>-8.6012823895048503E-3</c:v>
                </c:pt>
                <c:pt idx="433">
                  <c:v>-8.6012823895048503E-3</c:v>
                </c:pt>
                <c:pt idx="434">
                  <c:v>-6.9397612603048827E-3</c:v>
                </c:pt>
                <c:pt idx="435">
                  <c:v>-6.9397612603048827E-3</c:v>
                </c:pt>
                <c:pt idx="436">
                  <c:v>-6.9397612603048827E-3</c:v>
                </c:pt>
                <c:pt idx="437">
                  <c:v>-6.9397612603048827E-3</c:v>
                </c:pt>
                <c:pt idx="438">
                  <c:v>-6.9397612603048827E-3</c:v>
                </c:pt>
                <c:pt idx="439">
                  <c:v>-6.9397612603048827E-3</c:v>
                </c:pt>
                <c:pt idx="440">
                  <c:v>-6.9397612603048827E-3</c:v>
                </c:pt>
                <c:pt idx="441">
                  <c:v>-6.9397612603048827E-3</c:v>
                </c:pt>
                <c:pt idx="442">
                  <c:v>-6.9397612603048827E-3</c:v>
                </c:pt>
                <c:pt idx="443">
                  <c:v>-6.9397612603048827E-3</c:v>
                </c:pt>
                <c:pt idx="444">
                  <c:v>-6.9397612603048827E-3</c:v>
                </c:pt>
                <c:pt idx="445">
                  <c:v>-6.9397612603048827E-3</c:v>
                </c:pt>
                <c:pt idx="446">
                  <c:v>-6.1947894397758607E-3</c:v>
                </c:pt>
                <c:pt idx="447">
                  <c:v>-6.1947894397758607E-3</c:v>
                </c:pt>
                <c:pt idx="448">
                  <c:v>-6.1947894397758607E-3</c:v>
                </c:pt>
                <c:pt idx="449">
                  <c:v>-6.1947894397758607E-3</c:v>
                </c:pt>
                <c:pt idx="450">
                  <c:v>-5.6018278690741167E-3</c:v>
                </c:pt>
                <c:pt idx="451">
                  <c:v>-5.6018278690741167E-3</c:v>
                </c:pt>
                <c:pt idx="452">
                  <c:v>-5.6018278690741167E-3</c:v>
                </c:pt>
                <c:pt idx="453">
                  <c:v>-5.6018278690741167E-3</c:v>
                </c:pt>
                <c:pt idx="454">
                  <c:v>-5.6018278690741167E-3</c:v>
                </c:pt>
                <c:pt idx="455">
                  <c:v>-6.2818830544615397E-3</c:v>
                </c:pt>
                <c:pt idx="456">
                  <c:v>-6.2818830544615397E-3</c:v>
                </c:pt>
                <c:pt idx="457">
                  <c:v>-6.2818830544615397E-3</c:v>
                </c:pt>
                <c:pt idx="458">
                  <c:v>-6.2818830544615397E-3</c:v>
                </c:pt>
                <c:pt idx="459">
                  <c:v>-6.2818830544615397E-3</c:v>
                </c:pt>
                <c:pt idx="460">
                  <c:v>-6.2818830544615397E-3</c:v>
                </c:pt>
                <c:pt idx="461">
                  <c:v>-6.2818830544615397E-3</c:v>
                </c:pt>
                <c:pt idx="462">
                  <c:v>-6.2818830544615397E-3</c:v>
                </c:pt>
                <c:pt idx="463">
                  <c:v>-6.2818830544615397E-3</c:v>
                </c:pt>
                <c:pt idx="464">
                  <c:v>-6.2818830544615397E-3</c:v>
                </c:pt>
                <c:pt idx="465">
                  <c:v>-5.6018278690741167E-3</c:v>
                </c:pt>
                <c:pt idx="466">
                  <c:v>-5.6018278690741167E-3</c:v>
                </c:pt>
                <c:pt idx="467">
                  <c:v>-5.6018278690741167E-3</c:v>
                </c:pt>
                <c:pt idx="468">
                  <c:v>-5.6018278690741167E-3</c:v>
                </c:pt>
                <c:pt idx="469">
                  <c:v>-5.6018278690741167E-3</c:v>
                </c:pt>
                <c:pt idx="470">
                  <c:v>-5.6018278690741167E-3</c:v>
                </c:pt>
                <c:pt idx="471">
                  <c:v>-5.6018278690741167E-3</c:v>
                </c:pt>
                <c:pt idx="472">
                  <c:v>-5.6018278690741167E-3</c:v>
                </c:pt>
                <c:pt idx="473">
                  <c:v>-5.6018278690741167E-3</c:v>
                </c:pt>
                <c:pt idx="474">
                  <c:v>-5.6018278690741167E-3</c:v>
                </c:pt>
                <c:pt idx="475">
                  <c:v>-5.6018278690741167E-3</c:v>
                </c:pt>
                <c:pt idx="476">
                  <c:v>-5.6018278690741167E-3</c:v>
                </c:pt>
                <c:pt idx="477">
                  <c:v>-5.6018278690741167E-3</c:v>
                </c:pt>
                <c:pt idx="478">
                  <c:v>-5.6018278690741167E-3</c:v>
                </c:pt>
                <c:pt idx="479">
                  <c:v>-5.6018278690741167E-3</c:v>
                </c:pt>
                <c:pt idx="480">
                  <c:v>-5.6018278690741167E-3</c:v>
                </c:pt>
                <c:pt idx="481">
                  <c:v>-5.6018278690741167E-3</c:v>
                </c:pt>
                <c:pt idx="482">
                  <c:v>-5.6018278690741167E-3</c:v>
                </c:pt>
                <c:pt idx="483">
                  <c:v>-5.6018278690741167E-3</c:v>
                </c:pt>
                <c:pt idx="484">
                  <c:v>-5.6018278690741167E-3</c:v>
                </c:pt>
                <c:pt idx="485">
                  <c:v>-5.6018278690741167E-3</c:v>
                </c:pt>
                <c:pt idx="486">
                  <c:v>-5.6018278690741167E-3</c:v>
                </c:pt>
                <c:pt idx="487">
                  <c:v>-5.6018278690741167E-3</c:v>
                </c:pt>
                <c:pt idx="488">
                  <c:v>-5.6018278690741167E-3</c:v>
                </c:pt>
                <c:pt idx="489">
                  <c:v>-5.6018278690741167E-3</c:v>
                </c:pt>
                <c:pt idx="490">
                  <c:v>-5.6018278690741167E-3</c:v>
                </c:pt>
                <c:pt idx="491">
                  <c:v>-5.6018278690741167E-3</c:v>
                </c:pt>
                <c:pt idx="492">
                  <c:v>-5.6018278690741167E-3</c:v>
                </c:pt>
                <c:pt idx="493">
                  <c:v>-5.6018278690741167E-3</c:v>
                </c:pt>
                <c:pt idx="494">
                  <c:v>-5.6018278690741167E-3</c:v>
                </c:pt>
                <c:pt idx="495">
                  <c:v>-5.6018278690741167E-3</c:v>
                </c:pt>
                <c:pt idx="496">
                  <c:v>-6.2818830544615397E-3</c:v>
                </c:pt>
                <c:pt idx="497">
                  <c:v>-6.2818830544615397E-3</c:v>
                </c:pt>
                <c:pt idx="498">
                  <c:v>-6.2818830544615397E-3</c:v>
                </c:pt>
                <c:pt idx="499">
                  <c:v>-6.2818830544615397E-3</c:v>
                </c:pt>
                <c:pt idx="500">
                  <c:v>-6.2818830544615397E-3</c:v>
                </c:pt>
                <c:pt idx="501">
                  <c:v>-8.6235285386964296E-3</c:v>
                </c:pt>
                <c:pt idx="502">
                  <c:v>-8.6235285386964296E-3</c:v>
                </c:pt>
                <c:pt idx="503">
                  <c:v>-8.6235285386964296E-3</c:v>
                </c:pt>
                <c:pt idx="504">
                  <c:v>-5.7235466524883927E-3</c:v>
                </c:pt>
                <c:pt idx="505">
                  <c:v>-5.7235466524883927E-3</c:v>
                </c:pt>
                <c:pt idx="506">
                  <c:v>-5.7235466524883927E-3</c:v>
                </c:pt>
                <c:pt idx="507">
                  <c:v>-5.7235466524883927E-3</c:v>
                </c:pt>
                <c:pt idx="508">
                  <c:v>-5.7235466524883927E-3</c:v>
                </c:pt>
                <c:pt idx="509">
                  <c:v>-5.7235466524883927E-3</c:v>
                </c:pt>
                <c:pt idx="510">
                  <c:v>-5.3534084119189248E-3</c:v>
                </c:pt>
                <c:pt idx="511">
                  <c:v>-5.3534084119189248E-3</c:v>
                </c:pt>
                <c:pt idx="512">
                  <c:v>-5.3534084119189248E-3</c:v>
                </c:pt>
                <c:pt idx="513">
                  <c:v>-5.3534084119189248E-3</c:v>
                </c:pt>
                <c:pt idx="514">
                  <c:v>-5.3534084119189248E-3</c:v>
                </c:pt>
                <c:pt idx="515">
                  <c:v>-5.3534084119189248E-3</c:v>
                </c:pt>
                <c:pt idx="516">
                  <c:v>-5.6133084734131308E-3</c:v>
                </c:pt>
                <c:pt idx="517">
                  <c:v>-5.6133084734131308E-3</c:v>
                </c:pt>
                <c:pt idx="518">
                  <c:v>-5.6133084734131308E-3</c:v>
                </c:pt>
                <c:pt idx="519">
                  <c:v>-5.6133084734131308E-3</c:v>
                </c:pt>
                <c:pt idx="520">
                  <c:v>-5.6133084734131308E-3</c:v>
                </c:pt>
                <c:pt idx="521">
                  <c:v>-5.6133084734131308E-3</c:v>
                </c:pt>
                <c:pt idx="522">
                  <c:v>-5.6133084734131308E-3</c:v>
                </c:pt>
                <c:pt idx="523">
                  <c:v>-5.6133084734131308E-3</c:v>
                </c:pt>
                <c:pt idx="524">
                  <c:v>-5.6133084734131308E-3</c:v>
                </c:pt>
                <c:pt idx="525">
                  <c:v>-5.6133084734131308E-3</c:v>
                </c:pt>
                <c:pt idx="526">
                  <c:v>-5.6133084734131308E-3</c:v>
                </c:pt>
                <c:pt idx="527">
                  <c:v>-5.6133084734131308E-3</c:v>
                </c:pt>
                <c:pt idx="528">
                  <c:v>-5.6133084734131308E-3</c:v>
                </c:pt>
                <c:pt idx="529">
                  <c:v>-5.6133084734131308E-3</c:v>
                </c:pt>
                <c:pt idx="530">
                  <c:v>-5.6133084734131308E-3</c:v>
                </c:pt>
                <c:pt idx="531">
                  <c:v>-5.6133084734131308E-3</c:v>
                </c:pt>
                <c:pt idx="532">
                  <c:v>-6.4778962355883478E-3</c:v>
                </c:pt>
                <c:pt idx="533">
                  <c:v>-6.4778962355883478E-3</c:v>
                </c:pt>
                <c:pt idx="534">
                  <c:v>-6.4778962355883478E-3</c:v>
                </c:pt>
                <c:pt idx="535">
                  <c:v>-6.4778962355883478E-3</c:v>
                </c:pt>
                <c:pt idx="536">
                  <c:v>-6.4778962355883478E-3</c:v>
                </c:pt>
                <c:pt idx="537">
                  <c:v>-6.4778962355883478E-3</c:v>
                </c:pt>
                <c:pt idx="538">
                  <c:v>-6.5631162550474518E-3</c:v>
                </c:pt>
                <c:pt idx="539">
                  <c:v>-6.5631162550474518E-3</c:v>
                </c:pt>
                <c:pt idx="540">
                  <c:v>-6.5631162550474518E-3</c:v>
                </c:pt>
                <c:pt idx="541">
                  <c:v>-6.5631162550474518E-3</c:v>
                </c:pt>
                <c:pt idx="542">
                  <c:v>-6.5631162550474518E-3</c:v>
                </c:pt>
                <c:pt idx="543">
                  <c:v>-6.5631162550474518E-3</c:v>
                </c:pt>
                <c:pt idx="544">
                  <c:v>-6.5631162550474518E-3</c:v>
                </c:pt>
                <c:pt idx="545">
                  <c:v>-6.5631162550474518E-3</c:v>
                </c:pt>
                <c:pt idx="546">
                  <c:v>-6.5631162550474518E-3</c:v>
                </c:pt>
                <c:pt idx="547">
                  <c:v>-6.5631162550474518E-3</c:v>
                </c:pt>
                <c:pt idx="548">
                  <c:v>-6.5631162550474518E-3</c:v>
                </c:pt>
                <c:pt idx="549">
                  <c:v>-6.5631162550474518E-3</c:v>
                </c:pt>
                <c:pt idx="550">
                  <c:v>-6.5631162550474518E-3</c:v>
                </c:pt>
                <c:pt idx="551">
                  <c:v>-8.2032808137214586E-3</c:v>
                </c:pt>
                <c:pt idx="552">
                  <c:v>-8.2032808137214586E-3</c:v>
                </c:pt>
                <c:pt idx="553">
                  <c:v>-8.2032808137214586E-3</c:v>
                </c:pt>
                <c:pt idx="554">
                  <c:v>-8.2413480376191065E-3</c:v>
                </c:pt>
                <c:pt idx="555">
                  <c:v>-8.1541774511432238E-3</c:v>
                </c:pt>
                <c:pt idx="556">
                  <c:v>-8.1541774511432238E-3</c:v>
                </c:pt>
                <c:pt idx="557">
                  <c:v>-8.1541774511432238E-3</c:v>
                </c:pt>
                <c:pt idx="558">
                  <c:v>-8.1541774511432238E-3</c:v>
                </c:pt>
                <c:pt idx="559">
                  <c:v>-8.1541774511432238E-3</c:v>
                </c:pt>
                <c:pt idx="560">
                  <c:v>-8.1541774511432238E-3</c:v>
                </c:pt>
                <c:pt idx="561">
                  <c:v>-8.1541774511432238E-3</c:v>
                </c:pt>
                <c:pt idx="562">
                  <c:v>-7.1050056587759029E-3</c:v>
                </c:pt>
                <c:pt idx="563">
                  <c:v>-7.1050056587759029E-3</c:v>
                </c:pt>
                <c:pt idx="564">
                  <c:v>-7.1050056587759029E-3</c:v>
                </c:pt>
                <c:pt idx="565">
                  <c:v>-7.1050056587759029E-3</c:v>
                </c:pt>
                <c:pt idx="566">
                  <c:v>-7.1050056587759029E-3</c:v>
                </c:pt>
                <c:pt idx="567">
                  <c:v>-7.1050056587759029E-3</c:v>
                </c:pt>
                <c:pt idx="568">
                  <c:v>-7.1050056587759029E-3</c:v>
                </c:pt>
                <c:pt idx="569">
                  <c:v>-7.1050056587759029E-3</c:v>
                </c:pt>
                <c:pt idx="570">
                  <c:v>-7.1050056587759029E-3</c:v>
                </c:pt>
                <c:pt idx="571">
                  <c:v>-7.1050056587759029E-3</c:v>
                </c:pt>
                <c:pt idx="572">
                  <c:v>-7.1050056587759029E-3</c:v>
                </c:pt>
                <c:pt idx="573">
                  <c:v>-7.1050056587759029E-3</c:v>
                </c:pt>
                <c:pt idx="574">
                  <c:v>-7.1050056587759029E-3</c:v>
                </c:pt>
                <c:pt idx="575">
                  <c:v>-7.1050056587759029E-3</c:v>
                </c:pt>
                <c:pt idx="576">
                  <c:v>-7.1050056587759029E-3</c:v>
                </c:pt>
                <c:pt idx="577">
                  <c:v>-7.1050056587759029E-3</c:v>
                </c:pt>
                <c:pt idx="578">
                  <c:v>-7.1050056587759029E-3</c:v>
                </c:pt>
                <c:pt idx="579">
                  <c:v>-7.1050056587759029E-3</c:v>
                </c:pt>
                <c:pt idx="580">
                  <c:v>-7.1050056587759029E-3</c:v>
                </c:pt>
                <c:pt idx="581">
                  <c:v>-7.1050056587759029E-3</c:v>
                </c:pt>
                <c:pt idx="582">
                  <c:v>-7.1050056587759029E-3</c:v>
                </c:pt>
                <c:pt idx="583">
                  <c:v>-7.1050056587759029E-3</c:v>
                </c:pt>
                <c:pt idx="584">
                  <c:v>-7.1050056587759029E-3</c:v>
                </c:pt>
                <c:pt idx="585">
                  <c:v>-7.1050056587759029E-3</c:v>
                </c:pt>
                <c:pt idx="586">
                  <c:v>-7.1050056587759029E-3</c:v>
                </c:pt>
                <c:pt idx="587">
                  <c:v>-7.1050056587759029E-3</c:v>
                </c:pt>
                <c:pt idx="588">
                  <c:v>-7.1050056587759029E-3</c:v>
                </c:pt>
                <c:pt idx="589">
                  <c:v>-7.1050056587759029E-3</c:v>
                </c:pt>
                <c:pt idx="590">
                  <c:v>-7.1050056587759029E-3</c:v>
                </c:pt>
                <c:pt idx="591">
                  <c:v>-7.1050056587759029E-3</c:v>
                </c:pt>
                <c:pt idx="592">
                  <c:v>-7.1050056587759029E-3</c:v>
                </c:pt>
                <c:pt idx="593">
                  <c:v>-7.1050056587759029E-3</c:v>
                </c:pt>
                <c:pt idx="594">
                  <c:v>-7.1050056587759029E-3</c:v>
                </c:pt>
                <c:pt idx="595">
                  <c:v>-7.1050056587759029E-3</c:v>
                </c:pt>
                <c:pt idx="596">
                  <c:v>-6.6543187892785629E-3</c:v>
                </c:pt>
                <c:pt idx="597">
                  <c:v>-7.0906553900900284E-3</c:v>
                </c:pt>
                <c:pt idx="598">
                  <c:v>-7.0906553900900284E-3</c:v>
                </c:pt>
                <c:pt idx="599">
                  <c:v>-7.0906553900900284E-3</c:v>
                </c:pt>
                <c:pt idx="600">
                  <c:v>-7.0906553900900284E-3</c:v>
                </c:pt>
                <c:pt idx="601">
                  <c:v>-6.6543187892785629E-3</c:v>
                </c:pt>
                <c:pt idx="602">
                  <c:v>-6.6543187892785629E-3</c:v>
                </c:pt>
                <c:pt idx="603">
                  <c:v>-6.6543187892785629E-3</c:v>
                </c:pt>
                <c:pt idx="604">
                  <c:v>-6.7750297882741726E-3</c:v>
                </c:pt>
                <c:pt idx="605">
                  <c:v>-6.7750297882741726E-3</c:v>
                </c:pt>
                <c:pt idx="606">
                  <c:v>-6.7750297882741726E-3</c:v>
                </c:pt>
                <c:pt idx="607">
                  <c:v>-6.7750297882741726E-3</c:v>
                </c:pt>
                <c:pt idx="608">
                  <c:v>-6.7750297882741726E-3</c:v>
                </c:pt>
                <c:pt idx="609">
                  <c:v>-6.7750297882741726E-3</c:v>
                </c:pt>
                <c:pt idx="610">
                  <c:v>-6.7750297882741726E-3</c:v>
                </c:pt>
                <c:pt idx="611">
                  <c:v>-6.7750297882741726E-3</c:v>
                </c:pt>
                <c:pt idx="612">
                  <c:v>-6.7750297882741726E-3</c:v>
                </c:pt>
                <c:pt idx="613">
                  <c:v>-6.7750297882741726E-3</c:v>
                </c:pt>
                <c:pt idx="614">
                  <c:v>-6.7750297882741726E-3</c:v>
                </c:pt>
                <c:pt idx="615">
                  <c:v>-6.7750297882741726E-3</c:v>
                </c:pt>
                <c:pt idx="616">
                  <c:v>-6.7750297882741726E-3</c:v>
                </c:pt>
                <c:pt idx="617">
                  <c:v>-6.7750297882741726E-3</c:v>
                </c:pt>
                <c:pt idx="618">
                  <c:v>-6.7750297882741726E-3</c:v>
                </c:pt>
                <c:pt idx="619">
                  <c:v>-6.7750297882741726E-3</c:v>
                </c:pt>
                <c:pt idx="620">
                  <c:v>-6.7750297882741726E-3</c:v>
                </c:pt>
                <c:pt idx="621">
                  <c:v>-6.7750297882741726E-3</c:v>
                </c:pt>
                <c:pt idx="622">
                  <c:v>-6.7750297882741726E-3</c:v>
                </c:pt>
                <c:pt idx="623">
                  <c:v>-6.7750297882741726E-3</c:v>
                </c:pt>
                <c:pt idx="624">
                  <c:v>-6.7750297882741726E-3</c:v>
                </c:pt>
                <c:pt idx="625">
                  <c:v>-6.7750297882741726E-3</c:v>
                </c:pt>
                <c:pt idx="626">
                  <c:v>-6.7750297882741726E-3</c:v>
                </c:pt>
                <c:pt idx="627">
                  <c:v>-6.7750297882741726E-3</c:v>
                </c:pt>
                <c:pt idx="628">
                  <c:v>-6.7750297882741726E-3</c:v>
                </c:pt>
                <c:pt idx="629">
                  <c:v>-6.7750297882741726E-3</c:v>
                </c:pt>
                <c:pt idx="630">
                  <c:v>-6.7750297882741726E-3</c:v>
                </c:pt>
                <c:pt idx="631">
                  <c:v>-6.7750297882741726E-3</c:v>
                </c:pt>
                <c:pt idx="632">
                  <c:v>-6.639852381286138E-3</c:v>
                </c:pt>
                <c:pt idx="633">
                  <c:v>-6.7750297882741726E-3</c:v>
                </c:pt>
                <c:pt idx="634">
                  <c:v>-6.7750297882741726E-3</c:v>
                </c:pt>
                <c:pt idx="635">
                  <c:v>-7.0806516801048772E-3</c:v>
                </c:pt>
                <c:pt idx="636">
                  <c:v>-7.0806516801048772E-3</c:v>
                </c:pt>
                <c:pt idx="637">
                  <c:v>-7.0806516801048772E-3</c:v>
                </c:pt>
                <c:pt idx="638">
                  <c:v>-7.0806516801048772E-3</c:v>
                </c:pt>
                <c:pt idx="639">
                  <c:v>-7.0806516801048772E-3</c:v>
                </c:pt>
                <c:pt idx="640">
                  <c:v>-7.0806516801048772E-3</c:v>
                </c:pt>
                <c:pt idx="641">
                  <c:v>-7.0806516801048772E-3</c:v>
                </c:pt>
                <c:pt idx="642">
                  <c:v>-7.0806516801048772E-3</c:v>
                </c:pt>
                <c:pt idx="643">
                  <c:v>-7.0806516801048772E-3</c:v>
                </c:pt>
                <c:pt idx="644">
                  <c:v>-7.0806516801048772E-3</c:v>
                </c:pt>
                <c:pt idx="645">
                  <c:v>-7.0806516801048772E-3</c:v>
                </c:pt>
                <c:pt idx="646">
                  <c:v>-7.0806516801048772E-3</c:v>
                </c:pt>
                <c:pt idx="647">
                  <c:v>-7.0806516801048772E-3</c:v>
                </c:pt>
                <c:pt idx="648">
                  <c:v>-7.0806516801048772E-3</c:v>
                </c:pt>
                <c:pt idx="649">
                  <c:v>-7.0806516801048772E-3</c:v>
                </c:pt>
                <c:pt idx="650">
                  <c:v>-7.0806516801048772E-3</c:v>
                </c:pt>
                <c:pt idx="651">
                  <c:v>-6.942089952729158E-3</c:v>
                </c:pt>
                <c:pt idx="652">
                  <c:v>-6.942089952729158E-3</c:v>
                </c:pt>
                <c:pt idx="653">
                  <c:v>-6.942089952729158E-3</c:v>
                </c:pt>
                <c:pt idx="654">
                  <c:v>-6.8388481441003842E-3</c:v>
                </c:pt>
                <c:pt idx="655">
                  <c:v>-6.7642208604703881E-3</c:v>
                </c:pt>
                <c:pt idx="656">
                  <c:v>-6.7642208604703881E-3</c:v>
                </c:pt>
                <c:pt idx="657">
                  <c:v>-6.7642208604703881E-3</c:v>
                </c:pt>
                <c:pt idx="658">
                  <c:v>-6.7642208604703881E-3</c:v>
                </c:pt>
                <c:pt idx="659">
                  <c:v>-6.8388481441003842E-3</c:v>
                </c:pt>
                <c:pt idx="660">
                  <c:v>-6.8388481441003842E-3</c:v>
                </c:pt>
                <c:pt idx="661">
                  <c:v>-6.8388481441003842E-3</c:v>
                </c:pt>
                <c:pt idx="662">
                  <c:v>-6.9728500927037865E-3</c:v>
                </c:pt>
                <c:pt idx="663">
                  <c:v>-6.9728500927037865E-3</c:v>
                </c:pt>
                <c:pt idx="664">
                  <c:v>-6.9728500927037865E-3</c:v>
                </c:pt>
                <c:pt idx="665">
                  <c:v>-6.9728500927037865E-3</c:v>
                </c:pt>
                <c:pt idx="666">
                  <c:v>-6.9728500927037865E-3</c:v>
                </c:pt>
                <c:pt idx="667">
                  <c:v>-6.9728500927037865E-3</c:v>
                </c:pt>
                <c:pt idx="668">
                  <c:v>-6.9728500927037865E-3</c:v>
                </c:pt>
                <c:pt idx="669">
                  <c:v>-6.9728500927037865E-3</c:v>
                </c:pt>
                <c:pt idx="670">
                  <c:v>-6.9728500927037865E-3</c:v>
                </c:pt>
                <c:pt idx="671">
                  <c:v>-7.6750980496079644E-3</c:v>
                </c:pt>
                <c:pt idx="672">
                  <c:v>-7.6750980496079644E-3</c:v>
                </c:pt>
                <c:pt idx="673">
                  <c:v>-7.908718499080581E-3</c:v>
                </c:pt>
                <c:pt idx="674">
                  <c:v>-7.908718499080581E-3</c:v>
                </c:pt>
                <c:pt idx="675">
                  <c:v>-7.908718499080581E-3</c:v>
                </c:pt>
                <c:pt idx="676">
                  <c:v>-7.908718499080581E-3</c:v>
                </c:pt>
                <c:pt idx="677">
                  <c:v>-7.908718499080581E-3</c:v>
                </c:pt>
                <c:pt idx="678">
                  <c:v>-7.908718499080581E-3</c:v>
                </c:pt>
                <c:pt idx="679">
                  <c:v>-7.908718499080581E-3</c:v>
                </c:pt>
                <c:pt idx="680">
                  <c:v>-7.908718499080581E-3</c:v>
                </c:pt>
                <c:pt idx="681">
                  <c:v>-7.908718499080581E-3</c:v>
                </c:pt>
                <c:pt idx="682">
                  <c:v>-7.908718499080581E-3</c:v>
                </c:pt>
                <c:pt idx="683">
                  <c:v>-7.908718499080581E-3</c:v>
                </c:pt>
                <c:pt idx="684">
                  <c:v>-7.908718499080581E-3</c:v>
                </c:pt>
                <c:pt idx="685">
                  <c:v>-7.908718499080581E-3</c:v>
                </c:pt>
                <c:pt idx="686">
                  <c:v>-7.908718499080581E-3</c:v>
                </c:pt>
                <c:pt idx="687">
                  <c:v>-7.908718499080581E-3</c:v>
                </c:pt>
                <c:pt idx="688">
                  <c:v>-7.908718499080581E-3</c:v>
                </c:pt>
                <c:pt idx="689">
                  <c:v>-7.908718499080581E-3</c:v>
                </c:pt>
                <c:pt idx="690">
                  <c:v>-7.908718499080581E-3</c:v>
                </c:pt>
                <c:pt idx="691">
                  <c:v>-7.908718499080581E-3</c:v>
                </c:pt>
                <c:pt idx="692">
                  <c:v>-7.908718499080581E-3</c:v>
                </c:pt>
                <c:pt idx="693">
                  <c:v>-7.908718499080581E-3</c:v>
                </c:pt>
                <c:pt idx="694">
                  <c:v>-7.908718499080581E-3</c:v>
                </c:pt>
                <c:pt idx="695">
                  <c:v>-7.908718499080581E-3</c:v>
                </c:pt>
                <c:pt idx="696">
                  <c:v>-7.908718499080581E-3</c:v>
                </c:pt>
                <c:pt idx="697">
                  <c:v>-7.7186480093627049E-3</c:v>
                </c:pt>
                <c:pt idx="698">
                  <c:v>-7.7186480093627049E-3</c:v>
                </c:pt>
                <c:pt idx="699">
                  <c:v>-8.3206258141070022E-3</c:v>
                </c:pt>
                <c:pt idx="700">
                  <c:v>-8.3206258141070022E-3</c:v>
                </c:pt>
                <c:pt idx="701">
                  <c:v>-8.3206258141070022E-3</c:v>
                </c:pt>
                <c:pt idx="702">
                  <c:v>-8.3206258141070022E-3</c:v>
                </c:pt>
                <c:pt idx="703">
                  <c:v>-8.7382124781852817E-3</c:v>
                </c:pt>
                <c:pt idx="704">
                  <c:v>-8.7382124781852817E-3</c:v>
                </c:pt>
                <c:pt idx="705">
                  <c:v>-8.7382124781852817E-3</c:v>
                </c:pt>
                <c:pt idx="706">
                  <c:v>-8.7382124781852817E-3</c:v>
                </c:pt>
                <c:pt idx="707">
                  <c:v>-8.7382124781852817E-3</c:v>
                </c:pt>
                <c:pt idx="708">
                  <c:v>-8.7382124781852817E-3</c:v>
                </c:pt>
                <c:pt idx="709">
                  <c:v>-8.7382124781852817E-3</c:v>
                </c:pt>
                <c:pt idx="710">
                  <c:v>-8.7382124781852817E-3</c:v>
                </c:pt>
                <c:pt idx="711">
                  <c:v>-8.7382124781852817E-3</c:v>
                </c:pt>
                <c:pt idx="712">
                  <c:v>-8.7382124781852817E-3</c:v>
                </c:pt>
                <c:pt idx="713">
                  <c:v>-8.7382124781852817E-3</c:v>
                </c:pt>
                <c:pt idx="714">
                  <c:v>-8.7382124781852817E-3</c:v>
                </c:pt>
                <c:pt idx="715">
                  <c:v>-8.7382124781852817E-3</c:v>
                </c:pt>
                <c:pt idx="716">
                  <c:v>-8.7382124781852817E-3</c:v>
                </c:pt>
                <c:pt idx="717">
                  <c:v>-8.7382124781852817E-3</c:v>
                </c:pt>
                <c:pt idx="718">
                  <c:v>-8.7382124781852817E-3</c:v>
                </c:pt>
                <c:pt idx="719">
                  <c:v>-8.7382124781852817E-3</c:v>
                </c:pt>
                <c:pt idx="720">
                  <c:v>-8.7382124781852817E-3</c:v>
                </c:pt>
                <c:pt idx="721">
                  <c:v>-8.7382124781852817E-3</c:v>
                </c:pt>
                <c:pt idx="722">
                  <c:v>-8.7900167081432327E-3</c:v>
                </c:pt>
                <c:pt idx="723">
                  <c:v>-8.7900167081432327E-3</c:v>
                </c:pt>
                <c:pt idx="724">
                  <c:v>-8.7900167081432327E-3</c:v>
                </c:pt>
                <c:pt idx="725">
                  <c:v>-8.7900167081432327E-3</c:v>
                </c:pt>
                <c:pt idx="726">
                  <c:v>-8.7900167081432327E-3</c:v>
                </c:pt>
                <c:pt idx="727">
                  <c:v>-8.7900167081432327E-3</c:v>
                </c:pt>
                <c:pt idx="728">
                  <c:v>-8.7900167081432327E-3</c:v>
                </c:pt>
                <c:pt idx="729">
                  <c:v>-8.7900167081432327E-3</c:v>
                </c:pt>
                <c:pt idx="730">
                  <c:v>-8.7900167081432327E-3</c:v>
                </c:pt>
                <c:pt idx="731">
                  <c:v>-8.7900167081432327E-3</c:v>
                </c:pt>
                <c:pt idx="732">
                  <c:v>-8.7900167081432327E-3</c:v>
                </c:pt>
                <c:pt idx="733">
                  <c:v>-9.0513542787613865E-3</c:v>
                </c:pt>
                <c:pt idx="734">
                  <c:v>-9.0513542787613865E-3</c:v>
                </c:pt>
                <c:pt idx="735">
                  <c:v>-8.7900167081432327E-3</c:v>
                </c:pt>
                <c:pt idx="736">
                  <c:v>-8.7900167081432327E-3</c:v>
                </c:pt>
                <c:pt idx="737">
                  <c:v>-8.7900167081432327E-3</c:v>
                </c:pt>
                <c:pt idx="738">
                  <c:v>-8.7900167081432327E-3</c:v>
                </c:pt>
                <c:pt idx="739">
                  <c:v>-8.7900167081432327E-3</c:v>
                </c:pt>
                <c:pt idx="740">
                  <c:v>-8.7900167081432327E-3</c:v>
                </c:pt>
                <c:pt idx="741">
                  <c:v>-8.7900167081432327E-3</c:v>
                </c:pt>
                <c:pt idx="742">
                  <c:v>-8.7900167081432327E-3</c:v>
                </c:pt>
                <c:pt idx="743">
                  <c:v>-8.7900167081432327E-3</c:v>
                </c:pt>
                <c:pt idx="744">
                  <c:v>-8.7900167081432327E-3</c:v>
                </c:pt>
                <c:pt idx="745">
                  <c:v>-8.7900167081432327E-3</c:v>
                </c:pt>
                <c:pt idx="746">
                  <c:v>-8.7900167081432327E-3</c:v>
                </c:pt>
                <c:pt idx="747">
                  <c:v>-8.7900167081432327E-3</c:v>
                </c:pt>
                <c:pt idx="748">
                  <c:v>-8.7900167081432327E-3</c:v>
                </c:pt>
                <c:pt idx="749">
                  <c:v>-8.7900167081432327E-3</c:v>
                </c:pt>
                <c:pt idx="750">
                  <c:v>-8.7900167081432327E-3</c:v>
                </c:pt>
                <c:pt idx="751">
                  <c:v>-9.0513542787613865E-3</c:v>
                </c:pt>
                <c:pt idx="752">
                  <c:v>-9.0513542787613865E-3</c:v>
                </c:pt>
                <c:pt idx="753">
                  <c:v>-9.0513542787613865E-3</c:v>
                </c:pt>
                <c:pt idx="754">
                  <c:v>-9.0513542787613865E-3</c:v>
                </c:pt>
                <c:pt idx="755">
                  <c:v>-9.0513542787613865E-3</c:v>
                </c:pt>
                <c:pt idx="756">
                  <c:v>-9.0513542787613865E-3</c:v>
                </c:pt>
                <c:pt idx="757">
                  <c:v>-9.0513542787613865E-3</c:v>
                </c:pt>
                <c:pt idx="758">
                  <c:v>-9.0513542787613865E-3</c:v>
                </c:pt>
                <c:pt idx="759">
                  <c:v>-9.3847536675370595E-3</c:v>
                </c:pt>
                <c:pt idx="760">
                  <c:v>-9.3847536675370595E-3</c:v>
                </c:pt>
                <c:pt idx="761">
                  <c:v>-9.3847536675370595E-3</c:v>
                </c:pt>
                <c:pt idx="762">
                  <c:v>-9.0957693590246573E-3</c:v>
                </c:pt>
                <c:pt idx="763">
                  <c:v>-9.0957693590246573E-3</c:v>
                </c:pt>
                <c:pt idx="764">
                  <c:v>-9.0957693590246573E-3</c:v>
                </c:pt>
                <c:pt idx="765">
                  <c:v>-9.0957693590246573E-3</c:v>
                </c:pt>
                <c:pt idx="766">
                  <c:v>-9.0957693590246573E-3</c:v>
                </c:pt>
                <c:pt idx="767">
                  <c:v>-9.9465654671067778E-3</c:v>
                </c:pt>
                <c:pt idx="768">
                  <c:v>-9.9465654671067778E-3</c:v>
                </c:pt>
                <c:pt idx="769">
                  <c:v>-9.9465654671067778E-3</c:v>
                </c:pt>
                <c:pt idx="770">
                  <c:v>-9.9465654671067778E-3</c:v>
                </c:pt>
                <c:pt idx="771">
                  <c:v>-9.9465654671067778E-3</c:v>
                </c:pt>
                <c:pt idx="772">
                  <c:v>-9.9465654671067778E-3</c:v>
                </c:pt>
                <c:pt idx="773">
                  <c:v>-9.0809233208440036E-3</c:v>
                </c:pt>
                <c:pt idx="774">
                  <c:v>-9.0809233208440036E-3</c:v>
                </c:pt>
                <c:pt idx="775">
                  <c:v>-9.0809233208440036E-3</c:v>
                </c:pt>
                <c:pt idx="776">
                  <c:v>-9.0809233208440036E-3</c:v>
                </c:pt>
                <c:pt idx="777">
                  <c:v>-9.0809233208440036E-3</c:v>
                </c:pt>
                <c:pt idx="778">
                  <c:v>-9.0809233208440036E-3</c:v>
                </c:pt>
                <c:pt idx="779">
                  <c:v>-9.0809233208440036E-3</c:v>
                </c:pt>
                <c:pt idx="780">
                  <c:v>-9.0809233208440036E-3</c:v>
                </c:pt>
                <c:pt idx="781">
                  <c:v>-9.0809233208440036E-3</c:v>
                </c:pt>
                <c:pt idx="782">
                  <c:v>-9.0809233208440036E-3</c:v>
                </c:pt>
                <c:pt idx="783">
                  <c:v>-9.0809233208440036E-3</c:v>
                </c:pt>
                <c:pt idx="784">
                  <c:v>-9.0809233208440036E-3</c:v>
                </c:pt>
                <c:pt idx="785">
                  <c:v>-9.0809233208440036E-3</c:v>
                </c:pt>
                <c:pt idx="786">
                  <c:v>-9.9465654671067778E-3</c:v>
                </c:pt>
                <c:pt idx="787">
                  <c:v>-9.9465654671067778E-3</c:v>
                </c:pt>
                <c:pt idx="788">
                  <c:v>-9.9465654671067778E-3</c:v>
                </c:pt>
                <c:pt idx="789">
                  <c:v>-1.0301464025470686E-2</c:v>
                </c:pt>
                <c:pt idx="790">
                  <c:v>-1.0301464025470686E-2</c:v>
                </c:pt>
                <c:pt idx="791">
                  <c:v>-1.171705819170874E-2</c:v>
                </c:pt>
                <c:pt idx="792">
                  <c:v>-1.171705819170874E-2</c:v>
                </c:pt>
                <c:pt idx="793">
                  <c:v>-1.2637498544988978E-2</c:v>
                </c:pt>
                <c:pt idx="794">
                  <c:v>-1.2637498544988978E-2</c:v>
                </c:pt>
                <c:pt idx="795">
                  <c:v>-1.2637498544988978E-2</c:v>
                </c:pt>
                <c:pt idx="796">
                  <c:v>-1.769093669119438E-2</c:v>
                </c:pt>
                <c:pt idx="797">
                  <c:v>-1.769093669119438E-2</c:v>
                </c:pt>
                <c:pt idx="798">
                  <c:v>-1.769093669119438E-2</c:v>
                </c:pt>
                <c:pt idx="799">
                  <c:v>-1.769093669119438E-2</c:v>
                </c:pt>
                <c:pt idx="800">
                  <c:v>-1.769093669119438E-2</c:v>
                </c:pt>
                <c:pt idx="801">
                  <c:v>-1.769093669119438E-2</c:v>
                </c:pt>
                <c:pt idx="802">
                  <c:v>-1.8625636220262781E-2</c:v>
                </c:pt>
                <c:pt idx="803">
                  <c:v>-1.8625636220262781E-2</c:v>
                </c:pt>
                <c:pt idx="804">
                  <c:v>-1.8625636220262781E-2</c:v>
                </c:pt>
                <c:pt idx="805">
                  <c:v>-1.8625636220262781E-2</c:v>
                </c:pt>
                <c:pt idx="806">
                  <c:v>-1.8625636220262781E-2</c:v>
                </c:pt>
                <c:pt idx="807">
                  <c:v>-1.8625636220262781E-2</c:v>
                </c:pt>
                <c:pt idx="808">
                  <c:v>-1.8625636220262781E-2</c:v>
                </c:pt>
                <c:pt idx="809">
                  <c:v>-1.8625636220262781E-2</c:v>
                </c:pt>
                <c:pt idx="810">
                  <c:v>-1.8625636220262781E-2</c:v>
                </c:pt>
                <c:pt idx="811">
                  <c:v>-1.8625636220262781E-2</c:v>
                </c:pt>
                <c:pt idx="812">
                  <c:v>-1.8625636220262781E-2</c:v>
                </c:pt>
                <c:pt idx="813">
                  <c:v>-1.8625636220262781E-2</c:v>
                </c:pt>
                <c:pt idx="814">
                  <c:v>-1.8625636220262781E-2</c:v>
                </c:pt>
                <c:pt idx="815">
                  <c:v>-1.8625636220262781E-2</c:v>
                </c:pt>
                <c:pt idx="816">
                  <c:v>-1.8625636220262781E-2</c:v>
                </c:pt>
                <c:pt idx="817">
                  <c:v>-1.8625636220262781E-2</c:v>
                </c:pt>
                <c:pt idx="818">
                  <c:v>-1.8625636220262781E-2</c:v>
                </c:pt>
                <c:pt idx="819">
                  <c:v>-1.8625636220262781E-2</c:v>
                </c:pt>
                <c:pt idx="820">
                  <c:v>-1.8625636220262781E-2</c:v>
                </c:pt>
                <c:pt idx="821">
                  <c:v>-1.8625636220262781E-2</c:v>
                </c:pt>
                <c:pt idx="822">
                  <c:v>-1.8625636220262781E-2</c:v>
                </c:pt>
                <c:pt idx="823">
                  <c:v>-1.8625636220262781E-2</c:v>
                </c:pt>
                <c:pt idx="824">
                  <c:v>-1.8625636220262781E-2</c:v>
                </c:pt>
                <c:pt idx="825">
                  <c:v>-1.8625636220262781E-2</c:v>
                </c:pt>
                <c:pt idx="826">
                  <c:v>-1.8625636220262781E-2</c:v>
                </c:pt>
                <c:pt idx="827">
                  <c:v>-1.8625636220262781E-2</c:v>
                </c:pt>
                <c:pt idx="828">
                  <c:v>-1.8625636220262781E-2</c:v>
                </c:pt>
                <c:pt idx="829">
                  <c:v>-1.8625636220262781E-2</c:v>
                </c:pt>
                <c:pt idx="830">
                  <c:v>-1.8625636220262781E-2</c:v>
                </c:pt>
                <c:pt idx="831">
                  <c:v>-1.8625636220262781E-2</c:v>
                </c:pt>
                <c:pt idx="832">
                  <c:v>-1.8625636220262781E-2</c:v>
                </c:pt>
                <c:pt idx="833">
                  <c:v>-1.8625636220262781E-2</c:v>
                </c:pt>
                <c:pt idx="834">
                  <c:v>-1.8625636220262781E-2</c:v>
                </c:pt>
                <c:pt idx="835">
                  <c:v>-1.8625636220262781E-2</c:v>
                </c:pt>
                <c:pt idx="836">
                  <c:v>-1.8625636220262781E-2</c:v>
                </c:pt>
                <c:pt idx="837">
                  <c:v>-1.8625636220262781E-2</c:v>
                </c:pt>
                <c:pt idx="838">
                  <c:v>-1.8625636220262781E-2</c:v>
                </c:pt>
                <c:pt idx="839">
                  <c:v>-1.8625636220262781E-2</c:v>
                </c:pt>
                <c:pt idx="840">
                  <c:v>-1.8625636220262781E-2</c:v>
                </c:pt>
                <c:pt idx="841">
                  <c:v>-1.8625636220262781E-2</c:v>
                </c:pt>
                <c:pt idx="842">
                  <c:v>-1.8625636220262781E-2</c:v>
                </c:pt>
                <c:pt idx="843">
                  <c:v>-1.8625636220262781E-2</c:v>
                </c:pt>
                <c:pt idx="844">
                  <c:v>-1.8625636220262781E-2</c:v>
                </c:pt>
                <c:pt idx="845">
                  <c:v>-1.8625636220262781E-2</c:v>
                </c:pt>
                <c:pt idx="846">
                  <c:v>-1.8625636220262781E-2</c:v>
                </c:pt>
                <c:pt idx="847">
                  <c:v>-1.8625636220262781E-2</c:v>
                </c:pt>
                <c:pt idx="848">
                  <c:v>-1.8625636220262781E-2</c:v>
                </c:pt>
                <c:pt idx="849">
                  <c:v>-1.8625636220262781E-2</c:v>
                </c:pt>
                <c:pt idx="850">
                  <c:v>-1.8625636220262781E-2</c:v>
                </c:pt>
                <c:pt idx="851">
                  <c:v>-1.8625636220262781E-2</c:v>
                </c:pt>
                <c:pt idx="852">
                  <c:v>-1.8625636220262781E-2</c:v>
                </c:pt>
                <c:pt idx="853">
                  <c:v>-1.8625636220262781E-2</c:v>
                </c:pt>
                <c:pt idx="854">
                  <c:v>-1.8625636220262781E-2</c:v>
                </c:pt>
                <c:pt idx="855">
                  <c:v>-1.8625636220262781E-2</c:v>
                </c:pt>
                <c:pt idx="856">
                  <c:v>-1.8625636220262781E-2</c:v>
                </c:pt>
                <c:pt idx="857">
                  <c:v>-1.8625636220262781E-2</c:v>
                </c:pt>
                <c:pt idx="858">
                  <c:v>-1.8625636220262781E-2</c:v>
                </c:pt>
                <c:pt idx="859">
                  <c:v>-1.769093669119438E-2</c:v>
                </c:pt>
                <c:pt idx="860">
                  <c:v>-1.769093669119438E-2</c:v>
                </c:pt>
                <c:pt idx="861">
                  <c:v>-1.769093669119438E-2</c:v>
                </c:pt>
                <c:pt idx="862">
                  <c:v>-1.769093669119438E-2</c:v>
                </c:pt>
                <c:pt idx="863">
                  <c:v>-1.769093669119438E-2</c:v>
                </c:pt>
                <c:pt idx="864">
                  <c:v>-1.769093669119438E-2</c:v>
                </c:pt>
                <c:pt idx="865">
                  <c:v>-1.769093669119438E-2</c:v>
                </c:pt>
                <c:pt idx="866">
                  <c:v>-1.769093669119438E-2</c:v>
                </c:pt>
                <c:pt idx="867">
                  <c:v>-1.769093669119438E-2</c:v>
                </c:pt>
                <c:pt idx="868">
                  <c:v>-1.769093669119438E-2</c:v>
                </c:pt>
                <c:pt idx="869">
                  <c:v>-1.769093669119438E-2</c:v>
                </c:pt>
                <c:pt idx="870">
                  <c:v>-1.769093669119438E-2</c:v>
                </c:pt>
                <c:pt idx="871">
                  <c:v>-1.769093669119438E-2</c:v>
                </c:pt>
                <c:pt idx="872">
                  <c:v>-1.769093669119438E-2</c:v>
                </c:pt>
                <c:pt idx="873">
                  <c:v>-1.769093669119438E-2</c:v>
                </c:pt>
                <c:pt idx="874">
                  <c:v>-1.769093669119438E-2</c:v>
                </c:pt>
                <c:pt idx="875">
                  <c:v>-1.769093669119438E-2</c:v>
                </c:pt>
                <c:pt idx="876">
                  <c:v>-1.769093669119438E-2</c:v>
                </c:pt>
                <c:pt idx="877">
                  <c:v>-1.769093669119438E-2</c:v>
                </c:pt>
                <c:pt idx="878">
                  <c:v>-1.769093669119438E-2</c:v>
                </c:pt>
                <c:pt idx="879">
                  <c:v>-1.769093669119438E-2</c:v>
                </c:pt>
                <c:pt idx="880">
                  <c:v>-1.769093669119438E-2</c:v>
                </c:pt>
                <c:pt idx="881">
                  <c:v>-1.769093669119438E-2</c:v>
                </c:pt>
                <c:pt idx="882">
                  <c:v>-1.769093669119438E-2</c:v>
                </c:pt>
                <c:pt idx="883">
                  <c:v>-1.769093669119438E-2</c:v>
                </c:pt>
                <c:pt idx="884">
                  <c:v>-1.769093669119438E-2</c:v>
                </c:pt>
                <c:pt idx="885">
                  <c:v>-1.769093669119438E-2</c:v>
                </c:pt>
                <c:pt idx="886">
                  <c:v>-1.7081924006487014E-2</c:v>
                </c:pt>
                <c:pt idx="887">
                  <c:v>-1.7081924006487014E-2</c:v>
                </c:pt>
                <c:pt idx="888">
                  <c:v>-1.7081924006487014E-2</c:v>
                </c:pt>
                <c:pt idx="889">
                  <c:v>-1.3796931553821216E-2</c:v>
                </c:pt>
                <c:pt idx="890">
                  <c:v>-1.3796931553821216E-2</c:v>
                </c:pt>
                <c:pt idx="891">
                  <c:v>-1.1440773291739148E-2</c:v>
                </c:pt>
                <c:pt idx="892">
                  <c:v>-1.1335485228329844E-2</c:v>
                </c:pt>
                <c:pt idx="893">
                  <c:v>-1.0861952482828518E-2</c:v>
                </c:pt>
                <c:pt idx="894">
                  <c:v>-1.0861952482828518E-2</c:v>
                </c:pt>
                <c:pt idx="895">
                  <c:v>-1.0861952482828518E-2</c:v>
                </c:pt>
                <c:pt idx="896">
                  <c:v>-1.0800117085016891E-2</c:v>
                </c:pt>
                <c:pt idx="897">
                  <c:v>-8.1539487416942488E-3</c:v>
                </c:pt>
                <c:pt idx="898">
                  <c:v>-8.1539487416942488E-3</c:v>
                </c:pt>
                <c:pt idx="899">
                  <c:v>-8.1539487416942488E-3</c:v>
                </c:pt>
                <c:pt idx="900">
                  <c:v>-8.1539487416942488E-3</c:v>
                </c:pt>
                <c:pt idx="901">
                  <c:v>-8.1539487416942488E-3</c:v>
                </c:pt>
                <c:pt idx="902">
                  <c:v>-6.8954570430354517E-3</c:v>
                </c:pt>
                <c:pt idx="903">
                  <c:v>-5.3801301093254032E-3</c:v>
                </c:pt>
                <c:pt idx="904">
                  <c:v>-5.3801301093254032E-3</c:v>
                </c:pt>
                <c:pt idx="905">
                  <c:v>-5.4567834950208444E-3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AC-394D-A645-B52E200E8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9783407"/>
        <c:axId val="19731948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Graphics!$B$1:$B$2</c15:sqref>
                        </c15:formulaRef>
                      </c:ext>
                    </c:extLst>
                    <c:strCache>
                      <c:ptCount val="2"/>
                      <c:pt idx="0">
                        <c:v>VaR</c:v>
                      </c:pt>
                      <c:pt idx="1">
                        <c:v>Dates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Graphics!$A$3:$A$1007</c15:sqref>
                        </c15:formulaRef>
                      </c:ext>
                    </c:extLst>
                    <c:numCache>
                      <c:formatCode>m/d/yy</c:formatCode>
                      <c:ptCount val="1005"/>
                      <c:pt idx="0">
                        <c:v>45198</c:v>
                      </c:pt>
                      <c:pt idx="1">
                        <c:v>45197</c:v>
                      </c:pt>
                      <c:pt idx="2">
                        <c:v>45196</c:v>
                      </c:pt>
                      <c:pt idx="3">
                        <c:v>45195</c:v>
                      </c:pt>
                      <c:pt idx="4">
                        <c:v>45194</c:v>
                      </c:pt>
                      <c:pt idx="5">
                        <c:v>45191</c:v>
                      </c:pt>
                      <c:pt idx="6">
                        <c:v>45190</c:v>
                      </c:pt>
                      <c:pt idx="7">
                        <c:v>45189</c:v>
                      </c:pt>
                      <c:pt idx="8">
                        <c:v>45188</c:v>
                      </c:pt>
                      <c:pt idx="9">
                        <c:v>45187</c:v>
                      </c:pt>
                      <c:pt idx="10">
                        <c:v>45184</c:v>
                      </c:pt>
                      <c:pt idx="11">
                        <c:v>45183</c:v>
                      </c:pt>
                      <c:pt idx="12">
                        <c:v>45182</c:v>
                      </c:pt>
                      <c:pt idx="13">
                        <c:v>45181</c:v>
                      </c:pt>
                      <c:pt idx="14">
                        <c:v>45180</c:v>
                      </c:pt>
                      <c:pt idx="15">
                        <c:v>45177</c:v>
                      </c:pt>
                      <c:pt idx="16">
                        <c:v>45176</c:v>
                      </c:pt>
                      <c:pt idx="17">
                        <c:v>45175</c:v>
                      </c:pt>
                      <c:pt idx="18">
                        <c:v>45174</c:v>
                      </c:pt>
                      <c:pt idx="19">
                        <c:v>45173</c:v>
                      </c:pt>
                      <c:pt idx="20">
                        <c:v>45170</c:v>
                      </c:pt>
                      <c:pt idx="21">
                        <c:v>45169</c:v>
                      </c:pt>
                      <c:pt idx="22">
                        <c:v>45168</c:v>
                      </c:pt>
                      <c:pt idx="23">
                        <c:v>45167</c:v>
                      </c:pt>
                      <c:pt idx="24">
                        <c:v>45166</c:v>
                      </c:pt>
                      <c:pt idx="25">
                        <c:v>45163</c:v>
                      </c:pt>
                      <c:pt idx="26">
                        <c:v>45162</c:v>
                      </c:pt>
                      <c:pt idx="27">
                        <c:v>45161</c:v>
                      </c:pt>
                      <c:pt idx="28">
                        <c:v>45160</c:v>
                      </c:pt>
                      <c:pt idx="29">
                        <c:v>45159</c:v>
                      </c:pt>
                      <c:pt idx="30">
                        <c:v>45156</c:v>
                      </c:pt>
                      <c:pt idx="31">
                        <c:v>45155</c:v>
                      </c:pt>
                      <c:pt idx="32">
                        <c:v>45154</c:v>
                      </c:pt>
                      <c:pt idx="33">
                        <c:v>45152</c:v>
                      </c:pt>
                      <c:pt idx="34">
                        <c:v>45149</c:v>
                      </c:pt>
                      <c:pt idx="35">
                        <c:v>45148</c:v>
                      </c:pt>
                      <c:pt idx="36">
                        <c:v>45147</c:v>
                      </c:pt>
                      <c:pt idx="37">
                        <c:v>45146</c:v>
                      </c:pt>
                      <c:pt idx="38">
                        <c:v>45145</c:v>
                      </c:pt>
                      <c:pt idx="39">
                        <c:v>45142</c:v>
                      </c:pt>
                      <c:pt idx="40">
                        <c:v>45141</c:v>
                      </c:pt>
                      <c:pt idx="41">
                        <c:v>45140</c:v>
                      </c:pt>
                      <c:pt idx="42">
                        <c:v>45139</c:v>
                      </c:pt>
                      <c:pt idx="43">
                        <c:v>45138</c:v>
                      </c:pt>
                      <c:pt idx="44">
                        <c:v>45135</c:v>
                      </c:pt>
                      <c:pt idx="45">
                        <c:v>45134</c:v>
                      </c:pt>
                      <c:pt idx="46">
                        <c:v>45133</c:v>
                      </c:pt>
                      <c:pt idx="47">
                        <c:v>45132</c:v>
                      </c:pt>
                      <c:pt idx="48">
                        <c:v>45131</c:v>
                      </c:pt>
                      <c:pt idx="49">
                        <c:v>45128</c:v>
                      </c:pt>
                      <c:pt idx="50">
                        <c:v>45127</c:v>
                      </c:pt>
                      <c:pt idx="51">
                        <c:v>45126</c:v>
                      </c:pt>
                      <c:pt idx="52">
                        <c:v>45125</c:v>
                      </c:pt>
                      <c:pt idx="53">
                        <c:v>45124</c:v>
                      </c:pt>
                      <c:pt idx="54">
                        <c:v>45121</c:v>
                      </c:pt>
                      <c:pt idx="55">
                        <c:v>45120</c:v>
                      </c:pt>
                      <c:pt idx="56">
                        <c:v>45119</c:v>
                      </c:pt>
                      <c:pt idx="57">
                        <c:v>45118</c:v>
                      </c:pt>
                      <c:pt idx="58">
                        <c:v>45117</c:v>
                      </c:pt>
                      <c:pt idx="59">
                        <c:v>45114</c:v>
                      </c:pt>
                      <c:pt idx="60">
                        <c:v>45113</c:v>
                      </c:pt>
                      <c:pt idx="61">
                        <c:v>45112</c:v>
                      </c:pt>
                      <c:pt idx="62">
                        <c:v>45111</c:v>
                      </c:pt>
                      <c:pt idx="63">
                        <c:v>45110</c:v>
                      </c:pt>
                      <c:pt idx="64">
                        <c:v>45107</c:v>
                      </c:pt>
                      <c:pt idx="65">
                        <c:v>45106</c:v>
                      </c:pt>
                      <c:pt idx="66">
                        <c:v>45105</c:v>
                      </c:pt>
                      <c:pt idx="67">
                        <c:v>45104</c:v>
                      </c:pt>
                      <c:pt idx="68">
                        <c:v>45103</c:v>
                      </c:pt>
                      <c:pt idx="69">
                        <c:v>45099</c:v>
                      </c:pt>
                      <c:pt idx="70">
                        <c:v>45098</c:v>
                      </c:pt>
                      <c:pt idx="71">
                        <c:v>45097</c:v>
                      </c:pt>
                      <c:pt idx="72">
                        <c:v>45096</c:v>
                      </c:pt>
                      <c:pt idx="73">
                        <c:v>45093</c:v>
                      </c:pt>
                      <c:pt idx="74">
                        <c:v>45092</c:v>
                      </c:pt>
                      <c:pt idx="75">
                        <c:v>45091</c:v>
                      </c:pt>
                      <c:pt idx="76">
                        <c:v>45090</c:v>
                      </c:pt>
                      <c:pt idx="77">
                        <c:v>45089</c:v>
                      </c:pt>
                      <c:pt idx="78">
                        <c:v>45086</c:v>
                      </c:pt>
                      <c:pt idx="79">
                        <c:v>45085</c:v>
                      </c:pt>
                      <c:pt idx="80">
                        <c:v>45084</c:v>
                      </c:pt>
                      <c:pt idx="81">
                        <c:v>45083</c:v>
                      </c:pt>
                      <c:pt idx="82">
                        <c:v>45082</c:v>
                      </c:pt>
                      <c:pt idx="83">
                        <c:v>45079</c:v>
                      </c:pt>
                      <c:pt idx="84">
                        <c:v>45078</c:v>
                      </c:pt>
                      <c:pt idx="85">
                        <c:v>45077</c:v>
                      </c:pt>
                      <c:pt idx="86">
                        <c:v>45076</c:v>
                      </c:pt>
                      <c:pt idx="87">
                        <c:v>45072</c:v>
                      </c:pt>
                      <c:pt idx="88">
                        <c:v>45071</c:v>
                      </c:pt>
                      <c:pt idx="89">
                        <c:v>45070</c:v>
                      </c:pt>
                      <c:pt idx="90">
                        <c:v>45069</c:v>
                      </c:pt>
                      <c:pt idx="91">
                        <c:v>45068</c:v>
                      </c:pt>
                      <c:pt idx="92">
                        <c:v>45065</c:v>
                      </c:pt>
                      <c:pt idx="93">
                        <c:v>45063</c:v>
                      </c:pt>
                      <c:pt idx="94">
                        <c:v>45062</c:v>
                      </c:pt>
                      <c:pt idx="95">
                        <c:v>45061</c:v>
                      </c:pt>
                      <c:pt idx="96">
                        <c:v>45058</c:v>
                      </c:pt>
                      <c:pt idx="97">
                        <c:v>45057</c:v>
                      </c:pt>
                      <c:pt idx="98">
                        <c:v>45056</c:v>
                      </c:pt>
                      <c:pt idx="99">
                        <c:v>45054</c:v>
                      </c:pt>
                      <c:pt idx="100">
                        <c:v>45051</c:v>
                      </c:pt>
                      <c:pt idx="101">
                        <c:v>45050</c:v>
                      </c:pt>
                      <c:pt idx="102">
                        <c:v>45049</c:v>
                      </c:pt>
                      <c:pt idx="103">
                        <c:v>45048</c:v>
                      </c:pt>
                      <c:pt idx="104">
                        <c:v>45044</c:v>
                      </c:pt>
                      <c:pt idx="105">
                        <c:v>45043</c:v>
                      </c:pt>
                      <c:pt idx="106">
                        <c:v>45042</c:v>
                      </c:pt>
                      <c:pt idx="107">
                        <c:v>45041</c:v>
                      </c:pt>
                      <c:pt idx="108">
                        <c:v>45040</c:v>
                      </c:pt>
                      <c:pt idx="109">
                        <c:v>45037</c:v>
                      </c:pt>
                      <c:pt idx="110">
                        <c:v>45036</c:v>
                      </c:pt>
                      <c:pt idx="111">
                        <c:v>45035</c:v>
                      </c:pt>
                      <c:pt idx="112">
                        <c:v>45034</c:v>
                      </c:pt>
                      <c:pt idx="113">
                        <c:v>45033</c:v>
                      </c:pt>
                      <c:pt idx="114">
                        <c:v>45030</c:v>
                      </c:pt>
                      <c:pt idx="115">
                        <c:v>45029</c:v>
                      </c:pt>
                      <c:pt idx="116">
                        <c:v>45028</c:v>
                      </c:pt>
                      <c:pt idx="117">
                        <c:v>45027</c:v>
                      </c:pt>
                      <c:pt idx="118">
                        <c:v>45022</c:v>
                      </c:pt>
                      <c:pt idx="119">
                        <c:v>45021</c:v>
                      </c:pt>
                      <c:pt idx="120">
                        <c:v>45020</c:v>
                      </c:pt>
                      <c:pt idx="121">
                        <c:v>45019</c:v>
                      </c:pt>
                      <c:pt idx="122">
                        <c:v>45016</c:v>
                      </c:pt>
                      <c:pt idx="123">
                        <c:v>45015</c:v>
                      </c:pt>
                      <c:pt idx="124">
                        <c:v>45014</c:v>
                      </c:pt>
                      <c:pt idx="125">
                        <c:v>45013</c:v>
                      </c:pt>
                      <c:pt idx="126">
                        <c:v>45012</c:v>
                      </c:pt>
                      <c:pt idx="127">
                        <c:v>45009</c:v>
                      </c:pt>
                      <c:pt idx="128">
                        <c:v>45008</c:v>
                      </c:pt>
                      <c:pt idx="129">
                        <c:v>45007</c:v>
                      </c:pt>
                      <c:pt idx="130">
                        <c:v>45006</c:v>
                      </c:pt>
                      <c:pt idx="131">
                        <c:v>45005</c:v>
                      </c:pt>
                      <c:pt idx="132">
                        <c:v>45002</c:v>
                      </c:pt>
                      <c:pt idx="133">
                        <c:v>45001</c:v>
                      </c:pt>
                      <c:pt idx="134">
                        <c:v>45000</c:v>
                      </c:pt>
                      <c:pt idx="135">
                        <c:v>44999</c:v>
                      </c:pt>
                      <c:pt idx="136">
                        <c:v>44998</c:v>
                      </c:pt>
                      <c:pt idx="137">
                        <c:v>44995</c:v>
                      </c:pt>
                      <c:pt idx="138">
                        <c:v>44994</c:v>
                      </c:pt>
                      <c:pt idx="139">
                        <c:v>44993</c:v>
                      </c:pt>
                      <c:pt idx="140">
                        <c:v>44992</c:v>
                      </c:pt>
                      <c:pt idx="141">
                        <c:v>44991</c:v>
                      </c:pt>
                      <c:pt idx="142">
                        <c:v>44988</c:v>
                      </c:pt>
                      <c:pt idx="143">
                        <c:v>44987</c:v>
                      </c:pt>
                      <c:pt idx="144">
                        <c:v>44986</c:v>
                      </c:pt>
                      <c:pt idx="145">
                        <c:v>44985</c:v>
                      </c:pt>
                      <c:pt idx="146">
                        <c:v>44984</c:v>
                      </c:pt>
                      <c:pt idx="147">
                        <c:v>44981</c:v>
                      </c:pt>
                      <c:pt idx="148">
                        <c:v>44980</c:v>
                      </c:pt>
                      <c:pt idx="149">
                        <c:v>44979</c:v>
                      </c:pt>
                      <c:pt idx="150">
                        <c:v>44978</c:v>
                      </c:pt>
                      <c:pt idx="151">
                        <c:v>44977</c:v>
                      </c:pt>
                      <c:pt idx="152">
                        <c:v>44974</c:v>
                      </c:pt>
                      <c:pt idx="153">
                        <c:v>44973</c:v>
                      </c:pt>
                      <c:pt idx="154">
                        <c:v>44972</c:v>
                      </c:pt>
                      <c:pt idx="155">
                        <c:v>44971</c:v>
                      </c:pt>
                      <c:pt idx="156">
                        <c:v>44970</c:v>
                      </c:pt>
                      <c:pt idx="157">
                        <c:v>44967</c:v>
                      </c:pt>
                      <c:pt idx="158">
                        <c:v>44966</c:v>
                      </c:pt>
                      <c:pt idx="159">
                        <c:v>44965</c:v>
                      </c:pt>
                      <c:pt idx="160">
                        <c:v>44964</c:v>
                      </c:pt>
                      <c:pt idx="161">
                        <c:v>44963</c:v>
                      </c:pt>
                      <c:pt idx="162">
                        <c:v>44960</c:v>
                      </c:pt>
                      <c:pt idx="163">
                        <c:v>44959</c:v>
                      </c:pt>
                      <c:pt idx="164">
                        <c:v>44958</c:v>
                      </c:pt>
                      <c:pt idx="165">
                        <c:v>44957</c:v>
                      </c:pt>
                      <c:pt idx="166">
                        <c:v>44956</c:v>
                      </c:pt>
                      <c:pt idx="167">
                        <c:v>44953</c:v>
                      </c:pt>
                      <c:pt idx="168">
                        <c:v>44952</c:v>
                      </c:pt>
                      <c:pt idx="169">
                        <c:v>44951</c:v>
                      </c:pt>
                      <c:pt idx="170">
                        <c:v>44950</c:v>
                      </c:pt>
                      <c:pt idx="171">
                        <c:v>44949</c:v>
                      </c:pt>
                      <c:pt idx="172">
                        <c:v>44946</c:v>
                      </c:pt>
                      <c:pt idx="173">
                        <c:v>44945</c:v>
                      </c:pt>
                      <c:pt idx="174">
                        <c:v>44944</c:v>
                      </c:pt>
                      <c:pt idx="175">
                        <c:v>44943</c:v>
                      </c:pt>
                      <c:pt idx="176">
                        <c:v>44942</c:v>
                      </c:pt>
                      <c:pt idx="177">
                        <c:v>44939</c:v>
                      </c:pt>
                      <c:pt idx="178">
                        <c:v>44938</c:v>
                      </c:pt>
                      <c:pt idx="179">
                        <c:v>44937</c:v>
                      </c:pt>
                      <c:pt idx="180">
                        <c:v>44936</c:v>
                      </c:pt>
                      <c:pt idx="181">
                        <c:v>44935</c:v>
                      </c:pt>
                      <c:pt idx="182">
                        <c:v>44932</c:v>
                      </c:pt>
                      <c:pt idx="183">
                        <c:v>44931</c:v>
                      </c:pt>
                      <c:pt idx="184">
                        <c:v>44930</c:v>
                      </c:pt>
                      <c:pt idx="185">
                        <c:v>44929</c:v>
                      </c:pt>
                      <c:pt idx="186">
                        <c:v>44925</c:v>
                      </c:pt>
                      <c:pt idx="187">
                        <c:v>44924</c:v>
                      </c:pt>
                      <c:pt idx="188">
                        <c:v>44923</c:v>
                      </c:pt>
                      <c:pt idx="189">
                        <c:v>44922</c:v>
                      </c:pt>
                      <c:pt idx="190">
                        <c:v>44918</c:v>
                      </c:pt>
                      <c:pt idx="191">
                        <c:v>44917</c:v>
                      </c:pt>
                      <c:pt idx="192">
                        <c:v>44916</c:v>
                      </c:pt>
                      <c:pt idx="193">
                        <c:v>44915</c:v>
                      </c:pt>
                      <c:pt idx="194">
                        <c:v>44914</c:v>
                      </c:pt>
                      <c:pt idx="195">
                        <c:v>44911</c:v>
                      </c:pt>
                      <c:pt idx="196">
                        <c:v>44910</c:v>
                      </c:pt>
                      <c:pt idx="197">
                        <c:v>44909</c:v>
                      </c:pt>
                      <c:pt idx="198">
                        <c:v>44908</c:v>
                      </c:pt>
                      <c:pt idx="199">
                        <c:v>44907</c:v>
                      </c:pt>
                      <c:pt idx="200">
                        <c:v>44904</c:v>
                      </c:pt>
                      <c:pt idx="201">
                        <c:v>44903</c:v>
                      </c:pt>
                      <c:pt idx="202">
                        <c:v>44902</c:v>
                      </c:pt>
                      <c:pt idx="203">
                        <c:v>44901</c:v>
                      </c:pt>
                      <c:pt idx="204">
                        <c:v>44900</c:v>
                      </c:pt>
                      <c:pt idx="205">
                        <c:v>44897</c:v>
                      </c:pt>
                      <c:pt idx="206">
                        <c:v>44896</c:v>
                      </c:pt>
                      <c:pt idx="207">
                        <c:v>44895</c:v>
                      </c:pt>
                      <c:pt idx="208">
                        <c:v>44894</c:v>
                      </c:pt>
                      <c:pt idx="209">
                        <c:v>44893</c:v>
                      </c:pt>
                      <c:pt idx="210">
                        <c:v>44890</c:v>
                      </c:pt>
                      <c:pt idx="211">
                        <c:v>44889</c:v>
                      </c:pt>
                      <c:pt idx="212">
                        <c:v>44888</c:v>
                      </c:pt>
                      <c:pt idx="213">
                        <c:v>44887</c:v>
                      </c:pt>
                      <c:pt idx="214">
                        <c:v>44886</c:v>
                      </c:pt>
                      <c:pt idx="215">
                        <c:v>44883</c:v>
                      </c:pt>
                      <c:pt idx="216">
                        <c:v>44882</c:v>
                      </c:pt>
                      <c:pt idx="217">
                        <c:v>44881</c:v>
                      </c:pt>
                      <c:pt idx="218">
                        <c:v>44880</c:v>
                      </c:pt>
                      <c:pt idx="219">
                        <c:v>44879</c:v>
                      </c:pt>
                      <c:pt idx="220">
                        <c:v>44876</c:v>
                      </c:pt>
                      <c:pt idx="221">
                        <c:v>44875</c:v>
                      </c:pt>
                      <c:pt idx="222">
                        <c:v>44874</c:v>
                      </c:pt>
                      <c:pt idx="223">
                        <c:v>44873</c:v>
                      </c:pt>
                      <c:pt idx="224">
                        <c:v>44872</c:v>
                      </c:pt>
                      <c:pt idx="225">
                        <c:v>44869</c:v>
                      </c:pt>
                      <c:pt idx="226">
                        <c:v>44868</c:v>
                      </c:pt>
                      <c:pt idx="227">
                        <c:v>44867</c:v>
                      </c:pt>
                      <c:pt idx="228">
                        <c:v>44865</c:v>
                      </c:pt>
                      <c:pt idx="229">
                        <c:v>44862</c:v>
                      </c:pt>
                      <c:pt idx="230">
                        <c:v>44861</c:v>
                      </c:pt>
                      <c:pt idx="231">
                        <c:v>44860</c:v>
                      </c:pt>
                      <c:pt idx="232">
                        <c:v>44859</c:v>
                      </c:pt>
                      <c:pt idx="233">
                        <c:v>44858</c:v>
                      </c:pt>
                      <c:pt idx="234">
                        <c:v>44855</c:v>
                      </c:pt>
                      <c:pt idx="235">
                        <c:v>44854</c:v>
                      </c:pt>
                      <c:pt idx="236">
                        <c:v>44853</c:v>
                      </c:pt>
                      <c:pt idx="237">
                        <c:v>44852</c:v>
                      </c:pt>
                      <c:pt idx="238">
                        <c:v>44851</c:v>
                      </c:pt>
                      <c:pt idx="239">
                        <c:v>44848</c:v>
                      </c:pt>
                      <c:pt idx="240">
                        <c:v>44847</c:v>
                      </c:pt>
                      <c:pt idx="241">
                        <c:v>44846</c:v>
                      </c:pt>
                      <c:pt idx="242">
                        <c:v>44845</c:v>
                      </c:pt>
                      <c:pt idx="243">
                        <c:v>44844</c:v>
                      </c:pt>
                      <c:pt idx="244">
                        <c:v>44841</c:v>
                      </c:pt>
                      <c:pt idx="245">
                        <c:v>44840</c:v>
                      </c:pt>
                      <c:pt idx="246">
                        <c:v>44839</c:v>
                      </c:pt>
                      <c:pt idx="247">
                        <c:v>44838</c:v>
                      </c:pt>
                      <c:pt idx="248">
                        <c:v>44837</c:v>
                      </c:pt>
                      <c:pt idx="249">
                        <c:v>44834</c:v>
                      </c:pt>
                      <c:pt idx="250">
                        <c:v>44833</c:v>
                      </c:pt>
                      <c:pt idx="251">
                        <c:v>44832</c:v>
                      </c:pt>
                      <c:pt idx="252">
                        <c:v>44831</c:v>
                      </c:pt>
                      <c:pt idx="253">
                        <c:v>44830</c:v>
                      </c:pt>
                      <c:pt idx="254">
                        <c:v>44827</c:v>
                      </c:pt>
                      <c:pt idx="255">
                        <c:v>44826</c:v>
                      </c:pt>
                      <c:pt idx="256">
                        <c:v>44825</c:v>
                      </c:pt>
                      <c:pt idx="257">
                        <c:v>44824</c:v>
                      </c:pt>
                      <c:pt idx="258">
                        <c:v>44823</c:v>
                      </c:pt>
                      <c:pt idx="259">
                        <c:v>44820</c:v>
                      </c:pt>
                      <c:pt idx="260">
                        <c:v>44819</c:v>
                      </c:pt>
                      <c:pt idx="261">
                        <c:v>44818</c:v>
                      </c:pt>
                      <c:pt idx="262">
                        <c:v>44817</c:v>
                      </c:pt>
                      <c:pt idx="263">
                        <c:v>44816</c:v>
                      </c:pt>
                      <c:pt idx="264">
                        <c:v>44813</c:v>
                      </c:pt>
                      <c:pt idx="265">
                        <c:v>44812</c:v>
                      </c:pt>
                      <c:pt idx="266">
                        <c:v>44811</c:v>
                      </c:pt>
                      <c:pt idx="267">
                        <c:v>44810</c:v>
                      </c:pt>
                      <c:pt idx="268">
                        <c:v>44809</c:v>
                      </c:pt>
                      <c:pt idx="269">
                        <c:v>44806</c:v>
                      </c:pt>
                      <c:pt idx="270">
                        <c:v>44805</c:v>
                      </c:pt>
                      <c:pt idx="271">
                        <c:v>44804</c:v>
                      </c:pt>
                      <c:pt idx="272">
                        <c:v>44803</c:v>
                      </c:pt>
                      <c:pt idx="273">
                        <c:v>44802</c:v>
                      </c:pt>
                      <c:pt idx="274">
                        <c:v>44799</c:v>
                      </c:pt>
                      <c:pt idx="275">
                        <c:v>44798</c:v>
                      </c:pt>
                      <c:pt idx="276">
                        <c:v>44797</c:v>
                      </c:pt>
                      <c:pt idx="277">
                        <c:v>44796</c:v>
                      </c:pt>
                      <c:pt idx="278">
                        <c:v>44795</c:v>
                      </c:pt>
                      <c:pt idx="279">
                        <c:v>44792</c:v>
                      </c:pt>
                      <c:pt idx="280">
                        <c:v>44791</c:v>
                      </c:pt>
                      <c:pt idx="281">
                        <c:v>44790</c:v>
                      </c:pt>
                      <c:pt idx="282">
                        <c:v>44789</c:v>
                      </c:pt>
                      <c:pt idx="283">
                        <c:v>44785</c:v>
                      </c:pt>
                      <c:pt idx="284">
                        <c:v>44784</c:v>
                      </c:pt>
                      <c:pt idx="285">
                        <c:v>44783</c:v>
                      </c:pt>
                      <c:pt idx="286">
                        <c:v>44782</c:v>
                      </c:pt>
                      <c:pt idx="287">
                        <c:v>44781</c:v>
                      </c:pt>
                      <c:pt idx="288">
                        <c:v>44778</c:v>
                      </c:pt>
                      <c:pt idx="289">
                        <c:v>44777</c:v>
                      </c:pt>
                      <c:pt idx="290">
                        <c:v>44776</c:v>
                      </c:pt>
                      <c:pt idx="291">
                        <c:v>44775</c:v>
                      </c:pt>
                      <c:pt idx="292">
                        <c:v>44774</c:v>
                      </c:pt>
                      <c:pt idx="293">
                        <c:v>44771</c:v>
                      </c:pt>
                      <c:pt idx="294">
                        <c:v>44770</c:v>
                      </c:pt>
                      <c:pt idx="295">
                        <c:v>44769</c:v>
                      </c:pt>
                      <c:pt idx="296">
                        <c:v>44768</c:v>
                      </c:pt>
                      <c:pt idx="297">
                        <c:v>44767</c:v>
                      </c:pt>
                      <c:pt idx="298">
                        <c:v>44764</c:v>
                      </c:pt>
                      <c:pt idx="299">
                        <c:v>44763</c:v>
                      </c:pt>
                      <c:pt idx="300">
                        <c:v>44762</c:v>
                      </c:pt>
                      <c:pt idx="301">
                        <c:v>44761</c:v>
                      </c:pt>
                      <c:pt idx="302">
                        <c:v>44760</c:v>
                      </c:pt>
                      <c:pt idx="303">
                        <c:v>44757</c:v>
                      </c:pt>
                      <c:pt idx="304">
                        <c:v>44756</c:v>
                      </c:pt>
                      <c:pt idx="305">
                        <c:v>44755</c:v>
                      </c:pt>
                      <c:pt idx="306">
                        <c:v>44754</c:v>
                      </c:pt>
                      <c:pt idx="307">
                        <c:v>44753</c:v>
                      </c:pt>
                      <c:pt idx="308">
                        <c:v>44750</c:v>
                      </c:pt>
                      <c:pt idx="309">
                        <c:v>44749</c:v>
                      </c:pt>
                      <c:pt idx="310">
                        <c:v>44748</c:v>
                      </c:pt>
                      <c:pt idx="311">
                        <c:v>44747</c:v>
                      </c:pt>
                      <c:pt idx="312">
                        <c:v>44746</c:v>
                      </c:pt>
                      <c:pt idx="313">
                        <c:v>44743</c:v>
                      </c:pt>
                      <c:pt idx="314">
                        <c:v>44742</c:v>
                      </c:pt>
                      <c:pt idx="315">
                        <c:v>44741</c:v>
                      </c:pt>
                      <c:pt idx="316">
                        <c:v>44740</c:v>
                      </c:pt>
                      <c:pt idx="317">
                        <c:v>44739</c:v>
                      </c:pt>
                      <c:pt idx="318">
                        <c:v>44736</c:v>
                      </c:pt>
                      <c:pt idx="319">
                        <c:v>44734</c:v>
                      </c:pt>
                      <c:pt idx="320">
                        <c:v>44733</c:v>
                      </c:pt>
                      <c:pt idx="321">
                        <c:v>44732</c:v>
                      </c:pt>
                      <c:pt idx="322">
                        <c:v>44729</c:v>
                      </c:pt>
                      <c:pt idx="323">
                        <c:v>44728</c:v>
                      </c:pt>
                      <c:pt idx="324">
                        <c:v>44727</c:v>
                      </c:pt>
                      <c:pt idx="325">
                        <c:v>44726</c:v>
                      </c:pt>
                      <c:pt idx="326">
                        <c:v>44725</c:v>
                      </c:pt>
                      <c:pt idx="327">
                        <c:v>44722</c:v>
                      </c:pt>
                      <c:pt idx="328">
                        <c:v>44721</c:v>
                      </c:pt>
                      <c:pt idx="329">
                        <c:v>44720</c:v>
                      </c:pt>
                      <c:pt idx="330">
                        <c:v>44719</c:v>
                      </c:pt>
                      <c:pt idx="331">
                        <c:v>44715</c:v>
                      </c:pt>
                      <c:pt idx="332">
                        <c:v>44714</c:v>
                      </c:pt>
                      <c:pt idx="333">
                        <c:v>44713</c:v>
                      </c:pt>
                      <c:pt idx="334">
                        <c:v>44712</c:v>
                      </c:pt>
                      <c:pt idx="335">
                        <c:v>44711</c:v>
                      </c:pt>
                      <c:pt idx="336">
                        <c:v>44708</c:v>
                      </c:pt>
                      <c:pt idx="337">
                        <c:v>44706</c:v>
                      </c:pt>
                      <c:pt idx="338">
                        <c:v>44705</c:v>
                      </c:pt>
                      <c:pt idx="339">
                        <c:v>44704</c:v>
                      </c:pt>
                      <c:pt idx="340">
                        <c:v>44701</c:v>
                      </c:pt>
                      <c:pt idx="341">
                        <c:v>44700</c:v>
                      </c:pt>
                      <c:pt idx="342">
                        <c:v>44699</c:v>
                      </c:pt>
                      <c:pt idx="343">
                        <c:v>44698</c:v>
                      </c:pt>
                      <c:pt idx="344">
                        <c:v>44697</c:v>
                      </c:pt>
                      <c:pt idx="345">
                        <c:v>44694</c:v>
                      </c:pt>
                      <c:pt idx="346">
                        <c:v>44693</c:v>
                      </c:pt>
                      <c:pt idx="347">
                        <c:v>44692</c:v>
                      </c:pt>
                      <c:pt idx="348">
                        <c:v>44691</c:v>
                      </c:pt>
                      <c:pt idx="349">
                        <c:v>44687</c:v>
                      </c:pt>
                      <c:pt idx="350">
                        <c:v>44686</c:v>
                      </c:pt>
                      <c:pt idx="351">
                        <c:v>44685</c:v>
                      </c:pt>
                      <c:pt idx="352">
                        <c:v>44684</c:v>
                      </c:pt>
                      <c:pt idx="353">
                        <c:v>44683</c:v>
                      </c:pt>
                      <c:pt idx="354">
                        <c:v>44680</c:v>
                      </c:pt>
                      <c:pt idx="355">
                        <c:v>44679</c:v>
                      </c:pt>
                      <c:pt idx="356">
                        <c:v>44678</c:v>
                      </c:pt>
                      <c:pt idx="357">
                        <c:v>44677</c:v>
                      </c:pt>
                      <c:pt idx="358">
                        <c:v>44676</c:v>
                      </c:pt>
                      <c:pt idx="359">
                        <c:v>44673</c:v>
                      </c:pt>
                      <c:pt idx="360">
                        <c:v>44672</c:v>
                      </c:pt>
                      <c:pt idx="361">
                        <c:v>44671</c:v>
                      </c:pt>
                      <c:pt idx="362">
                        <c:v>44670</c:v>
                      </c:pt>
                      <c:pt idx="363">
                        <c:v>44665</c:v>
                      </c:pt>
                      <c:pt idx="364">
                        <c:v>44664</c:v>
                      </c:pt>
                      <c:pt idx="365">
                        <c:v>44663</c:v>
                      </c:pt>
                      <c:pt idx="366">
                        <c:v>44662</c:v>
                      </c:pt>
                      <c:pt idx="367">
                        <c:v>44659</c:v>
                      </c:pt>
                      <c:pt idx="368">
                        <c:v>44658</c:v>
                      </c:pt>
                      <c:pt idx="369">
                        <c:v>44657</c:v>
                      </c:pt>
                      <c:pt idx="370">
                        <c:v>44656</c:v>
                      </c:pt>
                      <c:pt idx="371">
                        <c:v>44655</c:v>
                      </c:pt>
                      <c:pt idx="372">
                        <c:v>44652</c:v>
                      </c:pt>
                      <c:pt idx="373">
                        <c:v>44651</c:v>
                      </c:pt>
                      <c:pt idx="374">
                        <c:v>44650</c:v>
                      </c:pt>
                      <c:pt idx="375">
                        <c:v>44649</c:v>
                      </c:pt>
                      <c:pt idx="376">
                        <c:v>44648</c:v>
                      </c:pt>
                      <c:pt idx="377">
                        <c:v>44645</c:v>
                      </c:pt>
                      <c:pt idx="378">
                        <c:v>44644</c:v>
                      </c:pt>
                      <c:pt idx="379">
                        <c:v>44643</c:v>
                      </c:pt>
                      <c:pt idx="380">
                        <c:v>44642</c:v>
                      </c:pt>
                      <c:pt idx="381">
                        <c:v>44641</c:v>
                      </c:pt>
                      <c:pt idx="382">
                        <c:v>44638</c:v>
                      </c:pt>
                      <c:pt idx="383">
                        <c:v>44637</c:v>
                      </c:pt>
                      <c:pt idx="384">
                        <c:v>44636</c:v>
                      </c:pt>
                      <c:pt idx="385">
                        <c:v>44635</c:v>
                      </c:pt>
                      <c:pt idx="386">
                        <c:v>44634</c:v>
                      </c:pt>
                      <c:pt idx="387">
                        <c:v>44631</c:v>
                      </c:pt>
                      <c:pt idx="388">
                        <c:v>44630</c:v>
                      </c:pt>
                      <c:pt idx="389">
                        <c:v>44629</c:v>
                      </c:pt>
                      <c:pt idx="390">
                        <c:v>44628</c:v>
                      </c:pt>
                      <c:pt idx="391">
                        <c:v>44627</c:v>
                      </c:pt>
                      <c:pt idx="392">
                        <c:v>44624</c:v>
                      </c:pt>
                      <c:pt idx="393">
                        <c:v>44623</c:v>
                      </c:pt>
                      <c:pt idx="394">
                        <c:v>44622</c:v>
                      </c:pt>
                      <c:pt idx="395">
                        <c:v>44621</c:v>
                      </c:pt>
                      <c:pt idx="396">
                        <c:v>44620</c:v>
                      </c:pt>
                      <c:pt idx="397">
                        <c:v>44617</c:v>
                      </c:pt>
                      <c:pt idx="398">
                        <c:v>44616</c:v>
                      </c:pt>
                      <c:pt idx="399">
                        <c:v>44615</c:v>
                      </c:pt>
                      <c:pt idx="400">
                        <c:v>44614</c:v>
                      </c:pt>
                      <c:pt idx="401">
                        <c:v>44613</c:v>
                      </c:pt>
                      <c:pt idx="402">
                        <c:v>44610</c:v>
                      </c:pt>
                      <c:pt idx="403">
                        <c:v>44609</c:v>
                      </c:pt>
                      <c:pt idx="404">
                        <c:v>44608</c:v>
                      </c:pt>
                      <c:pt idx="405">
                        <c:v>44607</c:v>
                      </c:pt>
                      <c:pt idx="406">
                        <c:v>44606</c:v>
                      </c:pt>
                      <c:pt idx="407">
                        <c:v>44603</c:v>
                      </c:pt>
                      <c:pt idx="408">
                        <c:v>44602</c:v>
                      </c:pt>
                      <c:pt idx="409">
                        <c:v>44601</c:v>
                      </c:pt>
                      <c:pt idx="410">
                        <c:v>44600</c:v>
                      </c:pt>
                      <c:pt idx="411">
                        <c:v>44599</c:v>
                      </c:pt>
                      <c:pt idx="412">
                        <c:v>44596</c:v>
                      </c:pt>
                      <c:pt idx="413">
                        <c:v>44595</c:v>
                      </c:pt>
                      <c:pt idx="414">
                        <c:v>44594</c:v>
                      </c:pt>
                      <c:pt idx="415">
                        <c:v>44593</c:v>
                      </c:pt>
                      <c:pt idx="416">
                        <c:v>44592</c:v>
                      </c:pt>
                      <c:pt idx="417">
                        <c:v>44589</c:v>
                      </c:pt>
                      <c:pt idx="418">
                        <c:v>44588</c:v>
                      </c:pt>
                      <c:pt idx="419">
                        <c:v>44587</c:v>
                      </c:pt>
                      <c:pt idx="420">
                        <c:v>44586</c:v>
                      </c:pt>
                      <c:pt idx="421">
                        <c:v>44585</c:v>
                      </c:pt>
                      <c:pt idx="422">
                        <c:v>44582</c:v>
                      </c:pt>
                      <c:pt idx="423">
                        <c:v>44581</c:v>
                      </c:pt>
                      <c:pt idx="424">
                        <c:v>44580</c:v>
                      </c:pt>
                      <c:pt idx="425">
                        <c:v>44579</c:v>
                      </c:pt>
                      <c:pt idx="426">
                        <c:v>44578</c:v>
                      </c:pt>
                      <c:pt idx="427">
                        <c:v>44575</c:v>
                      </c:pt>
                      <c:pt idx="428">
                        <c:v>44574</c:v>
                      </c:pt>
                      <c:pt idx="429">
                        <c:v>44573</c:v>
                      </c:pt>
                      <c:pt idx="430">
                        <c:v>44572</c:v>
                      </c:pt>
                      <c:pt idx="431">
                        <c:v>44571</c:v>
                      </c:pt>
                      <c:pt idx="432">
                        <c:v>44568</c:v>
                      </c:pt>
                      <c:pt idx="433">
                        <c:v>44567</c:v>
                      </c:pt>
                      <c:pt idx="434">
                        <c:v>44566</c:v>
                      </c:pt>
                      <c:pt idx="435">
                        <c:v>44565</c:v>
                      </c:pt>
                      <c:pt idx="436">
                        <c:v>44564</c:v>
                      </c:pt>
                      <c:pt idx="437">
                        <c:v>44561</c:v>
                      </c:pt>
                      <c:pt idx="438">
                        <c:v>44560</c:v>
                      </c:pt>
                      <c:pt idx="439">
                        <c:v>44559</c:v>
                      </c:pt>
                      <c:pt idx="440">
                        <c:v>44558</c:v>
                      </c:pt>
                      <c:pt idx="441">
                        <c:v>44557</c:v>
                      </c:pt>
                      <c:pt idx="442">
                        <c:v>44553</c:v>
                      </c:pt>
                      <c:pt idx="443">
                        <c:v>44552</c:v>
                      </c:pt>
                      <c:pt idx="444">
                        <c:v>44551</c:v>
                      </c:pt>
                      <c:pt idx="445">
                        <c:v>44550</c:v>
                      </c:pt>
                      <c:pt idx="446">
                        <c:v>44547</c:v>
                      </c:pt>
                      <c:pt idx="447">
                        <c:v>44546</c:v>
                      </c:pt>
                      <c:pt idx="448">
                        <c:v>44545</c:v>
                      </c:pt>
                      <c:pt idx="449">
                        <c:v>44544</c:v>
                      </c:pt>
                      <c:pt idx="450">
                        <c:v>44543</c:v>
                      </c:pt>
                      <c:pt idx="451">
                        <c:v>44540</c:v>
                      </c:pt>
                      <c:pt idx="452">
                        <c:v>44539</c:v>
                      </c:pt>
                      <c:pt idx="453">
                        <c:v>44538</c:v>
                      </c:pt>
                      <c:pt idx="454">
                        <c:v>44537</c:v>
                      </c:pt>
                      <c:pt idx="455">
                        <c:v>44536</c:v>
                      </c:pt>
                      <c:pt idx="456">
                        <c:v>44533</c:v>
                      </c:pt>
                      <c:pt idx="457">
                        <c:v>44532</c:v>
                      </c:pt>
                      <c:pt idx="458">
                        <c:v>44531</c:v>
                      </c:pt>
                      <c:pt idx="459">
                        <c:v>44530</c:v>
                      </c:pt>
                      <c:pt idx="460">
                        <c:v>44529</c:v>
                      </c:pt>
                      <c:pt idx="461">
                        <c:v>44526</c:v>
                      </c:pt>
                      <c:pt idx="462">
                        <c:v>44525</c:v>
                      </c:pt>
                      <c:pt idx="463">
                        <c:v>44524</c:v>
                      </c:pt>
                      <c:pt idx="464">
                        <c:v>44523</c:v>
                      </c:pt>
                      <c:pt idx="465">
                        <c:v>44522</c:v>
                      </c:pt>
                      <c:pt idx="466">
                        <c:v>44519</c:v>
                      </c:pt>
                      <c:pt idx="467">
                        <c:v>44518</c:v>
                      </c:pt>
                      <c:pt idx="468">
                        <c:v>44517</c:v>
                      </c:pt>
                      <c:pt idx="469">
                        <c:v>44516</c:v>
                      </c:pt>
                      <c:pt idx="470">
                        <c:v>44515</c:v>
                      </c:pt>
                      <c:pt idx="471">
                        <c:v>44512</c:v>
                      </c:pt>
                      <c:pt idx="472">
                        <c:v>44511</c:v>
                      </c:pt>
                      <c:pt idx="473">
                        <c:v>44510</c:v>
                      </c:pt>
                      <c:pt idx="474">
                        <c:v>44509</c:v>
                      </c:pt>
                      <c:pt idx="475">
                        <c:v>44508</c:v>
                      </c:pt>
                      <c:pt idx="476">
                        <c:v>44505</c:v>
                      </c:pt>
                      <c:pt idx="477">
                        <c:v>44504</c:v>
                      </c:pt>
                      <c:pt idx="478">
                        <c:v>44503</c:v>
                      </c:pt>
                      <c:pt idx="479">
                        <c:v>44502</c:v>
                      </c:pt>
                      <c:pt idx="480">
                        <c:v>44498</c:v>
                      </c:pt>
                      <c:pt idx="481">
                        <c:v>44497</c:v>
                      </c:pt>
                      <c:pt idx="482">
                        <c:v>44496</c:v>
                      </c:pt>
                      <c:pt idx="483">
                        <c:v>44495</c:v>
                      </c:pt>
                      <c:pt idx="484">
                        <c:v>44494</c:v>
                      </c:pt>
                      <c:pt idx="485">
                        <c:v>44491</c:v>
                      </c:pt>
                      <c:pt idx="486">
                        <c:v>44490</c:v>
                      </c:pt>
                      <c:pt idx="487">
                        <c:v>44489</c:v>
                      </c:pt>
                      <c:pt idx="488">
                        <c:v>44488</c:v>
                      </c:pt>
                      <c:pt idx="489">
                        <c:v>44487</c:v>
                      </c:pt>
                      <c:pt idx="490">
                        <c:v>44484</c:v>
                      </c:pt>
                      <c:pt idx="491">
                        <c:v>44483</c:v>
                      </c:pt>
                      <c:pt idx="492">
                        <c:v>44482</c:v>
                      </c:pt>
                      <c:pt idx="493">
                        <c:v>44481</c:v>
                      </c:pt>
                      <c:pt idx="494">
                        <c:v>44480</c:v>
                      </c:pt>
                      <c:pt idx="495">
                        <c:v>44477</c:v>
                      </c:pt>
                      <c:pt idx="496">
                        <c:v>44476</c:v>
                      </c:pt>
                      <c:pt idx="497">
                        <c:v>44475</c:v>
                      </c:pt>
                      <c:pt idx="498">
                        <c:v>44474</c:v>
                      </c:pt>
                      <c:pt idx="499">
                        <c:v>44473</c:v>
                      </c:pt>
                      <c:pt idx="500">
                        <c:v>44470</c:v>
                      </c:pt>
                      <c:pt idx="501">
                        <c:v>44469</c:v>
                      </c:pt>
                      <c:pt idx="502">
                        <c:v>44468</c:v>
                      </c:pt>
                      <c:pt idx="503">
                        <c:v>44467</c:v>
                      </c:pt>
                      <c:pt idx="504">
                        <c:v>44466</c:v>
                      </c:pt>
                      <c:pt idx="505">
                        <c:v>44463</c:v>
                      </c:pt>
                      <c:pt idx="506">
                        <c:v>44462</c:v>
                      </c:pt>
                      <c:pt idx="507">
                        <c:v>44461</c:v>
                      </c:pt>
                      <c:pt idx="508">
                        <c:v>44460</c:v>
                      </c:pt>
                      <c:pt idx="509">
                        <c:v>44459</c:v>
                      </c:pt>
                      <c:pt idx="510">
                        <c:v>44456</c:v>
                      </c:pt>
                      <c:pt idx="511">
                        <c:v>44455</c:v>
                      </c:pt>
                      <c:pt idx="512">
                        <c:v>44454</c:v>
                      </c:pt>
                      <c:pt idx="513">
                        <c:v>44453</c:v>
                      </c:pt>
                      <c:pt idx="514">
                        <c:v>44452</c:v>
                      </c:pt>
                      <c:pt idx="515">
                        <c:v>44449</c:v>
                      </c:pt>
                      <c:pt idx="516">
                        <c:v>44448</c:v>
                      </c:pt>
                      <c:pt idx="517">
                        <c:v>44447</c:v>
                      </c:pt>
                      <c:pt idx="518">
                        <c:v>44446</c:v>
                      </c:pt>
                      <c:pt idx="519">
                        <c:v>44445</c:v>
                      </c:pt>
                      <c:pt idx="520">
                        <c:v>44442</c:v>
                      </c:pt>
                      <c:pt idx="521">
                        <c:v>44441</c:v>
                      </c:pt>
                      <c:pt idx="522">
                        <c:v>44440</c:v>
                      </c:pt>
                      <c:pt idx="523">
                        <c:v>44439</c:v>
                      </c:pt>
                      <c:pt idx="524">
                        <c:v>44438</c:v>
                      </c:pt>
                      <c:pt idx="525">
                        <c:v>44435</c:v>
                      </c:pt>
                      <c:pt idx="526">
                        <c:v>44434</c:v>
                      </c:pt>
                      <c:pt idx="527">
                        <c:v>44433</c:v>
                      </c:pt>
                      <c:pt idx="528">
                        <c:v>44432</c:v>
                      </c:pt>
                      <c:pt idx="529">
                        <c:v>44431</c:v>
                      </c:pt>
                      <c:pt idx="530">
                        <c:v>44428</c:v>
                      </c:pt>
                      <c:pt idx="531">
                        <c:v>44427</c:v>
                      </c:pt>
                      <c:pt idx="532">
                        <c:v>44426</c:v>
                      </c:pt>
                      <c:pt idx="533">
                        <c:v>44425</c:v>
                      </c:pt>
                      <c:pt idx="534">
                        <c:v>44424</c:v>
                      </c:pt>
                      <c:pt idx="535">
                        <c:v>44421</c:v>
                      </c:pt>
                      <c:pt idx="536">
                        <c:v>44420</c:v>
                      </c:pt>
                      <c:pt idx="537">
                        <c:v>44419</c:v>
                      </c:pt>
                      <c:pt idx="538">
                        <c:v>44418</c:v>
                      </c:pt>
                      <c:pt idx="539">
                        <c:v>44417</c:v>
                      </c:pt>
                      <c:pt idx="540">
                        <c:v>44414</c:v>
                      </c:pt>
                      <c:pt idx="541">
                        <c:v>44413</c:v>
                      </c:pt>
                      <c:pt idx="542">
                        <c:v>44412</c:v>
                      </c:pt>
                      <c:pt idx="543">
                        <c:v>44411</c:v>
                      </c:pt>
                      <c:pt idx="544">
                        <c:v>44410</c:v>
                      </c:pt>
                      <c:pt idx="545">
                        <c:v>44407</c:v>
                      </c:pt>
                      <c:pt idx="546">
                        <c:v>44406</c:v>
                      </c:pt>
                      <c:pt idx="547">
                        <c:v>44405</c:v>
                      </c:pt>
                      <c:pt idx="548">
                        <c:v>44404</c:v>
                      </c:pt>
                      <c:pt idx="549">
                        <c:v>44403</c:v>
                      </c:pt>
                      <c:pt idx="550">
                        <c:v>44400</c:v>
                      </c:pt>
                      <c:pt idx="551">
                        <c:v>44399</c:v>
                      </c:pt>
                      <c:pt idx="552">
                        <c:v>44398</c:v>
                      </c:pt>
                      <c:pt idx="553">
                        <c:v>44397</c:v>
                      </c:pt>
                      <c:pt idx="554">
                        <c:v>44396</c:v>
                      </c:pt>
                      <c:pt idx="555">
                        <c:v>44393</c:v>
                      </c:pt>
                      <c:pt idx="556">
                        <c:v>44392</c:v>
                      </c:pt>
                      <c:pt idx="557">
                        <c:v>44391</c:v>
                      </c:pt>
                      <c:pt idx="558">
                        <c:v>44390</c:v>
                      </c:pt>
                      <c:pt idx="559">
                        <c:v>44389</c:v>
                      </c:pt>
                      <c:pt idx="560">
                        <c:v>44386</c:v>
                      </c:pt>
                      <c:pt idx="561">
                        <c:v>44385</c:v>
                      </c:pt>
                      <c:pt idx="562">
                        <c:v>44384</c:v>
                      </c:pt>
                      <c:pt idx="563">
                        <c:v>44383</c:v>
                      </c:pt>
                      <c:pt idx="564">
                        <c:v>44382</c:v>
                      </c:pt>
                      <c:pt idx="565">
                        <c:v>44379</c:v>
                      </c:pt>
                      <c:pt idx="566">
                        <c:v>44378</c:v>
                      </c:pt>
                      <c:pt idx="567">
                        <c:v>44377</c:v>
                      </c:pt>
                      <c:pt idx="568">
                        <c:v>44376</c:v>
                      </c:pt>
                      <c:pt idx="569">
                        <c:v>44375</c:v>
                      </c:pt>
                      <c:pt idx="570">
                        <c:v>44372</c:v>
                      </c:pt>
                      <c:pt idx="571">
                        <c:v>44371</c:v>
                      </c:pt>
                      <c:pt idx="572">
                        <c:v>44369</c:v>
                      </c:pt>
                      <c:pt idx="573">
                        <c:v>44368</c:v>
                      </c:pt>
                      <c:pt idx="574">
                        <c:v>44365</c:v>
                      </c:pt>
                      <c:pt idx="575">
                        <c:v>44364</c:v>
                      </c:pt>
                      <c:pt idx="576">
                        <c:v>44363</c:v>
                      </c:pt>
                      <c:pt idx="577">
                        <c:v>44362</c:v>
                      </c:pt>
                      <c:pt idx="578">
                        <c:v>44361</c:v>
                      </c:pt>
                      <c:pt idx="579">
                        <c:v>44358</c:v>
                      </c:pt>
                      <c:pt idx="580">
                        <c:v>44357</c:v>
                      </c:pt>
                      <c:pt idx="581">
                        <c:v>44356</c:v>
                      </c:pt>
                      <c:pt idx="582">
                        <c:v>44355</c:v>
                      </c:pt>
                      <c:pt idx="583">
                        <c:v>44354</c:v>
                      </c:pt>
                      <c:pt idx="584">
                        <c:v>44351</c:v>
                      </c:pt>
                      <c:pt idx="585">
                        <c:v>44350</c:v>
                      </c:pt>
                      <c:pt idx="586">
                        <c:v>44349</c:v>
                      </c:pt>
                      <c:pt idx="587">
                        <c:v>44348</c:v>
                      </c:pt>
                      <c:pt idx="588">
                        <c:v>44347</c:v>
                      </c:pt>
                      <c:pt idx="589">
                        <c:v>44344</c:v>
                      </c:pt>
                      <c:pt idx="590">
                        <c:v>44343</c:v>
                      </c:pt>
                      <c:pt idx="591">
                        <c:v>44342</c:v>
                      </c:pt>
                      <c:pt idx="592">
                        <c:v>44341</c:v>
                      </c:pt>
                      <c:pt idx="593">
                        <c:v>44337</c:v>
                      </c:pt>
                      <c:pt idx="594">
                        <c:v>44336</c:v>
                      </c:pt>
                      <c:pt idx="595">
                        <c:v>44335</c:v>
                      </c:pt>
                      <c:pt idx="596">
                        <c:v>44334</c:v>
                      </c:pt>
                      <c:pt idx="597">
                        <c:v>44333</c:v>
                      </c:pt>
                      <c:pt idx="598">
                        <c:v>44330</c:v>
                      </c:pt>
                      <c:pt idx="599">
                        <c:v>44328</c:v>
                      </c:pt>
                      <c:pt idx="600">
                        <c:v>44327</c:v>
                      </c:pt>
                      <c:pt idx="601">
                        <c:v>44326</c:v>
                      </c:pt>
                      <c:pt idx="602">
                        <c:v>44323</c:v>
                      </c:pt>
                      <c:pt idx="603">
                        <c:v>44322</c:v>
                      </c:pt>
                      <c:pt idx="604">
                        <c:v>44321</c:v>
                      </c:pt>
                      <c:pt idx="605">
                        <c:v>44320</c:v>
                      </c:pt>
                      <c:pt idx="606">
                        <c:v>44319</c:v>
                      </c:pt>
                      <c:pt idx="607">
                        <c:v>44316</c:v>
                      </c:pt>
                      <c:pt idx="608">
                        <c:v>44315</c:v>
                      </c:pt>
                      <c:pt idx="609">
                        <c:v>44314</c:v>
                      </c:pt>
                      <c:pt idx="610">
                        <c:v>44313</c:v>
                      </c:pt>
                      <c:pt idx="611">
                        <c:v>44312</c:v>
                      </c:pt>
                      <c:pt idx="612">
                        <c:v>44309</c:v>
                      </c:pt>
                      <c:pt idx="613">
                        <c:v>44308</c:v>
                      </c:pt>
                      <c:pt idx="614">
                        <c:v>44307</c:v>
                      </c:pt>
                      <c:pt idx="615">
                        <c:v>44306</c:v>
                      </c:pt>
                      <c:pt idx="616">
                        <c:v>44305</c:v>
                      </c:pt>
                      <c:pt idx="617">
                        <c:v>44302</c:v>
                      </c:pt>
                      <c:pt idx="618">
                        <c:v>44301</c:v>
                      </c:pt>
                      <c:pt idx="619">
                        <c:v>44300</c:v>
                      </c:pt>
                      <c:pt idx="620">
                        <c:v>44299</c:v>
                      </c:pt>
                      <c:pt idx="621">
                        <c:v>44298</c:v>
                      </c:pt>
                      <c:pt idx="622">
                        <c:v>44295</c:v>
                      </c:pt>
                      <c:pt idx="623">
                        <c:v>44294</c:v>
                      </c:pt>
                      <c:pt idx="624">
                        <c:v>44293</c:v>
                      </c:pt>
                      <c:pt idx="625">
                        <c:v>44292</c:v>
                      </c:pt>
                      <c:pt idx="626">
                        <c:v>44287</c:v>
                      </c:pt>
                      <c:pt idx="627">
                        <c:v>44286</c:v>
                      </c:pt>
                      <c:pt idx="628">
                        <c:v>44285</c:v>
                      </c:pt>
                      <c:pt idx="629">
                        <c:v>44284</c:v>
                      </c:pt>
                      <c:pt idx="630">
                        <c:v>44281</c:v>
                      </c:pt>
                      <c:pt idx="631">
                        <c:v>44280</c:v>
                      </c:pt>
                      <c:pt idx="632">
                        <c:v>44279</c:v>
                      </c:pt>
                      <c:pt idx="633">
                        <c:v>44278</c:v>
                      </c:pt>
                      <c:pt idx="634">
                        <c:v>44277</c:v>
                      </c:pt>
                      <c:pt idx="635">
                        <c:v>44274</c:v>
                      </c:pt>
                      <c:pt idx="636">
                        <c:v>44273</c:v>
                      </c:pt>
                      <c:pt idx="637">
                        <c:v>44272</c:v>
                      </c:pt>
                      <c:pt idx="638">
                        <c:v>44271</c:v>
                      </c:pt>
                      <c:pt idx="639">
                        <c:v>44270</c:v>
                      </c:pt>
                      <c:pt idx="640">
                        <c:v>44267</c:v>
                      </c:pt>
                      <c:pt idx="641">
                        <c:v>44266</c:v>
                      </c:pt>
                      <c:pt idx="642">
                        <c:v>44265</c:v>
                      </c:pt>
                      <c:pt idx="643">
                        <c:v>44264</c:v>
                      </c:pt>
                      <c:pt idx="644">
                        <c:v>44263</c:v>
                      </c:pt>
                      <c:pt idx="645">
                        <c:v>44260</c:v>
                      </c:pt>
                      <c:pt idx="646">
                        <c:v>44259</c:v>
                      </c:pt>
                      <c:pt idx="647">
                        <c:v>44258</c:v>
                      </c:pt>
                      <c:pt idx="648">
                        <c:v>44257</c:v>
                      </c:pt>
                      <c:pt idx="649">
                        <c:v>44256</c:v>
                      </c:pt>
                      <c:pt idx="650">
                        <c:v>44253</c:v>
                      </c:pt>
                      <c:pt idx="651">
                        <c:v>44252</c:v>
                      </c:pt>
                      <c:pt idx="652">
                        <c:v>44251</c:v>
                      </c:pt>
                      <c:pt idx="653">
                        <c:v>44250</c:v>
                      </c:pt>
                      <c:pt idx="654">
                        <c:v>44249</c:v>
                      </c:pt>
                      <c:pt idx="655">
                        <c:v>44246</c:v>
                      </c:pt>
                      <c:pt idx="656">
                        <c:v>44245</c:v>
                      </c:pt>
                      <c:pt idx="657">
                        <c:v>44244</c:v>
                      </c:pt>
                      <c:pt idx="658">
                        <c:v>44243</c:v>
                      </c:pt>
                      <c:pt idx="659">
                        <c:v>44242</c:v>
                      </c:pt>
                      <c:pt idx="660">
                        <c:v>44239</c:v>
                      </c:pt>
                      <c:pt idx="661">
                        <c:v>44238</c:v>
                      </c:pt>
                      <c:pt idx="662">
                        <c:v>44237</c:v>
                      </c:pt>
                      <c:pt idx="663">
                        <c:v>44236</c:v>
                      </c:pt>
                      <c:pt idx="664">
                        <c:v>44235</c:v>
                      </c:pt>
                      <c:pt idx="665">
                        <c:v>44232</c:v>
                      </c:pt>
                      <c:pt idx="666">
                        <c:v>44231</c:v>
                      </c:pt>
                      <c:pt idx="667">
                        <c:v>44230</c:v>
                      </c:pt>
                      <c:pt idx="668">
                        <c:v>44229</c:v>
                      </c:pt>
                      <c:pt idx="669">
                        <c:v>44228</c:v>
                      </c:pt>
                      <c:pt idx="670">
                        <c:v>44225</c:v>
                      </c:pt>
                      <c:pt idx="671">
                        <c:v>44224</c:v>
                      </c:pt>
                      <c:pt idx="672">
                        <c:v>44223</c:v>
                      </c:pt>
                      <c:pt idx="673">
                        <c:v>44222</c:v>
                      </c:pt>
                      <c:pt idx="674">
                        <c:v>44221</c:v>
                      </c:pt>
                      <c:pt idx="675">
                        <c:v>44218</c:v>
                      </c:pt>
                      <c:pt idx="676">
                        <c:v>44217</c:v>
                      </c:pt>
                      <c:pt idx="677">
                        <c:v>44216</c:v>
                      </c:pt>
                      <c:pt idx="678">
                        <c:v>44215</c:v>
                      </c:pt>
                      <c:pt idx="679">
                        <c:v>44214</c:v>
                      </c:pt>
                      <c:pt idx="680">
                        <c:v>44211</c:v>
                      </c:pt>
                      <c:pt idx="681">
                        <c:v>44210</c:v>
                      </c:pt>
                      <c:pt idx="682">
                        <c:v>44209</c:v>
                      </c:pt>
                      <c:pt idx="683">
                        <c:v>44208</c:v>
                      </c:pt>
                      <c:pt idx="684">
                        <c:v>44207</c:v>
                      </c:pt>
                      <c:pt idx="685">
                        <c:v>44204</c:v>
                      </c:pt>
                      <c:pt idx="686">
                        <c:v>44203</c:v>
                      </c:pt>
                      <c:pt idx="687">
                        <c:v>44202</c:v>
                      </c:pt>
                      <c:pt idx="688">
                        <c:v>44201</c:v>
                      </c:pt>
                      <c:pt idx="689">
                        <c:v>44200</c:v>
                      </c:pt>
                      <c:pt idx="690">
                        <c:v>44196</c:v>
                      </c:pt>
                      <c:pt idx="691">
                        <c:v>44195</c:v>
                      </c:pt>
                      <c:pt idx="692">
                        <c:v>44194</c:v>
                      </c:pt>
                      <c:pt idx="693">
                        <c:v>44193</c:v>
                      </c:pt>
                      <c:pt idx="694">
                        <c:v>44188</c:v>
                      </c:pt>
                      <c:pt idx="695">
                        <c:v>44187</c:v>
                      </c:pt>
                      <c:pt idx="696">
                        <c:v>44186</c:v>
                      </c:pt>
                      <c:pt idx="697">
                        <c:v>44183</c:v>
                      </c:pt>
                      <c:pt idx="698">
                        <c:v>44182</c:v>
                      </c:pt>
                      <c:pt idx="699">
                        <c:v>44181</c:v>
                      </c:pt>
                      <c:pt idx="700">
                        <c:v>44180</c:v>
                      </c:pt>
                      <c:pt idx="701">
                        <c:v>44179</c:v>
                      </c:pt>
                      <c:pt idx="702">
                        <c:v>44176</c:v>
                      </c:pt>
                      <c:pt idx="703">
                        <c:v>44175</c:v>
                      </c:pt>
                      <c:pt idx="704">
                        <c:v>44174</c:v>
                      </c:pt>
                      <c:pt idx="705">
                        <c:v>44173</c:v>
                      </c:pt>
                      <c:pt idx="706">
                        <c:v>44172</c:v>
                      </c:pt>
                      <c:pt idx="707">
                        <c:v>44169</c:v>
                      </c:pt>
                      <c:pt idx="708">
                        <c:v>44168</c:v>
                      </c:pt>
                      <c:pt idx="709">
                        <c:v>44167</c:v>
                      </c:pt>
                      <c:pt idx="710">
                        <c:v>44166</c:v>
                      </c:pt>
                      <c:pt idx="711">
                        <c:v>44165</c:v>
                      </c:pt>
                      <c:pt idx="712">
                        <c:v>44162</c:v>
                      </c:pt>
                      <c:pt idx="713">
                        <c:v>44161</c:v>
                      </c:pt>
                      <c:pt idx="714">
                        <c:v>44160</c:v>
                      </c:pt>
                      <c:pt idx="715">
                        <c:v>44159</c:v>
                      </c:pt>
                      <c:pt idx="716">
                        <c:v>44158</c:v>
                      </c:pt>
                      <c:pt idx="717">
                        <c:v>44155</c:v>
                      </c:pt>
                      <c:pt idx="718">
                        <c:v>44154</c:v>
                      </c:pt>
                      <c:pt idx="719">
                        <c:v>44153</c:v>
                      </c:pt>
                      <c:pt idx="720">
                        <c:v>44152</c:v>
                      </c:pt>
                      <c:pt idx="721">
                        <c:v>44151</c:v>
                      </c:pt>
                      <c:pt idx="722">
                        <c:v>44148</c:v>
                      </c:pt>
                      <c:pt idx="723">
                        <c:v>44147</c:v>
                      </c:pt>
                      <c:pt idx="724">
                        <c:v>44146</c:v>
                      </c:pt>
                      <c:pt idx="725">
                        <c:v>44145</c:v>
                      </c:pt>
                      <c:pt idx="726">
                        <c:v>44144</c:v>
                      </c:pt>
                      <c:pt idx="727">
                        <c:v>44141</c:v>
                      </c:pt>
                      <c:pt idx="728">
                        <c:v>44140</c:v>
                      </c:pt>
                      <c:pt idx="729">
                        <c:v>44139</c:v>
                      </c:pt>
                      <c:pt idx="730">
                        <c:v>44138</c:v>
                      </c:pt>
                      <c:pt idx="731">
                        <c:v>44137</c:v>
                      </c:pt>
                      <c:pt idx="732">
                        <c:v>44134</c:v>
                      </c:pt>
                      <c:pt idx="733">
                        <c:v>44133</c:v>
                      </c:pt>
                      <c:pt idx="734">
                        <c:v>44132</c:v>
                      </c:pt>
                      <c:pt idx="735">
                        <c:v>44131</c:v>
                      </c:pt>
                      <c:pt idx="736">
                        <c:v>44130</c:v>
                      </c:pt>
                      <c:pt idx="737">
                        <c:v>44127</c:v>
                      </c:pt>
                      <c:pt idx="738">
                        <c:v>44126</c:v>
                      </c:pt>
                      <c:pt idx="739">
                        <c:v>44125</c:v>
                      </c:pt>
                      <c:pt idx="740">
                        <c:v>44124</c:v>
                      </c:pt>
                      <c:pt idx="741">
                        <c:v>44123</c:v>
                      </c:pt>
                      <c:pt idx="742">
                        <c:v>44120</c:v>
                      </c:pt>
                      <c:pt idx="743">
                        <c:v>44119</c:v>
                      </c:pt>
                      <c:pt idx="744">
                        <c:v>44118</c:v>
                      </c:pt>
                      <c:pt idx="745">
                        <c:v>44117</c:v>
                      </c:pt>
                      <c:pt idx="746">
                        <c:v>44116</c:v>
                      </c:pt>
                      <c:pt idx="747">
                        <c:v>44113</c:v>
                      </c:pt>
                      <c:pt idx="748">
                        <c:v>44112</c:v>
                      </c:pt>
                      <c:pt idx="749">
                        <c:v>44111</c:v>
                      </c:pt>
                      <c:pt idx="750">
                        <c:v>44110</c:v>
                      </c:pt>
                      <c:pt idx="751">
                        <c:v>44109</c:v>
                      </c:pt>
                      <c:pt idx="752">
                        <c:v>44106</c:v>
                      </c:pt>
                      <c:pt idx="753">
                        <c:v>44105</c:v>
                      </c:pt>
                      <c:pt idx="754">
                        <c:v>44104</c:v>
                      </c:pt>
                      <c:pt idx="755">
                        <c:v>44103</c:v>
                      </c:pt>
                      <c:pt idx="756">
                        <c:v>44102</c:v>
                      </c:pt>
                      <c:pt idx="757">
                        <c:v>44099</c:v>
                      </c:pt>
                      <c:pt idx="758">
                        <c:v>44098</c:v>
                      </c:pt>
                      <c:pt idx="759">
                        <c:v>44097</c:v>
                      </c:pt>
                      <c:pt idx="760">
                        <c:v>44096</c:v>
                      </c:pt>
                      <c:pt idx="761">
                        <c:v>44095</c:v>
                      </c:pt>
                      <c:pt idx="762">
                        <c:v>44092</c:v>
                      </c:pt>
                      <c:pt idx="763">
                        <c:v>44091</c:v>
                      </c:pt>
                      <c:pt idx="764">
                        <c:v>44090</c:v>
                      </c:pt>
                      <c:pt idx="765">
                        <c:v>44089</c:v>
                      </c:pt>
                      <c:pt idx="766">
                        <c:v>44088</c:v>
                      </c:pt>
                      <c:pt idx="767">
                        <c:v>44085</c:v>
                      </c:pt>
                      <c:pt idx="768">
                        <c:v>44084</c:v>
                      </c:pt>
                      <c:pt idx="769">
                        <c:v>44083</c:v>
                      </c:pt>
                      <c:pt idx="770">
                        <c:v>44082</c:v>
                      </c:pt>
                      <c:pt idx="771">
                        <c:v>44081</c:v>
                      </c:pt>
                      <c:pt idx="772">
                        <c:v>44078</c:v>
                      </c:pt>
                      <c:pt idx="773">
                        <c:v>44077</c:v>
                      </c:pt>
                      <c:pt idx="774">
                        <c:v>44076</c:v>
                      </c:pt>
                      <c:pt idx="775">
                        <c:v>44075</c:v>
                      </c:pt>
                      <c:pt idx="776">
                        <c:v>44074</c:v>
                      </c:pt>
                      <c:pt idx="777">
                        <c:v>44071</c:v>
                      </c:pt>
                      <c:pt idx="778">
                        <c:v>44070</c:v>
                      </c:pt>
                      <c:pt idx="779">
                        <c:v>44069</c:v>
                      </c:pt>
                      <c:pt idx="780">
                        <c:v>44068</c:v>
                      </c:pt>
                      <c:pt idx="781">
                        <c:v>44067</c:v>
                      </c:pt>
                      <c:pt idx="782">
                        <c:v>44064</c:v>
                      </c:pt>
                      <c:pt idx="783">
                        <c:v>44063</c:v>
                      </c:pt>
                      <c:pt idx="784">
                        <c:v>44062</c:v>
                      </c:pt>
                      <c:pt idx="785">
                        <c:v>44061</c:v>
                      </c:pt>
                      <c:pt idx="786">
                        <c:v>44060</c:v>
                      </c:pt>
                      <c:pt idx="787">
                        <c:v>44057</c:v>
                      </c:pt>
                      <c:pt idx="788">
                        <c:v>44056</c:v>
                      </c:pt>
                      <c:pt idx="789">
                        <c:v>44055</c:v>
                      </c:pt>
                      <c:pt idx="790">
                        <c:v>44054</c:v>
                      </c:pt>
                      <c:pt idx="791">
                        <c:v>44053</c:v>
                      </c:pt>
                      <c:pt idx="792">
                        <c:v>44050</c:v>
                      </c:pt>
                      <c:pt idx="793">
                        <c:v>44049</c:v>
                      </c:pt>
                      <c:pt idx="794">
                        <c:v>44048</c:v>
                      </c:pt>
                      <c:pt idx="795">
                        <c:v>44047</c:v>
                      </c:pt>
                      <c:pt idx="796">
                        <c:v>44046</c:v>
                      </c:pt>
                      <c:pt idx="797">
                        <c:v>44043</c:v>
                      </c:pt>
                      <c:pt idx="798">
                        <c:v>44042</c:v>
                      </c:pt>
                      <c:pt idx="799">
                        <c:v>44041</c:v>
                      </c:pt>
                      <c:pt idx="800">
                        <c:v>44040</c:v>
                      </c:pt>
                      <c:pt idx="801">
                        <c:v>44039</c:v>
                      </c:pt>
                      <c:pt idx="802">
                        <c:v>44036</c:v>
                      </c:pt>
                      <c:pt idx="803">
                        <c:v>44035</c:v>
                      </c:pt>
                      <c:pt idx="804">
                        <c:v>44034</c:v>
                      </c:pt>
                      <c:pt idx="805">
                        <c:v>44033</c:v>
                      </c:pt>
                      <c:pt idx="806">
                        <c:v>44032</c:v>
                      </c:pt>
                      <c:pt idx="807">
                        <c:v>44029</c:v>
                      </c:pt>
                      <c:pt idx="808">
                        <c:v>44028</c:v>
                      </c:pt>
                      <c:pt idx="809">
                        <c:v>44027</c:v>
                      </c:pt>
                      <c:pt idx="810">
                        <c:v>44026</c:v>
                      </c:pt>
                      <c:pt idx="811">
                        <c:v>44025</c:v>
                      </c:pt>
                      <c:pt idx="812">
                        <c:v>44022</c:v>
                      </c:pt>
                      <c:pt idx="813">
                        <c:v>44021</c:v>
                      </c:pt>
                      <c:pt idx="814">
                        <c:v>44020</c:v>
                      </c:pt>
                      <c:pt idx="815">
                        <c:v>44019</c:v>
                      </c:pt>
                      <c:pt idx="816">
                        <c:v>44018</c:v>
                      </c:pt>
                      <c:pt idx="817">
                        <c:v>44015</c:v>
                      </c:pt>
                      <c:pt idx="818">
                        <c:v>44014</c:v>
                      </c:pt>
                      <c:pt idx="819">
                        <c:v>44013</c:v>
                      </c:pt>
                      <c:pt idx="820">
                        <c:v>44012</c:v>
                      </c:pt>
                      <c:pt idx="821">
                        <c:v>44011</c:v>
                      </c:pt>
                      <c:pt idx="822">
                        <c:v>44008</c:v>
                      </c:pt>
                      <c:pt idx="823">
                        <c:v>44007</c:v>
                      </c:pt>
                      <c:pt idx="824">
                        <c:v>44006</c:v>
                      </c:pt>
                      <c:pt idx="825">
                        <c:v>44004</c:v>
                      </c:pt>
                      <c:pt idx="826">
                        <c:v>44001</c:v>
                      </c:pt>
                      <c:pt idx="827">
                        <c:v>44000</c:v>
                      </c:pt>
                      <c:pt idx="828">
                        <c:v>43999</c:v>
                      </c:pt>
                      <c:pt idx="829">
                        <c:v>43998</c:v>
                      </c:pt>
                      <c:pt idx="830">
                        <c:v>43997</c:v>
                      </c:pt>
                      <c:pt idx="831">
                        <c:v>43994</c:v>
                      </c:pt>
                      <c:pt idx="832">
                        <c:v>43993</c:v>
                      </c:pt>
                      <c:pt idx="833">
                        <c:v>43992</c:v>
                      </c:pt>
                      <c:pt idx="834">
                        <c:v>43991</c:v>
                      </c:pt>
                      <c:pt idx="835">
                        <c:v>43990</c:v>
                      </c:pt>
                      <c:pt idx="836">
                        <c:v>43987</c:v>
                      </c:pt>
                      <c:pt idx="837">
                        <c:v>43986</c:v>
                      </c:pt>
                      <c:pt idx="838">
                        <c:v>43985</c:v>
                      </c:pt>
                      <c:pt idx="839">
                        <c:v>43984</c:v>
                      </c:pt>
                      <c:pt idx="840">
                        <c:v>43980</c:v>
                      </c:pt>
                      <c:pt idx="841">
                        <c:v>43979</c:v>
                      </c:pt>
                      <c:pt idx="842">
                        <c:v>43978</c:v>
                      </c:pt>
                      <c:pt idx="843">
                        <c:v>43977</c:v>
                      </c:pt>
                      <c:pt idx="844">
                        <c:v>43976</c:v>
                      </c:pt>
                      <c:pt idx="845">
                        <c:v>43973</c:v>
                      </c:pt>
                      <c:pt idx="846">
                        <c:v>43971</c:v>
                      </c:pt>
                      <c:pt idx="847">
                        <c:v>43970</c:v>
                      </c:pt>
                      <c:pt idx="848">
                        <c:v>43969</c:v>
                      </c:pt>
                      <c:pt idx="849">
                        <c:v>43966</c:v>
                      </c:pt>
                      <c:pt idx="850">
                        <c:v>43965</c:v>
                      </c:pt>
                      <c:pt idx="851">
                        <c:v>43964</c:v>
                      </c:pt>
                      <c:pt idx="852">
                        <c:v>43963</c:v>
                      </c:pt>
                      <c:pt idx="853">
                        <c:v>43962</c:v>
                      </c:pt>
                      <c:pt idx="854">
                        <c:v>43959</c:v>
                      </c:pt>
                      <c:pt idx="855">
                        <c:v>43958</c:v>
                      </c:pt>
                      <c:pt idx="856">
                        <c:v>43957</c:v>
                      </c:pt>
                      <c:pt idx="857">
                        <c:v>43956</c:v>
                      </c:pt>
                      <c:pt idx="858">
                        <c:v>43955</c:v>
                      </c:pt>
                      <c:pt idx="859">
                        <c:v>43951</c:v>
                      </c:pt>
                      <c:pt idx="860">
                        <c:v>43950</c:v>
                      </c:pt>
                      <c:pt idx="861">
                        <c:v>43949</c:v>
                      </c:pt>
                      <c:pt idx="862">
                        <c:v>43948</c:v>
                      </c:pt>
                      <c:pt idx="863">
                        <c:v>43945</c:v>
                      </c:pt>
                      <c:pt idx="864">
                        <c:v>43944</c:v>
                      </c:pt>
                      <c:pt idx="865">
                        <c:v>43943</c:v>
                      </c:pt>
                      <c:pt idx="866">
                        <c:v>43942</c:v>
                      </c:pt>
                      <c:pt idx="867">
                        <c:v>43941</c:v>
                      </c:pt>
                      <c:pt idx="868">
                        <c:v>43938</c:v>
                      </c:pt>
                      <c:pt idx="869">
                        <c:v>43937</c:v>
                      </c:pt>
                      <c:pt idx="870">
                        <c:v>43936</c:v>
                      </c:pt>
                      <c:pt idx="871">
                        <c:v>43935</c:v>
                      </c:pt>
                      <c:pt idx="872">
                        <c:v>43930</c:v>
                      </c:pt>
                      <c:pt idx="873">
                        <c:v>43929</c:v>
                      </c:pt>
                      <c:pt idx="874">
                        <c:v>43928</c:v>
                      </c:pt>
                      <c:pt idx="875">
                        <c:v>43927</c:v>
                      </c:pt>
                      <c:pt idx="876">
                        <c:v>43924</c:v>
                      </c:pt>
                      <c:pt idx="877">
                        <c:v>43923</c:v>
                      </c:pt>
                      <c:pt idx="878">
                        <c:v>43922</c:v>
                      </c:pt>
                      <c:pt idx="879">
                        <c:v>43921</c:v>
                      </c:pt>
                      <c:pt idx="880">
                        <c:v>43920</c:v>
                      </c:pt>
                      <c:pt idx="881">
                        <c:v>43917</c:v>
                      </c:pt>
                      <c:pt idx="882">
                        <c:v>43916</c:v>
                      </c:pt>
                      <c:pt idx="883">
                        <c:v>43915</c:v>
                      </c:pt>
                      <c:pt idx="884">
                        <c:v>43914</c:v>
                      </c:pt>
                      <c:pt idx="885">
                        <c:v>43913</c:v>
                      </c:pt>
                      <c:pt idx="886">
                        <c:v>43910</c:v>
                      </c:pt>
                      <c:pt idx="887">
                        <c:v>43909</c:v>
                      </c:pt>
                      <c:pt idx="888">
                        <c:v>43908</c:v>
                      </c:pt>
                      <c:pt idx="889">
                        <c:v>43907</c:v>
                      </c:pt>
                      <c:pt idx="890">
                        <c:v>43906</c:v>
                      </c:pt>
                      <c:pt idx="891">
                        <c:v>43903</c:v>
                      </c:pt>
                      <c:pt idx="892">
                        <c:v>43902</c:v>
                      </c:pt>
                      <c:pt idx="893">
                        <c:v>43901</c:v>
                      </c:pt>
                      <c:pt idx="894">
                        <c:v>43900</c:v>
                      </c:pt>
                      <c:pt idx="895">
                        <c:v>43899</c:v>
                      </c:pt>
                      <c:pt idx="896">
                        <c:v>43896</c:v>
                      </c:pt>
                      <c:pt idx="897">
                        <c:v>43895</c:v>
                      </c:pt>
                      <c:pt idx="898">
                        <c:v>43894</c:v>
                      </c:pt>
                      <c:pt idx="899">
                        <c:v>43893</c:v>
                      </c:pt>
                      <c:pt idx="900">
                        <c:v>43892</c:v>
                      </c:pt>
                      <c:pt idx="901">
                        <c:v>43889</c:v>
                      </c:pt>
                      <c:pt idx="902">
                        <c:v>43888</c:v>
                      </c:pt>
                      <c:pt idx="903">
                        <c:v>43887</c:v>
                      </c:pt>
                      <c:pt idx="904">
                        <c:v>43886</c:v>
                      </c:pt>
                      <c:pt idx="905">
                        <c:v>43885</c:v>
                      </c:pt>
                      <c:pt idx="906">
                        <c:v>43882</c:v>
                      </c:pt>
                      <c:pt idx="907">
                        <c:v>43881</c:v>
                      </c:pt>
                      <c:pt idx="908">
                        <c:v>43880</c:v>
                      </c:pt>
                      <c:pt idx="909">
                        <c:v>43879</c:v>
                      </c:pt>
                      <c:pt idx="910">
                        <c:v>43878</c:v>
                      </c:pt>
                      <c:pt idx="911">
                        <c:v>43875</c:v>
                      </c:pt>
                      <c:pt idx="912">
                        <c:v>43874</c:v>
                      </c:pt>
                      <c:pt idx="913">
                        <c:v>43873</c:v>
                      </c:pt>
                      <c:pt idx="914">
                        <c:v>43872</c:v>
                      </c:pt>
                      <c:pt idx="915">
                        <c:v>43871</c:v>
                      </c:pt>
                      <c:pt idx="916">
                        <c:v>43868</c:v>
                      </c:pt>
                      <c:pt idx="917">
                        <c:v>43867</c:v>
                      </c:pt>
                      <c:pt idx="918">
                        <c:v>43866</c:v>
                      </c:pt>
                      <c:pt idx="919">
                        <c:v>43865</c:v>
                      </c:pt>
                      <c:pt idx="920">
                        <c:v>43864</c:v>
                      </c:pt>
                      <c:pt idx="921">
                        <c:v>43861</c:v>
                      </c:pt>
                      <c:pt idx="922">
                        <c:v>43860</c:v>
                      </c:pt>
                      <c:pt idx="923">
                        <c:v>43859</c:v>
                      </c:pt>
                      <c:pt idx="924">
                        <c:v>43858</c:v>
                      </c:pt>
                      <c:pt idx="925">
                        <c:v>43857</c:v>
                      </c:pt>
                      <c:pt idx="926">
                        <c:v>43854</c:v>
                      </c:pt>
                      <c:pt idx="927">
                        <c:v>43853</c:v>
                      </c:pt>
                      <c:pt idx="928">
                        <c:v>43852</c:v>
                      </c:pt>
                      <c:pt idx="929">
                        <c:v>43851</c:v>
                      </c:pt>
                      <c:pt idx="930">
                        <c:v>43850</c:v>
                      </c:pt>
                      <c:pt idx="931">
                        <c:v>43847</c:v>
                      </c:pt>
                      <c:pt idx="932">
                        <c:v>43846</c:v>
                      </c:pt>
                      <c:pt idx="933">
                        <c:v>43845</c:v>
                      </c:pt>
                      <c:pt idx="934">
                        <c:v>43844</c:v>
                      </c:pt>
                      <c:pt idx="935">
                        <c:v>43843</c:v>
                      </c:pt>
                      <c:pt idx="936">
                        <c:v>43840</c:v>
                      </c:pt>
                      <c:pt idx="937">
                        <c:v>43839</c:v>
                      </c:pt>
                      <c:pt idx="938">
                        <c:v>43838</c:v>
                      </c:pt>
                      <c:pt idx="939">
                        <c:v>43837</c:v>
                      </c:pt>
                      <c:pt idx="940">
                        <c:v>43836</c:v>
                      </c:pt>
                      <c:pt idx="941">
                        <c:v>43833</c:v>
                      </c:pt>
                      <c:pt idx="942">
                        <c:v>43832</c:v>
                      </c:pt>
                      <c:pt idx="943">
                        <c:v>43830</c:v>
                      </c:pt>
                      <c:pt idx="944">
                        <c:v>43829</c:v>
                      </c:pt>
                      <c:pt idx="945">
                        <c:v>43826</c:v>
                      </c:pt>
                      <c:pt idx="946">
                        <c:v>43822</c:v>
                      </c:pt>
                      <c:pt idx="947">
                        <c:v>43819</c:v>
                      </c:pt>
                      <c:pt idx="948">
                        <c:v>43818</c:v>
                      </c:pt>
                      <c:pt idx="949">
                        <c:v>43817</c:v>
                      </c:pt>
                      <c:pt idx="950">
                        <c:v>43816</c:v>
                      </c:pt>
                      <c:pt idx="951">
                        <c:v>43815</c:v>
                      </c:pt>
                      <c:pt idx="952">
                        <c:v>43812</c:v>
                      </c:pt>
                      <c:pt idx="953">
                        <c:v>43811</c:v>
                      </c:pt>
                      <c:pt idx="954">
                        <c:v>43810</c:v>
                      </c:pt>
                      <c:pt idx="955">
                        <c:v>43809</c:v>
                      </c:pt>
                      <c:pt idx="956">
                        <c:v>43808</c:v>
                      </c:pt>
                      <c:pt idx="957">
                        <c:v>43805</c:v>
                      </c:pt>
                      <c:pt idx="958">
                        <c:v>43804</c:v>
                      </c:pt>
                      <c:pt idx="959">
                        <c:v>43803</c:v>
                      </c:pt>
                      <c:pt idx="960">
                        <c:v>43802</c:v>
                      </c:pt>
                      <c:pt idx="961">
                        <c:v>43801</c:v>
                      </c:pt>
                      <c:pt idx="962">
                        <c:v>43798</c:v>
                      </c:pt>
                      <c:pt idx="963">
                        <c:v>43797</c:v>
                      </c:pt>
                      <c:pt idx="964">
                        <c:v>43796</c:v>
                      </c:pt>
                      <c:pt idx="965">
                        <c:v>43795</c:v>
                      </c:pt>
                      <c:pt idx="966">
                        <c:v>43794</c:v>
                      </c:pt>
                      <c:pt idx="967">
                        <c:v>43791</c:v>
                      </c:pt>
                      <c:pt idx="968">
                        <c:v>43790</c:v>
                      </c:pt>
                      <c:pt idx="969">
                        <c:v>43789</c:v>
                      </c:pt>
                      <c:pt idx="970">
                        <c:v>43788</c:v>
                      </c:pt>
                      <c:pt idx="971">
                        <c:v>43787</c:v>
                      </c:pt>
                      <c:pt idx="972">
                        <c:v>43784</c:v>
                      </c:pt>
                      <c:pt idx="973">
                        <c:v>43783</c:v>
                      </c:pt>
                      <c:pt idx="974">
                        <c:v>43782</c:v>
                      </c:pt>
                      <c:pt idx="975">
                        <c:v>43781</c:v>
                      </c:pt>
                      <c:pt idx="976">
                        <c:v>43780</c:v>
                      </c:pt>
                      <c:pt idx="977">
                        <c:v>43777</c:v>
                      </c:pt>
                      <c:pt idx="978">
                        <c:v>43776</c:v>
                      </c:pt>
                      <c:pt idx="979">
                        <c:v>43775</c:v>
                      </c:pt>
                      <c:pt idx="980">
                        <c:v>43774</c:v>
                      </c:pt>
                      <c:pt idx="981">
                        <c:v>43773</c:v>
                      </c:pt>
                      <c:pt idx="982">
                        <c:v>43769</c:v>
                      </c:pt>
                      <c:pt idx="983">
                        <c:v>43768</c:v>
                      </c:pt>
                      <c:pt idx="984">
                        <c:v>43767</c:v>
                      </c:pt>
                      <c:pt idx="985">
                        <c:v>43766</c:v>
                      </c:pt>
                      <c:pt idx="986">
                        <c:v>43763</c:v>
                      </c:pt>
                      <c:pt idx="987">
                        <c:v>43762</c:v>
                      </c:pt>
                      <c:pt idx="988">
                        <c:v>43761</c:v>
                      </c:pt>
                      <c:pt idx="989">
                        <c:v>43760</c:v>
                      </c:pt>
                      <c:pt idx="990">
                        <c:v>43759</c:v>
                      </c:pt>
                      <c:pt idx="991">
                        <c:v>43756</c:v>
                      </c:pt>
                      <c:pt idx="992">
                        <c:v>43755</c:v>
                      </c:pt>
                      <c:pt idx="993">
                        <c:v>43754</c:v>
                      </c:pt>
                      <c:pt idx="994">
                        <c:v>43753</c:v>
                      </c:pt>
                      <c:pt idx="995">
                        <c:v>43752</c:v>
                      </c:pt>
                      <c:pt idx="996">
                        <c:v>43749</c:v>
                      </c:pt>
                      <c:pt idx="997">
                        <c:v>43748</c:v>
                      </c:pt>
                      <c:pt idx="998">
                        <c:v>43747</c:v>
                      </c:pt>
                      <c:pt idx="999">
                        <c:v>43746</c:v>
                      </c:pt>
                      <c:pt idx="1000">
                        <c:v>43745</c:v>
                      </c:pt>
                      <c:pt idx="1001">
                        <c:v>43742</c:v>
                      </c:pt>
                      <c:pt idx="1002">
                        <c:v>43741</c:v>
                      </c:pt>
                      <c:pt idx="1003">
                        <c:v>43740</c:v>
                      </c:pt>
                      <c:pt idx="1004">
                        <c:v>43739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Graphics!$B$3:$B$1007</c15:sqref>
                        </c15:formulaRef>
                      </c:ext>
                    </c:extLst>
                    <c:numCache>
                      <c:formatCode>General</c:formatCode>
                      <c:ptCount val="100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DAC-394D-A645-B52E200E8A24}"/>
                  </c:ext>
                </c:extLst>
              </c15:ser>
            </c15:filteredLineSeries>
          </c:ext>
        </c:extLst>
      </c:lineChart>
      <c:dateAx>
        <c:axId val="1969783407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FR"/>
          </a:p>
        </c:txPr>
        <c:crossAx val="1973194895"/>
        <c:crosses val="autoZero"/>
        <c:auto val="1"/>
        <c:lblOffset val="100"/>
        <c:baseTimeUnit val="days"/>
      </c:dateAx>
      <c:valAx>
        <c:axId val="197319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FR"/>
          </a:p>
        </c:txPr>
        <c:crossAx val="19697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443696</xdr:colOff>
      <xdr:row>1</xdr:row>
      <xdr:rowOff>105032</xdr:rowOff>
    </xdr:from>
    <xdr:to>
      <xdr:col>16</xdr:col>
      <xdr:colOff>100482</xdr:colOff>
      <xdr:row>30</xdr:row>
      <xdr:rowOff>34810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BFC430-2BE4-00A4-0BC0-85DD86FC1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56072-2C55-C04E-8A5D-1C39D9ECDCFD}">
  <sheetPr>
    <tabColor rgb="FFFFFC00"/>
  </sheetPr>
  <dimension ref="A1:F1007"/>
  <sheetViews>
    <sheetView tabSelected="1" zoomScale="75" workbookViewId="0">
      <selection activeCell="K38" sqref="K38"/>
    </sheetView>
  </sheetViews>
  <sheetFormatPr baseColWidth="10" defaultRowHeight="15" x14ac:dyDescent="0.2"/>
  <cols>
    <col min="3" max="6" width="30.83203125" bestFit="1" customWidth="1"/>
  </cols>
  <sheetData>
    <row r="1" spans="1:6" x14ac:dyDescent="0.2">
      <c r="A1" s="27" t="s">
        <v>3634</v>
      </c>
      <c r="C1" s="27" t="s">
        <v>3599</v>
      </c>
      <c r="D1" s="27" t="s">
        <v>3599</v>
      </c>
      <c r="E1" s="27" t="s">
        <v>3599</v>
      </c>
      <c r="F1" s="27" t="s">
        <v>3599</v>
      </c>
    </row>
    <row r="2" spans="1:6" x14ac:dyDescent="0.2">
      <c r="A2" t="s">
        <v>3633</v>
      </c>
      <c r="C2" s="27" t="s">
        <v>3638</v>
      </c>
      <c r="D2" s="27" t="s">
        <v>3641</v>
      </c>
      <c r="E2" s="27" t="s">
        <v>3639</v>
      </c>
      <c r="F2" s="27" t="s">
        <v>3640</v>
      </c>
    </row>
    <row r="3" spans="1:6" x14ac:dyDescent="0.2">
      <c r="A3" s="28" cm="1">
        <f t="array" ref="A3:A1007">_xlfn.ANCHORARRAY(VaR!A4)</f>
        <v>45198</v>
      </c>
      <c r="C3" s="29" cm="1">
        <f t="array" aca="1" ref="C3:C1007" ca="1">IF(C2=0,"",IF(A1="VaR",IF(C1="Fund",IF(OFFSET(_xlfn.ANCHORARRAY(VaR!$A$4),-2,_xlfn.XLOOKUP(_xlfn.XLOOKUP(C2,Lists!B:B,Lists!A:A),VaR!3:3,VaR!1:1)+1)=0,"",_xlfn.DROP(_xlfn.XLOOKUP(_xlfn.ANCHORARRAY($A$3),_xlfn.ANCHORARRAY(VaR!$A$4),OFFSET(_xlfn.ANCHORARRAY(VaR!$A$4),-2,_xlfn.XLOOKUP(_xlfn.XLOOKUP(C2,Lists!B:B,Lists!A:A),VaR!3:3,VaR!1:1)+1)),2)),IF(OFFSET(_xlfn.ANCHORARRAY(VaR!$A$4),-2,_xlfn.XLOOKUP(_xlfn.XLOOKUP(C2,Lists!B:B,Lists!A:A),VaR!3:3,VaR!1:1))=0,"",_xlfn.DROP(_xlfn.XLOOKUP(_xlfn.ANCHORARRAY($A$3),_xlfn.ANCHORARRAY(VaR!$A$4),OFFSET(_xlfn.ANCHORARRAY(VaR!$A$4),-2,_xlfn.XLOOKUP(_xlfn.XLOOKUP(C2,Lists!B:B,Lists!A:A),VaR!3:3,VaR!1:1))),2))),IF(C1="Fund",IF(OFFSET(_xlfn.ANCHORARRAY(ReVaR!$A$4),-2,_xlfn.XLOOKUP(_xlfn.XLOOKUP(C2,Lists!B:B,Lists!A:A),ReVaR!3:3,ReVaR!1:1)+1)=0,"",_xlfn.DROP(_xlfn.XLOOKUP(_xlfn.ANCHORARRAY($A$3),_xlfn.ANCHORARRAY(ReVaR!$A$4),OFFSET(_xlfn.ANCHORARRAY(ReVaR!$A$4),-2,_xlfn.XLOOKUP(_xlfn.XLOOKUP(C2,Lists!B:B,Lists!A:A),ReVaR!3:3,ReVaR!1:1)+1)),2)),IF(OFFSET(_xlfn.ANCHORARRAY(ReVaR!$A$4),-2,_xlfn.XLOOKUP(_xlfn.XLOOKUP(C2,Lists!B:B,Lists!A:A),ReVaR!3:3,ReVaR!1:1))=0,"",_xlfn.DROP(_xlfn.XLOOKUP(_xlfn.ANCHORARRAY($A$3),_xlfn.ANCHORARRAY(ReVaR!$A$4),OFFSET(_xlfn.ANCHORARRAY(ReVaR!$A$4),-2,_xlfn.XLOOKUP(_xlfn.XLOOKUP(C2,Lists!B:B,Lists!A:A),ReVaR!3:3,ReVaR!1:1))),2)))))</f>
        <v>-7.2377089619460374E-3</v>
      </c>
      <c r="D3" s="29" cm="1">
        <f t="array" aca="1" ref="D3:D1007" ca="1">IF(D2=0,"",IF(A1="VaR",IF(D1="Fund",IF(OFFSET(_xlfn.ANCHORARRAY(VaR!$A$4),-2,_xlfn.XLOOKUP(_xlfn.XLOOKUP(D2,Lists!B:B,Lists!A:A),VaR!3:3,VaR!1:1)+1)=0,"",_xlfn.DROP(_xlfn.XLOOKUP(_xlfn.ANCHORARRAY($A$3),_xlfn.ANCHORARRAY(VaR!$A$4),OFFSET(_xlfn.ANCHORARRAY(VaR!$A$4),-2,_xlfn.XLOOKUP(_xlfn.XLOOKUP(D2,Lists!B:B,Lists!A:A),VaR!3:3,VaR!1:1)+1)),2)),IF(OFFSET(_xlfn.ANCHORARRAY(VaR!$A$4),-2,_xlfn.XLOOKUP(_xlfn.XLOOKUP(D2,Lists!B:B,Lists!A:A),VaR!3:3,VaR!1:1))=0,"",_xlfn.DROP(_xlfn.XLOOKUP(_xlfn.ANCHORARRAY($A$3),_xlfn.ANCHORARRAY(VaR!$A$4),OFFSET(_xlfn.ANCHORARRAY(VaR!$A$4),-2,_xlfn.XLOOKUP(_xlfn.XLOOKUP(D2,Lists!B:B,Lists!A:A),VaR!3:3,VaR!1:1))),2))),IF(D1="Fund",IF(OFFSET(_xlfn.ANCHORARRAY(ReVaR!$A$4),-2,_xlfn.XLOOKUP(_xlfn.XLOOKUP(D2,Lists!B:B,Lists!A:A),ReVaR!3:3,ReVaR!1:1)+1)=0,"",_xlfn.DROP(_xlfn.XLOOKUP(_xlfn.ANCHORARRAY($A$3),_xlfn.ANCHORARRAY(ReVaR!$A$4),OFFSET(_xlfn.ANCHORARRAY(ReVaR!$A$4),-2,_xlfn.XLOOKUP(_xlfn.XLOOKUP(D2,Lists!B:B,Lists!A:A),ReVaR!3:3,ReVaR!1:1)+1)),2)),IF(OFFSET(_xlfn.ANCHORARRAY(ReVaR!$A$4),-2,_xlfn.XLOOKUP(_xlfn.XLOOKUP(D2,Lists!B:B,Lists!A:A),ReVaR!3:3,ReVaR!1:1))=0,"",_xlfn.DROP(_xlfn.XLOOKUP(_xlfn.ANCHORARRAY($A$3),_xlfn.ANCHORARRAY(ReVaR!$A$4),OFFSET(_xlfn.ANCHORARRAY(ReVaR!$A$4),-2,_xlfn.XLOOKUP(_xlfn.XLOOKUP(D2,Lists!B:B,Lists!A:A),ReVaR!3:3,ReVaR!1:1))),2)))))</f>
        <v>-8.5216037252756737E-3</v>
      </c>
      <c r="E3" s="20" cm="1">
        <f t="array" aca="1" ref="E3:E1007" ca="1">IF(E2=0,"",IF(A1="VaR",IF(E1="Fund",IF(OFFSET(_xlfn.ANCHORARRAY(VaR!$A$4),-2,_xlfn.XLOOKUP(_xlfn.XLOOKUP(E2,Lists!B:B,Lists!A:A),VaR!3:3,VaR!1:1)+1)=0,"",_xlfn.DROP(_xlfn.XLOOKUP(_xlfn.ANCHORARRAY($A$3),_xlfn.ANCHORARRAY(VaR!$A$4),OFFSET(_xlfn.ANCHORARRAY(VaR!$A$4),-2,_xlfn.XLOOKUP(_xlfn.XLOOKUP(E2,Lists!B:B,Lists!A:A),VaR!3:3,VaR!1:1)+1)),2)),IF(OFFSET(_xlfn.ANCHORARRAY(VaR!$A$4),-2,_xlfn.XLOOKUP(_xlfn.XLOOKUP(E2,Lists!B:B,Lists!A:A),VaR!3:3,VaR!1:1))=0,"",_xlfn.DROP(_xlfn.XLOOKUP(_xlfn.ANCHORARRAY($A$3),_xlfn.ANCHORARRAY(VaR!$A$4),OFFSET(_xlfn.ANCHORARRAY(VaR!$A$4),-2,_xlfn.XLOOKUP(_xlfn.XLOOKUP(E2,Lists!B:B,Lists!A:A),VaR!3:3,VaR!1:1))),2))),IF(E1="Fund",IF(OFFSET(_xlfn.ANCHORARRAY(ReVaR!$A$4),-2,_xlfn.XLOOKUP(_xlfn.XLOOKUP(E2,Lists!B:B,Lists!A:A),ReVaR!3:3,ReVaR!1:1)+1)=0,"",_xlfn.DROP(_xlfn.XLOOKUP(_xlfn.ANCHORARRAY($A$3),_xlfn.ANCHORARRAY(ReVaR!$A$4),OFFSET(_xlfn.ANCHORARRAY(ReVaR!$A$4),-2,_xlfn.XLOOKUP(_xlfn.XLOOKUP(E2,Lists!B:B,Lists!A:A),ReVaR!3:3,ReVaR!1:1)+1)),2)),IF(OFFSET(_xlfn.ANCHORARRAY(ReVaR!$A$4),-2,_xlfn.XLOOKUP(_xlfn.XLOOKUP(E2,Lists!B:B,Lists!A:A),ReVaR!3:3,ReVaR!1:1))=0,"",_xlfn.DROP(_xlfn.XLOOKUP(_xlfn.ANCHORARRAY($A$3),_xlfn.ANCHORARRAY(ReVaR!$A$4),OFFSET(_xlfn.ANCHORARRAY(ReVaR!$A$4),-2,_xlfn.XLOOKUP(_xlfn.XLOOKUP(E2,Lists!B:B,Lists!A:A),ReVaR!3:3,ReVaR!1:1))),2)))))</f>
        <v>-9.3974101957547337E-3</v>
      </c>
      <c r="F3" s="20" cm="1">
        <f t="array" aca="1" ref="F3:F1007" ca="1">IF(F2=0,"",IF(A1="VaR",IF(F1="Fund",IF(OFFSET(_xlfn.ANCHORARRAY(VaR!$A$4),-2,_xlfn.XLOOKUP(_xlfn.XLOOKUP(F2,Lists!B:B,Lists!A:A),VaR!3:3,VaR!1:1)+1)=0,"",_xlfn.DROP(_xlfn.XLOOKUP(_xlfn.ANCHORARRAY($A$3),_xlfn.ANCHORARRAY(VaR!$A$4),OFFSET(_xlfn.ANCHORARRAY(VaR!$A$4),-2,_xlfn.XLOOKUP(_xlfn.XLOOKUP(F2,Lists!B:B,Lists!A:A),VaR!3:3,VaR!1:1)+1)),2)),IF(OFFSET(_xlfn.ANCHORARRAY(VaR!$A$4),-2,_xlfn.XLOOKUP(_xlfn.XLOOKUP(F2,Lists!B:B,Lists!A:A),VaR!3:3,VaR!1:1))=0,"",_xlfn.DROP(_xlfn.XLOOKUP(_xlfn.ANCHORARRAY($A$3),_xlfn.ANCHORARRAY(VaR!$A$4),OFFSET(_xlfn.ANCHORARRAY(VaR!$A$4),-2,_xlfn.XLOOKUP(_xlfn.XLOOKUP(F2,Lists!B:B,Lists!A:A),VaR!3:3,VaR!1:1))),2))),IF(F1="Fund",IF(OFFSET(_xlfn.ANCHORARRAY(ReVaR!$A$4),-2,_xlfn.XLOOKUP(_xlfn.XLOOKUP(F2,Lists!B:B,Lists!A:A),ReVaR!3:3,ReVaR!1:1)+1)=0,"",_xlfn.DROP(_xlfn.XLOOKUP(_xlfn.ANCHORARRAY($A$3),_xlfn.ANCHORARRAY(ReVaR!$A$4),OFFSET(_xlfn.ANCHORARRAY(ReVaR!$A$4),-2,_xlfn.XLOOKUP(_xlfn.XLOOKUP(F2,Lists!B:B,Lists!A:A),ReVaR!3:3,ReVaR!1:1)+1)),2)),IF(OFFSET(_xlfn.ANCHORARRAY(ReVaR!$A$4),-2,_xlfn.XLOOKUP(_xlfn.XLOOKUP(F2,Lists!B:B,Lists!A:A),ReVaR!3:3,ReVaR!1:1))=0,"",_xlfn.DROP(_xlfn.XLOOKUP(_xlfn.ANCHORARRAY($A$3),_xlfn.ANCHORARRAY(ReVaR!$A$4),OFFSET(_xlfn.ANCHORARRAY(ReVaR!$A$4),-2,_xlfn.XLOOKUP(_xlfn.XLOOKUP(F2,Lists!B:B,Lists!A:A),ReVaR!3:3,ReVaR!1:1))),2)))))</f>
        <v>-8.0504148763958453E-3</v>
      </c>
    </row>
    <row r="4" spans="1:6" x14ac:dyDescent="0.2">
      <c r="A4" s="1">
        <v>45197</v>
      </c>
      <c r="C4" s="20">
        <f ca="1"/>
        <v>-7.065499097669385E-3</v>
      </c>
      <c r="D4" s="20">
        <f ca="1"/>
        <v>-7.7786955892377571E-3</v>
      </c>
      <c r="E4" s="20">
        <f ca="1"/>
        <v>-8.5781497939357073E-3</v>
      </c>
      <c r="F4" s="20">
        <f ca="1"/>
        <v>-8.0504148763958453E-3</v>
      </c>
    </row>
    <row r="5" spans="1:6" x14ac:dyDescent="0.2">
      <c r="A5" s="1">
        <v>45196</v>
      </c>
      <c r="C5" s="20">
        <f ca="1"/>
        <v>-6.9696503678090454E-3</v>
      </c>
      <c r="D5" s="20">
        <f ca="1"/>
        <v>-7.2936322015914358E-3</v>
      </c>
      <c r="E5" s="20">
        <f ca="1"/>
        <v>-7.9275772257342975E-3</v>
      </c>
      <c r="F5" s="20">
        <f ca="1"/>
        <v>-6.9001541035991097E-3</v>
      </c>
    </row>
    <row r="6" spans="1:6" x14ac:dyDescent="0.2">
      <c r="A6" s="1">
        <v>45195</v>
      </c>
      <c r="C6" s="20">
        <f ca="1"/>
        <v>-6.9702073886784401E-3</v>
      </c>
      <c r="D6" s="20">
        <f ca="1"/>
        <v>-7.5076730419632066E-3</v>
      </c>
      <c r="E6" s="20">
        <f ca="1"/>
        <v>-8.1602219827784008E-3</v>
      </c>
      <c r="F6" s="20">
        <f ca="1"/>
        <v>-6.9001541035991097E-3</v>
      </c>
    </row>
    <row r="7" spans="1:6" x14ac:dyDescent="0.2">
      <c r="A7" s="1">
        <v>45194</v>
      </c>
      <c r="C7" s="20">
        <f ca="1"/>
        <v>-6.9559208343416773E-3</v>
      </c>
      <c r="D7" s="20">
        <f ca="1"/>
        <v>-7.6111198746042401E-3</v>
      </c>
      <c r="E7" s="20">
        <f ca="1"/>
        <v>-8.2726601660940424E-3</v>
      </c>
      <c r="F7" s="20">
        <f ca="1"/>
        <v>-6.9001541035991097E-3</v>
      </c>
    </row>
    <row r="8" spans="1:6" x14ac:dyDescent="0.2">
      <c r="A8" s="1">
        <v>45191</v>
      </c>
      <c r="C8" s="20">
        <f ca="1"/>
        <v>-7.0417720523416934E-3</v>
      </c>
      <c r="D8" s="20">
        <f ca="1"/>
        <v>-7.793754672600824E-3</v>
      </c>
      <c r="E8" s="20">
        <f ca="1"/>
        <v>-8.4711691428571399E-3</v>
      </c>
      <c r="F8" s="20">
        <f ca="1"/>
        <v>-6.9001541035991097E-3</v>
      </c>
    </row>
    <row r="9" spans="1:6" x14ac:dyDescent="0.2">
      <c r="A9" s="1">
        <v>45190</v>
      </c>
      <c r="C9" s="20">
        <f ca="1"/>
        <v>-7.0527156477214643E-3</v>
      </c>
      <c r="D9" s="20">
        <f ca="1"/>
        <v>-7.9514497552226945E-3</v>
      </c>
      <c r="E9" s="20">
        <f ca="1"/>
        <v>-8.6425707039792729E-3</v>
      </c>
      <c r="F9" s="20">
        <f ca="1"/>
        <v>-6.9001541035991097E-3</v>
      </c>
    </row>
    <row r="10" spans="1:6" x14ac:dyDescent="0.2">
      <c r="A10" s="1">
        <v>45189</v>
      </c>
      <c r="C10" s="20">
        <f ca="1"/>
        <v>-6.9052393778185426E-3</v>
      </c>
      <c r="D10" s="20">
        <f ca="1"/>
        <v>-7.0366369412985675E-3</v>
      </c>
      <c r="E10" s="20">
        <f ca="1"/>
        <v>-7.5829186170423783E-3</v>
      </c>
      <c r="F10" s="20">
        <f ca="1"/>
        <v>-6.7529954660104476E-3</v>
      </c>
    </row>
    <row r="11" spans="1:6" x14ac:dyDescent="0.2">
      <c r="A11" s="1">
        <v>45188</v>
      </c>
      <c r="C11" s="20">
        <f ca="1"/>
        <v>-6.8817701977738803E-3</v>
      </c>
      <c r="D11" s="20">
        <f ca="1"/>
        <v>-7.1195920818760503E-3</v>
      </c>
      <c r="E11" s="20">
        <f ca="1"/>
        <v>-7.6723138899706242E-3</v>
      </c>
      <c r="F11" s="20">
        <f ca="1"/>
        <v>-6.7529954660104476E-3</v>
      </c>
    </row>
    <row r="12" spans="1:6" x14ac:dyDescent="0.2">
      <c r="A12" s="1">
        <v>45187</v>
      </c>
      <c r="C12" s="20">
        <f ca="1"/>
        <v>-6.8695734882044217E-3</v>
      </c>
      <c r="D12" s="20">
        <f ca="1"/>
        <v>-7.2493363981397593E-3</v>
      </c>
      <c r="E12" s="20">
        <f ca="1"/>
        <v>-7.8121307654835954E-3</v>
      </c>
      <c r="F12" s="20">
        <f ca="1"/>
        <v>-6.7529954660104476E-3</v>
      </c>
    </row>
    <row r="13" spans="1:6" x14ac:dyDescent="0.2">
      <c r="A13" s="1">
        <v>45184</v>
      </c>
      <c r="C13" s="20">
        <f ca="1"/>
        <v>-6.8031158757571649E-3</v>
      </c>
      <c r="D13" s="20">
        <f ca="1"/>
        <v>-7.0250459727997623E-3</v>
      </c>
      <c r="E13" s="20">
        <f ca="1"/>
        <v>-7.5704277962778052E-3</v>
      </c>
      <c r="F13" s="20">
        <f ca="1"/>
        <v>-6.7529954660104476E-3</v>
      </c>
    </row>
    <row r="14" spans="1:6" x14ac:dyDescent="0.2">
      <c r="A14" s="1">
        <v>45183</v>
      </c>
      <c r="C14" s="20">
        <f ca="1"/>
        <v>-6.8038538715645561E-3</v>
      </c>
      <c r="D14" s="20">
        <f ca="1"/>
        <v>-7.2457892626398446E-3</v>
      </c>
      <c r="E14" s="20">
        <f ca="1"/>
        <v>-7.808308251967001E-3</v>
      </c>
      <c r="F14" s="20">
        <f ca="1"/>
        <v>-6.7529954660104476E-3</v>
      </c>
    </row>
    <row r="15" spans="1:6" x14ac:dyDescent="0.2">
      <c r="A15" s="1">
        <v>45182</v>
      </c>
      <c r="C15" s="20">
        <f ca="1"/>
        <v>-6.7126799626330003E-3</v>
      </c>
      <c r="D15" s="20">
        <f ca="1"/>
        <v>-6.7134108162805886E-3</v>
      </c>
      <c r="E15" s="20">
        <f ca="1"/>
        <v>-7.2345991824374458E-3</v>
      </c>
      <c r="F15" s="20">
        <f ca="1"/>
        <v>-6.7529954660104476E-3</v>
      </c>
    </row>
    <row r="16" spans="1:6" x14ac:dyDescent="0.2">
      <c r="A16" s="1">
        <v>45181</v>
      </c>
      <c r="C16" s="20">
        <f ca="1"/>
        <v>-6.684852719221198E-3</v>
      </c>
      <c r="D16" s="20">
        <f ca="1"/>
        <v>-6.7283386596054011E-3</v>
      </c>
      <c r="E16" s="20">
        <f ca="1"/>
        <v>-7.250685932685374E-3</v>
      </c>
      <c r="F16" s="20">
        <f ca="1"/>
        <v>-6.7529954660104476E-3</v>
      </c>
    </row>
    <row r="17" spans="1:6" x14ac:dyDescent="0.2">
      <c r="A17" s="1">
        <v>45180</v>
      </c>
      <c r="C17" s="20">
        <f ca="1"/>
        <v>-6.683485267332907E-3</v>
      </c>
      <c r="D17" s="20">
        <f ca="1"/>
        <v>-6.9239890420612375E-3</v>
      </c>
      <c r="E17" s="20">
        <f ca="1"/>
        <v>-7.4615254203458008E-3</v>
      </c>
      <c r="F17" s="20">
        <f ca="1"/>
        <v>-6.7529954660104476E-3</v>
      </c>
    </row>
    <row r="18" spans="1:6" x14ac:dyDescent="0.2">
      <c r="A18" s="1">
        <v>45177</v>
      </c>
      <c r="C18" s="20">
        <f ca="1"/>
        <v>-6.7207137152619483E-3</v>
      </c>
      <c r="D18" s="20">
        <f ca="1"/>
        <v>-7.1075843188802513E-3</v>
      </c>
      <c r="E18" s="20">
        <f ca="1"/>
        <v>-7.6593739173204129E-3</v>
      </c>
      <c r="F18" s="20">
        <f ca="1"/>
        <v>-6.7529954660104476E-3</v>
      </c>
    </row>
    <row r="19" spans="1:6" x14ac:dyDescent="0.2">
      <c r="A19" s="1">
        <v>45176</v>
      </c>
      <c r="C19" s="20">
        <f ca="1"/>
        <v>-6.7383383685764584E-3</v>
      </c>
      <c r="D19" s="20">
        <f ca="1"/>
        <v>-7.3162494632270508E-3</v>
      </c>
      <c r="E19" s="20">
        <f ca="1"/>
        <v>-7.8842385537930704E-3</v>
      </c>
      <c r="F19" s="20">
        <f ca="1"/>
        <v>-6.7529954660104476E-3</v>
      </c>
    </row>
    <row r="20" spans="1:6" x14ac:dyDescent="0.2">
      <c r="A20" s="1">
        <v>45175</v>
      </c>
      <c r="C20" s="20">
        <f ca="1"/>
        <v>-6.6895502378780582E-3</v>
      </c>
      <c r="D20" s="20">
        <f ca="1"/>
        <v>-7.2498030166748906E-3</v>
      </c>
      <c r="E20" s="20">
        <f ca="1"/>
        <v>-7.8126336094425236E-3</v>
      </c>
      <c r="F20" s="20">
        <f ca="1"/>
        <v>-6.7529954660104476E-3</v>
      </c>
    </row>
    <row r="21" spans="1:6" x14ac:dyDescent="0.2">
      <c r="A21" s="1">
        <v>45174</v>
      </c>
      <c r="C21" s="20">
        <f ca="1"/>
        <v>-6.6919325572884015E-3</v>
      </c>
      <c r="D21" s="20">
        <f ca="1"/>
        <v>-7.4740138433049795E-3</v>
      </c>
      <c r="E21" s="20">
        <f ca="1"/>
        <v>-8.0542508003789096E-3</v>
      </c>
      <c r="F21" s="20">
        <f ca="1"/>
        <v>-6.7529954660104476E-3</v>
      </c>
    </row>
    <row r="22" spans="1:6" x14ac:dyDescent="0.2">
      <c r="A22" s="1">
        <v>45173</v>
      </c>
      <c r="C22" s="20">
        <f ca="1"/>
        <v>-6.6826924330465592E-3</v>
      </c>
      <c r="D22" s="20">
        <f ca="1"/>
        <v>-7.6212368591165834E-3</v>
      </c>
      <c r="E22" s="20">
        <f ca="1"/>
        <v>-8.2129033153186554E-3</v>
      </c>
      <c r="F22" s="20">
        <f ca="1"/>
        <v>-6.7529954660104476E-3</v>
      </c>
    </row>
    <row r="23" spans="1:6" x14ac:dyDescent="0.2">
      <c r="A23" s="1">
        <v>45170</v>
      </c>
      <c r="C23" s="20">
        <f ca="1"/>
        <v>-6.6954789757598136E-3</v>
      </c>
      <c r="D23" s="20">
        <f ca="1"/>
        <v>-7.8472177842068662E-3</v>
      </c>
      <c r="E23" s="20">
        <f ca="1"/>
        <v>-8.4564280243890257E-3</v>
      </c>
      <c r="F23" s="20">
        <f ca="1"/>
        <v>-6.7529954660104476E-3</v>
      </c>
    </row>
    <row r="24" spans="1:6" x14ac:dyDescent="0.2">
      <c r="A24" s="1">
        <v>45169</v>
      </c>
      <c r="C24" s="20">
        <f ca="1"/>
        <v>-6.7126497570354302E-3</v>
      </c>
      <c r="D24" s="20">
        <f ca="1"/>
        <v>-8.0642493284345407E-3</v>
      </c>
      <c r="E24" s="20">
        <f ca="1"/>
        <v>-8.6903085771216186E-3</v>
      </c>
      <c r="F24" s="20">
        <f ca="1"/>
        <v>-6.7529954660104476E-3</v>
      </c>
    </row>
    <row r="25" spans="1:6" x14ac:dyDescent="0.2">
      <c r="A25" s="1">
        <v>45168</v>
      </c>
      <c r="C25" s="20">
        <f ca="1"/>
        <v>-6.6593643449968341E-3</v>
      </c>
      <c r="D25" s="20">
        <f ca="1"/>
        <v>-7.9861092836200041E-3</v>
      </c>
      <c r="E25" s="20">
        <f ca="1"/>
        <v>-8.6061022146925632E-3</v>
      </c>
      <c r="F25" s="20">
        <f ca="1"/>
        <v>-6.7529954660104476E-3</v>
      </c>
    </row>
    <row r="26" spans="1:6" x14ac:dyDescent="0.2">
      <c r="A26" s="1">
        <v>45167</v>
      </c>
      <c r="C26" s="20">
        <f ca="1"/>
        <v>-6.6179478345804038E-3</v>
      </c>
      <c r="D26" s="20">
        <f ca="1"/>
        <v>-7.7437985513612853E-3</v>
      </c>
      <c r="E26" s="20">
        <f ca="1"/>
        <v>-8.3449799515884597E-3</v>
      </c>
      <c r="F26" s="20">
        <f ca="1"/>
        <v>-6.7529954660104476E-3</v>
      </c>
    </row>
    <row r="27" spans="1:6" x14ac:dyDescent="0.2">
      <c r="A27" s="1">
        <v>45166</v>
      </c>
      <c r="C27" s="20">
        <f ca="1"/>
        <v>-6.6316827814055764E-3</v>
      </c>
      <c r="D27" s="20">
        <f ca="1"/>
        <v>-7.9735287023680358E-3</v>
      </c>
      <c r="E27" s="20">
        <f ca="1"/>
        <v>-8.5925449536622452E-3</v>
      </c>
      <c r="F27" s="20">
        <f ca="1"/>
        <v>-6.7529954660104476E-3</v>
      </c>
    </row>
    <row r="28" spans="1:6" x14ac:dyDescent="0.2">
      <c r="A28" s="1">
        <v>45163</v>
      </c>
      <c r="C28" s="20">
        <f ca="1"/>
        <v>-6.6137621319993112E-3</v>
      </c>
      <c r="D28" s="20">
        <f ca="1"/>
        <v>-8.1021930789877007E-3</v>
      </c>
      <c r="E28" s="20">
        <f ca="1"/>
        <v>-8.7311980495884019E-3</v>
      </c>
      <c r="F28" s="20">
        <f ca="1"/>
        <v>-6.7529954660104476E-3</v>
      </c>
    </row>
    <row r="29" spans="1:6" x14ac:dyDescent="0.2">
      <c r="A29" s="1">
        <v>45162</v>
      </c>
      <c r="C29" s="20">
        <f ca="1"/>
        <v>-6.6133493163123662E-3</v>
      </c>
      <c r="D29" s="20">
        <f ca="1"/>
        <v>-8.1446595913185638E-3</v>
      </c>
      <c r="E29" s="20">
        <f ca="1"/>
        <v>-8.7769614035373023E-3</v>
      </c>
      <c r="F29" s="20">
        <f ca="1"/>
        <v>-6.7529954660104476E-3</v>
      </c>
    </row>
    <row r="30" spans="1:6" x14ac:dyDescent="0.2">
      <c r="A30" s="1">
        <v>45161</v>
      </c>
      <c r="C30" s="20">
        <f ca="1"/>
        <v>-6.5346709425637695E-3</v>
      </c>
      <c r="D30" s="20">
        <f ca="1"/>
        <v>-7.9910075013944135E-3</v>
      </c>
      <c r="E30" s="20">
        <f ca="1"/>
        <v>-8.6113807002904056E-3</v>
      </c>
      <c r="F30" s="20">
        <f ca="1"/>
        <v>-6.7529954660104476E-3</v>
      </c>
    </row>
    <row r="31" spans="1:6" x14ac:dyDescent="0.2">
      <c r="A31" s="1">
        <v>45160</v>
      </c>
      <c r="C31" s="20">
        <f ca="1"/>
        <v>-6.4228413969689173E-3</v>
      </c>
      <c r="D31" s="20">
        <f ca="1"/>
        <v>-7.643053571046503E-3</v>
      </c>
      <c r="E31" s="20">
        <f ca="1"/>
        <v>-8.2364137440129499E-3</v>
      </c>
      <c r="F31" s="20">
        <f ca="1"/>
        <v>-6.7529954660104476E-3</v>
      </c>
    </row>
    <row r="32" spans="1:6" x14ac:dyDescent="0.2">
      <c r="A32" s="1">
        <v>45159</v>
      </c>
      <c r="C32" s="20">
        <f ca="1"/>
        <v>-6.3972651796352312E-3</v>
      </c>
      <c r="D32" s="20">
        <f ca="1"/>
        <v>-7.7526899893229501E-3</v>
      </c>
      <c r="E32" s="20">
        <f ca="1"/>
        <v>-8.3545616666910374E-3</v>
      </c>
      <c r="F32" s="20">
        <f ca="1"/>
        <v>-6.7529954660104476E-3</v>
      </c>
    </row>
    <row r="33" spans="1:6" x14ac:dyDescent="0.2">
      <c r="A33" s="1">
        <v>45156</v>
      </c>
      <c r="C33" s="20">
        <f ca="1"/>
        <v>-6.3960888032083881E-3</v>
      </c>
      <c r="D33" s="20">
        <f ca="1"/>
        <v>-7.9927389061816723E-3</v>
      </c>
      <c r="E33" s="20">
        <f ca="1"/>
        <v>-8.6132465208101326E-3</v>
      </c>
      <c r="F33" s="20">
        <f ca="1"/>
        <v>-6.7529954660104476E-3</v>
      </c>
    </row>
    <row r="34" spans="1:6" x14ac:dyDescent="0.2">
      <c r="A34" s="1">
        <v>45155</v>
      </c>
      <c r="C34" s="20">
        <f ca="1"/>
        <v>-6.3037212146321783E-3</v>
      </c>
      <c r="D34" s="20">
        <f ca="1"/>
        <v>-7.7394462368393212E-3</v>
      </c>
      <c r="E34" s="20">
        <f ca="1"/>
        <v>-8.3402897498498826E-3</v>
      </c>
      <c r="F34" s="20">
        <f ca="1"/>
        <v>-6.6115359685708086E-3</v>
      </c>
    </row>
    <row r="35" spans="1:6" x14ac:dyDescent="0.2">
      <c r="A35" s="1">
        <v>45154</v>
      </c>
      <c r="C35" s="20">
        <f ca="1"/>
        <v>-6.2641208338029891E-3</v>
      </c>
      <c r="D35" s="20">
        <f ca="1"/>
        <v>-7.7570393245910262E-3</v>
      </c>
      <c r="E35" s="20">
        <f ca="1"/>
        <v>-8.3592486578845833E-3</v>
      </c>
      <c r="F35" s="20">
        <f ca="1"/>
        <v>-6.6115359685708086E-3</v>
      </c>
    </row>
    <row r="36" spans="1:6" x14ac:dyDescent="0.2">
      <c r="A36" s="1">
        <v>45152</v>
      </c>
      <c r="C36" s="20">
        <f ca="1"/>
        <v>-6.1672520662330397E-3</v>
      </c>
      <c r="D36" s="20">
        <f ca="1"/>
        <v>-7.4919817047465727E-3</v>
      </c>
      <c r="E36" s="20">
        <f ca="1"/>
        <v>-8.0736135772523678E-3</v>
      </c>
      <c r="F36" s="20">
        <f ca="1"/>
        <v>-6.5597228362370254E-3</v>
      </c>
    </row>
    <row r="37" spans="1:6" x14ac:dyDescent="0.2">
      <c r="A37" s="1">
        <v>45149</v>
      </c>
      <c r="C37" s="20">
        <f ca="1"/>
        <v>-6.169570898130505E-3</v>
      </c>
      <c r="D37" s="20">
        <f ca="1"/>
        <v>-7.7238792052680676E-3</v>
      </c>
      <c r="E37" s="20">
        <f ca="1"/>
        <v>-8.3235141886693793E-3</v>
      </c>
      <c r="F37" s="20">
        <f ca="1"/>
        <v>-6.5597228362370254E-3</v>
      </c>
    </row>
    <row r="38" spans="1:6" x14ac:dyDescent="0.2">
      <c r="A38" s="1">
        <v>45148</v>
      </c>
      <c r="C38" s="20">
        <f ca="1"/>
        <v>-6.02479476672478E-3</v>
      </c>
      <c r="D38" s="20">
        <f ca="1"/>
        <v>-6.9261076198358683E-3</v>
      </c>
      <c r="E38" s="20">
        <f ca="1"/>
        <v>-7.0996066543546361E-3</v>
      </c>
      <c r="F38" s="20">
        <f ca="1"/>
        <v>-6.1398822006236368E-3</v>
      </c>
    </row>
    <row r="39" spans="1:6" x14ac:dyDescent="0.2">
      <c r="A39" s="1">
        <v>45147</v>
      </c>
      <c r="C39" s="20">
        <f ca="1"/>
        <v>-6.0193354773861287E-3</v>
      </c>
      <c r="D39" s="20">
        <f ca="1"/>
        <v>-7.1097460332039848E-3</v>
      </c>
      <c r="E39" s="20">
        <f ca="1"/>
        <v>-7.2878452110021717E-3</v>
      </c>
      <c r="F39" s="20">
        <f ca="1"/>
        <v>-6.1398822006236368E-3</v>
      </c>
    </row>
    <row r="40" spans="1:6" x14ac:dyDescent="0.2">
      <c r="A40" s="1">
        <v>45146</v>
      </c>
      <c r="C40" s="20">
        <f ca="1"/>
        <v>-6.0215161747033587E-3</v>
      </c>
      <c r="D40" s="20">
        <f ca="1"/>
        <v>-7.3185498801549911E-3</v>
      </c>
      <c r="E40" s="20">
        <f ca="1"/>
        <v>-7.5018795954842517E-3</v>
      </c>
      <c r="F40" s="20">
        <f ca="1"/>
        <v>-6.1398822006236368E-3</v>
      </c>
    </row>
    <row r="41" spans="1:6" x14ac:dyDescent="0.2">
      <c r="A41" s="1">
        <v>45145</v>
      </c>
      <c r="C41" s="20">
        <f ca="1"/>
        <v>-6.2816694800095297E-3</v>
      </c>
      <c r="D41" s="20">
        <f ca="1"/>
        <v>-7.4615007002726908E-3</v>
      </c>
      <c r="E41" s="20">
        <f ca="1"/>
        <v>-8.040766213061299E-3</v>
      </c>
      <c r="F41" s="20">
        <f ca="1"/>
        <v>-6.5597228362370254E-3</v>
      </c>
    </row>
    <row r="42" spans="1:6" x14ac:dyDescent="0.2">
      <c r="A42" s="1">
        <v>45142</v>
      </c>
      <c r="C42" s="20">
        <f ca="1"/>
        <v>-6.2877232788127058E-3</v>
      </c>
      <c r="D42" s="20">
        <f ca="1"/>
        <v>-7.6960152444035873E-3</v>
      </c>
      <c r="E42" s="20">
        <f ca="1"/>
        <v>-8.2934870394294168E-3</v>
      </c>
      <c r="F42" s="20">
        <f ca="1"/>
        <v>-6.5597228362370254E-3</v>
      </c>
    </row>
    <row r="43" spans="1:6" x14ac:dyDescent="0.2">
      <c r="A43" s="1">
        <v>45141</v>
      </c>
      <c r="C43" s="20">
        <f ca="1"/>
        <v>-6.3115547499020134E-3</v>
      </c>
      <c r="D43" s="20">
        <f ca="1"/>
        <v>-7.9380836159650033E-3</v>
      </c>
      <c r="E43" s="20">
        <f ca="1"/>
        <v>-8.5543481264263883E-3</v>
      </c>
      <c r="F43" s="20">
        <f ca="1"/>
        <v>-6.5597228362370254E-3</v>
      </c>
    </row>
    <row r="44" spans="1:6" x14ac:dyDescent="0.2">
      <c r="A44" s="1">
        <v>45140</v>
      </c>
      <c r="C44" s="20">
        <f ca="1"/>
        <v>-6.1620068276092115E-3</v>
      </c>
      <c r="D44" s="20">
        <f ca="1"/>
        <v>-7.4218955493478974E-3</v>
      </c>
      <c r="E44" s="20">
        <f ca="1"/>
        <v>-7.6078140742670223E-3</v>
      </c>
      <c r="F44" s="20">
        <f ca="1"/>
        <v>-6.1398822006236368E-3</v>
      </c>
    </row>
    <row r="45" spans="1:6" x14ac:dyDescent="0.2">
      <c r="A45" s="1">
        <v>45139</v>
      </c>
      <c r="C45" s="20">
        <f ca="1"/>
        <v>-6.0683065358505114E-3</v>
      </c>
      <c r="D45" s="20">
        <f ca="1"/>
        <v>-7.1451872687544535E-3</v>
      </c>
      <c r="E45" s="20">
        <f ca="1"/>
        <v>-7.324174249700912E-3</v>
      </c>
      <c r="F45" s="20">
        <f ca="1"/>
        <v>-6.0319228366372936E-3</v>
      </c>
    </row>
    <row r="46" spans="1:6" x14ac:dyDescent="0.2">
      <c r="A46" s="1">
        <v>45138</v>
      </c>
      <c r="C46" s="20">
        <f ca="1"/>
        <v>-6.1599532390016675E-3</v>
      </c>
      <c r="D46" s="20">
        <f ca="1"/>
        <v>-7.3565869210779509E-3</v>
      </c>
      <c r="E46" s="20">
        <f ca="1"/>
        <v>-7.5408694644945456E-3</v>
      </c>
      <c r="F46" s="20">
        <f ca="1"/>
        <v>-6.0319228366372936E-3</v>
      </c>
    </row>
    <row r="47" spans="1:6" x14ac:dyDescent="0.2">
      <c r="A47" s="1">
        <v>45135</v>
      </c>
      <c r="C47" s="20">
        <f ca="1"/>
        <v>-6.1674605605917792E-3</v>
      </c>
      <c r="D47" s="20">
        <f ca="1"/>
        <v>-7.5843553091373677E-3</v>
      </c>
      <c r="E47" s="20">
        <f ca="1"/>
        <v>-7.7743434519456081E-3</v>
      </c>
      <c r="F47" s="20">
        <f ca="1"/>
        <v>-6.0319228366372936E-3</v>
      </c>
    </row>
    <row r="48" spans="1:6" x14ac:dyDescent="0.2">
      <c r="A48" s="1">
        <v>45134</v>
      </c>
      <c r="C48" s="20">
        <f ca="1"/>
        <v>-6.0862736818134144E-3</v>
      </c>
      <c r="D48" s="20">
        <f ca="1"/>
        <v>-7.3318388578028082E-3</v>
      </c>
      <c r="E48" s="20">
        <f ca="1"/>
        <v>-7.5155014620962874E-3</v>
      </c>
      <c r="F48" s="20">
        <f ca="1"/>
        <v>-5.0487324393601648E-3</v>
      </c>
    </row>
    <row r="49" spans="1:6" x14ac:dyDescent="0.2">
      <c r="A49" s="1">
        <v>45133</v>
      </c>
      <c r="C49" s="20">
        <f ca="1"/>
        <v>-6.0626617477308941E-3</v>
      </c>
      <c r="D49" s="20">
        <f ca="1"/>
        <v>-6.849675946919812E-3</v>
      </c>
      <c r="E49" s="20">
        <f ca="1"/>
        <v>-7.0212603676056071E-3</v>
      </c>
      <c r="F49" s="20">
        <f ca="1"/>
        <v>-6.0319228366372936E-3</v>
      </c>
    </row>
    <row r="50" spans="1:6" x14ac:dyDescent="0.2">
      <c r="A50" s="1">
        <v>45132</v>
      </c>
      <c r="C50" s="20">
        <f ca="1"/>
        <v>-6.092689957042376E-3</v>
      </c>
      <c r="D50" s="20">
        <f ca="1"/>
        <v>-7.0059983496652527E-3</v>
      </c>
      <c r="E50" s="20">
        <f ca="1"/>
        <v>-7.1814986474119692E-3</v>
      </c>
      <c r="F50" s="20">
        <f ca="1"/>
        <v>-6.0319228366372936E-3</v>
      </c>
    </row>
    <row r="51" spans="1:6" x14ac:dyDescent="0.2">
      <c r="A51" s="1">
        <v>45131</v>
      </c>
      <c r="C51" s="20">
        <f ca="1"/>
        <v>-6.1724295100583819E-3</v>
      </c>
      <c r="D51" s="20">
        <f ca="1"/>
        <v>-7.1943380629359913E-3</v>
      </c>
      <c r="E51" s="20">
        <f ca="1"/>
        <v>-7.374556271550918E-3</v>
      </c>
      <c r="F51" s="20">
        <f ca="1"/>
        <v>-6.095369123587535E-3</v>
      </c>
    </row>
    <row r="52" spans="1:6" x14ac:dyDescent="0.2">
      <c r="A52" s="1">
        <v>45128</v>
      </c>
      <c r="C52" s="20">
        <f ca="1"/>
        <v>-6.1829481703278713E-3</v>
      </c>
      <c r="D52" s="20">
        <f ca="1"/>
        <v>-7.3886179412087586E-3</v>
      </c>
      <c r="E52" s="20">
        <f ca="1"/>
        <v>-7.5737028618583372E-3</v>
      </c>
      <c r="F52" s="20">
        <f ca="1"/>
        <v>-6.095369123587535E-3</v>
      </c>
    </row>
    <row r="53" spans="1:6" x14ac:dyDescent="0.2">
      <c r="A53" s="1">
        <v>45127</v>
      </c>
      <c r="C53" s="20">
        <f ca="1"/>
        <v>-6.1997630432164327E-3</v>
      </c>
      <c r="D53" s="20">
        <f ca="1"/>
        <v>-7.6175092661628649E-3</v>
      </c>
      <c r="E53" s="20">
        <f ca="1"/>
        <v>-7.8083279157795654E-3</v>
      </c>
      <c r="F53" s="20">
        <f ca="1"/>
        <v>-6.095369123587535E-3</v>
      </c>
    </row>
    <row r="54" spans="1:6" x14ac:dyDescent="0.2">
      <c r="A54" s="1">
        <v>45126</v>
      </c>
      <c r="C54" s="20">
        <f ca="1"/>
        <v>-6.2877457209373315E-3</v>
      </c>
      <c r="D54" s="20">
        <f ca="1"/>
        <v>-7.7375552513675389E-3</v>
      </c>
      <c r="E54" s="20">
        <f ca="1"/>
        <v>-7.9313810535833716E-3</v>
      </c>
      <c r="F54" s="20">
        <f ca="1"/>
        <v>-6.1449767221934794E-3</v>
      </c>
    </row>
    <row r="55" spans="1:6" x14ac:dyDescent="0.2">
      <c r="A55" s="1">
        <v>45125</v>
      </c>
      <c r="C55" s="20">
        <f ca="1"/>
        <v>-6.117807666113184E-3</v>
      </c>
      <c r="D55" s="20">
        <f ca="1"/>
        <v>-6.9518263017855986E-3</v>
      </c>
      <c r="E55" s="20">
        <f ca="1"/>
        <v>-7.1259695894306955E-3</v>
      </c>
      <c r="F55" s="20">
        <f ca="1"/>
        <v>-6.1449767221934794E-3</v>
      </c>
    </row>
    <row r="56" spans="1:6" x14ac:dyDescent="0.2">
      <c r="A56" s="1">
        <v>45124</v>
      </c>
      <c r="C56" s="20">
        <f ca="1"/>
        <v>-6.0931042784589835E-3</v>
      </c>
      <c r="D56" s="20">
        <f ca="1"/>
        <v>-6.9848776218840109E-3</v>
      </c>
      <c r="E56" s="20">
        <f ca="1"/>
        <v>-7.1598488452819711E-3</v>
      </c>
      <c r="F56" s="20">
        <f ca="1"/>
        <v>-6.1449767221934794E-3</v>
      </c>
    </row>
    <row r="57" spans="1:6" x14ac:dyDescent="0.2">
      <c r="A57" s="1">
        <v>45121</v>
      </c>
      <c r="C57" s="20">
        <f ca="1"/>
        <v>-6.1082371858416909E-3</v>
      </c>
      <c r="D57" s="20">
        <f ca="1"/>
        <v>-7.1116538158443382E-3</v>
      </c>
      <c r="E57" s="20">
        <f ca="1"/>
        <v>-7.2898007836083101E-3</v>
      </c>
      <c r="F57" s="20">
        <f ca="1"/>
        <v>-6.1449767221934794E-3</v>
      </c>
    </row>
    <row r="58" spans="1:6" x14ac:dyDescent="0.2">
      <c r="A58" s="1">
        <v>45120</v>
      </c>
      <c r="C58" s="20">
        <f ca="1"/>
        <v>-6.1105030821541765E-3</v>
      </c>
      <c r="D58" s="20">
        <f ca="1"/>
        <v>-7.3023507836590795E-3</v>
      </c>
      <c r="E58" s="20">
        <f ca="1"/>
        <v>-7.4852747115307398E-3</v>
      </c>
      <c r="F58" s="20">
        <f ca="1"/>
        <v>-6.1449767221934794E-3</v>
      </c>
    </row>
    <row r="59" spans="1:6" x14ac:dyDescent="0.2">
      <c r="A59" s="1">
        <v>45119</v>
      </c>
      <c r="C59" s="20">
        <f ca="1"/>
        <v>-6.0505759347851988E-3</v>
      </c>
      <c r="D59" s="20">
        <f ca="1"/>
        <v>-7.2355645519670778E-3</v>
      </c>
      <c r="E59" s="20">
        <f ca="1"/>
        <v>-7.4168154843622424E-3</v>
      </c>
      <c r="F59" s="20">
        <f ca="1"/>
        <v>-6.1449767221934794E-3</v>
      </c>
    </row>
    <row r="60" spans="1:6" x14ac:dyDescent="0.2">
      <c r="A60" s="1">
        <v>45118</v>
      </c>
      <c r="C60" s="20">
        <f ca="1"/>
        <v>-5.9503153975119698E-3</v>
      </c>
      <c r="D60" s="20">
        <f ca="1"/>
        <v>-6.8145006381932598E-3</v>
      </c>
      <c r="E60" s="20">
        <f ca="1"/>
        <v>-6.9852039171992061E-3</v>
      </c>
      <c r="F60" s="20">
        <f ca="1"/>
        <v>-6.1449767221934794E-3</v>
      </c>
    </row>
    <row r="61" spans="1:6" x14ac:dyDescent="0.2">
      <c r="A61" s="1">
        <v>45117</v>
      </c>
      <c r="C61" s="20">
        <f ca="1"/>
        <v>-6.0626544675019822E-3</v>
      </c>
      <c r="D61" s="20">
        <f ca="1"/>
        <v>-6.9948050729060317E-3</v>
      </c>
      <c r="E61" s="20">
        <f ca="1"/>
        <v>-7.1700249790074807E-3</v>
      </c>
      <c r="F61" s="20">
        <f ca="1"/>
        <v>-6.6838398601237079E-3</v>
      </c>
    </row>
    <row r="62" spans="1:6" x14ac:dyDescent="0.2">
      <c r="A62" s="1">
        <v>45114</v>
      </c>
      <c r="C62" s="20">
        <f ca="1"/>
        <v>-6.0545142063633149E-3</v>
      </c>
      <c r="D62" s="20">
        <f ca="1"/>
        <v>-7.1536407842314456E-3</v>
      </c>
      <c r="E62" s="20">
        <f ca="1"/>
        <v>-7.3328395257877665E-3</v>
      </c>
      <c r="F62" s="20">
        <f ca="1"/>
        <v>-6.6838398601237079E-3</v>
      </c>
    </row>
    <row r="63" spans="1:6" x14ac:dyDescent="0.2">
      <c r="A63" s="1">
        <v>45113</v>
      </c>
      <c r="C63" s="20">
        <f ca="1"/>
        <v>-6.0828876007298577E-3</v>
      </c>
      <c r="D63" s="20">
        <f ca="1"/>
        <v>-7.3749697191813571E-3</v>
      </c>
      <c r="E63" s="20">
        <f ca="1"/>
        <v>-7.5597127517930025E-3</v>
      </c>
      <c r="F63" s="20">
        <f ca="1"/>
        <v>-6.6838398601237079E-3</v>
      </c>
    </row>
    <row r="64" spans="1:6" x14ac:dyDescent="0.2">
      <c r="A64" s="1">
        <v>45112</v>
      </c>
      <c r="C64" s="20">
        <f ca="1"/>
        <v>-5.7544058034574444E-3</v>
      </c>
      <c r="D64" s="20">
        <f ca="1"/>
        <v>-5.6603921185274199E-3</v>
      </c>
      <c r="E64" s="20">
        <f ca="1"/>
        <v>-5.2011595062259964E-3</v>
      </c>
      <c r="F64" s="20">
        <f ca="1"/>
        <v>-6.1449767221934794E-3</v>
      </c>
    </row>
    <row r="65" spans="1:6" x14ac:dyDescent="0.2">
      <c r="A65" s="1">
        <v>45111</v>
      </c>
      <c r="C65" s="20">
        <f ca="1"/>
        <v>-5.779491387976312E-3</v>
      </c>
      <c r="D65" s="20">
        <f ca="1"/>
        <v>-5.724112683639709E-3</v>
      </c>
      <c r="E65" s="20">
        <f ca="1"/>
        <v>-5.2597103656074652E-3</v>
      </c>
      <c r="F65" s="20">
        <f ca="1"/>
        <v>-6.1449767221934794E-3</v>
      </c>
    </row>
    <row r="66" spans="1:6" x14ac:dyDescent="0.2">
      <c r="A66" s="1">
        <v>45110</v>
      </c>
      <c r="C66" s="20">
        <f ca="1"/>
        <v>-5.779491387976312E-3</v>
      </c>
      <c r="D66" s="20">
        <f ca="1"/>
        <v>-5.9039714378854372E-3</v>
      </c>
      <c r="E66" s="20">
        <f ca="1"/>
        <v>-5.4249770202551475E-3</v>
      </c>
      <c r="F66" s="20">
        <f ca="1"/>
        <v>-6.1449767221934794E-3</v>
      </c>
    </row>
    <row r="67" spans="1:6" x14ac:dyDescent="0.2">
      <c r="A67" s="1">
        <v>45107</v>
      </c>
      <c r="C67" s="20">
        <f ca="1"/>
        <v>-6.1488038581307899E-3</v>
      </c>
      <c r="D67" s="20">
        <f ca="1"/>
        <v>-6.0897987084362259E-3</v>
      </c>
      <c r="E67" s="20">
        <f ca="1"/>
        <v>-5.5957279602081742E-3</v>
      </c>
      <c r="F67" s="20">
        <f ca="1"/>
        <v>-6.1449767221934794E-3</v>
      </c>
    </row>
    <row r="68" spans="1:6" x14ac:dyDescent="0.2">
      <c r="A68" s="1">
        <v>45106</v>
      </c>
      <c r="C68" s="20">
        <f ca="1"/>
        <v>-6.1478902255577847E-3</v>
      </c>
      <c r="D68" s="20">
        <f ca="1"/>
        <v>-5.8389096644386523E-3</v>
      </c>
      <c r="E68" s="20">
        <f ca="1"/>
        <v>-5.365193765956025E-3</v>
      </c>
      <c r="F68" s="20">
        <f ca="1"/>
        <v>-6.1449767221934794E-3</v>
      </c>
    </row>
    <row r="69" spans="1:6" x14ac:dyDescent="0.2">
      <c r="A69" s="1">
        <v>45105</v>
      </c>
      <c r="C69" s="20">
        <f ca="1"/>
        <v>-6.1534370717455864E-3</v>
      </c>
      <c r="D69" s="20">
        <f ca="1"/>
        <v>-6.0224565866909422E-3</v>
      </c>
      <c r="E69" s="20">
        <f ca="1"/>
        <v>-5.5338493642822029E-3</v>
      </c>
      <c r="F69" s="20">
        <f ca="1"/>
        <v>-6.1449767221934794E-3</v>
      </c>
    </row>
    <row r="70" spans="1:6" x14ac:dyDescent="0.2">
      <c r="A70" s="1">
        <v>45104</v>
      </c>
      <c r="C70" s="20">
        <f ca="1"/>
        <v>-6.096524736638389E-3</v>
      </c>
      <c r="D70" s="20">
        <f ca="1"/>
        <v>-5.7581767630512639E-3</v>
      </c>
      <c r="E70" s="20">
        <f ca="1"/>
        <v>-5.2910107961681553E-3</v>
      </c>
      <c r="F70" s="20">
        <f ca="1"/>
        <v>-6.1449767221934794E-3</v>
      </c>
    </row>
    <row r="71" spans="1:6" x14ac:dyDescent="0.2">
      <c r="A71" s="1">
        <v>45103</v>
      </c>
      <c r="C71" s="20">
        <f ca="1"/>
        <v>-6.1053481859711005E-3</v>
      </c>
      <c r="D71" s="20">
        <f ca="1"/>
        <v>-5.8660534817928647E-3</v>
      </c>
      <c r="E71" s="20">
        <f ca="1"/>
        <v>-5.3901353814326319E-3</v>
      </c>
      <c r="F71" s="20">
        <f ca="1"/>
        <v>-6.1449767221934794E-3</v>
      </c>
    </row>
    <row r="72" spans="1:6" x14ac:dyDescent="0.2">
      <c r="A72" s="1">
        <v>45099</v>
      </c>
      <c r="C72" s="20">
        <f ca="1"/>
        <v>-6.186747357824594E-3</v>
      </c>
      <c r="D72" s="20">
        <f ca="1"/>
        <v>-6.0335343631724688E-3</v>
      </c>
      <c r="E72" s="20">
        <f ca="1"/>
        <v>-5.5440283909729774E-3</v>
      </c>
      <c r="F72" s="20">
        <f ca="1"/>
        <v>-6.1449767221934794E-3</v>
      </c>
    </row>
    <row r="73" spans="1:6" x14ac:dyDescent="0.2">
      <c r="A73" s="1">
        <v>45098</v>
      </c>
      <c r="C73" s="20">
        <f ca="1"/>
        <v>-6.1293620459684341E-3</v>
      </c>
      <c r="D73" s="20">
        <f ca="1"/>
        <v>-5.6792645830151213E-3</v>
      </c>
      <c r="E73" s="20">
        <f ca="1"/>
        <v>-5.1638771663945933E-3</v>
      </c>
      <c r="F73" s="20">
        <f ca="1"/>
        <v>-6.1224370582393106E-3</v>
      </c>
    </row>
    <row r="74" spans="1:6" x14ac:dyDescent="0.2">
      <c r="A74" s="1">
        <v>45097</v>
      </c>
      <c r="C74" s="20">
        <f ca="1"/>
        <v>-6.0745215801432384E-3</v>
      </c>
      <c r="D74" s="20">
        <f ca="1"/>
        <v>-5.4790530160977024E-3</v>
      </c>
      <c r="E74" s="20">
        <f ca="1"/>
        <v>-4.8527288815974207E-3</v>
      </c>
      <c r="F74" s="20">
        <f ca="1"/>
        <v>-6.1224370582393106E-3</v>
      </c>
    </row>
    <row r="75" spans="1:6" x14ac:dyDescent="0.2">
      <c r="A75" s="1">
        <v>45096</v>
      </c>
      <c r="C75" s="20">
        <f ca="1"/>
        <v>-6.1242688241222388E-3</v>
      </c>
      <c r="D75" s="20">
        <f ca="1"/>
        <v>-5.534401118085128E-3</v>
      </c>
      <c r="E75" s="20">
        <f ca="1"/>
        <v>-4.9017500048219725E-3</v>
      </c>
      <c r="F75" s="20">
        <f ca="1"/>
        <v>-6.1224370582393106E-3</v>
      </c>
    </row>
    <row r="76" spans="1:6" x14ac:dyDescent="0.2">
      <c r="A76" s="1">
        <v>45093</v>
      </c>
      <c r="C76" s="20">
        <f ca="1"/>
        <v>-6.0977959344697833E-3</v>
      </c>
      <c r="D76" s="20">
        <f ca="1"/>
        <v>-5.4077597298616154E-3</v>
      </c>
      <c r="E76" s="20">
        <f ca="1"/>
        <v>-4.7895853076686075E-3</v>
      </c>
      <c r="F76" s="20">
        <f ca="1"/>
        <v>-6.1224370582393106E-3</v>
      </c>
    </row>
    <row r="77" spans="1:6" x14ac:dyDescent="0.2">
      <c r="A77" s="1">
        <v>45092</v>
      </c>
      <c r="C77" s="20">
        <f ca="1"/>
        <v>-6.3323348767746548E-3</v>
      </c>
      <c r="D77" s="20">
        <f ca="1"/>
        <v>-5.5387318688126675E-3</v>
      </c>
      <c r="E77" s="20">
        <f ca="1"/>
        <v>-5.0893696600309707E-3</v>
      </c>
      <c r="F77" s="20">
        <f ca="1"/>
        <v>-6.6838398601237079E-3</v>
      </c>
    </row>
    <row r="78" spans="1:6" x14ac:dyDescent="0.2">
      <c r="A78" s="1">
        <v>45091</v>
      </c>
      <c r="C78" s="20">
        <f ca="1"/>
        <v>-6.3859246486589524E-3</v>
      </c>
      <c r="D78" s="20">
        <f ca="1"/>
        <v>-5.6401762023259305E-3</v>
      </c>
      <c r="E78" s="20">
        <f ca="1"/>
        <v>-5.1825837251622984E-3</v>
      </c>
      <c r="F78" s="20">
        <f ca="1"/>
        <v>-6.6838398601237079E-3</v>
      </c>
    </row>
    <row r="79" spans="1:6" x14ac:dyDescent="0.2">
      <c r="A79" s="1">
        <v>45090</v>
      </c>
      <c r="C79" s="20">
        <f ca="1"/>
        <v>-6.3621723118829137E-3</v>
      </c>
      <c r="D79" s="20">
        <f ca="1"/>
        <v>-5.6547199688638979E-3</v>
      </c>
      <c r="E79" s="20">
        <f ca="1"/>
        <v>-5.1959475430747859E-3</v>
      </c>
      <c r="F79" s="20">
        <f ca="1"/>
        <v>-6.6838398601237079E-3</v>
      </c>
    </row>
    <row r="80" spans="1:6" x14ac:dyDescent="0.2">
      <c r="A80" s="1">
        <v>45089</v>
      </c>
      <c r="C80" s="20">
        <f ca="1"/>
        <v>-6.3622857865069452E-3</v>
      </c>
      <c r="D80" s="20">
        <f ca="1"/>
        <v>-5.7922124446672472E-3</v>
      </c>
      <c r="E80" s="20">
        <f ca="1"/>
        <v>-5.3222851328715119E-3</v>
      </c>
      <c r="F80" s="20">
        <f ca="1"/>
        <v>-6.6838398601237079E-3</v>
      </c>
    </row>
    <row r="81" spans="1:6" x14ac:dyDescent="0.2">
      <c r="A81" s="1">
        <v>45086</v>
      </c>
      <c r="C81" s="20">
        <f ca="1"/>
        <v>-6.3723467051456061E-3</v>
      </c>
      <c r="D81" s="20">
        <f ca="1"/>
        <v>-5.9350037469126935E-3</v>
      </c>
      <c r="E81" s="20">
        <f ca="1"/>
        <v>-5.4534916506407266E-3</v>
      </c>
      <c r="F81" s="20">
        <f ca="1"/>
        <v>-6.6838398601237079E-3</v>
      </c>
    </row>
    <row r="82" spans="1:6" x14ac:dyDescent="0.2">
      <c r="A82" s="1">
        <v>45085</v>
      </c>
      <c r="C82" s="20">
        <f ca="1"/>
        <v>-6.3520319182370881E-3</v>
      </c>
      <c r="D82" s="20">
        <f ca="1"/>
        <v>-5.9074122466304868E-3</v>
      </c>
      <c r="E82" s="20">
        <f ca="1"/>
        <v>-5.4281386731475046E-3</v>
      </c>
      <c r="F82" s="20">
        <f ca="1"/>
        <v>-6.6838398601237079E-3</v>
      </c>
    </row>
    <row r="83" spans="1:6" x14ac:dyDescent="0.2">
      <c r="A83" s="1">
        <v>45084</v>
      </c>
      <c r="C83" s="20">
        <f ca="1"/>
        <v>-6.3332123320641856E-3</v>
      </c>
      <c r="D83" s="20">
        <f ca="1"/>
        <v>-5.5542191795939343E-3</v>
      </c>
      <c r="E83" s="20">
        <f ca="1"/>
        <v>-4.9193026145847368E-3</v>
      </c>
      <c r="F83" s="20">
        <f ca="1"/>
        <v>-6.6838398601237079E-3</v>
      </c>
    </row>
    <row r="84" spans="1:6" x14ac:dyDescent="0.2">
      <c r="A84" s="1">
        <v>45083</v>
      </c>
      <c r="C84" s="20">
        <f ca="1"/>
        <v>-6.3274502212566086E-3</v>
      </c>
      <c r="D84" s="20">
        <f ca="1"/>
        <v>-5.6150149462412119E-3</v>
      </c>
      <c r="E84" s="20">
        <f ca="1"/>
        <v>-4.9731486664154638E-3</v>
      </c>
      <c r="F84" s="20">
        <f ca="1"/>
        <v>-6.6838398601237079E-3</v>
      </c>
    </row>
    <row r="85" spans="1:6" x14ac:dyDescent="0.2">
      <c r="A85" s="1">
        <v>45082</v>
      </c>
      <c r="C85" s="20">
        <f ca="1"/>
        <v>-6.4315517063761145E-3</v>
      </c>
      <c r="D85" s="20">
        <f ca="1"/>
        <v>-5.7751820450777959E-3</v>
      </c>
      <c r="E85" s="20">
        <f ca="1"/>
        <v>-5.1150066670813408E-3</v>
      </c>
      <c r="F85" s="20">
        <f ca="1"/>
        <v>-6.6838398601237079E-3</v>
      </c>
    </row>
    <row r="86" spans="1:6" x14ac:dyDescent="0.2">
      <c r="A86" s="1">
        <v>45079</v>
      </c>
      <c r="C86" s="20">
        <f ca="1"/>
        <v>-6.4240120850430765E-3</v>
      </c>
      <c r="D86" s="20">
        <f ca="1"/>
        <v>-5.8863739788447703E-3</v>
      </c>
      <c r="E86" s="20">
        <f ca="1"/>
        <v>-5.2134879752209666E-3</v>
      </c>
      <c r="F86" s="20">
        <f ca="1"/>
        <v>-6.6838398601237079E-3</v>
      </c>
    </row>
    <row r="87" spans="1:6" x14ac:dyDescent="0.2">
      <c r="A87" s="1">
        <v>45078</v>
      </c>
      <c r="C87" s="20">
        <f ca="1"/>
        <v>-6.3644287683178201E-3</v>
      </c>
      <c r="D87" s="20">
        <f ca="1"/>
        <v>-5.4106853460829767E-3</v>
      </c>
      <c r="E87" s="20">
        <f ca="1"/>
        <v>-4.7921764894462175E-3</v>
      </c>
      <c r="F87" s="20">
        <f ca="1"/>
        <v>-6.6838398601237079E-3</v>
      </c>
    </row>
    <row r="88" spans="1:6" x14ac:dyDescent="0.2">
      <c r="A88" s="1">
        <v>45077</v>
      </c>
      <c r="C88" s="20">
        <f ca="1"/>
        <v>-6.3662434478259687E-3</v>
      </c>
      <c r="D88" s="20">
        <f ca="1"/>
        <v>-5.5383374824187342E-3</v>
      </c>
      <c r="E88" s="20">
        <f ca="1"/>
        <v>-4.9052363935891659E-3</v>
      </c>
      <c r="F88" s="20">
        <f ca="1"/>
        <v>-6.6838398601237079E-3</v>
      </c>
    </row>
    <row r="89" spans="1:6" x14ac:dyDescent="0.2">
      <c r="A89" s="1">
        <v>45076</v>
      </c>
      <c r="C89" s="20">
        <f ca="1"/>
        <v>-6.6482076064336218E-3</v>
      </c>
      <c r="D89" s="20">
        <f ca="1"/>
        <v>-5.7122072904105519E-3</v>
      </c>
      <c r="E89" s="20">
        <f ca="1"/>
        <v>-5.0592307127535797E-3</v>
      </c>
      <c r="F89" s="20">
        <f ca="1"/>
        <v>-6.6838398601237079E-3</v>
      </c>
    </row>
    <row r="90" spans="1:6" x14ac:dyDescent="0.2">
      <c r="A90" s="1">
        <v>45072</v>
      </c>
      <c r="C90" s="20">
        <f ca="1"/>
        <v>-6.6311734638901543E-3</v>
      </c>
      <c r="D90" s="20">
        <f ca="1"/>
        <v>-5.5157370314323903E-3</v>
      </c>
      <c r="E90" s="20">
        <f ca="1"/>
        <v>-4.8852194561884279E-3</v>
      </c>
      <c r="F90" s="20">
        <f ca="1"/>
        <v>-6.6838398601237079E-3</v>
      </c>
    </row>
    <row r="91" spans="1:6" x14ac:dyDescent="0.2">
      <c r="A91" s="1">
        <v>45071</v>
      </c>
      <c r="C91" s="20">
        <f ca="1"/>
        <v>-6.6311734638901543E-3</v>
      </c>
      <c r="D91" s="20">
        <f ca="1"/>
        <v>-5.6890483629957744E-3</v>
      </c>
      <c r="E91" s="20">
        <f ca="1"/>
        <v>-5.0387191397495736E-3</v>
      </c>
      <c r="F91" s="20">
        <f ca="1"/>
        <v>-6.6838398601237079E-3</v>
      </c>
    </row>
    <row r="92" spans="1:6" x14ac:dyDescent="0.2">
      <c r="A92" s="1">
        <v>45070</v>
      </c>
      <c r="C92" s="20">
        <f ca="1"/>
        <v>-6.6192783492170825E-3</v>
      </c>
      <c r="D92" s="20">
        <f ca="1"/>
        <v>-5.7531691141843458E-3</v>
      </c>
      <c r="E92" s="20">
        <f ca="1"/>
        <v>-5.0955100888950373E-3</v>
      </c>
      <c r="F92" s="20">
        <f ca="1"/>
        <v>-6.6838398601237079E-3</v>
      </c>
    </row>
    <row r="93" spans="1:6" x14ac:dyDescent="0.2">
      <c r="A93" s="1">
        <v>45069</v>
      </c>
      <c r="C93" s="20">
        <f ca="1"/>
        <v>-6.4508544784065858E-3</v>
      </c>
      <c r="D93" s="20">
        <f ca="1"/>
        <v>-4.6699150373426049E-3</v>
      </c>
      <c r="E93" s="20">
        <f ca="1"/>
        <v>-3.9448482610705046E-3</v>
      </c>
      <c r="F93" s="20">
        <f ca="1"/>
        <v>-6.1224370582393106E-3</v>
      </c>
    </row>
    <row r="94" spans="1:6" x14ac:dyDescent="0.2">
      <c r="A94" s="1">
        <v>45068</v>
      </c>
      <c r="C94" s="20">
        <f ca="1"/>
        <v>-6.4692166864530913E-3</v>
      </c>
      <c r="D94" s="20">
        <f ca="1"/>
        <v>-4.6801575989915212E-3</v>
      </c>
      <c r="E94" s="20">
        <f ca="1"/>
        <v>-3.9535005280146654E-3</v>
      </c>
      <c r="F94" s="20">
        <f ca="1"/>
        <v>-6.1224370582393106E-3</v>
      </c>
    </row>
    <row r="95" spans="1:6" x14ac:dyDescent="0.2">
      <c r="A95" s="1">
        <v>45065</v>
      </c>
      <c r="C95" s="20">
        <f ca="1"/>
        <v>-6.4930611849573269E-3</v>
      </c>
      <c r="D95" s="20">
        <f ca="1"/>
        <v>-4.8060598253832389E-3</v>
      </c>
      <c r="E95" s="20">
        <f ca="1"/>
        <v>-4.0598547496385551E-3</v>
      </c>
      <c r="F95" s="20">
        <f ca="1"/>
        <v>-6.1224370582393106E-3</v>
      </c>
    </row>
    <row r="96" spans="1:6" x14ac:dyDescent="0.2">
      <c r="A96" s="1">
        <v>45063</v>
      </c>
      <c r="C96" s="20">
        <f ca="1"/>
        <v>-6.5221690987168016E-3</v>
      </c>
      <c r="D96" s="20">
        <f ca="1"/>
        <v>-4.7643405312366854E-3</v>
      </c>
      <c r="E96" s="20">
        <f ca="1"/>
        <v>-4.0246129339628735E-3</v>
      </c>
      <c r="F96" s="20">
        <f ca="1"/>
        <v>-6.1224370582393106E-3</v>
      </c>
    </row>
    <row r="97" spans="1:6" x14ac:dyDescent="0.2">
      <c r="A97" s="1">
        <v>45062</v>
      </c>
      <c r="C97" s="20">
        <f ca="1"/>
        <v>-6.6060260457648486E-3</v>
      </c>
      <c r="D97" s="20">
        <f ca="1"/>
        <v>-4.9101049919612208E-3</v>
      </c>
      <c r="E97" s="20">
        <f ca="1"/>
        <v>-4.1477455123539089E-3</v>
      </c>
      <c r="F97" s="20">
        <f ca="1"/>
        <v>-6.2004535480883142E-3</v>
      </c>
    </row>
    <row r="98" spans="1:6" x14ac:dyDescent="0.2">
      <c r="A98" s="1">
        <v>45061</v>
      </c>
      <c r="C98" s="20">
        <f ca="1"/>
        <v>-6.6373013856313957E-3</v>
      </c>
      <c r="D98" s="20">
        <f ca="1"/>
        <v>-5.0442985983679186E-3</v>
      </c>
      <c r="E98" s="20">
        <f ca="1"/>
        <v>-4.2611037663365077E-3</v>
      </c>
      <c r="F98" s="20">
        <f ca="1"/>
        <v>-6.2004535480883142E-3</v>
      </c>
    </row>
    <row r="99" spans="1:6" x14ac:dyDescent="0.2">
      <c r="A99" s="1">
        <v>45058</v>
      </c>
      <c r="C99" s="20">
        <f ca="1"/>
        <v>-6.706193384373331E-3</v>
      </c>
      <c r="D99" s="20">
        <f ca="1"/>
        <v>-5.1236690212103381E-3</v>
      </c>
      <c r="E99" s="20">
        <f ca="1"/>
        <v>-4.3281508693408747E-3</v>
      </c>
      <c r="F99" s="20">
        <f ca="1"/>
        <v>-6.2004535480883142E-3</v>
      </c>
    </row>
    <row r="100" spans="1:6" x14ac:dyDescent="0.2">
      <c r="A100" s="1">
        <v>45057</v>
      </c>
      <c r="C100" s="20">
        <f ca="1"/>
        <v>-7.4644248663315741E-3</v>
      </c>
      <c r="D100" s="20">
        <f ca="1"/>
        <v>-5.1177445249373319E-3</v>
      </c>
      <c r="E100" s="20">
        <f ca="1"/>
        <v>-4.5327224598546581E-3</v>
      </c>
      <c r="F100" s="20">
        <f ca="1"/>
        <v>-6.6838398601237079E-3</v>
      </c>
    </row>
    <row r="101" spans="1:6" x14ac:dyDescent="0.2">
      <c r="A101" s="1">
        <v>45056</v>
      </c>
      <c r="C101" s="20">
        <f ca="1"/>
        <v>-7.5585575787450584E-3</v>
      </c>
      <c r="D101" s="20">
        <f ca="1"/>
        <v>-5.2356200862452573E-3</v>
      </c>
      <c r="E101" s="20">
        <f ca="1"/>
        <v>-4.637123373500294E-3</v>
      </c>
      <c r="F101" s="20">
        <f ca="1"/>
        <v>-7.1715576963101322E-3</v>
      </c>
    </row>
    <row r="102" spans="1:6" x14ac:dyDescent="0.2">
      <c r="A102" s="1">
        <v>45054</v>
      </c>
      <c r="C102" s="20">
        <f ca="1"/>
        <v>-7.9558529337761582E-3</v>
      </c>
      <c r="D102" s="20">
        <f ca="1"/>
        <v>-5.2293300254413989E-3</v>
      </c>
      <c r="E102" s="20">
        <f ca="1"/>
        <v>-4.6315523451418879E-3</v>
      </c>
      <c r="F102" s="20">
        <f ca="1"/>
        <v>-7.1715576963101322E-3</v>
      </c>
    </row>
    <row r="103" spans="1:6" x14ac:dyDescent="0.2">
      <c r="A103" s="1">
        <v>45051</v>
      </c>
      <c r="C103" s="20">
        <f ca="1"/>
        <v>-7.9661953419379872E-3</v>
      </c>
      <c r="D103" s="20">
        <f ca="1"/>
        <v>-5.3743324549797239E-3</v>
      </c>
      <c r="E103" s="20">
        <f ca="1"/>
        <v>-4.7599791874547931E-3</v>
      </c>
      <c r="F103" s="20">
        <f ca="1"/>
        <v>-7.1715576963101322E-3</v>
      </c>
    </row>
    <row r="104" spans="1:6" x14ac:dyDescent="0.2">
      <c r="A104" s="1">
        <v>45050</v>
      </c>
      <c r="C104" s="20">
        <f ca="1"/>
        <v>-7.9472153366452851E-3</v>
      </c>
      <c r="D104" s="20">
        <f ca="1"/>
        <v>-5.3683584400682554E-3</v>
      </c>
      <c r="E104" s="20">
        <f ca="1"/>
        <v>-4.7546880769992446E-3</v>
      </c>
      <c r="F104" s="20">
        <f ca="1"/>
        <v>-7.1715576963101322E-3</v>
      </c>
    </row>
    <row r="105" spans="1:6" x14ac:dyDescent="0.2">
      <c r="A105" s="1">
        <v>45049</v>
      </c>
      <c r="C105" s="20">
        <f ca="1"/>
        <v>-7.9294126972470867E-3</v>
      </c>
      <c r="D105" s="20">
        <f ca="1"/>
        <v>-5.3631613420102309E-3</v>
      </c>
      <c r="E105" s="20">
        <f ca="1"/>
        <v>-4.7500850721054122E-3</v>
      </c>
      <c r="F105" s="20">
        <f ca="1"/>
        <v>-7.1715576963101322E-3</v>
      </c>
    </row>
    <row r="106" spans="1:6" x14ac:dyDescent="0.2">
      <c r="A106" s="1">
        <v>45048</v>
      </c>
      <c r="C106" s="20">
        <f ca="1"/>
        <v>-7.9525217502191912E-3</v>
      </c>
      <c r="D106" s="20">
        <f ca="1"/>
        <v>-5.527381677835448E-3</v>
      </c>
      <c r="E106" s="20">
        <f ca="1"/>
        <v>-4.8955329741905505E-3</v>
      </c>
      <c r="F106" s="20">
        <f ca="1"/>
        <v>-7.1715576963101322E-3</v>
      </c>
    </row>
    <row r="107" spans="1:6" x14ac:dyDescent="0.2">
      <c r="A107" s="1">
        <v>45044</v>
      </c>
      <c r="C107" s="20">
        <f ca="1"/>
        <v>-7.9728992567200084E-3</v>
      </c>
      <c r="D107" s="20">
        <f ca="1"/>
        <v>-5.6829509488598605E-3</v>
      </c>
      <c r="E107" s="20">
        <f ca="1"/>
        <v>-5.0333187361408707E-3</v>
      </c>
      <c r="F107" s="20">
        <f ca="1"/>
        <v>-7.1715576963101322E-3</v>
      </c>
    </row>
    <row r="108" spans="1:6" x14ac:dyDescent="0.2">
      <c r="A108" s="1">
        <v>45043</v>
      </c>
      <c r="C108" s="20">
        <f ca="1"/>
        <v>-7.908172918532996E-3</v>
      </c>
      <c r="D108" s="20">
        <f ca="1"/>
        <v>-5.1626452348480381E-3</v>
      </c>
      <c r="E108" s="20">
        <f ca="1"/>
        <v>-4.5724904582930262E-3</v>
      </c>
      <c r="F108" s="20">
        <f ca="1"/>
        <v>-7.1715576963101322E-3</v>
      </c>
    </row>
    <row r="109" spans="1:6" x14ac:dyDescent="0.2">
      <c r="A109" s="1">
        <v>45042</v>
      </c>
      <c r="C109" s="20">
        <f ca="1"/>
        <v>-7.9394964852501221E-3</v>
      </c>
      <c r="D109" s="20">
        <f ca="1"/>
        <v>-5.1406857698111262E-3</v>
      </c>
      <c r="E109" s="20">
        <f ca="1"/>
        <v>-4.5530412341486413E-3</v>
      </c>
      <c r="F109" s="20">
        <f ca="1"/>
        <v>-7.1715576963101322E-3</v>
      </c>
    </row>
    <row r="110" spans="1:6" x14ac:dyDescent="0.2">
      <c r="A110" s="1">
        <v>45041</v>
      </c>
      <c r="C110" s="20">
        <f ca="1"/>
        <v>-8.3926706039229911E-3</v>
      </c>
      <c r="D110" s="20">
        <f ca="1"/>
        <v>-4.8882004246719067E-3</v>
      </c>
      <c r="E110" s="20">
        <f ca="1"/>
        <v>-4.1292419221408581E-3</v>
      </c>
      <c r="F110" s="20">
        <f ca="1"/>
        <v>-7.1715576963101322E-3</v>
      </c>
    </row>
    <row r="111" spans="1:6" x14ac:dyDescent="0.2">
      <c r="A111" s="1">
        <v>45040</v>
      </c>
      <c r="C111" s="20">
        <f ca="1"/>
        <v>-8.402690107946505E-3</v>
      </c>
      <c r="D111" s="20">
        <f ca="1"/>
        <v>-5.0367574571188994E-3</v>
      </c>
      <c r="E111" s="20">
        <f ca="1"/>
        <v>-4.2547334881398394E-3</v>
      </c>
      <c r="F111" s="20">
        <f ca="1"/>
        <v>-7.1715576963101322E-3</v>
      </c>
    </row>
    <row r="112" spans="1:6" x14ac:dyDescent="0.2">
      <c r="A112" s="1">
        <v>45037</v>
      </c>
      <c r="C112" s="20">
        <f ca="1"/>
        <v>-8.4117807951384245E-3</v>
      </c>
      <c r="D112" s="20">
        <f ca="1"/>
        <v>-5.1747162462015698E-3</v>
      </c>
      <c r="E112" s="20">
        <f ca="1"/>
        <v>-4.3712723298233178E-3</v>
      </c>
      <c r="F112" s="20">
        <f ca="1"/>
        <v>-7.1715576963101322E-3</v>
      </c>
    </row>
    <row r="113" spans="1:6" x14ac:dyDescent="0.2">
      <c r="A113" s="1">
        <v>45036</v>
      </c>
      <c r="C113" s="20">
        <f ca="1"/>
        <v>-8.4336110033751306E-3</v>
      </c>
      <c r="D113" s="20">
        <f ca="1"/>
        <v>-5.292671034094973E-3</v>
      </c>
      <c r="E113" s="20">
        <f ca="1"/>
        <v>-4.4709130590839972E-3</v>
      </c>
      <c r="F113" s="20">
        <f ca="1"/>
        <v>-7.1715576963101322E-3</v>
      </c>
    </row>
    <row r="114" spans="1:6" x14ac:dyDescent="0.2">
      <c r="A114" s="1">
        <v>45035</v>
      </c>
      <c r="C114" s="20">
        <f ca="1"/>
        <v>-8.4337242831101899E-3</v>
      </c>
      <c r="D114" s="20">
        <f ca="1"/>
        <v>-5.4541065393358549E-3</v>
      </c>
      <c r="E114" s="20">
        <f ca="1"/>
        <v>-4.6072835427078112E-3</v>
      </c>
      <c r="F114" s="20">
        <f ca="1"/>
        <v>-7.1715576963101322E-3</v>
      </c>
    </row>
    <row r="115" spans="1:6" x14ac:dyDescent="0.2">
      <c r="A115" s="1">
        <v>45034</v>
      </c>
      <c r="C115" s="20">
        <f ca="1"/>
        <v>-8.4080380044749027E-3</v>
      </c>
      <c r="D115" s="20">
        <f ca="1"/>
        <v>-5.3151542864118499E-3</v>
      </c>
      <c r="E115" s="20">
        <f ca="1"/>
        <v>-4.4899054857333509E-3</v>
      </c>
      <c r="F115" s="20">
        <f ca="1"/>
        <v>-7.1715576963101322E-3</v>
      </c>
    </row>
    <row r="116" spans="1:6" x14ac:dyDescent="0.2">
      <c r="A116" s="1">
        <v>45033</v>
      </c>
      <c r="C116" s="20">
        <f ca="1"/>
        <v>-8.4097701113112124E-3</v>
      </c>
      <c r="D116" s="20">
        <f ca="1"/>
        <v>-5.4773548410093423E-3</v>
      </c>
      <c r="E116" s="20">
        <f ca="1"/>
        <v>-4.6269222345675428E-3</v>
      </c>
      <c r="F116" s="20">
        <f ca="1"/>
        <v>-7.1715576963101322E-3</v>
      </c>
    </row>
    <row r="117" spans="1:6" x14ac:dyDescent="0.2">
      <c r="A117" s="1">
        <v>45030</v>
      </c>
      <c r="C117" s="20">
        <f ca="1"/>
        <v>-8.4084556929022135E-3</v>
      </c>
      <c r="D117" s="20">
        <f ca="1"/>
        <v>-5.6306669473739955E-3</v>
      </c>
      <c r="E117" s="20">
        <f ca="1"/>
        <v>-4.7564305856526226E-3</v>
      </c>
      <c r="F117" s="20">
        <f ca="1"/>
        <v>-7.1715576963101322E-3</v>
      </c>
    </row>
    <row r="118" spans="1:6" x14ac:dyDescent="0.2">
      <c r="A118" s="1">
        <v>45029</v>
      </c>
      <c r="C118" s="20">
        <f ca="1"/>
        <v>-8.4468736986717061E-3</v>
      </c>
      <c r="D118" s="20">
        <f ca="1"/>
        <v>-5.5064794838936542E-3</v>
      </c>
      <c r="E118" s="20">
        <f ca="1"/>
        <v>-4.6515248870607363E-3</v>
      </c>
      <c r="F118" s="20">
        <f ca="1"/>
        <v>-7.1715576963101322E-3</v>
      </c>
    </row>
    <row r="119" spans="1:6" x14ac:dyDescent="0.2">
      <c r="A119" s="1">
        <v>45028</v>
      </c>
      <c r="C119" s="20">
        <f ca="1"/>
        <v>-8.5417311069123682E-3</v>
      </c>
      <c r="D119" s="20">
        <f ca="1"/>
        <v>-5.5107956487646494E-3</v>
      </c>
      <c r="E119" s="20">
        <f ca="1"/>
        <v>-4.6551709096006944E-3</v>
      </c>
      <c r="F119" s="20">
        <f ca="1"/>
        <v>-7.1715576963101322E-3</v>
      </c>
    </row>
    <row r="120" spans="1:6" x14ac:dyDescent="0.2">
      <c r="A120" s="1">
        <v>45027</v>
      </c>
      <c r="C120" s="20">
        <f ca="1"/>
        <v>-8.5643355748744997E-3</v>
      </c>
      <c r="D120" s="20">
        <f ca="1"/>
        <v>-5.6844134138593254E-3</v>
      </c>
      <c r="E120" s="20">
        <f ca="1"/>
        <v>-4.8018321942810286E-3</v>
      </c>
      <c r="F120" s="20">
        <f ca="1"/>
        <v>-7.1715576963101322E-3</v>
      </c>
    </row>
    <row r="121" spans="1:6" x14ac:dyDescent="0.2">
      <c r="A121" s="1">
        <v>45022</v>
      </c>
      <c r="C121" s="20">
        <f ca="1"/>
        <v>-8.6165174422739854E-3</v>
      </c>
      <c r="D121" s="20">
        <f ca="1"/>
        <v>-5.8459331241339256E-3</v>
      </c>
      <c r="E121" s="20">
        <f ca="1"/>
        <v>-4.9382738089807149E-3</v>
      </c>
      <c r="F121" s="20">
        <f ca="1"/>
        <v>-7.1715576963101322E-3</v>
      </c>
    </row>
    <row r="122" spans="1:6" x14ac:dyDescent="0.2">
      <c r="A122" s="1">
        <v>45021</v>
      </c>
      <c r="C122" s="20">
        <f ca="1"/>
        <v>-8.6114941212832325E-3</v>
      </c>
      <c r="D122" s="20">
        <f ca="1"/>
        <v>-5.9896347577787709E-3</v>
      </c>
      <c r="E122" s="20">
        <f ca="1"/>
        <v>-5.0596638417894141E-3</v>
      </c>
      <c r="F122" s="20">
        <f ca="1"/>
        <v>-7.1715576963101322E-3</v>
      </c>
    </row>
    <row r="123" spans="1:6" x14ac:dyDescent="0.2">
      <c r="A123" s="1">
        <v>45020</v>
      </c>
      <c r="C123" s="20">
        <f ca="1"/>
        <v>-8.6071970476591063E-3</v>
      </c>
      <c r="D123" s="20">
        <f ca="1"/>
        <v>-6.0695530833005749E-3</v>
      </c>
      <c r="E123" s="20">
        <f ca="1"/>
        <v>-5.1271737782532167E-3</v>
      </c>
      <c r="F123" s="20">
        <f ca="1"/>
        <v>-7.1715576963101322E-3</v>
      </c>
    </row>
    <row r="124" spans="1:6" x14ac:dyDescent="0.2">
      <c r="A124" s="1">
        <v>45019</v>
      </c>
      <c r="C124" s="20">
        <f ca="1"/>
        <v>-8.6065411854087184E-3</v>
      </c>
      <c r="D124" s="20">
        <f ca="1"/>
        <v>-6.1049021524614304E-3</v>
      </c>
      <c r="E124" s="20">
        <f ca="1"/>
        <v>-5.1570344315830068E-3</v>
      </c>
      <c r="F124" s="20">
        <f ca="1"/>
        <v>-7.1715576963101322E-3</v>
      </c>
    </row>
    <row r="125" spans="1:6" x14ac:dyDescent="0.2">
      <c r="A125" s="1">
        <v>45016</v>
      </c>
      <c r="C125" s="20">
        <f ca="1"/>
        <v>-9.0283890672159112E-3</v>
      </c>
      <c r="D125" s="20">
        <f ca="1"/>
        <v>-6.2360226461937287E-3</v>
      </c>
      <c r="E125" s="20">
        <f ca="1"/>
        <v>-5.2677967147411395E-3</v>
      </c>
      <c r="F125" s="20">
        <f ca="1"/>
        <v>-7.1715576963101322E-3</v>
      </c>
    </row>
    <row r="126" spans="1:6" x14ac:dyDescent="0.2">
      <c r="A126" s="1">
        <v>45015</v>
      </c>
      <c r="C126" s="20">
        <f ca="1"/>
        <v>-8.996326483308446E-3</v>
      </c>
      <c r="D126" s="20">
        <f ca="1"/>
        <v>-6.0809207543351404E-3</v>
      </c>
      <c r="E126" s="20">
        <f ca="1"/>
        <v>-5.1367764663009727E-3</v>
      </c>
      <c r="F126" s="20">
        <f ca="1"/>
        <v>-7.1715576963101322E-3</v>
      </c>
    </row>
    <row r="127" spans="1:6" x14ac:dyDescent="0.2">
      <c r="A127" s="1">
        <v>45014</v>
      </c>
      <c r="C127" s="20">
        <f ca="1"/>
        <v>-9.0524773312375753E-3</v>
      </c>
      <c r="D127" s="20">
        <f ca="1"/>
        <v>-6.1635928432741162E-3</v>
      </c>
      <c r="E127" s="20">
        <f ca="1"/>
        <v>-5.2066126075759472E-3</v>
      </c>
      <c r="F127" s="20">
        <f ca="1"/>
        <v>-7.1715576963101322E-3</v>
      </c>
    </row>
    <row r="128" spans="1:6" x14ac:dyDescent="0.2">
      <c r="A128" s="1">
        <v>45013</v>
      </c>
      <c r="C128" s="20">
        <f ca="1"/>
        <v>-9.0635792339266875E-3</v>
      </c>
      <c r="D128" s="20">
        <f ca="1"/>
        <v>-6.3187063717747112E-3</v>
      </c>
      <c r="E128" s="20">
        <f ca="1"/>
        <v>-5.337642685913792E-3</v>
      </c>
      <c r="F128" s="20">
        <f ca="1"/>
        <v>-7.1715576963101322E-3</v>
      </c>
    </row>
    <row r="129" spans="1:6" x14ac:dyDescent="0.2">
      <c r="A129" s="1">
        <v>45012</v>
      </c>
      <c r="C129" s="20">
        <f ca="1"/>
        <v>-9.0352920110546471E-3</v>
      </c>
      <c r="D129" s="20">
        <f ca="1"/>
        <v>-6.2452031705308034E-3</v>
      </c>
      <c r="E129" s="20">
        <f ca="1"/>
        <v>-5.2755518398723738E-3</v>
      </c>
      <c r="F129" s="20">
        <f ca="1"/>
        <v>-7.1715576963101322E-3</v>
      </c>
    </row>
    <row r="130" spans="1:6" x14ac:dyDescent="0.2">
      <c r="A130" s="1">
        <v>45009</v>
      </c>
      <c r="C130" s="20">
        <f ca="1"/>
        <v>-9.1915941191150225E-3</v>
      </c>
      <c r="D130" s="20">
        <f ca="1"/>
        <v>-6.4275529175148371E-3</v>
      </c>
      <c r="E130" s="20">
        <f ca="1"/>
        <v>-5.6928034076653309E-3</v>
      </c>
      <c r="F130" s="20">
        <f ca="1"/>
        <v>-7.570452805746958E-3</v>
      </c>
    </row>
    <row r="131" spans="1:6" x14ac:dyDescent="0.2">
      <c r="A131" s="1">
        <v>45008</v>
      </c>
      <c r="C131" s="20">
        <f ca="1"/>
        <v>-9.1889006906756537E-3</v>
      </c>
      <c r="D131" s="20">
        <f ca="1"/>
        <v>-6.5924115973748426E-3</v>
      </c>
      <c r="E131" s="20">
        <f ca="1"/>
        <v>-5.8388166830959931E-3</v>
      </c>
      <c r="F131" s="20">
        <f ca="1"/>
        <v>-7.570452805746958E-3</v>
      </c>
    </row>
    <row r="132" spans="1:6" x14ac:dyDescent="0.2">
      <c r="A132" s="1">
        <v>45007</v>
      </c>
      <c r="C132" s="20">
        <f ca="1"/>
        <v>-9.2349261809605565E-3</v>
      </c>
      <c r="D132" s="20">
        <f ca="1"/>
        <v>-6.7843270457836049E-3</v>
      </c>
      <c r="E132" s="20">
        <f ca="1"/>
        <v>-6.0087938007806884E-3</v>
      </c>
      <c r="F132" s="20">
        <f ca="1"/>
        <v>-7.570452805746958E-3</v>
      </c>
    </row>
    <row r="133" spans="1:6" x14ac:dyDescent="0.2">
      <c r="A133" s="1">
        <v>45006</v>
      </c>
      <c r="C133" s="20">
        <f ca="1"/>
        <v>-9.2370734999238698E-3</v>
      </c>
      <c r="D133" s="20">
        <f ca="1"/>
        <v>-6.9975302864266047E-3</v>
      </c>
      <c r="E133" s="20">
        <f ca="1"/>
        <v>-6.1976252503904471E-3</v>
      </c>
      <c r="F133" s="20">
        <f ca="1"/>
        <v>-7.570452805746958E-3</v>
      </c>
    </row>
    <row r="134" spans="1:6" x14ac:dyDescent="0.2">
      <c r="A134" s="1">
        <v>45005</v>
      </c>
      <c r="C134" s="20">
        <f ca="1"/>
        <v>-9.2376280763299991E-3</v>
      </c>
      <c r="D134" s="20">
        <f ca="1"/>
        <v>-7.2023658350726712E-3</v>
      </c>
      <c r="E134" s="20">
        <f ca="1"/>
        <v>-6.3790455396214819E-3</v>
      </c>
      <c r="F134" s="20">
        <f ca="1"/>
        <v>-7.570452805746958E-3</v>
      </c>
    </row>
    <row r="135" spans="1:6" x14ac:dyDescent="0.2">
      <c r="A135" s="1">
        <v>45002</v>
      </c>
      <c r="C135" s="20">
        <f ca="1"/>
        <v>-9.2363701563675463E-3</v>
      </c>
      <c r="D135" s="20">
        <f ca="1"/>
        <v>-7.4140766517060506E-3</v>
      </c>
      <c r="E135" s="20">
        <f ca="1"/>
        <v>-6.5665551679103306E-3</v>
      </c>
      <c r="F135" s="20">
        <f ca="1"/>
        <v>-7.570452805746958E-3</v>
      </c>
    </row>
    <row r="136" spans="1:6" x14ac:dyDescent="0.2">
      <c r="A136" s="1">
        <v>45001</v>
      </c>
      <c r="C136" s="20">
        <f ca="1"/>
        <v>-9.3140828120929654E-3</v>
      </c>
      <c r="D136" s="20">
        <f ca="1"/>
        <v>-7.6482624307271738E-3</v>
      </c>
      <c r="E136" s="20">
        <f ca="1"/>
        <v>-6.7739705899141486E-3</v>
      </c>
      <c r="F136" s="20">
        <f ca="1"/>
        <v>-7.570452805746958E-3</v>
      </c>
    </row>
    <row r="137" spans="1:6" x14ac:dyDescent="0.2">
      <c r="A137" s="1">
        <v>45000</v>
      </c>
      <c r="C137" s="20">
        <f ca="1"/>
        <v>-9.4598185517263764E-3</v>
      </c>
      <c r="D137" s="20">
        <f ca="1"/>
        <v>-7.8771279634782271E-3</v>
      </c>
      <c r="E137" s="20">
        <f ca="1"/>
        <v>-6.9766739361895279E-3</v>
      </c>
      <c r="F137" s="20">
        <f ca="1"/>
        <v>-7.570452805746958E-3</v>
      </c>
    </row>
    <row r="138" spans="1:6" x14ac:dyDescent="0.2">
      <c r="A138" s="1">
        <v>44999</v>
      </c>
      <c r="C138" s="20">
        <f ca="1"/>
        <v>-9.4405049816979857E-3</v>
      </c>
      <c r="D138" s="20">
        <f ca="1"/>
        <v>-7.8466436156410836E-3</v>
      </c>
      <c r="E138" s="20">
        <f ca="1"/>
        <v>-6.9496743297335697E-3</v>
      </c>
      <c r="F138" s="20">
        <f ca="1"/>
        <v>-7.570452805746958E-3</v>
      </c>
    </row>
    <row r="139" spans="1:6" x14ac:dyDescent="0.2">
      <c r="A139" s="1">
        <v>44998</v>
      </c>
      <c r="C139" s="20">
        <f ca="1"/>
        <v>-9.4423124953501962E-3</v>
      </c>
      <c r="D139" s="20">
        <f ca="1"/>
        <v>-8.0932226718452779E-3</v>
      </c>
      <c r="E139" s="20">
        <f ca="1"/>
        <v>-7.168066322678978E-3</v>
      </c>
      <c r="F139" s="20">
        <f ca="1"/>
        <v>-7.570452805746958E-3</v>
      </c>
    </row>
    <row r="140" spans="1:6" x14ac:dyDescent="0.2">
      <c r="A140" s="1">
        <v>44995</v>
      </c>
      <c r="C140" s="20">
        <f ca="1"/>
        <v>-9.5011183273254578E-3</v>
      </c>
      <c r="D140" s="20">
        <f ca="1"/>
        <v>-8.3187511183310924E-3</v>
      </c>
      <c r="E140" s="20">
        <f ca="1"/>
        <v>-7.3678140532937447E-3</v>
      </c>
      <c r="F140" s="20">
        <f ca="1"/>
        <v>-7.570452805746958E-3</v>
      </c>
    </row>
    <row r="141" spans="1:6" x14ac:dyDescent="0.2">
      <c r="A141" s="1">
        <v>44994</v>
      </c>
      <c r="C141" s="20">
        <f ca="1"/>
        <v>-9.339374599386897E-3</v>
      </c>
      <c r="D141" s="20">
        <f ca="1"/>
        <v>-7.2174398378450685E-3</v>
      </c>
      <c r="E141" s="20">
        <f ca="1"/>
        <v>-6.0968357595443121E-3</v>
      </c>
      <c r="F141" s="20">
        <f ca="1"/>
        <v>-7.1715576963101322E-3</v>
      </c>
    </row>
    <row r="142" spans="1:6" x14ac:dyDescent="0.2">
      <c r="A142" s="1">
        <v>44993</v>
      </c>
      <c r="C142" s="20">
        <f ca="1"/>
        <v>-9.3429423770052429E-3</v>
      </c>
      <c r="D142" s="20">
        <f ca="1"/>
        <v>-7.4116205360940162E-3</v>
      </c>
      <c r="E142" s="20">
        <f ca="1"/>
        <v>-6.2608673069483771E-3</v>
      </c>
      <c r="F142" s="20">
        <f ca="1"/>
        <v>-7.1715576963101322E-3</v>
      </c>
    </row>
    <row r="143" spans="1:6" x14ac:dyDescent="0.2">
      <c r="A143" s="1">
        <v>44992</v>
      </c>
      <c r="C143" s="20">
        <f ca="1"/>
        <v>-9.8783723413195211E-3</v>
      </c>
      <c r="D143" s="20">
        <f ca="1"/>
        <v>-7.5265199781390782E-3</v>
      </c>
      <c r="E143" s="20">
        <f ca="1"/>
        <v>-6.3579270736732474E-3</v>
      </c>
      <c r="F143" s="20">
        <f ca="1"/>
        <v>-7.1715576963101322E-3</v>
      </c>
    </row>
    <row r="144" spans="1:6" x14ac:dyDescent="0.2">
      <c r="A144" s="1">
        <v>44991</v>
      </c>
      <c r="C144" s="20">
        <f ca="1"/>
        <v>-9.9675914691204695E-3</v>
      </c>
      <c r="D144" s="20">
        <f ca="1"/>
        <v>-7.7609952860187353E-3</v>
      </c>
      <c r="E144" s="20">
        <f ca="1"/>
        <v>-6.555996953565406E-3</v>
      </c>
      <c r="F144" s="20">
        <f ca="1"/>
        <v>-7.570452805746958E-3</v>
      </c>
    </row>
    <row r="145" spans="1:6" x14ac:dyDescent="0.2">
      <c r="A145" s="1">
        <v>44988</v>
      </c>
      <c r="C145" s="20">
        <f ca="1"/>
        <v>-9.9647402184825807E-3</v>
      </c>
      <c r="D145" s="20">
        <f ca="1"/>
        <v>-7.974578950875914E-3</v>
      </c>
      <c r="E145" s="20">
        <f ca="1"/>
        <v>-6.7364188974696274E-3</v>
      </c>
      <c r="F145" s="20">
        <f ca="1"/>
        <v>-7.570452805746958E-3</v>
      </c>
    </row>
    <row r="146" spans="1:6" x14ac:dyDescent="0.2">
      <c r="A146" s="1">
        <v>44987</v>
      </c>
      <c r="C146" s="20">
        <f ca="1"/>
        <v>-1.0015902072924359E-2</v>
      </c>
      <c r="D146" s="20">
        <f ca="1"/>
        <v>-7.7352719683616384E-3</v>
      </c>
      <c r="E146" s="20">
        <f ca="1"/>
        <v>-6.5342675250603622E-3</v>
      </c>
      <c r="F146" s="20">
        <f ca="1"/>
        <v>-7.6397125020475354E-3</v>
      </c>
    </row>
    <row r="147" spans="1:6" x14ac:dyDescent="0.2">
      <c r="A147" s="1">
        <v>44986</v>
      </c>
      <c r="C147" s="20">
        <f ca="1"/>
        <v>-1.013110262280334E-2</v>
      </c>
      <c r="D147" s="20">
        <f ca="1"/>
        <v>-7.9496243735040495E-3</v>
      </c>
      <c r="E147" s="20">
        <f ca="1"/>
        <v>-6.7964329252139157E-3</v>
      </c>
      <c r="F147" s="20">
        <f ca="1"/>
        <v>-7.9668024548338219E-3</v>
      </c>
    </row>
    <row r="148" spans="1:6" x14ac:dyDescent="0.2">
      <c r="A148" s="1">
        <v>44985</v>
      </c>
      <c r="C148" s="20">
        <f ca="1"/>
        <v>-1.0263130802014573E-2</v>
      </c>
      <c r="D148" s="20">
        <f ca="1"/>
        <v>-8.119044337058649E-3</v>
      </c>
      <c r="E148" s="20">
        <f ca="1"/>
        <v>-7.1909362493220884E-3</v>
      </c>
      <c r="F148" s="20">
        <f ca="1"/>
        <v>-8.9921393944072218E-3</v>
      </c>
    </row>
    <row r="149" spans="1:6" x14ac:dyDescent="0.2">
      <c r="A149" s="1">
        <v>44984</v>
      </c>
      <c r="C149" s="20">
        <f ca="1"/>
        <v>-1.0207028305249935E-2</v>
      </c>
      <c r="D149" s="20">
        <f ca="1"/>
        <v>-7.902691606537322E-3</v>
      </c>
      <c r="E149" s="20">
        <f ca="1"/>
        <v>-6.9993153358305334E-3</v>
      </c>
      <c r="F149" s="20">
        <f ca="1"/>
        <v>-8.9921393944072218E-3</v>
      </c>
    </row>
    <row r="150" spans="1:6" x14ac:dyDescent="0.2">
      <c r="A150" s="1">
        <v>44981</v>
      </c>
      <c r="C150" s="20">
        <f ca="1"/>
        <v>-1.0182534437364062E-2</v>
      </c>
      <c r="D150" s="20">
        <f ca="1"/>
        <v>-7.9371694549188292E-3</v>
      </c>
      <c r="E150" s="20">
        <f ca="1"/>
        <v>-7.0298519358825313E-3</v>
      </c>
      <c r="F150" s="20">
        <f ca="1"/>
        <v>-8.9921393944072218E-3</v>
      </c>
    </row>
    <row r="151" spans="1:6" x14ac:dyDescent="0.2">
      <c r="A151" s="1">
        <v>44980</v>
      </c>
      <c r="C151" s="20">
        <f ca="1"/>
        <v>-1.0432401667481068E-2</v>
      </c>
      <c r="D151" s="20">
        <f ca="1"/>
        <v>-7.7893129044860855E-3</v>
      </c>
      <c r="E151" s="20">
        <f ca="1"/>
        <v>-6.8988972343108782E-3</v>
      </c>
      <c r="F151" s="20">
        <f ca="1"/>
        <v>-8.9921393944072218E-3</v>
      </c>
    </row>
    <row r="152" spans="1:6" x14ac:dyDescent="0.2">
      <c r="A152" s="1">
        <v>44979</v>
      </c>
      <c r="C152" s="20">
        <f ca="1"/>
        <v>-1.0424566274435288E-2</v>
      </c>
      <c r="D152" s="20">
        <f ca="1"/>
        <v>-7.9505562490261618E-3</v>
      </c>
      <c r="E152" s="20">
        <f ca="1"/>
        <v>-7.0417084523655415E-3</v>
      </c>
      <c r="F152" s="20">
        <f ca="1"/>
        <v>-8.9921393944072218E-3</v>
      </c>
    </row>
    <row r="153" spans="1:6" x14ac:dyDescent="0.2">
      <c r="A153" s="1">
        <v>44978</v>
      </c>
      <c r="C153" s="20">
        <f ca="1"/>
        <v>-1.0433234621289733E-2</v>
      </c>
      <c r="D153" s="20">
        <f ca="1"/>
        <v>-8.1193395981405507E-3</v>
      </c>
      <c r="E153" s="20">
        <f ca="1"/>
        <v>-7.1911977583776765E-3</v>
      </c>
      <c r="F153" s="20">
        <f ca="1"/>
        <v>-8.9921393944072218E-3</v>
      </c>
    </row>
    <row r="154" spans="1:6" x14ac:dyDescent="0.2">
      <c r="A154" s="1">
        <v>44977</v>
      </c>
      <c r="C154" s="20">
        <f ca="1"/>
        <v>-1.0371564534825036E-2</v>
      </c>
      <c r="D154" s="20">
        <f ca="1"/>
        <v>-7.8284625862683581E-3</v>
      </c>
      <c r="E154" s="20">
        <f ca="1"/>
        <v>-6.6928471554521364E-3</v>
      </c>
      <c r="F154" s="20">
        <f ca="1"/>
        <v>-8.9921393944072218E-3</v>
      </c>
    </row>
    <row r="155" spans="1:6" x14ac:dyDescent="0.2">
      <c r="A155" s="1">
        <v>44974</v>
      </c>
      <c r="C155" s="20">
        <f ca="1"/>
        <v>-1.0408232988556781E-2</v>
      </c>
      <c r="D155" s="20">
        <f ca="1"/>
        <v>-7.9569112782714793E-3</v>
      </c>
      <c r="E155" s="20">
        <f ca="1"/>
        <v>-6.8026627742177647E-3</v>
      </c>
      <c r="F155" s="20">
        <f ca="1"/>
        <v>-8.9921393944072218E-3</v>
      </c>
    </row>
    <row r="156" spans="1:6" x14ac:dyDescent="0.2">
      <c r="A156" s="1">
        <v>44973</v>
      </c>
      <c r="C156" s="20">
        <f ca="1"/>
        <v>-1.0421532861008559E-2</v>
      </c>
      <c r="D156" s="20">
        <f ca="1"/>
        <v>-8.155941897469824E-3</v>
      </c>
      <c r="E156" s="20">
        <f ca="1"/>
        <v>-6.9728215376876302E-3</v>
      </c>
      <c r="F156" s="20">
        <f ca="1"/>
        <v>-8.9921393944072218E-3</v>
      </c>
    </row>
    <row r="157" spans="1:6" x14ac:dyDescent="0.2">
      <c r="A157" s="1">
        <v>44972</v>
      </c>
      <c r="C157" s="20">
        <f ca="1"/>
        <v>-1.0421618047585778E-2</v>
      </c>
      <c r="D157" s="20">
        <f ca="1"/>
        <v>-8.2594843663053551E-3</v>
      </c>
      <c r="E157" s="20">
        <f ca="1"/>
        <v>-7.0613438893470642E-3</v>
      </c>
      <c r="F157" s="20">
        <f ca="1"/>
        <v>-8.9921393944072218E-3</v>
      </c>
    </row>
    <row r="158" spans="1:6" x14ac:dyDescent="0.2">
      <c r="A158" s="1">
        <v>44971</v>
      </c>
      <c r="C158" s="20">
        <f ca="1"/>
        <v>-1.0513832719608634E-2</v>
      </c>
      <c r="D158" s="20">
        <f ca="1"/>
        <v>-8.4717784832512924E-3</v>
      </c>
      <c r="E158" s="20">
        <f ca="1"/>
        <v>-7.2428421159864941E-3</v>
      </c>
      <c r="F158" s="20">
        <f ca="1"/>
        <v>-8.9921393944072218E-3</v>
      </c>
    </row>
    <row r="159" spans="1:6" x14ac:dyDescent="0.2">
      <c r="A159" s="1">
        <v>44970</v>
      </c>
      <c r="C159" s="20">
        <f ca="1"/>
        <v>-1.0660036377898981E-2</v>
      </c>
      <c r="D159" s="20">
        <f ca="1"/>
        <v>-8.7373742933619537E-3</v>
      </c>
      <c r="E159" s="20">
        <f ca="1"/>
        <v>-7.7588597814099349E-3</v>
      </c>
      <c r="F159" s="20">
        <f ca="1"/>
        <v>-9.4892184439658959E-3</v>
      </c>
    </row>
    <row r="160" spans="1:6" x14ac:dyDescent="0.2">
      <c r="A160" s="1">
        <v>44967</v>
      </c>
      <c r="C160" s="20">
        <f ca="1"/>
        <v>-1.0710384711371914E-2</v>
      </c>
      <c r="D160" s="20">
        <f ca="1"/>
        <v>-8.9081801511024725E-3</v>
      </c>
      <c r="E160" s="20">
        <f ca="1"/>
        <v>-7.9105367790474265E-3</v>
      </c>
      <c r="F160" s="20">
        <f ca="1"/>
        <v>-9.4892184439658959E-3</v>
      </c>
    </row>
    <row r="161" spans="1:6" x14ac:dyDescent="0.2">
      <c r="A161" s="1">
        <v>44966</v>
      </c>
      <c r="C161" s="20">
        <f ca="1"/>
        <v>-1.06672362236382E-2</v>
      </c>
      <c r="D161" s="20">
        <f ca="1"/>
        <v>-8.6236529663428537E-3</v>
      </c>
      <c r="E161" s="20">
        <f ca="1"/>
        <v>-7.4052873072224679E-3</v>
      </c>
      <c r="F161" s="20">
        <f ca="1"/>
        <v>-9.4892184439658959E-3</v>
      </c>
    </row>
    <row r="162" spans="1:6" x14ac:dyDescent="0.2">
      <c r="A162" s="1">
        <v>44965</v>
      </c>
      <c r="C162" s="20">
        <f ca="1"/>
        <v>-1.0666940033112325E-2</v>
      </c>
      <c r="D162" s="20">
        <f ca="1"/>
        <v>-8.8917357481366407E-3</v>
      </c>
      <c r="E162" s="20">
        <f ca="1"/>
        <v>-7.6354948572074401E-3</v>
      </c>
      <c r="F162" s="20">
        <f ca="1"/>
        <v>-9.4892184439658959E-3</v>
      </c>
    </row>
    <row r="163" spans="1:6" x14ac:dyDescent="0.2">
      <c r="A163" s="1">
        <v>44964</v>
      </c>
      <c r="C163" s="20">
        <f ca="1"/>
        <v>-1.0853945201415378E-2</v>
      </c>
      <c r="D163" s="20">
        <f ca="1"/>
        <v>-9.0724626167162301E-3</v>
      </c>
      <c r="E163" s="20">
        <f ca="1"/>
        <v>-8.7215766938411148E-3</v>
      </c>
      <c r="F163" s="20">
        <f ca="1"/>
        <v>-1.043984739834094E-2</v>
      </c>
    </row>
    <row r="164" spans="1:6" x14ac:dyDescent="0.2">
      <c r="A164" s="1">
        <v>44963</v>
      </c>
      <c r="C164" s="20">
        <f ca="1"/>
        <v>-1.0854706068516098E-2</v>
      </c>
      <c r="D164" s="20">
        <f ca="1"/>
        <v>-9.3547968244576465E-3</v>
      </c>
      <c r="E164" s="20">
        <f ca="1"/>
        <v>-8.992991363720778E-3</v>
      </c>
      <c r="F164" s="20">
        <f ca="1"/>
        <v>-1.043984739834094E-2</v>
      </c>
    </row>
    <row r="165" spans="1:6" x14ac:dyDescent="0.2">
      <c r="A165" s="1">
        <v>44960</v>
      </c>
      <c r="C165" s="20">
        <f ca="1"/>
        <v>-1.089757316071371E-2</v>
      </c>
      <c r="D165" s="20">
        <f ca="1"/>
        <v>-9.4787307783114859E-3</v>
      </c>
      <c r="E165" s="20">
        <f ca="1"/>
        <v>-9.112132056735665E-3</v>
      </c>
      <c r="F165" s="20">
        <f ca="1"/>
        <v>-1.043984739834094E-2</v>
      </c>
    </row>
    <row r="166" spans="1:6" x14ac:dyDescent="0.2">
      <c r="A166" s="1">
        <v>44959</v>
      </c>
      <c r="C166" s="20">
        <f ca="1"/>
        <v>-1.0989185450922144E-2</v>
      </c>
      <c r="D166" s="20">
        <f ca="1"/>
        <v>-9.7780079206873285E-3</v>
      </c>
      <c r="E166" s="20">
        <f ca="1"/>
        <v>-9.6785074305589178E-3</v>
      </c>
      <c r="F166" s="20">
        <f ca="1"/>
        <v>-1.043984739834094E-2</v>
      </c>
    </row>
    <row r="167" spans="1:6" x14ac:dyDescent="0.2">
      <c r="A167" s="1">
        <v>44958</v>
      </c>
      <c r="C167" s="20">
        <f ca="1"/>
        <v>-1.0798459430431836E-2</v>
      </c>
      <c r="D167" s="20">
        <f ca="1"/>
        <v>-8.6016908230007547E-3</v>
      </c>
      <c r="E167" s="20">
        <f ca="1"/>
        <v>-8.5141604732849561E-3</v>
      </c>
      <c r="F167" s="20">
        <f ca="1"/>
        <v>-1.043984739834094E-2</v>
      </c>
    </row>
    <row r="168" spans="1:6" x14ac:dyDescent="0.2">
      <c r="A168" s="1">
        <v>44957</v>
      </c>
      <c r="C168" s="20">
        <f ca="1"/>
        <v>-1.0794860230047623E-2</v>
      </c>
      <c r="D168" s="20">
        <f ca="1"/>
        <v>-8.5686633855406036E-3</v>
      </c>
      <c r="E168" s="20">
        <f ca="1"/>
        <v>-8.4814691212771413E-3</v>
      </c>
      <c r="F168" s="20">
        <f ca="1"/>
        <v>-1.043984739834094E-2</v>
      </c>
    </row>
    <row r="169" spans="1:6" x14ac:dyDescent="0.2">
      <c r="A169" s="1">
        <v>44956</v>
      </c>
      <c r="C169" s="20">
        <f ca="1"/>
        <v>-1.0809061600823514E-2</v>
      </c>
      <c r="D169" s="20">
        <f ca="1"/>
        <v>-8.8111694987897306E-3</v>
      </c>
      <c r="E169" s="20">
        <f ca="1"/>
        <v>-8.7215075051765723E-3</v>
      </c>
      <c r="F169" s="20">
        <f ca="1"/>
        <v>-1.043984739834094E-2</v>
      </c>
    </row>
    <row r="170" spans="1:6" x14ac:dyDescent="0.2">
      <c r="A170" s="1">
        <v>44953</v>
      </c>
      <c r="C170" s="20">
        <f ca="1"/>
        <v>-1.0802562478795115E-2</v>
      </c>
      <c r="D170" s="20">
        <f ca="1"/>
        <v>-9.0155066370463423E-3</v>
      </c>
      <c r="E170" s="20">
        <f ca="1"/>
        <v>-8.9237653195491286E-3</v>
      </c>
      <c r="F170" s="20">
        <f ca="1"/>
        <v>-1.043984739834094E-2</v>
      </c>
    </row>
    <row r="171" spans="1:6" x14ac:dyDescent="0.2">
      <c r="A171" s="1">
        <v>44952</v>
      </c>
      <c r="C171" s="20">
        <f ca="1"/>
        <v>-1.0790361866955573E-2</v>
      </c>
      <c r="D171" s="20">
        <f ca="1"/>
        <v>-9.2275054281797924E-3</v>
      </c>
      <c r="E171" s="20">
        <f ca="1"/>
        <v>-9.133606822225103E-3</v>
      </c>
      <c r="F171" s="20">
        <f ca="1"/>
        <v>-1.043984739834094E-2</v>
      </c>
    </row>
    <row r="172" spans="1:6" x14ac:dyDescent="0.2">
      <c r="A172" s="1">
        <v>44951</v>
      </c>
      <c r="C172" s="20">
        <f ca="1"/>
        <v>-1.0742503816224238E-2</v>
      </c>
      <c r="D172" s="20">
        <f ca="1"/>
        <v>-9.1713899924272327E-3</v>
      </c>
      <c r="E172" s="20">
        <f ca="1"/>
        <v>-9.0780624141712767E-3</v>
      </c>
      <c r="F172" s="20">
        <f ca="1"/>
        <v>-1.043984739834094E-2</v>
      </c>
    </row>
    <row r="173" spans="1:6" x14ac:dyDescent="0.2">
      <c r="A173" s="1">
        <v>44950</v>
      </c>
      <c r="C173" s="20">
        <f ca="1"/>
        <v>-1.075976138463643E-2</v>
      </c>
      <c r="D173" s="20">
        <f ca="1"/>
        <v>-9.3582942650192909E-3</v>
      </c>
      <c r="E173" s="20">
        <f ca="1"/>
        <v>-9.2630647587959164E-3</v>
      </c>
      <c r="F173" s="20">
        <f ca="1"/>
        <v>-1.043984739834094E-2</v>
      </c>
    </row>
    <row r="174" spans="1:6" x14ac:dyDescent="0.2">
      <c r="A174" s="1">
        <v>44949</v>
      </c>
      <c r="C174" s="20">
        <f ca="1"/>
        <v>-1.0861077098071244E-2</v>
      </c>
      <c r="D174" s="20">
        <f ca="1"/>
        <v>-9.6539931415488816E-3</v>
      </c>
      <c r="E174" s="20">
        <f ca="1"/>
        <v>-9.555754619237182E-3</v>
      </c>
      <c r="F174" s="20">
        <f ca="1"/>
        <v>-1.043984739834094E-2</v>
      </c>
    </row>
    <row r="175" spans="1:6" x14ac:dyDescent="0.2">
      <c r="A175" s="1">
        <v>44946</v>
      </c>
      <c r="C175" s="20">
        <f ca="1"/>
        <v>-1.0822834589870524E-2</v>
      </c>
      <c r="D175" s="20">
        <f ca="1"/>
        <v>-9.6840677407749026E-3</v>
      </c>
      <c r="E175" s="20">
        <f ca="1"/>
        <v>-9.5855231809361657E-3</v>
      </c>
      <c r="F175" s="20">
        <f ca="1"/>
        <v>-1.043984739834094E-2</v>
      </c>
    </row>
    <row r="176" spans="1:6" x14ac:dyDescent="0.2">
      <c r="A176" s="1">
        <v>44945</v>
      </c>
      <c r="C176" s="20">
        <f ca="1"/>
        <v>-1.081802887293635E-2</v>
      </c>
      <c r="D176" s="20">
        <f ca="1"/>
        <v>-9.9213313170377418E-3</v>
      </c>
      <c r="E176" s="20">
        <f ca="1"/>
        <v>-9.8203723756276999E-3</v>
      </c>
      <c r="F176" s="20">
        <f ca="1"/>
        <v>-1.043984739834094E-2</v>
      </c>
    </row>
    <row r="177" spans="1:6" x14ac:dyDescent="0.2">
      <c r="A177" s="1">
        <v>44944</v>
      </c>
      <c r="C177" s="20">
        <f ca="1"/>
        <v>-1.1029910362159338E-2</v>
      </c>
      <c r="D177" s="20">
        <f ca="1"/>
        <v>-9.270261521174581E-3</v>
      </c>
      <c r="E177" s="20">
        <f ca="1"/>
        <v>-9.1759278314846905E-3</v>
      </c>
      <c r="F177" s="20">
        <f ca="1"/>
        <v>-1.0440134672807804E-2</v>
      </c>
    </row>
    <row r="178" spans="1:6" x14ac:dyDescent="0.2">
      <c r="A178" s="1">
        <v>44943</v>
      </c>
      <c r="C178" s="20">
        <f ca="1"/>
        <v>-1.0982777552157878E-2</v>
      </c>
      <c r="D178" s="20">
        <f ca="1"/>
        <v>-9.2809202124167507E-3</v>
      </c>
      <c r="E178" s="20">
        <f ca="1"/>
        <v>-9.1864780604499503E-3</v>
      </c>
      <c r="F178" s="20">
        <f ca="1"/>
        <v>-1.0440134672807804E-2</v>
      </c>
    </row>
    <row r="179" spans="1:6" x14ac:dyDescent="0.2">
      <c r="A179" s="1">
        <v>44942</v>
      </c>
      <c r="C179" s="20">
        <f ca="1"/>
        <v>-1.0987051189343223E-2</v>
      </c>
      <c r="D179" s="20">
        <f ca="1"/>
        <v>-9.5698170429365948E-3</v>
      </c>
      <c r="E179" s="20">
        <f ca="1"/>
        <v>-9.4724350921409906E-3</v>
      </c>
      <c r="F179" s="20">
        <f ca="1"/>
        <v>-1.0440134672807804E-2</v>
      </c>
    </row>
    <row r="180" spans="1:6" x14ac:dyDescent="0.2">
      <c r="A180" s="1">
        <v>44939</v>
      </c>
      <c r="C180" s="20">
        <f ca="1"/>
        <v>-1.0983866812736963E-2</v>
      </c>
      <c r="D180" s="20">
        <f ca="1"/>
        <v>-9.8462867277768762E-3</v>
      </c>
      <c r="E180" s="20">
        <f ca="1"/>
        <v>-9.7460914361279637E-3</v>
      </c>
      <c r="F180" s="20">
        <f ca="1"/>
        <v>-1.0440134672807804E-2</v>
      </c>
    </row>
    <row r="181" spans="1:6" x14ac:dyDescent="0.2">
      <c r="A181" s="1">
        <v>44938</v>
      </c>
      <c r="C181" s="20">
        <f ca="1"/>
        <v>-1.1011396269782946E-2</v>
      </c>
      <c r="D181" s="20">
        <f ca="1"/>
        <v>-1.0090495421795676E-2</v>
      </c>
      <c r="E181" s="20">
        <f ca="1"/>
        <v>-9.9878150754254338E-3</v>
      </c>
      <c r="F181" s="20">
        <f ca="1"/>
        <v>-1.0440134672807804E-2</v>
      </c>
    </row>
    <row r="182" spans="1:6" x14ac:dyDescent="0.2">
      <c r="A182" s="1">
        <v>44937</v>
      </c>
      <c r="C182" s="20">
        <f ca="1"/>
        <v>-1.1012874355016472E-2</v>
      </c>
      <c r="D182" s="20">
        <f ca="1"/>
        <v>-1.0366516264311646E-2</v>
      </c>
      <c r="E182" s="20">
        <f ca="1"/>
        <v>-1.0261027144483787E-2</v>
      </c>
      <c r="F182" s="20">
        <f ca="1"/>
        <v>-1.0440134672807804E-2</v>
      </c>
    </row>
    <row r="183" spans="1:6" x14ac:dyDescent="0.2">
      <c r="A183" s="1">
        <v>44936</v>
      </c>
      <c r="C183" s="20">
        <f ca="1"/>
        <v>-1.0961407512405543E-2</v>
      </c>
      <c r="D183" s="20">
        <f ca="1"/>
        <v>-1.0435508001708369E-2</v>
      </c>
      <c r="E183" s="20">
        <f ca="1"/>
        <v>-1.0329316825619004E-2</v>
      </c>
      <c r="F183" s="20">
        <f ca="1"/>
        <v>-1.0440134672807804E-2</v>
      </c>
    </row>
    <row r="184" spans="1:6" x14ac:dyDescent="0.2">
      <c r="A184" s="1">
        <v>44935</v>
      </c>
      <c r="C184" s="20">
        <f ca="1"/>
        <v>-1.0966616843353236E-2</v>
      </c>
      <c r="D184" s="20">
        <f ca="1"/>
        <v>-1.0723225696034544E-2</v>
      </c>
      <c r="E184" s="20">
        <f ca="1"/>
        <v>-1.0614106719943757E-2</v>
      </c>
      <c r="F184" s="20">
        <f ca="1"/>
        <v>-1.0440134672807804E-2</v>
      </c>
    </row>
    <row r="185" spans="1:6" x14ac:dyDescent="0.2">
      <c r="A185" s="1">
        <v>44932</v>
      </c>
      <c r="C185" s="20">
        <f ca="1"/>
        <v>-1.0890467305346029E-2</v>
      </c>
      <c r="D185" s="20">
        <f ca="1"/>
        <v>-1.0633445256228887E-2</v>
      </c>
      <c r="E185" s="20">
        <f ca="1"/>
        <v>-1.0525239881133014E-2</v>
      </c>
      <c r="F185" s="20">
        <f ca="1"/>
        <v>-1.0440134672807804E-2</v>
      </c>
    </row>
    <row r="186" spans="1:6" x14ac:dyDescent="0.2">
      <c r="A186" s="1">
        <v>44931</v>
      </c>
      <c r="C186" s="20">
        <f ca="1"/>
        <v>-1.1004852074867674E-2</v>
      </c>
      <c r="D186" s="20">
        <f ca="1"/>
        <v>-1.0968790863530944E-2</v>
      </c>
      <c r="E186" s="20">
        <f ca="1"/>
        <v>-1.0857173029316648E-2</v>
      </c>
      <c r="F186" s="20">
        <f ca="1"/>
        <v>-1.0440134672807804E-2</v>
      </c>
    </row>
    <row r="187" spans="1:6" x14ac:dyDescent="0.2">
      <c r="A187" s="1">
        <v>44930</v>
      </c>
      <c r="C187" s="20">
        <f ca="1"/>
        <v>-1.1007962620984451E-2</v>
      </c>
      <c r="D187" s="20">
        <f ca="1"/>
        <v>-1.1226571016154893E-2</v>
      </c>
      <c r="E187" s="20">
        <f ca="1"/>
        <v>-1.1112330024776119E-2</v>
      </c>
      <c r="F187" s="20">
        <f ca="1"/>
        <v>-1.0440134672807804E-2</v>
      </c>
    </row>
    <row r="188" spans="1:6" x14ac:dyDescent="0.2">
      <c r="A188" s="1">
        <v>44929</v>
      </c>
      <c r="C188" s="20">
        <f ca="1"/>
        <v>-1.1000439881778793E-2</v>
      </c>
      <c r="D188" s="20">
        <f ca="1"/>
        <v>-1.1541501431731464E-2</v>
      </c>
      <c r="E188" s="20">
        <f ca="1"/>
        <v>-1.1424055725142764E-2</v>
      </c>
      <c r="F188" s="20">
        <f ca="1"/>
        <v>-1.0440134672807804E-2</v>
      </c>
    </row>
    <row r="189" spans="1:6" x14ac:dyDescent="0.2">
      <c r="A189" s="1">
        <v>44925</v>
      </c>
      <c r="C189" s="20">
        <f ca="1"/>
        <v>-1.0858642361906742E-2</v>
      </c>
      <c r="D189" s="20">
        <f ca="1"/>
        <v>-1.0818020721777271E-2</v>
      </c>
      <c r="E189" s="20">
        <f ca="1"/>
        <v>-1.0707937116530973E-2</v>
      </c>
      <c r="F189" s="20">
        <f ca="1"/>
        <v>-1.0440134672807804E-2</v>
      </c>
    </row>
    <row r="190" spans="1:6" x14ac:dyDescent="0.2">
      <c r="A190" s="1">
        <v>44924</v>
      </c>
      <c r="C190" s="20">
        <f ca="1"/>
        <v>-1.0925921991331175E-2</v>
      </c>
      <c r="D190" s="20">
        <f ca="1"/>
        <v>-1.106907791383924E-2</v>
      </c>
      <c r="E190" s="20">
        <f ca="1"/>
        <v>-1.0956439563918662E-2</v>
      </c>
      <c r="F190" s="20">
        <f ca="1"/>
        <v>-1.0440134672807804E-2</v>
      </c>
    </row>
    <row r="191" spans="1:6" x14ac:dyDescent="0.2">
      <c r="A191" s="1">
        <v>44923</v>
      </c>
      <c r="C191" s="20">
        <f ca="1"/>
        <v>-1.0970931048126145E-2</v>
      </c>
      <c r="D191" s="20">
        <f ca="1"/>
        <v>-1.1417295488942077E-2</v>
      </c>
      <c r="E191" s="20">
        <f ca="1"/>
        <v>-1.1301113695441263E-2</v>
      </c>
      <c r="F191" s="20">
        <f ca="1"/>
        <v>-1.0440134672807804E-2</v>
      </c>
    </row>
    <row r="192" spans="1:6" x14ac:dyDescent="0.2">
      <c r="A192" s="1">
        <v>44922</v>
      </c>
      <c r="C192" s="20">
        <f ca="1"/>
        <v>-1.0979372787585043E-2</v>
      </c>
      <c r="D192" s="20">
        <f ca="1"/>
        <v>-1.177387731292661E-2</v>
      </c>
      <c r="E192" s="20">
        <f ca="1"/>
        <v>-1.1654066961692449E-2</v>
      </c>
      <c r="F192" s="20">
        <f ca="1"/>
        <v>-1.0440134672807804E-2</v>
      </c>
    </row>
    <row r="193" spans="1:6" x14ac:dyDescent="0.2">
      <c r="A193" s="1">
        <v>44918</v>
      </c>
      <c r="C193" s="20">
        <f ca="1"/>
        <v>-1.1004668737601553E-2</v>
      </c>
      <c r="D193" s="20">
        <f ca="1"/>
        <v>-1.2141732883348142E-2</v>
      </c>
      <c r="E193" s="20">
        <f ca="1"/>
        <v>-1.2018179253334671E-2</v>
      </c>
      <c r="F193" s="20">
        <f ca="1"/>
        <v>-1.0440134672807804E-2</v>
      </c>
    </row>
    <row r="194" spans="1:6" x14ac:dyDescent="0.2">
      <c r="A194" s="1">
        <v>44917</v>
      </c>
      <c r="C194" s="20">
        <f ca="1"/>
        <v>-1.1007986625757306E-2</v>
      </c>
      <c r="D194" s="20">
        <f ca="1"/>
        <v>-1.2415172796855205E-2</v>
      </c>
      <c r="E194" s="20">
        <f ca="1"/>
        <v>-1.2288836656780861E-2</v>
      </c>
      <c r="F194" s="20">
        <f ca="1"/>
        <v>-1.0440134672807804E-2</v>
      </c>
    </row>
    <row r="195" spans="1:6" x14ac:dyDescent="0.2">
      <c r="A195" s="1">
        <v>44916</v>
      </c>
      <c r="C195" s="20">
        <f ca="1"/>
        <v>-1.1000750306823981E-2</v>
      </c>
      <c r="D195" s="20">
        <f ca="1"/>
        <v>-1.272821390763609E-2</v>
      </c>
      <c r="E195" s="20">
        <f ca="1"/>
        <v>-1.2598692277817241E-2</v>
      </c>
      <c r="F195" s="20">
        <f ca="1"/>
        <v>-1.0440134672807804E-2</v>
      </c>
    </row>
    <row r="196" spans="1:6" x14ac:dyDescent="0.2">
      <c r="A196" s="1">
        <v>44915</v>
      </c>
      <c r="C196" s="20">
        <f ca="1"/>
        <v>-1.0958070051102201E-2</v>
      </c>
      <c r="D196" s="20">
        <f ca="1"/>
        <v>-1.2956627157923836E-2</v>
      </c>
      <c r="E196" s="20">
        <f ca="1"/>
        <v>-1.2824781206981523E-2</v>
      </c>
      <c r="F196" s="20">
        <f ca="1"/>
        <v>-1.0440134672807804E-2</v>
      </c>
    </row>
    <row r="197" spans="1:6" x14ac:dyDescent="0.2">
      <c r="A197" s="1">
        <v>44914</v>
      </c>
      <c r="C197" s="20">
        <f ca="1"/>
        <v>-1.1025469715056297E-2</v>
      </c>
      <c r="D197" s="20">
        <f ca="1"/>
        <v>-1.3115368412962665E-2</v>
      </c>
      <c r="E197" s="20">
        <f ca="1"/>
        <v>-1.2981907119426228E-2</v>
      </c>
      <c r="F197" s="20">
        <f ca="1"/>
        <v>-1.0440134672807804E-2</v>
      </c>
    </row>
    <row r="198" spans="1:6" x14ac:dyDescent="0.2">
      <c r="A198" s="1">
        <v>44911</v>
      </c>
      <c r="C198" s="20">
        <f ca="1"/>
        <v>-1.1072291308197207E-2</v>
      </c>
      <c r="D198" s="20">
        <f ca="1"/>
        <v>-1.3429597809618363E-2</v>
      </c>
      <c r="E198" s="20">
        <f ca="1"/>
        <v>-1.3292938934403368E-2</v>
      </c>
      <c r="F198" s="20">
        <f ca="1"/>
        <v>-1.0440134672807804E-2</v>
      </c>
    </row>
    <row r="199" spans="1:6" x14ac:dyDescent="0.2">
      <c r="A199" s="1">
        <v>44910</v>
      </c>
      <c r="C199" s="20">
        <f ca="1"/>
        <v>-1.1063098100439586E-2</v>
      </c>
      <c r="D199" s="20">
        <f ca="1"/>
        <v>-1.3616258447551485E-2</v>
      </c>
      <c r="E199" s="20">
        <f ca="1"/>
        <v>-1.347770012358244E-2</v>
      </c>
      <c r="F199" s="20">
        <f ca="1"/>
        <v>-1.0440134672807804E-2</v>
      </c>
    </row>
    <row r="200" spans="1:6" x14ac:dyDescent="0.2">
      <c r="A200" s="1">
        <v>44909</v>
      </c>
      <c r="C200" s="20">
        <f ca="1"/>
        <v>-1.0603629845071585E-2</v>
      </c>
      <c r="D200" s="20">
        <f ca="1"/>
        <v>-1.1267804720524039E-2</v>
      </c>
      <c r="E200" s="20">
        <f ca="1"/>
        <v>-1.0832011901620288E-2</v>
      </c>
      <c r="F200" s="20">
        <f ca="1"/>
        <v>-9.5125142995804816E-3</v>
      </c>
    </row>
    <row r="201" spans="1:6" x14ac:dyDescent="0.2">
      <c r="A201" s="1">
        <v>44908</v>
      </c>
      <c r="C201" s="20">
        <f ca="1"/>
        <v>-1.0561027704648117E-2</v>
      </c>
      <c r="D201" s="20">
        <f ca="1"/>
        <v>-1.1187724692586816E-2</v>
      </c>
      <c r="E201" s="20">
        <f ca="1"/>
        <v>-1.0755029043183092E-2</v>
      </c>
      <c r="F201" s="20">
        <f ca="1"/>
        <v>-9.5125142995804816E-3</v>
      </c>
    </row>
    <row r="202" spans="1:6" x14ac:dyDescent="0.2">
      <c r="A202" s="1">
        <v>44907</v>
      </c>
      <c r="C202" s="20">
        <f ca="1"/>
        <v>-1.0342934762093373E-2</v>
      </c>
      <c r="D202" s="20">
        <f ca="1"/>
        <v>-9.6078776707675725E-3</v>
      </c>
      <c r="E202" s="20">
        <f ca="1"/>
        <v>-9.2362840731078973E-3</v>
      </c>
      <c r="F202" s="20">
        <f ca="1"/>
        <v>-9.5125142995804816E-3</v>
      </c>
    </row>
    <row r="203" spans="1:6" x14ac:dyDescent="0.2">
      <c r="A203" s="1">
        <v>44904</v>
      </c>
      <c r="C203" s="20">
        <f ca="1"/>
        <v>-1.0368987326028822E-2</v>
      </c>
      <c r="D203" s="20">
        <f ca="1"/>
        <v>-9.8445718993811996E-3</v>
      </c>
      <c r="E203" s="20">
        <f ca="1"/>
        <v>-9.4638239324664475E-3</v>
      </c>
      <c r="F203" s="20">
        <f ca="1"/>
        <v>-9.5125142995804816E-3</v>
      </c>
    </row>
    <row r="204" spans="1:6" x14ac:dyDescent="0.2">
      <c r="A204" s="1">
        <v>44903</v>
      </c>
      <c r="C204" s="20">
        <f ca="1"/>
        <v>-1.0457075792454975E-2</v>
      </c>
      <c r="D204" s="20">
        <f ca="1"/>
        <v>-1.0152478761083239E-2</v>
      </c>
      <c r="E204" s="20">
        <f ca="1"/>
        <v>-9.7598222101497618E-3</v>
      </c>
      <c r="F204" s="20">
        <f ca="1"/>
        <v>-9.5125142995804816E-3</v>
      </c>
    </row>
    <row r="205" spans="1:6" x14ac:dyDescent="0.2">
      <c r="A205" s="1">
        <v>44902</v>
      </c>
      <c r="C205" s="20">
        <f ca="1"/>
        <v>-1.0490924036546081E-2</v>
      </c>
      <c r="D205" s="20">
        <f ca="1"/>
        <v>-1.0471965766062285E-2</v>
      </c>
      <c r="E205" s="20">
        <f ca="1"/>
        <v>-1.0066952758307247E-2</v>
      </c>
      <c r="F205" s="20">
        <f ca="1"/>
        <v>-9.5125142995804816E-3</v>
      </c>
    </row>
    <row r="206" spans="1:6" x14ac:dyDescent="0.2">
      <c r="A206" s="1">
        <v>44901</v>
      </c>
      <c r="C206" s="20">
        <f ca="1"/>
        <v>-1.0489120438536181E-2</v>
      </c>
      <c r="D206" s="20">
        <f ca="1"/>
        <v>-1.0683712599323034E-2</v>
      </c>
      <c r="E206" s="20">
        <f ca="1"/>
        <v>-1.0270510086012175E-2</v>
      </c>
      <c r="F206" s="20">
        <f ca="1"/>
        <v>-9.5125142995804816E-3</v>
      </c>
    </row>
    <row r="207" spans="1:6" x14ac:dyDescent="0.2">
      <c r="A207" s="1">
        <v>44900</v>
      </c>
      <c r="C207" s="20">
        <f ca="1"/>
        <v>-1.0527409570452279E-2</v>
      </c>
      <c r="D207" s="20">
        <f ca="1"/>
        <v>-1.0905854382849772E-2</v>
      </c>
      <c r="E207" s="20">
        <f ca="1"/>
        <v>-1.0484060329621374E-2</v>
      </c>
      <c r="F207" s="20">
        <f ca="1"/>
        <v>-9.5125142995804816E-3</v>
      </c>
    </row>
    <row r="208" spans="1:6" x14ac:dyDescent="0.2">
      <c r="A208" s="1">
        <v>44897</v>
      </c>
      <c r="C208" s="20">
        <f ca="1"/>
        <v>-1.0527182008159667E-2</v>
      </c>
      <c r="D208" s="20">
        <f ca="1"/>
        <v>-1.1167138122735941E-2</v>
      </c>
      <c r="E208" s="20">
        <f ca="1"/>
        <v>-1.0735238678052603E-2</v>
      </c>
      <c r="F208" s="20">
        <f ca="1"/>
        <v>-9.5125142995804816E-3</v>
      </c>
    </row>
    <row r="209" spans="1:6" x14ac:dyDescent="0.2">
      <c r="A209" s="1">
        <v>44896</v>
      </c>
      <c r="C209" s="20">
        <f ca="1"/>
        <v>-1.059885851959079E-2</v>
      </c>
      <c r="D209" s="20">
        <f ca="1"/>
        <v>-1.1252797374537118E-2</v>
      </c>
      <c r="E209" s="20">
        <f ca="1"/>
        <v>-1.081758497868596E-2</v>
      </c>
      <c r="F209" s="20">
        <f ca="1"/>
        <v>-9.6177227028290124E-3</v>
      </c>
    </row>
    <row r="210" spans="1:6" x14ac:dyDescent="0.2">
      <c r="A210" s="1">
        <v>44895</v>
      </c>
      <c r="C210" s="20">
        <f ca="1"/>
        <v>-1.022345753067473E-2</v>
      </c>
      <c r="D210" s="20">
        <f ca="1"/>
        <v>-9.2105033260780796E-3</v>
      </c>
      <c r="E210" s="20">
        <f ca="1"/>
        <v>-8.8542785504851229E-3</v>
      </c>
      <c r="F210" s="20">
        <f ca="1"/>
        <v>-9.6177227028290124E-3</v>
      </c>
    </row>
    <row r="211" spans="1:6" x14ac:dyDescent="0.2">
      <c r="A211" s="1">
        <v>44894</v>
      </c>
      <c r="C211" s="20">
        <f ca="1"/>
        <v>-1.0256043749088832E-2</v>
      </c>
      <c r="D211" s="20">
        <f ca="1"/>
        <v>-9.4322876203003173E-3</v>
      </c>
      <c r="E211" s="20">
        <f ca="1"/>
        <v>-9.0674851310208922E-3</v>
      </c>
      <c r="F211" s="20">
        <f ca="1"/>
        <v>-9.6177227028290124E-3</v>
      </c>
    </row>
    <row r="212" spans="1:6" x14ac:dyDescent="0.2">
      <c r="A212" s="1">
        <v>44893</v>
      </c>
      <c r="C212" s="20">
        <f ca="1"/>
        <v>-1.0252553329994555E-2</v>
      </c>
      <c r="D212" s="20">
        <f ca="1"/>
        <v>-9.6625605832950916E-3</v>
      </c>
      <c r="E212" s="20">
        <f ca="1"/>
        <v>-9.2888520731757747E-3</v>
      </c>
      <c r="F212" s="20">
        <f ca="1"/>
        <v>-9.6177227028290124E-3</v>
      </c>
    </row>
    <row r="213" spans="1:6" x14ac:dyDescent="0.2">
      <c r="A213" s="1">
        <v>44890</v>
      </c>
      <c r="C213" s="20">
        <f ca="1"/>
        <v>-1.0254829942606854E-2</v>
      </c>
      <c r="D213" s="20">
        <f ca="1"/>
        <v>-9.8017359140142469E-3</v>
      </c>
      <c r="E213" s="20">
        <f ca="1"/>
        <v>-9.4226446686416759E-3</v>
      </c>
      <c r="F213" s="20">
        <f ca="1"/>
        <v>-9.6177227028290124E-3</v>
      </c>
    </row>
    <row r="214" spans="1:6" x14ac:dyDescent="0.2">
      <c r="A214" s="1">
        <v>44889</v>
      </c>
      <c r="C214" s="20">
        <f ca="1"/>
        <v>-1.0440613661050308E-2</v>
      </c>
      <c r="D214" s="20">
        <f ca="1"/>
        <v>-1.0102183919567074E-2</v>
      </c>
      <c r="E214" s="20">
        <f ca="1"/>
        <v>-9.7114725683689739E-3</v>
      </c>
      <c r="F214" s="20">
        <f ca="1"/>
        <v>-9.6177227028290124E-3</v>
      </c>
    </row>
    <row r="215" spans="1:6" x14ac:dyDescent="0.2">
      <c r="A215" s="1">
        <v>44888</v>
      </c>
      <c r="C215" s="20">
        <f ca="1"/>
        <v>-1.0440623144898981E-2</v>
      </c>
      <c r="D215" s="20">
        <f ca="1"/>
        <v>-1.0409854263987576E-2</v>
      </c>
      <c r="E215" s="20">
        <f ca="1"/>
        <v>-1.0007243476296415E-2</v>
      </c>
      <c r="F215" s="20">
        <f ca="1"/>
        <v>-9.6177227028290124E-3</v>
      </c>
    </row>
    <row r="216" spans="1:6" x14ac:dyDescent="0.2">
      <c r="A216" s="1">
        <v>44887</v>
      </c>
      <c r="C216" s="20">
        <f ca="1"/>
        <v>-1.0445511986463776E-2</v>
      </c>
      <c r="D216" s="20">
        <f ca="1"/>
        <v>-1.0727518422383304E-2</v>
      </c>
      <c r="E216" s="20">
        <f ca="1"/>
        <v>-1.031262167815619E-2</v>
      </c>
      <c r="F216" s="20">
        <f ca="1"/>
        <v>-9.6177227028290124E-3</v>
      </c>
    </row>
    <row r="217" spans="1:6" x14ac:dyDescent="0.2">
      <c r="A217" s="1">
        <v>44886</v>
      </c>
      <c r="C217" s="20">
        <f ca="1"/>
        <v>-1.0555695355212339E-2</v>
      </c>
      <c r="D217" s="20">
        <f ca="1"/>
        <v>-1.1065984655588505E-2</v>
      </c>
      <c r="E217" s="20">
        <f ca="1"/>
        <v>-1.0637997415250506E-2</v>
      </c>
      <c r="F217" s="20">
        <f ca="1"/>
        <v>-9.6177227028290124E-3</v>
      </c>
    </row>
    <row r="218" spans="1:6" x14ac:dyDescent="0.2">
      <c r="A218" s="1">
        <v>44883</v>
      </c>
      <c r="C218" s="20">
        <f ca="1"/>
        <v>-1.0515892177250187E-2</v>
      </c>
      <c r="D218" s="20">
        <f ca="1"/>
        <v>-1.1083102989165077E-2</v>
      </c>
      <c r="E218" s="20">
        <f ca="1"/>
        <v>-1.0654453681367682E-2</v>
      </c>
      <c r="F218" s="20">
        <f ca="1"/>
        <v>-9.6177227028290124E-3</v>
      </c>
    </row>
    <row r="219" spans="1:6" x14ac:dyDescent="0.2">
      <c r="A219" s="1">
        <v>44882</v>
      </c>
      <c r="C219" s="20">
        <f ca="1"/>
        <v>-1.049946296914942E-2</v>
      </c>
      <c r="D219" s="20">
        <f ca="1"/>
        <v>-1.0903056973363023E-2</v>
      </c>
      <c r="E219" s="20">
        <f ca="1"/>
        <v>-1.0481371112546198E-2</v>
      </c>
      <c r="F219" s="20">
        <f ca="1"/>
        <v>-9.6177227028290124E-3</v>
      </c>
    </row>
    <row r="220" spans="1:6" x14ac:dyDescent="0.2">
      <c r="A220" s="1">
        <v>44881</v>
      </c>
      <c r="C220" s="20">
        <f ca="1"/>
        <v>-1.051364533216253E-2</v>
      </c>
      <c r="D220" s="20">
        <f ca="1"/>
        <v>-1.1131881025994467E-2</v>
      </c>
      <c r="E220" s="20">
        <f ca="1"/>
        <v>-1.0701345182292545E-2</v>
      </c>
      <c r="F220" s="20">
        <f ca="1"/>
        <v>-9.6177227028290124E-3</v>
      </c>
    </row>
    <row r="221" spans="1:6" x14ac:dyDescent="0.2">
      <c r="A221" s="1">
        <v>44880</v>
      </c>
      <c r="C221" s="20">
        <f ca="1"/>
        <v>-1.0473686332617037E-2</v>
      </c>
      <c r="D221" s="20">
        <f ca="1"/>
        <v>-1.1207056640072186E-2</v>
      </c>
      <c r="E221" s="20">
        <f ca="1"/>
        <v>-1.0773613309634E-2</v>
      </c>
      <c r="F221" s="20">
        <f ca="1"/>
        <v>-9.6177227028290124E-3</v>
      </c>
    </row>
    <row r="222" spans="1:6" x14ac:dyDescent="0.2">
      <c r="A222" s="1">
        <v>44879</v>
      </c>
      <c r="C222" s="20">
        <f ca="1"/>
        <v>-1.067696525618088E-2</v>
      </c>
      <c r="D222" s="20">
        <f ca="1"/>
        <v>-1.155945732575871E-2</v>
      </c>
      <c r="E222" s="20">
        <f ca="1"/>
        <v>-1.1112384571310431E-2</v>
      </c>
      <c r="F222" s="20">
        <f ca="1"/>
        <v>-9.6177227028290124E-3</v>
      </c>
    </row>
    <row r="223" spans="1:6" x14ac:dyDescent="0.2">
      <c r="A223" s="1">
        <v>44876</v>
      </c>
      <c r="C223" s="20">
        <f ca="1"/>
        <v>-1.0674224846009623E-2</v>
      </c>
      <c r="D223" s="20">
        <f ca="1"/>
        <v>-1.1888289830177508E-2</v>
      </c>
      <c r="E223" s="20">
        <f ca="1"/>
        <v>-1.1428499173031926E-2</v>
      </c>
      <c r="F223" s="20">
        <f ca="1"/>
        <v>-9.6177227028290124E-3</v>
      </c>
    </row>
    <row r="224" spans="1:6" x14ac:dyDescent="0.2">
      <c r="A224" s="1">
        <v>44875</v>
      </c>
      <c r="C224" s="20">
        <f ca="1"/>
        <v>-1.0715326135967705E-2</v>
      </c>
      <c r="D224" s="20">
        <f ca="1"/>
        <v>-1.2186558297510214E-2</v>
      </c>
      <c r="E224" s="20">
        <f ca="1"/>
        <v>-1.1715231830205243E-2</v>
      </c>
      <c r="F224" s="20">
        <f ca="1"/>
        <v>-9.6177227028290124E-3</v>
      </c>
    </row>
    <row r="225" spans="1:6" x14ac:dyDescent="0.2">
      <c r="A225" s="1">
        <v>44874</v>
      </c>
      <c r="C225" s="20">
        <f ca="1"/>
        <v>-1.0390099859752274E-2</v>
      </c>
      <c r="D225" s="20">
        <f ca="1"/>
        <v>-1.0489800067708225E-2</v>
      </c>
      <c r="E225" s="20">
        <f ca="1"/>
        <v>-1.0084097301763351E-2</v>
      </c>
      <c r="F225" s="20">
        <f ca="1"/>
        <v>-9.6177227028290124E-3</v>
      </c>
    </row>
    <row r="226" spans="1:6" x14ac:dyDescent="0.2">
      <c r="A226" s="1">
        <v>44873</v>
      </c>
      <c r="C226" s="20">
        <f ca="1"/>
        <v>-1.0409067096916811E-2</v>
      </c>
      <c r="D226" s="20">
        <f ca="1"/>
        <v>-1.0780426687272408E-2</v>
      </c>
      <c r="E226" s="20">
        <f ca="1"/>
        <v>-1.0363483666732275E-2</v>
      </c>
      <c r="F226" s="20">
        <f ca="1"/>
        <v>-9.6177227028290124E-3</v>
      </c>
    </row>
    <row r="227" spans="1:6" x14ac:dyDescent="0.2">
      <c r="A227" s="1">
        <v>44872</v>
      </c>
      <c r="C227" s="20">
        <f ca="1"/>
        <v>-1.0590633099601164E-2</v>
      </c>
      <c r="D227" s="20">
        <f ca="1"/>
        <v>-1.0768464897876476E-2</v>
      </c>
      <c r="E227" s="20">
        <f ca="1"/>
        <v>-1.0658885570066527E-2</v>
      </c>
      <c r="F227" s="20">
        <f ca="1"/>
        <v>-1.0440134672807804E-2</v>
      </c>
    </row>
    <row r="228" spans="1:6" x14ac:dyDescent="0.2">
      <c r="A228" s="1">
        <v>44869</v>
      </c>
      <c r="C228" s="20">
        <f ca="1"/>
        <v>-1.0584338556726042E-2</v>
      </c>
      <c r="D228" s="20">
        <f ca="1"/>
        <v>-1.1020003061902121E-2</v>
      </c>
      <c r="E228" s="20">
        <f ca="1"/>
        <v>-1.0907864095072693E-2</v>
      </c>
      <c r="F228" s="20">
        <f ca="1"/>
        <v>-1.0440134672807804E-2</v>
      </c>
    </row>
    <row r="229" spans="1:6" x14ac:dyDescent="0.2">
      <c r="A229" s="1">
        <v>44868</v>
      </c>
      <c r="C229" s="20">
        <f ca="1"/>
        <v>-1.0620077638172996E-2</v>
      </c>
      <c r="D229" s="20">
        <f ca="1"/>
        <v>-1.1364379592915039E-2</v>
      </c>
      <c r="E229" s="20">
        <f ca="1"/>
        <v>-1.1248736268766366E-2</v>
      </c>
      <c r="F229" s="20">
        <f ca="1"/>
        <v>-1.0440134672807804E-2</v>
      </c>
    </row>
    <row r="230" spans="1:6" x14ac:dyDescent="0.2">
      <c r="A230" s="1">
        <v>44867</v>
      </c>
      <c r="C230" s="20">
        <f ca="1"/>
        <v>-1.0710364792365519E-2</v>
      </c>
      <c r="D230" s="20">
        <f ca="1"/>
        <v>-1.0888339878367407E-2</v>
      </c>
      <c r="E230" s="20">
        <f ca="1"/>
        <v>-1.0874638833814468E-2</v>
      </c>
      <c r="F230" s="20">
        <f ca="1"/>
        <v>-1.0456665975533758E-2</v>
      </c>
    </row>
    <row r="231" spans="1:6" x14ac:dyDescent="0.2">
      <c r="A231" s="1">
        <v>44865</v>
      </c>
      <c r="C231" s="20">
        <f ca="1"/>
        <v>-1.0903989236007385E-2</v>
      </c>
      <c r="D231" s="20">
        <f ca="1"/>
        <v>-1.122369830436242E-2</v>
      </c>
      <c r="E231" s="20">
        <f ca="1"/>
        <v>-1.2091185294665942E-2</v>
      </c>
      <c r="F231" s="20">
        <f ca="1"/>
        <v>-1.0880885473418566E-2</v>
      </c>
    </row>
    <row r="232" spans="1:6" x14ac:dyDescent="0.2">
      <c r="A232" s="1">
        <v>44862</v>
      </c>
      <c r="C232" s="20">
        <f ca="1"/>
        <v>-1.0864581335596452E-2</v>
      </c>
      <c r="D232" s="20">
        <f ca="1"/>
        <v>-1.1344960076797162E-2</v>
      </c>
      <c r="E232" s="20">
        <f ca="1"/>
        <v>-1.2221819468884452E-2</v>
      </c>
      <c r="F232" s="20">
        <f ca="1"/>
        <v>-1.0880885473418566E-2</v>
      </c>
    </row>
    <row r="233" spans="1:6" x14ac:dyDescent="0.2">
      <c r="A233" s="1">
        <v>44861</v>
      </c>
      <c r="C233" s="20">
        <f ca="1"/>
        <v>-1.08644112085507E-2</v>
      </c>
      <c r="D233" s="20">
        <f ca="1"/>
        <v>-1.1692358066346992E-2</v>
      </c>
      <c r="E233" s="20">
        <f ca="1"/>
        <v>-1.2596068076494368E-2</v>
      </c>
      <c r="F233" s="20">
        <f ca="1"/>
        <v>-1.0880885473418566E-2</v>
      </c>
    </row>
    <row r="234" spans="1:6" x14ac:dyDescent="0.2">
      <c r="A234" s="1">
        <v>44860</v>
      </c>
      <c r="C234" s="20">
        <f ca="1"/>
        <v>-1.0865118955753351E-2</v>
      </c>
      <c r="D234" s="20">
        <f ca="1"/>
        <v>-1.205097166344098E-2</v>
      </c>
      <c r="E234" s="20">
        <f ca="1"/>
        <v>-1.2982399153298593E-2</v>
      </c>
      <c r="F234" s="20">
        <f ca="1"/>
        <v>-1.0880885473418566E-2</v>
      </c>
    </row>
    <row r="235" spans="1:6" x14ac:dyDescent="0.2">
      <c r="A235" s="1">
        <v>44859</v>
      </c>
      <c r="C235" s="20">
        <f ca="1"/>
        <v>-1.0866243518674421E-2</v>
      </c>
      <c r="D235" s="20">
        <f ca="1"/>
        <v>-1.2427490683938206E-2</v>
      </c>
      <c r="E235" s="20">
        <f ca="1"/>
        <v>-1.3388019575403899E-2</v>
      </c>
      <c r="F235" s="20">
        <f ca="1"/>
        <v>-1.0880885473418566E-2</v>
      </c>
    </row>
    <row r="236" spans="1:6" x14ac:dyDescent="0.2">
      <c r="A236" s="1">
        <v>44858</v>
      </c>
      <c r="C236" s="20">
        <f ca="1"/>
        <v>-1.0869201973280111E-2</v>
      </c>
      <c r="D236" s="20">
        <f ca="1"/>
        <v>-1.2457858859967863E-2</v>
      </c>
      <c r="E236" s="20">
        <f ca="1"/>
        <v>-1.3420734927641485E-2</v>
      </c>
      <c r="F236" s="20">
        <f ca="1"/>
        <v>-1.0880885473418566E-2</v>
      </c>
    </row>
    <row r="237" spans="1:6" x14ac:dyDescent="0.2">
      <c r="A237" s="1">
        <v>44855</v>
      </c>
      <c r="C237" s="20">
        <f ca="1"/>
        <v>-1.0741812793663931E-2</v>
      </c>
      <c r="D237" s="20">
        <f ca="1"/>
        <v>-1.2134739068497491E-2</v>
      </c>
      <c r="E237" s="20">
        <f ca="1"/>
        <v>-1.3072640995935966E-2</v>
      </c>
      <c r="F237" s="20">
        <f ca="1"/>
        <v>-1.0880885473418566E-2</v>
      </c>
    </row>
    <row r="238" spans="1:6" x14ac:dyDescent="0.2">
      <c r="A238" s="1">
        <v>44854</v>
      </c>
      <c r="C238" s="20">
        <f ca="1"/>
        <v>-1.0740373518351398E-2</v>
      </c>
      <c r="D238" s="20">
        <f ca="1"/>
        <v>-1.2437195754556547E-2</v>
      </c>
      <c r="E238" s="20">
        <f ca="1"/>
        <v>-1.3398474757284418E-2</v>
      </c>
      <c r="F238" s="20">
        <f ca="1"/>
        <v>-1.0880885473418566E-2</v>
      </c>
    </row>
    <row r="239" spans="1:6" x14ac:dyDescent="0.2">
      <c r="A239" s="1">
        <v>44853</v>
      </c>
      <c r="C239" s="20">
        <f ca="1"/>
        <v>-1.0749518821061442E-2</v>
      </c>
      <c r="D239" s="20">
        <f ca="1"/>
        <v>-1.2819531428452458E-2</v>
      </c>
      <c r="E239" s="20">
        <f ca="1"/>
        <v>-1.381036140573786E-2</v>
      </c>
      <c r="F239" s="20">
        <f ca="1"/>
        <v>-1.0880885473418566E-2</v>
      </c>
    </row>
    <row r="240" spans="1:6" x14ac:dyDescent="0.2">
      <c r="A240" s="1">
        <v>44852</v>
      </c>
      <c r="C240" s="20">
        <f ca="1"/>
        <v>-1.0923712087692284E-2</v>
      </c>
      <c r="D240" s="20">
        <f ca="1"/>
        <v>-1.2927824818024177E-2</v>
      </c>
      <c r="E240" s="20">
        <f ca="1"/>
        <v>-1.3927024862291229E-2</v>
      </c>
      <c r="F240" s="20">
        <f ca="1"/>
        <v>-1.0880885473418566E-2</v>
      </c>
    </row>
    <row r="241" spans="1:6" x14ac:dyDescent="0.2">
      <c r="A241" s="1">
        <v>44851</v>
      </c>
      <c r="C241" s="20">
        <f ca="1"/>
        <v>-1.0973727783501312E-2</v>
      </c>
      <c r="D241" s="20">
        <f ca="1"/>
        <v>-1.3261250809222254E-2</v>
      </c>
      <c r="E241" s="20">
        <f ca="1"/>
        <v>-1.4286221566649064E-2</v>
      </c>
      <c r="F241" s="20">
        <f ca="1"/>
        <v>-1.0880885473418566E-2</v>
      </c>
    </row>
    <row r="242" spans="1:6" x14ac:dyDescent="0.2">
      <c r="A242" s="1">
        <v>44848</v>
      </c>
      <c r="C242" s="20">
        <f ca="1"/>
        <v>-1.1013988489758323E-2</v>
      </c>
      <c r="D242" s="20">
        <f ca="1"/>
        <v>-1.364684573673965E-2</v>
      </c>
      <c r="E242" s="20">
        <f ca="1"/>
        <v>-1.4701619378570289E-2</v>
      </c>
      <c r="F242" s="20">
        <f ca="1"/>
        <v>-1.0880885473418566E-2</v>
      </c>
    </row>
    <row r="243" spans="1:6" x14ac:dyDescent="0.2">
      <c r="A243" s="1">
        <v>44847</v>
      </c>
      <c r="C243" s="20">
        <f ca="1"/>
        <v>-1.0503419290137777E-2</v>
      </c>
      <c r="D243" s="20">
        <f ca="1"/>
        <v>-1.1371199477398652E-2</v>
      </c>
      <c r="E243" s="20">
        <f ca="1"/>
        <v>-1.2250086929937844E-2</v>
      </c>
      <c r="F243" s="20">
        <f ca="1"/>
        <v>-1.0880885473418566E-2</v>
      </c>
    </row>
    <row r="244" spans="1:6" x14ac:dyDescent="0.2">
      <c r="A244" s="1">
        <v>44846</v>
      </c>
      <c r="C244" s="20">
        <f ca="1"/>
        <v>-1.0472296556220333E-2</v>
      </c>
      <c r="D244" s="20">
        <f ca="1"/>
        <v>-1.1257322149468701E-2</v>
      </c>
      <c r="E244" s="20">
        <f ca="1"/>
        <v>-1.212740794877463E-2</v>
      </c>
      <c r="F244" s="20">
        <f ca="1"/>
        <v>-1.0880885473418566E-2</v>
      </c>
    </row>
    <row r="245" spans="1:6" x14ac:dyDescent="0.2">
      <c r="A245" s="1">
        <v>44845</v>
      </c>
      <c r="C245" s="20">
        <f ca="1"/>
        <v>-1.0612054775906272E-2</v>
      </c>
      <c r="D245" s="20">
        <f ca="1"/>
        <v>-1.161054371216518E-2</v>
      </c>
      <c r="E245" s="20">
        <f ca="1"/>
        <v>-1.25079302373125E-2</v>
      </c>
      <c r="F245" s="20">
        <f ca="1"/>
        <v>-1.1182695335342612E-2</v>
      </c>
    </row>
    <row r="246" spans="1:6" x14ac:dyDescent="0.2">
      <c r="A246" s="1">
        <v>44844</v>
      </c>
      <c r="C246" s="20">
        <f ca="1"/>
        <v>-1.0528136130754392E-2</v>
      </c>
      <c r="D246" s="20">
        <f ca="1"/>
        <v>-1.1379469256888552E-2</v>
      </c>
      <c r="E246" s="20">
        <f ca="1"/>
        <v>-1.2258995886098894E-2</v>
      </c>
      <c r="F246" s="20">
        <f ca="1"/>
        <v>-1.1182695335342612E-2</v>
      </c>
    </row>
    <row r="247" spans="1:6" x14ac:dyDescent="0.2">
      <c r="A247" s="1">
        <v>44841</v>
      </c>
      <c r="C247" s="20">
        <f ca="1"/>
        <v>-1.0431684377074896E-2</v>
      </c>
      <c r="D247" s="20">
        <f ca="1"/>
        <v>-1.1060750258278204E-2</v>
      </c>
      <c r="E247" s="20">
        <f ca="1"/>
        <v>-1.191564288741483E-2</v>
      </c>
      <c r="F247" s="20">
        <f ca="1"/>
        <v>-1.1182695335342612E-2</v>
      </c>
    </row>
    <row r="248" spans="1:6" x14ac:dyDescent="0.2">
      <c r="A248" s="1">
        <v>44840</v>
      </c>
      <c r="C248" s="20">
        <f ca="1"/>
        <v>-1.0325553475815085E-2</v>
      </c>
      <c r="D248" s="20">
        <f ca="1"/>
        <v>-1.0549756381555111E-2</v>
      </c>
      <c r="E248" s="20">
        <f ca="1"/>
        <v>-1.1365153959402826E-2</v>
      </c>
      <c r="F248" s="20">
        <f ca="1"/>
        <v>-1.1182695335342612E-2</v>
      </c>
    </row>
    <row r="249" spans="1:6" x14ac:dyDescent="0.2">
      <c r="A249" s="1">
        <v>44839</v>
      </c>
      <c r="C249" s="20">
        <f ca="1"/>
        <v>-1.0481692226405593E-2</v>
      </c>
      <c r="D249" s="20">
        <f ca="1"/>
        <v>-1.0880682967782749E-2</v>
      </c>
      <c r="E249" s="20">
        <f ca="1"/>
        <v>-1.1721658078143651E-2</v>
      </c>
      <c r="F249" s="20">
        <f ca="1"/>
        <v>-1.1182695335342612E-2</v>
      </c>
    </row>
    <row r="250" spans="1:6" x14ac:dyDescent="0.2">
      <c r="A250" s="1">
        <v>44838</v>
      </c>
      <c r="C250" s="20">
        <f ca="1"/>
        <v>-1.0494107135851952E-2</v>
      </c>
      <c r="D250" s="20">
        <f ca="1"/>
        <v>-1.1201863477981466E-2</v>
      </c>
      <c r="E250" s="20">
        <f ca="1"/>
        <v>-1.2067662840258347E-2</v>
      </c>
      <c r="F250" s="20">
        <f ca="1"/>
        <v>-1.1182695335342612E-2</v>
      </c>
    </row>
    <row r="251" spans="1:6" x14ac:dyDescent="0.2">
      <c r="A251" s="1">
        <v>44837</v>
      </c>
      <c r="C251" s="20">
        <f ca="1"/>
        <v>-1.0182668390445074E-2</v>
      </c>
      <c r="D251" s="20">
        <f ca="1"/>
        <v>-9.7128099114425336E-3</v>
      </c>
      <c r="E251" s="20">
        <f ca="1"/>
        <v>-1.0463519348651175E-2</v>
      </c>
      <c r="F251" s="20">
        <f ca="1"/>
        <v>-1.1182695335342612E-2</v>
      </c>
    </row>
    <row r="252" spans="1:6" x14ac:dyDescent="0.2">
      <c r="A252" s="1">
        <v>44834</v>
      </c>
      <c r="C252" s="20">
        <f ca="1"/>
        <v>-1.0182580879721508E-2</v>
      </c>
      <c r="D252" s="20">
        <f ca="1"/>
        <v>-1.0007314044541863E-2</v>
      </c>
      <c r="E252" s="20">
        <f ca="1"/>
        <v>-1.0780785899014964E-2</v>
      </c>
      <c r="F252" s="20">
        <f ca="1"/>
        <v>-1.1182695335342612E-2</v>
      </c>
    </row>
    <row r="253" spans="1:6" x14ac:dyDescent="0.2">
      <c r="A253" s="1">
        <v>44833</v>
      </c>
      <c r="C253" s="20">
        <f ca="1"/>
        <v>-1.0651279267285265E-2</v>
      </c>
      <c r="D253" s="20">
        <f ca="1"/>
        <v>-1.0199844112180103E-2</v>
      </c>
      <c r="E253" s="20">
        <f ca="1"/>
        <v>-1.2239914243581992E-2</v>
      </c>
      <c r="F253" s="20">
        <f ca="1"/>
        <v>-1.2767659574468205E-2</v>
      </c>
    </row>
    <row r="254" spans="1:6" x14ac:dyDescent="0.2">
      <c r="A254" s="1">
        <v>44832</v>
      </c>
      <c r="C254" s="20">
        <f ca="1"/>
        <v>-1.067247141074822E-2</v>
      </c>
      <c r="D254" s="20">
        <f ca="1"/>
        <v>-1.0479592902330847E-2</v>
      </c>
      <c r="E254" s="20">
        <f ca="1"/>
        <v>-1.2575615570340705E-2</v>
      </c>
      <c r="F254" s="20">
        <f ca="1"/>
        <v>-1.2767659574468205E-2</v>
      </c>
    </row>
    <row r="255" spans="1:6" x14ac:dyDescent="0.2">
      <c r="A255" s="1">
        <v>44831</v>
      </c>
      <c r="C255" s="20">
        <f ca="1"/>
        <v>-1.0635265117000865E-2</v>
      </c>
      <c r="D255" s="20">
        <f ca="1"/>
        <v>-1.0507390077792115E-2</v>
      </c>
      <c r="E255" s="20">
        <f ca="1"/>
        <v>-1.2608972456986986E-2</v>
      </c>
      <c r="F255" s="20">
        <f ca="1"/>
        <v>-1.2767659574468205E-2</v>
      </c>
    </row>
    <row r="256" spans="1:6" x14ac:dyDescent="0.2">
      <c r="A256" s="1">
        <v>44830</v>
      </c>
      <c r="C256" s="20">
        <f ca="1"/>
        <v>-1.0621946938611843E-2</v>
      </c>
      <c r="D256" s="20">
        <f ca="1"/>
        <v>-1.0717738659897521E-2</v>
      </c>
      <c r="E256" s="20">
        <f ca="1"/>
        <v>-1.2861392844780438E-2</v>
      </c>
      <c r="F256" s="20">
        <f ca="1"/>
        <v>-1.2767659574468205E-2</v>
      </c>
    </row>
    <row r="257" spans="1:6" x14ac:dyDescent="0.2">
      <c r="A257" s="1">
        <v>44827</v>
      </c>
      <c r="C257" s="20">
        <f ca="1"/>
        <v>-1.0765632436509779E-2</v>
      </c>
      <c r="D257" s="20">
        <f ca="1"/>
        <v>-1.094023027023937E-2</v>
      </c>
      <c r="E257" s="20">
        <f ca="1"/>
        <v>-1.3507035739960996E-2</v>
      </c>
      <c r="F257" s="20">
        <f ca="1"/>
        <v>-1.2767659574468205E-2</v>
      </c>
    </row>
    <row r="258" spans="1:6" x14ac:dyDescent="0.2">
      <c r="A258" s="1">
        <v>44826</v>
      </c>
      <c r="C258" s="20">
        <f ca="1"/>
        <v>-1.0741115283727391E-2</v>
      </c>
      <c r="D258" s="20">
        <f ca="1"/>
        <v>-1.0685760121098842E-2</v>
      </c>
      <c r="E258" s="20">
        <f ca="1"/>
        <v>-1.3192861603375924E-2</v>
      </c>
      <c r="F258" s="20">
        <f ca="1"/>
        <v>-1.2767659574468205E-2</v>
      </c>
    </row>
    <row r="259" spans="1:6" x14ac:dyDescent="0.2">
      <c r="A259" s="1">
        <v>44825</v>
      </c>
      <c r="C259" s="20">
        <f ca="1"/>
        <v>-1.0607983215045127E-2</v>
      </c>
      <c r="D259" s="20">
        <f ca="1"/>
        <v>-1.0067666827411503E-2</v>
      </c>
      <c r="E259" s="20">
        <f ca="1"/>
        <v>-1.2429750772777071E-2</v>
      </c>
      <c r="F259" s="20">
        <f ca="1"/>
        <v>-1.2767659574468205E-2</v>
      </c>
    </row>
    <row r="260" spans="1:6" x14ac:dyDescent="0.2">
      <c r="A260" s="1">
        <v>44824</v>
      </c>
      <c r="C260" s="20">
        <f ca="1"/>
        <v>-1.0557173009548452E-2</v>
      </c>
      <c r="D260" s="20">
        <f ca="1"/>
        <v>-9.9605622176758453E-3</v>
      </c>
      <c r="E260" s="20">
        <f ca="1"/>
        <v>-1.2297517194883426E-2</v>
      </c>
      <c r="F260" s="20">
        <f ca="1"/>
        <v>-1.2767659574468205E-2</v>
      </c>
    </row>
    <row r="261" spans="1:6" x14ac:dyDescent="0.2">
      <c r="A261" s="1">
        <v>44823</v>
      </c>
      <c r="C261" s="20">
        <f ca="1"/>
        <v>-1.0558632607595155E-2</v>
      </c>
      <c r="D261" s="20">
        <f ca="1"/>
        <v>-1.0072762365718836E-2</v>
      </c>
      <c r="E261" s="20">
        <f ca="1"/>
        <v>-1.2436041830307982E-2</v>
      </c>
      <c r="F261" s="20">
        <f ca="1"/>
        <v>-1.2767659574468205E-2</v>
      </c>
    </row>
    <row r="262" spans="1:6" x14ac:dyDescent="0.2">
      <c r="A262" s="1">
        <v>44820</v>
      </c>
      <c r="C262" s="20">
        <f ca="1"/>
        <v>-1.0669910314226136E-2</v>
      </c>
      <c r="D262" s="20">
        <f ca="1"/>
        <v>-1.0390895753822023E-2</v>
      </c>
      <c r="E262" s="20">
        <f ca="1"/>
        <v>-1.2828815925280537E-2</v>
      </c>
      <c r="F262" s="20">
        <f ca="1"/>
        <v>-1.2767659574468205E-2</v>
      </c>
    </row>
    <row r="263" spans="1:6" x14ac:dyDescent="0.2">
      <c r="A263" s="1">
        <v>44819</v>
      </c>
      <c r="C263" s="20">
        <f ca="1"/>
        <v>-1.066669641348642E-2</v>
      </c>
      <c r="D263" s="20">
        <f ca="1"/>
        <v>-9.3041549098196955E-3</v>
      </c>
      <c r="E263" s="20">
        <f ca="1"/>
        <v>-1.1487103085840125E-2</v>
      </c>
      <c r="F263" s="20">
        <f ca="1"/>
        <v>-1.2700258258323166E-2</v>
      </c>
    </row>
    <row r="264" spans="1:6" x14ac:dyDescent="0.2">
      <c r="A264" s="1">
        <v>44818</v>
      </c>
      <c r="C264" s="20">
        <f ca="1"/>
        <v>-1.0692104308969653E-2</v>
      </c>
      <c r="D264" s="20">
        <f ca="1"/>
        <v>-9.5865695640169387E-3</v>
      </c>
      <c r="E264" s="20">
        <f ca="1"/>
        <v>-1.1835778089336868E-2</v>
      </c>
      <c r="F264" s="20">
        <f ca="1"/>
        <v>-1.2700258258323166E-2</v>
      </c>
    </row>
    <row r="265" spans="1:6" x14ac:dyDescent="0.2">
      <c r="A265" s="1">
        <v>44817</v>
      </c>
      <c r="C265" s="20">
        <f ca="1"/>
        <v>-1.0654366193089683E-2</v>
      </c>
      <c r="D265" s="20">
        <f ca="1"/>
        <v>-9.3962352381342339E-3</v>
      </c>
      <c r="E265" s="20">
        <f ca="1"/>
        <v>-1.1600787373535159E-2</v>
      </c>
      <c r="F265" s="20">
        <f ca="1"/>
        <v>-1.2700258258323166E-2</v>
      </c>
    </row>
    <row r="266" spans="1:6" x14ac:dyDescent="0.2">
      <c r="A266" s="1">
        <v>44816</v>
      </c>
      <c r="C266" s="20">
        <f ca="1"/>
        <v>-1.0583122537540693E-2</v>
      </c>
      <c r="D266" s="20">
        <f ca="1"/>
        <v>-8.9551412790988758E-3</v>
      </c>
      <c r="E266" s="20">
        <f ca="1"/>
        <v>-1.1056203601328954E-2</v>
      </c>
      <c r="F266" s="20">
        <f ca="1"/>
        <v>-1.2700258258323166E-2</v>
      </c>
    </row>
    <row r="267" spans="1:6" x14ac:dyDescent="0.2">
      <c r="A267" s="1">
        <v>44813</v>
      </c>
      <c r="C267" s="20">
        <f ca="1"/>
        <v>-1.0587485719670187E-2</v>
      </c>
      <c r="D267" s="20">
        <f ca="1"/>
        <v>-9.108946791409514E-3</v>
      </c>
      <c r="E267" s="20">
        <f ca="1"/>
        <v>-1.124609508445743E-2</v>
      </c>
      <c r="F267" s="20">
        <f ca="1"/>
        <v>-1.2700258258323166E-2</v>
      </c>
    </row>
    <row r="268" spans="1:6" x14ac:dyDescent="0.2">
      <c r="A268" s="1">
        <v>44812</v>
      </c>
      <c r="C268" s="20">
        <f ca="1"/>
        <v>-1.0565771052541729E-2</v>
      </c>
      <c r="D268" s="20">
        <f ca="1"/>
        <v>-9.1343091743202754E-3</v>
      </c>
      <c r="E268" s="20">
        <f ca="1"/>
        <v>-1.1277408009685165E-2</v>
      </c>
      <c r="F268" s="20">
        <f ca="1"/>
        <v>-1.2700258258323166E-2</v>
      </c>
    </row>
    <row r="269" spans="1:6" x14ac:dyDescent="0.2">
      <c r="A269" s="1">
        <v>44811</v>
      </c>
      <c r="C269" s="20">
        <f ca="1"/>
        <v>-1.0552137407145785E-2</v>
      </c>
      <c r="D269" s="20">
        <f ca="1"/>
        <v>-9.3278278375451724E-3</v>
      </c>
      <c r="E269" s="20">
        <f ca="1"/>
        <v>-1.1516330174572192E-2</v>
      </c>
      <c r="F269" s="20">
        <f ca="1"/>
        <v>-1.2700258258323166E-2</v>
      </c>
    </row>
    <row r="270" spans="1:6" x14ac:dyDescent="0.2">
      <c r="A270" s="1">
        <v>44810</v>
      </c>
      <c r="C270" s="20">
        <f ca="1"/>
        <v>-1.0579683273167407E-2</v>
      </c>
      <c r="D270" s="20">
        <f ca="1"/>
        <v>-9.6112884002375817E-3</v>
      </c>
      <c r="E270" s="20">
        <f ca="1"/>
        <v>-1.1866296478441594E-2</v>
      </c>
      <c r="F270" s="20">
        <f ca="1"/>
        <v>-1.2700258258323166E-2</v>
      </c>
    </row>
    <row r="271" spans="1:6" x14ac:dyDescent="0.2">
      <c r="A271" s="1">
        <v>44809</v>
      </c>
      <c r="C271" s="20">
        <f ca="1"/>
        <v>-1.0582054931459138E-2</v>
      </c>
      <c r="D271" s="20">
        <f ca="1"/>
        <v>-9.913305583224381E-3</v>
      </c>
      <c r="E271" s="20">
        <f ca="1"/>
        <v>-1.2239173171520174E-2</v>
      </c>
      <c r="F271" s="20">
        <f ca="1"/>
        <v>-1.2700258258323166E-2</v>
      </c>
    </row>
    <row r="272" spans="1:6" x14ac:dyDescent="0.2">
      <c r="A272" s="1">
        <v>44806</v>
      </c>
      <c r="C272" s="20">
        <f ca="1"/>
        <v>-1.0586375992061898E-2</v>
      </c>
      <c r="D272" s="20">
        <f ca="1"/>
        <v>-1.0165636094541552E-2</v>
      </c>
      <c r="E272" s="20">
        <f ca="1"/>
        <v>-1.2550705666765275E-2</v>
      </c>
      <c r="F272" s="20">
        <f ca="1"/>
        <v>-1.2700258258323166E-2</v>
      </c>
    </row>
    <row r="273" spans="1:6" x14ac:dyDescent="0.2">
      <c r="A273" s="1">
        <v>44805</v>
      </c>
      <c r="C273" s="20">
        <f ca="1"/>
        <v>-1.0703037789838788E-2</v>
      </c>
      <c r="D273" s="20">
        <f ca="1"/>
        <v>-1.0337299794279858E-2</v>
      </c>
      <c r="E273" s="20">
        <f ca="1"/>
        <v>-1.3275880787002798E-2</v>
      </c>
      <c r="F273" s="20">
        <f ca="1"/>
        <v>-1.2700258258323166E-2</v>
      </c>
    </row>
    <row r="274" spans="1:6" x14ac:dyDescent="0.2">
      <c r="A274" s="1">
        <v>44804</v>
      </c>
      <c r="C274" s="20">
        <f ca="1"/>
        <v>-1.0604657738258125E-2</v>
      </c>
      <c r="D274" s="20">
        <f ca="1"/>
        <v>-9.9087193553234164E-3</v>
      </c>
      <c r="E274" s="20">
        <f ca="1"/>
        <v>-1.2725467920155742E-2</v>
      </c>
      <c r="F274" s="20">
        <f ca="1"/>
        <v>-1.2700258258323166E-2</v>
      </c>
    </row>
    <row r="275" spans="1:6" x14ac:dyDescent="0.2">
      <c r="A275" s="1">
        <v>44803</v>
      </c>
      <c r="C275" s="20">
        <f ca="1"/>
        <v>-1.0632146753121765E-2</v>
      </c>
      <c r="D275" s="20">
        <f ca="1"/>
        <v>-1.0136448169870917E-2</v>
      </c>
      <c r="E275" s="20">
        <f ca="1"/>
        <v>-1.3017933133883126E-2</v>
      </c>
      <c r="F275" s="20">
        <f ca="1"/>
        <v>-1.2700258258323166E-2</v>
      </c>
    </row>
    <row r="276" spans="1:6" x14ac:dyDescent="0.2">
      <c r="A276" s="1">
        <v>44802</v>
      </c>
      <c r="C276" s="20">
        <f ca="1"/>
        <v>-1.0639538027677042E-2</v>
      </c>
      <c r="D276" s="20">
        <f ca="1"/>
        <v>-1.0434689065194456E-2</v>
      </c>
      <c r="E276" s="20">
        <f ca="1"/>
        <v>-1.3400954875626092E-2</v>
      </c>
      <c r="F276" s="20">
        <f ca="1"/>
        <v>-1.2700258258323166E-2</v>
      </c>
    </row>
    <row r="277" spans="1:6" x14ac:dyDescent="0.2">
      <c r="A277" s="1">
        <v>44799</v>
      </c>
      <c r="C277" s="20">
        <f ca="1"/>
        <v>-1.0290576691076029E-2</v>
      </c>
      <c r="D277" s="20">
        <f ca="1"/>
        <v>-8.1221765166051424E-3</v>
      </c>
      <c r="E277" s="20">
        <f ca="1"/>
        <v>-1.0027807988145503E-2</v>
      </c>
      <c r="F277" s="20">
        <f ca="1"/>
        <v>-1.182275604694063E-2</v>
      </c>
    </row>
    <row r="278" spans="1:6" x14ac:dyDescent="0.2">
      <c r="A278" s="1">
        <v>44798</v>
      </c>
      <c r="C278" s="20">
        <f ca="1"/>
        <v>-1.0294237977811121E-2</v>
      </c>
      <c r="D278" s="20">
        <f ca="1"/>
        <v>-8.366555838235876E-3</v>
      </c>
      <c r="E278" s="20">
        <f ca="1"/>
        <v>-1.0329523779297812E-2</v>
      </c>
      <c r="F278" s="20">
        <f ca="1"/>
        <v>-1.182275604694063E-2</v>
      </c>
    </row>
    <row r="279" spans="1:6" x14ac:dyDescent="0.2">
      <c r="A279" s="1">
        <v>44797</v>
      </c>
      <c r="C279" s="20">
        <f ca="1"/>
        <v>-1.0290667211024467E-2</v>
      </c>
      <c r="D279" s="20">
        <f ca="1"/>
        <v>-8.6055123752319124E-3</v>
      </c>
      <c r="E279" s="20">
        <f ca="1"/>
        <v>-1.0624544487799972E-2</v>
      </c>
      <c r="F279" s="20">
        <f ca="1"/>
        <v>-1.182275604694063E-2</v>
      </c>
    </row>
    <row r="280" spans="1:6" x14ac:dyDescent="0.2">
      <c r="A280" s="1">
        <v>44796</v>
      </c>
      <c r="C280" s="20">
        <f ca="1"/>
        <v>-1.0302208016889802E-2</v>
      </c>
      <c r="D280" s="20">
        <f ca="1"/>
        <v>-8.8657381711173388E-3</v>
      </c>
      <c r="E280" s="20">
        <f ca="1"/>
        <v>-1.0945824665516683E-2</v>
      </c>
      <c r="F280" s="20">
        <f ca="1"/>
        <v>-1.182275604694063E-2</v>
      </c>
    </row>
    <row r="281" spans="1:6" x14ac:dyDescent="0.2">
      <c r="A281" s="1">
        <v>44795</v>
      </c>
      <c r="C281" s="20">
        <f ca="1"/>
        <v>-1.0254588926079344E-2</v>
      </c>
      <c r="D281" s="20">
        <f ca="1"/>
        <v>-8.7155648139303297E-3</v>
      </c>
      <c r="E281" s="20">
        <f ca="1"/>
        <v>-1.0760417516616655E-2</v>
      </c>
      <c r="F281" s="20">
        <f ca="1"/>
        <v>-1.182275604694063E-2</v>
      </c>
    </row>
    <row r="282" spans="1:6" x14ac:dyDescent="0.2">
      <c r="A282" s="1">
        <v>44792</v>
      </c>
      <c r="C282" s="20">
        <f ca="1"/>
        <v>-1.0238252269062935E-2</v>
      </c>
      <c r="D282" s="20">
        <f ca="1"/>
        <v>-8.8280250636157426E-3</v>
      </c>
      <c r="E282" s="20">
        <f ca="1"/>
        <v>-1.0899263278936479E-2</v>
      </c>
      <c r="F282" s="20">
        <f ca="1"/>
        <v>-1.182275604694063E-2</v>
      </c>
    </row>
    <row r="283" spans="1:6" x14ac:dyDescent="0.2">
      <c r="A283" s="1">
        <v>44791</v>
      </c>
      <c r="C283" s="20">
        <f ca="1"/>
        <v>-1.0243569754509461E-2</v>
      </c>
      <c r="D283" s="20">
        <f ca="1"/>
        <v>-9.0833618133047359E-3</v>
      </c>
      <c r="E283" s="20">
        <f ca="1"/>
        <v>-1.1214507338575385E-2</v>
      </c>
      <c r="F283" s="20">
        <f ca="1"/>
        <v>-1.182275604694063E-2</v>
      </c>
    </row>
    <row r="284" spans="1:6" x14ac:dyDescent="0.2">
      <c r="A284" s="1">
        <v>44790</v>
      </c>
      <c r="C284" s="20">
        <f ca="1"/>
        <v>-1.0252835800497096E-2</v>
      </c>
      <c r="D284" s="20">
        <f ca="1"/>
        <v>-9.3473315404582116E-3</v>
      </c>
      <c r="E284" s="20">
        <f ca="1"/>
        <v>-1.1540409851672283E-2</v>
      </c>
      <c r="F284" s="20">
        <f ca="1"/>
        <v>-1.182275604694063E-2</v>
      </c>
    </row>
    <row r="285" spans="1:6" x14ac:dyDescent="0.2">
      <c r="A285" s="1">
        <v>44789</v>
      </c>
      <c r="C285" s="20">
        <f ca="1"/>
        <v>-1.0237431500708551E-2</v>
      </c>
      <c r="D285" s="20">
        <f ca="1"/>
        <v>-9.5269519218424952E-3</v>
      </c>
      <c r="E285" s="20">
        <f ca="1"/>
        <v>-1.1762172908852418E-2</v>
      </c>
      <c r="F285" s="20">
        <f ca="1"/>
        <v>-1.182275604694063E-2</v>
      </c>
    </row>
    <row r="286" spans="1:6" x14ac:dyDescent="0.2">
      <c r="A286" s="1">
        <v>44785</v>
      </c>
      <c r="C286" s="20">
        <f ca="1"/>
        <v>-1.0237636492523098E-2</v>
      </c>
      <c r="D286" s="20">
        <f ca="1"/>
        <v>-9.1355297231265637E-3</v>
      </c>
      <c r="E286" s="20">
        <f ca="1"/>
        <v>-1.1278914924616723E-2</v>
      </c>
      <c r="F286" s="20">
        <f ca="1"/>
        <v>-1.182275604694063E-2</v>
      </c>
    </row>
    <row r="287" spans="1:6" x14ac:dyDescent="0.2">
      <c r="A287" s="1">
        <v>44784</v>
      </c>
      <c r="C287" s="20">
        <f ca="1"/>
        <v>-1.0240788272961914E-2</v>
      </c>
      <c r="D287" s="20">
        <f ca="1"/>
        <v>-9.3839054564463023E-3</v>
      </c>
      <c r="E287" s="20">
        <f ca="1"/>
        <v>-1.1585564768726023E-2</v>
      </c>
      <c r="F287" s="20">
        <f ca="1"/>
        <v>-1.182275604694063E-2</v>
      </c>
    </row>
    <row r="288" spans="1:6" x14ac:dyDescent="0.2">
      <c r="A288" s="1">
        <v>44783</v>
      </c>
      <c r="C288" s="20">
        <f ca="1"/>
        <v>-1.0408167856204886E-2</v>
      </c>
      <c r="D288" s="20">
        <f ca="1"/>
        <v>-9.6716937041089017E-3</v>
      </c>
      <c r="E288" s="20">
        <f ca="1"/>
        <v>-1.1940874122432563E-2</v>
      </c>
      <c r="F288" s="20">
        <f ca="1"/>
        <v>-1.182275604694063E-2</v>
      </c>
    </row>
    <row r="289" spans="1:6" x14ac:dyDescent="0.2">
      <c r="A289" s="1">
        <v>44782</v>
      </c>
      <c r="C289" s="20">
        <f ca="1"/>
        <v>-1.0371491635025168E-2</v>
      </c>
      <c r="D289" s="20">
        <f ca="1"/>
        <v>-9.6360552143226249E-3</v>
      </c>
      <c r="E289" s="20">
        <f ca="1"/>
        <v>-1.1896874102015172E-2</v>
      </c>
      <c r="F289" s="20">
        <f ca="1"/>
        <v>-1.182275604694063E-2</v>
      </c>
    </row>
    <row r="290" spans="1:6" x14ac:dyDescent="0.2">
      <c r="A290" s="1">
        <v>44781</v>
      </c>
      <c r="C290" s="20">
        <f ca="1"/>
        <v>-1.0272288866672303E-2</v>
      </c>
      <c r="D290" s="20">
        <f ca="1"/>
        <v>-9.2542961335939436E-3</v>
      </c>
      <c r="E290" s="20">
        <f ca="1"/>
        <v>-1.1425546404143588E-2</v>
      </c>
      <c r="F290" s="20">
        <f ca="1"/>
        <v>-1.182275604694063E-2</v>
      </c>
    </row>
    <row r="291" spans="1:6" x14ac:dyDescent="0.2">
      <c r="A291" s="1">
        <v>44778</v>
      </c>
      <c r="C291" s="20">
        <f ca="1"/>
        <v>-1.0254980299839827E-2</v>
      </c>
      <c r="D291" s="20">
        <f ca="1"/>
        <v>-9.3016092225510286E-3</v>
      </c>
      <c r="E291" s="20">
        <f ca="1"/>
        <v>-1.1483960127413173E-2</v>
      </c>
      <c r="F291" s="20">
        <f ca="1"/>
        <v>-1.182275604694063E-2</v>
      </c>
    </row>
    <row r="292" spans="1:6" x14ac:dyDescent="0.2">
      <c r="A292" s="1">
        <v>44777</v>
      </c>
      <c r="C292" s="20">
        <f ca="1"/>
        <v>-1.0237234945570488E-2</v>
      </c>
      <c r="D292" s="20">
        <f ca="1"/>
        <v>-9.4767099795845661E-3</v>
      </c>
      <c r="E292" s="20">
        <f ca="1"/>
        <v>-1.1700143162406499E-2</v>
      </c>
      <c r="F292" s="20">
        <f ca="1"/>
        <v>-1.182275604694063E-2</v>
      </c>
    </row>
    <row r="293" spans="1:6" x14ac:dyDescent="0.2">
      <c r="A293" s="1">
        <v>44776</v>
      </c>
      <c r="C293" s="20">
        <f ca="1"/>
        <v>-1.0226191581352306E-2</v>
      </c>
      <c r="D293" s="20">
        <f ca="1"/>
        <v>-9.6587422576602175E-3</v>
      </c>
      <c r="E293" s="20">
        <f ca="1"/>
        <v>-1.1924883997385338E-2</v>
      </c>
      <c r="F293" s="20">
        <f ca="1"/>
        <v>-1.182275604694063E-2</v>
      </c>
    </row>
    <row r="294" spans="1:6" x14ac:dyDescent="0.2">
      <c r="A294" s="1">
        <v>44775</v>
      </c>
      <c r="C294" s="20">
        <f ca="1"/>
        <v>-1.0371632599543578E-2</v>
      </c>
      <c r="D294" s="20">
        <f ca="1"/>
        <v>-9.9062215092067217E-3</v>
      </c>
      <c r="E294" s="20">
        <f ca="1"/>
        <v>-1.2230427026459469E-2</v>
      </c>
      <c r="F294" s="20">
        <f ca="1"/>
        <v>-1.182275604694063E-2</v>
      </c>
    </row>
    <row r="295" spans="1:6" x14ac:dyDescent="0.2">
      <c r="A295" s="1">
        <v>44774</v>
      </c>
      <c r="C295" s="20">
        <f ca="1"/>
        <v>-1.039006238625945E-2</v>
      </c>
      <c r="D295" s="20">
        <f ca="1"/>
        <v>-1.0197488032627879E-2</v>
      </c>
      <c r="E295" s="20">
        <f ca="1"/>
        <v>-1.2590030731731173E-2</v>
      </c>
      <c r="F295" s="20">
        <f ca="1"/>
        <v>-1.182275604694063E-2</v>
      </c>
    </row>
    <row r="296" spans="1:6" x14ac:dyDescent="0.2">
      <c r="A296" s="1">
        <v>44771</v>
      </c>
      <c r="C296" s="20">
        <f ca="1"/>
        <v>-1.0398076803227976E-2</v>
      </c>
      <c r="D296" s="20">
        <f ca="1"/>
        <v>-1.0518015935321316E-2</v>
      </c>
      <c r="E296" s="20">
        <f ca="1"/>
        <v>-1.2985761144199016E-2</v>
      </c>
      <c r="F296" s="20">
        <f ca="1"/>
        <v>-1.182275604694063E-2</v>
      </c>
    </row>
    <row r="297" spans="1:6" x14ac:dyDescent="0.2">
      <c r="A297" s="1">
        <v>44770</v>
      </c>
      <c r="C297" s="20">
        <f ca="1"/>
        <v>-1.031123561400612E-2</v>
      </c>
      <c r="D297" s="20">
        <f ca="1"/>
        <v>-1.0281617902556432E-2</v>
      </c>
      <c r="E297" s="20">
        <f ca="1"/>
        <v>-1.269389921821216E-2</v>
      </c>
      <c r="F297" s="20">
        <f ca="1"/>
        <v>-1.182275604694063E-2</v>
      </c>
    </row>
    <row r="298" spans="1:6" x14ac:dyDescent="0.2">
      <c r="A298" s="1">
        <v>44769</v>
      </c>
      <c r="C298" s="20">
        <f ca="1"/>
        <v>-1.0266434430926171E-2</v>
      </c>
      <c r="D298" s="20">
        <f ca="1"/>
        <v>-1.0278033690509687E-2</v>
      </c>
      <c r="E298" s="20">
        <f ca="1"/>
        <v>-1.2689474075503172E-2</v>
      </c>
      <c r="F298" s="20">
        <f ca="1"/>
        <v>-1.182275604694063E-2</v>
      </c>
    </row>
    <row r="299" spans="1:6" x14ac:dyDescent="0.2">
      <c r="A299" s="1">
        <v>44768</v>
      </c>
      <c r="C299" s="20">
        <f ca="1"/>
        <v>-1.0278596627445858E-2</v>
      </c>
      <c r="D299" s="20">
        <f ca="1"/>
        <v>-1.0456195280047717E-2</v>
      </c>
      <c r="E299" s="20">
        <f ca="1"/>
        <v>-1.2909436077941519E-2</v>
      </c>
      <c r="F299" s="20">
        <f ca="1"/>
        <v>-1.182275604694063E-2</v>
      </c>
    </row>
    <row r="300" spans="1:6" x14ac:dyDescent="0.2">
      <c r="A300" s="1">
        <v>44767</v>
      </c>
      <c r="C300" s="20">
        <f ca="1"/>
        <v>-1.0336348373051873E-2</v>
      </c>
      <c r="D300" s="20">
        <f ca="1"/>
        <v>-1.0641809981938489E-2</v>
      </c>
      <c r="E300" s="20">
        <f ca="1"/>
        <v>-1.31385998478414E-2</v>
      </c>
      <c r="F300" s="20">
        <f ca="1"/>
        <v>-1.182275604694063E-2</v>
      </c>
    </row>
    <row r="301" spans="1:6" x14ac:dyDescent="0.2">
      <c r="A301" s="1">
        <v>44764</v>
      </c>
      <c r="C301" s="20">
        <f ca="1"/>
        <v>-1.0413182685370769E-2</v>
      </c>
      <c r="D301" s="20">
        <f ca="1"/>
        <v>-1.0799926543903928E-2</v>
      </c>
      <c r="E301" s="20">
        <f ca="1"/>
        <v>-1.3333813842500784E-2</v>
      </c>
      <c r="F301" s="20">
        <f ca="1"/>
        <v>-1.182275604694063E-2</v>
      </c>
    </row>
    <row r="302" spans="1:6" x14ac:dyDescent="0.2">
      <c r="A302" s="1">
        <v>44763</v>
      </c>
      <c r="C302" s="20">
        <f ca="1"/>
        <v>-1.0385510906497327E-2</v>
      </c>
      <c r="D302" s="20">
        <f ca="1"/>
        <v>-1.0567597370126636E-2</v>
      </c>
      <c r="E302" s="20">
        <f ca="1"/>
        <v>-1.3046975414411936E-2</v>
      </c>
      <c r="F302" s="20">
        <f ca="1"/>
        <v>-1.182275604694063E-2</v>
      </c>
    </row>
    <row r="303" spans="1:6" x14ac:dyDescent="0.2">
      <c r="A303" s="1">
        <v>44762</v>
      </c>
      <c r="C303" s="20">
        <f ca="1"/>
        <v>-1.0354138288887151E-2</v>
      </c>
      <c r="D303" s="20">
        <f ca="1"/>
        <v>-1.071599373982045E-2</v>
      </c>
      <c r="E303" s="20">
        <f ca="1"/>
        <v>-1.3230188657609143E-2</v>
      </c>
      <c r="F303" s="20">
        <f ca="1"/>
        <v>-1.182275604694063E-2</v>
      </c>
    </row>
    <row r="304" spans="1:6" x14ac:dyDescent="0.2">
      <c r="A304" s="1">
        <v>44761</v>
      </c>
      <c r="C304" s="20">
        <f ca="1"/>
        <v>-1.0263678190892085E-2</v>
      </c>
      <c r="D304" s="20">
        <f ca="1"/>
        <v>-1.0533568284105942E-2</v>
      </c>
      <c r="E304" s="20">
        <f ca="1"/>
        <v>-1.3004962397343178E-2</v>
      </c>
      <c r="F304" s="20">
        <f ca="1"/>
        <v>-1.182275604694063E-2</v>
      </c>
    </row>
    <row r="305" spans="1:6" x14ac:dyDescent="0.2">
      <c r="A305" s="1">
        <v>44760</v>
      </c>
      <c r="C305" s="20">
        <f ca="1"/>
        <v>-1.0261482745278685E-2</v>
      </c>
      <c r="D305" s="20">
        <f ca="1"/>
        <v>-1.0635802648103456E-2</v>
      </c>
      <c r="E305" s="20">
        <f ca="1"/>
        <v>-1.3131183068595684E-2</v>
      </c>
      <c r="F305" s="20">
        <f ca="1"/>
        <v>-1.182275604694063E-2</v>
      </c>
    </row>
    <row r="306" spans="1:6" x14ac:dyDescent="0.2">
      <c r="A306" s="1">
        <v>44757</v>
      </c>
      <c r="C306" s="20">
        <f ca="1"/>
        <v>-1.0245671817290867E-2</v>
      </c>
      <c r="D306" s="20">
        <f ca="1"/>
        <v>-1.0888332537305862E-2</v>
      </c>
      <c r="E306" s="20">
        <f ca="1"/>
        <v>-1.3442961719922979E-2</v>
      </c>
      <c r="F306" s="20">
        <f ca="1"/>
        <v>-1.182275604694063E-2</v>
      </c>
    </row>
    <row r="307" spans="1:6" x14ac:dyDescent="0.2">
      <c r="A307" s="1">
        <v>44756</v>
      </c>
      <c r="C307" s="20">
        <f ca="1"/>
        <v>-1.0183879907738622E-2</v>
      </c>
      <c r="D307" s="20">
        <f ca="1"/>
        <v>-1.0903631861724744E-2</v>
      </c>
      <c r="E307" s="20">
        <f ca="1"/>
        <v>-1.3461850583924795E-2</v>
      </c>
      <c r="F307" s="20">
        <f ca="1"/>
        <v>-1.182275604694063E-2</v>
      </c>
    </row>
    <row r="308" spans="1:6" x14ac:dyDescent="0.2">
      <c r="A308" s="1">
        <v>44755</v>
      </c>
      <c r="C308" s="20">
        <f ca="1"/>
        <v>-1.0182899155979397E-2</v>
      </c>
      <c r="D308" s="20">
        <f ca="1"/>
        <v>-1.116621643977434E-2</v>
      </c>
      <c r="E308" s="20">
        <f ca="1"/>
        <v>-1.3786042963140673E-2</v>
      </c>
      <c r="F308" s="20">
        <f ca="1"/>
        <v>-1.182275604694063E-2</v>
      </c>
    </row>
    <row r="309" spans="1:6" x14ac:dyDescent="0.2">
      <c r="A309" s="1">
        <v>44754</v>
      </c>
      <c r="C309" s="20">
        <f ca="1"/>
        <v>-1.0102245612041687E-2</v>
      </c>
      <c r="D309" s="20">
        <f ca="1"/>
        <v>-1.0806808583722228E-2</v>
      </c>
      <c r="E309" s="20">
        <f ca="1"/>
        <v>-1.3342310551938654E-2</v>
      </c>
      <c r="F309" s="20">
        <f ca="1"/>
        <v>-1.182275604694063E-2</v>
      </c>
    </row>
    <row r="310" spans="1:6" x14ac:dyDescent="0.2">
      <c r="A310" s="1">
        <v>44753</v>
      </c>
      <c r="C310" s="20">
        <f ca="1"/>
        <v>-1.014021076373142E-2</v>
      </c>
      <c r="D310" s="20">
        <f ca="1"/>
        <v>-1.1111633556512396E-2</v>
      </c>
      <c r="E310" s="20">
        <f ca="1"/>
        <v>-1.3718653800682663E-2</v>
      </c>
      <c r="F310" s="20">
        <f ca="1"/>
        <v>-1.182275604694063E-2</v>
      </c>
    </row>
    <row r="311" spans="1:6" x14ac:dyDescent="0.2">
      <c r="A311" s="1">
        <v>44750</v>
      </c>
      <c r="C311" s="20">
        <f ca="1"/>
        <v>-1.0132261550781596E-2</v>
      </c>
      <c r="D311" s="20">
        <f ca="1"/>
        <v>-1.1242361541131639E-2</v>
      </c>
      <c r="E311" s="20">
        <f ca="1"/>
        <v>-1.3880053288339567E-2</v>
      </c>
      <c r="F311" s="20">
        <f ca="1"/>
        <v>-1.182275604694063E-2</v>
      </c>
    </row>
    <row r="312" spans="1:6" x14ac:dyDescent="0.2">
      <c r="A312" s="1">
        <v>44749</v>
      </c>
      <c r="C312" s="20">
        <f ca="1"/>
        <v>-1.0130017951336683E-2</v>
      </c>
      <c r="D312" s="20">
        <f ca="1"/>
        <v>-1.1561454527030163E-2</v>
      </c>
      <c r="E312" s="20">
        <f ca="1"/>
        <v>-1.4274012122700368E-2</v>
      </c>
      <c r="F312" s="20">
        <f ca="1"/>
        <v>-1.182275604694063E-2</v>
      </c>
    </row>
    <row r="313" spans="1:6" x14ac:dyDescent="0.2">
      <c r="A313" s="1">
        <v>44748</v>
      </c>
      <c r="C313" s="20">
        <f ca="1"/>
        <v>-1.0238952191283089E-2</v>
      </c>
      <c r="D313" s="20">
        <f ca="1"/>
        <v>-1.1791473018376703E-2</v>
      </c>
      <c r="E313" s="20">
        <f ca="1"/>
        <v>-1.4557997734220922E-2</v>
      </c>
      <c r="F313" s="20">
        <f ca="1"/>
        <v>-1.182275604694063E-2</v>
      </c>
    </row>
    <row r="314" spans="1:6" x14ac:dyDescent="0.2">
      <c r="A314" s="1">
        <v>44747</v>
      </c>
      <c r="C314" s="20">
        <f ca="1"/>
        <v>-1.003640134089742E-2</v>
      </c>
      <c r="D314" s="20">
        <f ca="1"/>
        <v>-1.1098478553036096E-2</v>
      </c>
      <c r="E314" s="20">
        <f ca="1"/>
        <v>-1.3702412359897175E-2</v>
      </c>
      <c r="F314" s="20">
        <f ca="1"/>
        <v>-1.182275604694063E-2</v>
      </c>
    </row>
    <row r="315" spans="1:6" x14ac:dyDescent="0.2">
      <c r="A315" s="1">
        <v>44746</v>
      </c>
      <c r="C315" s="20">
        <f ca="1"/>
        <v>-1.0034110224015531E-2</v>
      </c>
      <c r="D315" s="20">
        <f ca="1"/>
        <v>-1.1438290199823868E-2</v>
      </c>
      <c r="E315" s="20">
        <f ca="1"/>
        <v>-1.4121950883734573E-2</v>
      </c>
      <c r="F315" s="20">
        <f ca="1"/>
        <v>-1.182275604694063E-2</v>
      </c>
    </row>
    <row r="316" spans="1:6" x14ac:dyDescent="0.2">
      <c r="A316" s="1">
        <v>44743</v>
      </c>
      <c r="C316" s="20">
        <f ca="1"/>
        <v>-1.0097574015963116E-2</v>
      </c>
      <c r="D316" s="20">
        <f ca="1"/>
        <v>-1.1763942463724983E-2</v>
      </c>
      <c r="E316" s="20">
        <f ca="1"/>
        <v>-1.4524007939085322E-2</v>
      </c>
      <c r="F316" s="20">
        <f ca="1"/>
        <v>-1.182275604694063E-2</v>
      </c>
    </row>
    <row r="317" spans="1:6" x14ac:dyDescent="0.2">
      <c r="A317" s="1">
        <v>44742</v>
      </c>
      <c r="C317" s="20">
        <f ca="1"/>
        <v>-1.0026352036586039E-2</v>
      </c>
      <c r="D317" s="20">
        <f ca="1"/>
        <v>-1.1499069315476342E-2</v>
      </c>
      <c r="E317" s="20">
        <f ca="1"/>
        <v>-1.4196990043522132E-2</v>
      </c>
      <c r="F317" s="20">
        <f ca="1"/>
        <v>-1.182275604694063E-2</v>
      </c>
    </row>
    <row r="318" spans="1:6" x14ac:dyDescent="0.2">
      <c r="A318" s="1">
        <v>44741</v>
      </c>
      <c r="C318" s="20">
        <f ca="1"/>
        <v>-1.0037215074284222E-2</v>
      </c>
      <c r="D318" s="20">
        <f ca="1"/>
        <v>-1.1781926429848091E-2</v>
      </c>
      <c r="E318" s="20">
        <f ca="1"/>
        <v>-1.4546211317549107E-2</v>
      </c>
      <c r="F318" s="20">
        <f ca="1"/>
        <v>-1.182275604694063E-2</v>
      </c>
    </row>
    <row r="319" spans="1:6" x14ac:dyDescent="0.2">
      <c r="A319" s="1">
        <v>44740</v>
      </c>
      <c r="C319" s="20">
        <f ca="1"/>
        <v>-9.9765860572306603E-3</v>
      </c>
      <c r="D319" s="20">
        <f ca="1"/>
        <v>-1.1735015631163578E-2</v>
      </c>
      <c r="E319" s="20">
        <f ca="1"/>
        <v>-1.4488294270213687E-2</v>
      </c>
      <c r="F319" s="20">
        <f ca="1"/>
        <v>-1.182275604694063E-2</v>
      </c>
    </row>
    <row r="320" spans="1:6" x14ac:dyDescent="0.2">
      <c r="A320" s="1">
        <v>44739</v>
      </c>
      <c r="C320" s="20">
        <f ca="1"/>
        <v>-1.014312250028734E-2</v>
      </c>
      <c r="D320" s="20">
        <f ca="1"/>
        <v>-1.1932811877066424E-2</v>
      </c>
      <c r="E320" s="20">
        <f ca="1"/>
        <v>-1.4732497627606219E-2</v>
      </c>
      <c r="F320" s="20">
        <f ca="1"/>
        <v>-1.182275604694063E-2</v>
      </c>
    </row>
    <row r="321" spans="1:6" x14ac:dyDescent="0.2">
      <c r="A321" s="1">
        <v>44736</v>
      </c>
      <c r="C321" s="20">
        <f ca="1"/>
        <v>-1.0279734087603493E-2</v>
      </c>
      <c r="D321" s="20">
        <f ca="1"/>
        <v>-1.2276003781660428E-2</v>
      </c>
      <c r="E321" s="20">
        <f ca="1"/>
        <v>-1.515620948800704E-2</v>
      </c>
      <c r="F321" s="20">
        <f ca="1"/>
        <v>-1.182275604694063E-2</v>
      </c>
    </row>
    <row r="322" spans="1:6" x14ac:dyDescent="0.2">
      <c r="A322" s="1">
        <v>44734</v>
      </c>
      <c r="C322" s="20">
        <f ca="1"/>
        <v>-1.0038582955451174E-2</v>
      </c>
      <c r="D322" s="20">
        <f ca="1"/>
        <v>-1.1504161986960113E-2</v>
      </c>
      <c r="E322" s="20">
        <f ca="1"/>
        <v>-1.4203277561613072E-2</v>
      </c>
      <c r="F322" s="20">
        <f ca="1"/>
        <v>-1.182275604694063E-2</v>
      </c>
    </row>
    <row r="323" spans="1:6" x14ac:dyDescent="0.2">
      <c r="A323" s="1">
        <v>44733</v>
      </c>
      <c r="C323" s="20">
        <f ca="1"/>
        <v>-1.0231750559555495E-2</v>
      </c>
      <c r="D323" s="20">
        <f ca="1"/>
        <v>-1.1847548134568063E-2</v>
      </c>
      <c r="E323" s="20">
        <f ca="1"/>
        <v>-1.4627229238477238E-2</v>
      </c>
      <c r="F323" s="20">
        <f ca="1"/>
        <v>-1.182275604694063E-2</v>
      </c>
    </row>
    <row r="324" spans="1:6" x14ac:dyDescent="0.2">
      <c r="A324" s="1">
        <v>44732</v>
      </c>
      <c r="C324" s="20">
        <f ca="1"/>
        <v>-1.0159827595493323E-2</v>
      </c>
      <c r="D324" s="20">
        <f ca="1"/>
        <v>-1.1900954648584448E-2</v>
      </c>
      <c r="E324" s="20">
        <f ca="1"/>
        <v>-1.4693166031007865E-2</v>
      </c>
      <c r="F324" s="20">
        <f ca="1"/>
        <v>-1.182275604694063E-2</v>
      </c>
    </row>
    <row r="325" spans="1:6" x14ac:dyDescent="0.2">
      <c r="A325" s="1">
        <v>44729</v>
      </c>
      <c r="C325" s="20">
        <f ca="1"/>
        <v>-1.0284847982065986E-2</v>
      </c>
      <c r="D325" s="20">
        <f ca="1"/>
        <v>-1.2137932898573593E-2</v>
      </c>
      <c r="E325" s="20">
        <f ca="1"/>
        <v>-1.4985744305242559E-2</v>
      </c>
      <c r="F325" s="20">
        <f ca="1"/>
        <v>-1.182275604694063E-2</v>
      </c>
    </row>
    <row r="326" spans="1:6" x14ac:dyDescent="0.2">
      <c r="A326" s="1">
        <v>44728</v>
      </c>
      <c r="C326" s="20">
        <f ca="1"/>
        <v>-1.0395216361694474E-2</v>
      </c>
      <c r="D326" s="20">
        <f ca="1"/>
        <v>-1.2383963722612308E-2</v>
      </c>
      <c r="E326" s="20">
        <f ca="1"/>
        <v>-1.5803827855008813E-2</v>
      </c>
      <c r="F326" s="20">
        <f ca="1"/>
        <v>-1.182275604694063E-2</v>
      </c>
    </row>
    <row r="327" spans="1:6" x14ac:dyDescent="0.2">
      <c r="A327" s="1">
        <v>44727</v>
      </c>
      <c r="C327" s="20">
        <f ca="1"/>
        <v>-1.018134085958786E-2</v>
      </c>
      <c r="D327" s="20">
        <f ca="1"/>
        <v>-1.1431501562477374E-2</v>
      </c>
      <c r="E327" s="20">
        <f ca="1"/>
        <v>-1.4588340765871323E-2</v>
      </c>
      <c r="F327" s="20">
        <f ca="1"/>
        <v>-1.1557713187619945E-2</v>
      </c>
    </row>
    <row r="328" spans="1:6" x14ac:dyDescent="0.2">
      <c r="A328" s="1">
        <v>44726</v>
      </c>
      <c r="C328" s="20">
        <f ca="1"/>
        <v>-1.0194437468242149E-2</v>
      </c>
      <c r="D328" s="20">
        <f ca="1"/>
        <v>-1.1755419736645865E-2</v>
      </c>
      <c r="E328" s="20">
        <f ca="1"/>
        <v>-1.500170979523309E-2</v>
      </c>
      <c r="F328" s="20">
        <f ca="1"/>
        <v>-1.1557713187619945E-2</v>
      </c>
    </row>
    <row r="329" spans="1:6" x14ac:dyDescent="0.2">
      <c r="A329" s="1">
        <v>44725</v>
      </c>
      <c r="C329" s="20">
        <f ca="1"/>
        <v>-1.0216207437528886E-2</v>
      </c>
      <c r="D329" s="20">
        <f ca="1"/>
        <v>-1.1910759533093391E-2</v>
      </c>
      <c r="E329" s="20">
        <f ca="1"/>
        <v>-1.5199947084769573E-2</v>
      </c>
      <c r="F329" s="20">
        <f ca="1"/>
        <v>-1.1557713187619945E-2</v>
      </c>
    </row>
    <row r="330" spans="1:6" x14ac:dyDescent="0.2">
      <c r="A330" s="1">
        <v>44722</v>
      </c>
      <c r="C330" s="20">
        <f ca="1"/>
        <v>-1.0008478572409923E-2</v>
      </c>
      <c r="D330" s="20">
        <f ca="1"/>
        <v>-1.0932738179083407E-2</v>
      </c>
      <c r="E330" s="20">
        <f ca="1"/>
        <v>-1.3951842563187851E-2</v>
      </c>
      <c r="F330" s="20">
        <f ca="1"/>
        <v>-1.1191834376612692E-2</v>
      </c>
    </row>
    <row r="331" spans="1:6" x14ac:dyDescent="0.2">
      <c r="A331" s="1">
        <v>44721</v>
      </c>
      <c r="C331" s="20">
        <f ca="1"/>
        <v>-9.8722709306215978E-3</v>
      </c>
      <c r="D331" s="20">
        <f ca="1"/>
        <v>-9.948459739780105E-3</v>
      </c>
      <c r="E331" s="20">
        <f ca="1"/>
        <v>-1.1999074440471838E-2</v>
      </c>
      <c r="F331" s="20">
        <f ca="1"/>
        <v>-1.1173184357541999E-2</v>
      </c>
    </row>
    <row r="332" spans="1:6" x14ac:dyDescent="0.2">
      <c r="A332" s="1">
        <v>44720</v>
      </c>
      <c r="C332" s="20">
        <f ca="1"/>
        <v>-9.8717365214408513E-3</v>
      </c>
      <c r="D332" s="20">
        <f ca="1"/>
        <v>-1.0223039565496051E-2</v>
      </c>
      <c r="E332" s="20">
        <f ca="1"/>
        <v>-1.2330251713617261E-2</v>
      </c>
      <c r="F332" s="20">
        <f ca="1"/>
        <v>-1.1173184357541999E-2</v>
      </c>
    </row>
    <row r="333" spans="1:6" x14ac:dyDescent="0.2">
      <c r="A333" s="1">
        <v>44719</v>
      </c>
      <c r="C333" s="20">
        <f ca="1"/>
        <v>-9.9371155724026286E-3</v>
      </c>
      <c r="D333" s="20">
        <f ca="1"/>
        <v>-1.0535698462645862E-2</v>
      </c>
      <c r="E333" s="20">
        <f ca="1"/>
        <v>-1.2707357062536263E-2</v>
      </c>
      <c r="F333" s="20">
        <f ca="1"/>
        <v>-1.1173184357541999E-2</v>
      </c>
    </row>
    <row r="334" spans="1:6" x14ac:dyDescent="0.2">
      <c r="A334" s="1">
        <v>44715</v>
      </c>
      <c r="C334" s="20">
        <f ca="1"/>
        <v>-9.9469373284526708E-3</v>
      </c>
      <c r="D334" s="20">
        <f ca="1"/>
        <v>-1.0830970504738238E-2</v>
      </c>
      <c r="E334" s="20">
        <f ca="1"/>
        <v>-1.306349171110799E-2</v>
      </c>
      <c r="F334" s="20">
        <f ca="1"/>
        <v>-1.1173184357541999E-2</v>
      </c>
    </row>
    <row r="335" spans="1:6" x14ac:dyDescent="0.2">
      <c r="A335" s="1">
        <v>44714</v>
      </c>
      <c r="C335" s="20">
        <f ca="1"/>
        <v>-1.0115114561446372E-2</v>
      </c>
      <c r="D335" s="20">
        <f ca="1"/>
        <v>-1.1171351121156704E-2</v>
      </c>
      <c r="E335" s="20">
        <f ca="1"/>
        <v>-1.4268193510274842E-2</v>
      </c>
      <c r="F335" s="20">
        <f ca="1"/>
        <v>-1.1191834376612692E-2</v>
      </c>
    </row>
    <row r="336" spans="1:6" x14ac:dyDescent="0.2">
      <c r="A336" s="1">
        <v>44713</v>
      </c>
      <c r="C336" s="20">
        <f ca="1"/>
        <v>-1.0035829774713831E-2</v>
      </c>
      <c r="D336" s="20">
        <f ca="1"/>
        <v>-1.09775361300853E-2</v>
      </c>
      <c r="E336" s="20">
        <f ca="1"/>
        <v>-1.4020650507838746E-2</v>
      </c>
      <c r="F336" s="20">
        <f ca="1"/>
        <v>-1.1191834376612692E-2</v>
      </c>
    </row>
    <row r="337" spans="1:6" x14ac:dyDescent="0.2">
      <c r="A337" s="1">
        <v>44712</v>
      </c>
      <c r="C337" s="20">
        <f ca="1"/>
        <v>-1.0208694276696533E-2</v>
      </c>
      <c r="D337" s="20">
        <f ca="1"/>
        <v>-1.1248138651846795E-2</v>
      </c>
      <c r="E337" s="20">
        <f ca="1"/>
        <v>-1.4686996658941518E-2</v>
      </c>
      <c r="F337" s="20">
        <f ca="1"/>
        <v>-1.1557713187619945E-2</v>
      </c>
    </row>
    <row r="338" spans="1:6" x14ac:dyDescent="0.2">
      <c r="A338" s="1">
        <v>44711</v>
      </c>
      <c r="C338" s="20">
        <f ca="1"/>
        <v>-1.0218355254208297E-2</v>
      </c>
      <c r="D338" s="20">
        <f ca="1"/>
        <v>-1.1527329195385211E-2</v>
      </c>
      <c r="E338" s="20">
        <f ca="1"/>
        <v>-1.5051543248121723E-2</v>
      </c>
      <c r="F338" s="20">
        <f ca="1"/>
        <v>-1.1557713187619945E-2</v>
      </c>
    </row>
    <row r="339" spans="1:6" x14ac:dyDescent="0.2">
      <c r="A339" s="1">
        <v>44708</v>
      </c>
      <c r="C339" s="20">
        <f ca="1"/>
        <v>-1.0230532959674982E-2</v>
      </c>
      <c r="D339" s="20">
        <f ca="1"/>
        <v>-1.1857306242649905E-2</v>
      </c>
      <c r="E339" s="20">
        <f ca="1"/>
        <v>-1.5482403138874248E-2</v>
      </c>
      <c r="F339" s="20">
        <f ca="1"/>
        <v>-1.1557713187619945E-2</v>
      </c>
    </row>
    <row r="340" spans="1:6" x14ac:dyDescent="0.2">
      <c r="A340" s="1">
        <v>44706</v>
      </c>
      <c r="C340" s="20">
        <f ca="1"/>
        <v>-9.9824648753401128E-3</v>
      </c>
      <c r="D340" s="20">
        <f ca="1"/>
        <v>-1.1007126536020225E-2</v>
      </c>
      <c r="E340" s="20">
        <f ca="1"/>
        <v>-1.4372300667944992E-2</v>
      </c>
      <c r="F340" s="20">
        <f ca="1"/>
        <v>-1.1557713187619945E-2</v>
      </c>
    </row>
    <row r="341" spans="1:6" x14ac:dyDescent="0.2">
      <c r="A341" s="1">
        <v>44705</v>
      </c>
      <c r="C341" s="20">
        <f ca="1"/>
        <v>-9.9022763268703448E-3</v>
      </c>
      <c r="D341" s="20">
        <f ca="1"/>
        <v>-1.0974509667099664E-2</v>
      </c>
      <c r="E341" s="20">
        <f ca="1"/>
        <v>-1.4329711946407251E-2</v>
      </c>
      <c r="F341" s="20">
        <f ca="1"/>
        <v>-1.1557713187619945E-2</v>
      </c>
    </row>
    <row r="342" spans="1:6" x14ac:dyDescent="0.2">
      <c r="A342" s="1">
        <v>44704</v>
      </c>
      <c r="C342" s="20">
        <f ca="1"/>
        <v>-9.8694018893581738E-3</v>
      </c>
      <c r="D342" s="20">
        <f ca="1"/>
        <v>-1.1000791473345217E-2</v>
      </c>
      <c r="E342" s="20">
        <f ca="1"/>
        <v>-1.4364028806508899E-2</v>
      </c>
      <c r="F342" s="20">
        <f ca="1"/>
        <v>-1.1557713187619945E-2</v>
      </c>
    </row>
    <row r="343" spans="1:6" x14ac:dyDescent="0.2">
      <c r="A343" s="1">
        <v>44701</v>
      </c>
      <c r="C343" s="20">
        <f ca="1"/>
        <v>-9.8539020837101841E-3</v>
      </c>
      <c r="D343" s="20">
        <f ca="1"/>
        <v>-1.1207529755517424E-2</v>
      </c>
      <c r="E343" s="20">
        <f ca="1"/>
        <v>-1.4633972532623975E-2</v>
      </c>
      <c r="F343" s="20">
        <f ca="1"/>
        <v>-1.1557713187619945E-2</v>
      </c>
    </row>
    <row r="344" spans="1:6" x14ac:dyDescent="0.2">
      <c r="A344" s="1">
        <v>44700</v>
      </c>
      <c r="C344" s="20">
        <f ca="1"/>
        <v>-9.8719740940274043E-3</v>
      </c>
      <c r="D344" s="20">
        <f ca="1"/>
        <v>-1.1385711339569112E-2</v>
      </c>
      <c r="E344" s="20">
        <f ca="1"/>
        <v>-1.4866629011233649E-2</v>
      </c>
      <c r="F344" s="20">
        <f ca="1"/>
        <v>-1.1557713187619945E-2</v>
      </c>
    </row>
    <row r="345" spans="1:6" x14ac:dyDescent="0.2">
      <c r="A345" s="1">
        <v>44699</v>
      </c>
      <c r="C345" s="20">
        <f ca="1"/>
        <v>-9.7361470902392784E-3</v>
      </c>
      <c r="D345" s="20">
        <f ca="1"/>
        <v>-1.079774471378706E-2</v>
      </c>
      <c r="E345" s="20">
        <f ca="1"/>
        <v>-1.409890520059123E-2</v>
      </c>
      <c r="F345" s="20">
        <f ca="1"/>
        <v>-1.1557713187619945E-2</v>
      </c>
    </row>
    <row r="346" spans="1:6" x14ac:dyDescent="0.2">
      <c r="A346" s="1">
        <v>44698</v>
      </c>
      <c r="C346" s="20">
        <f ca="1"/>
        <v>-9.84486758539759E-3</v>
      </c>
      <c r="D346" s="20">
        <f ca="1"/>
        <v>-1.10840515819894E-2</v>
      </c>
      <c r="E346" s="20">
        <f ca="1"/>
        <v>-1.4472743765963945E-2</v>
      </c>
      <c r="F346" s="20">
        <f ca="1"/>
        <v>-1.1557713187619945E-2</v>
      </c>
    </row>
    <row r="347" spans="1:6" x14ac:dyDescent="0.2">
      <c r="A347" s="1">
        <v>44697</v>
      </c>
      <c r="C347" s="20">
        <f ca="1"/>
        <v>-9.8611670016762517E-3</v>
      </c>
      <c r="D347" s="20">
        <f ca="1"/>
        <v>-1.1413509877528564E-2</v>
      </c>
      <c r="E347" s="20">
        <f ca="1"/>
        <v>-1.4902926308659557E-2</v>
      </c>
      <c r="F347" s="20">
        <f ca="1"/>
        <v>-1.1557713187619945E-2</v>
      </c>
    </row>
    <row r="348" spans="1:6" x14ac:dyDescent="0.2">
      <c r="A348" s="1">
        <v>44694</v>
      </c>
      <c r="C348" s="20">
        <f ca="1"/>
        <v>-9.8794152315455179E-3</v>
      </c>
      <c r="D348" s="20">
        <f ca="1"/>
        <v>-1.1606956230736992E-2</v>
      </c>
      <c r="E348" s="20">
        <f ca="1"/>
        <v>-1.5155514406228048E-2</v>
      </c>
      <c r="F348" s="20">
        <f ca="1"/>
        <v>-1.1557713187619945E-2</v>
      </c>
    </row>
    <row r="349" spans="1:6" x14ac:dyDescent="0.2">
      <c r="A349" s="1">
        <v>44693</v>
      </c>
      <c r="C349" s="20">
        <f ca="1"/>
        <v>-9.8239125374736669E-3</v>
      </c>
      <c r="D349" s="20">
        <f ca="1"/>
        <v>-1.1128029621285876E-2</v>
      </c>
      <c r="E349" s="20">
        <f ca="1"/>
        <v>-1.4530167072717729E-2</v>
      </c>
      <c r="F349" s="20">
        <f ca="1"/>
        <v>-1.1557713187619945E-2</v>
      </c>
    </row>
    <row r="350" spans="1:6" x14ac:dyDescent="0.2">
      <c r="A350" s="1">
        <v>44692</v>
      </c>
      <c r="C350" s="20">
        <f ca="1"/>
        <v>-9.8358403193065623E-3</v>
      </c>
      <c r="D350" s="20">
        <f ca="1"/>
        <v>-1.1374183951530245E-2</v>
      </c>
      <c r="E350" s="20">
        <f ca="1"/>
        <v>-1.4851577391152013E-2</v>
      </c>
      <c r="F350" s="20">
        <f ca="1"/>
        <v>-1.1557713187619945E-2</v>
      </c>
    </row>
    <row r="351" spans="1:6" x14ac:dyDescent="0.2">
      <c r="A351" s="1">
        <v>44691</v>
      </c>
      <c r="C351" s="20">
        <f ca="1"/>
        <v>-9.8947810641224869E-3</v>
      </c>
      <c r="D351" s="20">
        <f ca="1"/>
        <v>-1.1713570271024942E-2</v>
      </c>
      <c r="E351" s="20">
        <f ca="1"/>
        <v>-1.5294723221301489E-2</v>
      </c>
      <c r="F351" s="20">
        <f ca="1"/>
        <v>-1.1557713187619945E-2</v>
      </c>
    </row>
    <row r="352" spans="1:6" x14ac:dyDescent="0.2">
      <c r="A352" s="1">
        <v>44687</v>
      </c>
      <c r="C352" s="20">
        <f ca="1"/>
        <v>-9.8990254667115519E-3</v>
      </c>
      <c r="D352" s="20">
        <f ca="1"/>
        <v>-1.2073734709289003E-2</v>
      </c>
      <c r="E352" s="20">
        <f ca="1"/>
        <v>-1.576499959903669E-2</v>
      </c>
      <c r="F352" s="20">
        <f ca="1"/>
        <v>-1.1557713187619945E-2</v>
      </c>
    </row>
    <row r="353" spans="1:6" x14ac:dyDescent="0.2">
      <c r="A353" s="1">
        <v>44686</v>
      </c>
      <c r="C353" s="20">
        <f ca="1"/>
        <v>-9.417548041072369E-3</v>
      </c>
      <c r="D353" s="20">
        <f ca="1"/>
        <v>-9.2047033827360875E-3</v>
      </c>
      <c r="E353" s="20">
        <f ca="1"/>
        <v>-1.175636569338815E-2</v>
      </c>
      <c r="F353" s="20">
        <f ca="1"/>
        <v>-1.1191834376612692E-2</v>
      </c>
    </row>
    <row r="354" spans="1:6" x14ac:dyDescent="0.2">
      <c r="A354" s="1">
        <v>44685</v>
      </c>
      <c r="C354" s="20">
        <f ca="1"/>
        <v>-9.3983103047473593E-3</v>
      </c>
      <c r="D354" s="20">
        <f ca="1"/>
        <v>-9.3729342683173938E-3</v>
      </c>
      <c r="E354" s="20">
        <f ca="1"/>
        <v>-1.1971232346834674E-2</v>
      </c>
      <c r="F354" s="20">
        <f ca="1"/>
        <v>-1.1191834376612692E-2</v>
      </c>
    </row>
    <row r="355" spans="1:6" x14ac:dyDescent="0.2">
      <c r="A355" s="1">
        <v>44684</v>
      </c>
      <c r="C355" s="20">
        <f ca="1"/>
        <v>-9.3991764550931146E-3</v>
      </c>
      <c r="D355" s="20">
        <f ca="1"/>
        <v>-9.6578573391599663E-3</v>
      </c>
      <c r="E355" s="20">
        <f ca="1"/>
        <v>-1.2335139761992762E-2</v>
      </c>
      <c r="F355" s="20">
        <f ca="1"/>
        <v>-1.1191834376612692E-2</v>
      </c>
    </row>
    <row r="356" spans="1:6" x14ac:dyDescent="0.2">
      <c r="A356" s="1">
        <v>44683</v>
      </c>
      <c r="C356" s="20">
        <f ca="1"/>
        <v>-9.3991809327923937E-3</v>
      </c>
      <c r="D356" s="20">
        <f ca="1"/>
        <v>-9.9589913538862904E-3</v>
      </c>
      <c r="E356" s="20">
        <f ca="1"/>
        <v>-1.2719752003434536E-2</v>
      </c>
      <c r="F356" s="20">
        <f ca="1"/>
        <v>-1.1191834376612692E-2</v>
      </c>
    </row>
    <row r="357" spans="1:6" x14ac:dyDescent="0.2">
      <c r="A357" s="1">
        <v>44680</v>
      </c>
      <c r="C357" s="20">
        <f ca="1"/>
        <v>-9.2143727909633141E-3</v>
      </c>
      <c r="D357" s="20">
        <f ca="1"/>
        <v>-9.0283835685370118E-3</v>
      </c>
      <c r="E357" s="20">
        <f ca="1"/>
        <v>-1.0889348637842796E-2</v>
      </c>
      <c r="F357" s="20">
        <f ca="1"/>
        <v>-1.1173184357541999E-2</v>
      </c>
    </row>
    <row r="358" spans="1:6" x14ac:dyDescent="0.2">
      <c r="A358" s="1">
        <v>44679</v>
      </c>
      <c r="C358" s="20">
        <f ca="1"/>
        <v>-9.5349722041314661E-3</v>
      </c>
      <c r="D358" s="20">
        <f ca="1"/>
        <v>-8.9548960938867755E-3</v>
      </c>
      <c r="E358" s="20">
        <f ca="1"/>
        <v>-1.0800713642895329E-2</v>
      </c>
      <c r="F358" s="20">
        <f ca="1"/>
        <v>-1.1173184357541999E-2</v>
      </c>
    </row>
    <row r="359" spans="1:6" x14ac:dyDescent="0.2">
      <c r="A359" s="1">
        <v>44678</v>
      </c>
      <c r="C359" s="20">
        <f ca="1"/>
        <v>-9.5349275217875111E-3</v>
      </c>
      <c r="D359" s="20">
        <f ca="1"/>
        <v>-9.2337854170637251E-3</v>
      </c>
      <c r="E359" s="20">
        <f ca="1"/>
        <v>-1.1137088703656945E-2</v>
      </c>
      <c r="F359" s="20">
        <f ca="1"/>
        <v>-1.1173184357541999E-2</v>
      </c>
    </row>
    <row r="360" spans="1:6" x14ac:dyDescent="0.2">
      <c r="A360" s="1">
        <v>44677</v>
      </c>
      <c r="C360" s="20">
        <f ca="1"/>
        <v>-9.5125386610754384E-3</v>
      </c>
      <c r="D360" s="20">
        <f ca="1"/>
        <v>-9.4040277484618365E-3</v>
      </c>
      <c r="E360" s="20">
        <f ca="1"/>
        <v>-1.1342422037740536E-2</v>
      </c>
      <c r="F360" s="20">
        <f ca="1"/>
        <v>-1.1173184357541999E-2</v>
      </c>
    </row>
    <row r="361" spans="1:6" x14ac:dyDescent="0.2">
      <c r="A361" s="1">
        <v>44676</v>
      </c>
      <c r="C361" s="20">
        <f ca="1"/>
        <v>-9.4888194056569498E-3</v>
      </c>
      <c r="D361" s="20">
        <f ca="1"/>
        <v>-9.5443180086242085E-3</v>
      </c>
      <c r="E361" s="20">
        <f ca="1"/>
        <v>-1.151162946471844E-2</v>
      </c>
      <c r="F361" s="20">
        <f ca="1"/>
        <v>-1.1173184357541999E-2</v>
      </c>
    </row>
    <row r="362" spans="1:6" x14ac:dyDescent="0.2">
      <c r="A362" s="1">
        <v>44673</v>
      </c>
      <c r="C362" s="20">
        <f ca="1"/>
        <v>-9.3628286507067872E-3</v>
      </c>
      <c r="D362" s="20">
        <f ca="1"/>
        <v>-8.9653838114597401E-3</v>
      </c>
      <c r="E362" s="20">
        <f ca="1"/>
        <v>-1.0813363129063067E-2</v>
      </c>
      <c r="F362" s="20">
        <f ca="1"/>
        <v>-1.1173184357541999E-2</v>
      </c>
    </row>
    <row r="363" spans="1:6" x14ac:dyDescent="0.2">
      <c r="A363" s="1">
        <v>44672</v>
      </c>
      <c r="C363" s="20">
        <f ca="1"/>
        <v>-9.1581259950740072E-3</v>
      </c>
      <c r="D363" s="20">
        <f ca="1"/>
        <v>-7.5905875262991208E-3</v>
      </c>
      <c r="E363" s="20">
        <f ca="1"/>
        <v>-9.011805080374951E-3</v>
      </c>
      <c r="F363" s="20">
        <f ca="1"/>
        <v>-1.1087626472285301E-2</v>
      </c>
    </row>
    <row r="364" spans="1:6" x14ac:dyDescent="0.2">
      <c r="A364" s="1">
        <v>44671</v>
      </c>
      <c r="C364" s="20">
        <f ca="1"/>
        <v>-9.1323430600721654E-3</v>
      </c>
      <c r="D364" s="20">
        <f ca="1"/>
        <v>-7.6429722451930616E-3</v>
      </c>
      <c r="E364" s="20">
        <f ca="1"/>
        <v>-9.0739980100034943E-3</v>
      </c>
      <c r="F364" s="20">
        <f ca="1"/>
        <v>-1.1087626472285301E-2</v>
      </c>
    </row>
    <row r="365" spans="1:6" x14ac:dyDescent="0.2">
      <c r="A365" s="1">
        <v>44670</v>
      </c>
      <c r="C365" s="20">
        <f ca="1"/>
        <v>-9.2613482764523931E-3</v>
      </c>
      <c r="D365" s="20">
        <f ca="1"/>
        <v>-7.6994214663538615E-3</v>
      </c>
      <c r="E365" s="20">
        <f ca="1"/>
        <v>-9.286455767009906E-3</v>
      </c>
      <c r="F365" s="20">
        <f ca="1"/>
        <v>-1.1087626472285301E-2</v>
      </c>
    </row>
    <row r="366" spans="1:6" x14ac:dyDescent="0.2">
      <c r="A366" s="1">
        <v>44665</v>
      </c>
      <c r="C366" s="20">
        <f ca="1"/>
        <v>-9.2849167052995972E-3</v>
      </c>
      <c r="D366" s="20">
        <f ca="1"/>
        <v>-7.7093492059560195E-3</v>
      </c>
      <c r="E366" s="20">
        <f ca="1"/>
        <v>-9.2984298503984708E-3</v>
      </c>
      <c r="F366" s="20">
        <f ca="1"/>
        <v>-1.1087626472285301E-2</v>
      </c>
    </row>
    <row r="367" spans="1:6" x14ac:dyDescent="0.2">
      <c r="A367" s="1">
        <v>44664</v>
      </c>
      <c r="C367" s="20">
        <f ca="1"/>
        <v>-9.279038828155492E-3</v>
      </c>
      <c r="D367" s="20">
        <f ca="1"/>
        <v>-7.7674917312610166E-3</v>
      </c>
      <c r="E367" s="20">
        <f ca="1"/>
        <v>-9.3685569361524612E-3</v>
      </c>
      <c r="F367" s="20">
        <f ca="1"/>
        <v>-1.1087626472285301E-2</v>
      </c>
    </row>
    <row r="368" spans="1:6" x14ac:dyDescent="0.2">
      <c r="A368" s="1">
        <v>44663</v>
      </c>
      <c r="C368" s="20">
        <f ca="1"/>
        <v>-9.3593405629017346E-3</v>
      </c>
      <c r="D368" s="20">
        <f ca="1"/>
        <v>-7.8316689337454542E-3</v>
      </c>
      <c r="E368" s="20">
        <f ca="1"/>
        <v>-1.0012986940637441E-2</v>
      </c>
      <c r="F368" s="20">
        <f ca="1"/>
        <v>-1.1087626472285301E-2</v>
      </c>
    </row>
    <row r="369" spans="1:6" x14ac:dyDescent="0.2">
      <c r="A369" s="1">
        <v>44662</v>
      </c>
      <c r="C369" s="20">
        <f ca="1"/>
        <v>-9.3778219255925017E-3</v>
      </c>
      <c r="D369" s="20">
        <f ca="1"/>
        <v>-8.0668445836946899E-3</v>
      </c>
      <c r="E369" s="20">
        <f ca="1"/>
        <v>-1.0313664961072024E-2</v>
      </c>
      <c r="F369" s="20">
        <f ca="1"/>
        <v>-1.1087626472285301E-2</v>
      </c>
    </row>
    <row r="370" spans="1:6" x14ac:dyDescent="0.2">
      <c r="A370" s="1">
        <v>44659</v>
      </c>
      <c r="C370" s="20">
        <f ca="1"/>
        <v>-9.3946238328357461E-3</v>
      </c>
      <c r="D370" s="20">
        <f ca="1"/>
        <v>-8.0485355798873403E-3</v>
      </c>
      <c r="E370" s="20">
        <f ca="1"/>
        <v>-1.0290256436328448E-2</v>
      </c>
      <c r="F370" s="20">
        <f ca="1"/>
        <v>-1.1087626472285301E-2</v>
      </c>
    </row>
    <row r="371" spans="1:6" x14ac:dyDescent="0.2">
      <c r="A371" s="1">
        <v>44658</v>
      </c>
      <c r="C371" s="20">
        <f ca="1"/>
        <v>-9.3929429598090201E-3</v>
      </c>
      <c r="D371" s="20">
        <f ca="1"/>
        <v>-8.2906641426341507E-3</v>
      </c>
      <c r="E371" s="20">
        <f ca="1"/>
        <v>-1.059982393174346E-2</v>
      </c>
      <c r="F371" s="20">
        <f ca="1"/>
        <v>-1.1087626472285301E-2</v>
      </c>
    </row>
    <row r="372" spans="1:6" x14ac:dyDescent="0.2">
      <c r="A372" s="1">
        <v>44657</v>
      </c>
      <c r="C372" s="20">
        <f ca="1"/>
        <v>-9.381757558307776E-3</v>
      </c>
      <c r="D372" s="20">
        <f ca="1"/>
        <v>-8.4852711709448008E-3</v>
      </c>
      <c r="E372" s="20">
        <f ca="1"/>
        <v>-1.0848633942676711E-2</v>
      </c>
      <c r="F372" s="20">
        <f ca="1"/>
        <v>-1.1087626472285301E-2</v>
      </c>
    </row>
    <row r="373" spans="1:6" x14ac:dyDescent="0.2">
      <c r="A373" s="1">
        <v>44656</v>
      </c>
      <c r="C373" s="20">
        <f ca="1"/>
        <v>-9.2283714426540826E-3</v>
      </c>
      <c r="D373" s="20">
        <f ca="1"/>
        <v>-7.4392177759778095E-3</v>
      </c>
      <c r="E373" s="20">
        <f ca="1"/>
        <v>-8.9726178933918176E-3</v>
      </c>
      <c r="F373" s="20">
        <f ca="1"/>
        <v>-1.0810457779028221E-2</v>
      </c>
    </row>
    <row r="374" spans="1:6" x14ac:dyDescent="0.2">
      <c r="A374" s="1">
        <v>44655</v>
      </c>
      <c r="C374" s="20">
        <f ca="1"/>
        <v>-9.2387883680437911E-3</v>
      </c>
      <c r="D374" s="20">
        <f ca="1"/>
        <v>-7.6472914633796268E-3</v>
      </c>
      <c r="E374" s="20">
        <f ca="1"/>
        <v>-9.2235805277637046E-3</v>
      </c>
      <c r="F374" s="20">
        <f ca="1"/>
        <v>-1.0810457779028221E-2</v>
      </c>
    </row>
    <row r="375" spans="1:6" x14ac:dyDescent="0.2">
      <c r="A375" s="1">
        <v>44652</v>
      </c>
      <c r="C375" s="20">
        <f ca="1"/>
        <v>-9.2017297017332727E-3</v>
      </c>
      <c r="D375" s="20">
        <f ca="1"/>
        <v>-7.600309609182781E-3</v>
      </c>
      <c r="E375" s="20">
        <f ca="1"/>
        <v>-9.1669145934779005E-3</v>
      </c>
      <c r="F375" s="20">
        <f ca="1"/>
        <v>-1.0810457779028221E-2</v>
      </c>
    </row>
    <row r="376" spans="1:6" x14ac:dyDescent="0.2">
      <c r="A376" s="1">
        <v>44651</v>
      </c>
      <c r="C376" s="20">
        <f ca="1"/>
        <v>-9.1910616795638535E-3</v>
      </c>
      <c r="D376" s="20">
        <f ca="1"/>
        <v>-7.7368995940348424E-3</v>
      </c>
      <c r="E376" s="20">
        <f ca="1"/>
        <v>-9.3316590301980151E-3</v>
      </c>
      <c r="F376" s="20">
        <f ca="1"/>
        <v>-1.0810457779028221E-2</v>
      </c>
    </row>
    <row r="377" spans="1:6" x14ac:dyDescent="0.2">
      <c r="A377" s="1">
        <v>44650</v>
      </c>
      <c r="C377" s="20">
        <f ca="1"/>
        <v>-9.1824733507267792E-3</v>
      </c>
      <c r="D377" s="20">
        <f ca="1"/>
        <v>-7.879076276164897E-3</v>
      </c>
      <c r="E377" s="20">
        <f ca="1"/>
        <v>-9.5031417156790868E-3</v>
      </c>
      <c r="F377" s="20">
        <f ca="1"/>
        <v>-1.0810457779028221E-2</v>
      </c>
    </row>
    <row r="378" spans="1:6" x14ac:dyDescent="0.2">
      <c r="A378" s="1">
        <v>44649</v>
      </c>
      <c r="C378" s="20">
        <f ca="1"/>
        <v>-9.1929490160503925E-3</v>
      </c>
      <c r="D378" s="20">
        <f ca="1"/>
        <v>-8.083161661311242E-3</v>
      </c>
      <c r="E378" s="20">
        <f ca="1"/>
        <v>-9.7492939636287263E-3</v>
      </c>
      <c r="F378" s="20">
        <f ca="1"/>
        <v>-1.0810457779028221E-2</v>
      </c>
    </row>
    <row r="379" spans="1:6" x14ac:dyDescent="0.2">
      <c r="A379" s="1">
        <v>44648</v>
      </c>
      <c r="C379" s="20">
        <f ca="1"/>
        <v>-9.1971654020076878E-3</v>
      </c>
      <c r="D379" s="20">
        <f ca="1"/>
        <v>-8.334571552913124E-3</v>
      </c>
      <c r="E379" s="20">
        <f ca="1"/>
        <v>-1.0052525426921418E-2</v>
      </c>
      <c r="F379" s="20">
        <f ca="1"/>
        <v>-1.0810457779028221E-2</v>
      </c>
    </row>
    <row r="380" spans="1:6" x14ac:dyDescent="0.2">
      <c r="A380" s="1">
        <v>44645</v>
      </c>
      <c r="C380" s="20">
        <f ca="1"/>
        <v>-9.2071770034903733E-3</v>
      </c>
      <c r="D380" s="20">
        <f ca="1"/>
        <v>-8.5029969956732891E-3</v>
      </c>
      <c r="E380" s="20">
        <f ca="1"/>
        <v>-1.0255667368308349E-2</v>
      </c>
      <c r="F380" s="20">
        <f ca="1"/>
        <v>-1.0810457779028221E-2</v>
      </c>
    </row>
    <row r="381" spans="1:6" x14ac:dyDescent="0.2">
      <c r="A381" s="1">
        <v>44644</v>
      </c>
      <c r="C381" s="20">
        <f ca="1"/>
        <v>-9.3063646617673346E-3</v>
      </c>
      <c r="D381" s="20">
        <f ca="1"/>
        <v>-8.7075889897347339E-3</v>
      </c>
      <c r="E381" s="20">
        <f ca="1"/>
        <v>-1.0502430649346877E-2</v>
      </c>
      <c r="F381" s="20">
        <f ca="1"/>
        <v>-1.0810457779028221E-2</v>
      </c>
    </row>
    <row r="382" spans="1:6" x14ac:dyDescent="0.2">
      <c r="A382" s="1">
        <v>44643</v>
      </c>
      <c r="C382" s="20">
        <f ca="1"/>
        <v>-9.3014637615978744E-3</v>
      </c>
      <c r="D382" s="20">
        <f ca="1"/>
        <v>-8.9413853922427761E-3</v>
      </c>
      <c r="E382" s="20">
        <f ca="1"/>
        <v>-1.0784418063578553E-2</v>
      </c>
      <c r="F382" s="20">
        <f ca="1"/>
        <v>-1.0810457779028221E-2</v>
      </c>
    </row>
    <row r="383" spans="1:6" x14ac:dyDescent="0.2">
      <c r="A383" s="1">
        <v>44642</v>
      </c>
      <c r="C383" s="20">
        <f ca="1"/>
        <v>-9.3778622160583143E-3</v>
      </c>
      <c r="D383" s="20">
        <f ca="1"/>
        <v>-9.1631046674996615E-3</v>
      </c>
      <c r="E383" s="20">
        <f ca="1"/>
        <v>-1.1051838966741764E-2</v>
      </c>
      <c r="F383" s="20">
        <f ca="1"/>
        <v>-1.0810457779028221E-2</v>
      </c>
    </row>
    <row r="384" spans="1:6" x14ac:dyDescent="0.2">
      <c r="A384" s="1">
        <v>44641</v>
      </c>
      <c r="C384" s="20">
        <f ca="1"/>
        <v>-9.3700602728376617E-3</v>
      </c>
      <c r="D384" s="20">
        <f ca="1"/>
        <v>-9.3657011039819261E-3</v>
      </c>
      <c r="E384" s="20">
        <f ca="1"/>
        <v>-1.1296195358214555E-2</v>
      </c>
      <c r="F384" s="20">
        <f ca="1"/>
        <v>-1.0810457779028221E-2</v>
      </c>
    </row>
    <row r="385" spans="1:6" x14ac:dyDescent="0.2">
      <c r="A385" s="1">
        <v>44638</v>
      </c>
      <c r="C385" s="20">
        <f ca="1"/>
        <v>-9.3735099299162346E-3</v>
      </c>
      <c r="D385" s="20">
        <f ca="1"/>
        <v>-9.6507927632413469E-3</v>
      </c>
      <c r="E385" s="20">
        <f ca="1"/>
        <v>-1.1640051204374618E-2</v>
      </c>
      <c r="F385" s="20">
        <f ca="1"/>
        <v>-1.0810457779028221E-2</v>
      </c>
    </row>
    <row r="386" spans="1:6" x14ac:dyDescent="0.2">
      <c r="A386" s="1">
        <v>44637</v>
      </c>
      <c r="C386" s="20">
        <f ca="1"/>
        <v>-9.2633110417869556E-3</v>
      </c>
      <c r="D386" s="20">
        <f ca="1"/>
        <v>-9.2699153590814383E-3</v>
      </c>
      <c r="E386" s="20">
        <f ca="1"/>
        <v>-1.1180665887978955E-2</v>
      </c>
      <c r="F386" s="20">
        <f ca="1"/>
        <v>-1.0810457779028221E-2</v>
      </c>
    </row>
    <row r="387" spans="1:6" x14ac:dyDescent="0.2">
      <c r="A387" s="1">
        <v>44636</v>
      </c>
      <c r="C387" s="20">
        <f ca="1"/>
        <v>-9.3110131856251419E-3</v>
      </c>
      <c r="D387" s="20">
        <f ca="1"/>
        <v>-9.502498192850423E-3</v>
      </c>
      <c r="E387" s="20">
        <f ca="1"/>
        <v>-1.1461189588025774E-2</v>
      </c>
      <c r="F387" s="20">
        <f ca="1"/>
        <v>-1.0810457779028221E-2</v>
      </c>
    </row>
    <row r="388" spans="1:6" x14ac:dyDescent="0.2">
      <c r="A388" s="1">
        <v>44635</v>
      </c>
      <c r="C388" s="20">
        <f ca="1"/>
        <v>-9.1155461961944621E-3</v>
      </c>
      <c r="D388" s="20">
        <f ca="1"/>
        <v>-8.5816903635736377E-3</v>
      </c>
      <c r="E388" s="20">
        <f ca="1"/>
        <v>-1.0350581315201255E-2</v>
      </c>
      <c r="F388" s="20">
        <f ca="1"/>
        <v>-1.0810457779028221E-2</v>
      </c>
    </row>
    <row r="389" spans="1:6" x14ac:dyDescent="0.2">
      <c r="A389" s="1">
        <v>44634</v>
      </c>
      <c r="C389" s="20">
        <f ca="1"/>
        <v>-9.136331518047637E-3</v>
      </c>
      <c r="D389" s="20">
        <f ca="1"/>
        <v>-8.7576610092223676E-3</v>
      </c>
      <c r="E389" s="20">
        <f ca="1"/>
        <v>-1.056282370565231E-2</v>
      </c>
      <c r="F389" s="20">
        <f ca="1"/>
        <v>-1.0810457779028221E-2</v>
      </c>
    </row>
    <row r="390" spans="1:6" x14ac:dyDescent="0.2">
      <c r="A390" s="1">
        <v>44631</v>
      </c>
      <c r="C390" s="20">
        <f ca="1"/>
        <v>-9.1349166664862411E-3</v>
      </c>
      <c r="D390" s="20">
        <f ca="1"/>
        <v>-9.0226247766859394E-3</v>
      </c>
      <c r="E390" s="20">
        <f ca="1"/>
        <v>-1.0882402821714909E-2</v>
      </c>
      <c r="F390" s="20">
        <f ca="1"/>
        <v>-1.0810457779028221E-2</v>
      </c>
    </row>
    <row r="391" spans="1:6" x14ac:dyDescent="0.2">
      <c r="A391" s="1">
        <v>44630</v>
      </c>
      <c r="C391" s="20">
        <f ca="1"/>
        <v>-9.1208553991467562E-3</v>
      </c>
      <c r="D391" s="20">
        <f ca="1"/>
        <v>-9.1830850512700651E-3</v>
      </c>
      <c r="E391" s="20">
        <f ca="1"/>
        <v>-1.1075937783893488E-2</v>
      </c>
      <c r="F391" s="20">
        <f ca="1"/>
        <v>-1.0810457779028221E-2</v>
      </c>
    </row>
    <row r="392" spans="1:6" x14ac:dyDescent="0.2">
      <c r="A392" s="1">
        <v>44629</v>
      </c>
      <c r="C392" s="20">
        <f ca="1"/>
        <v>-9.1208374689041929E-3</v>
      </c>
      <c r="D392" s="20">
        <f ca="1"/>
        <v>-9.469178579066248E-3</v>
      </c>
      <c r="E392" s="20">
        <f ca="1"/>
        <v>-1.1421002007577976E-2</v>
      </c>
      <c r="F392" s="20">
        <f ca="1"/>
        <v>-1.0810457779028221E-2</v>
      </c>
    </row>
    <row r="393" spans="1:6" x14ac:dyDescent="0.2">
      <c r="A393" s="1">
        <v>44628</v>
      </c>
      <c r="C393" s="20">
        <f ca="1"/>
        <v>-9.1159899119024126E-3</v>
      </c>
      <c r="D393" s="20">
        <f ca="1"/>
        <v>-9.7284275678404704E-3</v>
      </c>
      <c r="E393" s="20">
        <f ca="1"/>
        <v>-1.1733688392836214E-2</v>
      </c>
      <c r="F393" s="20">
        <f ca="1"/>
        <v>-1.0810457779028221E-2</v>
      </c>
    </row>
    <row r="394" spans="1:6" x14ac:dyDescent="0.2">
      <c r="A394" s="1">
        <v>44627</v>
      </c>
      <c r="C394" s="20">
        <f ca="1"/>
        <v>-8.9865132558437626E-3</v>
      </c>
      <c r="D394" s="20">
        <f ca="1"/>
        <v>-8.9744256842402403E-3</v>
      </c>
      <c r="E394" s="20">
        <f ca="1"/>
        <v>-1.0687646904357612E-2</v>
      </c>
      <c r="F394" s="20">
        <f ca="1"/>
        <v>-1.0773712981318056E-2</v>
      </c>
    </row>
    <row r="395" spans="1:6" x14ac:dyDescent="0.2">
      <c r="A395" s="1">
        <v>44624</v>
      </c>
      <c r="C395" s="20">
        <f ca="1"/>
        <v>-9.0007467215785352E-3</v>
      </c>
      <c r="D395" s="20">
        <f ca="1"/>
        <v>-9.0988945745989203E-3</v>
      </c>
      <c r="E395" s="20">
        <f ca="1"/>
        <v>-1.0835876952444904E-2</v>
      </c>
      <c r="F395" s="20">
        <f ca="1"/>
        <v>-1.0773712981318056E-2</v>
      </c>
    </row>
    <row r="396" spans="1:6" x14ac:dyDescent="0.2">
      <c r="A396" s="1">
        <v>44623</v>
      </c>
      <c r="C396" s="20">
        <f ca="1"/>
        <v>-9.0039023656969669E-3</v>
      </c>
      <c r="D396" s="20">
        <f ca="1"/>
        <v>-9.3247218175306259E-3</v>
      </c>
      <c r="E396" s="20">
        <f ca="1"/>
        <v>-1.110481470052577E-2</v>
      </c>
      <c r="F396" s="20">
        <f ca="1"/>
        <v>-1.0773712981318056E-2</v>
      </c>
    </row>
    <row r="397" spans="1:6" x14ac:dyDescent="0.2">
      <c r="A397" s="1">
        <v>44622</v>
      </c>
      <c r="C397" s="20">
        <f ca="1"/>
        <v>-9.0087800435777153E-3</v>
      </c>
      <c r="D397" s="20">
        <f ca="1"/>
        <v>-9.5801034791928585E-3</v>
      </c>
      <c r="E397" s="20">
        <f ca="1"/>
        <v>-1.1408948816928022E-2</v>
      </c>
      <c r="F397" s="20">
        <f ca="1"/>
        <v>-1.0773712981318056E-2</v>
      </c>
    </row>
    <row r="398" spans="1:6" x14ac:dyDescent="0.2">
      <c r="A398" s="1">
        <v>44621</v>
      </c>
      <c r="C398" s="20">
        <f ca="1"/>
        <v>-9.0058309342939766E-3</v>
      </c>
      <c r="D398" s="20">
        <f ca="1"/>
        <v>-9.8234585409478058E-3</v>
      </c>
      <c r="E398" s="20">
        <f ca="1"/>
        <v>-1.1698760451001985E-2</v>
      </c>
      <c r="F398" s="20">
        <f ca="1"/>
        <v>-1.0773712981318056E-2</v>
      </c>
    </row>
    <row r="399" spans="1:6" x14ac:dyDescent="0.2">
      <c r="A399" s="1">
        <v>44620</v>
      </c>
      <c r="C399" s="20">
        <f ca="1"/>
        <v>-8.9795108135554465E-3</v>
      </c>
      <c r="D399" s="20">
        <f ca="1"/>
        <v>-9.9027923125157135E-3</v>
      </c>
      <c r="E399" s="20">
        <f ca="1"/>
        <v>-1.1793239069237994E-2</v>
      </c>
      <c r="F399" s="20">
        <f ca="1"/>
        <v>-1.0773712981318056E-2</v>
      </c>
    </row>
    <row r="400" spans="1:6" x14ac:dyDescent="0.2">
      <c r="A400" s="1">
        <v>44617</v>
      </c>
      <c r="C400" s="20">
        <f ca="1"/>
        <v>-9.0830616197485354E-3</v>
      </c>
      <c r="D400" s="20">
        <f ca="1"/>
        <v>-9.6883185233673716E-3</v>
      </c>
      <c r="E400" s="20">
        <f ca="1"/>
        <v>-1.1537822153514636E-2</v>
      </c>
      <c r="F400" s="20">
        <f ca="1"/>
        <v>-1.0773712981318056E-2</v>
      </c>
    </row>
    <row r="401" spans="1:6" x14ac:dyDescent="0.2">
      <c r="A401" s="1">
        <v>44616</v>
      </c>
      <c r="C401" s="20">
        <f ca="1"/>
        <v>-8.9711909609087384E-3</v>
      </c>
      <c r="D401" s="20">
        <f ca="1"/>
        <v>-9.2800605625530577E-3</v>
      </c>
      <c r="E401" s="20">
        <f ca="1"/>
        <v>-1.1051627595266886E-2</v>
      </c>
      <c r="F401" s="20">
        <f ca="1"/>
        <v>-1.0773712981318056E-2</v>
      </c>
    </row>
    <row r="402" spans="1:6" x14ac:dyDescent="0.2">
      <c r="A402" s="1">
        <v>44615</v>
      </c>
      <c r="C402" s="20">
        <f ca="1"/>
        <v>-8.8931452800105372E-3</v>
      </c>
      <c r="D402" s="20">
        <f ca="1"/>
        <v>-9.0793649964768259E-3</v>
      </c>
      <c r="E402" s="20">
        <f ca="1"/>
        <v>-1.081261917055402E-2</v>
      </c>
      <c r="F402" s="20">
        <f ca="1"/>
        <v>-1.0773712981318056E-2</v>
      </c>
    </row>
    <row r="403" spans="1:6" x14ac:dyDescent="0.2">
      <c r="A403" s="1">
        <v>44614</v>
      </c>
      <c r="C403" s="20">
        <f ca="1"/>
        <v>-8.8934901510836877E-3</v>
      </c>
      <c r="D403" s="20">
        <f ca="1"/>
        <v>-9.3546810311047491E-3</v>
      </c>
      <c r="E403" s="20">
        <f ca="1"/>
        <v>-1.1140493139177813E-2</v>
      </c>
      <c r="F403" s="20">
        <f ca="1"/>
        <v>-1.0773712981318056E-2</v>
      </c>
    </row>
    <row r="404" spans="1:6" x14ac:dyDescent="0.2">
      <c r="A404" s="1">
        <v>44613</v>
      </c>
      <c r="C404" s="20">
        <f ca="1"/>
        <v>-8.9493257904637025E-3</v>
      </c>
      <c r="D404" s="20">
        <f ca="1"/>
        <v>-9.6468958895497853E-3</v>
      </c>
      <c r="E404" s="20">
        <f ca="1"/>
        <v>-1.148849192340662E-2</v>
      </c>
      <c r="F404" s="20">
        <f ca="1"/>
        <v>-1.0773712981318056E-2</v>
      </c>
    </row>
    <row r="405" spans="1:6" x14ac:dyDescent="0.2">
      <c r="A405" s="1">
        <v>44610</v>
      </c>
      <c r="C405" s="20">
        <f ca="1"/>
        <v>-8.9105671068878105E-3</v>
      </c>
      <c r="D405" s="20">
        <f ca="1"/>
        <v>-9.7149925188712172E-3</v>
      </c>
      <c r="E405" s="20">
        <f ca="1"/>
        <v>-1.1569588224737908E-2</v>
      </c>
      <c r="F405" s="20">
        <f ca="1"/>
        <v>-1.0773712981318056E-2</v>
      </c>
    </row>
    <row r="406" spans="1:6" x14ac:dyDescent="0.2">
      <c r="A406" s="1">
        <v>44609</v>
      </c>
      <c r="C406" s="20">
        <f ca="1"/>
        <v>-8.9090800786806555E-3</v>
      </c>
      <c r="D406" s="20">
        <f ca="1"/>
        <v>-1.0011039617715402E-2</v>
      </c>
      <c r="E406" s="20">
        <f ca="1"/>
        <v>-1.192215082549156E-2</v>
      </c>
      <c r="F406" s="20">
        <f ca="1"/>
        <v>-1.0773712981318056E-2</v>
      </c>
    </row>
    <row r="407" spans="1:6" x14ac:dyDescent="0.2">
      <c r="A407" s="1">
        <v>44608</v>
      </c>
      <c r="C407" s="20">
        <f ca="1"/>
        <v>-9.0473267698904219E-3</v>
      </c>
      <c r="D407" s="20">
        <f ca="1"/>
        <v>-1.0327207076127333E-2</v>
      </c>
      <c r="E407" s="20">
        <f ca="1"/>
        <v>-1.3203595614334542E-2</v>
      </c>
      <c r="F407" s="20">
        <f ca="1"/>
        <v>-1.0773712981318056E-2</v>
      </c>
    </row>
    <row r="408" spans="1:6" x14ac:dyDescent="0.2">
      <c r="A408" s="1">
        <v>44607</v>
      </c>
      <c r="C408" s="20">
        <f ca="1"/>
        <v>-9.0429051907334433E-3</v>
      </c>
      <c r="D408" s="20">
        <f ca="1"/>
        <v>-1.0574064979045086E-2</v>
      </c>
      <c r="E408" s="20">
        <f ca="1"/>
        <v>-1.3519209690851242E-2</v>
      </c>
      <c r="F408" s="20">
        <f ca="1"/>
        <v>-1.0773712981318056E-2</v>
      </c>
    </row>
    <row r="409" spans="1:6" x14ac:dyDescent="0.2">
      <c r="A409" s="1">
        <v>44606</v>
      </c>
      <c r="C409" s="20">
        <f ca="1"/>
        <v>-9.0204325107857645E-3</v>
      </c>
      <c r="D409" s="20">
        <f ca="1"/>
        <v>-1.0733288110358775E-2</v>
      </c>
      <c r="E409" s="20">
        <f ca="1"/>
        <v>-1.3722780493955773E-2</v>
      </c>
      <c r="F409" s="20">
        <f ca="1"/>
        <v>-1.0773712981318056E-2</v>
      </c>
    </row>
    <row r="410" spans="1:6" x14ac:dyDescent="0.2">
      <c r="A410" s="1">
        <v>44603</v>
      </c>
      <c r="C410" s="20">
        <f ca="1"/>
        <v>-9.0246155005785644E-3</v>
      </c>
      <c r="D410" s="20">
        <f ca="1"/>
        <v>-1.0769856657219449E-2</v>
      </c>
      <c r="E410" s="20">
        <f ca="1"/>
        <v>-1.3769534306617119E-2</v>
      </c>
      <c r="F410" s="20">
        <f ca="1"/>
        <v>-1.0773712981318056E-2</v>
      </c>
    </row>
    <row r="411" spans="1:6" x14ac:dyDescent="0.2">
      <c r="A411" s="1">
        <v>44602</v>
      </c>
      <c r="C411" s="20">
        <f ca="1"/>
        <v>-8.9783928436790051E-3</v>
      </c>
      <c r="D411" s="20">
        <f ca="1"/>
        <v>-1.0859382279423227E-2</v>
      </c>
      <c r="E411" s="20">
        <f ca="1"/>
        <v>-1.3883995080375869E-2</v>
      </c>
      <c r="F411" s="20">
        <f ca="1"/>
        <v>-1.0773712981318056E-2</v>
      </c>
    </row>
    <row r="412" spans="1:6" x14ac:dyDescent="0.2">
      <c r="A412" s="1">
        <v>44601</v>
      </c>
      <c r="C412" s="20">
        <f ca="1"/>
        <v>-8.9847859373959164E-3</v>
      </c>
      <c r="D412" s="20">
        <f ca="1"/>
        <v>-1.1182588330176655E-2</v>
      </c>
      <c r="E412" s="20">
        <f ca="1"/>
        <v>-1.4297222196167823E-2</v>
      </c>
      <c r="F412" s="20">
        <f ca="1"/>
        <v>-1.0773712981318056E-2</v>
      </c>
    </row>
    <row r="413" spans="1:6" x14ac:dyDescent="0.2">
      <c r="A413" s="1">
        <v>44600</v>
      </c>
      <c r="C413" s="20">
        <f ca="1"/>
        <v>-8.9471081750232117E-3</v>
      </c>
      <c r="D413" s="20">
        <f ca="1"/>
        <v>-1.079244388450854E-2</v>
      </c>
      <c r="E413" s="20">
        <f ca="1"/>
        <v>-1.4430650741923229E-2</v>
      </c>
      <c r="F413" s="20">
        <f ca="1"/>
        <v>-1.0773712981318056E-2</v>
      </c>
    </row>
    <row r="414" spans="1:6" x14ac:dyDescent="0.2">
      <c r="A414" s="1">
        <v>44599</v>
      </c>
      <c r="C414" s="20">
        <f ca="1"/>
        <v>-8.9444613817747549E-3</v>
      </c>
      <c r="D414" s="20">
        <f ca="1"/>
        <v>-1.1098668942043505E-2</v>
      </c>
      <c r="E414" s="20">
        <f ca="1"/>
        <v>-1.4840106366710449E-2</v>
      </c>
      <c r="F414" s="20">
        <f ca="1"/>
        <v>-1.0773712981318056E-2</v>
      </c>
    </row>
    <row r="415" spans="1:6" x14ac:dyDescent="0.2">
      <c r="A415" s="1">
        <v>44596</v>
      </c>
      <c r="C415" s="20">
        <f ca="1"/>
        <v>-8.9568418740825582E-3</v>
      </c>
      <c r="D415" s="20">
        <f ca="1"/>
        <v>-1.1429605824709775E-2</v>
      </c>
      <c r="E415" s="20">
        <f ca="1"/>
        <v>-1.5282604342375878E-2</v>
      </c>
      <c r="F415" s="20">
        <f ca="1"/>
        <v>-1.0773712981318056E-2</v>
      </c>
    </row>
    <row r="416" spans="1:6" x14ac:dyDescent="0.2">
      <c r="A416" s="1">
        <v>44595</v>
      </c>
      <c r="C416" s="20">
        <f ca="1"/>
        <v>-8.8715889410912411E-3</v>
      </c>
      <c r="D416" s="20">
        <f ca="1"/>
        <v>-1.1352103455668809E-2</v>
      </c>
      <c r="E416" s="20">
        <f ca="1"/>
        <v>-1.517897539315269E-2</v>
      </c>
      <c r="F416" s="20">
        <f ca="1"/>
        <v>-1.0773712981318056E-2</v>
      </c>
    </row>
    <row r="417" spans="1:6" x14ac:dyDescent="0.2">
      <c r="A417" s="1">
        <v>44594</v>
      </c>
      <c r="C417" s="20">
        <f ca="1"/>
        <v>-8.7842553039494294E-3</v>
      </c>
      <c r="D417" s="20">
        <f ca="1"/>
        <v>-1.1275828794124629E-2</v>
      </c>
      <c r="E417" s="20">
        <f ca="1"/>
        <v>-1.5076988020044139E-2</v>
      </c>
      <c r="F417" s="20">
        <f ca="1"/>
        <v>-1.0773712981318056E-2</v>
      </c>
    </row>
    <row r="418" spans="1:6" x14ac:dyDescent="0.2">
      <c r="A418" s="1">
        <v>44593</v>
      </c>
      <c r="C418" s="20">
        <f ca="1"/>
        <v>-8.7762658697777933E-3</v>
      </c>
      <c r="D418" s="20">
        <f ca="1"/>
        <v>-1.1561114581188706E-2</v>
      </c>
      <c r="E418" s="20">
        <f ca="1"/>
        <v>-1.5458445602665042E-2</v>
      </c>
      <c r="F418" s="20">
        <f ca="1"/>
        <v>-1.0773712981318056E-2</v>
      </c>
    </row>
    <row r="419" spans="1:6" x14ac:dyDescent="0.2">
      <c r="A419" s="1">
        <v>44592</v>
      </c>
      <c r="C419" s="20">
        <f ca="1"/>
        <v>-8.7749112470632013E-3</v>
      </c>
      <c r="D419" s="20">
        <f ca="1"/>
        <v>-1.1916901845682872E-2</v>
      </c>
      <c r="E419" s="20">
        <f ca="1"/>
        <v>-1.5934171194318038E-2</v>
      </c>
      <c r="F419" s="20">
        <f ca="1"/>
        <v>-1.0773712981318056E-2</v>
      </c>
    </row>
    <row r="420" spans="1:6" x14ac:dyDescent="0.2">
      <c r="A420" s="1">
        <v>44589</v>
      </c>
      <c r="C420" s="20">
        <f ca="1"/>
        <v>-8.555429246565634E-3</v>
      </c>
      <c r="D420" s="20">
        <f ca="1"/>
        <v>-1.1266267058521167E-2</v>
      </c>
      <c r="E420" s="20">
        <f ca="1"/>
        <v>-1.5064202957786071E-2</v>
      </c>
      <c r="F420" s="20">
        <f ca="1"/>
        <v>-1.0773712981318056E-2</v>
      </c>
    </row>
    <row r="421" spans="1:6" x14ac:dyDescent="0.2">
      <c r="A421" s="1">
        <v>44588</v>
      </c>
      <c r="C421" s="20">
        <f ca="1"/>
        <v>-8.3594354071751583E-3</v>
      </c>
      <c r="D421" s="20">
        <f ca="1"/>
        <v>-1.0650218210911382E-2</v>
      </c>
      <c r="E421" s="20">
        <f ca="1"/>
        <v>-1.4240479818249364E-2</v>
      </c>
      <c r="F421" s="20">
        <f ca="1"/>
        <v>-9.915719304949772E-3</v>
      </c>
    </row>
    <row r="422" spans="1:6" x14ac:dyDescent="0.2">
      <c r="A422" s="1">
        <v>44587</v>
      </c>
      <c r="C422" s="20">
        <f ca="1"/>
        <v>-8.3656659603314441E-3</v>
      </c>
      <c r="D422" s="20">
        <f ca="1"/>
        <v>-1.0984927131161637E-2</v>
      </c>
      <c r="E422" s="20">
        <f ca="1"/>
        <v>-1.4688021411240247E-2</v>
      </c>
      <c r="F422" s="20">
        <f ca="1"/>
        <v>-9.915719304949772E-3</v>
      </c>
    </row>
    <row r="423" spans="1:6" x14ac:dyDescent="0.2">
      <c r="A423" s="1">
        <v>44586</v>
      </c>
      <c r="C423" s="20">
        <f ca="1"/>
        <v>-8.1689844552541892E-3</v>
      </c>
      <c r="D423" s="20">
        <f ca="1"/>
        <v>-1.0309200825589743E-2</v>
      </c>
      <c r="E423" s="20">
        <f ca="1"/>
        <v>-1.3784503133342606E-2</v>
      </c>
      <c r="F423" s="20">
        <f ca="1"/>
        <v>-9.915719304949772E-3</v>
      </c>
    </row>
    <row r="424" spans="1:6" x14ac:dyDescent="0.2">
      <c r="A424" s="1">
        <v>44585</v>
      </c>
      <c r="C424" s="20">
        <f ca="1"/>
        <v>-8.1746865481482408E-3</v>
      </c>
      <c r="D424" s="20">
        <f ca="1"/>
        <v>-1.063319686812242E-2</v>
      </c>
      <c r="E424" s="20">
        <f ca="1"/>
        <v>-1.4217720464059102E-2</v>
      </c>
      <c r="F424" s="20">
        <f ca="1"/>
        <v>-9.915719304949772E-3</v>
      </c>
    </row>
    <row r="425" spans="1:6" x14ac:dyDescent="0.2">
      <c r="A425" s="1">
        <v>44582</v>
      </c>
      <c r="C425" s="20">
        <f ca="1"/>
        <v>-7.97372839223103E-3</v>
      </c>
      <c r="D425" s="20">
        <f ca="1"/>
        <v>-9.9337327804079785E-3</v>
      </c>
      <c r="E425" s="20">
        <f ca="1"/>
        <v>-1.3282462234844347E-2</v>
      </c>
      <c r="F425" s="20">
        <f ca="1"/>
        <v>-9.6746617472351741E-3</v>
      </c>
    </row>
    <row r="426" spans="1:6" x14ac:dyDescent="0.2">
      <c r="A426" s="1">
        <v>44581</v>
      </c>
      <c r="C426" s="20">
        <f ca="1"/>
        <v>-7.7434941145271335E-3</v>
      </c>
      <c r="D426" s="20">
        <f ca="1"/>
        <v>-9.0502858814622156E-3</v>
      </c>
      <c r="E426" s="20">
        <f ca="1"/>
        <v>-1.2101199326818395E-2</v>
      </c>
      <c r="F426" s="20">
        <f ca="1"/>
        <v>-8.7761341446688512E-3</v>
      </c>
    </row>
    <row r="427" spans="1:6" x14ac:dyDescent="0.2">
      <c r="A427" s="1">
        <v>44580</v>
      </c>
      <c r="C427" s="20">
        <f ca="1"/>
        <v>-7.7508894286929322E-3</v>
      </c>
      <c r="D427" s="20">
        <f ca="1"/>
        <v>-9.3137943997624473E-3</v>
      </c>
      <c r="E427" s="20">
        <f ca="1"/>
        <v>-1.2453538374007752E-2</v>
      </c>
      <c r="F427" s="20">
        <f ca="1"/>
        <v>-8.7761341446688512E-3</v>
      </c>
    </row>
    <row r="428" spans="1:6" x14ac:dyDescent="0.2">
      <c r="A428" s="1">
        <v>44579</v>
      </c>
      <c r="C428" s="20">
        <f ca="1"/>
        <v>-7.7511263452640089E-3</v>
      </c>
      <c r="D428" s="20">
        <f ca="1"/>
        <v>-9.494352102611606E-3</v>
      </c>
      <c r="E428" s="20">
        <f ca="1"/>
        <v>-1.2694963316908793E-2</v>
      </c>
      <c r="F428" s="20">
        <f ca="1"/>
        <v>-8.7761341446688512E-3</v>
      </c>
    </row>
    <row r="429" spans="1:6" x14ac:dyDescent="0.2">
      <c r="A429" s="1">
        <v>44578</v>
      </c>
      <c r="C429" s="20">
        <f ca="1"/>
        <v>-7.6634875946356889E-3</v>
      </c>
      <c r="D429" s="20">
        <f ca="1"/>
        <v>-9.3506199736611215E-3</v>
      </c>
      <c r="E429" s="20">
        <f ca="1"/>
        <v>-1.2502778101449416E-2</v>
      </c>
      <c r="F429" s="20">
        <f ca="1"/>
        <v>-8.7761341446688512E-3</v>
      </c>
    </row>
    <row r="430" spans="1:6" x14ac:dyDescent="0.2">
      <c r="A430" s="1">
        <v>44575</v>
      </c>
      <c r="C430" s="20">
        <f ca="1"/>
        <v>-7.664799024030027E-3</v>
      </c>
      <c r="D430" s="20">
        <f ca="1"/>
        <v>-9.6242432002136211E-3</v>
      </c>
      <c r="E430" s="20">
        <f ca="1"/>
        <v>-1.2868641594418327E-2</v>
      </c>
      <c r="F430" s="20">
        <f ca="1"/>
        <v>-8.7761341446688512E-3</v>
      </c>
    </row>
    <row r="431" spans="1:6" x14ac:dyDescent="0.2">
      <c r="A431" s="1">
        <v>44574</v>
      </c>
      <c r="C431" s="20">
        <f ca="1"/>
        <v>-7.5633417731705592E-3</v>
      </c>
      <c r="D431" s="20">
        <f ca="1"/>
        <v>-9.4307610381346475E-3</v>
      </c>
      <c r="E431" s="20">
        <f ca="1"/>
        <v>-1.2609935268433941E-2</v>
      </c>
      <c r="F431" s="20">
        <f ca="1"/>
        <v>-8.7761341446688512E-3</v>
      </c>
    </row>
    <row r="432" spans="1:6" x14ac:dyDescent="0.2">
      <c r="A432" s="1">
        <v>44573</v>
      </c>
      <c r="C432" s="20">
        <f ca="1"/>
        <v>-7.556148134291057E-3</v>
      </c>
      <c r="D432" s="20">
        <f ca="1"/>
        <v>-9.6920938998995947E-3</v>
      </c>
      <c r="E432" s="20">
        <f ca="1"/>
        <v>-1.2959365230347427E-2</v>
      </c>
      <c r="F432" s="20">
        <f ca="1"/>
        <v>-8.7761341446688512E-3</v>
      </c>
    </row>
    <row r="433" spans="1:6" x14ac:dyDescent="0.2">
      <c r="A433" s="1">
        <v>44572</v>
      </c>
      <c r="C433" s="20">
        <f ca="1"/>
        <v>-7.4994748078104764E-3</v>
      </c>
      <c r="D433" s="20">
        <f ca="1"/>
        <v>-9.62605794529286E-3</v>
      </c>
      <c r="E433" s="20">
        <f ca="1"/>
        <v>-1.2871068102510874E-2</v>
      </c>
      <c r="F433" s="20">
        <f ca="1"/>
        <v>-8.7761341446688512E-3</v>
      </c>
    </row>
    <row r="434" spans="1:6" x14ac:dyDescent="0.2">
      <c r="A434" s="1">
        <v>44571</v>
      </c>
      <c r="C434" s="20">
        <f ca="1"/>
        <v>-7.5426834099675934E-3</v>
      </c>
      <c r="D434" s="20">
        <f ca="1"/>
        <v>-9.874468462742092E-3</v>
      </c>
      <c r="E434" s="20">
        <f ca="1"/>
        <v>-1.3203219509207165E-2</v>
      </c>
      <c r="F434" s="20">
        <f ca="1"/>
        <v>-8.7761341446688512E-3</v>
      </c>
    </row>
    <row r="435" spans="1:6" x14ac:dyDescent="0.2">
      <c r="A435" s="1">
        <v>44568</v>
      </c>
      <c r="C435" s="20">
        <f ca="1"/>
        <v>-7.338275487969983E-3</v>
      </c>
      <c r="D435" s="20">
        <f ca="1"/>
        <v>-8.911127100937697E-3</v>
      </c>
      <c r="E435" s="20">
        <f ca="1"/>
        <v>-1.0694139201318205E-2</v>
      </c>
      <c r="F435" s="20">
        <f ca="1"/>
        <v>-8.6012823895048503E-3</v>
      </c>
    </row>
    <row r="436" spans="1:6" x14ac:dyDescent="0.2">
      <c r="A436" s="1">
        <v>44567</v>
      </c>
      <c r="C436" s="20">
        <f ca="1"/>
        <v>-7.3439062568748572E-3</v>
      </c>
      <c r="D436" s="20">
        <f ca="1"/>
        <v>-9.1889050240394083E-3</v>
      </c>
      <c r="E436" s="20">
        <f ca="1"/>
        <v>-1.1027497231458992E-2</v>
      </c>
      <c r="F436" s="20">
        <f ca="1"/>
        <v>-8.6012823895048503E-3</v>
      </c>
    </row>
    <row r="437" spans="1:6" x14ac:dyDescent="0.2">
      <c r="A437" s="1">
        <v>44566</v>
      </c>
      <c r="C437" s="20">
        <f ca="1"/>
        <v>-7.0249190265988136E-3</v>
      </c>
      <c r="D437" s="20">
        <f ca="1"/>
        <v>-7.8716248866407042E-3</v>
      </c>
      <c r="E437" s="20">
        <f ca="1"/>
        <v>-8.315664455245288E-3</v>
      </c>
      <c r="F437" s="20">
        <f ca="1"/>
        <v>-6.9397612603048827E-3</v>
      </c>
    </row>
    <row r="438" spans="1:6" x14ac:dyDescent="0.2">
      <c r="A438" s="1">
        <v>44565</v>
      </c>
      <c r="C438" s="20">
        <f ca="1"/>
        <v>-6.9974174865267032E-3</v>
      </c>
      <c r="D438" s="20">
        <f ca="1"/>
        <v>-7.9126664242261772E-3</v>
      </c>
      <c r="E438" s="20">
        <f ca="1"/>
        <v>-8.3590211522682027E-3</v>
      </c>
      <c r="F438" s="20">
        <f ca="1"/>
        <v>-6.9397612603048827E-3</v>
      </c>
    </row>
    <row r="439" spans="1:6" x14ac:dyDescent="0.2">
      <c r="A439" s="1">
        <v>44564</v>
      </c>
      <c r="C439" s="20">
        <f ca="1"/>
        <v>-6.9851308412036094E-3</v>
      </c>
      <c r="D439" s="20">
        <f ca="1"/>
        <v>-8.0369404634627589E-3</v>
      </c>
      <c r="E439" s="20">
        <f ca="1"/>
        <v>-8.4903055091413663E-3</v>
      </c>
      <c r="F439" s="20">
        <f ca="1"/>
        <v>-6.9397612603048827E-3</v>
      </c>
    </row>
    <row r="440" spans="1:6" x14ac:dyDescent="0.2">
      <c r="A440" s="1">
        <v>44561</v>
      </c>
      <c r="C440" s="20">
        <f ca="1"/>
        <v>-6.9851308412036094E-3</v>
      </c>
      <c r="D440" s="20">
        <f ca="1"/>
        <v>-8.289471148932484E-3</v>
      </c>
      <c r="E440" s="20">
        <f ca="1"/>
        <v>-8.7570814893564875E-3</v>
      </c>
      <c r="F440" s="20">
        <f ca="1"/>
        <v>-6.9397612603048827E-3</v>
      </c>
    </row>
    <row r="441" spans="1:6" x14ac:dyDescent="0.2">
      <c r="A441" s="1">
        <v>44560</v>
      </c>
      <c r="C441" s="20">
        <f ca="1"/>
        <v>-6.9651192115000394E-3</v>
      </c>
      <c r="D441" s="20">
        <f ca="1"/>
        <v>-8.4634023037206563E-3</v>
      </c>
      <c r="E441" s="20">
        <f ca="1"/>
        <v>-8.9408241272947424E-3</v>
      </c>
      <c r="F441" s="20">
        <f ca="1"/>
        <v>-6.9397612603048827E-3</v>
      </c>
    </row>
    <row r="442" spans="1:6" x14ac:dyDescent="0.2">
      <c r="A442" s="1">
        <v>44559</v>
      </c>
      <c r="C442" s="20">
        <f ca="1"/>
        <v>-6.9763116492839962E-3</v>
      </c>
      <c r="D442" s="20">
        <f ca="1"/>
        <v>-8.7083531185488759E-3</v>
      </c>
      <c r="E442" s="20">
        <f ca="1"/>
        <v>-9.1995926552015227E-3</v>
      </c>
      <c r="F442" s="20">
        <f ca="1"/>
        <v>-6.9397612603048827E-3</v>
      </c>
    </row>
    <row r="443" spans="1:6" x14ac:dyDescent="0.2">
      <c r="A443" s="1">
        <v>44558</v>
      </c>
      <c r="C443" s="20">
        <f ca="1"/>
        <v>-6.9727328751848262E-3</v>
      </c>
      <c r="D443" s="20">
        <f ca="1"/>
        <v>-8.9728602452503175E-3</v>
      </c>
      <c r="E443" s="20">
        <f ca="1"/>
        <v>-9.4790206695373174E-3</v>
      </c>
      <c r="F443" s="20">
        <f ca="1"/>
        <v>-6.9397612603048827E-3</v>
      </c>
    </row>
    <row r="444" spans="1:6" x14ac:dyDescent="0.2">
      <c r="A444" s="1">
        <v>44557</v>
      </c>
      <c r="C444" s="20">
        <f ca="1"/>
        <v>-6.915981351933896E-3</v>
      </c>
      <c r="D444" s="20">
        <f ca="1"/>
        <v>-8.9267685668686057E-3</v>
      </c>
      <c r="E444" s="20">
        <f ca="1"/>
        <v>-9.4303289525003581E-3</v>
      </c>
      <c r="F444" s="20">
        <f ca="1"/>
        <v>-6.9397612603048827E-3</v>
      </c>
    </row>
    <row r="445" spans="1:6" x14ac:dyDescent="0.2">
      <c r="A445" s="1">
        <v>44553</v>
      </c>
      <c r="C445" s="20">
        <f ca="1"/>
        <v>-6.9308197927299307E-3</v>
      </c>
      <c r="D445" s="20">
        <f ca="1"/>
        <v>-9.171305920214836E-3</v>
      </c>
      <c r="E445" s="20">
        <f ca="1"/>
        <v>-9.6886606954994601E-3</v>
      </c>
      <c r="F445" s="20">
        <f ca="1"/>
        <v>-6.9397612603048827E-3</v>
      </c>
    </row>
    <row r="446" spans="1:6" x14ac:dyDescent="0.2">
      <c r="A446" s="1">
        <v>44552</v>
      </c>
      <c r="C446" s="20">
        <f ca="1"/>
        <v>-6.8321643882606805E-3</v>
      </c>
      <c r="D446" s="20">
        <f ca="1"/>
        <v>-8.7901984635527387E-3</v>
      </c>
      <c r="E446" s="20">
        <f ca="1"/>
        <v>-9.2860549086850423E-3</v>
      </c>
      <c r="F446" s="20">
        <f ca="1"/>
        <v>-6.9397612603048827E-3</v>
      </c>
    </row>
    <row r="447" spans="1:6" x14ac:dyDescent="0.2">
      <c r="A447" s="1">
        <v>44551</v>
      </c>
      <c r="C447" s="20">
        <f ca="1"/>
        <v>-6.8146584023691687E-3</v>
      </c>
      <c r="D447" s="20">
        <f ca="1"/>
        <v>-8.9506039344785706E-3</v>
      </c>
      <c r="E447" s="20">
        <f ca="1"/>
        <v>-9.4555088768573069E-3</v>
      </c>
      <c r="F447" s="20">
        <f ca="1"/>
        <v>-6.9397612603048827E-3</v>
      </c>
    </row>
    <row r="448" spans="1:6" x14ac:dyDescent="0.2">
      <c r="A448" s="1">
        <v>44550</v>
      </c>
      <c r="C448" s="20">
        <f ca="1"/>
        <v>-6.7775490803226798E-3</v>
      </c>
      <c r="D448" s="20">
        <f ca="1"/>
        <v>-8.9960005864323806E-3</v>
      </c>
      <c r="E448" s="20">
        <f ca="1"/>
        <v>-9.5034663609188403E-3</v>
      </c>
      <c r="F448" s="20">
        <f ca="1"/>
        <v>-6.9397612603048827E-3</v>
      </c>
    </row>
    <row r="449" spans="1:6" x14ac:dyDescent="0.2">
      <c r="A449" s="1">
        <v>44547</v>
      </c>
      <c r="C449" s="20">
        <f ca="1"/>
        <v>-6.5664905697436198E-3</v>
      </c>
      <c r="D449" s="20">
        <f ca="1"/>
        <v>-8.3204602655898349E-3</v>
      </c>
      <c r="E449" s="20">
        <f ca="1"/>
        <v>-8.3955500259618263E-3</v>
      </c>
      <c r="F449" s="20">
        <f ca="1"/>
        <v>-6.1947894397758607E-3</v>
      </c>
    </row>
    <row r="450" spans="1:6" x14ac:dyDescent="0.2">
      <c r="A450" s="1">
        <v>44546</v>
      </c>
      <c r="C450" s="20">
        <f ca="1"/>
        <v>-6.5076123111142779E-3</v>
      </c>
      <c r="D450" s="20">
        <f ca="1"/>
        <v>-8.3351299306213301E-3</v>
      </c>
      <c r="E450" s="20">
        <f ca="1"/>
        <v>-8.4103520805002465E-3</v>
      </c>
      <c r="F450" s="20">
        <f ca="1"/>
        <v>-6.1947894397758607E-3</v>
      </c>
    </row>
    <row r="451" spans="1:6" x14ac:dyDescent="0.2">
      <c r="A451" s="1">
        <v>44545</v>
      </c>
      <c r="C451" s="20">
        <f ca="1"/>
        <v>-6.445423244093508E-3</v>
      </c>
      <c r="D451" s="20">
        <f ca="1"/>
        <v>-8.235676938283672E-3</v>
      </c>
      <c r="E451" s="20">
        <f ca="1"/>
        <v>-8.3100015535161227E-3</v>
      </c>
      <c r="F451" s="20">
        <f ca="1"/>
        <v>-6.1947894397758607E-3</v>
      </c>
    </row>
    <row r="452" spans="1:6" x14ac:dyDescent="0.2">
      <c r="A452" s="1">
        <v>44544</v>
      </c>
      <c r="C452" s="20">
        <f ca="1"/>
        <v>-6.440815376390705E-3</v>
      </c>
      <c r="D452" s="20">
        <f ca="1"/>
        <v>-8.4324583009589039E-3</v>
      </c>
      <c r="E452" s="20">
        <f ca="1"/>
        <v>-8.5085588113819211E-3</v>
      </c>
      <c r="F452" s="20">
        <f ca="1"/>
        <v>-6.1947894397758607E-3</v>
      </c>
    </row>
    <row r="453" spans="1:6" x14ac:dyDescent="0.2">
      <c r="A453" s="1">
        <v>44543</v>
      </c>
      <c r="C453" s="20">
        <f ca="1"/>
        <v>-6.3324882050234512E-3</v>
      </c>
      <c r="D453" s="20">
        <f ca="1"/>
        <v>-8.2170051228285072E-3</v>
      </c>
      <c r="E453" s="20">
        <f ca="1"/>
        <v>-8.2911612302977479E-3</v>
      </c>
      <c r="F453" s="20">
        <f ca="1"/>
        <v>-5.6018278690741167E-3</v>
      </c>
    </row>
    <row r="454" spans="1:6" x14ac:dyDescent="0.2">
      <c r="A454" s="1">
        <v>44540</v>
      </c>
      <c r="C454" s="20">
        <f ca="1"/>
        <v>-6.3993672579271497E-3</v>
      </c>
      <c r="D454" s="20">
        <f ca="1"/>
        <v>-8.4538933389010362E-3</v>
      </c>
      <c r="E454" s="20">
        <f ca="1"/>
        <v>-8.5301872943753191E-3</v>
      </c>
      <c r="F454" s="20">
        <f ca="1"/>
        <v>-5.6018278690741167E-3</v>
      </c>
    </row>
    <row r="455" spans="1:6" x14ac:dyDescent="0.2">
      <c r="A455" s="1">
        <v>44539</v>
      </c>
      <c r="C455" s="20">
        <f ca="1"/>
        <v>-6.3913682160924795E-3</v>
      </c>
      <c r="D455" s="20">
        <f ca="1"/>
        <v>-8.6981236583252609E-3</v>
      </c>
      <c r="E455" s="20">
        <f ca="1"/>
        <v>-8.7766217221752537E-3</v>
      </c>
      <c r="F455" s="20">
        <f ca="1"/>
        <v>-5.6018278690741167E-3</v>
      </c>
    </row>
    <row r="456" spans="1:6" x14ac:dyDescent="0.2">
      <c r="A456" s="1">
        <v>44538</v>
      </c>
      <c r="C456" s="20">
        <f ca="1"/>
        <v>-6.4563029427720719E-3</v>
      </c>
      <c r="D456" s="20">
        <f ca="1"/>
        <v>-8.9698927124750583E-3</v>
      </c>
      <c r="E456" s="20">
        <f ca="1"/>
        <v>-9.0508434138596612E-3</v>
      </c>
      <c r="F456" s="20">
        <f ca="1"/>
        <v>-5.6018278690741167E-3</v>
      </c>
    </row>
    <row r="457" spans="1:6" x14ac:dyDescent="0.2">
      <c r="A457" s="1">
        <v>44537</v>
      </c>
      <c r="C457" s="20">
        <f ca="1"/>
        <v>-6.5324066854996936E-3</v>
      </c>
      <c r="D457" s="20">
        <f ca="1"/>
        <v>-9.2503917890968748E-3</v>
      </c>
      <c r="E457" s="20">
        <f ca="1"/>
        <v>-9.3338739139575584E-3</v>
      </c>
      <c r="F457" s="20">
        <f ca="1"/>
        <v>-5.6018278690741167E-3</v>
      </c>
    </row>
    <row r="458" spans="1:6" x14ac:dyDescent="0.2">
      <c r="A458" s="1">
        <v>44536</v>
      </c>
      <c r="C458" s="20">
        <f ca="1"/>
        <v>-6.4190651195116634E-3</v>
      </c>
      <c r="D458" s="20">
        <f ca="1"/>
        <v>-6.881902620275538E-3</v>
      </c>
      <c r="E458" s="20">
        <f ca="1"/>
        <v>-7.3640863822272695E-3</v>
      </c>
      <c r="F458" s="20">
        <f ca="1"/>
        <v>-6.2818830544615397E-3</v>
      </c>
    </row>
    <row r="459" spans="1:6" x14ac:dyDescent="0.2">
      <c r="A459" s="1">
        <v>44533</v>
      </c>
      <c r="C459" s="20">
        <f ca="1"/>
        <v>-6.4193833094570588E-3</v>
      </c>
      <c r="D459" s="20">
        <f ca="1"/>
        <v>-7.0951287306034415E-3</v>
      </c>
      <c r="E459" s="20">
        <f ca="1"/>
        <v>-7.592252280822641E-3</v>
      </c>
      <c r="F459" s="20">
        <f ca="1"/>
        <v>-6.2818830544615397E-3</v>
      </c>
    </row>
    <row r="460" spans="1:6" x14ac:dyDescent="0.2">
      <c r="A460" s="1">
        <v>44532</v>
      </c>
      <c r="C460" s="20">
        <f ca="1"/>
        <v>-6.4375381005560353E-3</v>
      </c>
      <c r="D460" s="20">
        <f ca="1"/>
        <v>-7.3182279022598919E-3</v>
      </c>
      <c r="E460" s="20">
        <f ca="1"/>
        <v>-7.8309830014581024E-3</v>
      </c>
      <c r="F460" s="20">
        <f ca="1"/>
        <v>-6.2818830544615397E-3</v>
      </c>
    </row>
    <row r="461" spans="1:6" x14ac:dyDescent="0.2">
      <c r="A461" s="1">
        <v>44531</v>
      </c>
      <c r="C461" s="20">
        <f ca="1"/>
        <v>-6.4205963656851434E-3</v>
      </c>
      <c r="D461" s="20">
        <f ca="1"/>
        <v>-7.4774026361363087E-3</v>
      </c>
      <c r="E461" s="20">
        <f ca="1"/>
        <v>-8.0013103883467933E-3</v>
      </c>
      <c r="F461" s="20">
        <f ca="1"/>
        <v>-6.2818830544615397E-3</v>
      </c>
    </row>
    <row r="462" spans="1:6" x14ac:dyDescent="0.2">
      <c r="A462" s="1">
        <v>44530</v>
      </c>
      <c r="C462" s="20">
        <f ca="1"/>
        <v>-6.4246488819532177E-3</v>
      </c>
      <c r="D462" s="20">
        <f ca="1"/>
        <v>-7.7096949606360746E-3</v>
      </c>
      <c r="E462" s="20">
        <f ca="1"/>
        <v>-8.2498783844275267E-3</v>
      </c>
      <c r="F462" s="20">
        <f ca="1"/>
        <v>-6.2818830544615397E-3</v>
      </c>
    </row>
    <row r="463" spans="1:6" x14ac:dyDescent="0.2">
      <c r="A463" s="1">
        <v>44529</v>
      </c>
      <c r="C463" s="20">
        <f ca="1"/>
        <v>-6.4413900953775131E-3</v>
      </c>
      <c r="D463" s="20">
        <f ca="1"/>
        <v>-7.7811838986359049E-3</v>
      </c>
      <c r="E463" s="20">
        <f ca="1"/>
        <v>-8.3263762286796966E-3</v>
      </c>
      <c r="F463" s="20">
        <f ca="1"/>
        <v>-6.2818830544615397E-3</v>
      </c>
    </row>
    <row r="464" spans="1:6" x14ac:dyDescent="0.2">
      <c r="A464" s="1">
        <v>44526</v>
      </c>
      <c r="C464" s="20">
        <f ca="1"/>
        <v>-6.461329279304929E-3</v>
      </c>
      <c r="D464" s="20">
        <f ca="1"/>
        <v>-8.0154400953264503E-3</v>
      </c>
      <c r="E464" s="20">
        <f ca="1"/>
        <v>-8.5770456965850918E-3</v>
      </c>
      <c r="F464" s="20">
        <f ca="1"/>
        <v>-6.2818830544615397E-3</v>
      </c>
    </row>
    <row r="465" spans="1:6" x14ac:dyDescent="0.2">
      <c r="A465" s="1">
        <v>44525</v>
      </c>
      <c r="C465" s="20">
        <f ca="1"/>
        <v>-6.4412117828180184E-3</v>
      </c>
      <c r="D465" s="20">
        <f ca="1"/>
        <v>-6.9554269625268896E-3</v>
      </c>
      <c r="E465" s="20">
        <f ca="1"/>
        <v>-7.4427622422925076E-3</v>
      </c>
      <c r="F465" s="20">
        <f ca="1"/>
        <v>-6.2818830544615397E-3</v>
      </c>
    </row>
    <row r="466" spans="1:6" x14ac:dyDescent="0.2">
      <c r="A466" s="1">
        <v>44524</v>
      </c>
      <c r="C466" s="20">
        <f ca="1"/>
        <v>-6.4001150206996985E-3</v>
      </c>
      <c r="D466" s="20">
        <f ca="1"/>
        <v>-6.8126395248831219E-3</v>
      </c>
      <c r="E466" s="20">
        <f ca="1"/>
        <v>-7.289970335297536E-3</v>
      </c>
      <c r="F466" s="20">
        <f ca="1"/>
        <v>-6.2818830544615397E-3</v>
      </c>
    </row>
    <row r="467" spans="1:6" x14ac:dyDescent="0.2">
      <c r="A467" s="1">
        <v>44523</v>
      </c>
      <c r="C467" s="20">
        <f ca="1"/>
        <v>-6.3485704636258543E-3</v>
      </c>
      <c r="D467" s="20">
        <f ca="1"/>
        <v>-6.7837965295072357E-3</v>
      </c>
      <c r="E467" s="20">
        <f ca="1"/>
        <v>-7.2591064418090654E-3</v>
      </c>
      <c r="F467" s="20">
        <f ca="1"/>
        <v>-6.2818830544615397E-3</v>
      </c>
    </row>
    <row r="468" spans="1:6" x14ac:dyDescent="0.2">
      <c r="A468" s="1">
        <v>44522</v>
      </c>
      <c r="C468" s="20">
        <f ca="1"/>
        <v>-6.1610707070595423E-3</v>
      </c>
      <c r="D468" s="20">
        <f ca="1"/>
        <v>-5.9809205877053503E-3</v>
      </c>
      <c r="E468" s="20">
        <f ca="1"/>
        <v>-6.0348966754936711E-3</v>
      </c>
      <c r="F468" s="20">
        <f ca="1"/>
        <v>-5.6018278690741167E-3</v>
      </c>
    </row>
    <row r="469" spans="1:6" x14ac:dyDescent="0.2">
      <c r="A469" s="1">
        <v>44519</v>
      </c>
      <c r="C469" s="20">
        <f ca="1"/>
        <v>-6.1799956393855261E-3</v>
      </c>
      <c r="D469" s="20">
        <f ca="1"/>
        <v>-6.0045488406247956E-3</v>
      </c>
      <c r="E469" s="20">
        <f ca="1"/>
        <v>-6.0587381665986361E-3</v>
      </c>
      <c r="F469" s="20">
        <f ca="1"/>
        <v>-5.6018278690741167E-3</v>
      </c>
    </row>
    <row r="470" spans="1:6" x14ac:dyDescent="0.2">
      <c r="A470" s="1">
        <v>44518</v>
      </c>
      <c r="C470" s="20">
        <f ca="1"/>
        <v>-6.1357302658290149E-3</v>
      </c>
      <c r="D470" s="20">
        <f ca="1"/>
        <v>-5.7745738684921158E-3</v>
      </c>
      <c r="E470" s="20">
        <f ca="1"/>
        <v>-5.8266877364987557E-3</v>
      </c>
      <c r="F470" s="20">
        <f ca="1"/>
        <v>-5.6018278690741167E-3</v>
      </c>
    </row>
    <row r="471" spans="1:6" x14ac:dyDescent="0.2">
      <c r="A471" s="1">
        <v>44517</v>
      </c>
      <c r="C471" s="20">
        <f ca="1"/>
        <v>-6.1387186881127409E-3</v>
      </c>
      <c r="D471" s="20">
        <f ca="1"/>
        <v>-5.952544739859341E-3</v>
      </c>
      <c r="E471" s="20">
        <f ca="1"/>
        <v>-6.0062647437836561E-3</v>
      </c>
      <c r="F471" s="20">
        <f ca="1"/>
        <v>-5.6018278690741167E-3</v>
      </c>
    </row>
    <row r="472" spans="1:6" x14ac:dyDescent="0.2">
      <c r="A472" s="1">
        <v>44516</v>
      </c>
      <c r="C472" s="20">
        <f ca="1"/>
        <v>-6.1390014982032311E-3</v>
      </c>
      <c r="D472" s="20">
        <f ca="1"/>
        <v>-6.1362320204272217E-3</v>
      </c>
      <c r="E472" s="20">
        <f ca="1"/>
        <v>-6.1916097492178248E-3</v>
      </c>
      <c r="F472" s="20">
        <f ca="1"/>
        <v>-5.6018278690741167E-3</v>
      </c>
    </row>
    <row r="473" spans="1:6" x14ac:dyDescent="0.2">
      <c r="A473" s="1">
        <v>44515</v>
      </c>
      <c r="C473" s="20">
        <f ca="1"/>
        <v>-6.1359235077041276E-3</v>
      </c>
      <c r="D473" s="20">
        <f ca="1"/>
        <v>-6.2093742706849633E-3</v>
      </c>
      <c r="E473" s="20">
        <f ca="1"/>
        <v>-6.2654120872435029E-3</v>
      </c>
      <c r="F473" s="20">
        <f ca="1"/>
        <v>-5.6018278690741167E-3</v>
      </c>
    </row>
    <row r="474" spans="1:6" x14ac:dyDescent="0.2">
      <c r="A474" s="1">
        <v>44512</v>
      </c>
      <c r="C474" s="20">
        <f ca="1"/>
        <v>-6.1241098385152277E-3</v>
      </c>
      <c r="D474" s="20">
        <f ca="1"/>
        <v>-6.2853570201741602E-3</v>
      </c>
      <c r="E474" s="20">
        <f ca="1"/>
        <v>-6.3420805591890821E-3</v>
      </c>
      <c r="F474" s="20">
        <f ca="1"/>
        <v>-5.6018278690741167E-3</v>
      </c>
    </row>
    <row r="475" spans="1:6" x14ac:dyDescent="0.2">
      <c r="A475" s="1">
        <v>44511</v>
      </c>
      <c r="C475" s="20">
        <f ca="1"/>
        <v>-6.1506474741310803E-3</v>
      </c>
      <c r="D475" s="20">
        <f ca="1"/>
        <v>-6.4540374797875059E-3</v>
      </c>
      <c r="E475" s="20">
        <f ca="1"/>
        <v>-6.5122833114265736E-3</v>
      </c>
      <c r="F475" s="20">
        <f ca="1"/>
        <v>-5.6018278690741167E-3</v>
      </c>
    </row>
    <row r="476" spans="1:6" x14ac:dyDescent="0.2">
      <c r="A476" s="1">
        <v>44510</v>
      </c>
      <c r="C476" s="20">
        <f ca="1"/>
        <v>-6.1783171117068322E-3</v>
      </c>
      <c r="D476" s="20">
        <f ca="1"/>
        <v>-6.6541417514392898E-3</v>
      </c>
      <c r="E476" s="20">
        <f ca="1"/>
        <v>-6.7141934665665443E-3</v>
      </c>
      <c r="F476" s="20">
        <f ca="1"/>
        <v>-5.6018278690741167E-3</v>
      </c>
    </row>
    <row r="477" spans="1:6" x14ac:dyDescent="0.2">
      <c r="A477" s="1">
        <v>44509</v>
      </c>
      <c r="C477" s="20">
        <f ca="1"/>
        <v>-6.1857394482868616E-3</v>
      </c>
      <c r="D477" s="20">
        <f ca="1"/>
        <v>-6.813773178073774E-3</v>
      </c>
      <c r="E477" s="20">
        <f ca="1"/>
        <v>-6.8752655209056513E-3</v>
      </c>
      <c r="F477" s="20">
        <f ca="1"/>
        <v>-5.6018278690741167E-3</v>
      </c>
    </row>
    <row r="478" spans="1:6" x14ac:dyDescent="0.2">
      <c r="A478" s="1">
        <v>44508</v>
      </c>
      <c r="C478" s="20">
        <f ca="1"/>
        <v>-6.1899898767443498E-3</v>
      </c>
      <c r="D478" s="20">
        <f ca="1"/>
        <v>-6.8801222855495083E-3</v>
      </c>
      <c r="E478" s="20">
        <f ca="1"/>
        <v>-6.9422134099898806E-3</v>
      </c>
      <c r="F478" s="20">
        <f ca="1"/>
        <v>-5.6018278690741167E-3</v>
      </c>
    </row>
    <row r="479" spans="1:6" x14ac:dyDescent="0.2">
      <c r="A479" s="1">
        <v>44505</v>
      </c>
      <c r="C479" s="20">
        <f ca="1"/>
        <v>-6.1830932588454388E-3</v>
      </c>
      <c r="D479" s="20">
        <f ca="1"/>
        <v>-7.0491201647604343E-3</v>
      </c>
      <c r="E479" s="20">
        <f ca="1"/>
        <v>-7.1127364464455096E-3</v>
      </c>
      <c r="F479" s="20">
        <f ca="1"/>
        <v>-5.6018278690741167E-3</v>
      </c>
    </row>
    <row r="480" spans="1:6" x14ac:dyDescent="0.2">
      <c r="A480" s="1">
        <v>44504</v>
      </c>
      <c r="C480" s="20">
        <f ca="1"/>
        <v>-6.1597354076245144E-3</v>
      </c>
      <c r="D480" s="20">
        <f ca="1"/>
        <v>-7.0824464587277668E-3</v>
      </c>
      <c r="E480" s="20">
        <f ca="1"/>
        <v>-7.1463635006290089E-3</v>
      </c>
      <c r="F480" s="20">
        <f ca="1"/>
        <v>-5.6018278690741167E-3</v>
      </c>
    </row>
    <row r="481" spans="1:6" x14ac:dyDescent="0.2">
      <c r="A481" s="1">
        <v>44503</v>
      </c>
      <c r="C481" s="20">
        <f ca="1"/>
        <v>-6.0237260091989325E-3</v>
      </c>
      <c r="D481" s="20">
        <f ca="1"/>
        <v>-6.3999833539593251E-3</v>
      </c>
      <c r="E481" s="20">
        <f ca="1"/>
        <v>-6.4577413626624013E-3</v>
      </c>
      <c r="F481" s="20">
        <f ca="1"/>
        <v>-5.6018278690741167E-3</v>
      </c>
    </row>
    <row r="482" spans="1:6" x14ac:dyDescent="0.2">
      <c r="A482" s="1">
        <v>44502</v>
      </c>
      <c r="C482" s="20">
        <f ca="1"/>
        <v>-6.0237260091989325E-3</v>
      </c>
      <c r="D482" s="20">
        <f ca="1"/>
        <v>-6.6010788069762608E-3</v>
      </c>
      <c r="E482" s="20">
        <f ca="1"/>
        <v>-6.6606516442942144E-3</v>
      </c>
      <c r="F482" s="20">
        <f ca="1"/>
        <v>-5.6018278690741167E-3</v>
      </c>
    </row>
    <row r="483" spans="1:6" x14ac:dyDescent="0.2">
      <c r="A483" s="1">
        <v>44498</v>
      </c>
      <c r="C483" s="20">
        <f ca="1"/>
        <v>-5.9295845032846422E-3</v>
      </c>
      <c r="D483" s="20">
        <f ca="1"/>
        <v>-6.0462066586664939E-3</v>
      </c>
      <c r="E483" s="20">
        <f ca="1"/>
        <v>-6.1007719344645652E-3</v>
      </c>
      <c r="F483" s="20">
        <f ca="1"/>
        <v>-5.6018278690741167E-3</v>
      </c>
    </row>
    <row r="484" spans="1:6" x14ac:dyDescent="0.2">
      <c r="A484" s="1">
        <v>44497</v>
      </c>
      <c r="C484" s="20">
        <f ca="1"/>
        <v>-5.9271805924451257E-3</v>
      </c>
      <c r="D484" s="20">
        <f ca="1"/>
        <v>-6.1798899420919999E-3</v>
      </c>
      <c r="E484" s="20">
        <f ca="1"/>
        <v>-6.2356616710666675E-3</v>
      </c>
      <c r="F484" s="20">
        <f ca="1"/>
        <v>-5.6018278690741167E-3</v>
      </c>
    </row>
    <row r="485" spans="1:6" x14ac:dyDescent="0.2">
      <c r="A485" s="1">
        <v>44496</v>
      </c>
      <c r="C485" s="20">
        <f ca="1"/>
        <v>-5.9121659053098614E-3</v>
      </c>
      <c r="D485" s="20">
        <f ca="1"/>
        <v>-6.3191609750615539E-3</v>
      </c>
      <c r="E485" s="20">
        <f ca="1"/>
        <v>-6.3761895850450402E-3</v>
      </c>
      <c r="F485" s="20">
        <f ca="1"/>
        <v>-5.6018278690741167E-3</v>
      </c>
    </row>
    <row r="486" spans="1:6" x14ac:dyDescent="0.2">
      <c r="A486" s="1">
        <v>44495</v>
      </c>
      <c r="C486" s="20">
        <f ca="1"/>
        <v>-5.9128220613714737E-3</v>
      </c>
      <c r="D486" s="20">
        <f ca="1"/>
        <v>-6.4874839737385616E-3</v>
      </c>
      <c r="E486" s="20">
        <f ca="1"/>
        <v>-6.5460316503640715E-3</v>
      </c>
      <c r="F486" s="20">
        <f ca="1"/>
        <v>-5.6018278690741167E-3</v>
      </c>
    </row>
    <row r="487" spans="1:6" x14ac:dyDescent="0.2">
      <c r="A487" s="1">
        <v>44494</v>
      </c>
      <c r="C487" s="20">
        <f ca="1"/>
        <v>-5.8527832319548011E-3</v>
      </c>
      <c r="D487" s="20">
        <f ca="1"/>
        <v>-6.1973583871076073E-3</v>
      </c>
      <c r="E487" s="20">
        <f ca="1"/>
        <v>-6.2532877637734392E-3</v>
      </c>
      <c r="F487" s="20">
        <f ca="1"/>
        <v>-5.6018278690741167E-3</v>
      </c>
    </row>
    <row r="488" spans="1:6" x14ac:dyDescent="0.2">
      <c r="A488" s="1">
        <v>44491</v>
      </c>
      <c r="C488" s="20">
        <f ca="1"/>
        <v>-5.8843214517573942E-3</v>
      </c>
      <c r="D488" s="20">
        <f ca="1"/>
        <v>-6.3925950775097435E-3</v>
      </c>
      <c r="E488" s="20">
        <f ca="1"/>
        <v>-6.4502864091432284E-3</v>
      </c>
      <c r="F488" s="20">
        <f ca="1"/>
        <v>-5.6018278690741167E-3</v>
      </c>
    </row>
    <row r="489" spans="1:6" x14ac:dyDescent="0.2">
      <c r="A489" s="1">
        <v>44490</v>
      </c>
      <c r="C489" s="20">
        <f ca="1"/>
        <v>-5.8699224831506563E-3</v>
      </c>
      <c r="D489" s="20">
        <f ca="1"/>
        <v>-6.3135367356888551E-3</v>
      </c>
      <c r="E489" s="20">
        <f ca="1"/>
        <v>-6.3705145885299122E-3</v>
      </c>
      <c r="F489" s="20">
        <f ca="1"/>
        <v>-5.6018278690741167E-3</v>
      </c>
    </row>
    <row r="490" spans="1:6" x14ac:dyDescent="0.2">
      <c r="A490" s="1">
        <v>44489</v>
      </c>
      <c r="C490" s="20">
        <f ca="1"/>
        <v>-5.8704573727373201E-3</v>
      </c>
      <c r="D490" s="20">
        <f ca="1"/>
        <v>-6.5084843276953129E-3</v>
      </c>
      <c r="E490" s="20">
        <f ca="1"/>
        <v>-6.5672215264741662E-3</v>
      </c>
      <c r="F490" s="20">
        <f ca="1"/>
        <v>-5.6018278690741167E-3</v>
      </c>
    </row>
    <row r="491" spans="1:6" x14ac:dyDescent="0.2">
      <c r="A491" s="1">
        <v>44488</v>
      </c>
      <c r="C491" s="20">
        <f ca="1"/>
        <v>-5.8711896031820162E-3</v>
      </c>
      <c r="D491" s="20">
        <f ca="1"/>
        <v>-6.6594320627389302E-3</v>
      </c>
      <c r="E491" s="20">
        <f ca="1"/>
        <v>-6.7195315214038142E-3</v>
      </c>
      <c r="F491" s="20">
        <f ca="1"/>
        <v>-5.6018278690741167E-3</v>
      </c>
    </row>
    <row r="492" spans="1:6" x14ac:dyDescent="0.2">
      <c r="A492" s="1">
        <v>44487</v>
      </c>
      <c r="C492" s="20">
        <f ca="1"/>
        <v>-5.911365029712571E-3</v>
      </c>
      <c r="D492" s="20">
        <f ca="1"/>
        <v>-6.8657688740602595E-3</v>
      </c>
      <c r="E492" s="20">
        <f ca="1"/>
        <v>-6.9277304630909493E-3</v>
      </c>
      <c r="F492" s="20">
        <f ca="1"/>
        <v>-5.6018278690741167E-3</v>
      </c>
    </row>
    <row r="493" spans="1:6" x14ac:dyDescent="0.2">
      <c r="A493" s="1">
        <v>44484</v>
      </c>
      <c r="C493" s="20">
        <f ca="1"/>
        <v>-5.926781076198556E-3</v>
      </c>
      <c r="D493" s="20">
        <f ca="1"/>
        <v>-7.0533440002854986E-3</v>
      </c>
      <c r="E493" s="20">
        <f ca="1"/>
        <v>-7.1169984008711282E-3</v>
      </c>
      <c r="F493" s="20">
        <f ca="1"/>
        <v>-5.6018278690741167E-3</v>
      </c>
    </row>
    <row r="494" spans="1:6" x14ac:dyDescent="0.2">
      <c r="A494" s="1">
        <v>44483</v>
      </c>
      <c r="C494" s="20">
        <f ca="1"/>
        <v>-5.8804018661965081E-3</v>
      </c>
      <c r="D494" s="20">
        <f ca="1"/>
        <v>-6.957227508652449E-3</v>
      </c>
      <c r="E494" s="20">
        <f ca="1"/>
        <v>-7.0200144855506689E-3</v>
      </c>
      <c r="F494" s="20">
        <f ca="1"/>
        <v>-5.6018278690741167E-3</v>
      </c>
    </row>
    <row r="495" spans="1:6" x14ac:dyDescent="0.2">
      <c r="A495" s="1">
        <v>44482</v>
      </c>
      <c r="C495" s="20">
        <f ca="1"/>
        <v>-5.8312714191970285E-3</v>
      </c>
      <c r="D495" s="20">
        <f ca="1"/>
        <v>-6.8500359514411446E-3</v>
      </c>
      <c r="E495" s="20">
        <f ca="1"/>
        <v>-6.9118555553710449E-3</v>
      </c>
      <c r="F495" s="20">
        <f ca="1"/>
        <v>-5.6018278690741167E-3</v>
      </c>
    </row>
    <row r="496" spans="1:6" x14ac:dyDescent="0.2">
      <c r="A496" s="1">
        <v>44481</v>
      </c>
      <c r="C496" s="20">
        <f ca="1"/>
        <v>-5.8264974313672491E-3</v>
      </c>
      <c r="D496" s="20">
        <f ca="1"/>
        <v>-6.9473271685084681E-3</v>
      </c>
      <c r="E496" s="20">
        <f ca="1"/>
        <v>-7.0100247976848931E-3</v>
      </c>
      <c r="F496" s="20">
        <f ca="1"/>
        <v>-5.6018278690741167E-3</v>
      </c>
    </row>
    <row r="497" spans="1:6" x14ac:dyDescent="0.2">
      <c r="A497" s="1">
        <v>44480</v>
      </c>
      <c r="C497" s="20">
        <f ca="1"/>
        <v>-5.959780420889146E-3</v>
      </c>
      <c r="D497" s="20">
        <f ca="1"/>
        <v>-7.0872509406858485E-3</v>
      </c>
      <c r="E497" s="20">
        <f ca="1"/>
        <v>-7.1512113416546692E-3</v>
      </c>
      <c r="F497" s="20">
        <f ca="1"/>
        <v>-5.6018278690741167E-3</v>
      </c>
    </row>
    <row r="498" spans="1:6" x14ac:dyDescent="0.2">
      <c r="A498" s="1">
        <v>44477</v>
      </c>
      <c r="C498" s="20">
        <f ca="1"/>
        <v>-6.0569858702990342E-3</v>
      </c>
      <c r="D498" s="20">
        <f ca="1"/>
        <v>-7.2613371371171688E-3</v>
      </c>
      <c r="E498" s="20">
        <f ca="1"/>
        <v>-7.3268686159298638E-3</v>
      </c>
      <c r="F498" s="20">
        <f ca="1"/>
        <v>-5.6018278690741167E-3</v>
      </c>
    </row>
    <row r="499" spans="1:6" x14ac:dyDescent="0.2">
      <c r="A499" s="1">
        <v>44476</v>
      </c>
      <c r="C499" s="20">
        <f ca="1"/>
        <v>-6.2369041443580331E-3</v>
      </c>
      <c r="D499" s="20">
        <f ca="1"/>
        <v>-7.3819054974304694E-3</v>
      </c>
      <c r="E499" s="20">
        <f ca="1"/>
        <v>-7.9007868333393159E-3</v>
      </c>
      <c r="F499" s="20">
        <f ca="1"/>
        <v>-6.2818830544615397E-3</v>
      </c>
    </row>
    <row r="500" spans="1:6" x14ac:dyDescent="0.2">
      <c r="A500" s="1">
        <v>44475</v>
      </c>
      <c r="C500" s="20">
        <f ca="1"/>
        <v>-5.9761350284935561E-3</v>
      </c>
      <c r="D500" s="20">
        <f ca="1"/>
        <v>-5.9628137580890065E-3</v>
      </c>
      <c r="E500" s="20">
        <f ca="1"/>
        <v>-6.381945751806597E-3</v>
      </c>
      <c r="F500" s="20">
        <f ca="1"/>
        <v>-6.2818830544615397E-3</v>
      </c>
    </row>
    <row r="501" spans="1:6" x14ac:dyDescent="0.2">
      <c r="A501" s="1">
        <v>44474</v>
      </c>
      <c r="C501" s="20">
        <f ca="1"/>
        <v>-5.9559307235701178E-3</v>
      </c>
      <c r="D501" s="20">
        <f ca="1"/>
        <v>-6.055803397554977E-3</v>
      </c>
      <c r="E501" s="20">
        <f ca="1"/>
        <v>-6.4814717237098472E-3</v>
      </c>
      <c r="F501" s="20">
        <f ca="1"/>
        <v>-6.2818830544615397E-3</v>
      </c>
    </row>
    <row r="502" spans="1:6" x14ac:dyDescent="0.2">
      <c r="A502" s="1">
        <v>44473</v>
      </c>
      <c r="C502" s="20">
        <f ca="1"/>
        <v>-5.9585253483640738E-3</v>
      </c>
      <c r="D502" s="20">
        <f ca="1"/>
        <v>-6.2461590605834534E-3</v>
      </c>
      <c r="E502" s="20">
        <f ca="1"/>
        <v>-6.6852076719186764E-3</v>
      </c>
      <c r="F502" s="20">
        <f ca="1"/>
        <v>-6.2818830544615397E-3</v>
      </c>
    </row>
    <row r="503" spans="1:6" x14ac:dyDescent="0.2">
      <c r="A503" s="1">
        <v>44470</v>
      </c>
      <c r="C503" s="20">
        <f ca="1"/>
        <v>-5.9801105369177024E-3</v>
      </c>
      <c r="D503" s="20">
        <f ca="1"/>
        <v>-6.4282727750626092E-3</v>
      </c>
      <c r="E503" s="20">
        <f ca="1"/>
        <v>-6.880122336977483E-3</v>
      </c>
      <c r="F503" s="20">
        <f ca="1"/>
        <v>-6.2818830544615397E-3</v>
      </c>
    </row>
    <row r="504" spans="1:6" x14ac:dyDescent="0.2">
      <c r="A504" s="1">
        <v>44469</v>
      </c>
      <c r="C504" s="20">
        <f ca="1"/>
        <v>-6.1319738913444529E-3</v>
      </c>
      <c r="D504" s="20">
        <f ca="1"/>
        <v>-6.1180056099875459E-3</v>
      </c>
      <c r="E504" s="20">
        <f ca="1"/>
        <v>-9.0419700161192169E-3</v>
      </c>
      <c r="F504" s="20">
        <f ca="1"/>
        <v>-8.6235285386964296E-3</v>
      </c>
    </row>
    <row r="505" spans="1:6" x14ac:dyDescent="0.2">
      <c r="A505" s="1">
        <v>44468</v>
      </c>
      <c r="C505" s="20">
        <f ca="1"/>
        <v>-6.1319857672350727E-3</v>
      </c>
      <c r="D505" s="20">
        <f ca="1"/>
        <v>-6.3066308371895891E-3</v>
      </c>
      <c r="E505" s="20">
        <f ca="1"/>
        <v>-9.3207444660576549E-3</v>
      </c>
      <c r="F505" s="20">
        <f ca="1"/>
        <v>-8.6235285386964296E-3</v>
      </c>
    </row>
    <row r="506" spans="1:6" x14ac:dyDescent="0.2">
      <c r="A506" s="1">
        <v>44467</v>
      </c>
      <c r="C506" s="20">
        <f ca="1"/>
        <v>-6.1976364711836401E-3</v>
      </c>
      <c r="D506" s="20">
        <f ca="1"/>
        <v>-6.5057458799893404E-3</v>
      </c>
      <c r="E506" s="20">
        <f ca="1"/>
        <v>-9.6150221051324765E-3</v>
      </c>
      <c r="F506" s="20">
        <f ca="1"/>
        <v>-8.6235285386964296E-3</v>
      </c>
    </row>
    <row r="507" spans="1:6" x14ac:dyDescent="0.2">
      <c r="A507" s="1">
        <v>44466</v>
      </c>
      <c r="C507" s="20">
        <f ca="1"/>
        <v>-6.0091412773190765E-3</v>
      </c>
      <c r="D507" s="20">
        <f ca="1"/>
        <v>-5.3729585210005619E-3</v>
      </c>
      <c r="E507" s="20">
        <f ca="1"/>
        <v>-5.7506290149035291E-3</v>
      </c>
      <c r="F507" s="20">
        <f ca="1"/>
        <v>-5.7235466524883927E-3</v>
      </c>
    </row>
    <row r="508" spans="1:6" x14ac:dyDescent="0.2">
      <c r="A508" s="1">
        <v>44463</v>
      </c>
      <c r="C508" s="20">
        <f ca="1"/>
        <v>-6.0195383034578054E-3</v>
      </c>
      <c r="D508" s="20">
        <f ca="1"/>
        <v>-5.440983989877685E-3</v>
      </c>
      <c r="E508" s="20">
        <f ca="1"/>
        <v>-5.8234360603233318E-3</v>
      </c>
      <c r="F508" s="20">
        <f ca="1"/>
        <v>-5.7235466524883927E-3</v>
      </c>
    </row>
    <row r="509" spans="1:6" x14ac:dyDescent="0.2">
      <c r="A509" s="1">
        <v>44462</v>
      </c>
      <c r="C509" s="20">
        <f ca="1"/>
        <v>-6.0686179746531682E-3</v>
      </c>
      <c r="D509" s="20">
        <f ca="1"/>
        <v>-5.469021207660762E-3</v>
      </c>
      <c r="E509" s="20">
        <f ca="1"/>
        <v>-5.8534440414849849E-3</v>
      </c>
      <c r="F509" s="20">
        <f ca="1"/>
        <v>-5.7235466524883927E-3</v>
      </c>
    </row>
    <row r="510" spans="1:6" x14ac:dyDescent="0.2">
      <c r="A510" s="1">
        <v>44461</v>
      </c>
      <c r="C510" s="20">
        <f ca="1"/>
        <v>-5.9987585311680192E-3</v>
      </c>
      <c r="D510" s="20">
        <f ca="1"/>
        <v>-5.0364429813674295E-3</v>
      </c>
      <c r="E510" s="20">
        <f ca="1"/>
        <v>-5.3904594698351189E-3</v>
      </c>
      <c r="F510" s="20">
        <f ca="1"/>
        <v>-5.7235466524883927E-3</v>
      </c>
    </row>
    <row r="511" spans="1:6" x14ac:dyDescent="0.2">
      <c r="A511" s="1">
        <v>44460</v>
      </c>
      <c r="C511" s="20">
        <f ca="1"/>
        <v>-6.0019917619656285E-3</v>
      </c>
      <c r="D511" s="20">
        <f ca="1"/>
        <v>-5.1904221911554544E-3</v>
      </c>
      <c r="E511" s="20">
        <f ca="1"/>
        <v>-5.5552620284325827E-3</v>
      </c>
      <c r="F511" s="20">
        <f ca="1"/>
        <v>-5.7235466524883927E-3</v>
      </c>
    </row>
    <row r="512" spans="1:6" x14ac:dyDescent="0.2">
      <c r="A512" s="1">
        <v>44459</v>
      </c>
      <c r="C512" s="20">
        <f ca="1"/>
        <v>-6.0019048593783313E-3</v>
      </c>
      <c r="D512" s="20">
        <f ca="1"/>
        <v>-5.2474744357159792E-3</v>
      </c>
      <c r="E512" s="20">
        <f ca="1"/>
        <v>-5.6163245308979894E-3</v>
      </c>
      <c r="F512" s="20">
        <f ca="1"/>
        <v>-5.7235466524883927E-3</v>
      </c>
    </row>
    <row r="513" spans="1:6" x14ac:dyDescent="0.2">
      <c r="A513" s="1">
        <v>44456</v>
      </c>
      <c r="C513" s="20">
        <f ca="1"/>
        <v>-5.8133237790230132E-3</v>
      </c>
      <c r="D513" s="20">
        <f ca="1"/>
        <v>-4.0634330496011313E-3</v>
      </c>
      <c r="E513" s="20">
        <f ca="1"/>
        <v>-4.1275170375677734E-3</v>
      </c>
      <c r="F513" s="20">
        <f ca="1"/>
        <v>-5.3534084119189248E-3</v>
      </c>
    </row>
    <row r="514" spans="1:6" x14ac:dyDescent="0.2">
      <c r="A514" s="1">
        <v>44455</v>
      </c>
      <c r="C514" s="20">
        <f ca="1"/>
        <v>-5.8200966410113754E-3</v>
      </c>
      <c r="D514" s="20">
        <f ca="1"/>
        <v>-4.1436890904932838E-3</v>
      </c>
      <c r="E514" s="20">
        <f ca="1"/>
        <v>-4.2090387882909985E-3</v>
      </c>
      <c r="F514" s="20">
        <f ca="1"/>
        <v>-5.3534084119189248E-3</v>
      </c>
    </row>
    <row r="515" spans="1:6" x14ac:dyDescent="0.2">
      <c r="A515" s="1">
        <v>44454</v>
      </c>
      <c r="C515" s="20">
        <f ca="1"/>
        <v>-5.8293936413167215E-3</v>
      </c>
      <c r="D515" s="20">
        <f ca="1"/>
        <v>-4.0833781308393562E-3</v>
      </c>
      <c r="E515" s="20">
        <f ca="1"/>
        <v>-4.1477766706468832E-3</v>
      </c>
      <c r="F515" s="20">
        <f ca="1"/>
        <v>-5.3534084119189248E-3</v>
      </c>
    </row>
    <row r="516" spans="1:6" x14ac:dyDescent="0.2">
      <c r="A516" s="1">
        <v>44453</v>
      </c>
      <c r="C516" s="20">
        <f ca="1"/>
        <v>-5.8264619234766795E-3</v>
      </c>
      <c r="D516" s="20">
        <f ca="1"/>
        <v>-4.1906175083851341E-3</v>
      </c>
      <c r="E516" s="20">
        <f ca="1"/>
        <v>-4.2567073094725459E-3</v>
      </c>
      <c r="F516" s="20">
        <f ca="1"/>
        <v>-5.3534084119189248E-3</v>
      </c>
    </row>
    <row r="517" spans="1:6" x14ac:dyDescent="0.2">
      <c r="A517" s="1">
        <v>44452</v>
      </c>
      <c r="C517" s="20">
        <f ca="1"/>
        <v>-5.8499573612792732E-3</v>
      </c>
      <c r="D517" s="20">
        <f ca="1"/>
        <v>-4.3177421536482238E-3</v>
      </c>
      <c r="E517" s="20">
        <f ca="1"/>
        <v>-4.3858368245434706E-3</v>
      </c>
      <c r="F517" s="20">
        <f ca="1"/>
        <v>-5.3534084119189248E-3</v>
      </c>
    </row>
    <row r="518" spans="1:6" x14ac:dyDescent="0.2">
      <c r="A518" s="1">
        <v>44449</v>
      </c>
      <c r="C518" s="20">
        <f ca="1"/>
        <v>-5.8371054497974055E-3</v>
      </c>
      <c r="D518" s="20">
        <f ca="1"/>
        <v>-4.3734103067843517E-3</v>
      </c>
      <c r="E518" s="20">
        <f ca="1"/>
        <v>-4.4423829144419743E-3</v>
      </c>
      <c r="F518" s="20">
        <f ca="1"/>
        <v>-5.3534084119189248E-3</v>
      </c>
    </row>
    <row r="519" spans="1:6" x14ac:dyDescent="0.2">
      <c r="A519" s="1">
        <v>44448</v>
      </c>
      <c r="C519" s="20">
        <f ca="1"/>
        <v>-5.9456781128983237E-3</v>
      </c>
      <c r="D519" s="20">
        <f ca="1"/>
        <v>-4.5075486048390626E-3</v>
      </c>
      <c r="E519" s="20">
        <f ca="1"/>
        <v>-4.7341959516442834E-3</v>
      </c>
      <c r="F519" s="20">
        <f ca="1"/>
        <v>-5.6133084734131308E-3</v>
      </c>
    </row>
    <row r="520" spans="1:6" x14ac:dyDescent="0.2">
      <c r="A520" s="1">
        <v>44447</v>
      </c>
      <c r="C520" s="20">
        <f ca="1"/>
        <v>-5.9477397382360943E-3</v>
      </c>
      <c r="D520" s="20">
        <f ca="1"/>
        <v>-4.6301454025945146E-3</v>
      </c>
      <c r="E520" s="20">
        <f ca="1"/>
        <v>-4.8629571286164701E-3</v>
      </c>
      <c r="F520" s="20">
        <f ca="1"/>
        <v>-5.6133084734131308E-3</v>
      </c>
    </row>
    <row r="521" spans="1:6" x14ac:dyDescent="0.2">
      <c r="A521" s="1">
        <v>44446</v>
      </c>
      <c r="C521" s="20">
        <f ca="1"/>
        <v>-5.9478481275231513E-3</v>
      </c>
      <c r="D521" s="20">
        <f ca="1"/>
        <v>-4.7711019320167466E-3</v>
      </c>
      <c r="E521" s="20">
        <f ca="1"/>
        <v>-5.0110011963459145E-3</v>
      </c>
      <c r="F521" s="20">
        <f ca="1"/>
        <v>-5.6133084734131308E-3</v>
      </c>
    </row>
    <row r="522" spans="1:6" x14ac:dyDescent="0.2">
      <c r="A522" s="1">
        <v>44445</v>
      </c>
      <c r="C522" s="20">
        <f ca="1"/>
        <v>-5.9334838810268034E-3</v>
      </c>
      <c r="D522" s="20">
        <f ca="1"/>
        <v>-4.8490193374495904E-3</v>
      </c>
      <c r="E522" s="20">
        <f ca="1"/>
        <v>-5.092836423805645E-3</v>
      </c>
      <c r="F522" s="20">
        <f ca="1"/>
        <v>-5.6133084734131308E-3</v>
      </c>
    </row>
    <row r="523" spans="1:6" x14ac:dyDescent="0.2">
      <c r="A523" s="1">
        <v>44442</v>
      </c>
      <c r="C523" s="20">
        <f ca="1"/>
        <v>-5.9297160144258197E-3</v>
      </c>
      <c r="D523" s="20">
        <f ca="1"/>
        <v>-4.8398420152455683E-3</v>
      </c>
      <c r="E523" s="20">
        <f ca="1"/>
        <v>-5.0831976499544724E-3</v>
      </c>
      <c r="F523" s="20">
        <f ca="1"/>
        <v>-5.6133084734131308E-3</v>
      </c>
    </row>
    <row r="524" spans="1:6" x14ac:dyDescent="0.2">
      <c r="A524" s="1">
        <v>44441</v>
      </c>
      <c r="C524" s="20">
        <f ca="1"/>
        <v>-5.9143523837693569E-3</v>
      </c>
      <c r="D524" s="20">
        <f ca="1"/>
        <v>-4.9208227565562283E-3</v>
      </c>
      <c r="E524" s="20">
        <f ca="1"/>
        <v>-5.1682502431228527E-3</v>
      </c>
      <c r="F524" s="20">
        <f ca="1"/>
        <v>-5.6133084734131308E-3</v>
      </c>
    </row>
    <row r="525" spans="1:6" x14ac:dyDescent="0.2">
      <c r="A525" s="1">
        <v>44440</v>
      </c>
      <c r="C525" s="20">
        <f ca="1"/>
        <v>-5.9151716534921175E-3</v>
      </c>
      <c r="D525" s="20">
        <f ca="1"/>
        <v>-5.0361230079367294E-3</v>
      </c>
      <c r="E525" s="20">
        <f ca="1"/>
        <v>-5.2893479907374068E-3</v>
      </c>
      <c r="F525" s="20">
        <f ca="1"/>
        <v>-5.6133084734131308E-3</v>
      </c>
    </row>
    <row r="526" spans="1:6" x14ac:dyDescent="0.2">
      <c r="A526" s="1">
        <v>44439</v>
      </c>
      <c r="C526" s="20">
        <f ca="1"/>
        <v>-5.9168399582938819E-3</v>
      </c>
      <c r="D526" s="20">
        <f ca="1"/>
        <v>-5.1944525526065937E-3</v>
      </c>
      <c r="E526" s="20">
        <f ca="1"/>
        <v>-5.4556386189953173E-3</v>
      </c>
      <c r="F526" s="20">
        <f ca="1"/>
        <v>-5.6133084734131308E-3</v>
      </c>
    </row>
    <row r="527" spans="1:6" x14ac:dyDescent="0.2">
      <c r="A527" s="1">
        <v>44438</v>
      </c>
      <c r="C527" s="20">
        <f ca="1"/>
        <v>-5.8945610825666041E-3</v>
      </c>
      <c r="D527" s="20">
        <f ca="1"/>
        <v>-5.2541069352254116E-3</v>
      </c>
      <c r="E527" s="20">
        <f ca="1"/>
        <v>-5.5182925272390711E-3</v>
      </c>
      <c r="F527" s="20">
        <f ca="1"/>
        <v>-5.6133084734131308E-3</v>
      </c>
    </row>
    <row r="528" spans="1:6" x14ac:dyDescent="0.2">
      <c r="A528" s="1">
        <v>44435</v>
      </c>
      <c r="C528" s="20">
        <f ca="1"/>
        <v>-5.8855922350571216E-3</v>
      </c>
      <c r="D528" s="20">
        <f ca="1"/>
        <v>-5.2152799816594392E-3</v>
      </c>
      <c r="E528" s="20">
        <f ca="1"/>
        <v>-5.477513287235009E-3</v>
      </c>
      <c r="F528" s="20">
        <f ca="1"/>
        <v>-5.6133084734131308E-3</v>
      </c>
    </row>
    <row r="529" spans="1:6" x14ac:dyDescent="0.2">
      <c r="A529" s="1">
        <v>44434</v>
      </c>
      <c r="C529" s="20">
        <f ca="1"/>
        <v>-5.9241543159818319E-3</v>
      </c>
      <c r="D529" s="20">
        <f ca="1"/>
        <v>-5.3758113272073743E-3</v>
      </c>
      <c r="E529" s="20">
        <f ca="1"/>
        <v>-5.6461164267306461E-3</v>
      </c>
      <c r="F529" s="20">
        <f ca="1"/>
        <v>-5.6133084734131308E-3</v>
      </c>
    </row>
    <row r="530" spans="1:6" x14ac:dyDescent="0.2">
      <c r="A530" s="1">
        <v>44433</v>
      </c>
      <c r="C530" s="20">
        <f ca="1"/>
        <v>-5.9442523825813465E-3</v>
      </c>
      <c r="D530" s="20">
        <f ca="1"/>
        <v>-5.5094235485821045E-3</v>
      </c>
      <c r="E530" s="20">
        <f ca="1"/>
        <v>-5.7864469018903322E-3</v>
      </c>
      <c r="F530" s="20">
        <f ca="1"/>
        <v>-5.6133084734131308E-3</v>
      </c>
    </row>
    <row r="531" spans="1:6" x14ac:dyDescent="0.2">
      <c r="A531" s="1">
        <v>44432</v>
      </c>
      <c r="C531" s="20">
        <f ca="1"/>
        <v>-5.9502365779344358E-3</v>
      </c>
      <c r="D531" s="20">
        <f ca="1"/>
        <v>-5.6788883054212673E-3</v>
      </c>
      <c r="E531" s="20">
        <f ca="1"/>
        <v>-5.9644326400614227E-3</v>
      </c>
      <c r="F531" s="20">
        <f ca="1"/>
        <v>-5.6133084734131308E-3</v>
      </c>
    </row>
    <row r="532" spans="1:6" x14ac:dyDescent="0.2">
      <c r="A532" s="1">
        <v>44431</v>
      </c>
      <c r="C532" s="20">
        <f ca="1"/>
        <v>-5.9511400397566075E-3</v>
      </c>
      <c r="D532" s="20">
        <f ca="1"/>
        <v>-5.8422345915970248E-3</v>
      </c>
      <c r="E532" s="20">
        <f ca="1"/>
        <v>-6.1359922602725533E-3</v>
      </c>
      <c r="F532" s="20">
        <f ca="1"/>
        <v>-5.6133084734131308E-3</v>
      </c>
    </row>
    <row r="533" spans="1:6" x14ac:dyDescent="0.2">
      <c r="A533" s="1">
        <v>44428</v>
      </c>
      <c r="C533" s="20">
        <f ca="1"/>
        <v>-5.9605660766141912E-3</v>
      </c>
      <c r="D533" s="20">
        <f ca="1"/>
        <v>-5.8920895722755834E-3</v>
      </c>
      <c r="E533" s="20">
        <f ca="1"/>
        <v>-6.1883540356828838E-3</v>
      </c>
      <c r="F533" s="20">
        <f ca="1"/>
        <v>-5.6133084734131308E-3</v>
      </c>
    </row>
    <row r="534" spans="1:6" x14ac:dyDescent="0.2">
      <c r="A534" s="1">
        <v>44427</v>
      </c>
      <c r="C534" s="20">
        <f ca="1"/>
        <v>-6.0526893287548506E-3</v>
      </c>
      <c r="D534" s="20">
        <f ca="1"/>
        <v>-5.6148069893119257E-3</v>
      </c>
      <c r="E534" s="20">
        <f ca="1"/>
        <v>-5.8971292044478398E-3</v>
      </c>
      <c r="F534" s="20">
        <f ca="1"/>
        <v>-5.6133084734131308E-3</v>
      </c>
    </row>
    <row r="535" spans="1:6" x14ac:dyDescent="0.2">
      <c r="A535" s="1">
        <v>44426</v>
      </c>
      <c r="C535" s="20">
        <f ca="1"/>
        <v>-6.1395362390912435E-3</v>
      </c>
      <c r="D535" s="20">
        <f ca="1"/>
        <v>-5.3092775880459169E-3</v>
      </c>
      <c r="E535" s="20">
        <f ca="1"/>
        <v>-5.6674694028583539E-3</v>
      </c>
      <c r="F535" s="20">
        <f ca="1"/>
        <v>-6.4778962355883478E-3</v>
      </c>
    </row>
    <row r="536" spans="1:6" x14ac:dyDescent="0.2">
      <c r="A536" s="1">
        <v>44425</v>
      </c>
      <c r="C536" s="20">
        <f ca="1"/>
        <v>-6.1367153423285232E-3</v>
      </c>
      <c r="D536" s="20">
        <f ca="1"/>
        <v>-5.4105681517682223E-3</v>
      </c>
      <c r="E536" s="20">
        <f ca="1"/>
        <v>-5.7755935612159746E-3</v>
      </c>
      <c r="F536" s="20">
        <f ca="1"/>
        <v>-6.4778962355883478E-3</v>
      </c>
    </row>
    <row r="537" spans="1:6" x14ac:dyDescent="0.2">
      <c r="A537" s="1">
        <v>44424</v>
      </c>
      <c r="C537" s="20">
        <f ca="1"/>
        <v>-6.1510437943040359E-3</v>
      </c>
      <c r="D537" s="20">
        <f ca="1"/>
        <v>-5.5648808977314277E-3</v>
      </c>
      <c r="E537" s="20">
        <f ca="1"/>
        <v>-5.9403170573440805E-3</v>
      </c>
      <c r="F537" s="20">
        <f ca="1"/>
        <v>-6.4778962355883478E-3</v>
      </c>
    </row>
    <row r="538" spans="1:6" x14ac:dyDescent="0.2">
      <c r="A538" s="1">
        <v>44421</v>
      </c>
      <c r="C538" s="20">
        <f ca="1"/>
        <v>-6.1287968307943376E-3</v>
      </c>
      <c r="D538" s="20">
        <f ca="1"/>
        <v>-5.6420925093661001E-3</v>
      </c>
      <c r="E538" s="20">
        <f ca="1"/>
        <v>-6.0227377707515227E-3</v>
      </c>
      <c r="F538" s="20">
        <f ca="1"/>
        <v>-6.4778962355883478E-3</v>
      </c>
    </row>
    <row r="539" spans="1:6" x14ac:dyDescent="0.2">
      <c r="A539" s="1">
        <v>44420</v>
      </c>
      <c r="C539" s="20">
        <f ca="1"/>
        <v>-6.1809643972070326E-3</v>
      </c>
      <c r="D539" s="20">
        <f ca="1"/>
        <v>-5.7582684188934976E-3</v>
      </c>
      <c r="E539" s="20">
        <f ca="1"/>
        <v>-6.1467515187006282E-3</v>
      </c>
      <c r="F539" s="20">
        <f ca="1"/>
        <v>-6.4778962355883478E-3</v>
      </c>
    </row>
    <row r="540" spans="1:6" x14ac:dyDescent="0.2">
      <c r="A540" s="1">
        <v>44419</v>
      </c>
      <c r="C540" s="20">
        <f ca="1"/>
        <v>-6.1803173438744769E-3</v>
      </c>
      <c r="D540" s="20">
        <f ca="1"/>
        <v>-5.9392357578186951E-3</v>
      </c>
      <c r="E540" s="20">
        <f ca="1"/>
        <v>-6.3399278669451619E-3</v>
      </c>
      <c r="F540" s="20">
        <f ca="1"/>
        <v>-6.4778962355883478E-3</v>
      </c>
    </row>
    <row r="541" spans="1:6" x14ac:dyDescent="0.2">
      <c r="A541" s="1">
        <v>44418</v>
      </c>
      <c r="C541" s="20">
        <f ca="1"/>
        <v>-6.2878383047658033E-3</v>
      </c>
      <c r="D541" s="20">
        <f ca="1"/>
        <v>-6.1234325068955306E-3</v>
      </c>
      <c r="E541" s="20">
        <f ca="1"/>
        <v>-6.5365514983501951E-3</v>
      </c>
      <c r="F541" s="20">
        <f ca="1"/>
        <v>-6.5631162550474518E-3</v>
      </c>
    </row>
    <row r="542" spans="1:6" x14ac:dyDescent="0.2">
      <c r="A542" s="1">
        <v>44417</v>
      </c>
      <c r="C542" s="20">
        <f ca="1"/>
        <v>-6.304741813770701E-3</v>
      </c>
      <c r="D542" s="20">
        <f ca="1"/>
        <v>-6.1871996536210384E-3</v>
      </c>
      <c r="E542" s="20">
        <f ca="1"/>
        <v>-6.6046207124723011E-3</v>
      </c>
      <c r="F542" s="20">
        <f ca="1"/>
        <v>-6.5631162550474518E-3</v>
      </c>
    </row>
    <row r="543" spans="1:6" x14ac:dyDescent="0.2">
      <c r="A543" s="1">
        <v>44414</v>
      </c>
      <c r="C543" s="20">
        <f ca="1"/>
        <v>-6.3042732538375786E-3</v>
      </c>
      <c r="D543" s="20">
        <f ca="1"/>
        <v>-6.3816420231014746E-3</v>
      </c>
      <c r="E543" s="20">
        <f ca="1"/>
        <v>-6.8121811877676301E-3</v>
      </c>
      <c r="F543" s="20">
        <f ca="1"/>
        <v>-6.5631162550474518E-3</v>
      </c>
    </row>
    <row r="544" spans="1:6" x14ac:dyDescent="0.2">
      <c r="A544" s="1">
        <v>44413</v>
      </c>
      <c r="C544" s="20">
        <f ca="1"/>
        <v>-6.3069719627091873E-3</v>
      </c>
      <c r="D544" s="20">
        <f ca="1"/>
        <v>-6.5684954373555031E-3</v>
      </c>
      <c r="E544" s="20">
        <f ca="1"/>
        <v>-7.0116407169677391E-3</v>
      </c>
      <c r="F544" s="20">
        <f ca="1"/>
        <v>-6.5631162550474518E-3</v>
      </c>
    </row>
    <row r="545" spans="1:6" x14ac:dyDescent="0.2">
      <c r="A545" s="1">
        <v>44412</v>
      </c>
      <c r="C545" s="20">
        <f ca="1"/>
        <v>-6.2903695665617234E-3</v>
      </c>
      <c r="D545" s="20">
        <f ca="1"/>
        <v>-6.6091942618585822E-3</v>
      </c>
      <c r="E545" s="20">
        <f ca="1"/>
        <v>-7.0550852984156637E-3</v>
      </c>
      <c r="F545" s="20">
        <f ca="1"/>
        <v>-6.5631162550474518E-3</v>
      </c>
    </row>
    <row r="546" spans="1:6" x14ac:dyDescent="0.2">
      <c r="A546" s="1">
        <v>44411</v>
      </c>
      <c r="C546" s="20">
        <f ca="1"/>
        <v>-6.2792648073706093E-3</v>
      </c>
      <c r="D546" s="20">
        <f ca="1"/>
        <v>-6.5993819375711393E-3</v>
      </c>
      <c r="E546" s="20">
        <f ca="1"/>
        <v>-7.0446109830784483E-3</v>
      </c>
      <c r="F546" s="20">
        <f ca="1"/>
        <v>-6.5631162550474518E-3</v>
      </c>
    </row>
    <row r="547" spans="1:6" x14ac:dyDescent="0.2">
      <c r="A547" s="1">
        <v>44410</v>
      </c>
      <c r="C547" s="20">
        <f ca="1"/>
        <v>-6.3521206156618194E-3</v>
      </c>
      <c r="D547" s="20">
        <f ca="1"/>
        <v>-6.8045256022023015E-3</v>
      </c>
      <c r="E547" s="20">
        <f ca="1"/>
        <v>-7.2635947192283713E-3</v>
      </c>
      <c r="F547" s="20">
        <f ca="1"/>
        <v>-6.5631162550474518E-3</v>
      </c>
    </row>
    <row r="548" spans="1:6" x14ac:dyDescent="0.2">
      <c r="A548" s="1">
        <v>44407</v>
      </c>
      <c r="C548" s="20">
        <f ca="1"/>
        <v>-6.4371798775123374E-3</v>
      </c>
      <c r="D548" s="20">
        <f ca="1"/>
        <v>-6.9672590207806393E-3</v>
      </c>
      <c r="E548" s="20">
        <f ca="1"/>
        <v>-7.4373069908737341E-3</v>
      </c>
      <c r="F548" s="20">
        <f ca="1"/>
        <v>-6.5631162550474518E-3</v>
      </c>
    </row>
    <row r="549" spans="1:6" x14ac:dyDescent="0.2">
      <c r="A549" s="1">
        <v>44406</v>
      </c>
      <c r="C549" s="20">
        <f ca="1"/>
        <v>-6.4458426863694572E-3</v>
      </c>
      <c r="D549" s="20">
        <f ca="1"/>
        <v>-7.1830633654536178E-3</v>
      </c>
      <c r="E549" s="20">
        <f ca="1"/>
        <v>-7.6676706326602902E-3</v>
      </c>
      <c r="F549" s="20">
        <f ca="1"/>
        <v>-6.5631162550474518E-3</v>
      </c>
    </row>
    <row r="550" spans="1:6" x14ac:dyDescent="0.2">
      <c r="A550" s="1">
        <v>44405</v>
      </c>
      <c r="C550" s="20">
        <f ca="1"/>
        <v>-6.5244504890525764E-3</v>
      </c>
      <c r="D550" s="20">
        <f ca="1"/>
        <v>-7.4094870428621394E-3</v>
      </c>
      <c r="E550" s="20">
        <f ca="1"/>
        <v>-7.9093700432702699E-3</v>
      </c>
      <c r="F550" s="20">
        <f ca="1"/>
        <v>-6.5631162550474518E-3</v>
      </c>
    </row>
    <row r="551" spans="1:6" x14ac:dyDescent="0.2">
      <c r="A551" s="1">
        <v>44404</v>
      </c>
      <c r="C551" s="20">
        <f ca="1"/>
        <v>-6.5876130434898497E-3</v>
      </c>
      <c r="D551" s="20">
        <f ca="1"/>
        <v>-7.6308600291747327E-3</v>
      </c>
      <c r="E551" s="20">
        <f ca="1"/>
        <v>-8.1456780165754979E-3</v>
      </c>
      <c r="F551" s="20">
        <f ca="1"/>
        <v>-6.5631162550474518E-3</v>
      </c>
    </row>
    <row r="552" spans="1:6" x14ac:dyDescent="0.2">
      <c r="A552" s="1">
        <v>44403</v>
      </c>
      <c r="C552" s="20">
        <f ca="1"/>
        <v>-6.5820207503981794E-3</v>
      </c>
      <c r="D552" s="20">
        <f ca="1"/>
        <v>-7.8242637676858209E-3</v>
      </c>
      <c r="E552" s="20">
        <f ca="1"/>
        <v>-8.3521297893887989E-3</v>
      </c>
      <c r="F552" s="20">
        <f ca="1"/>
        <v>-6.5631162550474518E-3</v>
      </c>
    </row>
    <row r="553" spans="1:6" x14ac:dyDescent="0.2">
      <c r="A553" s="1">
        <v>44400</v>
      </c>
      <c r="C553" s="20">
        <f ca="1"/>
        <v>-6.7496197847910664E-3</v>
      </c>
      <c r="D553" s="20">
        <f ca="1"/>
        <v>-8.0610003481402757E-3</v>
      </c>
      <c r="E553" s="20">
        <f ca="1"/>
        <v>-8.6048378657726451E-3</v>
      </c>
      <c r="F553" s="20">
        <f ca="1"/>
        <v>-6.5631162550474518E-3</v>
      </c>
    </row>
    <row r="554" spans="1:6" x14ac:dyDescent="0.2">
      <c r="A554" s="1">
        <v>44399</v>
      </c>
      <c r="C554" s="20">
        <f ca="1"/>
        <v>-6.8876029512919207E-3</v>
      </c>
      <c r="D554" s="20">
        <f ca="1"/>
        <v>-7.9067437469704412E-3</v>
      </c>
      <c r="E554" s="20">
        <f ca="1"/>
        <v>-9.0324799284629276E-3</v>
      </c>
      <c r="F554" s="20">
        <f ca="1"/>
        <v>-8.2032808137214586E-3</v>
      </c>
    </row>
    <row r="555" spans="1:6" x14ac:dyDescent="0.2">
      <c r="A555" s="1">
        <v>44398</v>
      </c>
      <c r="C555" s="20">
        <f ca="1"/>
        <v>-6.9013809032395096E-3</v>
      </c>
      <c r="D555" s="20">
        <f ca="1"/>
        <v>-8.1440785533113246E-3</v>
      </c>
      <c r="E555" s="20">
        <f ca="1"/>
        <v>-9.3036056842990197E-3</v>
      </c>
      <c r="F555" s="20">
        <f ca="1"/>
        <v>-8.2032808137214586E-3</v>
      </c>
    </row>
    <row r="556" spans="1:6" x14ac:dyDescent="0.2">
      <c r="A556" s="1">
        <v>44397</v>
      </c>
      <c r="C556" s="20">
        <f ca="1"/>
        <v>-6.8410058362751713E-3</v>
      </c>
      <c r="D556" s="20">
        <f ca="1"/>
        <v>-7.9888594999122323E-3</v>
      </c>
      <c r="E556" s="20">
        <f ca="1"/>
        <v>-9.1262870523553061E-3</v>
      </c>
      <c r="F556" s="20">
        <f ca="1"/>
        <v>-8.2032808137214586E-3</v>
      </c>
    </row>
    <row r="557" spans="1:6" x14ac:dyDescent="0.2">
      <c r="A557" s="1">
        <v>44396</v>
      </c>
      <c r="C557" s="20">
        <f ca="1"/>
        <v>-6.9117802086366116E-3</v>
      </c>
      <c r="D557" s="20">
        <f ca="1"/>
        <v>-7.7396937526700727E-3</v>
      </c>
      <c r="E557" s="20">
        <f ca="1"/>
        <v>-8.9282916905945049E-3</v>
      </c>
      <c r="F557" s="20">
        <f ca="1"/>
        <v>-8.2413480376191065E-3</v>
      </c>
    </row>
    <row r="558" spans="1:6" x14ac:dyDescent="0.2">
      <c r="A558" s="1">
        <v>44393</v>
      </c>
      <c r="C558" s="20">
        <f ca="1"/>
        <v>-6.6674479971918681E-3</v>
      </c>
      <c r="D558" s="20">
        <f ca="1"/>
        <v>-5.9040657040264144E-3</v>
      </c>
      <c r="E558" s="20">
        <f ca="1"/>
        <v>-6.7097862762543732E-3</v>
      </c>
      <c r="F558" s="20">
        <f ca="1"/>
        <v>-8.1541774511432238E-3</v>
      </c>
    </row>
    <row r="559" spans="1:6" x14ac:dyDescent="0.2">
      <c r="A559" s="1">
        <v>44392</v>
      </c>
      <c r="C559" s="20">
        <f ca="1"/>
        <v>-6.6669603814179385E-3</v>
      </c>
      <c r="D559" s="20">
        <f ca="1"/>
        <v>-6.0895874022818793E-3</v>
      </c>
      <c r="E559" s="20">
        <f ca="1"/>
        <v>-6.9206258920894402E-3</v>
      </c>
      <c r="F559" s="20">
        <f ca="1"/>
        <v>-8.1541774511432238E-3</v>
      </c>
    </row>
    <row r="560" spans="1:6" x14ac:dyDescent="0.2">
      <c r="A560" s="1">
        <v>44391</v>
      </c>
      <c r="C560" s="20">
        <f ca="1"/>
        <v>-6.7311193775668032E-3</v>
      </c>
      <c r="D560" s="20">
        <f ca="1"/>
        <v>-6.1897576897990249E-3</v>
      </c>
      <c r="E560" s="20">
        <f ca="1"/>
        <v>-7.0344662953242196E-3</v>
      </c>
      <c r="F560" s="20">
        <f ca="1"/>
        <v>-8.1541774511432238E-3</v>
      </c>
    </row>
    <row r="561" spans="1:6" x14ac:dyDescent="0.2">
      <c r="A561" s="1">
        <v>44390</v>
      </c>
      <c r="C561" s="20">
        <f ca="1"/>
        <v>-6.7443249570511669E-3</v>
      </c>
      <c r="D561" s="20">
        <f ca="1"/>
        <v>-6.3843766651349833E-3</v>
      </c>
      <c r="E561" s="20">
        <f ca="1"/>
        <v>-7.255644682434198E-3</v>
      </c>
      <c r="F561" s="20">
        <f ca="1"/>
        <v>-8.1541774511432238E-3</v>
      </c>
    </row>
    <row r="562" spans="1:6" x14ac:dyDescent="0.2">
      <c r="A562" s="1">
        <v>44389</v>
      </c>
      <c r="C562" s="20">
        <f ca="1"/>
        <v>-6.7417971741590057E-3</v>
      </c>
      <c r="D562" s="20">
        <f ca="1"/>
        <v>-6.5287206551987755E-3</v>
      </c>
      <c r="E562" s="20">
        <f ca="1"/>
        <v>-7.4196871189757376E-3</v>
      </c>
      <c r="F562" s="20">
        <f ca="1"/>
        <v>-8.1541774511432238E-3</v>
      </c>
    </row>
    <row r="563" spans="1:6" x14ac:dyDescent="0.2">
      <c r="A563" s="1">
        <v>44386</v>
      </c>
      <c r="C563" s="20">
        <f ca="1"/>
        <v>-6.6958639915356364E-3</v>
      </c>
      <c r="D563" s="20">
        <f ca="1"/>
        <v>-6.3005457255553522E-3</v>
      </c>
      <c r="E563" s="20">
        <f ca="1"/>
        <v>-7.1603734378182515E-3</v>
      </c>
      <c r="F563" s="20">
        <f ca="1"/>
        <v>-8.1541774511432238E-3</v>
      </c>
    </row>
    <row r="564" spans="1:6" x14ac:dyDescent="0.2">
      <c r="A564" s="1">
        <v>44385</v>
      </c>
      <c r="C564" s="20">
        <f ca="1"/>
        <v>-6.6808094349761907E-3</v>
      </c>
      <c r="D564" s="20">
        <f ca="1"/>
        <v>-6.3188126651981787E-3</v>
      </c>
      <c r="E564" s="20">
        <f ca="1"/>
        <v>-7.1811332442074348E-3</v>
      </c>
      <c r="F564" s="20">
        <f ca="1"/>
        <v>-8.1541774511432238E-3</v>
      </c>
    </row>
    <row r="565" spans="1:6" x14ac:dyDescent="0.2">
      <c r="A565" s="1">
        <v>44384</v>
      </c>
      <c r="C565" s="20">
        <f ca="1"/>
        <v>-6.444144045291633E-3</v>
      </c>
      <c r="D565" s="20">
        <f ca="1"/>
        <v>-4.90368477405893E-3</v>
      </c>
      <c r="E565" s="20">
        <f ca="1"/>
        <v>-5.234513162546855E-3</v>
      </c>
      <c r="F565" s="20">
        <f ca="1"/>
        <v>-7.1050056587759029E-3</v>
      </c>
    </row>
    <row r="566" spans="1:6" x14ac:dyDescent="0.2">
      <c r="A566" s="1">
        <v>44383</v>
      </c>
      <c r="C566" s="20">
        <f ca="1"/>
        <v>-6.44083674340311E-3</v>
      </c>
      <c r="D566" s="20">
        <f ca="1"/>
        <v>-4.9421474150340705E-3</v>
      </c>
      <c r="E566" s="20">
        <f ca="1"/>
        <v>-5.2755706957544873E-3</v>
      </c>
      <c r="F566" s="20">
        <f ca="1"/>
        <v>-7.1050056587759029E-3</v>
      </c>
    </row>
    <row r="567" spans="1:6" x14ac:dyDescent="0.2">
      <c r="A567" s="1">
        <v>44382</v>
      </c>
      <c r="C567" s="20">
        <f ca="1"/>
        <v>-6.4547206132506158E-3</v>
      </c>
      <c r="D567" s="20">
        <f ca="1"/>
        <v>-5.0793584319229566E-3</v>
      </c>
      <c r="E567" s="20">
        <f ca="1"/>
        <v>-5.4220386901392094E-3</v>
      </c>
      <c r="F567" s="20">
        <f ca="1"/>
        <v>-7.1050056587759029E-3</v>
      </c>
    </row>
    <row r="568" spans="1:6" x14ac:dyDescent="0.2">
      <c r="A568" s="1">
        <v>44379</v>
      </c>
      <c r="C568" s="20">
        <f ca="1"/>
        <v>-6.4628577718131661E-3</v>
      </c>
      <c r="D568" s="20">
        <f ca="1"/>
        <v>-5.1990688569639298E-3</v>
      </c>
      <c r="E568" s="20">
        <f ca="1"/>
        <v>-5.5498254106245842E-3</v>
      </c>
      <c r="F568" s="20">
        <f ca="1"/>
        <v>-7.1050056587759029E-3</v>
      </c>
    </row>
    <row r="569" spans="1:6" x14ac:dyDescent="0.2">
      <c r="A569" s="1">
        <v>44378</v>
      </c>
      <c r="C569" s="20">
        <f ca="1"/>
        <v>-6.4280415215300941E-3</v>
      </c>
      <c r="D569" s="20">
        <f ca="1"/>
        <v>-4.9950248968985622E-3</v>
      </c>
      <c r="E569" s="20">
        <f ca="1"/>
        <v>-5.3320155708994508E-3</v>
      </c>
      <c r="F569" s="20">
        <f ca="1"/>
        <v>-7.1050056587759029E-3</v>
      </c>
    </row>
    <row r="570" spans="1:6" x14ac:dyDescent="0.2">
      <c r="A570" s="1">
        <v>44377</v>
      </c>
      <c r="C570" s="20">
        <f ca="1"/>
        <v>-6.4392076910027929E-3</v>
      </c>
      <c r="D570" s="20">
        <f ca="1"/>
        <v>-5.0785473095602759E-3</v>
      </c>
      <c r="E570" s="20">
        <f ca="1"/>
        <v>-5.4211728451920901E-3</v>
      </c>
      <c r="F570" s="20">
        <f ca="1"/>
        <v>-7.1050056587759029E-3</v>
      </c>
    </row>
    <row r="571" spans="1:6" x14ac:dyDescent="0.2">
      <c r="A571" s="1">
        <v>44376</v>
      </c>
      <c r="C571" s="20">
        <f ca="1"/>
        <v>-6.460922944203645E-3</v>
      </c>
      <c r="D571" s="20">
        <f ca="1"/>
        <v>-5.2341192802679406E-3</v>
      </c>
      <c r="E571" s="20">
        <f ca="1"/>
        <v>-5.5872405199946379E-3</v>
      </c>
      <c r="F571" s="20">
        <f ca="1"/>
        <v>-7.1050056587759029E-3</v>
      </c>
    </row>
    <row r="572" spans="1:6" x14ac:dyDescent="0.2">
      <c r="A572" s="1">
        <v>44375</v>
      </c>
      <c r="C572" s="20">
        <f ca="1"/>
        <v>-6.8524290855914508E-3</v>
      </c>
      <c r="D572" s="20">
        <f ca="1"/>
        <v>-5.3879428158969296E-3</v>
      </c>
      <c r="E572" s="20">
        <f ca="1"/>
        <v>-5.7514418010841152E-3</v>
      </c>
      <c r="F572" s="20">
        <f ca="1"/>
        <v>-7.1050056587759029E-3</v>
      </c>
    </row>
    <row r="573" spans="1:6" x14ac:dyDescent="0.2">
      <c r="A573" s="1">
        <v>44372</v>
      </c>
      <c r="C573" s="20">
        <f ca="1"/>
        <v>-6.8467041053858783E-3</v>
      </c>
      <c r="D573" s="20">
        <f ca="1"/>
        <v>-5.4494733602548397E-3</v>
      </c>
      <c r="E573" s="20">
        <f ca="1"/>
        <v>-5.8171235198691412E-3</v>
      </c>
      <c r="F573" s="20">
        <f ca="1"/>
        <v>-7.1050056587759029E-3</v>
      </c>
    </row>
    <row r="574" spans="1:6" x14ac:dyDescent="0.2">
      <c r="A574" s="1">
        <v>44371</v>
      </c>
      <c r="C574" s="20">
        <f ca="1"/>
        <v>-6.9486823389551785E-3</v>
      </c>
      <c r="D574" s="20">
        <f ca="1"/>
        <v>-5.6178652575460753E-3</v>
      </c>
      <c r="E574" s="20">
        <f ca="1"/>
        <v>-5.9968760209883369E-3</v>
      </c>
      <c r="F574" s="20">
        <f ca="1"/>
        <v>-7.1050056587759029E-3</v>
      </c>
    </row>
    <row r="575" spans="1:6" x14ac:dyDescent="0.2">
      <c r="A575" s="1">
        <v>44369</v>
      </c>
      <c r="C575" s="20">
        <f ca="1"/>
        <v>-6.9427106322353044E-3</v>
      </c>
      <c r="D575" s="20">
        <f ca="1"/>
        <v>-5.523557366601318E-3</v>
      </c>
      <c r="E575" s="20">
        <f ca="1"/>
        <v>-5.8962056232715297E-3</v>
      </c>
      <c r="F575" s="20">
        <f ca="1"/>
        <v>-7.1050056587759029E-3</v>
      </c>
    </row>
    <row r="576" spans="1:6" x14ac:dyDescent="0.2">
      <c r="A576" s="1">
        <v>44368</v>
      </c>
      <c r="C576" s="20">
        <f ca="1"/>
        <v>-6.9952853657674636E-3</v>
      </c>
      <c r="D576" s="20">
        <f ca="1"/>
        <v>-5.419973452933876E-3</v>
      </c>
      <c r="E576" s="20">
        <f ca="1"/>
        <v>-5.7856333935089833E-3</v>
      </c>
      <c r="F576" s="20">
        <f ca="1"/>
        <v>-7.1050056587759029E-3</v>
      </c>
    </row>
    <row r="577" spans="1:6" x14ac:dyDescent="0.2">
      <c r="A577" s="1">
        <v>44365</v>
      </c>
      <c r="C577" s="20">
        <f ca="1"/>
        <v>-6.9920524516985149E-3</v>
      </c>
      <c r="D577" s="20">
        <f ca="1"/>
        <v>-5.5513875248846978E-3</v>
      </c>
      <c r="E577" s="20">
        <f ca="1"/>
        <v>-5.9259133505342532E-3</v>
      </c>
      <c r="F577" s="20">
        <f ca="1"/>
        <v>-7.1050056587759029E-3</v>
      </c>
    </row>
    <row r="578" spans="1:6" x14ac:dyDescent="0.2">
      <c r="A578" s="1">
        <v>44364</v>
      </c>
      <c r="C578" s="20">
        <f ca="1"/>
        <v>-6.9627531897752002E-3</v>
      </c>
      <c r="D578" s="20">
        <f ca="1"/>
        <v>-5.5174293489423931E-3</v>
      </c>
      <c r="E578" s="20">
        <f ca="1"/>
        <v>-5.8896641772826566E-3</v>
      </c>
      <c r="F578" s="20">
        <f ca="1"/>
        <v>-7.1050056587759029E-3</v>
      </c>
    </row>
    <row r="579" spans="1:6" x14ac:dyDescent="0.2">
      <c r="A579" s="1">
        <v>44363</v>
      </c>
      <c r="C579" s="20">
        <f ca="1"/>
        <v>-6.9575161472073934E-3</v>
      </c>
      <c r="D579" s="20">
        <f ca="1"/>
        <v>-5.5842064476330187E-3</v>
      </c>
      <c r="E579" s="20">
        <f ca="1"/>
        <v>-5.9609464105742239E-3</v>
      </c>
      <c r="F579" s="20">
        <f ca="1"/>
        <v>-7.1050056587759029E-3</v>
      </c>
    </row>
    <row r="580" spans="1:6" x14ac:dyDescent="0.2">
      <c r="A580" s="1">
        <v>44362</v>
      </c>
      <c r="C580" s="20">
        <f ca="1"/>
        <v>-6.9702297671044447E-3</v>
      </c>
      <c r="D580" s="20">
        <f ca="1"/>
        <v>-5.7556362975736087E-3</v>
      </c>
      <c r="E580" s="20">
        <f ca="1"/>
        <v>-6.1439418206206738E-3</v>
      </c>
      <c r="F580" s="20">
        <f ca="1"/>
        <v>-7.1050056587759029E-3</v>
      </c>
    </row>
    <row r="581" spans="1:6" x14ac:dyDescent="0.2">
      <c r="A581" s="1">
        <v>44361</v>
      </c>
      <c r="C581" s="20">
        <f ca="1"/>
        <v>-7.1056185552782107E-3</v>
      </c>
      <c r="D581" s="20">
        <f ca="1"/>
        <v>-5.922547045889094E-3</v>
      </c>
      <c r="E581" s="20">
        <f ca="1"/>
        <v>-6.3221132466572561E-3</v>
      </c>
      <c r="F581" s="20">
        <f ca="1"/>
        <v>-7.1050056587759029E-3</v>
      </c>
    </row>
    <row r="582" spans="1:6" x14ac:dyDescent="0.2">
      <c r="A582" s="1">
        <v>44358</v>
      </c>
      <c r="C582" s="20">
        <f ca="1"/>
        <v>-7.1060613786747351E-3</v>
      </c>
      <c r="D582" s="20">
        <f ca="1"/>
        <v>-6.1086763139243131E-3</v>
      </c>
      <c r="E582" s="20">
        <f ca="1"/>
        <v>-6.5207997749226346E-3</v>
      </c>
      <c r="F582" s="20">
        <f ca="1"/>
        <v>-7.1050056587759029E-3</v>
      </c>
    </row>
    <row r="583" spans="1:6" x14ac:dyDescent="0.2">
      <c r="A583" s="1">
        <v>44357</v>
      </c>
      <c r="C583" s="20">
        <f ca="1"/>
        <v>-7.0961603971292494E-3</v>
      </c>
      <c r="D583" s="20">
        <f ca="1"/>
        <v>-6.1603988991317631E-3</v>
      </c>
      <c r="E583" s="20">
        <f ca="1"/>
        <v>-6.5760118380025464E-3</v>
      </c>
      <c r="F583" s="20">
        <f ca="1"/>
        <v>-7.1050056587759029E-3</v>
      </c>
    </row>
    <row r="584" spans="1:6" x14ac:dyDescent="0.2">
      <c r="A584" s="1">
        <v>44356</v>
      </c>
      <c r="C584" s="20">
        <f ca="1"/>
        <v>-7.1469867013581878E-3</v>
      </c>
      <c r="D584" s="20">
        <f ca="1"/>
        <v>-6.3200660675668402E-3</v>
      </c>
      <c r="E584" s="20">
        <f ca="1"/>
        <v>-6.746450994128848E-3</v>
      </c>
      <c r="F584" s="20">
        <f ca="1"/>
        <v>-7.1050056587759029E-3</v>
      </c>
    </row>
    <row r="585" spans="1:6" x14ac:dyDescent="0.2">
      <c r="A585" s="1">
        <v>44355</v>
      </c>
      <c r="C585" s="20">
        <f ca="1"/>
        <v>-7.1778276059783729E-3</v>
      </c>
      <c r="D585" s="20">
        <f ca="1"/>
        <v>-6.5154399605166866E-3</v>
      </c>
      <c r="E585" s="20">
        <f ca="1"/>
        <v>-6.9550058383704939E-3</v>
      </c>
      <c r="F585" s="20">
        <f ca="1"/>
        <v>-7.1050056587759029E-3</v>
      </c>
    </row>
    <row r="586" spans="1:6" x14ac:dyDescent="0.2">
      <c r="A586" s="1">
        <v>44354</v>
      </c>
      <c r="C586" s="20">
        <f ca="1"/>
        <v>-7.1765265093673885E-3</v>
      </c>
      <c r="D586" s="20">
        <f ca="1"/>
        <v>-6.716538639272642E-3</v>
      </c>
      <c r="E586" s="20">
        <f ca="1"/>
        <v>-7.1696716926047408E-3</v>
      </c>
      <c r="F586" s="20">
        <f ca="1"/>
        <v>-7.1050056587759029E-3</v>
      </c>
    </row>
    <row r="587" spans="1:6" x14ac:dyDescent="0.2">
      <c r="A587" s="1">
        <v>44351</v>
      </c>
      <c r="C587" s="20">
        <f ca="1"/>
        <v>-7.1707087468738974E-3</v>
      </c>
      <c r="D587" s="20">
        <f ca="1"/>
        <v>-6.8386961249672119E-3</v>
      </c>
      <c r="E587" s="20">
        <f ca="1"/>
        <v>-7.3000705653370468E-3</v>
      </c>
      <c r="F587" s="20">
        <f ca="1"/>
        <v>-7.1050056587759029E-3</v>
      </c>
    </row>
    <row r="588" spans="1:6" x14ac:dyDescent="0.2">
      <c r="A588" s="1">
        <v>44350</v>
      </c>
      <c r="C588" s="20">
        <f ca="1"/>
        <v>-7.1414282315892114E-3</v>
      </c>
      <c r="D588" s="20">
        <f ca="1"/>
        <v>-6.8258821637817973E-3</v>
      </c>
      <c r="E588" s="20">
        <f ca="1"/>
        <v>-7.2863921068757167E-3</v>
      </c>
      <c r="F588" s="20">
        <f ca="1"/>
        <v>-7.1050056587759029E-3</v>
      </c>
    </row>
    <row r="589" spans="1:6" x14ac:dyDescent="0.2">
      <c r="A589" s="1">
        <v>44349</v>
      </c>
      <c r="C589" s="20">
        <f ca="1"/>
        <v>-7.1988751498458011E-3</v>
      </c>
      <c r="D589" s="20">
        <f ca="1"/>
        <v>-6.9537361085227805E-3</v>
      </c>
      <c r="E589" s="20">
        <f ca="1"/>
        <v>-7.4228717517686033E-3</v>
      </c>
      <c r="F589" s="20">
        <f ca="1"/>
        <v>-7.1050056587759029E-3</v>
      </c>
    </row>
    <row r="590" spans="1:6" x14ac:dyDescent="0.2">
      <c r="A590" s="1">
        <v>44348</v>
      </c>
      <c r="C590" s="20">
        <f ca="1"/>
        <v>-7.3329318216032065E-3</v>
      </c>
      <c r="D590" s="20">
        <f ca="1"/>
        <v>-7.1742159651828532E-3</v>
      </c>
      <c r="E590" s="20">
        <f ca="1"/>
        <v>-7.6582263401934027E-3</v>
      </c>
      <c r="F590" s="20">
        <f ca="1"/>
        <v>-7.1050056587759029E-3</v>
      </c>
    </row>
    <row r="591" spans="1:6" x14ac:dyDescent="0.2">
      <c r="A591" s="1">
        <v>44347</v>
      </c>
      <c r="C591" s="20">
        <f ca="1"/>
        <v>-7.3279313194685213E-3</v>
      </c>
      <c r="D591" s="20">
        <f ca="1"/>
        <v>-7.3461223330312892E-3</v>
      </c>
      <c r="E591" s="20">
        <f ca="1"/>
        <v>-7.8417304165542146E-3</v>
      </c>
      <c r="F591" s="20">
        <f ca="1"/>
        <v>-7.1050056587759029E-3</v>
      </c>
    </row>
    <row r="592" spans="1:6" x14ac:dyDescent="0.2">
      <c r="A592" s="1">
        <v>44344</v>
      </c>
      <c r="C592" s="20">
        <f ca="1"/>
        <v>-7.3150283348490585E-3</v>
      </c>
      <c r="D592" s="20">
        <f ca="1"/>
        <v>-7.4171268557106139E-3</v>
      </c>
      <c r="E592" s="20">
        <f ca="1"/>
        <v>-7.9175252781104634E-3</v>
      </c>
      <c r="F592" s="20">
        <f ca="1"/>
        <v>-7.1050056587759029E-3</v>
      </c>
    </row>
    <row r="593" spans="1:6" x14ac:dyDescent="0.2">
      <c r="A593" s="1">
        <v>44343</v>
      </c>
      <c r="C593" s="20">
        <f ca="1"/>
        <v>-7.325016478010868E-3</v>
      </c>
      <c r="D593" s="20">
        <f ca="1"/>
        <v>-7.4910182604264949E-3</v>
      </c>
      <c r="E593" s="20">
        <f ca="1"/>
        <v>-7.9964017859623735E-3</v>
      </c>
      <c r="F593" s="20">
        <f ca="1"/>
        <v>-7.1050056587759029E-3</v>
      </c>
    </row>
    <row r="594" spans="1:6" x14ac:dyDescent="0.2">
      <c r="A594" s="1">
        <v>44342</v>
      </c>
      <c r="C594" s="20">
        <f ca="1"/>
        <v>-7.3231597945954555E-3</v>
      </c>
      <c r="D594" s="20">
        <f ca="1"/>
        <v>-7.6975194634896571E-3</v>
      </c>
      <c r="E594" s="20">
        <f ca="1"/>
        <v>-8.2168346472331778E-3</v>
      </c>
      <c r="F594" s="20">
        <f ca="1"/>
        <v>-7.1050056587759029E-3</v>
      </c>
    </row>
    <row r="595" spans="1:6" x14ac:dyDescent="0.2">
      <c r="A595" s="1">
        <v>44341</v>
      </c>
      <c r="C595" s="20">
        <f ca="1"/>
        <v>-7.3216772444236987E-3</v>
      </c>
      <c r="D595" s="20">
        <f ca="1"/>
        <v>-7.9362713090393288E-3</v>
      </c>
      <c r="E595" s="20">
        <f ca="1"/>
        <v>-8.4716939491041778E-3</v>
      </c>
      <c r="F595" s="20">
        <f ca="1"/>
        <v>-7.1050056587759029E-3</v>
      </c>
    </row>
    <row r="596" spans="1:6" x14ac:dyDescent="0.2">
      <c r="A596" s="1">
        <v>44337</v>
      </c>
      <c r="C596" s="20">
        <f ca="1"/>
        <v>-7.3154206065928892E-3</v>
      </c>
      <c r="D596" s="20">
        <f ca="1"/>
        <v>-8.1094522827256533E-3</v>
      </c>
      <c r="E596" s="20">
        <f ca="1"/>
        <v>-8.6565586229223907E-3</v>
      </c>
      <c r="F596" s="20">
        <f ca="1"/>
        <v>-7.1050056587759029E-3</v>
      </c>
    </row>
    <row r="597" spans="1:6" x14ac:dyDescent="0.2">
      <c r="A597" s="1">
        <v>44336</v>
      </c>
      <c r="C597" s="20">
        <f ca="1"/>
        <v>-7.2005004148628276E-3</v>
      </c>
      <c r="D597" s="20">
        <f ca="1"/>
        <v>-7.5511395915998048E-3</v>
      </c>
      <c r="E597" s="20">
        <f ca="1"/>
        <v>-8.0605792186230867E-3</v>
      </c>
      <c r="F597" s="20">
        <f ca="1"/>
        <v>-7.1050056587759029E-3</v>
      </c>
    </row>
    <row r="598" spans="1:6" x14ac:dyDescent="0.2">
      <c r="A598" s="1">
        <v>44335</v>
      </c>
      <c r="C598" s="20">
        <f ca="1"/>
        <v>-7.1081305510479215E-3</v>
      </c>
      <c r="D598" s="20">
        <f ca="1"/>
        <v>-7.1133066397312634E-3</v>
      </c>
      <c r="E598" s="20">
        <f ca="1"/>
        <v>-7.5932077510122934E-3</v>
      </c>
      <c r="F598" s="20">
        <f ca="1"/>
        <v>-7.1050056587759029E-3</v>
      </c>
    </row>
    <row r="599" spans="1:6" x14ac:dyDescent="0.2">
      <c r="A599" s="1">
        <v>44334</v>
      </c>
      <c r="C599" s="20">
        <f ca="1"/>
        <v>-6.947668930492268E-3</v>
      </c>
      <c r="D599" s="20">
        <f ca="1"/>
        <v>-6.2663950883906387E-3</v>
      </c>
      <c r="E599" s="20">
        <f ca="1"/>
        <v>-6.5479316207340023E-3</v>
      </c>
      <c r="F599" s="20">
        <f ca="1"/>
        <v>-6.6543187892785629E-3</v>
      </c>
    </row>
    <row r="600" spans="1:6" x14ac:dyDescent="0.2">
      <c r="A600" s="1">
        <v>44333</v>
      </c>
      <c r="C600" s="20">
        <f ca="1"/>
        <v>-7.079236679952498E-3</v>
      </c>
      <c r="D600" s="20">
        <f ca="1"/>
        <v>-6.4610997367093997E-3</v>
      </c>
      <c r="E600" s="20">
        <f ca="1"/>
        <v>-6.8969995370112124E-3</v>
      </c>
      <c r="F600" s="20">
        <f ca="1"/>
        <v>-7.0906553900900284E-3</v>
      </c>
    </row>
    <row r="601" spans="1:6" x14ac:dyDescent="0.2">
      <c r="A601" s="1">
        <v>44330</v>
      </c>
      <c r="C601" s="20">
        <f ca="1"/>
        <v>-7.0798391318126755E-3</v>
      </c>
      <c r="D601" s="20">
        <f ca="1"/>
        <v>-6.6641493008540633E-3</v>
      </c>
      <c r="E601" s="20">
        <f ca="1"/>
        <v>-7.1137478936322022E-3</v>
      </c>
      <c r="F601" s="20">
        <f ca="1"/>
        <v>-7.0906553900900284E-3</v>
      </c>
    </row>
    <row r="602" spans="1:6" x14ac:dyDescent="0.2">
      <c r="A602" s="1">
        <v>44328</v>
      </c>
      <c r="C602" s="20">
        <f ca="1"/>
        <v>-7.0880223573754281E-3</v>
      </c>
      <c r="D602" s="20">
        <f ca="1"/>
        <v>-6.8406053199032068E-3</v>
      </c>
      <c r="E602" s="20">
        <f ca="1"/>
        <v>-7.3021085646136725E-3</v>
      </c>
      <c r="F602" s="20">
        <f ca="1"/>
        <v>-7.0906553900900284E-3</v>
      </c>
    </row>
    <row r="603" spans="1:6" x14ac:dyDescent="0.2">
      <c r="A603" s="1">
        <v>44327</v>
      </c>
      <c r="C603" s="20">
        <f ca="1"/>
        <v>-7.0698832996972287E-3</v>
      </c>
      <c r="D603" s="20">
        <f ca="1"/>
        <v>-6.9660087129064935E-3</v>
      </c>
      <c r="E603" s="20">
        <f ca="1"/>
        <v>-7.435972330648616E-3</v>
      </c>
      <c r="F603" s="20">
        <f ca="1"/>
        <v>-7.0906553900900284E-3</v>
      </c>
    </row>
    <row r="604" spans="1:6" x14ac:dyDescent="0.2">
      <c r="A604" s="1">
        <v>44326</v>
      </c>
      <c r="C604" s="20">
        <f ca="1"/>
        <v>-6.8487923896033342E-3</v>
      </c>
      <c r="D604" s="20">
        <f ca="1"/>
        <v>-5.8183520355364225E-3</v>
      </c>
      <c r="E604" s="20">
        <f ca="1"/>
        <v>-6.0797588943335397E-3</v>
      </c>
      <c r="F604" s="20">
        <f ca="1"/>
        <v>-6.6543187892785629E-3</v>
      </c>
    </row>
    <row r="605" spans="1:6" x14ac:dyDescent="0.2">
      <c r="A605" s="1">
        <v>44323</v>
      </c>
      <c r="C605" s="20">
        <f ca="1"/>
        <v>-6.8711547434543727E-3</v>
      </c>
      <c r="D605" s="20">
        <f ca="1"/>
        <v>-5.9975323744724729E-3</v>
      </c>
      <c r="E605" s="20">
        <f ca="1"/>
        <v>-6.266989445644743E-3</v>
      </c>
      <c r="F605" s="20">
        <f ca="1"/>
        <v>-6.6543187892785629E-3</v>
      </c>
    </row>
    <row r="606" spans="1:6" x14ac:dyDescent="0.2">
      <c r="A606" s="1">
        <v>44322</v>
      </c>
      <c r="C606" s="20">
        <f ca="1"/>
        <v>-6.8160132162922819E-3</v>
      </c>
      <c r="D606" s="20">
        <f ca="1"/>
        <v>-5.6774475576954779E-3</v>
      </c>
      <c r="E606" s="20">
        <f ca="1"/>
        <v>-5.9325238616004389E-3</v>
      </c>
      <c r="F606" s="20">
        <f ca="1"/>
        <v>-6.6543187892785629E-3</v>
      </c>
    </row>
    <row r="607" spans="1:6" x14ac:dyDescent="0.2">
      <c r="A607" s="1">
        <v>44321</v>
      </c>
      <c r="C607" s="20">
        <f ca="1"/>
        <v>-6.8850952818394345E-3</v>
      </c>
      <c r="D607" s="20">
        <f ca="1"/>
        <v>-5.6464386440050899E-3</v>
      </c>
      <c r="E607" s="20">
        <f ca="1"/>
        <v>-5.900121779763296E-3</v>
      </c>
      <c r="F607" s="20">
        <f ca="1"/>
        <v>-6.7750297882741726E-3</v>
      </c>
    </row>
    <row r="608" spans="1:6" x14ac:dyDescent="0.2">
      <c r="A608" s="1">
        <v>44320</v>
      </c>
      <c r="C608" s="20">
        <f ca="1"/>
        <v>-6.8803246950494019E-3</v>
      </c>
      <c r="D608" s="20">
        <f ca="1"/>
        <v>-5.5433260032577434E-3</v>
      </c>
      <c r="E608" s="20">
        <f ca="1"/>
        <v>-5.7923764953815649E-3</v>
      </c>
      <c r="F608" s="20">
        <f ca="1"/>
        <v>-6.7750297882741726E-3</v>
      </c>
    </row>
    <row r="609" spans="1:6" x14ac:dyDescent="0.2">
      <c r="A609" s="1">
        <v>44319</v>
      </c>
      <c r="C609" s="20">
        <f ca="1"/>
        <v>-6.8171342644001336E-3</v>
      </c>
      <c r="D609" s="20">
        <f ca="1"/>
        <v>-5.268167282617948E-3</v>
      </c>
      <c r="E609" s="20">
        <f ca="1"/>
        <v>-5.5048554466471866E-3</v>
      </c>
      <c r="F609" s="20">
        <f ca="1"/>
        <v>-6.7750297882741726E-3</v>
      </c>
    </row>
    <row r="610" spans="1:6" x14ac:dyDescent="0.2">
      <c r="A610" s="1">
        <v>44316</v>
      </c>
      <c r="C610" s="20">
        <f ca="1"/>
        <v>-6.8178407622461789E-3</v>
      </c>
      <c r="D610" s="20">
        <f ca="1"/>
        <v>-5.4291489458924546E-3</v>
      </c>
      <c r="E610" s="20">
        <f ca="1"/>
        <v>-5.6730696923889459E-3</v>
      </c>
      <c r="F610" s="20">
        <f ca="1"/>
        <v>-6.7750297882741726E-3</v>
      </c>
    </row>
    <row r="611" spans="1:6" x14ac:dyDescent="0.2">
      <c r="A611" s="1">
        <v>44315</v>
      </c>
      <c r="C611" s="20">
        <f ca="1"/>
        <v>-6.8176831320725679E-3</v>
      </c>
      <c r="D611" s="20">
        <f ca="1"/>
        <v>-5.5822582378890762E-3</v>
      </c>
      <c r="E611" s="20">
        <f ca="1"/>
        <v>-5.8330578770391982E-3</v>
      </c>
      <c r="F611" s="20">
        <f ca="1"/>
        <v>-6.7750297882741726E-3</v>
      </c>
    </row>
    <row r="612" spans="1:6" x14ac:dyDescent="0.2">
      <c r="A612" s="1">
        <v>44314</v>
      </c>
      <c r="C612" s="20">
        <f ca="1"/>
        <v>-6.8098916583511871E-3</v>
      </c>
      <c r="D612" s="20">
        <f ca="1"/>
        <v>-5.7191911152251317E-3</v>
      </c>
      <c r="E612" s="20">
        <f ca="1"/>
        <v>-5.9761428732418758E-3</v>
      </c>
      <c r="F612" s="20">
        <f ca="1"/>
        <v>-6.7750297882741726E-3</v>
      </c>
    </row>
    <row r="613" spans="1:6" x14ac:dyDescent="0.2">
      <c r="A613" s="1">
        <v>44313</v>
      </c>
      <c r="C613" s="20">
        <f ca="1"/>
        <v>-6.9020780427918099E-3</v>
      </c>
      <c r="D613" s="20">
        <f ca="1"/>
        <v>-5.8833347241071922E-3</v>
      </c>
      <c r="E613" s="20">
        <f ca="1"/>
        <v>-6.1476611244500471E-3</v>
      </c>
      <c r="F613" s="20">
        <f ca="1"/>
        <v>-6.7750297882741726E-3</v>
      </c>
    </row>
    <row r="614" spans="1:6" x14ac:dyDescent="0.2">
      <c r="A614" s="1">
        <v>44312</v>
      </c>
      <c r="C614" s="20">
        <f ca="1"/>
        <v>-6.8879163122912996E-3</v>
      </c>
      <c r="D614" s="20">
        <f ca="1"/>
        <v>-6.0031999031596468E-3</v>
      </c>
      <c r="E614" s="20">
        <f ca="1"/>
        <v>-6.2729116050009122E-3</v>
      </c>
      <c r="F614" s="20">
        <f ca="1"/>
        <v>-6.7750297882741726E-3</v>
      </c>
    </row>
    <row r="615" spans="1:6" x14ac:dyDescent="0.2">
      <c r="A615" s="1">
        <v>44309</v>
      </c>
      <c r="C615" s="20">
        <f ca="1"/>
        <v>-6.8913193111420313E-3</v>
      </c>
      <c r="D615" s="20">
        <f ca="1"/>
        <v>-5.9932723153040181E-3</v>
      </c>
      <c r="E615" s="20">
        <f ca="1"/>
        <v>-6.2625379905829649E-3</v>
      </c>
      <c r="F615" s="20">
        <f ca="1"/>
        <v>-6.7750297882741726E-3</v>
      </c>
    </row>
    <row r="616" spans="1:6" x14ac:dyDescent="0.2">
      <c r="A616" s="1">
        <v>44308</v>
      </c>
      <c r="C616" s="20">
        <f ca="1"/>
        <v>-6.8945507445277183E-3</v>
      </c>
      <c r="D616" s="20">
        <f ca="1"/>
        <v>-6.1776295349251966E-3</v>
      </c>
      <c r="E616" s="20">
        <f ca="1"/>
        <v>-6.4551780094200383E-3</v>
      </c>
      <c r="F616" s="20">
        <f ca="1"/>
        <v>-6.7750297882741726E-3</v>
      </c>
    </row>
    <row r="617" spans="1:6" x14ac:dyDescent="0.2">
      <c r="A617" s="1">
        <v>44307</v>
      </c>
      <c r="C617" s="20">
        <f ca="1"/>
        <v>-6.8845834165256799E-3</v>
      </c>
      <c r="D617" s="20">
        <f ca="1"/>
        <v>-6.1777041560445159E-3</v>
      </c>
      <c r="E617" s="20">
        <f ca="1"/>
        <v>-6.4552559831162178E-3</v>
      </c>
      <c r="F617" s="20">
        <f ca="1"/>
        <v>-6.7750297882741726E-3</v>
      </c>
    </row>
    <row r="618" spans="1:6" x14ac:dyDescent="0.2">
      <c r="A618" s="1">
        <v>44306</v>
      </c>
      <c r="C618" s="20">
        <f ca="1"/>
        <v>-6.884826859567747E-3</v>
      </c>
      <c r="D618" s="20">
        <f ca="1"/>
        <v>-6.3679948775411327E-3</v>
      </c>
      <c r="E618" s="20">
        <f ca="1"/>
        <v>-6.6540960841383178E-3</v>
      </c>
      <c r="F618" s="20">
        <f ca="1"/>
        <v>-6.7750297882741726E-3</v>
      </c>
    </row>
    <row r="619" spans="1:6" x14ac:dyDescent="0.2">
      <c r="A619" s="1">
        <v>44305</v>
      </c>
      <c r="C619" s="20">
        <f ca="1"/>
        <v>-6.7881488372623176E-3</v>
      </c>
      <c r="D619" s="20">
        <f ca="1"/>
        <v>-6.0061937275099698E-3</v>
      </c>
      <c r="E619" s="20">
        <f ca="1"/>
        <v>-6.1443868153135874E-3</v>
      </c>
      <c r="F619" s="20">
        <f ca="1"/>
        <v>-6.7750297882741726E-3</v>
      </c>
    </row>
    <row r="620" spans="1:6" x14ac:dyDescent="0.2">
      <c r="A620" s="1">
        <v>44302</v>
      </c>
      <c r="C620" s="20">
        <f ca="1"/>
        <v>-6.7858768592687756E-3</v>
      </c>
      <c r="D620" s="20">
        <f ca="1"/>
        <v>-6.1909955933956307E-3</v>
      </c>
      <c r="E620" s="20">
        <f ca="1"/>
        <v>-6.3334406819899715E-3</v>
      </c>
      <c r="F620" s="20">
        <f ca="1"/>
        <v>-6.7750297882741726E-3</v>
      </c>
    </row>
    <row r="621" spans="1:6" x14ac:dyDescent="0.2">
      <c r="A621" s="1">
        <v>44301</v>
      </c>
      <c r="C621" s="20">
        <f ca="1"/>
        <v>-6.7845510871383918E-3</v>
      </c>
      <c r="D621" s="20">
        <f ca="1"/>
        <v>-6.3508145505821395E-3</v>
      </c>
      <c r="E621" s="20">
        <f ca="1"/>
        <v>-6.496936822461794E-3</v>
      </c>
      <c r="F621" s="20">
        <f ca="1"/>
        <v>-6.7750297882741726E-3</v>
      </c>
    </row>
    <row r="622" spans="1:6" x14ac:dyDescent="0.2">
      <c r="A622" s="1">
        <v>44300</v>
      </c>
      <c r="C622" s="20">
        <f ca="1"/>
        <v>-6.8005326085856686E-3</v>
      </c>
      <c r="D622" s="20">
        <f ca="1"/>
        <v>-6.5505046244145049E-3</v>
      </c>
      <c r="E622" s="20">
        <f ca="1"/>
        <v>-6.7012214513748978E-3</v>
      </c>
      <c r="F622" s="20">
        <f ca="1"/>
        <v>-6.7750297882741726E-3</v>
      </c>
    </row>
    <row r="623" spans="1:6" x14ac:dyDescent="0.2">
      <c r="A623" s="1">
        <v>44299</v>
      </c>
      <c r="C623" s="20">
        <f ca="1"/>
        <v>-6.8019759172068461E-3</v>
      </c>
      <c r="D623" s="20">
        <f ca="1"/>
        <v>-6.6644594198827893E-3</v>
      </c>
      <c r="E623" s="20">
        <f ca="1"/>
        <v>-6.8177981677751799E-3</v>
      </c>
      <c r="F623" s="20">
        <f ca="1"/>
        <v>-6.7750297882741726E-3</v>
      </c>
    </row>
    <row r="624" spans="1:6" x14ac:dyDescent="0.2">
      <c r="A624" s="1">
        <v>44298</v>
      </c>
      <c r="C624" s="20">
        <f ca="1"/>
        <v>-6.8540688589008468E-3</v>
      </c>
      <c r="D624" s="20">
        <f ca="1"/>
        <v>-6.870794922872606E-3</v>
      </c>
      <c r="E624" s="20">
        <f ca="1"/>
        <v>-7.0288811267371657E-3</v>
      </c>
      <c r="F624" s="20">
        <f ca="1"/>
        <v>-6.7750297882741726E-3</v>
      </c>
    </row>
    <row r="625" spans="1:6" x14ac:dyDescent="0.2">
      <c r="A625" s="1">
        <v>44295</v>
      </c>
      <c r="C625" s="20">
        <f ca="1"/>
        <v>-6.9023630690584689E-3</v>
      </c>
      <c r="D625" s="20">
        <f ca="1"/>
        <v>-7.0840082830021947E-3</v>
      </c>
      <c r="E625" s="20">
        <f ca="1"/>
        <v>-7.2470001915333117E-3</v>
      </c>
      <c r="F625" s="20">
        <f ca="1"/>
        <v>-6.7750297882741726E-3</v>
      </c>
    </row>
    <row r="626" spans="1:6" x14ac:dyDescent="0.2">
      <c r="A626" s="1">
        <v>44294</v>
      </c>
      <c r="C626" s="20">
        <f ca="1"/>
        <v>-6.9012715515805664E-3</v>
      </c>
      <c r="D626" s="20">
        <f ca="1"/>
        <v>-7.2759893201085266E-3</v>
      </c>
      <c r="E626" s="20">
        <f ca="1"/>
        <v>-7.4433984108886854E-3</v>
      </c>
      <c r="F626" s="20">
        <f ca="1"/>
        <v>-6.7750297882741726E-3</v>
      </c>
    </row>
    <row r="627" spans="1:6" x14ac:dyDescent="0.2">
      <c r="A627" s="1">
        <v>44293</v>
      </c>
      <c r="C627" s="20">
        <f ca="1"/>
        <v>-6.9117570608954711E-3</v>
      </c>
      <c r="D627" s="20">
        <f ca="1"/>
        <v>-7.5013704214521885E-3</v>
      </c>
      <c r="E627" s="20">
        <f ca="1"/>
        <v>-7.6739651775205994E-3</v>
      </c>
      <c r="F627" s="20">
        <f ca="1"/>
        <v>-6.7750297882741726E-3</v>
      </c>
    </row>
    <row r="628" spans="1:6" x14ac:dyDescent="0.2">
      <c r="A628" s="1">
        <v>44292</v>
      </c>
      <c r="C628" s="20">
        <f ca="1"/>
        <v>-6.9642051308680016E-3</v>
      </c>
      <c r="D628" s="20">
        <f ca="1"/>
        <v>-7.7091492305879725E-3</v>
      </c>
      <c r="E628" s="20">
        <f ca="1"/>
        <v>-7.8865246508369475E-3</v>
      </c>
      <c r="F628" s="20">
        <f ca="1"/>
        <v>-6.7750297882741726E-3</v>
      </c>
    </row>
    <row r="629" spans="1:6" x14ac:dyDescent="0.2">
      <c r="A629" s="1">
        <v>44287</v>
      </c>
      <c r="C629" s="20">
        <f ca="1"/>
        <v>-7.0212374405214896E-3</v>
      </c>
      <c r="D629" s="20">
        <f ca="1"/>
        <v>-7.6935724290800745E-3</v>
      </c>
      <c r="E629" s="20">
        <f ca="1"/>
        <v>-7.8705894515823001E-3</v>
      </c>
      <c r="F629" s="20">
        <f ca="1"/>
        <v>-6.7750297882741726E-3</v>
      </c>
    </row>
    <row r="630" spans="1:6" x14ac:dyDescent="0.2">
      <c r="A630" s="1">
        <v>44286</v>
      </c>
      <c r="C630" s="20">
        <f ca="1"/>
        <v>-7.2203708393582065E-3</v>
      </c>
      <c r="D630" s="20">
        <f ca="1"/>
        <v>-7.732442371880038E-3</v>
      </c>
      <c r="E630" s="20">
        <f ca="1"/>
        <v>-7.9103537307393598E-3</v>
      </c>
      <c r="F630" s="20">
        <f ca="1"/>
        <v>-6.7750297882741726E-3</v>
      </c>
    </row>
    <row r="631" spans="1:6" x14ac:dyDescent="0.2">
      <c r="A631" s="1">
        <v>44285</v>
      </c>
      <c r="C631" s="20">
        <f ca="1"/>
        <v>-7.2347816113419996E-3</v>
      </c>
      <c r="D631" s="20">
        <f ca="1"/>
        <v>-7.8957717846091947E-3</v>
      </c>
      <c r="E631" s="20">
        <f ca="1"/>
        <v>-8.0774410968243674E-3</v>
      </c>
      <c r="F631" s="20">
        <f ca="1"/>
        <v>-6.7750297882741726E-3</v>
      </c>
    </row>
    <row r="632" spans="1:6" x14ac:dyDescent="0.2">
      <c r="A632" s="1">
        <v>44284</v>
      </c>
      <c r="C632" s="20">
        <f ca="1"/>
        <v>-7.3540478407866398E-3</v>
      </c>
      <c r="D632" s="20">
        <f ca="1"/>
        <v>-8.14550790245748E-3</v>
      </c>
      <c r="E632" s="20">
        <f ca="1"/>
        <v>-8.3329232506527233E-3</v>
      </c>
      <c r="F632" s="20">
        <f ca="1"/>
        <v>-6.7750297882741726E-3</v>
      </c>
    </row>
    <row r="633" spans="1:6" x14ac:dyDescent="0.2">
      <c r="A633" s="1">
        <v>44281</v>
      </c>
      <c r="C633" s="20">
        <f ca="1"/>
        <v>-7.5117358093395878E-3</v>
      </c>
      <c r="D633" s="20">
        <f ca="1"/>
        <v>-8.2535948862769958E-3</v>
      </c>
      <c r="E633" s="20">
        <f ca="1"/>
        <v>-8.4434971462708022E-3</v>
      </c>
      <c r="F633" s="20">
        <f ca="1"/>
        <v>-6.7750297882741726E-3</v>
      </c>
    </row>
    <row r="634" spans="1:6" x14ac:dyDescent="0.2">
      <c r="A634" s="1">
        <v>44280</v>
      </c>
      <c r="C634" s="20">
        <f ca="1"/>
        <v>-7.4229991615795245E-3</v>
      </c>
      <c r="D634" s="20">
        <f ca="1"/>
        <v>-7.692647917204763E-3</v>
      </c>
      <c r="E634" s="20">
        <f ca="1"/>
        <v>-7.8696436681402419E-3</v>
      </c>
      <c r="F634" s="20">
        <f ca="1"/>
        <v>-6.7750297882741726E-3</v>
      </c>
    </row>
    <row r="635" spans="1:6" x14ac:dyDescent="0.2">
      <c r="A635" s="1">
        <v>44279</v>
      </c>
      <c r="C635" s="20">
        <f ca="1"/>
        <v>-7.5248029581186952E-3</v>
      </c>
      <c r="D635" s="20">
        <f ca="1"/>
        <v>-7.1769703538736331E-3</v>
      </c>
      <c r="E635" s="20">
        <f ca="1"/>
        <v>-6.8684713494733948E-3</v>
      </c>
      <c r="F635" s="20">
        <f ca="1"/>
        <v>-6.639852381286138E-3</v>
      </c>
    </row>
    <row r="636" spans="1:6" x14ac:dyDescent="0.2">
      <c r="A636" s="1">
        <v>44278</v>
      </c>
      <c r="C636" s="20">
        <f ca="1"/>
        <v>-7.6531553322426978E-3</v>
      </c>
      <c r="D636" s="20">
        <f ca="1"/>
        <v>-7.4038907587153837E-3</v>
      </c>
      <c r="E636" s="20">
        <f ca="1"/>
        <v>-7.0856376776616175E-3</v>
      </c>
      <c r="F636" s="20">
        <f ca="1"/>
        <v>-6.7750297882741726E-3</v>
      </c>
    </row>
    <row r="637" spans="1:6" x14ac:dyDescent="0.2">
      <c r="A637" s="1">
        <v>44277</v>
      </c>
      <c r="C637" s="20">
        <f ca="1"/>
        <v>-7.6425486086643193E-3</v>
      </c>
      <c r="D637" s="20">
        <f ca="1"/>
        <v>-7.5142912064305864E-3</v>
      </c>
      <c r="E637" s="20">
        <f ca="1"/>
        <v>-7.1912926092988416E-3</v>
      </c>
      <c r="F637" s="20">
        <f ca="1"/>
        <v>-6.7750297882741726E-3</v>
      </c>
    </row>
    <row r="638" spans="1:6" x14ac:dyDescent="0.2">
      <c r="A638" s="1">
        <v>44274</v>
      </c>
      <c r="C638" s="20">
        <f ca="1"/>
        <v>-7.8853867419425277E-3</v>
      </c>
      <c r="D638" s="20">
        <f ca="1"/>
        <v>-7.7532180430496724E-3</v>
      </c>
      <c r="E638" s="20">
        <f ca="1"/>
        <v>-7.9316074174843113E-3</v>
      </c>
      <c r="F638" s="20">
        <f ca="1"/>
        <v>-7.0806516801048772E-3</v>
      </c>
    </row>
    <row r="639" spans="1:6" x14ac:dyDescent="0.2">
      <c r="A639" s="1">
        <v>44273</v>
      </c>
      <c r="C639" s="20">
        <f ca="1"/>
        <v>-7.8574489780284772E-3</v>
      </c>
      <c r="D639" s="20">
        <f ca="1"/>
        <v>-7.7901934983108075E-3</v>
      </c>
      <c r="E639" s="20">
        <f ca="1"/>
        <v>-7.9694336199186647E-3</v>
      </c>
      <c r="F639" s="20">
        <f ca="1"/>
        <v>-7.0806516801048772E-3</v>
      </c>
    </row>
    <row r="640" spans="1:6" x14ac:dyDescent="0.2">
      <c r="A640" s="1">
        <v>44272</v>
      </c>
      <c r="C640" s="20">
        <f ca="1"/>
        <v>-7.9560971840028829E-3</v>
      </c>
      <c r="D640" s="20">
        <f ca="1"/>
        <v>-8.0233045224703068E-3</v>
      </c>
      <c r="E640" s="20">
        <f ca="1"/>
        <v>-8.2079081627542457E-3</v>
      </c>
      <c r="F640" s="20">
        <f ca="1"/>
        <v>-7.0806516801048772E-3</v>
      </c>
    </row>
    <row r="641" spans="1:6" x14ac:dyDescent="0.2">
      <c r="A641" s="1">
        <v>44271</v>
      </c>
      <c r="C641" s="20">
        <f ca="1"/>
        <v>-7.8696850222239288E-3</v>
      </c>
      <c r="D641" s="20">
        <f ca="1"/>
        <v>-7.8241348768255461E-3</v>
      </c>
      <c r="E641" s="20">
        <f ca="1"/>
        <v>-8.0041559362642595E-3</v>
      </c>
      <c r="F641" s="20">
        <f ca="1"/>
        <v>-7.0806516801048772E-3</v>
      </c>
    </row>
    <row r="642" spans="1:6" x14ac:dyDescent="0.2">
      <c r="A642" s="1">
        <v>44270</v>
      </c>
      <c r="C642" s="20">
        <f ca="1"/>
        <v>-7.8563006657241478E-3</v>
      </c>
      <c r="D642" s="20">
        <f ca="1"/>
        <v>-7.8656556351315056E-3</v>
      </c>
      <c r="E642" s="20">
        <f ca="1"/>
        <v>-8.0466320220302662E-3</v>
      </c>
      <c r="F642" s="20">
        <f ca="1"/>
        <v>-7.0806516801048772E-3</v>
      </c>
    </row>
    <row r="643" spans="1:6" x14ac:dyDescent="0.2">
      <c r="A643" s="1">
        <v>44267</v>
      </c>
      <c r="C643" s="20">
        <f ca="1"/>
        <v>-7.8842437139998341E-3</v>
      </c>
      <c r="D643" s="20">
        <f ca="1"/>
        <v>-8.100482521882486E-3</v>
      </c>
      <c r="E643" s="20">
        <f ca="1"/>
        <v>-8.2868619067616115E-3</v>
      </c>
      <c r="F643" s="20">
        <f ca="1"/>
        <v>-7.0806516801048772E-3</v>
      </c>
    </row>
    <row r="644" spans="1:6" x14ac:dyDescent="0.2">
      <c r="A644" s="1">
        <v>44266</v>
      </c>
      <c r="C644" s="20">
        <f ca="1"/>
        <v>-7.9379556519427828E-3</v>
      </c>
      <c r="D644" s="20">
        <f ca="1"/>
        <v>-8.3525246387322599E-3</v>
      </c>
      <c r="E644" s="20">
        <f ca="1"/>
        <v>-8.5447031170080082E-3</v>
      </c>
      <c r="F644" s="20">
        <f ca="1"/>
        <v>-7.0806516801048772E-3</v>
      </c>
    </row>
    <row r="645" spans="1:6" x14ac:dyDescent="0.2">
      <c r="A645" s="1">
        <v>44265</v>
      </c>
      <c r="C645" s="20">
        <f ca="1"/>
        <v>-7.9444002785470196E-3</v>
      </c>
      <c r="D645" s="20">
        <f ca="1"/>
        <v>-8.5882916861444777E-3</v>
      </c>
      <c r="E645" s="20">
        <f ca="1"/>
        <v>-8.785894794021332E-3</v>
      </c>
      <c r="F645" s="20">
        <f ca="1"/>
        <v>-7.0806516801048772E-3</v>
      </c>
    </row>
    <row r="646" spans="1:6" x14ac:dyDescent="0.2">
      <c r="A646" s="1">
        <v>44264</v>
      </c>
      <c r="C646" s="20">
        <f ca="1"/>
        <v>-7.9523115815143437E-3</v>
      </c>
      <c r="D646" s="20">
        <f ca="1"/>
        <v>-8.753304688601091E-3</v>
      </c>
      <c r="E646" s="20">
        <f ca="1"/>
        <v>-8.9547044865901509E-3</v>
      </c>
      <c r="F646" s="20">
        <f ca="1"/>
        <v>-7.0806516801048772E-3</v>
      </c>
    </row>
    <row r="647" spans="1:6" x14ac:dyDescent="0.2">
      <c r="A647" s="1">
        <v>44263</v>
      </c>
      <c r="C647" s="20">
        <f ca="1"/>
        <v>-7.9783689650196124E-3</v>
      </c>
      <c r="D647" s="20">
        <f ca="1"/>
        <v>-8.6035526308532468E-3</v>
      </c>
      <c r="E647" s="20">
        <f ca="1"/>
        <v>-8.8015068691078054E-3</v>
      </c>
      <c r="F647" s="20">
        <f ca="1"/>
        <v>-7.0806516801048772E-3</v>
      </c>
    </row>
    <row r="648" spans="1:6" x14ac:dyDescent="0.2">
      <c r="A648" s="1">
        <v>44260</v>
      </c>
      <c r="C648" s="20">
        <f ca="1"/>
        <v>-7.9052327350458886E-3</v>
      </c>
      <c r="D648" s="20">
        <f ca="1"/>
        <v>-8.3552946518903812E-3</v>
      </c>
      <c r="E648" s="20">
        <f ca="1"/>
        <v>-8.5475368638199111E-3</v>
      </c>
      <c r="F648" s="20">
        <f ca="1"/>
        <v>-7.0806516801048772E-3</v>
      </c>
    </row>
    <row r="649" spans="1:6" x14ac:dyDescent="0.2">
      <c r="A649" s="1">
        <v>44259</v>
      </c>
      <c r="C649" s="20">
        <f ca="1"/>
        <v>-7.909079774437491E-3</v>
      </c>
      <c r="D649" s="20">
        <f ca="1"/>
        <v>-8.5904325384978785E-3</v>
      </c>
      <c r="E649" s="20">
        <f ca="1"/>
        <v>-8.7880849040261957E-3</v>
      </c>
      <c r="F649" s="20">
        <f ca="1"/>
        <v>-7.0806516801048772E-3</v>
      </c>
    </row>
    <row r="650" spans="1:6" x14ac:dyDescent="0.2">
      <c r="A650" s="1">
        <v>44258</v>
      </c>
      <c r="C650" s="20">
        <f ca="1"/>
        <v>-7.897574460724718E-3</v>
      </c>
      <c r="D650" s="20">
        <f ca="1"/>
        <v>-8.561823911398132E-3</v>
      </c>
      <c r="E650" s="20">
        <f ca="1"/>
        <v>-8.7588180373331069E-3</v>
      </c>
      <c r="F650" s="20">
        <f ca="1"/>
        <v>-7.0806516801048772E-3</v>
      </c>
    </row>
    <row r="651" spans="1:6" x14ac:dyDescent="0.2">
      <c r="A651" s="1">
        <v>44257</v>
      </c>
      <c r="C651" s="20">
        <f ca="1"/>
        <v>-7.8475032385287476E-3</v>
      </c>
      <c r="D651" s="20">
        <f ca="1"/>
        <v>-8.5908869440775165E-3</v>
      </c>
      <c r="E651" s="20">
        <f ca="1"/>
        <v>-8.7885497647647946E-3</v>
      </c>
      <c r="F651" s="20">
        <f ca="1"/>
        <v>-7.0806516801048772E-3</v>
      </c>
    </row>
    <row r="652" spans="1:6" x14ac:dyDescent="0.2">
      <c r="A652" s="1">
        <v>44256</v>
      </c>
      <c r="C652" s="20">
        <f ca="1"/>
        <v>-7.9096245896485111E-3</v>
      </c>
      <c r="D652" s="20">
        <f ca="1"/>
        <v>-8.7882837495058506E-3</v>
      </c>
      <c r="E652" s="20">
        <f ca="1"/>
        <v>-8.9904883607683748E-3</v>
      </c>
      <c r="F652" s="20">
        <f ca="1"/>
        <v>-7.0806516801048772E-3</v>
      </c>
    </row>
    <row r="653" spans="1:6" x14ac:dyDescent="0.2">
      <c r="A653" s="1">
        <v>44253</v>
      </c>
      <c r="C653" s="20">
        <f ca="1"/>
        <v>-7.7586895605609085E-3</v>
      </c>
      <c r="D653" s="20">
        <f ca="1"/>
        <v>-8.0629828897794756E-3</v>
      </c>
      <c r="E653" s="20">
        <f ca="1"/>
        <v>-8.2484994669992217E-3</v>
      </c>
      <c r="F653" s="20">
        <f ca="1"/>
        <v>-7.0806516801048772E-3</v>
      </c>
    </row>
    <row r="654" spans="1:6" x14ac:dyDescent="0.2">
      <c r="A654" s="1">
        <v>44252</v>
      </c>
      <c r="C654" s="20">
        <f ca="1"/>
        <v>-7.6168580334016597E-3</v>
      </c>
      <c r="D654" s="20">
        <f ca="1"/>
        <v>-7.3589048971997749E-3</v>
      </c>
      <c r="E654" s="20">
        <f ca="1"/>
        <v>-7.0425855141836718E-3</v>
      </c>
      <c r="F654" s="20">
        <f ca="1"/>
        <v>-6.942089952729158E-3</v>
      </c>
    </row>
    <row r="655" spans="1:6" x14ac:dyDescent="0.2">
      <c r="A655" s="1">
        <v>44251</v>
      </c>
      <c r="C655" s="20">
        <f ca="1"/>
        <v>-7.604674724583706E-3</v>
      </c>
      <c r="D655" s="20">
        <f ca="1"/>
        <v>-7.465069887784225E-3</v>
      </c>
      <c r="E655" s="20">
        <f ca="1"/>
        <v>-7.1441870480053685E-3</v>
      </c>
      <c r="F655" s="20">
        <f ca="1"/>
        <v>-6.942089952729158E-3</v>
      </c>
    </row>
    <row r="656" spans="1:6" x14ac:dyDescent="0.2">
      <c r="A656" s="1">
        <v>44250</v>
      </c>
      <c r="C656" s="20">
        <f ca="1"/>
        <v>-7.6122053014410305E-3</v>
      </c>
      <c r="D656" s="20">
        <f ca="1"/>
        <v>-7.6689732152815425E-3</v>
      </c>
      <c r="E656" s="20">
        <f ca="1"/>
        <v>-7.3393256780850818E-3</v>
      </c>
      <c r="F656" s="20">
        <f ca="1"/>
        <v>-6.942089952729158E-3</v>
      </c>
    </row>
    <row r="657" spans="1:6" x14ac:dyDescent="0.2">
      <c r="A657" s="1">
        <v>44249</v>
      </c>
      <c r="C657" s="20">
        <f ca="1"/>
        <v>-7.4739209558446779E-3</v>
      </c>
      <c r="D657" s="20">
        <f ca="1"/>
        <v>-7.1381923727129966E-3</v>
      </c>
      <c r="E657" s="20">
        <f ca="1"/>
        <v>-6.7919726623690765E-3</v>
      </c>
      <c r="F657" s="20">
        <f ca="1"/>
        <v>-6.8388481441003842E-3</v>
      </c>
    </row>
    <row r="658" spans="1:6" x14ac:dyDescent="0.2">
      <c r="A658" s="1">
        <v>44246</v>
      </c>
      <c r="C658" s="20">
        <f ca="1"/>
        <v>-7.3649764383366774E-3</v>
      </c>
      <c r="D658" s="20">
        <f ca="1"/>
        <v>-6.7532138705587519E-3</v>
      </c>
      <c r="E658" s="20">
        <f ca="1"/>
        <v>-6.2053247213546521E-3</v>
      </c>
      <c r="F658" s="20">
        <f ca="1"/>
        <v>-6.7642208604703881E-3</v>
      </c>
    </row>
    <row r="659" spans="1:6" x14ac:dyDescent="0.2">
      <c r="A659" s="1">
        <v>44245</v>
      </c>
      <c r="C659" s="20">
        <f ca="1"/>
        <v>-7.3680761255902104E-3</v>
      </c>
      <c r="D659" s="20">
        <f ca="1"/>
        <v>-6.9617588187301689E-3</v>
      </c>
      <c r="E659" s="20">
        <f ca="1"/>
        <v>-6.3969503898446455E-3</v>
      </c>
      <c r="F659" s="20">
        <f ca="1"/>
        <v>-6.7642208604703881E-3</v>
      </c>
    </row>
    <row r="660" spans="1:6" x14ac:dyDescent="0.2">
      <c r="A660" s="1">
        <v>44244</v>
      </c>
      <c r="C660" s="20">
        <f ca="1"/>
        <v>-7.5045884176722999E-3</v>
      </c>
      <c r="D660" s="20">
        <f ca="1"/>
        <v>-6.7466609917972726E-3</v>
      </c>
      <c r="E660" s="20">
        <f ca="1"/>
        <v>-6.1993034785280451E-3</v>
      </c>
      <c r="F660" s="20">
        <f ca="1"/>
        <v>-6.7642208604703881E-3</v>
      </c>
    </row>
    <row r="661" spans="1:6" x14ac:dyDescent="0.2">
      <c r="A661" s="1">
        <v>44243</v>
      </c>
      <c r="C661" s="20">
        <f ca="1"/>
        <v>-7.487692851355472E-3</v>
      </c>
      <c r="D661" s="20">
        <f ca="1"/>
        <v>-6.9008152690969394E-3</v>
      </c>
      <c r="E661" s="20">
        <f ca="1"/>
        <v>-6.3409511985862629E-3</v>
      </c>
      <c r="F661" s="20">
        <f ca="1"/>
        <v>-6.7642208604703881E-3</v>
      </c>
    </row>
    <row r="662" spans="1:6" x14ac:dyDescent="0.2">
      <c r="A662" s="1">
        <v>44242</v>
      </c>
      <c r="C662" s="20">
        <f ca="1"/>
        <v>-7.6534708746743736E-3</v>
      </c>
      <c r="D662" s="20">
        <f ca="1"/>
        <v>-7.0877138649946859E-3</v>
      </c>
      <c r="E662" s="20">
        <f ca="1"/>
        <v>-6.5707269156312217E-3</v>
      </c>
      <c r="F662" s="20">
        <f ca="1"/>
        <v>-6.8388481441003842E-3</v>
      </c>
    </row>
    <row r="663" spans="1:6" x14ac:dyDescent="0.2">
      <c r="A663" s="1">
        <v>44239</v>
      </c>
      <c r="C663" s="20">
        <f ca="1"/>
        <v>-7.6823146660703829E-3</v>
      </c>
      <c r="D663" s="20">
        <f ca="1"/>
        <v>-7.2241350552242197E-3</v>
      </c>
      <c r="E663" s="20">
        <f ca="1"/>
        <v>-6.6971973690916507E-3</v>
      </c>
      <c r="F663" s="20">
        <f ca="1"/>
        <v>-6.8388481441003842E-3</v>
      </c>
    </row>
    <row r="664" spans="1:6" x14ac:dyDescent="0.2">
      <c r="A664" s="1">
        <v>44238</v>
      </c>
      <c r="C664" s="20">
        <f ca="1"/>
        <v>-7.68075113242234E-3</v>
      </c>
      <c r="D664" s="20">
        <f ca="1"/>
        <v>-7.3964780339946931E-3</v>
      </c>
      <c r="E664" s="20">
        <f ca="1"/>
        <v>-6.8569694297161742E-3</v>
      </c>
      <c r="F664" s="20">
        <f ca="1"/>
        <v>-6.8388481441003842E-3</v>
      </c>
    </row>
    <row r="665" spans="1:6" x14ac:dyDescent="0.2">
      <c r="A665" s="1">
        <v>44237</v>
      </c>
      <c r="C665" s="20">
        <f ca="1"/>
        <v>-7.8569380861254635E-3</v>
      </c>
      <c r="D665" s="20">
        <f ca="1"/>
        <v>-7.6275930788349839E-3</v>
      </c>
      <c r="E665" s="20">
        <f ca="1"/>
        <v>-7.257636242637833E-3</v>
      </c>
      <c r="F665" s="20">
        <f ca="1"/>
        <v>-6.9728500927037865E-3</v>
      </c>
    </row>
    <row r="666" spans="1:6" x14ac:dyDescent="0.2">
      <c r="A666" s="1">
        <v>44236</v>
      </c>
      <c r="C666" s="20">
        <f ca="1"/>
        <v>-7.8597646958059042E-3</v>
      </c>
      <c r="D666" s="20">
        <f ca="1"/>
        <v>-7.8153139642960865E-3</v>
      </c>
      <c r="E666" s="20">
        <f ca="1"/>
        <v>-7.43625220808609E-3</v>
      </c>
      <c r="F666" s="20">
        <f ca="1"/>
        <v>-6.9728500927037865E-3</v>
      </c>
    </row>
    <row r="667" spans="1:6" x14ac:dyDescent="0.2">
      <c r="A667" s="1">
        <v>44235</v>
      </c>
      <c r="C667" s="20">
        <f ca="1"/>
        <v>-7.9059931058204688E-3</v>
      </c>
      <c r="D667" s="20">
        <f ca="1"/>
        <v>-8.010983870008731E-3</v>
      </c>
      <c r="E667" s="20">
        <f ca="1"/>
        <v>-7.622431646949198E-3</v>
      </c>
      <c r="F667" s="20">
        <f ca="1"/>
        <v>-6.9728500927037865E-3</v>
      </c>
    </row>
    <row r="668" spans="1:6" x14ac:dyDescent="0.2">
      <c r="A668" s="1">
        <v>44232</v>
      </c>
      <c r="C668" s="20">
        <f ca="1"/>
        <v>-7.8997681518090477E-3</v>
      </c>
      <c r="D668" s="20">
        <f ca="1"/>
        <v>-8.1851774662257733E-3</v>
      </c>
      <c r="E668" s="20">
        <f ca="1"/>
        <v>-7.7881764296183495E-3</v>
      </c>
      <c r="F668" s="20">
        <f ca="1"/>
        <v>-6.9728500927037865E-3</v>
      </c>
    </row>
    <row r="669" spans="1:6" x14ac:dyDescent="0.2">
      <c r="A669" s="1">
        <v>44231</v>
      </c>
      <c r="C669" s="20">
        <f ca="1"/>
        <v>-7.9337279141063581E-3</v>
      </c>
      <c r="D669" s="20">
        <f ca="1"/>
        <v>-8.4156291357099251E-3</v>
      </c>
      <c r="E669" s="20">
        <f ca="1"/>
        <v>-8.0074506320224493E-3</v>
      </c>
      <c r="F669" s="20">
        <f ca="1"/>
        <v>-6.9728500927037865E-3</v>
      </c>
    </row>
    <row r="670" spans="1:6" x14ac:dyDescent="0.2">
      <c r="A670" s="1">
        <v>44230</v>
      </c>
      <c r="C670" s="20">
        <f ca="1"/>
        <v>-7.9676507046846524E-3</v>
      </c>
      <c r="D670" s="20">
        <f ca="1"/>
        <v>-8.5733006649106377E-3</v>
      </c>
      <c r="E670" s="20">
        <f ca="1"/>
        <v>-8.1574747081539466E-3</v>
      </c>
      <c r="F670" s="20">
        <f ca="1"/>
        <v>-6.9728500927037865E-3</v>
      </c>
    </row>
    <row r="671" spans="1:6" x14ac:dyDescent="0.2">
      <c r="A671" s="1">
        <v>44229</v>
      </c>
      <c r="C671" s="20">
        <f ca="1"/>
        <v>-7.9996866158400948E-3</v>
      </c>
      <c r="D671" s="20">
        <f ca="1"/>
        <v>-8.6981440766338066E-3</v>
      </c>
      <c r="E671" s="20">
        <f ca="1"/>
        <v>-8.2762629104363647E-3</v>
      </c>
      <c r="F671" s="20">
        <f ca="1"/>
        <v>-6.9728500927037865E-3</v>
      </c>
    </row>
    <row r="672" spans="1:6" x14ac:dyDescent="0.2">
      <c r="A672" s="1">
        <v>44228</v>
      </c>
      <c r="C672" s="20">
        <f ca="1"/>
        <v>-7.6705081872933019E-3</v>
      </c>
      <c r="D672" s="20">
        <f ca="1"/>
        <v>-6.6620234194464667E-3</v>
      </c>
      <c r="E672" s="20">
        <f ca="1"/>
        <v>-6.3388990627252523E-3</v>
      </c>
      <c r="F672" s="20">
        <f ca="1"/>
        <v>-6.9728500927037865E-3</v>
      </c>
    </row>
    <row r="673" spans="1:6" x14ac:dyDescent="0.2">
      <c r="A673" s="1">
        <v>44225</v>
      </c>
      <c r="C673" s="20">
        <f ca="1"/>
        <v>-7.6987416222791026E-3</v>
      </c>
      <c r="D673" s="20">
        <f ca="1"/>
        <v>-6.8367419915605094E-3</v>
      </c>
      <c r="E673" s="20">
        <f ca="1"/>
        <v>-6.5051433586821731E-3</v>
      </c>
      <c r="F673" s="20">
        <f ca="1"/>
        <v>-6.9728500927037865E-3</v>
      </c>
    </row>
    <row r="674" spans="1:6" x14ac:dyDescent="0.2">
      <c r="A674" s="1">
        <v>44224</v>
      </c>
      <c r="C674" s="20">
        <f ca="1"/>
        <v>-7.7593069995992399E-3</v>
      </c>
      <c r="D674" s="20">
        <f ca="1"/>
        <v>-6.491292957447636E-3</v>
      </c>
      <c r="E674" s="20">
        <f ca="1"/>
        <v>-6.0178097148368094E-3</v>
      </c>
      <c r="F674" s="20">
        <f ca="1"/>
        <v>-7.6750980496079644E-3</v>
      </c>
    </row>
    <row r="675" spans="1:6" x14ac:dyDescent="0.2">
      <c r="A675" s="1">
        <v>44223</v>
      </c>
      <c r="C675" s="20">
        <f ca="1"/>
        <v>-7.7494594130348192E-3</v>
      </c>
      <c r="D675" s="20">
        <f ca="1"/>
        <v>-6.596425095649578E-3</v>
      </c>
      <c r="E675" s="20">
        <f ca="1"/>
        <v>-6.1152733798971494E-3</v>
      </c>
      <c r="F675" s="20">
        <f ca="1"/>
        <v>-7.6750980496079644E-3</v>
      </c>
    </row>
    <row r="676" spans="1:6" x14ac:dyDescent="0.2">
      <c r="A676" s="1">
        <v>44222</v>
      </c>
      <c r="C676" s="20">
        <f ca="1"/>
        <v>-8.3415651180795327E-3</v>
      </c>
      <c r="D676" s="20">
        <f ca="1"/>
        <v>-6.3353796605791603E-3</v>
      </c>
      <c r="E676" s="20">
        <f ca="1"/>
        <v>-5.8739699952322956E-3</v>
      </c>
      <c r="F676" s="20">
        <f ca="1"/>
        <v>-7.908718499080581E-3</v>
      </c>
    </row>
    <row r="677" spans="1:6" x14ac:dyDescent="0.2">
      <c r="A677" s="1">
        <v>44221</v>
      </c>
      <c r="C677" s="20">
        <f ca="1"/>
        <v>-8.3434161588266647E-3</v>
      </c>
      <c r="D677" s="20">
        <f ca="1"/>
        <v>-6.5187006188868546E-3</v>
      </c>
      <c r="E677" s="20">
        <f ca="1"/>
        <v>-6.0439395734245812E-3</v>
      </c>
      <c r="F677" s="20">
        <f ca="1"/>
        <v>-7.908718499080581E-3</v>
      </c>
    </row>
    <row r="678" spans="1:6" x14ac:dyDescent="0.2">
      <c r="A678" s="1">
        <v>44218</v>
      </c>
      <c r="C678" s="20">
        <f ca="1"/>
        <v>-8.5177164540530537E-3</v>
      </c>
      <c r="D678" s="20">
        <f ca="1"/>
        <v>-6.6918249146812603E-3</v>
      </c>
      <c r="E678" s="20">
        <f ca="1"/>
        <v>-6.2044551184154712E-3</v>
      </c>
      <c r="F678" s="20">
        <f ca="1"/>
        <v>-7.908718499080581E-3</v>
      </c>
    </row>
    <row r="679" spans="1:6" x14ac:dyDescent="0.2">
      <c r="A679" s="1">
        <v>44217</v>
      </c>
      <c r="C679" s="20">
        <f ca="1"/>
        <v>-8.5139234249619177E-3</v>
      </c>
      <c r="D679" s="20">
        <f ca="1"/>
        <v>-6.8870349698225532E-3</v>
      </c>
      <c r="E679" s="20">
        <f ca="1"/>
        <v>-6.385447903078793E-3</v>
      </c>
      <c r="F679" s="20">
        <f ca="1"/>
        <v>-7.908718499080581E-3</v>
      </c>
    </row>
    <row r="680" spans="1:6" x14ac:dyDescent="0.2">
      <c r="A680" s="1">
        <v>44216</v>
      </c>
      <c r="C680" s="20">
        <f ca="1"/>
        <v>-8.5149855652493275E-3</v>
      </c>
      <c r="D680" s="20">
        <f ca="1"/>
        <v>-7.0451322993614696E-3</v>
      </c>
      <c r="E680" s="20">
        <f ca="1"/>
        <v>-6.5320309051704242E-3</v>
      </c>
      <c r="F680" s="20">
        <f ca="1"/>
        <v>-7.908718499080581E-3</v>
      </c>
    </row>
    <row r="681" spans="1:6" x14ac:dyDescent="0.2">
      <c r="A681" s="1">
        <v>44215</v>
      </c>
      <c r="C681" s="20">
        <f ca="1"/>
        <v>-8.4287363707906578E-3</v>
      </c>
      <c r="D681" s="20">
        <f ca="1"/>
        <v>-6.2724312817087555E-3</v>
      </c>
      <c r="E681" s="20">
        <f ca="1"/>
        <v>-5.8156061861879818E-3</v>
      </c>
      <c r="F681" s="20">
        <f ca="1"/>
        <v>-7.908718499080581E-3</v>
      </c>
    </row>
    <row r="682" spans="1:6" x14ac:dyDescent="0.2">
      <c r="A682" s="1">
        <v>44214</v>
      </c>
      <c r="C682" s="20">
        <f ca="1"/>
        <v>-8.4735151039129174E-3</v>
      </c>
      <c r="D682" s="20">
        <f ca="1"/>
        <v>-6.4541243227721522E-3</v>
      </c>
      <c r="E682" s="20">
        <f ca="1"/>
        <v>-5.9840664093676194E-3</v>
      </c>
      <c r="F682" s="20">
        <f ca="1"/>
        <v>-7.908718499080581E-3</v>
      </c>
    </row>
    <row r="683" spans="1:6" x14ac:dyDescent="0.2">
      <c r="A683" s="1">
        <v>44211</v>
      </c>
      <c r="C683" s="20">
        <f ca="1"/>
        <v>-8.5049737879148539E-3</v>
      </c>
      <c r="D683" s="20">
        <f ca="1"/>
        <v>-6.6418335721968895E-3</v>
      </c>
      <c r="E683" s="20">
        <f ca="1"/>
        <v>-6.1581046766887113E-3</v>
      </c>
      <c r="F683" s="20">
        <f ca="1"/>
        <v>-7.908718499080581E-3</v>
      </c>
    </row>
    <row r="684" spans="1:6" x14ac:dyDescent="0.2">
      <c r="A684" s="1">
        <v>44210</v>
      </c>
      <c r="C684" s="20">
        <f ca="1"/>
        <v>-8.4567492286109543E-3</v>
      </c>
      <c r="D684" s="20">
        <f ca="1"/>
        <v>-6.5354485036018609E-3</v>
      </c>
      <c r="E684" s="20">
        <f ca="1"/>
        <v>-6.0594676992150034E-3</v>
      </c>
      <c r="F684" s="20">
        <f ca="1"/>
        <v>-7.908718499080581E-3</v>
      </c>
    </row>
    <row r="685" spans="1:6" x14ac:dyDescent="0.2">
      <c r="A685" s="1">
        <v>44209</v>
      </c>
      <c r="C685" s="20">
        <f ca="1"/>
        <v>-8.4529598297893721E-3</v>
      </c>
      <c r="D685" s="20">
        <f ca="1"/>
        <v>-6.4870886877843193E-3</v>
      </c>
      <c r="E685" s="20">
        <f ca="1"/>
        <v>-6.0146299590469222E-3</v>
      </c>
      <c r="F685" s="20">
        <f ca="1"/>
        <v>-7.908718499080581E-3</v>
      </c>
    </row>
    <row r="686" spans="1:6" x14ac:dyDescent="0.2">
      <c r="A686" s="1">
        <v>44208</v>
      </c>
      <c r="C686" s="20">
        <f ca="1"/>
        <v>-8.4659131632589743E-3</v>
      </c>
      <c r="D686" s="20">
        <f ca="1"/>
        <v>-6.6912490105842425E-3</v>
      </c>
      <c r="E686" s="20">
        <f ca="1"/>
        <v>-6.2039211577742384E-3</v>
      </c>
      <c r="F686" s="20">
        <f ca="1"/>
        <v>-7.908718499080581E-3</v>
      </c>
    </row>
    <row r="687" spans="1:6" x14ac:dyDescent="0.2">
      <c r="A687" s="1">
        <v>44207</v>
      </c>
      <c r="C687" s="20">
        <f ca="1"/>
        <v>-8.4617720915819705E-3</v>
      </c>
      <c r="D687" s="20">
        <f ca="1"/>
        <v>-6.8862899784721925E-3</v>
      </c>
      <c r="E687" s="20">
        <f ca="1"/>
        <v>-6.3847571699146939E-3</v>
      </c>
      <c r="F687" s="20">
        <f ca="1"/>
        <v>-7.908718499080581E-3</v>
      </c>
    </row>
    <row r="688" spans="1:6" x14ac:dyDescent="0.2">
      <c r="A688" s="1">
        <v>44204</v>
      </c>
      <c r="C688" s="20">
        <f ca="1"/>
        <v>-8.4623953316263698E-3</v>
      </c>
      <c r="D688" s="20">
        <f ca="1"/>
        <v>-7.0989709046821925E-3</v>
      </c>
      <c r="E688" s="20">
        <f ca="1"/>
        <v>-6.5819484111735559E-3</v>
      </c>
      <c r="F688" s="20">
        <f ca="1"/>
        <v>-7.908718499080581E-3</v>
      </c>
    </row>
    <row r="689" spans="1:6" x14ac:dyDescent="0.2">
      <c r="A689" s="1">
        <v>44203</v>
      </c>
      <c r="C689" s="20">
        <f ca="1"/>
        <v>-8.4040795521618875E-3</v>
      </c>
      <c r="D689" s="20">
        <f ca="1"/>
        <v>-6.7790175570926455E-3</v>
      </c>
      <c r="E689" s="20">
        <f ca="1"/>
        <v>-6.285297466115068E-3</v>
      </c>
      <c r="F689" s="20">
        <f ca="1"/>
        <v>-7.908718499080581E-3</v>
      </c>
    </row>
    <row r="690" spans="1:6" x14ac:dyDescent="0.2">
      <c r="A690" s="1">
        <v>44202</v>
      </c>
      <c r="C690" s="20">
        <f ca="1"/>
        <v>-8.2915433234582361E-3</v>
      </c>
      <c r="D690" s="20">
        <f ca="1"/>
        <v>-5.9188056658767418E-3</v>
      </c>
      <c r="E690" s="20">
        <f ca="1"/>
        <v>-5.4877353452551592E-3</v>
      </c>
      <c r="F690" s="20">
        <f ca="1"/>
        <v>-7.908718499080581E-3</v>
      </c>
    </row>
    <row r="691" spans="1:6" x14ac:dyDescent="0.2">
      <c r="A691" s="1">
        <v>44201</v>
      </c>
      <c r="C691" s="20">
        <f ca="1"/>
        <v>-8.2959796470149193E-3</v>
      </c>
      <c r="D691" s="20">
        <f ca="1"/>
        <v>-6.1003819566834349E-3</v>
      </c>
      <c r="E691" s="20">
        <f ca="1"/>
        <v>-5.6560873211723506E-3</v>
      </c>
      <c r="F691" s="20">
        <f ca="1"/>
        <v>-7.908718499080581E-3</v>
      </c>
    </row>
    <row r="692" spans="1:6" x14ac:dyDescent="0.2">
      <c r="A692" s="1">
        <v>44200</v>
      </c>
      <c r="C692" s="20">
        <f ca="1"/>
        <v>-8.27916981493825E-3</v>
      </c>
      <c r="D692" s="20">
        <f ca="1"/>
        <v>-6.1841202524415811E-3</v>
      </c>
      <c r="E692" s="20">
        <f ca="1"/>
        <v>-5.733726904447187E-3</v>
      </c>
      <c r="F692" s="20">
        <f ca="1"/>
        <v>-7.908718499080581E-3</v>
      </c>
    </row>
    <row r="693" spans="1:6" x14ac:dyDescent="0.2">
      <c r="A693" s="1">
        <v>44196</v>
      </c>
      <c r="C693" s="20">
        <f ca="1"/>
        <v>-8.2548770246198035E-3</v>
      </c>
      <c r="D693" s="20">
        <f ca="1"/>
        <v>-6.0995632577455616E-3</v>
      </c>
      <c r="E693" s="20">
        <f ca="1"/>
        <v>-5.6553282485904627E-3</v>
      </c>
      <c r="F693" s="20">
        <f ca="1"/>
        <v>-7.908718499080581E-3</v>
      </c>
    </row>
    <row r="694" spans="1:6" x14ac:dyDescent="0.2">
      <c r="A694" s="1">
        <v>44195</v>
      </c>
      <c r="C694" s="20">
        <f ca="1"/>
        <v>-8.2672698940905436E-3</v>
      </c>
      <c r="D694" s="20">
        <f ca="1"/>
        <v>-6.2913737742265174E-3</v>
      </c>
      <c r="E694" s="20">
        <f ca="1"/>
        <v>-5.8331690851215036E-3</v>
      </c>
      <c r="F694" s="20">
        <f ca="1"/>
        <v>-7.908718499080581E-3</v>
      </c>
    </row>
    <row r="695" spans="1:6" x14ac:dyDescent="0.2">
      <c r="A695" s="1">
        <v>44194</v>
      </c>
      <c r="C695" s="20">
        <f ca="1"/>
        <v>-8.2686577868884992E-3</v>
      </c>
      <c r="D695" s="20">
        <f ca="1"/>
        <v>-6.4890659382217447E-3</v>
      </c>
      <c r="E695" s="20">
        <f ca="1"/>
        <v>-6.0164632050976304E-3</v>
      </c>
      <c r="F695" s="20">
        <f ca="1"/>
        <v>-7.908718499080581E-3</v>
      </c>
    </row>
    <row r="696" spans="1:6" x14ac:dyDescent="0.2">
      <c r="A696" s="1">
        <v>44193</v>
      </c>
      <c r="C696" s="20">
        <f ca="1"/>
        <v>-8.2816262368289647E-3</v>
      </c>
      <c r="D696" s="20">
        <f ca="1"/>
        <v>-6.6565094882182884E-3</v>
      </c>
      <c r="E696" s="20">
        <f ca="1"/>
        <v>-6.171711736562115E-3</v>
      </c>
      <c r="F696" s="20">
        <f ca="1"/>
        <v>-7.908718499080581E-3</v>
      </c>
    </row>
    <row r="697" spans="1:6" x14ac:dyDescent="0.2">
      <c r="A697" s="1">
        <v>44188</v>
      </c>
      <c r="C697" s="20">
        <f ca="1"/>
        <v>-8.2783881178234951E-3</v>
      </c>
      <c r="D697" s="20">
        <f ca="1"/>
        <v>-6.7651853871540466E-3</v>
      </c>
      <c r="E697" s="20">
        <f ca="1"/>
        <v>-6.2724727017692385E-3</v>
      </c>
      <c r="F697" s="20">
        <f ca="1"/>
        <v>-7.908718499080581E-3</v>
      </c>
    </row>
    <row r="698" spans="1:6" x14ac:dyDescent="0.2">
      <c r="A698" s="1">
        <v>44187</v>
      </c>
      <c r="C698" s="20">
        <f ca="1"/>
        <v>-8.2789953548952407E-3</v>
      </c>
      <c r="D698" s="20">
        <f ca="1"/>
        <v>-6.9144245207135979E-3</v>
      </c>
      <c r="E698" s="20">
        <f ca="1"/>
        <v>-6.4108426558381216E-3</v>
      </c>
      <c r="F698" s="20">
        <f ca="1"/>
        <v>-7.908718499080581E-3</v>
      </c>
    </row>
    <row r="699" spans="1:6" x14ac:dyDescent="0.2">
      <c r="A699" s="1">
        <v>44186</v>
      </c>
      <c r="C699" s="20">
        <f ca="1"/>
        <v>-8.2707395548442184E-3</v>
      </c>
      <c r="D699" s="20">
        <f ca="1"/>
        <v>-6.9903777564974028E-3</v>
      </c>
      <c r="E699" s="20">
        <f ca="1"/>
        <v>-6.4812641699284216E-3</v>
      </c>
      <c r="F699" s="20">
        <f ca="1"/>
        <v>-7.908718499080581E-3</v>
      </c>
    </row>
    <row r="700" spans="1:6" x14ac:dyDescent="0.2">
      <c r="A700" s="1">
        <v>44183</v>
      </c>
      <c r="C700" s="20">
        <f ca="1"/>
        <v>-8.2717346672853184E-3</v>
      </c>
      <c r="D700" s="20">
        <f ca="1"/>
        <v>-6.4271181467406239E-3</v>
      </c>
      <c r="E700" s="20">
        <f ca="1"/>
        <v>-5.8974557054671641E-3</v>
      </c>
      <c r="F700" s="20">
        <f ca="1"/>
        <v>-7.7186480093627049E-3</v>
      </c>
    </row>
    <row r="701" spans="1:6" x14ac:dyDescent="0.2">
      <c r="A701" s="1">
        <v>44182</v>
      </c>
      <c r="C701" s="20">
        <f ca="1"/>
        <v>-8.2805357783290335E-3</v>
      </c>
      <c r="D701" s="20">
        <f ca="1"/>
        <v>-6.6127704854841126E-3</v>
      </c>
      <c r="E701" s="20">
        <f ca="1"/>
        <v>-6.0678083299807424E-3</v>
      </c>
      <c r="F701" s="20">
        <f ca="1"/>
        <v>-7.7186480093627049E-3</v>
      </c>
    </row>
    <row r="702" spans="1:6" x14ac:dyDescent="0.2">
      <c r="A702" s="1">
        <v>44181</v>
      </c>
      <c r="C702" s="20">
        <f ca="1"/>
        <v>-8.3997570981657176E-3</v>
      </c>
      <c r="D702" s="20">
        <f ca="1"/>
        <v>-6.7207276488128543E-3</v>
      </c>
      <c r="E702" s="20">
        <f ca="1"/>
        <v>-6.1668686824253314E-3</v>
      </c>
      <c r="F702" s="20">
        <f ca="1"/>
        <v>-8.3206258141070022E-3</v>
      </c>
    </row>
    <row r="703" spans="1:6" x14ac:dyDescent="0.2">
      <c r="A703" s="1">
        <v>44180</v>
      </c>
      <c r="C703" s="20">
        <f ca="1"/>
        <v>-8.4017350956491869E-3</v>
      </c>
      <c r="D703" s="20">
        <f ca="1"/>
        <v>-6.9160457030242014E-3</v>
      </c>
      <c r="E703" s="20">
        <f ca="1"/>
        <v>-6.3460904653287005E-3</v>
      </c>
      <c r="F703" s="20">
        <f ca="1"/>
        <v>-8.3206258141070022E-3</v>
      </c>
    </row>
    <row r="704" spans="1:6" x14ac:dyDescent="0.2">
      <c r="A704" s="1">
        <v>44179</v>
      </c>
      <c r="C704" s="20">
        <f ca="1"/>
        <v>-8.4021564447120181E-3</v>
      </c>
      <c r="D704" s="20">
        <f ca="1"/>
        <v>-7.129483734998626E-3</v>
      </c>
      <c r="E704" s="20">
        <f ca="1"/>
        <v>-6.5419389483800964E-3</v>
      </c>
      <c r="F704" s="20">
        <f ca="1"/>
        <v>-8.3206258141070022E-3</v>
      </c>
    </row>
    <row r="705" spans="1:6" x14ac:dyDescent="0.2">
      <c r="A705" s="1">
        <v>44176</v>
      </c>
      <c r="C705" s="20">
        <f ca="1"/>
        <v>-8.3826952496273768E-3</v>
      </c>
      <c r="D705" s="20">
        <f ca="1"/>
        <v>-7.1656114386446671E-3</v>
      </c>
      <c r="E705" s="20">
        <f ca="1"/>
        <v>-6.5750893475369603E-3</v>
      </c>
      <c r="F705" s="20">
        <f ca="1"/>
        <v>-8.3206258141070022E-3</v>
      </c>
    </row>
    <row r="706" spans="1:6" x14ac:dyDescent="0.2">
      <c r="A706" s="1">
        <v>44175</v>
      </c>
      <c r="C706" s="20">
        <f ca="1"/>
        <v>-8.6403750357162915E-3</v>
      </c>
      <c r="D706" s="20">
        <f ca="1"/>
        <v>-7.3944167096094693E-3</v>
      </c>
      <c r="E706" s="20">
        <f ca="1"/>
        <v>-6.8558767132386334E-3</v>
      </c>
      <c r="F706" s="20">
        <f ca="1"/>
        <v>-8.7382124781852817E-3</v>
      </c>
    </row>
    <row r="707" spans="1:6" x14ac:dyDescent="0.2">
      <c r="A707" s="1">
        <v>44174</v>
      </c>
      <c r="C707" s="20">
        <f ca="1"/>
        <v>-8.5698507630601675E-3</v>
      </c>
      <c r="D707" s="20">
        <f ca="1"/>
        <v>-7.0895164510652161E-3</v>
      </c>
      <c r="E707" s="20">
        <f ca="1"/>
        <v>-6.5052653909187875E-3</v>
      </c>
      <c r="F707" s="20">
        <f ca="1"/>
        <v>-8.7382124781852817E-3</v>
      </c>
    </row>
    <row r="708" spans="1:6" x14ac:dyDescent="0.2">
      <c r="A708" s="1">
        <v>44173</v>
      </c>
      <c r="C708" s="20">
        <f ca="1"/>
        <v>-8.6115097049352003E-3</v>
      </c>
      <c r="D708" s="20">
        <f ca="1"/>
        <v>-7.1252281779604822E-3</v>
      </c>
      <c r="E708" s="20">
        <f ca="1"/>
        <v>-6.53803409420416E-3</v>
      </c>
      <c r="F708" s="20">
        <f ca="1"/>
        <v>-8.7382124781852817E-3</v>
      </c>
    </row>
    <row r="709" spans="1:6" x14ac:dyDescent="0.2">
      <c r="A709" s="1">
        <v>44172</v>
      </c>
      <c r="C709" s="20">
        <f ca="1"/>
        <v>-8.702901640278829E-3</v>
      </c>
      <c r="D709" s="20">
        <f ca="1"/>
        <v>-7.28998619892866E-3</v>
      </c>
      <c r="E709" s="20">
        <f ca="1"/>
        <v>-6.6892143134868898E-3</v>
      </c>
      <c r="F709" s="20">
        <f ca="1"/>
        <v>-8.7382124781852817E-3</v>
      </c>
    </row>
    <row r="710" spans="1:6" x14ac:dyDescent="0.2">
      <c r="A710" s="1">
        <v>44169</v>
      </c>
      <c r="C710" s="20">
        <f ca="1"/>
        <v>-8.7084724810609013E-3</v>
      </c>
      <c r="D710" s="20">
        <f ca="1"/>
        <v>-7.5191789605423016E-3</v>
      </c>
      <c r="E710" s="20">
        <f ca="1"/>
        <v>-6.8995191699979851E-3</v>
      </c>
      <c r="F710" s="20">
        <f ca="1"/>
        <v>-8.7382124781852817E-3</v>
      </c>
    </row>
    <row r="711" spans="1:6" x14ac:dyDescent="0.2">
      <c r="A711" s="1">
        <v>44168</v>
      </c>
      <c r="C711" s="20">
        <f ca="1"/>
        <v>-8.7032281638673974E-3</v>
      </c>
      <c r="D711" s="20">
        <f ca="1"/>
        <v>-7.6976058624256861E-3</v>
      </c>
      <c r="E711" s="20">
        <f ca="1"/>
        <v>-7.0632418099893833E-3</v>
      </c>
      <c r="F711" s="20">
        <f ca="1"/>
        <v>-8.7382124781852817E-3</v>
      </c>
    </row>
    <row r="712" spans="1:6" x14ac:dyDescent="0.2">
      <c r="A712" s="1">
        <v>44167</v>
      </c>
      <c r="C712" s="20">
        <f ca="1"/>
        <v>-8.7008800893779402E-3</v>
      </c>
      <c r="D712" s="20">
        <f ca="1"/>
        <v>-7.9076381143301268E-3</v>
      </c>
      <c r="E712" s="20">
        <f ca="1"/>
        <v>-7.2559651852324731E-3</v>
      </c>
      <c r="F712" s="20">
        <f ca="1"/>
        <v>-8.7382124781852817E-3</v>
      </c>
    </row>
    <row r="713" spans="1:6" x14ac:dyDescent="0.2">
      <c r="A713" s="1">
        <v>44166</v>
      </c>
      <c r="C713" s="20">
        <f ca="1"/>
        <v>-8.7275783821335138E-3</v>
      </c>
      <c r="D713" s="20">
        <f ca="1"/>
        <v>-7.73615876017744E-3</v>
      </c>
      <c r="E713" s="20">
        <f ca="1"/>
        <v>-7.09861754163416E-3</v>
      </c>
      <c r="F713" s="20">
        <f ca="1"/>
        <v>-8.7382124781852817E-3</v>
      </c>
    </row>
    <row r="714" spans="1:6" x14ac:dyDescent="0.2">
      <c r="A714" s="1">
        <v>44165</v>
      </c>
      <c r="C714" s="20">
        <f ca="1"/>
        <v>-8.8457989929616003E-3</v>
      </c>
      <c r="D714" s="20">
        <f ca="1"/>
        <v>-7.966850236118584E-3</v>
      </c>
      <c r="E714" s="20">
        <f ca="1"/>
        <v>-7.3102976025774449E-3</v>
      </c>
      <c r="F714" s="20">
        <f ca="1"/>
        <v>-8.7382124781852817E-3</v>
      </c>
    </row>
    <row r="715" spans="1:6" x14ac:dyDescent="0.2">
      <c r="A715" s="1">
        <v>44162</v>
      </c>
      <c r="C715" s="20">
        <f ca="1"/>
        <v>-8.8650361471288679E-3</v>
      </c>
      <c r="D715" s="20">
        <f ca="1"/>
        <v>-8.1334413578809592E-3</v>
      </c>
      <c r="E715" s="20">
        <f ca="1"/>
        <v>-7.4631598557812267E-3</v>
      </c>
      <c r="F715" s="20">
        <f ca="1"/>
        <v>-8.7382124781852817E-3</v>
      </c>
    </row>
    <row r="716" spans="1:6" x14ac:dyDescent="0.2">
      <c r="A716" s="1">
        <v>44161</v>
      </c>
      <c r="C716" s="20">
        <f ca="1"/>
        <v>-8.8737047262614326E-3</v>
      </c>
      <c r="D716" s="20">
        <f ca="1"/>
        <v>-8.3759893465141962E-3</v>
      </c>
      <c r="E716" s="20">
        <f ca="1"/>
        <v>-7.6857193275003009E-3</v>
      </c>
      <c r="F716" s="20">
        <f ca="1"/>
        <v>-8.7382124781852817E-3</v>
      </c>
    </row>
    <row r="717" spans="1:6" x14ac:dyDescent="0.2">
      <c r="A717" s="1">
        <v>44160</v>
      </c>
      <c r="C717" s="20">
        <f ca="1"/>
        <v>-8.8680113208249971E-3</v>
      </c>
      <c r="D717" s="20">
        <f ca="1"/>
        <v>-8.5587623997910433E-3</v>
      </c>
      <c r="E717" s="20">
        <f ca="1"/>
        <v>-7.8534299500908986E-3</v>
      </c>
      <c r="F717" s="20">
        <f ca="1"/>
        <v>-8.7382124781852817E-3</v>
      </c>
    </row>
    <row r="718" spans="1:6" x14ac:dyDescent="0.2">
      <c r="A718" s="1">
        <v>44159</v>
      </c>
      <c r="C718" s="20">
        <f ca="1"/>
        <v>-8.8665596150650609E-3</v>
      </c>
      <c r="D718" s="20">
        <f ca="1"/>
        <v>-8.7993554501266946E-3</v>
      </c>
      <c r="E718" s="20">
        <f ca="1"/>
        <v>-8.0741955910830897E-3</v>
      </c>
      <c r="F718" s="20">
        <f ca="1"/>
        <v>-8.7382124781852817E-3</v>
      </c>
    </row>
    <row r="719" spans="1:6" x14ac:dyDescent="0.2">
      <c r="A719" s="1">
        <v>44158</v>
      </c>
      <c r="C719" s="20">
        <f ca="1"/>
        <v>-8.8709015358556589E-3</v>
      </c>
      <c r="D719" s="20">
        <f ca="1"/>
        <v>-9.0728055775667234E-3</v>
      </c>
      <c r="E719" s="20">
        <f ca="1"/>
        <v>-8.325110538873453E-3</v>
      </c>
      <c r="F719" s="20">
        <f ca="1"/>
        <v>-8.7382124781852817E-3</v>
      </c>
    </row>
    <row r="720" spans="1:6" x14ac:dyDescent="0.2">
      <c r="A720" s="1">
        <v>44155</v>
      </c>
      <c r="C720" s="20">
        <f ca="1"/>
        <v>-8.8980673122988924E-3</v>
      </c>
      <c r="D720" s="20">
        <f ca="1"/>
        <v>-9.346398572701628E-3</v>
      </c>
      <c r="E720" s="20">
        <f ca="1"/>
        <v>-8.5761565805511589E-3</v>
      </c>
      <c r="F720" s="20">
        <f ca="1"/>
        <v>-8.7382124781852817E-3</v>
      </c>
    </row>
    <row r="721" spans="1:6" x14ac:dyDescent="0.2">
      <c r="A721" s="1">
        <v>44154</v>
      </c>
      <c r="C721" s="20">
        <f ca="1"/>
        <v>-8.9101884394595099E-3</v>
      </c>
      <c r="D721" s="20">
        <f ca="1"/>
        <v>-9.6285816956844239E-3</v>
      </c>
      <c r="E721" s="20">
        <f ca="1"/>
        <v>-8.8350848327827421E-3</v>
      </c>
      <c r="F721" s="20">
        <f ca="1"/>
        <v>-8.7382124781852817E-3</v>
      </c>
    </row>
    <row r="722" spans="1:6" x14ac:dyDescent="0.2">
      <c r="A722" s="1">
        <v>44153</v>
      </c>
      <c r="C722" s="20">
        <f ca="1"/>
        <v>-9.0065857952735112E-3</v>
      </c>
      <c r="D722" s="20">
        <f ca="1"/>
        <v>-9.887686563542563E-3</v>
      </c>
      <c r="E722" s="20">
        <f ca="1"/>
        <v>-9.0728367219461946E-3</v>
      </c>
      <c r="F722" s="20">
        <f ca="1"/>
        <v>-8.7382124781852817E-3</v>
      </c>
    </row>
    <row r="723" spans="1:6" x14ac:dyDescent="0.2">
      <c r="A723" s="1">
        <v>44152</v>
      </c>
      <c r="C723" s="20">
        <f ca="1"/>
        <v>-9.0077942736346197E-3</v>
      </c>
      <c r="D723" s="20">
        <f ca="1"/>
        <v>-1.0129745871561277E-2</v>
      </c>
      <c r="E723" s="20">
        <f ca="1"/>
        <v>-9.294947785496558E-3</v>
      </c>
      <c r="F723" s="20">
        <f ca="1"/>
        <v>-8.7382124781852817E-3</v>
      </c>
    </row>
    <row r="724" spans="1:6" x14ac:dyDescent="0.2">
      <c r="A724" s="1">
        <v>44151</v>
      </c>
      <c r="C724" s="20">
        <f ca="1"/>
        <v>-9.0457573301572693E-3</v>
      </c>
      <c r="D724" s="20">
        <f ca="1"/>
        <v>-1.0277962223456104E-2</v>
      </c>
      <c r="E724" s="20">
        <f ca="1"/>
        <v>-9.4309495440092692E-3</v>
      </c>
      <c r="F724" s="20">
        <f ca="1"/>
        <v>-8.7382124781852817E-3</v>
      </c>
    </row>
    <row r="725" spans="1:6" x14ac:dyDescent="0.2">
      <c r="A725" s="1">
        <v>44148</v>
      </c>
      <c r="C725" s="20">
        <f ca="1"/>
        <v>-9.1477956331486102E-3</v>
      </c>
      <c r="D725" s="20">
        <f ca="1"/>
        <v>-1.0334535585788857E-2</v>
      </c>
      <c r="E725" s="20">
        <f ca="1"/>
        <v>-9.4828606635576091E-3</v>
      </c>
      <c r="F725" s="20">
        <f ca="1"/>
        <v>-8.7900167081432327E-3</v>
      </c>
    </row>
    <row r="726" spans="1:6" x14ac:dyDescent="0.2">
      <c r="A726" s="1">
        <v>44147</v>
      </c>
      <c r="C726" s="20">
        <f ca="1"/>
        <v>-9.191007980626522E-3</v>
      </c>
      <c r="D726" s="20">
        <f ca="1"/>
        <v>-1.0659872232948252E-2</v>
      </c>
      <c r="E726" s="20">
        <f ca="1"/>
        <v>-9.781386133633295E-3</v>
      </c>
      <c r="F726" s="20">
        <f ca="1"/>
        <v>-8.7900167081432327E-3</v>
      </c>
    </row>
    <row r="727" spans="1:6" x14ac:dyDescent="0.2">
      <c r="A727" s="1">
        <v>44146</v>
      </c>
      <c r="C727" s="20">
        <f ca="1"/>
        <v>-9.2478844197950594E-3</v>
      </c>
      <c r="D727" s="20">
        <f ca="1"/>
        <v>-1.0972517975631698E-2</v>
      </c>
      <c r="E727" s="20">
        <f ca="1"/>
        <v>-1.0068266563848129E-2</v>
      </c>
      <c r="F727" s="20">
        <f ca="1"/>
        <v>-8.7900167081432327E-3</v>
      </c>
    </row>
    <row r="728" spans="1:6" x14ac:dyDescent="0.2">
      <c r="A728" s="1">
        <v>44145</v>
      </c>
      <c r="C728" s="20">
        <f ca="1"/>
        <v>-9.2125869321695447E-3</v>
      </c>
      <c r="D728" s="20">
        <f ca="1"/>
        <v>-1.1010813334534157E-2</v>
      </c>
      <c r="E728" s="20">
        <f ca="1"/>
        <v>-1.0103405980565831E-2</v>
      </c>
      <c r="F728" s="20">
        <f ca="1"/>
        <v>-8.7900167081432327E-3</v>
      </c>
    </row>
    <row r="729" spans="1:6" x14ac:dyDescent="0.2">
      <c r="A729" s="1">
        <v>44144</v>
      </c>
      <c r="C729" s="20">
        <f ca="1"/>
        <v>-9.1699687461428338E-3</v>
      </c>
      <c r="D729" s="20">
        <f ca="1"/>
        <v>-1.1055380442200814E-2</v>
      </c>
      <c r="E729" s="20">
        <f ca="1"/>
        <v>-1.014430028768514E-2</v>
      </c>
      <c r="F729" s="20">
        <f ca="1"/>
        <v>-8.7900167081432327E-3</v>
      </c>
    </row>
    <row r="730" spans="1:6" x14ac:dyDescent="0.2">
      <c r="A730" s="1">
        <v>44141</v>
      </c>
      <c r="C730" s="20">
        <f ca="1"/>
        <v>-9.0359047263195887E-3</v>
      </c>
      <c r="D730" s="20">
        <f ca="1"/>
        <v>-1.0352426496400034E-2</v>
      </c>
      <c r="E730" s="20">
        <f ca="1"/>
        <v>-9.4992771741072689E-3</v>
      </c>
      <c r="F730" s="20">
        <f ca="1"/>
        <v>-8.7900167081432327E-3</v>
      </c>
    </row>
    <row r="731" spans="1:6" x14ac:dyDescent="0.2">
      <c r="A731" s="1">
        <v>44140</v>
      </c>
      <c r="C731" s="20">
        <f ca="1"/>
        <v>-9.018915551633238E-3</v>
      </c>
      <c r="D731" s="20">
        <f ca="1"/>
        <v>-1.0610980984919161E-2</v>
      </c>
      <c r="E731" s="20">
        <f ca="1"/>
        <v>-9.7365240410043023E-3</v>
      </c>
      <c r="F731" s="20">
        <f ca="1"/>
        <v>-8.7900167081432327E-3</v>
      </c>
    </row>
    <row r="732" spans="1:6" x14ac:dyDescent="0.2">
      <c r="A732" s="1">
        <v>44139</v>
      </c>
      <c r="C732" s="20">
        <f ca="1"/>
        <v>-8.9205459019544055E-3</v>
      </c>
      <c r="D732" s="20">
        <f ca="1"/>
        <v>-1.0333021717747191E-2</v>
      </c>
      <c r="E732" s="20">
        <f ca="1"/>
        <v>-9.4814715542374112E-3</v>
      </c>
      <c r="F732" s="20">
        <f ca="1"/>
        <v>-8.7900167081432327E-3</v>
      </c>
    </row>
    <row r="733" spans="1:6" x14ac:dyDescent="0.2">
      <c r="A733" s="1">
        <v>44138</v>
      </c>
      <c r="C733" s="20">
        <f ca="1"/>
        <v>-9.2188743559902826E-3</v>
      </c>
      <c r="D733" s="20">
        <f ca="1"/>
        <v>-9.7246993684014672E-3</v>
      </c>
      <c r="E733" s="20">
        <f ca="1"/>
        <v>-8.9232813937326627E-3</v>
      </c>
      <c r="F733" s="20">
        <f ca="1"/>
        <v>-8.7900167081432327E-3</v>
      </c>
    </row>
    <row r="734" spans="1:6" x14ac:dyDescent="0.2">
      <c r="A734" s="1">
        <v>44137</v>
      </c>
      <c r="C734" s="20">
        <f ca="1"/>
        <v>-9.2955279600031998E-3</v>
      </c>
      <c r="D734" s="20">
        <f ca="1"/>
        <v>-9.8394214753097127E-3</v>
      </c>
      <c r="E734" s="20">
        <f ca="1"/>
        <v>-9.028549186930513E-3</v>
      </c>
      <c r="F734" s="20">
        <f ca="1"/>
        <v>-8.7900167081432327E-3</v>
      </c>
    </row>
    <row r="735" spans="1:6" x14ac:dyDescent="0.2">
      <c r="A735" s="1">
        <v>44134</v>
      </c>
      <c r="C735" s="20">
        <f ca="1"/>
        <v>-9.0947353375353725E-3</v>
      </c>
      <c r="D735" s="20">
        <f ca="1"/>
        <v>-8.7209174085008823E-3</v>
      </c>
      <c r="E735" s="20">
        <f ca="1"/>
        <v>-8.0022216728276099E-3</v>
      </c>
      <c r="F735" s="20">
        <f ca="1"/>
        <v>-8.7900167081432327E-3</v>
      </c>
    </row>
    <row r="736" spans="1:6" x14ac:dyDescent="0.2">
      <c r="A736" s="1">
        <v>44133</v>
      </c>
      <c r="C736" s="20">
        <f ca="1"/>
        <v>-9.1644590101955681E-3</v>
      </c>
      <c r="D736" s="20">
        <f ca="1"/>
        <v>-8.4130152959737466E-3</v>
      </c>
      <c r="E736" s="20">
        <f ca="1"/>
        <v>-7.794054423802918E-3</v>
      </c>
      <c r="F736" s="20">
        <f ca="1"/>
        <v>-9.0513542787613865E-3</v>
      </c>
    </row>
    <row r="737" spans="1:6" x14ac:dyDescent="0.2">
      <c r="A737" s="1">
        <v>44132</v>
      </c>
      <c r="C737" s="20">
        <f ca="1"/>
        <v>-9.1656864415551372E-3</v>
      </c>
      <c r="D737" s="20">
        <f ca="1"/>
        <v>-8.6739211055236656E-3</v>
      </c>
      <c r="E737" s="20">
        <f ca="1"/>
        <v>-8.0357649173154657E-3</v>
      </c>
      <c r="F737" s="20">
        <f ca="1"/>
        <v>-9.0513542787613865E-3</v>
      </c>
    </row>
    <row r="738" spans="1:6" x14ac:dyDescent="0.2">
      <c r="A738" s="1">
        <v>44131</v>
      </c>
      <c r="C738" s="20">
        <f ca="1"/>
        <v>-8.976528923810189E-3</v>
      </c>
      <c r="D738" s="20">
        <f ca="1"/>
        <v>-7.6664984015656192E-3</v>
      </c>
      <c r="E738" s="20">
        <f ca="1"/>
        <v>-7.0346979325713469E-3</v>
      </c>
      <c r="F738" s="20">
        <f ca="1"/>
        <v>-8.7900167081432327E-3</v>
      </c>
    </row>
    <row r="739" spans="1:6" x14ac:dyDescent="0.2">
      <c r="A739" s="1">
        <v>44130</v>
      </c>
      <c r="C739" s="20">
        <f ca="1"/>
        <v>-8.9721753282074237E-3</v>
      </c>
      <c r="D739" s="20">
        <f ca="1"/>
        <v>-7.8479796718759435E-3</v>
      </c>
      <c r="E739" s="20">
        <f ca="1"/>
        <v>-7.20122322876025E-3</v>
      </c>
      <c r="F739" s="20">
        <f ca="1"/>
        <v>-8.7900167081432327E-3</v>
      </c>
    </row>
    <row r="740" spans="1:6" x14ac:dyDescent="0.2">
      <c r="A740" s="1">
        <v>44127</v>
      </c>
      <c r="C740" s="20">
        <f ca="1"/>
        <v>-8.8963605630332995E-3</v>
      </c>
      <c r="D740" s="20">
        <f ca="1"/>
        <v>-7.562942088150529E-3</v>
      </c>
      <c r="E740" s="20">
        <f ca="1"/>
        <v>-6.5536231185805505E-3</v>
      </c>
      <c r="F740" s="20">
        <f ca="1"/>
        <v>-8.7900167081432327E-3</v>
      </c>
    </row>
    <row r="741" spans="1:6" x14ac:dyDescent="0.2">
      <c r="A741" s="1">
        <v>44126</v>
      </c>
      <c r="C741" s="20">
        <f ca="1"/>
        <v>-8.9002596728144107E-3</v>
      </c>
      <c r="D741" s="20">
        <f ca="1"/>
        <v>-7.8006123998488313E-3</v>
      </c>
      <c r="E741" s="20">
        <f ca="1"/>
        <v>-6.7595749335212802E-3</v>
      </c>
      <c r="F741" s="20">
        <f ca="1"/>
        <v>-8.7900167081432327E-3</v>
      </c>
    </row>
    <row r="742" spans="1:6" x14ac:dyDescent="0.2">
      <c r="A742" s="1">
        <v>44125</v>
      </c>
      <c r="C742" s="20">
        <f ca="1"/>
        <v>-8.8956476364950871E-3</v>
      </c>
      <c r="D742" s="20">
        <f ca="1"/>
        <v>-8.0134984936246073E-3</v>
      </c>
      <c r="E742" s="20">
        <f ca="1"/>
        <v>-6.9440501297520132E-3</v>
      </c>
      <c r="F742" s="20">
        <f ca="1"/>
        <v>-8.7900167081432327E-3</v>
      </c>
    </row>
    <row r="743" spans="1:6" x14ac:dyDescent="0.2">
      <c r="A743" s="1">
        <v>44124</v>
      </c>
      <c r="C743" s="20">
        <f ca="1"/>
        <v>-8.9001356410813321E-3</v>
      </c>
      <c r="D743" s="20">
        <f ca="1"/>
        <v>-8.1402356875073367E-3</v>
      </c>
      <c r="E743" s="20">
        <f ca="1"/>
        <v>-7.0538735019440631E-3</v>
      </c>
      <c r="F743" s="20">
        <f ca="1"/>
        <v>-8.7900167081432327E-3</v>
      </c>
    </row>
    <row r="744" spans="1:6" x14ac:dyDescent="0.2">
      <c r="A744" s="1">
        <v>44123</v>
      </c>
      <c r="C744" s="20">
        <f ca="1"/>
        <v>-8.9053502867990353E-3</v>
      </c>
      <c r="D744" s="20">
        <f ca="1"/>
        <v>-8.1188715283474731E-3</v>
      </c>
      <c r="E744" s="20">
        <f ca="1"/>
        <v>-7.0353605151001622E-3</v>
      </c>
      <c r="F744" s="20">
        <f ca="1"/>
        <v>-8.7900167081432327E-3</v>
      </c>
    </row>
    <row r="745" spans="1:6" x14ac:dyDescent="0.2">
      <c r="A745" s="1">
        <v>44120</v>
      </c>
      <c r="C745" s="20">
        <f ca="1"/>
        <v>-8.9426509469067265E-3</v>
      </c>
      <c r="D745" s="20">
        <f ca="1"/>
        <v>-8.3443793557166461E-3</v>
      </c>
      <c r="E745" s="20">
        <f ca="1"/>
        <v>-7.2307730005643864E-3</v>
      </c>
      <c r="F745" s="20">
        <f ca="1"/>
        <v>-8.7900167081432327E-3</v>
      </c>
    </row>
    <row r="746" spans="1:6" x14ac:dyDescent="0.2">
      <c r="A746" s="1">
        <v>44119</v>
      </c>
      <c r="C746" s="20">
        <f ca="1"/>
        <v>-8.9275300470774074E-3</v>
      </c>
      <c r="D746" s="20">
        <f ca="1"/>
        <v>-8.4430622025898332E-3</v>
      </c>
      <c r="E746" s="20">
        <f ca="1"/>
        <v>-7.3162860428616101E-3</v>
      </c>
      <c r="F746" s="20">
        <f ca="1"/>
        <v>-8.7900167081432327E-3</v>
      </c>
    </row>
    <row r="747" spans="1:6" x14ac:dyDescent="0.2">
      <c r="A747" s="1">
        <v>44118</v>
      </c>
      <c r="C747" s="20">
        <f ca="1"/>
        <v>-8.8472676247590438E-3</v>
      </c>
      <c r="D747" s="20">
        <f ca="1"/>
        <v>-8.2314137746573486E-3</v>
      </c>
      <c r="E747" s="20">
        <f ca="1"/>
        <v>-7.1328833387099026E-3</v>
      </c>
      <c r="F747" s="20">
        <f ca="1"/>
        <v>-8.7900167081432327E-3</v>
      </c>
    </row>
    <row r="748" spans="1:6" x14ac:dyDescent="0.2">
      <c r="A748" s="1">
        <v>44117</v>
      </c>
      <c r="C748" s="20">
        <f ca="1"/>
        <v>-8.8458571170270187E-3</v>
      </c>
      <c r="D748" s="20">
        <f ca="1"/>
        <v>-8.436772632792593E-3</v>
      </c>
      <c r="E748" s="20">
        <f ca="1"/>
        <v>-7.3108358530348614E-3</v>
      </c>
      <c r="F748" s="20">
        <f ca="1"/>
        <v>-8.7900167081432327E-3</v>
      </c>
    </row>
    <row r="749" spans="1:6" x14ac:dyDescent="0.2">
      <c r="A749" s="1">
        <v>44116</v>
      </c>
      <c r="C749" s="20">
        <f ca="1"/>
        <v>-8.8432988332018611E-3</v>
      </c>
      <c r="D749" s="20">
        <f ca="1"/>
        <v>-8.6201562700139855E-3</v>
      </c>
      <c r="E749" s="20">
        <f ca="1"/>
        <v>-7.4697458685361708E-3</v>
      </c>
      <c r="F749" s="20">
        <f ca="1"/>
        <v>-8.7900167081432327E-3</v>
      </c>
    </row>
    <row r="750" spans="1:6" x14ac:dyDescent="0.2">
      <c r="A750" s="1">
        <v>44113</v>
      </c>
      <c r="C750" s="20">
        <f ca="1"/>
        <v>-8.8030468316404042E-3</v>
      </c>
      <c r="D750" s="20">
        <f ca="1"/>
        <v>-8.562402027913963E-3</v>
      </c>
      <c r="E750" s="20">
        <f ca="1"/>
        <v>-7.4196992687062154E-3</v>
      </c>
      <c r="F750" s="20">
        <f ca="1"/>
        <v>-8.7900167081432327E-3</v>
      </c>
    </row>
    <row r="751" spans="1:6" x14ac:dyDescent="0.2">
      <c r="A751" s="1">
        <v>44112</v>
      </c>
      <c r="C751" s="20">
        <f ca="1"/>
        <v>-8.8048215276832244E-3</v>
      </c>
      <c r="D751" s="20">
        <f ca="1"/>
        <v>-8.8184224860057576E-3</v>
      </c>
      <c r="E751" s="20">
        <f ca="1"/>
        <v>-7.6415522954018447E-3</v>
      </c>
      <c r="F751" s="20">
        <f ca="1"/>
        <v>-8.7900167081432327E-3</v>
      </c>
    </row>
    <row r="752" spans="1:6" x14ac:dyDescent="0.2">
      <c r="A752" s="1">
        <v>44111</v>
      </c>
      <c r="C752" s="20">
        <f ca="1"/>
        <v>-8.9115502742664089E-3</v>
      </c>
      <c r="D752" s="20">
        <f ca="1"/>
        <v>-8.6242845398895387E-3</v>
      </c>
      <c r="E752" s="20">
        <f ca="1"/>
        <v>-7.4733231965893043E-3</v>
      </c>
      <c r="F752" s="20">
        <f ca="1"/>
        <v>-8.7900167081432327E-3</v>
      </c>
    </row>
    <row r="753" spans="1:6" x14ac:dyDescent="0.2">
      <c r="A753" s="1">
        <v>44110</v>
      </c>
      <c r="C753" s="20">
        <f ca="1"/>
        <v>-8.9922574821679809E-3</v>
      </c>
      <c r="D753" s="20">
        <f ca="1"/>
        <v>-8.8933054249654385E-3</v>
      </c>
      <c r="E753" s="20">
        <f ca="1"/>
        <v>-7.7064416670555459E-3</v>
      </c>
      <c r="F753" s="20">
        <f ca="1"/>
        <v>-8.7900167081432327E-3</v>
      </c>
    </row>
    <row r="754" spans="1:6" x14ac:dyDescent="0.2">
      <c r="A754" s="1">
        <v>44109</v>
      </c>
      <c r="C754" s="20">
        <f ca="1"/>
        <v>-9.1940014274293526E-3</v>
      </c>
      <c r="D754" s="20">
        <f ca="1"/>
        <v>-8.9680919865412385E-3</v>
      </c>
      <c r="E754" s="20">
        <f ca="1"/>
        <v>-7.7712475234523876E-3</v>
      </c>
      <c r="F754" s="20">
        <f ca="1"/>
        <v>-9.0513542787613865E-3</v>
      </c>
    </row>
    <row r="755" spans="1:6" x14ac:dyDescent="0.2">
      <c r="A755" s="1">
        <v>44106</v>
      </c>
      <c r="C755" s="20">
        <f ca="1"/>
        <v>-9.2469682853747303E-3</v>
      </c>
      <c r="D755" s="20">
        <f ca="1"/>
        <v>-9.2504630199634792E-3</v>
      </c>
      <c r="E755" s="20">
        <f ca="1"/>
        <v>-8.0159344866849759E-3</v>
      </c>
      <c r="F755" s="20">
        <f ca="1"/>
        <v>-9.0513542787613865E-3</v>
      </c>
    </row>
    <row r="756" spans="1:6" x14ac:dyDescent="0.2">
      <c r="A756" s="1">
        <v>44105</v>
      </c>
      <c r="C756" s="20">
        <f ca="1"/>
        <v>-9.2399149545451236E-3</v>
      </c>
      <c r="D756" s="20">
        <f ca="1"/>
        <v>-9.5134634419600274E-3</v>
      </c>
      <c r="E756" s="20">
        <f ca="1"/>
        <v>-8.2438359601728576E-3</v>
      </c>
      <c r="F756" s="20">
        <f ca="1"/>
        <v>-9.0513542787613865E-3</v>
      </c>
    </row>
    <row r="757" spans="1:6" x14ac:dyDescent="0.2">
      <c r="A757" s="1">
        <v>44104</v>
      </c>
      <c r="C757" s="20">
        <f ca="1"/>
        <v>-9.2400338286204014E-3</v>
      </c>
      <c r="D757" s="20">
        <f ca="1"/>
        <v>-9.8004439667975663E-3</v>
      </c>
      <c r="E757" s="20">
        <f ca="1"/>
        <v>-8.4925172511620354E-3</v>
      </c>
      <c r="F757" s="20">
        <f ca="1"/>
        <v>-9.0513542787613865E-3</v>
      </c>
    </row>
    <row r="758" spans="1:6" x14ac:dyDescent="0.2">
      <c r="A758" s="1">
        <v>44103</v>
      </c>
      <c r="C758" s="20">
        <f ca="1"/>
        <v>-9.254028396532726E-3</v>
      </c>
      <c r="D758" s="20">
        <f ca="1"/>
        <v>-1.0096977874858718E-2</v>
      </c>
      <c r="E758" s="20">
        <f ca="1"/>
        <v>-8.7494769703640955E-3</v>
      </c>
      <c r="F758" s="20">
        <f ca="1"/>
        <v>-9.0513542787613865E-3</v>
      </c>
    </row>
    <row r="759" spans="1:6" x14ac:dyDescent="0.2">
      <c r="A759" s="1">
        <v>44102</v>
      </c>
      <c r="C759" s="20">
        <f ca="1"/>
        <v>-9.2979287656667457E-3</v>
      </c>
      <c r="D759" s="20">
        <f ca="1"/>
        <v>-1.0412068731556898E-2</v>
      </c>
      <c r="E759" s="20">
        <f ca="1"/>
        <v>-9.0225171045925368E-3</v>
      </c>
      <c r="F759" s="20">
        <f ca="1"/>
        <v>-9.0513542787613865E-3</v>
      </c>
    </row>
    <row r="760" spans="1:6" x14ac:dyDescent="0.2">
      <c r="A760" s="1">
        <v>44099</v>
      </c>
      <c r="C760" s="20">
        <f ca="1"/>
        <v>-9.1167300274102372E-3</v>
      </c>
      <c r="D760" s="20">
        <f ca="1"/>
        <v>-9.5533727260486562E-3</v>
      </c>
      <c r="E760" s="20">
        <f ca="1"/>
        <v>-8.2784191162780761E-3</v>
      </c>
      <c r="F760" s="20">
        <f ca="1"/>
        <v>-9.0513542787613865E-3</v>
      </c>
    </row>
    <row r="761" spans="1:6" x14ac:dyDescent="0.2">
      <c r="A761" s="1">
        <v>44098</v>
      </c>
      <c r="C761" s="20">
        <f ca="1"/>
        <v>-9.247858373848469E-3</v>
      </c>
      <c r="D761" s="20">
        <f ca="1"/>
        <v>-9.8431037144647467E-3</v>
      </c>
      <c r="E761" s="20">
        <f ca="1"/>
        <v>-8.5294838053529623E-3</v>
      </c>
      <c r="F761" s="20">
        <f ca="1"/>
        <v>-9.0513542787613865E-3</v>
      </c>
    </row>
    <row r="762" spans="1:6" x14ac:dyDescent="0.2">
      <c r="A762" s="1">
        <v>44097</v>
      </c>
      <c r="C762" s="20">
        <f ca="1"/>
        <v>-9.7345754701362794E-3</v>
      </c>
      <c r="D762" s="20">
        <f ca="1"/>
        <v>-9.4807393434690242E-3</v>
      </c>
      <c r="E762" s="20">
        <f ca="1"/>
        <v>-8.221640541474522E-3</v>
      </c>
      <c r="F762" s="20">
        <f ca="1"/>
        <v>-9.3847536675370595E-3</v>
      </c>
    </row>
    <row r="763" spans="1:6" x14ac:dyDescent="0.2">
      <c r="A763" s="1">
        <v>44096</v>
      </c>
      <c r="C763" s="20">
        <f ca="1"/>
        <v>-9.7085357189524522E-3</v>
      </c>
      <c r="D763" s="20">
        <f ca="1"/>
        <v>-9.5274722150171069E-3</v>
      </c>
      <c r="E763" s="20">
        <f ca="1"/>
        <v>-8.2621670086011519E-3</v>
      </c>
      <c r="F763" s="20">
        <f ca="1"/>
        <v>-9.3847536675370595E-3</v>
      </c>
    </row>
    <row r="764" spans="1:6" x14ac:dyDescent="0.2">
      <c r="A764" s="1">
        <v>44095</v>
      </c>
      <c r="C764" s="20">
        <f ca="1"/>
        <v>-9.7208986544004006E-3</v>
      </c>
      <c r="D764" s="20">
        <f ca="1"/>
        <v>-9.7995262372326149E-3</v>
      </c>
      <c r="E764" s="20">
        <f ca="1"/>
        <v>-8.4980906320112869E-3</v>
      </c>
      <c r="F764" s="20">
        <f ca="1"/>
        <v>-9.3847536675370595E-3</v>
      </c>
    </row>
    <row r="765" spans="1:6" x14ac:dyDescent="0.2">
      <c r="A765" s="1">
        <v>44092</v>
      </c>
      <c r="C765" s="20">
        <f ca="1"/>
        <v>-9.6007355810892644E-3</v>
      </c>
      <c r="D765" s="20">
        <f ca="1"/>
        <v>-9.3310217945537198E-3</v>
      </c>
      <c r="E765" s="20">
        <f ca="1"/>
        <v>-7.8537167962742845E-3</v>
      </c>
      <c r="F765" s="20">
        <f ca="1"/>
        <v>-9.0957693590246573E-3</v>
      </c>
    </row>
    <row r="766" spans="1:6" x14ac:dyDescent="0.2">
      <c r="A766" s="1">
        <v>44091</v>
      </c>
      <c r="C766" s="20">
        <f ca="1"/>
        <v>-9.7721636545063436E-3</v>
      </c>
      <c r="D766" s="20">
        <f ca="1"/>
        <v>-9.6145618991964072E-3</v>
      </c>
      <c r="E766" s="20">
        <f ca="1"/>
        <v>-8.0923662958981516E-3</v>
      </c>
      <c r="F766" s="20">
        <f ca="1"/>
        <v>-9.0957693590246573E-3</v>
      </c>
    </row>
    <row r="767" spans="1:6" x14ac:dyDescent="0.2">
      <c r="A767" s="1">
        <v>44090</v>
      </c>
      <c r="C767" s="20">
        <f ca="1"/>
        <v>-9.7289664443697237E-3</v>
      </c>
      <c r="D767" s="20">
        <f ca="1"/>
        <v>-9.6759844839363843E-3</v>
      </c>
      <c r="E767" s="20">
        <f ca="1"/>
        <v>-8.1440643409851857E-3</v>
      </c>
      <c r="F767" s="20">
        <f ca="1"/>
        <v>-9.0957693590246573E-3</v>
      </c>
    </row>
    <row r="768" spans="1:6" x14ac:dyDescent="0.2">
      <c r="A768" s="1">
        <v>44089</v>
      </c>
      <c r="C768" s="20">
        <f ca="1"/>
        <v>-9.8173641744875671E-3</v>
      </c>
      <c r="D768" s="20">
        <f ca="1"/>
        <v>-9.9813867176148964E-3</v>
      </c>
      <c r="E768" s="20">
        <f ca="1"/>
        <v>-8.4011147160749297E-3</v>
      </c>
      <c r="F768" s="20">
        <f ca="1"/>
        <v>-9.0957693590246573E-3</v>
      </c>
    </row>
    <row r="769" spans="1:6" x14ac:dyDescent="0.2">
      <c r="A769" s="1">
        <v>44088</v>
      </c>
      <c r="C769" s="20">
        <f ca="1"/>
        <v>-9.7896800942788454E-3</v>
      </c>
      <c r="D769" s="20">
        <f ca="1"/>
        <v>-1.0060901813770605E-2</v>
      </c>
      <c r="E769" s="20">
        <f ca="1"/>
        <v>-8.4680408319907623E-3</v>
      </c>
      <c r="F769" s="20">
        <f ca="1"/>
        <v>-9.0957693590246573E-3</v>
      </c>
    </row>
    <row r="770" spans="1:6" x14ac:dyDescent="0.2">
      <c r="A770" s="1">
        <v>44085</v>
      </c>
      <c r="C770" s="20">
        <f ca="1"/>
        <v>-9.9067552606809505E-3</v>
      </c>
      <c r="D770" s="20">
        <f ca="1"/>
        <v>-1.0087862364111565E-2</v>
      </c>
      <c r="E770" s="20">
        <f ca="1"/>
        <v>-8.4907329370690274E-3</v>
      </c>
      <c r="F770" s="20">
        <f ca="1"/>
        <v>-9.9465654671067778E-3</v>
      </c>
    </row>
    <row r="771" spans="1:6" x14ac:dyDescent="0.2">
      <c r="A771" s="1">
        <v>44084</v>
      </c>
      <c r="C771" s="20">
        <f ca="1"/>
        <v>-9.9107457297464511E-3</v>
      </c>
      <c r="D771" s="20">
        <f ca="1"/>
        <v>-1.0222278857367881E-2</v>
      </c>
      <c r="E771" s="20">
        <f ca="1"/>
        <v>-8.6038683571791376E-3</v>
      </c>
      <c r="F771" s="20">
        <f ca="1"/>
        <v>-9.9465654671067778E-3</v>
      </c>
    </row>
    <row r="772" spans="1:6" x14ac:dyDescent="0.2">
      <c r="A772" s="1">
        <v>44083</v>
      </c>
      <c r="C772" s="20">
        <f ca="1"/>
        <v>-1.01881480886362E-2</v>
      </c>
      <c r="D772" s="20">
        <f ca="1"/>
        <v>-1.0522013313716222E-2</v>
      </c>
      <c r="E772" s="20">
        <f ca="1"/>
        <v>-8.8561482881529437E-3</v>
      </c>
      <c r="F772" s="20">
        <f ca="1"/>
        <v>-9.9465654671067778E-3</v>
      </c>
    </row>
    <row r="773" spans="1:6" x14ac:dyDescent="0.2">
      <c r="A773" s="1">
        <v>44082</v>
      </c>
      <c r="C773" s="20">
        <f ca="1"/>
        <v>-1.0167273646668439E-2</v>
      </c>
      <c r="D773" s="20">
        <f ca="1"/>
        <v>-1.0675057471556861E-2</v>
      </c>
      <c r="E773" s="20">
        <f ca="1"/>
        <v>-8.9849622057998017E-3</v>
      </c>
      <c r="F773" s="20">
        <f ca="1"/>
        <v>-9.9465654671067778E-3</v>
      </c>
    </row>
    <row r="774" spans="1:6" x14ac:dyDescent="0.2">
      <c r="A774" s="1">
        <v>44081</v>
      </c>
      <c r="C774" s="20">
        <f ca="1"/>
        <v>-1.0067683359940802E-2</v>
      </c>
      <c r="D774" s="20">
        <f ca="1"/>
        <v>-1.0393599053261102E-2</v>
      </c>
      <c r="E774" s="20">
        <f ca="1"/>
        <v>-8.7355747452432398E-3</v>
      </c>
      <c r="F774" s="20">
        <f ca="1"/>
        <v>-9.9465654671067778E-3</v>
      </c>
    </row>
    <row r="775" spans="1:6" x14ac:dyDescent="0.2">
      <c r="A775" s="1">
        <v>44078</v>
      </c>
      <c r="C775" s="20">
        <f ca="1"/>
        <v>-1.0059643111106317E-2</v>
      </c>
      <c r="D775" s="20">
        <f ca="1"/>
        <v>-1.0695622662215961E-2</v>
      </c>
      <c r="E775" s="20">
        <f ca="1"/>
        <v>-8.9894184616819139E-3</v>
      </c>
      <c r="F775" s="20">
        <f ca="1"/>
        <v>-9.9465654671067778E-3</v>
      </c>
    </row>
    <row r="776" spans="1:6" x14ac:dyDescent="0.2">
      <c r="A776" s="1">
        <v>44077</v>
      </c>
      <c r="C776" s="20">
        <f ca="1"/>
        <v>-1.0236669037017662E-2</v>
      </c>
      <c r="D776" s="20">
        <f ca="1"/>
        <v>-7.5423035026189146E-3</v>
      </c>
      <c r="E776" s="20">
        <f ca="1"/>
        <v>-6.0184852579966272E-3</v>
      </c>
      <c r="F776" s="20">
        <f ca="1"/>
        <v>-9.0809233208440036E-3</v>
      </c>
    </row>
    <row r="777" spans="1:6" x14ac:dyDescent="0.2">
      <c r="A777" s="1">
        <v>44076</v>
      </c>
      <c r="C777" s="20">
        <f ca="1"/>
        <v>-1.0336796318915271E-2</v>
      </c>
      <c r="D777" s="20">
        <f ca="1"/>
        <v>-7.7223093697823195E-3</v>
      </c>
      <c r="E777" s="20">
        <f ca="1"/>
        <v>-6.1621234260310579E-3</v>
      </c>
      <c r="F777" s="20">
        <f ca="1"/>
        <v>-9.0809233208440036E-3</v>
      </c>
    </row>
    <row r="778" spans="1:6" x14ac:dyDescent="0.2">
      <c r="A778" s="1">
        <v>44075</v>
      </c>
      <c r="C778" s="20">
        <f ca="1"/>
        <v>-1.0433499412607589E-2</v>
      </c>
      <c r="D778" s="20">
        <f ca="1"/>
        <v>-6.5317193592585518E-3</v>
      </c>
      <c r="E778" s="20">
        <f ca="1"/>
        <v>-5.2120756821067713E-3</v>
      </c>
      <c r="F778" s="20">
        <f ca="1"/>
        <v>-9.0809233208440036E-3</v>
      </c>
    </row>
    <row r="779" spans="1:6" x14ac:dyDescent="0.2">
      <c r="A779" s="1">
        <v>44074</v>
      </c>
      <c r="C779" s="20">
        <f ca="1"/>
        <v>-1.0655382078469946E-2</v>
      </c>
      <c r="D779" s="20">
        <f ca="1"/>
        <v>-6.7424371769993071E-3</v>
      </c>
      <c r="E779" s="20">
        <f ca="1"/>
        <v>-5.3802208753132765E-3</v>
      </c>
      <c r="F779" s="20">
        <f ca="1"/>
        <v>-9.0809233208440036E-3</v>
      </c>
    </row>
    <row r="780" spans="1:6" x14ac:dyDescent="0.2">
      <c r="A780" s="1">
        <v>44071</v>
      </c>
      <c r="C780" s="20">
        <f ca="1"/>
        <v>-1.077984740991207E-2</v>
      </c>
      <c r="D780" s="20">
        <f ca="1"/>
        <v>-6.8915206486258058E-3</v>
      </c>
      <c r="E780" s="20">
        <f ca="1"/>
        <v>-5.4991840907133837E-3</v>
      </c>
      <c r="F780" s="20">
        <f ca="1"/>
        <v>-9.0809233208440036E-3</v>
      </c>
    </row>
    <row r="781" spans="1:6" x14ac:dyDescent="0.2">
      <c r="A781" s="1">
        <v>44070</v>
      </c>
      <c r="C781" s="20">
        <f ca="1"/>
        <v>-1.0817858757833101E-2</v>
      </c>
      <c r="D781" s="20">
        <f ca="1"/>
        <v>-6.9628830265548855E-3</v>
      </c>
      <c r="E781" s="20">
        <f ca="1"/>
        <v>-5.5561286858748782E-3</v>
      </c>
      <c r="F781" s="20">
        <f ca="1"/>
        <v>-9.0809233208440036E-3</v>
      </c>
    </row>
    <row r="782" spans="1:6" x14ac:dyDescent="0.2">
      <c r="A782" s="1">
        <v>44069</v>
      </c>
      <c r="C782" s="20">
        <f ca="1"/>
        <v>-1.0807373746554256E-2</v>
      </c>
      <c r="D782" s="20">
        <f ca="1"/>
        <v>-6.7677448447666629E-3</v>
      </c>
      <c r="E782" s="20">
        <f ca="1"/>
        <v>-5.4004154783704478E-3</v>
      </c>
      <c r="F782" s="20">
        <f ca="1"/>
        <v>-9.0809233208440036E-3</v>
      </c>
    </row>
    <row r="783" spans="1:6" x14ac:dyDescent="0.2">
      <c r="A783" s="1">
        <v>44068</v>
      </c>
      <c r="C783" s="20">
        <f ca="1"/>
        <v>-1.0881297263552893E-2</v>
      </c>
      <c r="D783" s="20">
        <f ca="1"/>
        <v>-6.6358271486182735E-3</v>
      </c>
      <c r="E783" s="20">
        <f ca="1"/>
        <v>-5.2951499306154049E-3</v>
      </c>
      <c r="F783" s="20">
        <f ca="1"/>
        <v>-9.0809233208440036E-3</v>
      </c>
    </row>
    <row r="784" spans="1:6" x14ac:dyDescent="0.2">
      <c r="A784" s="1">
        <v>44067</v>
      </c>
      <c r="C784" s="20">
        <f ca="1"/>
        <v>-1.1004063215802213E-2</v>
      </c>
      <c r="D784" s="20">
        <f ca="1"/>
        <v>-6.8434555008929686E-3</v>
      </c>
      <c r="E784" s="20">
        <f ca="1"/>
        <v>-5.4608298421800197E-3</v>
      </c>
      <c r="F784" s="20">
        <f ca="1"/>
        <v>-9.0809233208440036E-3</v>
      </c>
    </row>
    <row r="785" spans="1:6" x14ac:dyDescent="0.2">
      <c r="A785" s="1">
        <v>44064</v>
      </c>
      <c r="C785" s="20">
        <f ca="1"/>
        <v>-1.1119488181300296E-2</v>
      </c>
      <c r="D785" s="20">
        <f ca="1"/>
        <v>-6.8529235879778751E-3</v>
      </c>
      <c r="E785" s="20">
        <f ca="1"/>
        <v>-5.4683850330473922E-3</v>
      </c>
      <c r="F785" s="20">
        <f ca="1"/>
        <v>-9.0809233208440036E-3</v>
      </c>
    </row>
    <row r="786" spans="1:6" x14ac:dyDescent="0.2">
      <c r="A786" s="1">
        <v>44063</v>
      </c>
      <c r="C786" s="20">
        <f ca="1"/>
        <v>-1.1157815768266768E-2</v>
      </c>
      <c r="D786" s="20">
        <f ca="1"/>
        <v>-6.9169401028384208E-3</v>
      </c>
      <c r="E786" s="20">
        <f ca="1"/>
        <v>-5.5194678953086008E-3</v>
      </c>
      <c r="F786" s="20">
        <f ca="1"/>
        <v>-9.0809233208440036E-3</v>
      </c>
    </row>
    <row r="787" spans="1:6" x14ac:dyDescent="0.2">
      <c r="A787" s="1">
        <v>44062</v>
      </c>
      <c r="C787" s="20">
        <f ca="1"/>
        <v>-1.1830085609735858E-2</v>
      </c>
      <c r="D787" s="20">
        <f ca="1"/>
        <v>-7.1504209946441242E-3</v>
      </c>
      <c r="E787" s="20">
        <f ca="1"/>
        <v>-5.7057771978802361E-3</v>
      </c>
      <c r="F787" s="20">
        <f ca="1"/>
        <v>-9.0809233208440036E-3</v>
      </c>
    </row>
    <row r="788" spans="1:6" x14ac:dyDescent="0.2">
      <c r="A788" s="1">
        <v>44061</v>
      </c>
      <c r="C788" s="20">
        <f ca="1"/>
        <v>-1.256476761091346E-2</v>
      </c>
      <c r="D788" s="20">
        <f ca="1"/>
        <v>-7.3934129650386335E-3</v>
      </c>
      <c r="E788" s="20">
        <f ca="1"/>
        <v>-5.8996759969836008E-3</v>
      </c>
      <c r="F788" s="20">
        <f ca="1"/>
        <v>-9.0809233208440036E-3</v>
      </c>
    </row>
    <row r="789" spans="1:6" x14ac:dyDescent="0.2">
      <c r="A789" s="1">
        <v>44060</v>
      </c>
      <c r="C789" s="20">
        <f ca="1"/>
        <v>-1.3658613844679294E-2</v>
      </c>
      <c r="D789" s="20">
        <f ca="1"/>
        <v>-7.6478709743467866E-3</v>
      </c>
      <c r="E789" s="20">
        <f ca="1"/>
        <v>-6.4278550861956432E-3</v>
      </c>
      <c r="F789" s="20">
        <f ca="1"/>
        <v>-9.9465654671067778E-3</v>
      </c>
    </row>
    <row r="790" spans="1:6" x14ac:dyDescent="0.2">
      <c r="A790" s="1">
        <v>44057</v>
      </c>
      <c r="C790" s="20">
        <f ca="1"/>
        <v>-1.3774200961681868E-2</v>
      </c>
      <c r="D790" s="20">
        <f ca="1"/>
        <v>-7.8576753266668201E-3</v>
      </c>
      <c r="E790" s="20">
        <f ca="1"/>
        <v>-6.6041906935417772E-3</v>
      </c>
      <c r="F790" s="20">
        <f ca="1"/>
        <v>-9.9465654671067778E-3</v>
      </c>
    </row>
    <row r="791" spans="1:6" x14ac:dyDescent="0.2">
      <c r="A791" s="1">
        <v>44056</v>
      </c>
      <c r="C791" s="20">
        <f ca="1"/>
        <v>-1.3853070335467472E-2</v>
      </c>
      <c r="D791" s="20">
        <f ca="1"/>
        <v>-8.0926746390029506E-3</v>
      </c>
      <c r="E791" s="20">
        <f ca="1"/>
        <v>-6.8017020702529005E-3</v>
      </c>
      <c r="F791" s="20">
        <f ca="1"/>
        <v>-9.9465654671067778E-3</v>
      </c>
    </row>
    <row r="792" spans="1:6" x14ac:dyDescent="0.2">
      <c r="A792" s="1">
        <v>44055</v>
      </c>
      <c r="C792" s="20">
        <f ca="1"/>
        <v>-1.4250992629027227E-2</v>
      </c>
      <c r="D792" s="20">
        <f ca="1"/>
        <v>-8.3400556067680705E-3</v>
      </c>
      <c r="E792" s="20">
        <f ca="1"/>
        <v>-7.2324464169549385E-3</v>
      </c>
      <c r="F792" s="20">
        <f ca="1"/>
        <v>-1.0301464025470686E-2</v>
      </c>
    </row>
    <row r="793" spans="1:6" x14ac:dyDescent="0.2">
      <c r="A793" s="1">
        <v>44054</v>
      </c>
      <c r="C793" s="20">
        <f ca="1"/>
        <v>-1.4248832413611001E-2</v>
      </c>
      <c r="D793" s="20">
        <f ca="1"/>
        <v>-8.5986538178767502E-3</v>
      </c>
      <c r="E793" s="20">
        <f ca="1"/>
        <v>-7.4567012413287908E-3</v>
      </c>
      <c r="F793" s="20">
        <f ca="1"/>
        <v>-1.0301464025470686E-2</v>
      </c>
    </row>
    <row r="794" spans="1:6" x14ac:dyDescent="0.2">
      <c r="A794" s="1">
        <v>44053</v>
      </c>
      <c r="C794" s="20">
        <f ca="1"/>
        <v>-1.4733590187707514E-2</v>
      </c>
      <c r="D794" s="20">
        <f ca="1"/>
        <v>-8.8246629384784118E-3</v>
      </c>
      <c r="E794" s="20">
        <f ca="1"/>
        <v>-8.3065381651180846E-3</v>
      </c>
      <c r="F794" s="20">
        <f ca="1"/>
        <v>-1.171705819170874E-2</v>
      </c>
    </row>
    <row r="795" spans="1:6" x14ac:dyDescent="0.2">
      <c r="A795" s="1">
        <v>44050</v>
      </c>
      <c r="C795" s="20">
        <f ca="1"/>
        <v>-1.4878054650730142E-2</v>
      </c>
      <c r="D795" s="20">
        <f ca="1"/>
        <v>-9.1012033294351046E-3</v>
      </c>
      <c r="E795" s="20">
        <f ca="1"/>
        <v>-8.5668419668261768E-3</v>
      </c>
      <c r="F795" s="20">
        <f ca="1"/>
        <v>-1.171705819170874E-2</v>
      </c>
    </row>
    <row r="796" spans="1:6" x14ac:dyDescent="0.2">
      <c r="A796" s="1">
        <v>44049</v>
      </c>
      <c r="C796" s="20">
        <f ca="1"/>
        <v>-1.57186273379653E-2</v>
      </c>
      <c r="D796" s="20">
        <f ca="1"/>
        <v>-9.2892646341554107E-3</v>
      </c>
      <c r="E796" s="20">
        <f ca="1"/>
        <v>-9.2507488087550833E-3</v>
      </c>
      <c r="F796" s="20">
        <f ca="1"/>
        <v>-1.2637498544988978E-2</v>
      </c>
    </row>
    <row r="797" spans="1:6" x14ac:dyDescent="0.2">
      <c r="A797" s="1">
        <v>44048</v>
      </c>
      <c r="C797" s="20">
        <f ca="1"/>
        <v>-1.5728025556650402E-2</v>
      </c>
      <c r="D797" s="20">
        <f ca="1"/>
        <v>-9.5311996862957101E-3</v>
      </c>
      <c r="E797" s="20">
        <f ca="1"/>
        <v>-9.4916807321663143E-3</v>
      </c>
      <c r="F797" s="20">
        <f ca="1"/>
        <v>-1.2637498544988978E-2</v>
      </c>
    </row>
    <row r="798" spans="1:6" x14ac:dyDescent="0.2">
      <c r="A798" s="1">
        <v>44047</v>
      </c>
      <c r="C798" s="20">
        <f ca="1"/>
        <v>-1.5757872188405225E-2</v>
      </c>
      <c r="D798" s="20">
        <f ca="1"/>
        <v>-9.782137679127563E-3</v>
      </c>
      <c r="E798" s="20">
        <f ca="1"/>
        <v>-9.7415782676208759E-3</v>
      </c>
      <c r="F798" s="20">
        <f ca="1"/>
        <v>-1.2637498544988978E-2</v>
      </c>
    </row>
    <row r="799" spans="1:6" x14ac:dyDescent="0.2">
      <c r="A799" s="1">
        <v>44046</v>
      </c>
      <c r="C799" s="20">
        <f ca="1"/>
        <v>-1.6044986173398137E-2</v>
      </c>
      <c r="D799" s="20">
        <f ca="1"/>
        <v>-1.0047029214597892E-2</v>
      </c>
      <c r="E799" s="20">
        <f ca="1"/>
        <v>-1.1356033559576009E-2</v>
      </c>
      <c r="F799" s="20">
        <f ca="1"/>
        <v>-1.769093669119438E-2</v>
      </c>
    </row>
    <row r="800" spans="1:6" x14ac:dyDescent="0.2">
      <c r="A800" s="1">
        <v>44043</v>
      </c>
      <c r="C800" s="20">
        <f ca="1"/>
        <v>-1.6103723951393721E-2</v>
      </c>
      <c r="D800" s="20">
        <f ca="1"/>
        <v>-9.6748304664192493E-3</v>
      </c>
      <c r="E800" s="20">
        <f ca="1"/>
        <v>-1.093534189193284E-2</v>
      </c>
      <c r="F800" s="20">
        <f ca="1"/>
        <v>-1.769093669119438E-2</v>
      </c>
    </row>
    <row r="801" spans="1:6" x14ac:dyDescent="0.2">
      <c r="A801" s="1">
        <v>44042</v>
      </c>
      <c r="C801" s="20">
        <f ca="1"/>
        <v>-1.6109056419378348E-2</v>
      </c>
      <c r="D801" s="20">
        <f ca="1"/>
        <v>-9.9012480352227514E-3</v>
      </c>
      <c r="E801" s="20">
        <f ca="1"/>
        <v>-1.1191258885393386E-2</v>
      </c>
      <c r="F801" s="20">
        <f ca="1"/>
        <v>-1.769093669119438E-2</v>
      </c>
    </row>
    <row r="802" spans="1:6" x14ac:dyDescent="0.2">
      <c r="A802" s="1">
        <v>44041</v>
      </c>
      <c r="C802" s="20">
        <f ca="1"/>
        <v>-1.6052923813441762E-2</v>
      </c>
      <c r="D802" s="20">
        <f ca="1"/>
        <v>-9.6114199785862706E-3</v>
      </c>
      <c r="E802" s="20">
        <f ca="1"/>
        <v>-1.0863669797378349E-2</v>
      </c>
      <c r="F802" s="20">
        <f ca="1"/>
        <v>-1.769093669119438E-2</v>
      </c>
    </row>
    <row r="803" spans="1:6" x14ac:dyDescent="0.2">
      <c r="A803" s="1">
        <v>44040</v>
      </c>
      <c r="C803" s="20">
        <f ca="1"/>
        <v>-1.6117589484573692E-2</v>
      </c>
      <c r="D803" s="20">
        <f ca="1"/>
        <v>-9.8872867869670093E-3</v>
      </c>
      <c r="E803" s="20">
        <f ca="1"/>
        <v>-1.1175478658189965E-2</v>
      </c>
      <c r="F803" s="20">
        <f ca="1"/>
        <v>-1.769093669119438E-2</v>
      </c>
    </row>
    <row r="804" spans="1:6" x14ac:dyDescent="0.2">
      <c r="A804" s="1">
        <v>44039</v>
      </c>
      <c r="C804" s="20">
        <f ca="1"/>
        <v>-1.6125523120763516E-2</v>
      </c>
      <c r="D804" s="20">
        <f ca="1"/>
        <v>-1.0198208125912517E-2</v>
      </c>
      <c r="E804" s="20">
        <f ca="1"/>
        <v>-1.1526909223786743E-2</v>
      </c>
      <c r="F804" s="20">
        <f ca="1"/>
        <v>-1.769093669119438E-2</v>
      </c>
    </row>
    <row r="805" spans="1:6" x14ac:dyDescent="0.2">
      <c r="A805" s="1">
        <v>44036</v>
      </c>
      <c r="C805" s="20">
        <f ca="1"/>
        <v>-1.645029707437988E-2</v>
      </c>
      <c r="D805" s="20">
        <f ca="1"/>
        <v>-1.0521979565472824E-2</v>
      </c>
      <c r="E805" s="20">
        <f ca="1"/>
        <v>-1.2733661133306769E-2</v>
      </c>
      <c r="F805" s="20">
        <f ca="1"/>
        <v>-1.8625636220262781E-2</v>
      </c>
    </row>
    <row r="806" spans="1:6" x14ac:dyDescent="0.2">
      <c r="A806" s="1">
        <v>44035</v>
      </c>
      <c r="C806" s="20">
        <f ca="1"/>
        <v>-1.6567567214026638E-2</v>
      </c>
      <c r="D806" s="20">
        <f ca="1"/>
        <v>-9.5707596908232127E-3</v>
      </c>
      <c r="E806" s="20">
        <f ca="1"/>
        <v>-1.1627864014754656E-2</v>
      </c>
      <c r="F806" s="20">
        <f ca="1"/>
        <v>-1.8625636220262781E-2</v>
      </c>
    </row>
    <row r="807" spans="1:6" x14ac:dyDescent="0.2">
      <c r="A807" s="1">
        <v>44034</v>
      </c>
      <c r="C807" s="20">
        <f ca="1"/>
        <v>-1.6664157627110029E-2</v>
      </c>
      <c r="D807" s="20">
        <f ca="1"/>
        <v>-9.7974124444326193E-3</v>
      </c>
      <c r="E807" s="20">
        <f ca="1"/>
        <v>-1.3558080202920351E-2</v>
      </c>
      <c r="F807" s="20">
        <f ca="1"/>
        <v>-1.8625636220262781E-2</v>
      </c>
    </row>
    <row r="808" spans="1:6" x14ac:dyDescent="0.2">
      <c r="A808" s="1">
        <v>44033</v>
      </c>
      <c r="C808" s="20">
        <f ca="1"/>
        <v>-1.6642291868001698E-2</v>
      </c>
      <c r="D808" s="20">
        <f ca="1"/>
        <v>-9.8078789840958247E-3</v>
      </c>
      <c r="E808" s="20">
        <f ca="1"/>
        <v>-1.3572564250111956E-2</v>
      </c>
      <c r="F808" s="20">
        <f ca="1"/>
        <v>-1.8625636220262781E-2</v>
      </c>
    </row>
    <row r="809" spans="1:6" x14ac:dyDescent="0.2">
      <c r="A809" s="1">
        <v>44032</v>
      </c>
      <c r="C809" s="20">
        <f ca="1"/>
        <v>-1.6744648204120229E-2</v>
      </c>
      <c r="D809" s="20">
        <f ca="1"/>
        <v>-9.5181398820342079E-3</v>
      </c>
      <c r="E809" s="20">
        <f ca="1"/>
        <v>0</v>
      </c>
      <c r="F809" s="20">
        <f ca="1"/>
        <v>-1.8625636220262781E-2</v>
      </c>
    </row>
    <row r="810" spans="1:6" x14ac:dyDescent="0.2">
      <c r="A810" s="1">
        <v>44029</v>
      </c>
      <c r="C810" s="20">
        <f ca="1"/>
        <v>-1.6763521405089358E-2</v>
      </c>
      <c r="D810" s="20">
        <f ca="1"/>
        <v>-9.768283397291206E-3</v>
      </c>
      <c r="E810" s="20">
        <f ca="1"/>
        <v>0</v>
      </c>
      <c r="F810" s="20">
        <f ca="1"/>
        <v>-1.8625636220262781E-2</v>
      </c>
    </row>
    <row r="811" spans="1:6" x14ac:dyDescent="0.2">
      <c r="A811" s="1">
        <v>44028</v>
      </c>
      <c r="C811" s="20">
        <f ca="1"/>
        <v>-1.6763539167612331E-2</v>
      </c>
      <c r="D811" s="20">
        <f ca="1"/>
        <v>-1.0072213846925335E-2</v>
      </c>
      <c r="E811" s="20" t="str">
        <f ca="1"/>
        <v/>
      </c>
      <c r="F811" s="20">
        <f ca="1"/>
        <v>-1.8625636220262781E-2</v>
      </c>
    </row>
    <row r="812" spans="1:6" x14ac:dyDescent="0.2">
      <c r="A812" s="1">
        <v>44027</v>
      </c>
      <c r="C812" s="20">
        <f ca="1"/>
        <v>-1.6770482982660866E-2</v>
      </c>
      <c r="D812" s="20">
        <f ca="1"/>
        <v>-1.0388844634094655E-2</v>
      </c>
      <c r="E812" s="20" t="str">
        <f ca="1"/>
        <v/>
      </c>
      <c r="F812" s="20">
        <f ca="1"/>
        <v>-1.8625636220262781E-2</v>
      </c>
    </row>
    <row r="813" spans="1:6" x14ac:dyDescent="0.2">
      <c r="A813" s="1">
        <v>44026</v>
      </c>
      <c r="C813" s="20">
        <f ca="1"/>
        <v>-1.6715218603002468E-2</v>
      </c>
      <c r="D813" s="20">
        <f ca="1"/>
        <v>-1.0136214068567235E-2</v>
      </c>
      <c r="E813" s="20" t="str">
        <f ca="1"/>
        <v/>
      </c>
      <c r="F813" s="20">
        <f ca="1"/>
        <v>-1.8625636220262781E-2</v>
      </c>
    </row>
    <row r="814" spans="1:6" x14ac:dyDescent="0.2">
      <c r="A814" s="1">
        <v>44025</v>
      </c>
      <c r="C814" s="20">
        <f ca="1"/>
        <v>-1.6663876531258889E-2</v>
      </c>
      <c r="D814" s="20">
        <f ca="1"/>
        <v>-9.8705285190443283E-3</v>
      </c>
      <c r="E814" s="20" t="str">
        <f ca="1"/>
        <v/>
      </c>
      <c r="F814" s="20">
        <f ca="1"/>
        <v>-1.8625636220262781E-2</v>
      </c>
    </row>
    <row r="815" spans="1:6" x14ac:dyDescent="0.2">
      <c r="A815" s="1">
        <v>44022</v>
      </c>
      <c r="C815" s="20">
        <f ca="1"/>
        <v>-1.6643468030096396E-2</v>
      </c>
      <c r="D815" s="20">
        <f ca="1"/>
        <v>-9.9341220254874404E-3</v>
      </c>
      <c r="E815" s="20" t="str">
        <f ca="1"/>
        <v/>
      </c>
      <c r="F815" s="20">
        <f ca="1"/>
        <v>-1.8625636220262781E-2</v>
      </c>
    </row>
    <row r="816" spans="1:6" x14ac:dyDescent="0.2">
      <c r="A816" s="1">
        <v>44021</v>
      </c>
      <c r="C816" s="20">
        <f ca="1"/>
        <v>-1.6639739402667785E-2</v>
      </c>
      <c r="D816" s="20">
        <f ca="1"/>
        <v>-1.0198590318188419E-2</v>
      </c>
      <c r="E816" s="20" t="str">
        <f ca="1"/>
        <v/>
      </c>
      <c r="F816" s="20">
        <f ca="1"/>
        <v>-1.8625636220262781E-2</v>
      </c>
    </row>
    <row r="817" spans="1:6" x14ac:dyDescent="0.2">
      <c r="A817" s="1">
        <v>44020</v>
      </c>
      <c r="C817" s="20">
        <f ca="1"/>
        <v>-1.6638561873502176E-2</v>
      </c>
      <c r="D817" s="20">
        <f ca="1"/>
        <v>-1.0492866910922449E-2</v>
      </c>
      <c r="E817" s="20" t="str">
        <f ca="1"/>
        <v/>
      </c>
      <c r="F817" s="20">
        <f ca="1"/>
        <v>-1.8625636220262781E-2</v>
      </c>
    </row>
    <row r="818" spans="1:6" x14ac:dyDescent="0.2">
      <c r="A818" s="1">
        <v>44019</v>
      </c>
      <c r="C818" s="20">
        <f ca="1"/>
        <v>-1.6665908146601349E-2</v>
      </c>
      <c r="D818" s="20">
        <f ca="1"/>
        <v>-1.0811816193092917E-2</v>
      </c>
      <c r="E818" s="20" t="str">
        <f ca="1"/>
        <v/>
      </c>
      <c r="F818" s="20">
        <f ca="1"/>
        <v>-1.8625636220262781E-2</v>
      </c>
    </row>
    <row r="819" spans="1:6" x14ac:dyDescent="0.2">
      <c r="A819" s="1">
        <v>44018</v>
      </c>
      <c r="C819" s="20">
        <f ca="1"/>
        <v>-1.6666881922423899E-2</v>
      </c>
      <c r="D819" s="20">
        <f ca="1"/>
        <v>-1.11406127720933E-2</v>
      </c>
      <c r="E819" s="20" t="str">
        <f ca="1"/>
        <v/>
      </c>
      <c r="F819" s="20">
        <f ca="1"/>
        <v>-1.8625636220262781E-2</v>
      </c>
    </row>
    <row r="820" spans="1:6" x14ac:dyDescent="0.2">
      <c r="A820" s="1">
        <v>44015</v>
      </c>
      <c r="C820" s="20">
        <f ca="1"/>
        <v>-1.6649279175337289E-2</v>
      </c>
      <c r="D820" s="20">
        <f ca="1"/>
        <v>-1.1317388842379934E-2</v>
      </c>
      <c r="E820" s="20" t="str">
        <f ca="1"/>
        <v/>
      </c>
      <c r="F820" s="20">
        <f ca="1"/>
        <v>-1.8625636220262781E-2</v>
      </c>
    </row>
    <row r="821" spans="1:6" x14ac:dyDescent="0.2">
      <c r="A821" s="1">
        <v>44014</v>
      </c>
      <c r="C821" s="20">
        <f ca="1"/>
        <v>-1.6645287317231122E-2</v>
      </c>
      <c r="D821" s="20">
        <f ca="1"/>
        <v>-1.1630820367887824E-2</v>
      </c>
      <c r="E821" s="20" t="str">
        <f ca="1"/>
        <v/>
      </c>
      <c r="F821" s="20">
        <f ca="1"/>
        <v>-1.8625636220262781E-2</v>
      </c>
    </row>
    <row r="822" spans="1:6" x14ac:dyDescent="0.2">
      <c r="A822" s="1">
        <v>44013</v>
      </c>
      <c r="C822" s="20">
        <f ca="1"/>
        <v>-1.6603577409212832E-2</v>
      </c>
      <c r="D822" s="20">
        <f ca="1"/>
        <v>-1.1394830721800761E-2</v>
      </c>
      <c r="E822" s="20" t="str">
        <f ca="1"/>
        <v/>
      </c>
      <c r="F822" s="20">
        <f ca="1"/>
        <v>-1.8625636220262781E-2</v>
      </c>
    </row>
    <row r="823" spans="1:6" x14ac:dyDescent="0.2">
      <c r="A823" s="1">
        <v>44012</v>
      </c>
      <c r="C823" s="20">
        <f ca="1"/>
        <v>-1.662566688798579E-2</v>
      </c>
      <c r="D823" s="20">
        <f ca="1"/>
        <v>-1.1686285504020023E-2</v>
      </c>
      <c r="E823" s="20" t="str">
        <f ca="1"/>
        <v/>
      </c>
      <c r="F823" s="20">
        <f ca="1"/>
        <v>-1.8625636220262781E-2</v>
      </c>
    </row>
    <row r="824" spans="1:6" x14ac:dyDescent="0.2">
      <c r="A824" s="1">
        <v>44011</v>
      </c>
      <c r="C824" s="20">
        <f ca="1"/>
        <v>-1.657836888661152E-2</v>
      </c>
      <c r="D824" s="20">
        <f ca="1"/>
        <v>-1.159655579949715E-2</v>
      </c>
      <c r="E824" s="20" t="str">
        <f ca="1"/>
        <v/>
      </c>
      <c r="F824" s="20">
        <f ca="1"/>
        <v>-1.8625636220262781E-2</v>
      </c>
    </row>
    <row r="825" spans="1:6" x14ac:dyDescent="0.2">
      <c r="A825" s="1">
        <v>44008</v>
      </c>
      <c r="C825" s="20">
        <f ca="1"/>
        <v>-1.6512195436932942E-2</v>
      </c>
      <c r="D825" s="20">
        <f ca="1"/>
        <v>-1.1354937763997064E-2</v>
      </c>
      <c r="E825" s="20" t="str">
        <f ca="1"/>
        <v/>
      </c>
      <c r="F825" s="20">
        <f ca="1"/>
        <v>-1.8625636220262781E-2</v>
      </c>
    </row>
    <row r="826" spans="1:6" x14ac:dyDescent="0.2">
      <c r="A826" s="1">
        <v>44007</v>
      </c>
      <c r="C826" s="20">
        <f ca="1"/>
        <v>-1.6487468847490524E-2</v>
      </c>
      <c r="D826" s="20">
        <f ca="1"/>
        <v>-1.1437231534044058E-2</v>
      </c>
      <c r="E826" s="20" t="str">
        <f ca="1"/>
        <v/>
      </c>
      <c r="F826" s="20">
        <f ca="1"/>
        <v>-1.8625636220262781E-2</v>
      </c>
    </row>
    <row r="827" spans="1:6" x14ac:dyDescent="0.2">
      <c r="A827" s="1">
        <v>44006</v>
      </c>
      <c r="C827" s="20">
        <f ca="1"/>
        <v>-1.6467708650400464E-2</v>
      </c>
      <c r="D827" s="20">
        <f ca="1"/>
        <v>-1.1527558863947268E-2</v>
      </c>
      <c r="E827" s="20" t="str">
        <f ca="1"/>
        <v/>
      </c>
      <c r="F827" s="20">
        <f ca="1"/>
        <v>-1.8625636220262781E-2</v>
      </c>
    </row>
    <row r="828" spans="1:6" x14ac:dyDescent="0.2">
      <c r="A828" s="1">
        <v>44004</v>
      </c>
      <c r="C828" s="20">
        <f ca="1"/>
        <v>-1.6464850275392649E-2</v>
      </c>
      <c r="D828" s="20">
        <f ca="1"/>
        <v>-1.1847692703453106E-2</v>
      </c>
      <c r="E828" s="20" t="str">
        <f ca="1"/>
        <v/>
      </c>
      <c r="F828" s="20">
        <f ca="1"/>
        <v>-1.8625636220262781E-2</v>
      </c>
    </row>
    <row r="829" spans="1:6" x14ac:dyDescent="0.2">
      <c r="A829" s="1">
        <v>44001</v>
      </c>
      <c r="C829" s="20">
        <f ca="1"/>
        <v>-1.6551053567165651E-2</v>
      </c>
      <c r="D829" s="20">
        <f ca="1"/>
        <v>-1.2129927808271532E-2</v>
      </c>
      <c r="E829" s="20" t="str">
        <f ca="1"/>
        <v/>
      </c>
      <c r="F829" s="20">
        <f ca="1"/>
        <v>-1.8625636220262781E-2</v>
      </c>
    </row>
    <row r="830" spans="1:6" x14ac:dyDescent="0.2">
      <c r="A830" s="1">
        <v>44000</v>
      </c>
      <c r="C830" s="20">
        <f ca="1"/>
        <v>-1.6545539126820774E-2</v>
      </c>
      <c r="D830" s="20">
        <f ca="1"/>
        <v>-1.2257948352629449E-2</v>
      </c>
      <c r="E830" s="20" t="str">
        <f ca="1"/>
        <v/>
      </c>
      <c r="F830" s="20">
        <f ca="1"/>
        <v>-1.8625636220262781E-2</v>
      </c>
    </row>
    <row r="831" spans="1:6" x14ac:dyDescent="0.2">
      <c r="A831" s="1">
        <v>43999</v>
      </c>
      <c r="C831" s="20">
        <f ca="1"/>
        <v>-1.6556155885588068E-2</v>
      </c>
      <c r="D831" s="20">
        <f ca="1"/>
        <v>-1.2640804460178068E-2</v>
      </c>
      <c r="E831" s="20" t="str">
        <f ca="1"/>
        <v/>
      </c>
      <c r="F831" s="20">
        <f ca="1"/>
        <v>-1.8625636220262781E-2</v>
      </c>
    </row>
    <row r="832" spans="1:6" x14ac:dyDescent="0.2">
      <c r="A832" s="1">
        <v>43998</v>
      </c>
      <c r="C832" s="20">
        <f ca="1"/>
        <v>-1.6572358755863756E-2</v>
      </c>
      <c r="D832" s="20">
        <f ca="1"/>
        <v>-1.3016515131293958E-2</v>
      </c>
      <c r="E832" s="20" t="str">
        <f ca="1"/>
        <v/>
      </c>
      <c r="F832" s="20">
        <f ca="1"/>
        <v>-1.8625636220262781E-2</v>
      </c>
    </row>
    <row r="833" spans="1:6" x14ac:dyDescent="0.2">
      <c r="A833" s="1">
        <v>43997</v>
      </c>
      <c r="C833" s="20">
        <f ca="1"/>
        <v>-1.6312134042905411E-2</v>
      </c>
      <c r="D833" s="20">
        <f ca="1"/>
        <v>-1.1192277834540661E-2</v>
      </c>
      <c r="E833" s="20" t="str">
        <f ca="1"/>
        <v/>
      </c>
      <c r="F833" s="20">
        <f ca="1"/>
        <v>-1.8625636220262781E-2</v>
      </c>
    </row>
    <row r="834" spans="1:6" x14ac:dyDescent="0.2">
      <c r="A834" s="1">
        <v>43994</v>
      </c>
      <c r="C834" s="20">
        <f ca="1"/>
        <v>-1.6262669987240227E-2</v>
      </c>
      <c r="D834" s="20">
        <f ca="1"/>
        <v>-1.1062994618540909E-2</v>
      </c>
      <c r="E834" s="20" t="str">
        <f ca="1"/>
        <v/>
      </c>
      <c r="F834" s="20">
        <f ca="1"/>
        <v>-1.8625636220262781E-2</v>
      </c>
    </row>
    <row r="835" spans="1:6" x14ac:dyDescent="0.2">
      <c r="A835" s="1">
        <v>43993</v>
      </c>
      <c r="C835" s="20">
        <f ca="1"/>
        <v>-1.6270169226745877E-2</v>
      </c>
      <c r="D835" s="20">
        <f ca="1"/>
        <v>-1.1340618243553461E-2</v>
      </c>
      <c r="E835" s="20" t="str">
        <f ca="1"/>
        <v/>
      </c>
      <c r="F835" s="20">
        <f ca="1"/>
        <v>-1.8625636220262781E-2</v>
      </c>
    </row>
    <row r="836" spans="1:6" x14ac:dyDescent="0.2">
      <c r="A836" s="1">
        <v>43992</v>
      </c>
      <c r="C836" s="20">
        <f ca="1"/>
        <v>-1.6188781034962744E-2</v>
      </c>
      <c r="D836" s="20">
        <f ca="1"/>
        <v>-1.0895718279731964E-2</v>
      </c>
      <c r="E836" s="20" t="str">
        <f ca="1"/>
        <v/>
      </c>
      <c r="F836" s="20">
        <f ca="1"/>
        <v>-1.8625636220262781E-2</v>
      </c>
    </row>
    <row r="837" spans="1:6" x14ac:dyDescent="0.2">
      <c r="A837" s="1">
        <v>43991</v>
      </c>
      <c r="C837" s="20">
        <f ca="1"/>
        <v>-1.6188803110919935E-2</v>
      </c>
      <c r="D837" s="20">
        <f ca="1"/>
        <v>-1.1226917057423914E-2</v>
      </c>
      <c r="E837" s="20" t="str">
        <f ca="1"/>
        <v/>
      </c>
      <c r="F837" s="20">
        <f ca="1"/>
        <v>-1.8625636220262781E-2</v>
      </c>
    </row>
    <row r="838" spans="1:6" x14ac:dyDescent="0.2">
      <c r="A838" s="1">
        <v>43990</v>
      </c>
      <c r="C838" s="20">
        <f ca="1"/>
        <v>-1.6194149360848693E-2</v>
      </c>
      <c r="D838" s="20">
        <f ca="1"/>
        <v>-1.1568998541112773E-2</v>
      </c>
      <c r="E838" s="20" t="str">
        <f ca="1"/>
        <v/>
      </c>
      <c r="F838" s="20">
        <f ca="1"/>
        <v>-1.8625636220262781E-2</v>
      </c>
    </row>
    <row r="839" spans="1:6" x14ac:dyDescent="0.2">
      <c r="A839" s="1">
        <v>43987</v>
      </c>
      <c r="C839" s="20">
        <f ca="1"/>
        <v>-1.6195620138681175E-2</v>
      </c>
      <c r="D839" s="20">
        <f ca="1"/>
        <v>-1.1890320073999127E-2</v>
      </c>
      <c r="E839" s="20" t="str">
        <f ca="1"/>
        <v/>
      </c>
      <c r="F839" s="20">
        <f ca="1"/>
        <v>-1.8625636220262781E-2</v>
      </c>
    </row>
    <row r="840" spans="1:6" x14ac:dyDescent="0.2">
      <c r="A840" s="1">
        <v>43986</v>
      </c>
      <c r="C840" s="20">
        <f ca="1"/>
        <v>-1.6193673413456448E-2</v>
      </c>
      <c r="D840" s="20">
        <f ca="1"/>
        <v>-1.2222644852248353E-2</v>
      </c>
      <c r="E840" s="20" t="str">
        <f ca="1"/>
        <v/>
      </c>
      <c r="F840" s="20">
        <f ca="1"/>
        <v>-1.8625636220262781E-2</v>
      </c>
    </row>
    <row r="841" spans="1:6" x14ac:dyDescent="0.2">
      <c r="A841" s="1">
        <v>43985</v>
      </c>
      <c r="C841" s="20">
        <f ca="1"/>
        <v>-1.6202391461264187E-2</v>
      </c>
      <c r="D841" s="20">
        <f ca="1"/>
        <v>-1.2596871110214933E-2</v>
      </c>
      <c r="E841" s="20" t="str">
        <f ca="1"/>
        <v/>
      </c>
      <c r="F841" s="20">
        <f ca="1"/>
        <v>-1.8625636220262781E-2</v>
      </c>
    </row>
    <row r="842" spans="1:6" x14ac:dyDescent="0.2">
      <c r="A842" s="1">
        <v>43984</v>
      </c>
      <c r="C842" s="20">
        <f ca="1"/>
        <v>-1.6201079199140017E-2</v>
      </c>
      <c r="D842" s="20">
        <f ca="1"/>
        <v>-1.2970747479974469E-2</v>
      </c>
      <c r="E842" s="20" t="str">
        <f ca="1"/>
        <v/>
      </c>
      <c r="F842" s="20">
        <f ca="1"/>
        <v>-1.8625636220262781E-2</v>
      </c>
    </row>
    <row r="843" spans="1:6" x14ac:dyDescent="0.2">
      <c r="A843" s="1">
        <v>43980</v>
      </c>
      <c r="C843" s="20">
        <f ca="1"/>
        <v>-1.6197009815727765E-2</v>
      </c>
      <c r="D843" s="20">
        <f ca="1"/>
        <v>-1.3224706014162767E-2</v>
      </c>
      <c r="E843" s="20" t="str">
        <f ca="1"/>
        <v/>
      </c>
      <c r="F843" s="20">
        <f ca="1"/>
        <v>-1.8625636220262781E-2</v>
      </c>
    </row>
    <row r="844" spans="1:6" x14ac:dyDescent="0.2">
      <c r="A844" s="1">
        <v>43979</v>
      </c>
      <c r="C844" s="20">
        <f ca="1"/>
        <v>-1.6187311284058346E-2</v>
      </c>
      <c r="D844" s="20">
        <f ca="1"/>
        <v>-1.3451358820073478E-2</v>
      </c>
      <c r="E844" s="20" t="str">
        <f ca="1"/>
        <v/>
      </c>
      <c r="F844" s="20">
        <f ca="1"/>
        <v>-1.8625636220262781E-2</v>
      </c>
    </row>
    <row r="845" spans="1:6" x14ac:dyDescent="0.2">
      <c r="A845" s="1">
        <v>43978</v>
      </c>
      <c r="C845" s="20">
        <f ca="1"/>
        <v>-1.6157972410311933E-2</v>
      </c>
      <c r="D845" s="20">
        <f ca="1"/>
        <v>-1.3641319200802408E-2</v>
      </c>
      <c r="E845" s="20" t="str">
        <f ca="1"/>
        <v/>
      </c>
      <c r="F845" s="20">
        <f ca="1"/>
        <v>-1.8625636220262781E-2</v>
      </c>
    </row>
    <row r="846" spans="1:6" x14ac:dyDescent="0.2">
      <c r="A846" s="1">
        <v>43977</v>
      </c>
      <c r="C846" s="20">
        <f ca="1"/>
        <v>-1.6187663267562751E-2</v>
      </c>
      <c r="D846" s="20">
        <f ca="1"/>
        <v>-1.4068154682799277E-2</v>
      </c>
      <c r="E846" s="20" t="str">
        <f ca="1"/>
        <v/>
      </c>
      <c r="F846" s="20">
        <f ca="1"/>
        <v>-1.8625636220262781E-2</v>
      </c>
    </row>
    <row r="847" spans="1:6" x14ac:dyDescent="0.2">
      <c r="A847" s="1">
        <v>43976</v>
      </c>
      <c r="C847" s="20">
        <f ca="1"/>
        <v>-1.6186796636700258E-2</v>
      </c>
      <c r="D847" s="20">
        <f ca="1"/>
        <v>-1.4474762214300807E-2</v>
      </c>
      <c r="E847" s="20" t="str">
        <f ca="1"/>
        <v/>
      </c>
      <c r="F847" s="20">
        <f ca="1"/>
        <v>-1.8625636220262781E-2</v>
      </c>
    </row>
    <row r="848" spans="1:6" x14ac:dyDescent="0.2">
      <c r="A848" s="1">
        <v>43973</v>
      </c>
      <c r="C848" s="20">
        <f ca="1"/>
        <v>-1.6202699426455858E-2</v>
      </c>
      <c r="D848" s="20">
        <f ca="1"/>
        <v>-1.4927646973114182E-2</v>
      </c>
      <c r="E848" s="20" t="str">
        <f ca="1"/>
        <v/>
      </c>
      <c r="F848" s="20">
        <f ca="1"/>
        <v>-1.8625636220262781E-2</v>
      </c>
    </row>
    <row r="849" spans="1:6" x14ac:dyDescent="0.2">
      <c r="A849" s="1">
        <v>43971</v>
      </c>
      <c r="C849" s="20">
        <f ca="1"/>
        <v>-1.6201209692245904E-2</v>
      </c>
      <c r="D849" s="20">
        <f ca="1"/>
        <v>-1.5363182267150758E-2</v>
      </c>
      <c r="E849" s="20" t="str">
        <f ca="1"/>
        <v/>
      </c>
      <c r="F849" s="20">
        <f ca="1"/>
        <v>-1.8625636220262781E-2</v>
      </c>
    </row>
    <row r="850" spans="1:6" x14ac:dyDescent="0.2">
      <c r="A850" s="1">
        <v>43970</v>
      </c>
      <c r="C850" s="20">
        <f ca="1"/>
        <v>-1.620207391494188E-2</v>
      </c>
      <c r="D850" s="20">
        <f ca="1"/>
        <v>-1.5843891686589073E-2</v>
      </c>
      <c r="E850" s="20" t="str">
        <f ca="1"/>
        <v/>
      </c>
      <c r="F850" s="20">
        <f ca="1"/>
        <v>-1.8625636220262781E-2</v>
      </c>
    </row>
    <row r="851" spans="1:6" x14ac:dyDescent="0.2">
      <c r="A851" s="1">
        <v>43969</v>
      </c>
      <c r="C851" s="20">
        <f ca="1"/>
        <v>-1.6232190973330413E-2</v>
      </c>
      <c r="D851" s="20">
        <f ca="1"/>
        <v>-1.6340166581715422E-2</v>
      </c>
      <c r="E851" s="20" t="str">
        <f ca="1"/>
        <v/>
      </c>
      <c r="F851" s="20">
        <f ca="1"/>
        <v>-1.8625636220262781E-2</v>
      </c>
    </row>
    <row r="852" spans="1:6" x14ac:dyDescent="0.2">
      <c r="A852" s="1">
        <v>43966</v>
      </c>
      <c r="C852" s="20">
        <f ca="1"/>
        <v>-1.6131031640035248E-2</v>
      </c>
      <c r="D852" s="20">
        <f ca="1"/>
        <v>-1.62073939496017E-2</v>
      </c>
      <c r="E852" s="20" t="str">
        <f ca="1"/>
        <v/>
      </c>
      <c r="F852" s="20">
        <f ca="1"/>
        <v>-1.8625636220262781E-2</v>
      </c>
    </row>
    <row r="853" spans="1:6" x14ac:dyDescent="0.2">
      <c r="A853" s="1">
        <v>43965</v>
      </c>
      <c r="C853" s="20">
        <f ca="1"/>
        <v>-1.6077285797817396E-2</v>
      </c>
      <c r="D853" s="20">
        <f ca="1"/>
        <v>-1.6374439144803406E-2</v>
      </c>
      <c r="E853" s="20" t="str">
        <f ca="1"/>
        <v/>
      </c>
      <c r="F853" s="20">
        <f ca="1"/>
        <v>-1.8625636220262781E-2</v>
      </c>
    </row>
    <row r="854" spans="1:6" x14ac:dyDescent="0.2">
      <c r="A854" s="1">
        <v>43964</v>
      </c>
      <c r="C854" s="20">
        <f ca="1"/>
        <v>-1.596700411262662E-2</v>
      </c>
      <c r="D854" s="20">
        <f ca="1"/>
        <v>-1.6174363430481172E-2</v>
      </c>
      <c r="E854" s="20" t="str">
        <f ca="1"/>
        <v/>
      </c>
      <c r="F854" s="20">
        <f ca="1"/>
        <v>-1.8625636220262781E-2</v>
      </c>
    </row>
    <row r="855" spans="1:6" x14ac:dyDescent="0.2">
      <c r="A855" s="1">
        <v>43963</v>
      </c>
      <c r="C855" s="20">
        <f ca="1"/>
        <v>-1.5971597728890431E-2</v>
      </c>
      <c r="D855" s="20">
        <f ca="1"/>
        <v>-1.6525092585943372E-2</v>
      </c>
      <c r="E855" s="20" t="str">
        <f ca="1"/>
        <v/>
      </c>
      <c r="F855" s="20">
        <f ca="1"/>
        <v>-1.8625636220262781E-2</v>
      </c>
    </row>
    <row r="856" spans="1:6" x14ac:dyDescent="0.2">
      <c r="A856" s="1">
        <v>43962</v>
      </c>
      <c r="C856" s="20">
        <f ca="1"/>
        <v>-1.5978787130762652E-2</v>
      </c>
      <c r="D856" s="20">
        <f ca="1"/>
        <v>-1.704443219779005E-2</v>
      </c>
      <c r="E856" s="20" t="str">
        <f ca="1"/>
        <v/>
      </c>
      <c r="F856" s="20">
        <f ca="1"/>
        <v>-1.8625636220262781E-2</v>
      </c>
    </row>
    <row r="857" spans="1:6" x14ac:dyDescent="0.2">
      <c r="A857" s="1">
        <v>43959</v>
      </c>
      <c r="C857" s="20">
        <f ca="1"/>
        <v>-1.5978046875242988E-2</v>
      </c>
      <c r="D857" s="20">
        <f ca="1"/>
        <v>-1.7572609240899054E-2</v>
      </c>
      <c r="E857" s="20" t="str">
        <f ca="1"/>
        <v/>
      </c>
      <c r="F857" s="20">
        <f ca="1"/>
        <v>-1.8625636220262781E-2</v>
      </c>
    </row>
    <row r="858" spans="1:6" x14ac:dyDescent="0.2">
      <c r="A858" s="1">
        <v>43958</v>
      </c>
      <c r="C858" s="20">
        <f ca="1"/>
        <v>-1.5967791684823367E-2</v>
      </c>
      <c r="D858" s="20">
        <f ca="1"/>
        <v>-1.8059726973641964E-2</v>
      </c>
      <c r="E858" s="20" t="str">
        <f ca="1"/>
        <v/>
      </c>
      <c r="F858" s="20">
        <f ca="1"/>
        <v>-1.8625636220262781E-2</v>
      </c>
    </row>
    <row r="859" spans="1:6" x14ac:dyDescent="0.2">
      <c r="A859" s="1">
        <v>43957</v>
      </c>
      <c r="C859" s="20">
        <f ca="1"/>
        <v>-1.5942369137391742E-2</v>
      </c>
      <c r="D859" s="20">
        <f ca="1"/>
        <v>-1.8448736516476209E-2</v>
      </c>
      <c r="E859" s="20" t="str">
        <f ca="1"/>
        <v/>
      </c>
      <c r="F859" s="20">
        <f ca="1"/>
        <v>-1.8625636220262781E-2</v>
      </c>
    </row>
    <row r="860" spans="1:6" x14ac:dyDescent="0.2">
      <c r="A860" s="1">
        <v>43956</v>
      </c>
      <c r="C860" s="20">
        <f ca="1"/>
        <v>-1.5941126008598688E-2</v>
      </c>
      <c r="D860" s="20">
        <f ca="1"/>
        <v>-1.9021482018417094E-2</v>
      </c>
      <c r="E860" s="20" t="str">
        <f ca="1"/>
        <v/>
      </c>
      <c r="F860" s="20">
        <f ca="1"/>
        <v>-1.8625636220262781E-2</v>
      </c>
    </row>
    <row r="861" spans="1:6" x14ac:dyDescent="0.2">
      <c r="A861" s="1">
        <v>43955</v>
      </c>
      <c r="C861" s="20">
        <f ca="1"/>
        <v>-1.5883817218130793E-2</v>
      </c>
      <c r="D861" s="20">
        <f ca="1"/>
        <v>-1.9175046677917279E-2</v>
      </c>
      <c r="E861" s="20" t="str">
        <f ca="1"/>
        <v/>
      </c>
      <c r="F861" s="20">
        <f ca="1"/>
        <v>-1.8625636220262781E-2</v>
      </c>
    </row>
    <row r="862" spans="1:6" x14ac:dyDescent="0.2">
      <c r="A862" s="1">
        <v>43951</v>
      </c>
      <c r="C862" s="20">
        <f ca="1"/>
        <v>-1.5528636864969761E-2</v>
      </c>
      <c r="D862" s="20">
        <f ca="1"/>
        <v>-1.7909269608025448E-2</v>
      </c>
      <c r="E862" s="20" t="str">
        <f ca="1"/>
        <v/>
      </c>
      <c r="F862" s="20">
        <f ca="1"/>
        <v>-1.769093669119438E-2</v>
      </c>
    </row>
    <row r="863" spans="1:6" x14ac:dyDescent="0.2">
      <c r="A863" s="1">
        <v>43950</v>
      </c>
      <c r="C863" s="20">
        <f ca="1"/>
        <v>-1.5531885388180778E-2</v>
      </c>
      <c r="D863" s="20">
        <f ca="1"/>
        <v>-1.8456395604466467E-2</v>
      </c>
      <c r="E863" s="20" t="str">
        <f ca="1"/>
        <v/>
      </c>
      <c r="F863" s="20">
        <f ca="1"/>
        <v>-1.769093669119438E-2</v>
      </c>
    </row>
    <row r="864" spans="1:6" x14ac:dyDescent="0.2">
      <c r="A864" s="1">
        <v>43949</v>
      </c>
      <c r="C864" s="20">
        <f ca="1"/>
        <v>-1.5565293895003376E-2</v>
      </c>
      <c r="D864" s="20">
        <f ca="1"/>
        <v>-1.8975296851067934E-2</v>
      </c>
      <c r="E864" s="20" t="str">
        <f ca="1"/>
        <v/>
      </c>
      <c r="F864" s="20">
        <f ca="1"/>
        <v>-1.769093669119438E-2</v>
      </c>
    </row>
    <row r="865" spans="1:6" x14ac:dyDescent="0.2">
      <c r="A865" s="1">
        <v>43948</v>
      </c>
      <c r="C865" s="20">
        <f ca="1"/>
        <v>-1.5611967185555856E-2</v>
      </c>
      <c r="D865" s="20">
        <f ca="1"/>
        <v>-1.9511893582092356E-2</v>
      </c>
      <c r="E865" s="20" t="str">
        <f ca="1"/>
        <v/>
      </c>
      <c r="F865" s="20">
        <f ca="1"/>
        <v>-1.769093669119438E-2</v>
      </c>
    </row>
    <row r="866" spans="1:6" x14ac:dyDescent="0.2">
      <c r="A866" s="1">
        <v>43945</v>
      </c>
      <c r="C866" s="20">
        <f ca="1"/>
        <v>-1.5491148406335958E-2</v>
      </c>
      <c r="D866" s="20">
        <f ca="1"/>
        <v>-1.9515493702966447E-2</v>
      </c>
      <c r="E866" s="20" t="str">
        <f ca="1"/>
        <v/>
      </c>
      <c r="F866" s="20">
        <f ca="1"/>
        <v>-1.769093669119438E-2</v>
      </c>
    </row>
    <row r="867" spans="1:6" x14ac:dyDescent="0.2">
      <c r="A867" s="1">
        <v>43944</v>
      </c>
      <c r="C867" s="20">
        <f ca="1"/>
        <v>-1.5490259681531594E-2</v>
      </c>
      <c r="D867" s="20">
        <f ca="1"/>
        <v>-2.0122063736930249E-2</v>
      </c>
      <c r="E867" s="20" t="str">
        <f ca="1"/>
        <v/>
      </c>
      <c r="F867" s="20">
        <f ca="1"/>
        <v>-1.769093669119438E-2</v>
      </c>
    </row>
    <row r="868" spans="1:6" x14ac:dyDescent="0.2">
      <c r="A868" s="1">
        <v>43943</v>
      </c>
      <c r="C868" s="20">
        <f ca="1"/>
        <v>-1.5425145141174044E-2</v>
      </c>
      <c r="D868" s="20">
        <f ca="1"/>
        <v>-2.0431044107218906E-2</v>
      </c>
      <c r="E868" s="20" t="str">
        <f ca="1"/>
        <v/>
      </c>
      <c r="F868" s="20">
        <f ca="1"/>
        <v>-1.769093669119438E-2</v>
      </c>
    </row>
    <row r="869" spans="1:6" x14ac:dyDescent="0.2">
      <c r="A869" s="1">
        <v>43942</v>
      </c>
      <c r="C869" s="20">
        <f ca="1"/>
        <v>-1.5437383409651253E-2</v>
      </c>
      <c r="D869" s="20">
        <f ca="1"/>
        <v>-2.1071515704249224E-2</v>
      </c>
      <c r="E869" s="20" t="str">
        <f ca="1"/>
        <v/>
      </c>
      <c r="F869" s="20">
        <f ca="1"/>
        <v>-1.769093669119438E-2</v>
      </c>
    </row>
    <row r="870" spans="1:6" x14ac:dyDescent="0.2">
      <c r="A870" s="1">
        <v>43941</v>
      </c>
      <c r="C870" s="20">
        <f ca="1"/>
        <v>-1.5362976718110752E-2</v>
      </c>
      <c r="D870" s="20">
        <f ca="1"/>
        <v>-2.1337414157593104E-2</v>
      </c>
      <c r="E870" s="20" t="str">
        <f ca="1"/>
        <v/>
      </c>
      <c r="F870" s="20">
        <f ca="1"/>
        <v>-1.769093669119438E-2</v>
      </c>
    </row>
    <row r="871" spans="1:6" x14ac:dyDescent="0.2">
      <c r="A871" s="1">
        <v>43938</v>
      </c>
      <c r="C871" s="20">
        <f ca="1"/>
        <v>-1.5345564612413137E-2</v>
      </c>
      <c r="D871" s="20">
        <f ca="1"/>
        <v>-2.1911707316295399E-2</v>
      </c>
      <c r="E871" s="20" t="str">
        <f ca="1"/>
        <v/>
      </c>
      <c r="F871" s="20">
        <f ca="1"/>
        <v>-1.769093669119438E-2</v>
      </c>
    </row>
    <row r="872" spans="1:6" x14ac:dyDescent="0.2">
      <c r="A872" s="1">
        <v>43937</v>
      </c>
      <c r="C872" s="20">
        <f ca="1"/>
        <v>-1.5154982638974973E-2</v>
      </c>
      <c r="D872" s="20">
        <f ca="1"/>
        <v>-2.1716164123876027E-2</v>
      </c>
      <c r="E872" s="20" t="str">
        <f ca="1"/>
        <v/>
      </c>
      <c r="F872" s="20">
        <f ca="1"/>
        <v>-1.769093669119438E-2</v>
      </c>
    </row>
    <row r="873" spans="1:6" x14ac:dyDescent="0.2">
      <c r="A873" s="1">
        <v>43936</v>
      </c>
      <c r="C873" s="20">
        <f ca="1"/>
        <v>-1.5153474934184039E-2</v>
      </c>
      <c r="D873" s="20">
        <f ca="1"/>
        <v>-2.2392423173198922E-2</v>
      </c>
      <c r="E873" s="20" t="str">
        <f ca="1"/>
        <v/>
      </c>
      <c r="F873" s="20">
        <f ca="1"/>
        <v>-1.769093669119438E-2</v>
      </c>
    </row>
    <row r="874" spans="1:6" x14ac:dyDescent="0.2">
      <c r="A874" s="1">
        <v>43935</v>
      </c>
      <c r="C874" s="20">
        <f ca="1"/>
        <v>-1.5145295753597129E-2</v>
      </c>
      <c r="D874" s="20">
        <f ca="1"/>
        <v>-2.3059318109146035E-2</v>
      </c>
      <c r="E874" s="20" t="str">
        <f ca="1"/>
        <v/>
      </c>
      <c r="F874" s="20">
        <f ca="1"/>
        <v>-1.769093669119438E-2</v>
      </c>
    </row>
    <row r="875" spans="1:6" x14ac:dyDescent="0.2">
      <c r="A875" s="1">
        <v>43930</v>
      </c>
      <c r="C875" s="20">
        <f ca="1"/>
        <v>-1.514416138224469E-2</v>
      </c>
      <c r="D875" s="20">
        <f ca="1"/>
        <v>-2.3778159976065926E-2</v>
      </c>
      <c r="E875" s="20" t="str">
        <f ca="1"/>
        <v/>
      </c>
      <c r="F875" s="20">
        <f ca="1"/>
        <v>-1.769093669119438E-2</v>
      </c>
    </row>
    <row r="876" spans="1:6" x14ac:dyDescent="0.2">
      <c r="A876" s="1">
        <v>43929</v>
      </c>
      <c r="C876" s="20">
        <f ca="1"/>
        <v>-1.4598192301623991E-2</v>
      </c>
      <c r="D876" s="20">
        <f ca="1"/>
        <v>-2.2328149725184415E-2</v>
      </c>
      <c r="E876" s="20" t="str">
        <f ca="1"/>
        <v/>
      </c>
      <c r="F876" s="20">
        <f ca="1"/>
        <v>-1.769093669119438E-2</v>
      </c>
    </row>
    <row r="877" spans="1:6" x14ac:dyDescent="0.2">
      <c r="A877" s="1">
        <v>43928</v>
      </c>
      <c r="C877" s="20">
        <f ca="1"/>
        <v>-1.4551039451619572E-2</v>
      </c>
      <c r="D877" s="20">
        <f ca="1"/>
        <v>-2.2809208823704012E-2</v>
      </c>
      <c r="E877" s="20" t="str">
        <f ca="1"/>
        <v/>
      </c>
      <c r="F877" s="20">
        <f ca="1"/>
        <v>-1.769093669119438E-2</v>
      </c>
    </row>
    <row r="878" spans="1:6" x14ac:dyDescent="0.2">
      <c r="A878" s="1">
        <v>43927</v>
      </c>
      <c r="C878" s="20">
        <f ca="1"/>
        <v>-1.4355615400760172E-2</v>
      </c>
      <c r="D878" s="20">
        <f ca="1"/>
        <v>-2.2770946759731396E-2</v>
      </c>
      <c r="E878" s="20" t="str">
        <f ca="1"/>
        <v/>
      </c>
      <c r="F878" s="20">
        <f ca="1"/>
        <v>-1.769093669119438E-2</v>
      </c>
    </row>
    <row r="879" spans="1:6" x14ac:dyDescent="0.2">
      <c r="A879" s="1">
        <v>43924</v>
      </c>
      <c r="C879" s="20">
        <f ca="1"/>
        <v>-1.4155798260845939E-2</v>
      </c>
      <c r="D879" s="20">
        <f ca="1"/>
        <v>-2.2707878151113931E-2</v>
      </c>
      <c r="E879" s="20" t="str">
        <f ca="1"/>
        <v/>
      </c>
      <c r="F879" s="20">
        <f ca="1"/>
        <v>-1.769093669119438E-2</v>
      </c>
    </row>
    <row r="880" spans="1:6" x14ac:dyDescent="0.2">
      <c r="A880" s="1">
        <v>43923</v>
      </c>
      <c r="C880" s="20">
        <f ca="1"/>
        <v>-1.4008598941253491E-2</v>
      </c>
      <c r="D880" s="20">
        <f ca="1"/>
        <v>-2.2888994464676144E-2</v>
      </c>
      <c r="E880" s="20" t="str">
        <f ca="1"/>
        <v/>
      </c>
      <c r="F880" s="20">
        <f ca="1"/>
        <v>-1.769093669119438E-2</v>
      </c>
    </row>
    <row r="881" spans="1:6" x14ac:dyDescent="0.2">
      <c r="A881" s="1">
        <v>43922</v>
      </c>
      <c r="C881" s="20">
        <f ca="1"/>
        <v>-1.3980535966651286E-2</v>
      </c>
      <c r="D881" s="20">
        <f ca="1"/>
        <v>-2.3478840035603809E-2</v>
      </c>
      <c r="E881" s="20" t="str">
        <f ca="1"/>
        <v/>
      </c>
      <c r="F881" s="20">
        <f ca="1"/>
        <v>-1.769093669119438E-2</v>
      </c>
    </row>
    <row r="882" spans="1:6" x14ac:dyDescent="0.2">
      <c r="A882" s="1">
        <v>43921</v>
      </c>
      <c r="C882" s="20">
        <f ca="1"/>
        <v>-1.3981242749150967E-2</v>
      </c>
      <c r="D882" s="20">
        <f ca="1"/>
        <v>-2.4202663744106401E-2</v>
      </c>
      <c r="E882" s="20" t="str">
        <f ca="1"/>
        <v/>
      </c>
      <c r="F882" s="20">
        <f ca="1"/>
        <v>-1.769093669119438E-2</v>
      </c>
    </row>
    <row r="883" spans="1:6" x14ac:dyDescent="0.2">
      <c r="A883" s="1">
        <v>43920</v>
      </c>
      <c r="C883" s="20">
        <f ca="1"/>
        <v>-1.3877814732175069E-2</v>
      </c>
      <c r="D883" s="20">
        <f ca="1"/>
        <v>-2.4616433619565121E-2</v>
      </c>
      <c r="E883" s="20" t="str">
        <f ca="1"/>
        <v/>
      </c>
      <c r="F883" s="20">
        <f ca="1"/>
        <v>-1.769093669119438E-2</v>
      </c>
    </row>
    <row r="884" spans="1:6" x14ac:dyDescent="0.2">
      <c r="A884" s="1">
        <v>43917</v>
      </c>
      <c r="C884" s="20">
        <f ca="1"/>
        <v>-1.3736454614185304E-2</v>
      </c>
      <c r="D884" s="20">
        <f ca="1"/>
        <v>-2.494113912193547E-2</v>
      </c>
      <c r="E884" s="20" t="str">
        <f ca="1"/>
        <v/>
      </c>
      <c r="F884" s="20">
        <f ca="1"/>
        <v>-1.769093669119438E-2</v>
      </c>
    </row>
    <row r="885" spans="1:6" x14ac:dyDescent="0.2">
      <c r="A885" s="1">
        <v>43916</v>
      </c>
      <c r="C885" s="20">
        <f ca="1"/>
        <v>-1.3703508174659101E-2</v>
      </c>
      <c r="D885" s="20">
        <f ca="1"/>
        <v>-2.5471450435133752E-2</v>
      </c>
      <c r="E885" s="20" t="str">
        <f ca="1"/>
        <v/>
      </c>
      <c r="F885" s="20">
        <f ca="1"/>
        <v>-1.769093669119438E-2</v>
      </c>
    </row>
    <row r="886" spans="1:6" x14ac:dyDescent="0.2">
      <c r="A886" s="1">
        <v>43915</v>
      </c>
      <c r="C886" s="20">
        <f ca="1"/>
        <v>-1.3642551971711995E-2</v>
      </c>
      <c r="D886" s="20">
        <f ca="1"/>
        <v>-2.6091680472966602E-2</v>
      </c>
      <c r="E886" s="20" t="str">
        <f ca="1"/>
        <v/>
      </c>
      <c r="F886" s="20">
        <f ca="1"/>
        <v>-1.769093669119438E-2</v>
      </c>
    </row>
    <row r="887" spans="1:6" x14ac:dyDescent="0.2">
      <c r="A887" s="1">
        <v>43914</v>
      </c>
      <c r="C887" s="20">
        <f ca="1"/>
        <v>-1.2944974135669146E-2</v>
      </c>
      <c r="D887" s="20">
        <f ca="1"/>
        <v>-2.4738978382683238E-2</v>
      </c>
      <c r="E887" s="20" t="str">
        <f ca="1"/>
        <v/>
      </c>
      <c r="F887" s="20">
        <f ca="1"/>
        <v>-1.769093669119438E-2</v>
      </c>
    </row>
    <row r="888" spans="1:6" x14ac:dyDescent="0.2">
      <c r="A888" s="1">
        <v>43913</v>
      </c>
      <c r="C888" s="20">
        <f ca="1"/>
        <v>-1.2067547887479302E-2</v>
      </c>
      <c r="D888" s="20">
        <f ca="1"/>
        <v>-2.2791190422946767E-2</v>
      </c>
      <c r="E888" s="20" t="str">
        <f ca="1"/>
        <v/>
      </c>
      <c r="F888" s="20">
        <f ca="1"/>
        <v>-1.769093669119438E-2</v>
      </c>
    </row>
    <row r="889" spans="1:6" x14ac:dyDescent="0.2">
      <c r="A889" s="1">
        <v>43910</v>
      </c>
      <c r="C889" s="20">
        <f ca="1"/>
        <v>-1.1055366335746233E-2</v>
      </c>
      <c r="D889" s="20">
        <f ca="1"/>
        <v>-1.969720325534171E-2</v>
      </c>
      <c r="E889" s="20" t="str">
        <f ca="1"/>
        <v/>
      </c>
      <c r="F889" s="20">
        <f ca="1"/>
        <v>-1.7081924006487014E-2</v>
      </c>
    </row>
    <row r="890" spans="1:6" x14ac:dyDescent="0.2">
      <c r="A890" s="1">
        <v>43909</v>
      </c>
      <c r="C890" s="20">
        <f ca="1"/>
        <v>-1.0838822697698942E-2</v>
      </c>
      <c r="D890" s="20">
        <f ca="1"/>
        <v>-1.9640343752047939E-2</v>
      </c>
      <c r="E890" s="20" t="str">
        <f ca="1"/>
        <v/>
      </c>
      <c r="F890" s="20">
        <f ca="1"/>
        <v>-1.7081924006487014E-2</v>
      </c>
    </row>
    <row r="891" spans="1:6" x14ac:dyDescent="0.2">
      <c r="A891" s="1">
        <v>43908</v>
      </c>
      <c r="C891" s="20">
        <f ca="1"/>
        <v>-1.0674229906579293E-2</v>
      </c>
      <c r="D891" s="20">
        <f ca="1"/>
        <v>-1.9711729406269283E-2</v>
      </c>
      <c r="E891" s="20" t="str">
        <f ca="1"/>
        <v/>
      </c>
      <c r="F891" s="20">
        <f ca="1"/>
        <v>-1.7081924006487014E-2</v>
      </c>
    </row>
    <row r="892" spans="1:6" x14ac:dyDescent="0.2">
      <c r="A892" s="1">
        <v>43907</v>
      </c>
      <c r="C892" s="20">
        <f ca="1"/>
        <v>-1.0270324212266597E-2</v>
      </c>
      <c r="D892" s="20">
        <f ca="1"/>
        <v>-1.8802083971279984E-2</v>
      </c>
      <c r="E892" s="20" t="str">
        <f ca="1"/>
        <v/>
      </c>
      <c r="F892" s="20">
        <f ca="1"/>
        <v>-1.3796931553821216E-2</v>
      </c>
    </row>
    <row r="893" spans="1:6" x14ac:dyDescent="0.2">
      <c r="A893" s="1">
        <v>43906</v>
      </c>
      <c r="C893" s="20">
        <f ca="1"/>
        <v>-1.0305614904065837E-2</v>
      </c>
      <c r="D893" s="20">
        <f ca="1"/>
        <v>-1.9393051369243769E-2</v>
      </c>
      <c r="E893" s="20" t="str">
        <f ca="1"/>
        <v/>
      </c>
      <c r="F893" s="20">
        <f ca="1"/>
        <v>-1.3796931553821216E-2</v>
      </c>
    </row>
    <row r="894" spans="1:6" x14ac:dyDescent="0.2">
      <c r="A894" s="1">
        <v>43903</v>
      </c>
      <c r="C894" s="20">
        <f ca="1"/>
        <v>-9.7171167610486369E-3</v>
      </c>
      <c r="D894" s="20">
        <f ca="1"/>
        <v>-1.7878287906731315E-2</v>
      </c>
      <c r="E894" s="20" t="str">
        <f ca="1"/>
        <v/>
      </c>
      <c r="F894" s="20">
        <f ca="1"/>
        <v>-1.1440773291739148E-2</v>
      </c>
    </row>
    <row r="895" spans="1:6" x14ac:dyDescent="0.2">
      <c r="A895" s="1">
        <v>43902</v>
      </c>
      <c r="C895" s="20">
        <f ca="1"/>
        <v>-9.5684370972325995E-3</v>
      </c>
      <c r="D895" s="20">
        <f ca="1"/>
        <v>-1.7828144912616736E-2</v>
      </c>
      <c r="E895" s="20" t="str">
        <f ca="1"/>
        <v/>
      </c>
      <c r="F895" s="20">
        <f ca="1"/>
        <v>-1.1335485228329844E-2</v>
      </c>
    </row>
    <row r="896" spans="1:6" x14ac:dyDescent="0.2">
      <c r="A896" s="1">
        <v>43901</v>
      </c>
      <c r="C896" s="20">
        <f ca="1"/>
        <v>-8.2576388306402453E-3</v>
      </c>
      <c r="D896" s="20">
        <f ca="1"/>
        <v>-1.3606083048966862E-2</v>
      </c>
      <c r="E896" s="20" t="str">
        <f ca="1"/>
        <v/>
      </c>
      <c r="F896" s="20">
        <f ca="1"/>
        <v>-1.0861952482828518E-2</v>
      </c>
    </row>
    <row r="897" spans="1:6" x14ac:dyDescent="0.2">
      <c r="A897" s="1">
        <v>43900</v>
      </c>
      <c r="C897" s="20">
        <f ca="1"/>
        <v>-8.2627581928829928E-3</v>
      </c>
      <c r="D897" s="20">
        <f ca="1"/>
        <v>-1.3992661984530756E-2</v>
      </c>
      <c r="E897" s="20" t="str">
        <f ca="1"/>
        <v/>
      </c>
      <c r="F897" s="20">
        <f ca="1"/>
        <v>-1.0861952482828518E-2</v>
      </c>
    </row>
    <row r="898" spans="1:6" x14ac:dyDescent="0.2">
      <c r="A898" s="1">
        <v>43899</v>
      </c>
      <c r="C898" s="20">
        <f ca="1"/>
        <v>-8.2338028431710314E-3</v>
      </c>
      <c r="D898" s="20">
        <f ca="1"/>
        <v>-1.4273668466794159E-2</v>
      </c>
      <c r="E898" s="20" t="str">
        <f ca="1"/>
        <v/>
      </c>
      <c r="F898" s="20">
        <f ca="1"/>
        <v>-1.0861952482828518E-2</v>
      </c>
    </row>
    <row r="899" spans="1:6" x14ac:dyDescent="0.2">
      <c r="A899" s="1">
        <v>43896</v>
      </c>
      <c r="C899" s="20">
        <f ca="1"/>
        <v>-7.7097626412793649E-3</v>
      </c>
      <c r="D899" s="20">
        <f ca="1"/>
        <v>-1.2762224974554804E-2</v>
      </c>
      <c r="E899" s="20" t="str">
        <f ca="1"/>
        <v/>
      </c>
      <c r="F899" s="20">
        <f ca="1"/>
        <v>-1.0800117085016891E-2</v>
      </c>
    </row>
    <row r="900" spans="1:6" x14ac:dyDescent="0.2">
      <c r="A900" s="1">
        <v>43895</v>
      </c>
      <c r="C900" s="20">
        <f ca="1"/>
        <v>-7.5139938201723112E-3</v>
      </c>
      <c r="D900" s="20">
        <f ca="1"/>
        <v>-1.230903282601253E-2</v>
      </c>
      <c r="E900" s="20" t="str">
        <f ca="1"/>
        <v/>
      </c>
      <c r="F900" s="20">
        <f ca="1"/>
        <v>-8.1539487416942488E-3</v>
      </c>
    </row>
    <row r="901" spans="1:6" x14ac:dyDescent="0.2">
      <c r="A901" s="1">
        <v>43894</v>
      </c>
      <c r="C901" s="20">
        <f ca="1"/>
        <v>-7.4940605664407601E-3</v>
      </c>
      <c r="D901" s="20">
        <f ca="1"/>
        <v>-1.2629896045088228E-2</v>
      </c>
      <c r="E901" s="20" t="str">
        <f ca="1"/>
        <v/>
      </c>
      <c r="F901" s="20">
        <f ca="1"/>
        <v>-8.1539487416942488E-3</v>
      </c>
    </row>
    <row r="902" spans="1:6" x14ac:dyDescent="0.2">
      <c r="A902" s="1">
        <v>43893</v>
      </c>
      <c r="C902" s="20">
        <f ca="1"/>
        <v>-7.4756321914000723E-3</v>
      </c>
      <c r="D902" s="20">
        <f ca="1"/>
        <v>-1.2933492109089327E-2</v>
      </c>
      <c r="E902" s="20" t="str">
        <f ca="1"/>
        <v/>
      </c>
      <c r="F902" s="20">
        <f ca="1"/>
        <v>-8.1539487416942488E-3</v>
      </c>
    </row>
    <row r="903" spans="1:6" x14ac:dyDescent="0.2">
      <c r="A903" s="1">
        <v>43892</v>
      </c>
      <c r="C903" s="20">
        <f ca="1"/>
        <v>-7.3371392450774604E-3</v>
      </c>
      <c r="D903" s="20">
        <f ca="1"/>
        <v>-1.2748927558205584E-2</v>
      </c>
      <c r="E903" s="20" t="str">
        <f ca="1"/>
        <v/>
      </c>
      <c r="F903" s="20">
        <f ca="1"/>
        <v>-8.1539487416942488E-3</v>
      </c>
    </row>
    <row r="904" spans="1:6" x14ac:dyDescent="0.2">
      <c r="A904" s="1">
        <v>43889</v>
      </c>
      <c r="C904" s="20">
        <f ca="1"/>
        <v>-7.3119420563560232E-3</v>
      </c>
      <c r="D904" s="20">
        <f ca="1"/>
        <v>-1.3054647409983933E-2</v>
      </c>
      <c r="E904" s="20" t="str">
        <f ca="1"/>
        <v/>
      </c>
      <c r="F904" s="20">
        <f ca="1"/>
        <v>-8.1539487416942488E-3</v>
      </c>
    </row>
    <row r="905" spans="1:6" x14ac:dyDescent="0.2">
      <c r="A905" s="1">
        <v>43888</v>
      </c>
      <c r="C905" s="20">
        <f ca="1"/>
        <v>-6.6450599590701827E-3</v>
      </c>
      <c r="D905" s="20">
        <f ca="1"/>
        <v>-1.0838560783847094E-2</v>
      </c>
      <c r="E905" s="20" t="str">
        <f ca="1"/>
        <v/>
      </c>
      <c r="F905" s="20">
        <f ca="1"/>
        <v>-6.8954570430354517E-3</v>
      </c>
    </row>
    <row r="906" spans="1:6" x14ac:dyDescent="0.2">
      <c r="A906" s="1">
        <v>43887</v>
      </c>
      <c r="C906" s="20">
        <f ca="1"/>
        <v>-6.0246468550569357E-3</v>
      </c>
      <c r="D906" s="20">
        <f ca="1"/>
        <v>-8.6403880823220161E-3</v>
      </c>
      <c r="E906" s="20" t="str">
        <f ca="1"/>
        <v/>
      </c>
      <c r="F906" s="20">
        <f ca="1"/>
        <v>-5.3801301093254032E-3</v>
      </c>
    </row>
    <row r="907" spans="1:6" x14ac:dyDescent="0.2">
      <c r="A907" s="1">
        <v>43886</v>
      </c>
      <c r="C907" s="20">
        <f ca="1"/>
        <v>-6.1898698154226744E-3</v>
      </c>
      <c r="D907" s="20">
        <f ca="1"/>
        <v>-7.6903900511249004E-3</v>
      </c>
      <c r="E907" s="20" t="str">
        <f ca="1"/>
        <v/>
      </c>
      <c r="F907" s="20">
        <f ca="1"/>
        <v>-5.3801301093254032E-3</v>
      </c>
    </row>
    <row r="908" spans="1:6" x14ac:dyDescent="0.2">
      <c r="A908" s="1">
        <v>43885</v>
      </c>
      <c r="C908" s="20">
        <f ca="1"/>
        <v>-6.1953966058713901E-3</v>
      </c>
      <c r="D908" s="20">
        <f ca="1"/>
        <v>-7.833042731763518E-3</v>
      </c>
      <c r="E908" s="20" t="str">
        <f ca="1"/>
        <v/>
      </c>
      <c r="F908" s="20">
        <f ca="1"/>
        <v>-5.4567834950208444E-3</v>
      </c>
    </row>
    <row r="909" spans="1:6" x14ac:dyDescent="0.2">
      <c r="A909" s="1">
        <v>43882</v>
      </c>
      <c r="C909" s="20">
        <f ca="1"/>
        <v>0</v>
      </c>
      <c r="D909" s="20">
        <f ca="1"/>
        <v>0</v>
      </c>
      <c r="E909" s="20" t="str">
        <f ca="1"/>
        <v/>
      </c>
      <c r="F909" s="20">
        <f ca="1"/>
        <v>0</v>
      </c>
    </row>
    <row r="910" spans="1:6" x14ac:dyDescent="0.2">
      <c r="A910" s="1">
        <v>43881</v>
      </c>
      <c r="C910" s="20">
        <f ca="1"/>
        <v>0</v>
      </c>
      <c r="D910" s="20">
        <f ca="1"/>
        <v>0</v>
      </c>
      <c r="E910" s="20" t="str">
        <f ca="1"/>
        <v/>
      </c>
      <c r="F910" s="20">
        <f ca="1"/>
        <v>0</v>
      </c>
    </row>
    <row r="911" spans="1:6" x14ac:dyDescent="0.2">
      <c r="A911" s="1">
        <v>43880</v>
      </c>
      <c r="C911" s="20" t="str">
        <f ca="1"/>
        <v/>
      </c>
      <c r="D911" s="20" t="str">
        <f ca="1"/>
        <v/>
      </c>
      <c r="E911" s="20" t="str">
        <f ca="1"/>
        <v/>
      </c>
      <c r="F911" s="20" t="str">
        <f ca="1"/>
        <v/>
      </c>
    </row>
    <row r="912" spans="1:6" x14ac:dyDescent="0.2">
      <c r="A912" s="1">
        <v>43879</v>
      </c>
      <c r="C912" s="20" t="str">
        <f ca="1"/>
        <v/>
      </c>
      <c r="D912" s="20" t="str">
        <f ca="1"/>
        <v/>
      </c>
      <c r="E912" s="20" t="str">
        <f ca="1"/>
        <v/>
      </c>
      <c r="F912" s="20" t="str">
        <f ca="1"/>
        <v/>
      </c>
    </row>
    <row r="913" spans="1:6" x14ac:dyDescent="0.2">
      <c r="A913" s="1">
        <v>43878</v>
      </c>
      <c r="C913" s="20" t="str">
        <f ca="1"/>
        <v/>
      </c>
      <c r="D913" s="20" t="str">
        <f ca="1"/>
        <v/>
      </c>
      <c r="E913" s="20" t="str">
        <f ca="1"/>
        <v/>
      </c>
      <c r="F913" s="20" t="str">
        <f ca="1"/>
        <v/>
      </c>
    </row>
    <row r="914" spans="1:6" x14ac:dyDescent="0.2">
      <c r="A914" s="1">
        <v>43875</v>
      </c>
      <c r="C914" s="20" t="str">
        <f ca="1"/>
        <v/>
      </c>
      <c r="D914" s="20" t="str">
        <f ca="1"/>
        <v/>
      </c>
      <c r="E914" s="20" t="str">
        <f ca="1"/>
        <v/>
      </c>
      <c r="F914" s="20" t="str">
        <f ca="1"/>
        <v/>
      </c>
    </row>
    <row r="915" spans="1:6" x14ac:dyDescent="0.2">
      <c r="A915" s="1">
        <v>43874</v>
      </c>
      <c r="C915" s="20" t="str">
        <f ca="1"/>
        <v/>
      </c>
      <c r="D915" s="20" t="str">
        <f ca="1"/>
        <v/>
      </c>
      <c r="E915" s="20" t="str">
        <f ca="1"/>
        <v/>
      </c>
      <c r="F915" s="20" t="str">
        <f ca="1"/>
        <v/>
      </c>
    </row>
    <row r="916" spans="1:6" x14ac:dyDescent="0.2">
      <c r="A916" s="1">
        <v>43873</v>
      </c>
      <c r="C916" s="20" t="str">
        <f ca="1"/>
        <v/>
      </c>
      <c r="D916" s="20" t="str">
        <f ca="1"/>
        <v/>
      </c>
      <c r="E916" s="20" t="str">
        <f ca="1"/>
        <v/>
      </c>
      <c r="F916" s="20" t="str">
        <f ca="1"/>
        <v/>
      </c>
    </row>
    <row r="917" spans="1:6" x14ac:dyDescent="0.2">
      <c r="A917" s="1">
        <v>43872</v>
      </c>
      <c r="C917" s="20" t="str">
        <f ca="1"/>
        <v/>
      </c>
      <c r="D917" s="20" t="str">
        <f ca="1"/>
        <v/>
      </c>
      <c r="E917" s="20" t="str">
        <f ca="1"/>
        <v/>
      </c>
      <c r="F917" s="20" t="str">
        <f ca="1"/>
        <v/>
      </c>
    </row>
    <row r="918" spans="1:6" x14ac:dyDescent="0.2">
      <c r="A918" s="1">
        <v>43871</v>
      </c>
      <c r="C918" s="20" t="str">
        <f ca="1"/>
        <v/>
      </c>
      <c r="D918" s="20" t="str">
        <f ca="1"/>
        <v/>
      </c>
      <c r="E918" s="20" t="str">
        <f ca="1"/>
        <v/>
      </c>
      <c r="F918" s="20" t="str">
        <f ca="1"/>
        <v/>
      </c>
    </row>
    <row r="919" spans="1:6" x14ac:dyDescent="0.2">
      <c r="A919" s="1">
        <v>43868</v>
      </c>
      <c r="C919" s="20" t="str">
        <f ca="1"/>
        <v/>
      </c>
      <c r="D919" s="20" t="str">
        <f ca="1"/>
        <v/>
      </c>
      <c r="E919" s="20" t="str">
        <f ca="1"/>
        <v/>
      </c>
      <c r="F919" s="20" t="str">
        <f ca="1"/>
        <v/>
      </c>
    </row>
    <row r="920" spans="1:6" x14ac:dyDescent="0.2">
      <c r="A920" s="1">
        <v>43867</v>
      </c>
      <c r="C920" s="20" t="str">
        <f ca="1"/>
        <v/>
      </c>
      <c r="D920" s="20" t="str">
        <f ca="1"/>
        <v/>
      </c>
      <c r="E920" s="20" t="str">
        <f ca="1"/>
        <v/>
      </c>
      <c r="F920" s="20" t="str">
        <f ca="1"/>
        <v/>
      </c>
    </row>
    <row r="921" spans="1:6" x14ac:dyDescent="0.2">
      <c r="A921" s="1">
        <v>43866</v>
      </c>
      <c r="C921" s="20" t="str">
        <f ca="1"/>
        <v/>
      </c>
      <c r="D921" s="20" t="str">
        <f ca="1"/>
        <v/>
      </c>
      <c r="E921" s="20" t="str">
        <f ca="1"/>
        <v/>
      </c>
      <c r="F921" s="20" t="str">
        <f ca="1"/>
        <v/>
      </c>
    </row>
    <row r="922" spans="1:6" x14ac:dyDescent="0.2">
      <c r="A922" s="1">
        <v>43865</v>
      </c>
      <c r="C922" s="20" t="str">
        <f ca="1"/>
        <v/>
      </c>
      <c r="D922" s="20" t="str">
        <f ca="1"/>
        <v/>
      </c>
      <c r="E922" s="20" t="str">
        <f ca="1"/>
        <v/>
      </c>
      <c r="F922" s="20" t="str">
        <f ca="1"/>
        <v/>
      </c>
    </row>
    <row r="923" spans="1:6" x14ac:dyDescent="0.2">
      <c r="A923" s="1">
        <v>43864</v>
      </c>
      <c r="C923" s="20" t="str">
        <f ca="1"/>
        <v/>
      </c>
      <c r="D923" s="20" t="str">
        <f ca="1"/>
        <v/>
      </c>
      <c r="E923" s="20" t="str">
        <f ca="1"/>
        <v/>
      </c>
      <c r="F923" s="20" t="str">
        <f ca="1"/>
        <v/>
      </c>
    </row>
    <row r="924" spans="1:6" x14ac:dyDescent="0.2">
      <c r="A924" s="1">
        <v>43861</v>
      </c>
      <c r="C924" s="20" t="str">
        <f ca="1"/>
        <v/>
      </c>
      <c r="D924" s="20" t="str">
        <f ca="1"/>
        <v/>
      </c>
      <c r="E924" s="20" t="str">
        <f ca="1"/>
        <v/>
      </c>
      <c r="F924" s="20" t="str">
        <f ca="1"/>
        <v/>
      </c>
    </row>
    <row r="925" spans="1:6" x14ac:dyDescent="0.2">
      <c r="A925" s="1">
        <v>43860</v>
      </c>
      <c r="C925" s="20" t="str">
        <f ca="1"/>
        <v/>
      </c>
      <c r="D925" s="20" t="str">
        <f ca="1"/>
        <v/>
      </c>
      <c r="E925" s="20" t="str">
        <f ca="1"/>
        <v/>
      </c>
      <c r="F925" s="20" t="str">
        <f ca="1"/>
        <v/>
      </c>
    </row>
    <row r="926" spans="1:6" x14ac:dyDescent="0.2">
      <c r="A926" s="1">
        <v>43859</v>
      </c>
      <c r="C926" s="20" t="str">
        <f ca="1"/>
        <v/>
      </c>
      <c r="D926" s="20" t="str">
        <f ca="1"/>
        <v/>
      </c>
      <c r="E926" s="20" t="str">
        <f ca="1"/>
        <v/>
      </c>
      <c r="F926" s="20" t="str">
        <f ca="1"/>
        <v/>
      </c>
    </row>
    <row r="927" spans="1:6" x14ac:dyDescent="0.2">
      <c r="A927" s="1">
        <v>43858</v>
      </c>
      <c r="C927" s="20" t="str">
        <f ca="1"/>
        <v/>
      </c>
      <c r="D927" s="20" t="str">
        <f ca="1"/>
        <v/>
      </c>
      <c r="E927" s="20" t="str">
        <f ca="1"/>
        <v/>
      </c>
      <c r="F927" s="20" t="str">
        <f ca="1"/>
        <v/>
      </c>
    </row>
    <row r="928" spans="1:6" x14ac:dyDescent="0.2">
      <c r="A928" s="1">
        <v>43857</v>
      </c>
      <c r="C928" s="20" t="str">
        <f ca="1"/>
        <v/>
      </c>
      <c r="D928" s="20" t="str">
        <f ca="1"/>
        <v/>
      </c>
      <c r="E928" s="20" t="str">
        <f ca="1"/>
        <v/>
      </c>
      <c r="F928" s="20" t="str">
        <f ca="1"/>
        <v/>
      </c>
    </row>
    <row r="929" spans="1:6" x14ac:dyDescent="0.2">
      <c r="A929" s="1">
        <v>43854</v>
      </c>
      <c r="C929" s="20" t="str">
        <f ca="1"/>
        <v/>
      </c>
      <c r="D929" s="20" t="str">
        <f ca="1"/>
        <v/>
      </c>
      <c r="E929" s="20" t="str">
        <f ca="1"/>
        <v/>
      </c>
      <c r="F929" s="20" t="str">
        <f ca="1"/>
        <v/>
      </c>
    </row>
    <row r="930" spans="1:6" x14ac:dyDescent="0.2">
      <c r="A930" s="1">
        <v>43853</v>
      </c>
      <c r="C930" s="20" t="str">
        <f ca="1"/>
        <v/>
      </c>
      <c r="D930" s="20" t="str">
        <f ca="1"/>
        <v/>
      </c>
      <c r="E930" s="20" t="str">
        <f ca="1"/>
        <v/>
      </c>
      <c r="F930" s="20" t="str">
        <f ca="1"/>
        <v/>
      </c>
    </row>
    <row r="931" spans="1:6" x14ac:dyDescent="0.2">
      <c r="A931" s="1">
        <v>43852</v>
      </c>
      <c r="C931" s="20" t="str">
        <f ca="1"/>
        <v/>
      </c>
      <c r="D931" s="20" t="str">
        <f ca="1"/>
        <v/>
      </c>
      <c r="E931" s="20" t="str">
        <f ca="1"/>
        <v/>
      </c>
      <c r="F931" s="20" t="str">
        <f ca="1"/>
        <v/>
      </c>
    </row>
    <row r="932" spans="1:6" x14ac:dyDescent="0.2">
      <c r="A932" s="1">
        <v>43851</v>
      </c>
      <c r="C932" s="20" t="str">
        <f ca="1"/>
        <v/>
      </c>
      <c r="D932" s="20" t="str">
        <f ca="1"/>
        <v/>
      </c>
      <c r="E932" s="20" t="str">
        <f ca="1"/>
        <v/>
      </c>
      <c r="F932" s="20" t="str">
        <f ca="1"/>
        <v/>
      </c>
    </row>
    <row r="933" spans="1:6" x14ac:dyDescent="0.2">
      <c r="A933" s="1">
        <v>43850</v>
      </c>
      <c r="C933" s="20" t="str">
        <f ca="1"/>
        <v/>
      </c>
      <c r="D933" s="20" t="str">
        <f ca="1"/>
        <v/>
      </c>
      <c r="E933" s="20" t="str">
        <f ca="1"/>
        <v/>
      </c>
      <c r="F933" s="20" t="str">
        <f ca="1"/>
        <v/>
      </c>
    </row>
    <row r="934" spans="1:6" x14ac:dyDescent="0.2">
      <c r="A934" s="1">
        <v>43847</v>
      </c>
      <c r="C934" s="20" t="str">
        <f ca="1"/>
        <v/>
      </c>
      <c r="D934" s="20" t="str">
        <f ca="1"/>
        <v/>
      </c>
      <c r="E934" s="20" t="str">
        <f ca="1"/>
        <v/>
      </c>
      <c r="F934" s="20" t="str">
        <f ca="1"/>
        <v/>
      </c>
    </row>
    <row r="935" spans="1:6" x14ac:dyDescent="0.2">
      <c r="A935" s="1">
        <v>43846</v>
      </c>
      <c r="C935" s="20" t="str">
        <f ca="1"/>
        <v/>
      </c>
      <c r="D935" s="20" t="str">
        <f ca="1"/>
        <v/>
      </c>
      <c r="E935" s="20" t="str">
        <f ca="1"/>
        <v/>
      </c>
      <c r="F935" s="20" t="str">
        <f ca="1"/>
        <v/>
      </c>
    </row>
    <row r="936" spans="1:6" x14ac:dyDescent="0.2">
      <c r="A936" s="1">
        <v>43845</v>
      </c>
      <c r="C936" s="20" t="str">
        <f ca="1"/>
        <v/>
      </c>
      <c r="D936" s="20" t="str">
        <f ca="1"/>
        <v/>
      </c>
      <c r="E936" s="20" t="str">
        <f ca="1"/>
        <v/>
      </c>
      <c r="F936" s="20" t="str">
        <f ca="1"/>
        <v/>
      </c>
    </row>
    <row r="937" spans="1:6" x14ac:dyDescent="0.2">
      <c r="A937" s="1">
        <v>43844</v>
      </c>
      <c r="C937" s="20" t="str">
        <f ca="1"/>
        <v/>
      </c>
      <c r="D937" s="20" t="str">
        <f ca="1"/>
        <v/>
      </c>
      <c r="E937" s="20" t="str">
        <f ca="1"/>
        <v/>
      </c>
      <c r="F937" s="20" t="str">
        <f ca="1"/>
        <v/>
      </c>
    </row>
    <row r="938" spans="1:6" x14ac:dyDescent="0.2">
      <c r="A938" s="1">
        <v>43843</v>
      </c>
      <c r="C938" s="20" t="str">
        <f ca="1"/>
        <v/>
      </c>
      <c r="D938" s="20" t="str">
        <f ca="1"/>
        <v/>
      </c>
      <c r="E938" s="20" t="str">
        <f ca="1"/>
        <v/>
      </c>
      <c r="F938" s="20" t="str">
        <f ca="1"/>
        <v/>
      </c>
    </row>
    <row r="939" spans="1:6" x14ac:dyDescent="0.2">
      <c r="A939" s="1">
        <v>43840</v>
      </c>
      <c r="C939" s="20" t="str">
        <f ca="1"/>
        <v/>
      </c>
      <c r="D939" s="20" t="str">
        <f ca="1"/>
        <v/>
      </c>
      <c r="E939" s="20" t="str">
        <f ca="1"/>
        <v/>
      </c>
      <c r="F939" s="20" t="str">
        <f ca="1"/>
        <v/>
      </c>
    </row>
    <row r="940" spans="1:6" x14ac:dyDescent="0.2">
      <c r="A940" s="1">
        <v>43839</v>
      </c>
      <c r="C940" s="20" t="str">
        <f ca="1"/>
        <v/>
      </c>
      <c r="D940" s="20" t="str">
        <f ca="1"/>
        <v/>
      </c>
      <c r="E940" s="20" t="str">
        <f ca="1"/>
        <v/>
      </c>
      <c r="F940" s="20" t="str">
        <f ca="1"/>
        <v/>
      </c>
    </row>
    <row r="941" spans="1:6" x14ac:dyDescent="0.2">
      <c r="A941" s="1">
        <v>43838</v>
      </c>
      <c r="C941" s="20" t="str">
        <f ca="1"/>
        <v/>
      </c>
      <c r="D941" s="20" t="str">
        <f ca="1"/>
        <v/>
      </c>
      <c r="E941" s="20" t="str">
        <f ca="1"/>
        <v/>
      </c>
      <c r="F941" s="20" t="str">
        <f ca="1"/>
        <v/>
      </c>
    </row>
    <row r="942" spans="1:6" x14ac:dyDescent="0.2">
      <c r="A942" s="1">
        <v>43837</v>
      </c>
      <c r="C942" s="20" t="str">
        <f ca="1"/>
        <v/>
      </c>
      <c r="D942" s="20" t="str">
        <f ca="1"/>
        <v/>
      </c>
      <c r="E942" s="20" t="str">
        <f ca="1"/>
        <v/>
      </c>
      <c r="F942" s="20" t="str">
        <f ca="1"/>
        <v/>
      </c>
    </row>
    <row r="943" spans="1:6" x14ac:dyDescent="0.2">
      <c r="A943" s="1">
        <v>43836</v>
      </c>
      <c r="C943" s="20" t="str">
        <f ca="1"/>
        <v/>
      </c>
      <c r="D943" s="20" t="str">
        <f ca="1"/>
        <v/>
      </c>
      <c r="E943" s="20" t="str">
        <f ca="1"/>
        <v/>
      </c>
      <c r="F943" s="20" t="str">
        <f ca="1"/>
        <v/>
      </c>
    </row>
    <row r="944" spans="1:6" x14ac:dyDescent="0.2">
      <c r="A944" s="1">
        <v>43833</v>
      </c>
      <c r="C944" s="20" t="str">
        <f ca="1"/>
        <v/>
      </c>
      <c r="D944" s="20" t="str">
        <f ca="1"/>
        <v/>
      </c>
      <c r="E944" s="20" t="str">
        <f ca="1"/>
        <v/>
      </c>
      <c r="F944" s="20" t="str">
        <f ca="1"/>
        <v/>
      </c>
    </row>
    <row r="945" spans="1:6" x14ac:dyDescent="0.2">
      <c r="A945" s="1">
        <v>43832</v>
      </c>
      <c r="C945" s="20" t="str">
        <f ca="1"/>
        <v/>
      </c>
      <c r="D945" s="20" t="str">
        <f ca="1"/>
        <v/>
      </c>
      <c r="E945" s="20" t="str">
        <f ca="1"/>
        <v/>
      </c>
      <c r="F945" s="20" t="str">
        <f ca="1"/>
        <v/>
      </c>
    </row>
    <row r="946" spans="1:6" x14ac:dyDescent="0.2">
      <c r="A946" s="1">
        <v>43830</v>
      </c>
      <c r="C946" s="20" t="str">
        <f ca="1"/>
        <v/>
      </c>
      <c r="D946" s="20" t="str">
        <f ca="1"/>
        <v/>
      </c>
      <c r="E946" s="20" t="str">
        <f ca="1"/>
        <v/>
      </c>
      <c r="F946" s="20" t="str">
        <f ca="1"/>
        <v/>
      </c>
    </row>
    <row r="947" spans="1:6" x14ac:dyDescent="0.2">
      <c r="A947" s="1">
        <v>43829</v>
      </c>
      <c r="C947" s="20" t="str">
        <f ca="1"/>
        <v/>
      </c>
      <c r="D947" s="20" t="str">
        <f ca="1"/>
        <v/>
      </c>
      <c r="E947" s="20" t="str">
        <f ca="1"/>
        <v/>
      </c>
      <c r="F947" s="20" t="str">
        <f ca="1"/>
        <v/>
      </c>
    </row>
    <row r="948" spans="1:6" x14ac:dyDescent="0.2">
      <c r="A948" s="1">
        <v>43826</v>
      </c>
      <c r="C948" s="20" t="str">
        <f ca="1"/>
        <v/>
      </c>
      <c r="D948" s="20" t="str">
        <f ca="1"/>
        <v/>
      </c>
      <c r="E948" s="20" t="str">
        <f ca="1"/>
        <v/>
      </c>
      <c r="F948" s="20" t="str">
        <f ca="1"/>
        <v/>
      </c>
    </row>
    <row r="949" spans="1:6" x14ac:dyDescent="0.2">
      <c r="A949" s="1">
        <v>43822</v>
      </c>
      <c r="C949" s="20" t="str">
        <f ca="1"/>
        <v/>
      </c>
      <c r="D949" s="20" t="str">
        <f ca="1"/>
        <v/>
      </c>
      <c r="E949" s="20" t="str">
        <f ca="1"/>
        <v/>
      </c>
      <c r="F949" s="20" t="str">
        <f ca="1"/>
        <v/>
      </c>
    </row>
    <row r="950" spans="1:6" x14ac:dyDescent="0.2">
      <c r="A950" s="1">
        <v>43819</v>
      </c>
      <c r="C950" s="20" t="str">
        <f ca="1"/>
        <v/>
      </c>
      <c r="D950" s="20" t="str">
        <f ca="1"/>
        <v/>
      </c>
      <c r="E950" s="20" t="str">
        <f ca="1"/>
        <v/>
      </c>
      <c r="F950" s="20" t="str">
        <f ca="1"/>
        <v/>
      </c>
    </row>
    <row r="951" spans="1:6" x14ac:dyDescent="0.2">
      <c r="A951" s="1">
        <v>43818</v>
      </c>
      <c r="C951" s="20" t="str">
        <f ca="1"/>
        <v/>
      </c>
      <c r="D951" s="20" t="str">
        <f ca="1"/>
        <v/>
      </c>
      <c r="E951" s="20" t="str">
        <f ca="1"/>
        <v/>
      </c>
      <c r="F951" s="20" t="str">
        <f ca="1"/>
        <v/>
      </c>
    </row>
    <row r="952" spans="1:6" x14ac:dyDescent="0.2">
      <c r="A952" s="1">
        <v>43817</v>
      </c>
      <c r="C952" s="20" t="str">
        <f ca="1"/>
        <v/>
      </c>
      <c r="D952" s="20" t="str">
        <f ca="1"/>
        <v/>
      </c>
      <c r="E952" s="20" t="str">
        <f ca="1"/>
        <v/>
      </c>
      <c r="F952" s="20" t="str">
        <f ca="1"/>
        <v/>
      </c>
    </row>
    <row r="953" spans="1:6" x14ac:dyDescent="0.2">
      <c r="A953" s="1">
        <v>43816</v>
      </c>
      <c r="C953" s="20" t="str">
        <f ca="1"/>
        <v/>
      </c>
      <c r="D953" s="20" t="str">
        <f ca="1"/>
        <v/>
      </c>
      <c r="E953" s="20" t="str">
        <f ca="1"/>
        <v/>
      </c>
      <c r="F953" s="20" t="str">
        <f ca="1"/>
        <v/>
      </c>
    </row>
    <row r="954" spans="1:6" x14ac:dyDescent="0.2">
      <c r="A954" s="1">
        <v>43815</v>
      </c>
      <c r="C954" s="20" t="str">
        <f ca="1"/>
        <v/>
      </c>
      <c r="D954" s="20" t="str">
        <f ca="1"/>
        <v/>
      </c>
      <c r="E954" s="20" t="str">
        <f ca="1"/>
        <v/>
      </c>
      <c r="F954" s="20" t="str">
        <f ca="1"/>
        <v/>
      </c>
    </row>
    <row r="955" spans="1:6" x14ac:dyDescent="0.2">
      <c r="A955" s="1">
        <v>43812</v>
      </c>
      <c r="C955" s="20" t="str">
        <f ca="1"/>
        <v/>
      </c>
      <c r="D955" s="20" t="str">
        <f ca="1"/>
        <v/>
      </c>
      <c r="E955" s="20" t="str">
        <f ca="1"/>
        <v/>
      </c>
      <c r="F955" s="20" t="str">
        <f ca="1"/>
        <v/>
      </c>
    </row>
    <row r="956" spans="1:6" x14ac:dyDescent="0.2">
      <c r="A956" s="1">
        <v>43811</v>
      </c>
      <c r="C956" s="20" t="str">
        <f ca="1"/>
        <v/>
      </c>
      <c r="D956" s="20" t="str">
        <f ca="1"/>
        <v/>
      </c>
      <c r="E956" s="20" t="str">
        <f ca="1"/>
        <v/>
      </c>
      <c r="F956" s="20" t="str">
        <f ca="1"/>
        <v/>
      </c>
    </row>
    <row r="957" spans="1:6" x14ac:dyDescent="0.2">
      <c r="A957" s="1">
        <v>43810</v>
      </c>
      <c r="C957" s="20" t="str">
        <f ca="1"/>
        <v/>
      </c>
      <c r="D957" s="20" t="str">
        <f ca="1"/>
        <v/>
      </c>
      <c r="E957" s="20" t="str">
        <f ca="1"/>
        <v/>
      </c>
      <c r="F957" s="20" t="str">
        <f ca="1"/>
        <v/>
      </c>
    </row>
    <row r="958" spans="1:6" x14ac:dyDescent="0.2">
      <c r="A958" s="1">
        <v>43809</v>
      </c>
      <c r="C958" s="20" t="str">
        <f ca="1"/>
        <v/>
      </c>
      <c r="D958" s="20" t="str">
        <f ca="1"/>
        <v/>
      </c>
      <c r="E958" s="20" t="str">
        <f ca="1"/>
        <v/>
      </c>
      <c r="F958" s="20" t="str">
        <f ca="1"/>
        <v/>
      </c>
    </row>
    <row r="959" spans="1:6" x14ac:dyDescent="0.2">
      <c r="A959" s="1">
        <v>43808</v>
      </c>
      <c r="C959" s="20" t="str">
        <f ca="1"/>
        <v/>
      </c>
      <c r="D959" s="20" t="str">
        <f ca="1"/>
        <v/>
      </c>
      <c r="E959" s="20" t="str">
        <f ca="1"/>
        <v/>
      </c>
      <c r="F959" s="20" t="str">
        <f ca="1"/>
        <v/>
      </c>
    </row>
    <row r="960" spans="1:6" x14ac:dyDescent="0.2">
      <c r="A960" s="1">
        <v>43805</v>
      </c>
      <c r="C960" s="20" t="str">
        <f ca="1"/>
        <v/>
      </c>
      <c r="D960" s="20" t="str">
        <f ca="1"/>
        <v/>
      </c>
      <c r="E960" s="20" t="str">
        <f ca="1"/>
        <v/>
      </c>
      <c r="F960" s="20" t="str">
        <f ca="1"/>
        <v/>
      </c>
    </row>
    <row r="961" spans="1:6" x14ac:dyDescent="0.2">
      <c r="A961" s="1">
        <v>43804</v>
      </c>
      <c r="C961" s="20" t="str">
        <f ca="1"/>
        <v/>
      </c>
      <c r="D961" s="20" t="str">
        <f ca="1"/>
        <v/>
      </c>
      <c r="E961" s="20" t="str">
        <f ca="1"/>
        <v/>
      </c>
      <c r="F961" s="20" t="str">
        <f ca="1"/>
        <v/>
      </c>
    </row>
    <row r="962" spans="1:6" x14ac:dyDescent="0.2">
      <c r="A962" s="1">
        <v>43803</v>
      </c>
      <c r="C962" s="20" t="str">
        <f ca="1"/>
        <v/>
      </c>
      <c r="D962" s="20" t="str">
        <f ca="1"/>
        <v/>
      </c>
      <c r="E962" s="20" t="str">
        <f ca="1"/>
        <v/>
      </c>
      <c r="F962" s="20" t="str">
        <f ca="1"/>
        <v/>
      </c>
    </row>
    <row r="963" spans="1:6" x14ac:dyDescent="0.2">
      <c r="A963" s="1">
        <v>43802</v>
      </c>
      <c r="C963" s="20" t="str">
        <f ca="1"/>
        <v/>
      </c>
      <c r="D963" s="20" t="str">
        <f ca="1"/>
        <v/>
      </c>
      <c r="E963" s="20" t="str">
        <f ca="1"/>
        <v/>
      </c>
      <c r="F963" s="20" t="str">
        <f ca="1"/>
        <v/>
      </c>
    </row>
    <row r="964" spans="1:6" x14ac:dyDescent="0.2">
      <c r="A964" s="1">
        <v>43801</v>
      </c>
      <c r="C964" s="20" t="str">
        <f ca="1"/>
        <v/>
      </c>
      <c r="D964" s="20" t="str">
        <f ca="1"/>
        <v/>
      </c>
      <c r="E964" s="20" t="str">
        <f ca="1"/>
        <v/>
      </c>
      <c r="F964" s="20" t="str">
        <f ca="1"/>
        <v/>
      </c>
    </row>
    <row r="965" spans="1:6" x14ac:dyDescent="0.2">
      <c r="A965" s="1">
        <v>43798</v>
      </c>
      <c r="C965" s="20" t="str">
        <f ca="1"/>
        <v/>
      </c>
      <c r="D965" s="20" t="str">
        <f ca="1"/>
        <v/>
      </c>
      <c r="E965" s="20" t="str">
        <f ca="1"/>
        <v/>
      </c>
      <c r="F965" s="20" t="str">
        <f ca="1"/>
        <v/>
      </c>
    </row>
    <row r="966" spans="1:6" x14ac:dyDescent="0.2">
      <c r="A966" s="1">
        <v>43797</v>
      </c>
      <c r="C966" s="20" t="str">
        <f ca="1"/>
        <v/>
      </c>
      <c r="D966" s="20" t="str">
        <f ca="1"/>
        <v/>
      </c>
      <c r="E966" s="20" t="str">
        <f ca="1"/>
        <v/>
      </c>
      <c r="F966" s="20" t="str">
        <f ca="1"/>
        <v/>
      </c>
    </row>
    <row r="967" spans="1:6" x14ac:dyDescent="0.2">
      <c r="A967" s="1">
        <v>43796</v>
      </c>
      <c r="C967" s="20" t="str">
        <f ca="1"/>
        <v/>
      </c>
      <c r="D967" s="20" t="str">
        <f ca="1"/>
        <v/>
      </c>
      <c r="E967" s="20" t="str">
        <f ca="1"/>
        <v/>
      </c>
      <c r="F967" s="20" t="str">
        <f ca="1"/>
        <v/>
      </c>
    </row>
    <row r="968" spans="1:6" x14ac:dyDescent="0.2">
      <c r="A968" s="1">
        <v>43795</v>
      </c>
      <c r="C968" s="20" t="str">
        <f ca="1"/>
        <v/>
      </c>
      <c r="D968" s="20" t="str">
        <f ca="1"/>
        <v/>
      </c>
      <c r="E968" s="20" t="str">
        <f ca="1"/>
        <v/>
      </c>
      <c r="F968" s="20" t="str">
        <f ca="1"/>
        <v/>
      </c>
    </row>
    <row r="969" spans="1:6" x14ac:dyDescent="0.2">
      <c r="A969" s="1">
        <v>43794</v>
      </c>
      <c r="C969" s="20" t="str">
        <f ca="1"/>
        <v/>
      </c>
      <c r="D969" s="20" t="str">
        <f ca="1"/>
        <v/>
      </c>
      <c r="E969" s="20" t="str">
        <f ca="1"/>
        <v/>
      </c>
      <c r="F969" s="20" t="str">
        <f ca="1"/>
        <v/>
      </c>
    </row>
    <row r="970" spans="1:6" x14ac:dyDescent="0.2">
      <c r="A970" s="1">
        <v>43791</v>
      </c>
      <c r="C970" s="20" t="str">
        <f ca="1"/>
        <v/>
      </c>
      <c r="D970" s="20" t="str">
        <f ca="1"/>
        <v/>
      </c>
      <c r="E970" s="20" t="str">
        <f ca="1"/>
        <v/>
      </c>
      <c r="F970" s="20" t="str">
        <f ca="1"/>
        <v/>
      </c>
    </row>
    <row r="971" spans="1:6" x14ac:dyDescent="0.2">
      <c r="A971" s="1">
        <v>43790</v>
      </c>
      <c r="C971" s="20" t="str">
        <f ca="1"/>
        <v/>
      </c>
      <c r="D971" s="20" t="str">
        <f ca="1"/>
        <v/>
      </c>
      <c r="E971" s="20" t="str">
        <f ca="1"/>
        <v/>
      </c>
      <c r="F971" s="20" t="str">
        <f ca="1"/>
        <v/>
      </c>
    </row>
    <row r="972" spans="1:6" x14ac:dyDescent="0.2">
      <c r="A972" s="1">
        <v>43789</v>
      </c>
      <c r="C972" s="20" t="str">
        <f ca="1"/>
        <v/>
      </c>
      <c r="D972" s="20" t="str">
        <f ca="1"/>
        <v/>
      </c>
      <c r="E972" s="20" t="str">
        <f ca="1"/>
        <v/>
      </c>
      <c r="F972" s="20" t="str">
        <f ca="1"/>
        <v/>
      </c>
    </row>
    <row r="973" spans="1:6" x14ac:dyDescent="0.2">
      <c r="A973" s="1">
        <v>43788</v>
      </c>
      <c r="C973" s="20" t="str">
        <f ca="1"/>
        <v/>
      </c>
      <c r="D973" s="20" t="str">
        <f ca="1"/>
        <v/>
      </c>
      <c r="E973" s="20" t="str">
        <f ca="1"/>
        <v/>
      </c>
      <c r="F973" s="20" t="str">
        <f ca="1"/>
        <v/>
      </c>
    </row>
    <row r="974" spans="1:6" x14ac:dyDescent="0.2">
      <c r="A974" s="1">
        <v>43787</v>
      </c>
      <c r="C974" s="20" t="str">
        <f ca="1"/>
        <v/>
      </c>
      <c r="D974" s="20" t="str">
        <f ca="1"/>
        <v/>
      </c>
      <c r="E974" s="20" t="str">
        <f ca="1"/>
        <v/>
      </c>
      <c r="F974" s="20" t="str">
        <f ca="1"/>
        <v/>
      </c>
    </row>
    <row r="975" spans="1:6" x14ac:dyDescent="0.2">
      <c r="A975" s="1">
        <v>43784</v>
      </c>
      <c r="C975" s="20" t="str">
        <f ca="1"/>
        <v/>
      </c>
      <c r="D975" s="20" t="str">
        <f ca="1"/>
        <v/>
      </c>
      <c r="E975" s="20" t="str">
        <f ca="1"/>
        <v/>
      </c>
      <c r="F975" s="20" t="str">
        <f ca="1"/>
        <v/>
      </c>
    </row>
    <row r="976" spans="1:6" x14ac:dyDescent="0.2">
      <c r="A976" s="1">
        <v>43783</v>
      </c>
      <c r="C976" s="20" t="str">
        <f ca="1"/>
        <v/>
      </c>
      <c r="D976" s="20" t="str">
        <f ca="1"/>
        <v/>
      </c>
      <c r="E976" s="20" t="str">
        <f ca="1"/>
        <v/>
      </c>
      <c r="F976" s="20" t="str">
        <f ca="1"/>
        <v/>
      </c>
    </row>
    <row r="977" spans="1:6" x14ac:dyDescent="0.2">
      <c r="A977" s="1">
        <v>43782</v>
      </c>
      <c r="C977" s="20" t="str">
        <f ca="1"/>
        <v/>
      </c>
      <c r="D977" s="20" t="str">
        <f ca="1"/>
        <v/>
      </c>
      <c r="E977" s="20" t="str">
        <f ca="1"/>
        <v/>
      </c>
      <c r="F977" s="20" t="str">
        <f ca="1"/>
        <v/>
      </c>
    </row>
    <row r="978" spans="1:6" x14ac:dyDescent="0.2">
      <c r="A978" s="1">
        <v>43781</v>
      </c>
      <c r="C978" s="20" t="str">
        <f ca="1"/>
        <v/>
      </c>
      <c r="D978" s="20" t="str">
        <f ca="1"/>
        <v/>
      </c>
      <c r="E978" s="20" t="str">
        <f ca="1"/>
        <v/>
      </c>
      <c r="F978" s="20" t="str">
        <f ca="1"/>
        <v/>
      </c>
    </row>
    <row r="979" spans="1:6" x14ac:dyDescent="0.2">
      <c r="A979" s="1">
        <v>43780</v>
      </c>
      <c r="C979" s="20" t="str">
        <f ca="1"/>
        <v/>
      </c>
      <c r="D979" s="20" t="str">
        <f ca="1"/>
        <v/>
      </c>
      <c r="E979" s="20" t="str">
        <f ca="1"/>
        <v/>
      </c>
      <c r="F979" s="20" t="str">
        <f ca="1"/>
        <v/>
      </c>
    </row>
    <row r="980" spans="1:6" x14ac:dyDescent="0.2">
      <c r="A980" s="1">
        <v>43777</v>
      </c>
      <c r="C980" s="20" t="str">
        <f ca="1"/>
        <v/>
      </c>
      <c r="D980" s="20" t="str">
        <f ca="1"/>
        <v/>
      </c>
      <c r="E980" s="20" t="str">
        <f ca="1"/>
        <v/>
      </c>
      <c r="F980" s="20" t="str">
        <f ca="1"/>
        <v/>
      </c>
    </row>
    <row r="981" spans="1:6" x14ac:dyDescent="0.2">
      <c r="A981" s="1">
        <v>43776</v>
      </c>
      <c r="C981" s="20" t="str">
        <f ca="1"/>
        <v/>
      </c>
      <c r="D981" s="20" t="str">
        <f ca="1"/>
        <v/>
      </c>
      <c r="E981" s="20" t="str">
        <f ca="1"/>
        <v/>
      </c>
      <c r="F981" s="20" t="str">
        <f ca="1"/>
        <v/>
      </c>
    </row>
    <row r="982" spans="1:6" x14ac:dyDescent="0.2">
      <c r="A982" s="1">
        <v>43775</v>
      </c>
      <c r="C982" s="20" t="str">
        <f ca="1"/>
        <v/>
      </c>
      <c r="D982" s="20" t="str">
        <f ca="1"/>
        <v/>
      </c>
      <c r="E982" s="20" t="str">
        <f ca="1"/>
        <v/>
      </c>
      <c r="F982" s="20" t="str">
        <f ca="1"/>
        <v/>
      </c>
    </row>
    <row r="983" spans="1:6" x14ac:dyDescent="0.2">
      <c r="A983" s="1">
        <v>43774</v>
      </c>
      <c r="C983" s="20" t="str">
        <f ca="1"/>
        <v/>
      </c>
      <c r="D983" s="20" t="str">
        <f ca="1"/>
        <v/>
      </c>
      <c r="E983" s="20" t="str">
        <f ca="1"/>
        <v/>
      </c>
      <c r="F983" s="20" t="str">
        <f ca="1"/>
        <v/>
      </c>
    </row>
    <row r="984" spans="1:6" x14ac:dyDescent="0.2">
      <c r="A984" s="1">
        <v>43773</v>
      </c>
      <c r="C984" s="20" t="str">
        <f ca="1"/>
        <v/>
      </c>
      <c r="D984" s="20" t="str">
        <f ca="1"/>
        <v/>
      </c>
      <c r="E984" s="20" t="str">
        <f ca="1"/>
        <v/>
      </c>
      <c r="F984" s="20" t="str">
        <f ca="1"/>
        <v/>
      </c>
    </row>
    <row r="985" spans="1:6" x14ac:dyDescent="0.2">
      <c r="A985" s="1">
        <v>43769</v>
      </c>
      <c r="C985" s="20" t="str">
        <f ca="1"/>
        <v/>
      </c>
      <c r="D985" s="20" t="str">
        <f ca="1"/>
        <v/>
      </c>
      <c r="E985" s="20" t="str">
        <f ca="1"/>
        <v/>
      </c>
      <c r="F985" s="20" t="str">
        <f ca="1"/>
        <v/>
      </c>
    </row>
    <row r="986" spans="1:6" x14ac:dyDescent="0.2">
      <c r="A986" s="1">
        <v>43768</v>
      </c>
      <c r="C986" s="20" t="str">
        <f ca="1"/>
        <v/>
      </c>
      <c r="D986" s="20" t="str">
        <f ca="1"/>
        <v/>
      </c>
      <c r="E986" s="20" t="str">
        <f ca="1"/>
        <v/>
      </c>
      <c r="F986" s="20" t="str">
        <f ca="1"/>
        <v/>
      </c>
    </row>
    <row r="987" spans="1:6" x14ac:dyDescent="0.2">
      <c r="A987" s="1">
        <v>43767</v>
      </c>
      <c r="C987" s="20" t="str">
        <f ca="1"/>
        <v/>
      </c>
      <c r="D987" s="20" t="str">
        <f ca="1"/>
        <v/>
      </c>
      <c r="E987" s="20" t="str">
        <f ca="1"/>
        <v/>
      </c>
      <c r="F987" s="20" t="str">
        <f ca="1"/>
        <v/>
      </c>
    </row>
    <row r="988" spans="1:6" x14ac:dyDescent="0.2">
      <c r="A988" s="1">
        <v>43766</v>
      </c>
      <c r="C988" s="20" t="str">
        <f ca="1"/>
        <v/>
      </c>
      <c r="D988" s="20" t="str">
        <f ca="1"/>
        <v/>
      </c>
      <c r="E988" s="20" t="str">
        <f ca="1"/>
        <v/>
      </c>
      <c r="F988" s="20" t="str">
        <f ca="1"/>
        <v/>
      </c>
    </row>
    <row r="989" spans="1:6" x14ac:dyDescent="0.2">
      <c r="A989" s="1">
        <v>43763</v>
      </c>
      <c r="C989" s="20" t="str">
        <f ca="1"/>
        <v/>
      </c>
      <c r="D989" s="20" t="str">
        <f ca="1"/>
        <v/>
      </c>
      <c r="E989" s="20" t="str">
        <f ca="1"/>
        <v/>
      </c>
      <c r="F989" s="20" t="str">
        <f ca="1"/>
        <v/>
      </c>
    </row>
    <row r="990" spans="1:6" x14ac:dyDescent="0.2">
      <c r="A990" s="1">
        <v>43762</v>
      </c>
      <c r="C990" s="20" t="str">
        <f ca="1"/>
        <v/>
      </c>
      <c r="D990" s="20" t="str">
        <f ca="1"/>
        <v/>
      </c>
      <c r="E990" s="20" t="str">
        <f ca="1"/>
        <v/>
      </c>
      <c r="F990" s="20" t="str">
        <f ca="1"/>
        <v/>
      </c>
    </row>
    <row r="991" spans="1:6" x14ac:dyDescent="0.2">
      <c r="A991" s="1">
        <v>43761</v>
      </c>
      <c r="C991" s="20" t="str">
        <f ca="1"/>
        <v/>
      </c>
      <c r="D991" s="20" t="str">
        <f ca="1"/>
        <v/>
      </c>
      <c r="E991" s="20" t="str">
        <f ca="1"/>
        <v/>
      </c>
      <c r="F991" s="20" t="str">
        <f ca="1"/>
        <v/>
      </c>
    </row>
    <row r="992" spans="1:6" x14ac:dyDescent="0.2">
      <c r="A992" s="1">
        <v>43760</v>
      </c>
      <c r="C992" s="20" t="str">
        <f ca="1"/>
        <v/>
      </c>
      <c r="D992" s="20" t="str">
        <f ca="1"/>
        <v/>
      </c>
      <c r="E992" s="20" t="str">
        <f ca="1"/>
        <v/>
      </c>
      <c r="F992" s="20" t="str">
        <f ca="1"/>
        <v/>
      </c>
    </row>
    <row r="993" spans="1:6" x14ac:dyDescent="0.2">
      <c r="A993" s="1">
        <v>43759</v>
      </c>
      <c r="C993" s="20" t="str">
        <f ca="1"/>
        <v/>
      </c>
      <c r="D993" s="20" t="str">
        <f ca="1"/>
        <v/>
      </c>
      <c r="E993" s="20" t="str">
        <f ca="1"/>
        <v/>
      </c>
      <c r="F993" s="20" t="str">
        <f ca="1"/>
        <v/>
      </c>
    </row>
    <row r="994" spans="1:6" x14ac:dyDescent="0.2">
      <c r="A994" s="1">
        <v>43756</v>
      </c>
      <c r="C994" s="20" t="str">
        <f ca="1"/>
        <v/>
      </c>
      <c r="D994" s="20" t="str">
        <f ca="1"/>
        <v/>
      </c>
      <c r="E994" s="20" t="str">
        <f ca="1"/>
        <v/>
      </c>
      <c r="F994" s="20" t="str">
        <f ca="1"/>
        <v/>
      </c>
    </row>
    <row r="995" spans="1:6" x14ac:dyDescent="0.2">
      <c r="A995" s="1">
        <v>43755</v>
      </c>
      <c r="C995" s="20" t="str">
        <f ca="1"/>
        <v/>
      </c>
      <c r="D995" s="20" t="str">
        <f ca="1"/>
        <v/>
      </c>
      <c r="E995" s="20" t="str">
        <f ca="1"/>
        <v/>
      </c>
      <c r="F995" s="20" t="str">
        <f ca="1"/>
        <v/>
      </c>
    </row>
    <row r="996" spans="1:6" x14ac:dyDescent="0.2">
      <c r="A996" s="1">
        <v>43754</v>
      </c>
      <c r="C996" s="20" t="str">
        <f ca="1"/>
        <v/>
      </c>
      <c r="D996" s="20" t="str">
        <f ca="1"/>
        <v/>
      </c>
      <c r="E996" s="20" t="str">
        <f ca="1"/>
        <v/>
      </c>
      <c r="F996" s="20" t="str">
        <f ca="1"/>
        <v/>
      </c>
    </row>
    <row r="997" spans="1:6" x14ac:dyDescent="0.2">
      <c r="A997" s="1">
        <v>43753</v>
      </c>
      <c r="C997" s="20" t="str">
        <f ca="1"/>
        <v/>
      </c>
      <c r="D997" s="20" t="str">
        <f ca="1"/>
        <v/>
      </c>
      <c r="E997" s="20" t="str">
        <f ca="1"/>
        <v/>
      </c>
      <c r="F997" s="20" t="str">
        <f ca="1"/>
        <v/>
      </c>
    </row>
    <row r="998" spans="1:6" x14ac:dyDescent="0.2">
      <c r="A998" s="1">
        <v>43752</v>
      </c>
      <c r="C998" s="20" t="str">
        <f ca="1"/>
        <v/>
      </c>
      <c r="D998" s="20" t="str">
        <f ca="1"/>
        <v/>
      </c>
      <c r="E998" s="20" t="str">
        <f ca="1"/>
        <v/>
      </c>
      <c r="F998" s="20" t="str">
        <f ca="1"/>
        <v/>
      </c>
    </row>
    <row r="999" spans="1:6" x14ac:dyDescent="0.2">
      <c r="A999" s="1">
        <v>43749</v>
      </c>
      <c r="C999" s="20" t="str">
        <f ca="1"/>
        <v/>
      </c>
      <c r="D999" s="20" t="str">
        <f ca="1"/>
        <v/>
      </c>
      <c r="E999" s="20" t="str">
        <f ca="1"/>
        <v/>
      </c>
      <c r="F999" s="20" t="str">
        <f ca="1"/>
        <v/>
      </c>
    </row>
    <row r="1000" spans="1:6" x14ac:dyDescent="0.2">
      <c r="A1000" s="1">
        <v>43748</v>
      </c>
      <c r="C1000" s="20" t="str">
        <f ca="1"/>
        <v/>
      </c>
      <c r="D1000" s="20" t="str">
        <f ca="1"/>
        <v/>
      </c>
      <c r="E1000" s="20" t="str">
        <f ca="1"/>
        <v/>
      </c>
      <c r="F1000" s="20" t="str">
        <f ca="1"/>
        <v/>
      </c>
    </row>
    <row r="1001" spans="1:6" x14ac:dyDescent="0.2">
      <c r="A1001" s="1">
        <v>43747</v>
      </c>
      <c r="C1001" s="20" t="str">
        <f ca="1"/>
        <v/>
      </c>
      <c r="D1001" s="20" t="str">
        <f ca="1"/>
        <v/>
      </c>
      <c r="E1001" s="20" t="str">
        <f ca="1"/>
        <v/>
      </c>
      <c r="F1001" s="20" t="str">
        <f ca="1"/>
        <v/>
      </c>
    </row>
    <row r="1002" spans="1:6" x14ac:dyDescent="0.2">
      <c r="A1002" s="1">
        <v>43746</v>
      </c>
      <c r="C1002" s="20" t="str">
        <f ca="1"/>
        <v/>
      </c>
      <c r="D1002" s="20" t="str">
        <f ca="1"/>
        <v/>
      </c>
      <c r="E1002" s="20" t="str">
        <f ca="1"/>
        <v/>
      </c>
      <c r="F1002" s="20" t="str">
        <f ca="1"/>
        <v/>
      </c>
    </row>
    <row r="1003" spans="1:6" x14ac:dyDescent="0.2">
      <c r="A1003" s="1">
        <v>43745</v>
      </c>
      <c r="C1003" s="20" t="str">
        <f ca="1"/>
        <v/>
      </c>
      <c r="D1003" s="20" t="str">
        <f ca="1"/>
        <v/>
      </c>
      <c r="E1003" s="20" t="str">
        <f ca="1"/>
        <v/>
      </c>
      <c r="F1003" s="20" t="str">
        <f ca="1"/>
        <v/>
      </c>
    </row>
    <row r="1004" spans="1:6" x14ac:dyDescent="0.2">
      <c r="A1004" s="1">
        <v>43742</v>
      </c>
      <c r="C1004" s="20" t="str">
        <f ca="1"/>
        <v/>
      </c>
      <c r="D1004" s="20" t="str">
        <f ca="1"/>
        <v/>
      </c>
      <c r="E1004" s="20" t="str">
        <f ca="1"/>
        <v/>
      </c>
      <c r="F1004" s="20" t="str">
        <f ca="1"/>
        <v/>
      </c>
    </row>
    <row r="1005" spans="1:6" x14ac:dyDescent="0.2">
      <c r="A1005" s="1">
        <v>43741</v>
      </c>
      <c r="C1005" s="20" t="str">
        <f ca="1"/>
        <v/>
      </c>
      <c r="D1005" s="20" t="str">
        <f ca="1"/>
        <v/>
      </c>
      <c r="E1005" s="20" t="str">
        <f ca="1"/>
        <v/>
      </c>
      <c r="F1005" s="20" t="str">
        <f ca="1"/>
        <v/>
      </c>
    </row>
    <row r="1006" spans="1:6" x14ac:dyDescent="0.2">
      <c r="A1006" s="1">
        <v>43740</v>
      </c>
      <c r="C1006" s="12" t="str">
        <f ca="1"/>
        <v/>
      </c>
      <c r="D1006" s="12" t="str">
        <f ca="1"/>
        <v/>
      </c>
      <c r="E1006" s="12" t="str">
        <f ca="1"/>
        <v/>
      </c>
      <c r="F1006" s="12" t="str">
        <f ca="1"/>
        <v/>
      </c>
    </row>
    <row r="1007" spans="1:6" x14ac:dyDescent="0.2">
      <c r="A1007" s="1">
        <v>43739</v>
      </c>
      <c r="C1007" s="12" t="str">
        <f ca="1"/>
        <v/>
      </c>
      <c r="D1007" s="12" t="str">
        <f ca="1"/>
        <v/>
      </c>
      <c r="E1007" s="12" t="str">
        <f ca="1"/>
        <v/>
      </c>
      <c r="F1007" s="12" t="str">
        <f ca="1"/>
        <v/>
      </c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A62B021-313E-0D4D-A59E-5C6BFF201B06}">
          <x14:formula1>
            <xm:f>Lists!$G$2:$G$3</xm:f>
          </x14:formula1>
          <xm:sqref>C1:F1</xm:sqref>
        </x14:dataValidation>
        <x14:dataValidation type="list" allowBlank="1" showInputMessage="1" showErrorMessage="1" xr:uid="{5D7D9487-5DAE-F94B-88BB-DB0328D74D93}">
          <x14:formula1>
            <xm:f>Lists!$B$1:$B$10</xm:f>
          </x14:formula1>
          <xm:sqref>C2:F2</xm:sqref>
        </x14:dataValidation>
        <x14:dataValidation type="list" allowBlank="1" showInputMessage="1" showErrorMessage="1" xr:uid="{0752E448-3C9B-754E-B557-3FCA49E0B6B0}">
          <x14:formula1>
            <xm:f>Lists!$H$2:$H$3</xm:f>
          </x14:formula1>
          <xm:sqref>A1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B2D0D-B5A3-3A44-B140-3F5D89D5E58E}">
  <sheetPr>
    <tabColor rgb="FFFFFC00"/>
  </sheetPr>
  <dimension ref="A1:AW1046"/>
  <sheetViews>
    <sheetView zoomScale="90" workbookViewId="0">
      <selection activeCell="AI5" sqref="AI5"/>
    </sheetView>
  </sheetViews>
  <sheetFormatPr baseColWidth="10" defaultRowHeight="15" x14ac:dyDescent="0.2"/>
  <cols>
    <col min="1" max="1" width="25.33203125" bestFit="1" customWidth="1"/>
    <col min="6" max="7" width="12.5" bestFit="1" customWidth="1"/>
    <col min="13" max="16" width="11.83203125" bestFit="1" customWidth="1"/>
    <col min="19" max="19" width="11.5" bestFit="1" customWidth="1"/>
    <col min="24" max="27" width="12.5" bestFit="1" customWidth="1"/>
    <col min="29" max="30" width="11.83203125" bestFit="1" customWidth="1"/>
    <col min="31" max="32" width="14.1640625" bestFit="1" customWidth="1"/>
    <col min="33" max="33" width="14.33203125" bestFit="1" customWidth="1"/>
    <col min="34" max="35" width="12" bestFit="1" customWidth="1"/>
    <col min="36" max="39" width="14.1640625" bestFit="1" customWidth="1"/>
    <col min="40" max="43" width="13.5" bestFit="1" customWidth="1"/>
  </cols>
  <sheetData>
    <row r="1" spans="1:49" x14ac:dyDescent="0.2">
      <c r="B1" cm="1">
        <f t="array" ref="B1:AQ1">_xlfn.SEQUENCE(,42,1,1)</f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</row>
    <row r="2" spans="1:49" x14ac:dyDescent="0.2">
      <c r="B2" t="s">
        <v>3598</v>
      </c>
      <c r="C2" t="s">
        <v>3599</v>
      </c>
      <c r="D2" t="s">
        <v>3598</v>
      </c>
      <c r="E2" t="s">
        <v>3599</v>
      </c>
      <c r="F2" t="s">
        <v>3598</v>
      </c>
      <c r="G2" t="s">
        <v>3599</v>
      </c>
      <c r="H2" s="15" t="s">
        <v>3598</v>
      </c>
      <c r="I2" s="15" t="s">
        <v>3599</v>
      </c>
      <c r="J2" s="19" t="s">
        <v>3598</v>
      </c>
      <c r="K2" s="19" t="s">
        <v>3599</v>
      </c>
      <c r="M2" s="16" t="s">
        <v>3598</v>
      </c>
      <c r="N2" s="16" t="s">
        <v>3599</v>
      </c>
      <c r="O2" s="16" t="s">
        <v>3598</v>
      </c>
      <c r="P2" s="16" t="s">
        <v>3599</v>
      </c>
      <c r="Q2" s="16" t="s">
        <v>3598</v>
      </c>
      <c r="R2" s="16" t="s">
        <v>3599</v>
      </c>
      <c r="S2" s="15" t="s">
        <v>3598</v>
      </c>
      <c r="T2" s="15" t="s">
        <v>3599</v>
      </c>
      <c r="U2" s="19" t="s">
        <v>3598</v>
      </c>
      <c r="V2" s="19" t="s">
        <v>3599</v>
      </c>
      <c r="X2" s="15" t="s">
        <v>3598</v>
      </c>
      <c r="Y2" s="15" t="s">
        <v>3599</v>
      </c>
      <c r="Z2" s="19" t="s">
        <v>3598</v>
      </c>
      <c r="AA2" s="19" t="s">
        <v>3599</v>
      </c>
      <c r="AC2" s="15" t="s">
        <v>3598</v>
      </c>
      <c r="AD2" s="15" t="s">
        <v>3599</v>
      </c>
      <c r="AE2" s="19" t="s">
        <v>3598</v>
      </c>
      <c r="AF2" s="19" t="s">
        <v>3599</v>
      </c>
      <c r="AH2" s="16" t="s">
        <v>3598</v>
      </c>
      <c r="AI2" s="16" t="s">
        <v>3599</v>
      </c>
      <c r="AJ2" s="16" t="s">
        <v>3598</v>
      </c>
      <c r="AK2" s="16" t="s">
        <v>3599</v>
      </c>
      <c r="AL2" s="16" t="s">
        <v>3598</v>
      </c>
      <c r="AM2" s="16" t="s">
        <v>3599</v>
      </c>
      <c r="AN2" s="15" t="s">
        <v>3598</v>
      </c>
      <c r="AO2" s="15" t="s">
        <v>3599</v>
      </c>
      <c r="AP2" s="19" t="s">
        <v>3598</v>
      </c>
      <c r="AQ2" s="19" t="s">
        <v>3599</v>
      </c>
    </row>
    <row r="3" spans="1:49" x14ac:dyDescent="0.2">
      <c r="B3" t="s">
        <v>3606</v>
      </c>
      <c r="C3" t="s">
        <v>3606</v>
      </c>
      <c r="D3" t="s">
        <v>3607</v>
      </c>
      <c r="E3" t="s">
        <v>3607</v>
      </c>
      <c r="F3" s="12" t="s">
        <v>3600</v>
      </c>
      <c r="G3" t="s">
        <v>3600</v>
      </c>
      <c r="H3" s="15" t="s">
        <v>3601</v>
      </c>
      <c r="I3" s="15" t="s">
        <v>3601</v>
      </c>
      <c r="J3" s="19" t="s">
        <v>3602</v>
      </c>
      <c r="K3" s="19" t="s">
        <v>3602</v>
      </c>
      <c r="M3" s="16" t="s">
        <v>3605</v>
      </c>
      <c r="N3" s="16" t="s">
        <v>3605</v>
      </c>
      <c r="O3" t="s">
        <v>3608</v>
      </c>
      <c r="P3" t="s">
        <v>3608</v>
      </c>
      <c r="Q3" t="s">
        <v>3609</v>
      </c>
      <c r="R3" t="s">
        <v>3609</v>
      </c>
      <c r="S3" s="13" t="s">
        <v>3610</v>
      </c>
      <c r="T3" s="13" t="s">
        <v>3610</v>
      </c>
      <c r="U3" s="25" t="s">
        <v>3611</v>
      </c>
      <c r="V3" s="25" t="s">
        <v>3611</v>
      </c>
      <c r="X3" s="15" t="s">
        <v>3612</v>
      </c>
      <c r="Y3" s="15" t="s">
        <v>3612</v>
      </c>
      <c r="Z3" s="19" t="s">
        <v>3613</v>
      </c>
      <c r="AA3" s="19" t="s">
        <v>3613</v>
      </c>
      <c r="AC3" s="15" t="s">
        <v>3619</v>
      </c>
      <c r="AD3" s="15" t="s">
        <v>3619</v>
      </c>
      <c r="AE3" s="19" t="s">
        <v>3620</v>
      </c>
      <c r="AF3" s="19" t="s">
        <v>3620</v>
      </c>
      <c r="AH3" s="16" t="s">
        <v>3614</v>
      </c>
      <c r="AI3" s="16" t="s">
        <v>3614</v>
      </c>
      <c r="AJ3" s="16" t="s">
        <v>3615</v>
      </c>
      <c r="AK3" s="16" t="s">
        <v>3615</v>
      </c>
      <c r="AL3" s="16" t="s">
        <v>3616</v>
      </c>
      <c r="AM3" s="16" t="s">
        <v>3616</v>
      </c>
      <c r="AN3" s="15" t="s">
        <v>3617</v>
      </c>
      <c r="AO3" s="15" t="s">
        <v>3617</v>
      </c>
      <c r="AP3" s="19" t="s">
        <v>3618</v>
      </c>
      <c r="AQ3" s="19" t="s">
        <v>3618</v>
      </c>
      <c r="AU3" s="30" cm="1">
        <f t="array" ref="AU3:AU1005">_xlfn.DROP(_xlfn.ANCHORARRAY(D4),-1)/_xlfn.DROP(_xlfn.ANCHORARRAY(Q4),1)</f>
        <v>-0.23485081523785403</v>
      </c>
      <c r="AW3" s="30"/>
    </row>
    <row r="4" spans="1:49" x14ac:dyDescent="0.2">
      <c r="A4" s="1" cm="1">
        <f t="array" ref="A4:A1008">_xlfn._xlws.FILTER('MSCI World EUR'!A8:A1534,'MSCI World EUR'!A8:A1534&gt;='MSCI World EUR'!F3)</f>
        <v>45198</v>
      </c>
      <c r="B4" cm="1">
        <f t="array" ref="B4:B1008">_xlfn.XLOOKUP(_xlfn.ANCHORARRAY(A4),Benchmark_values!A2:A1567,_xlfn.ANCHORARRAY(Benchmark_values!F2))</f>
        <v>237.38760000000002</v>
      </c>
      <c r="C4" cm="1">
        <f t="array" ref="C4:C1008">_xlfn.XLOOKUP(_xlfn.ANCHORARRAY(A4),Funds_values!A2:A1251,Funds_values!B2:B1251)</f>
        <v>17.45</v>
      </c>
      <c r="D4" s="12" cm="1">
        <f t="array" ref="D4:D1007">_xlfn.DROP(_xlfn.ANCHORARRAY(B4),-1)/_xlfn.DROP(_xlfn.ANCHORARRAY(B4),1)-1</f>
        <v>-1.0141876861623489E-3</v>
      </c>
      <c r="E4" s="12" cm="1">
        <f t="array" ref="E4:E1007">_xlfn.DROP(_xlfn.ANCHORARRAY(C4),-1)/_xlfn.DROP(_xlfn.ANCHORARRAY(C4),1)-1</f>
        <v>9.8379629629627985E-3</v>
      </c>
      <c r="F4" s="12">
        <f>_xlfn.STDEV.P(D4:D103)</f>
        <v>3.8622995118031784E-3</v>
      </c>
      <c r="G4" s="12">
        <f>_xlfn.STDEV.P(E4:E103)</f>
        <v>4.4002146108041307E-3</v>
      </c>
      <c r="H4" s="14" cm="1">
        <f t="array" ref="H4:H909">_xlfn.NORM.S.INV(0.05)*F4:F909</f>
        <v>-6.3529173603623602E-3</v>
      </c>
      <c r="I4" s="14" cm="1">
        <f t="array" ref="I4:I909">_xlfn.NORM.S.INV(0.05)*G4:G909</f>
        <v>-7.2377089619460374E-3</v>
      </c>
      <c r="J4" s="20" cm="1">
        <f t="array" ref="J4:J909">_xlfn.NORM.S.INV(0.01)*F4:F909</f>
        <v>-8.9850522581923012E-3</v>
      </c>
      <c r="K4" s="20" cm="1">
        <f t="array" ref="K4:K909">_xlfn.NORM.S.INV(0.01)*G4:G909</f>
        <v>-1.0236429905167635E-2</v>
      </c>
      <c r="M4" s="24" cm="1">
        <f t="array" ref="M4:M1007">_xlfn.ANCHORARRAY(D4)^2</f>
        <v>1.0285766627633391E-6</v>
      </c>
      <c r="N4" s="24" cm="1">
        <f t="array" ref="N4:N1007">_xlfn.ANCHORARRAY(E4)^2</f>
        <v>9.678551526062776E-5</v>
      </c>
      <c r="O4" s="23">
        <f t="shared" ref="O4:O67" si="0">SUMPRODUCT(M4:M103,Weights)</f>
        <v>1.7585719207217305E-5</v>
      </c>
      <c r="P4" s="23">
        <f t="shared" ref="P4:P67" si="1">SUMPRODUCT(N4:N103,Weights)</f>
        <v>2.6840348818168073E-5</v>
      </c>
      <c r="Q4" s="12" cm="1">
        <f t="array" ref="Q4:Q909">SQRT(O4:O909)</f>
        <v>4.193533022073071E-3</v>
      </c>
      <c r="R4" s="12" cm="1">
        <f t="array" ref="R4:R909">SQRT(P4:P909)</f>
        <v>5.1807672036261266E-3</v>
      </c>
      <c r="S4" s="14" cm="1">
        <f t="array" ref="S4:S909">_xlfn.ANCHORARRAY(Q4)*_xlfn.NORM.S.INV(5%)</f>
        <v>-6.8977480010976606E-3</v>
      </c>
      <c r="T4" s="14" cm="1">
        <f t="array" ref="T4:T909">_xlfn.ANCHORARRAY(R4)*_xlfn.NORM.S.INV(5%)</f>
        <v>-8.5216037252756737E-3</v>
      </c>
      <c r="U4" s="20" cm="1">
        <f t="array" ref="U4:U909">_xlfn.ANCHORARRAY(Q4)*_xlfn.NORM.S.INV(1%)</f>
        <v>-9.7556166306197508E-3</v>
      </c>
      <c r="V4" s="20" cm="1">
        <f t="array" ref="V4:V909">_xlfn.ANCHORARRAY(R4)*_xlfn.NORM.S.INV(1%)</f>
        <v>-1.2052266770056152E-2</v>
      </c>
      <c r="X4" s="14">
        <f>PERCENTILE(D4:D103,0.05)</f>
        <v>-6.1487712460766841E-3</v>
      </c>
      <c r="Y4" s="14">
        <f>PERCENTILE(E4:E103,0.05)</f>
        <v>-8.0504148763958453E-3</v>
      </c>
      <c r="Z4" s="20">
        <f>PERCENTILE(D4:D103,0.01)</f>
        <v>-9.1897383331129394E-3</v>
      </c>
      <c r="AA4" s="20">
        <f>PERCENTILE(E4:E103,0.01)</f>
        <v>-1.0150291668762757E-2</v>
      </c>
      <c r="AC4" s="14">
        <f>PERCENTILE(D4:D503,0.05)</f>
        <v>-9.1798267644823614E-3</v>
      </c>
      <c r="AD4" s="14">
        <f>PERCENTILE(E4:E503,0.05)</f>
        <v>-9.8845564776644402E-3</v>
      </c>
      <c r="AE4" s="20">
        <f>PERCENTILE(D4:D503,0.01)</f>
        <v>-1.6752275379560328E-2</v>
      </c>
      <c r="AF4" s="20">
        <f>PERCENTILE(E4:E503,0.01)</f>
        <v>-1.2806698275861991E-2</v>
      </c>
      <c r="AH4" s="31" cm="1">
        <f t="array" ref="AH4:AH1006">_xlfn.DROP(_xlfn.ANCHORARRAY(D4),-1)/_xlfn.DROP(_xlfn.ANCHORARRAY(Q4),1)</f>
        <v>-0.23485081523785403</v>
      </c>
      <c r="AI4" s="26" cm="1">
        <f t="array" ref="AI4:AI1006">_xlfn.DROP(_xlfn.ANCHORARRAY(E4),-1)/_xlfn.DROP(_xlfn.ANCHORARRAY(R4),1)</f>
        <v>2.080298537949254</v>
      </c>
      <c r="AJ4" s="26">
        <f>PERCENTILE(AH4:AH103,5%)</f>
        <v>-1.5412736891164136</v>
      </c>
      <c r="AK4" s="26">
        <f>PERCENTILE(AI4:AI103,5%)</f>
        <v>-1.8139031974216657</v>
      </c>
      <c r="AL4" s="26">
        <f>PERCENTILE(AH4:AH103,1%)</f>
        <v>-2.9149085549317331</v>
      </c>
      <c r="AM4" s="12">
        <f>PERCENTILE(AI4:AI103,1%)</f>
        <v>-3.1043745023590508</v>
      </c>
      <c r="AN4" s="14" cm="1">
        <f t="array" ref="AN4:AN809">AJ4:AJ809*Q4:Q809</f>
        <v>-6.4633821113620647E-3</v>
      </c>
      <c r="AO4" s="14" cm="1">
        <f t="array" ref="AO4:AO809">AK4:AK809*R4:R809</f>
        <v>-9.3974101957547337E-3</v>
      </c>
      <c r="AP4" s="20" cm="1">
        <f t="array" ref="AP4:AP809">AL4:AL809*Q4:Q809</f>
        <v>-1.2223765281429518E-2</v>
      </c>
      <c r="AQ4" s="20" cm="1">
        <f t="array" ref="AQ4:AQ809">AM4:AM809*R4:R809</f>
        <v>-1.6083041609594947E-2</v>
      </c>
      <c r="AU4">
        <v>-5.8190679163476568E-2</v>
      </c>
    </row>
    <row r="5" spans="1:49" x14ac:dyDescent="0.2">
      <c r="A5" s="1">
        <v>45197</v>
      </c>
      <c r="B5">
        <v>237.62860000000001</v>
      </c>
      <c r="C5">
        <v>17.28</v>
      </c>
      <c r="D5" s="12">
        <v>-2.5916087411259614E-4</v>
      </c>
      <c r="E5" s="12">
        <v>-8.036739380023028E-3</v>
      </c>
      <c r="F5" s="12">
        <f t="shared" ref="F5:F68" si="2">_xlfn.STDEV.P(D5:D104)</f>
        <v>3.9199808373569425E-3</v>
      </c>
      <c r="G5" s="12">
        <f t="shared" ref="G5:G68" si="3">_xlfn.STDEV.P(E5:E104)</f>
        <v>4.2955184472945416E-3</v>
      </c>
      <c r="H5" s="14">
        <v>-6.447794697906838E-3</v>
      </c>
      <c r="I5" s="14">
        <v>-7.065499097669385E-3</v>
      </c>
      <c r="J5" s="20">
        <v>-9.1192390872661573E-3</v>
      </c>
      <c r="K5" s="20">
        <v>-9.9928702077668706E-3</v>
      </c>
      <c r="M5" s="24">
        <v>6.7164358670804904E-8</v>
      </c>
      <c r="N5" s="24">
        <v>6.4589179862412928E-5</v>
      </c>
      <c r="O5" s="23">
        <f t="shared" si="0"/>
        <v>1.8648870031962932E-5</v>
      </c>
      <c r="P5" s="23">
        <f t="shared" si="1"/>
        <v>2.236449204999279E-5</v>
      </c>
      <c r="Q5" s="12">
        <v>4.3184337475481701E-3</v>
      </c>
      <c r="R5" s="12">
        <v>4.7291111268390378E-3</v>
      </c>
      <c r="S5" s="14">
        <v>-7.1031914124042479E-3</v>
      </c>
      <c r="T5" s="14">
        <v>-7.7786955892377571E-3</v>
      </c>
      <c r="U5" s="20">
        <v>-1.0046179167794907E-2</v>
      </c>
      <c r="V5" s="20">
        <v>-1.1001557616024881E-2</v>
      </c>
      <c r="X5" s="14">
        <f t="shared" ref="X5:X68" si="4">PERCENTILE(D5:D104,0.05)</f>
        <v>-6.1487712460766841E-3</v>
      </c>
      <c r="Y5" s="14">
        <f t="shared" ref="Y5:Y68" si="5">PERCENTILE(E5:E104,0.05)</f>
        <v>-8.0504148763958453E-3</v>
      </c>
      <c r="Z5" s="20">
        <f t="shared" ref="Z5:Z68" si="6">PERCENTILE(D5:D104,0.01)</f>
        <v>-9.1897383331129394E-3</v>
      </c>
      <c r="AA5" s="20">
        <f t="shared" ref="AA5:AA68" si="7">PERCENTILE(E5:E104,0.01)</f>
        <v>-1.0150291668762757E-2</v>
      </c>
      <c r="AC5" s="14">
        <f t="shared" ref="AC5:AC68" si="8">PERCENTILE(D5:D504,0.05)</f>
        <v>-9.1798267644823614E-3</v>
      </c>
      <c r="AD5" s="14">
        <f t="shared" ref="AD5:AD68" si="9">PERCENTILE(E5:E504,0.05)</f>
        <v>-9.8845564776644402E-3</v>
      </c>
      <c r="AE5" s="20">
        <f t="shared" ref="AE5:AE68" si="10">PERCENTILE(D5:D504,0.01)</f>
        <v>-1.6752275379560328E-2</v>
      </c>
      <c r="AF5" s="20">
        <f t="shared" ref="AF5:AF68" si="11">PERCENTILE(E5:E504,0.01)</f>
        <v>-1.2806698275861991E-2</v>
      </c>
      <c r="AH5" s="26">
        <v>-5.8190679163476568E-2</v>
      </c>
      <c r="AI5" s="26">
        <v>-1.8124385152311666</v>
      </c>
      <c r="AJ5" s="26">
        <f t="shared" ref="AJ5:AJ68" si="12">PERCENTILE(AH5:AH104,5%)</f>
        <v>-1.5412736891164136</v>
      </c>
      <c r="AK5" s="26">
        <f t="shared" ref="AK5:AK68" si="13">PERCENTILE(AI5:AI104,5%)</f>
        <v>-1.8139031974216657</v>
      </c>
      <c r="AL5" s="26">
        <f t="shared" ref="AL5:AL68" si="14">PERCENTILE(AH5:AH104,1%)</f>
        <v>-2.9149085549317331</v>
      </c>
      <c r="AM5" s="26">
        <f t="shared" ref="AM5:AM68" si="15">PERCENTILE(AI5:AI104,1%)</f>
        <v>-3.1043745023590508</v>
      </c>
      <c r="AN5" s="14">
        <v>-6.655888313288387E-3</v>
      </c>
      <c r="AO5" s="14">
        <v>-8.5781497939357073E-3</v>
      </c>
      <c r="AP5" s="20">
        <v>-1.2587839474634065E-2</v>
      </c>
      <c r="AQ5" s="20">
        <v>-1.4680932000981587E-2</v>
      </c>
      <c r="AU5">
        <v>0.47773386631292025</v>
      </c>
    </row>
    <row r="6" spans="1:49" x14ac:dyDescent="0.2">
      <c r="A6" s="1">
        <v>45196</v>
      </c>
      <c r="B6">
        <v>237.6902</v>
      </c>
      <c r="C6">
        <v>17.420000000000002</v>
      </c>
      <c r="D6" s="12">
        <v>2.1787851886456711E-3</v>
      </c>
      <c r="E6" s="12">
        <v>-1.1467889908256534E-3</v>
      </c>
      <c r="F6" s="12">
        <f t="shared" si="2"/>
        <v>3.9207779006831317E-3</v>
      </c>
      <c r="G6" s="12">
        <f t="shared" si="3"/>
        <v>4.2372465571458824E-3</v>
      </c>
      <c r="H6" s="14">
        <v>-6.4491057504098299E-3</v>
      </c>
      <c r="I6" s="14">
        <v>-6.9696503678090454E-3</v>
      </c>
      <c r="J6" s="20">
        <v>-9.1210933338405145E-3</v>
      </c>
      <c r="K6" s="20">
        <v>-9.8573095200031949E-3</v>
      </c>
      <c r="M6" s="24">
        <v>4.7471048982617523E-6</v>
      </c>
      <c r="N6" s="24">
        <v>1.3151249894789207E-6</v>
      </c>
      <c r="O6" s="23">
        <f t="shared" si="0"/>
        <v>1.9834991565365847E-5</v>
      </c>
      <c r="P6" s="23">
        <f t="shared" si="1"/>
        <v>1.9662249597790223E-5</v>
      </c>
      <c r="Q6" s="12">
        <v>4.4536492413936061E-3</v>
      </c>
      <c r="R6" s="12">
        <v>4.4342135264091899E-3</v>
      </c>
      <c r="S6" s="14">
        <v>-7.3256011078759479E-3</v>
      </c>
      <c r="T6" s="14">
        <v>-7.2936322015914358E-3</v>
      </c>
      <c r="U6" s="20">
        <v>-1.0360737444439619E-2</v>
      </c>
      <c r="V6" s="20">
        <v>-1.0315523210205159E-2</v>
      </c>
      <c r="X6" s="14">
        <f t="shared" si="4"/>
        <v>-6.1487712460766841E-3</v>
      </c>
      <c r="Y6" s="14">
        <f t="shared" si="5"/>
        <v>-6.9001541035991097E-3</v>
      </c>
      <c r="Z6" s="20">
        <f t="shared" si="6"/>
        <v>-9.1897383331129394E-3</v>
      </c>
      <c r="AA6" s="20">
        <f t="shared" si="7"/>
        <v>-1.0150291668762757E-2</v>
      </c>
      <c r="AC6" s="14">
        <f t="shared" si="8"/>
        <v>-9.1798267644823614E-3</v>
      </c>
      <c r="AD6" s="14">
        <f t="shared" si="9"/>
        <v>-9.8845564776644402E-3</v>
      </c>
      <c r="AE6" s="20">
        <f t="shared" si="10"/>
        <v>-1.6752275379560328E-2</v>
      </c>
      <c r="AF6" s="20">
        <f t="shared" si="11"/>
        <v>-1.2806698275861991E-2</v>
      </c>
      <c r="AH6" s="26">
        <v>0.47773386631292025</v>
      </c>
      <c r="AI6" s="26">
        <v>-0.25124962426631464</v>
      </c>
      <c r="AJ6" s="26">
        <f t="shared" si="12"/>
        <v>-1.5412736891164136</v>
      </c>
      <c r="AK6" s="26">
        <f t="shared" si="13"/>
        <v>-1.7878203605936904</v>
      </c>
      <c r="AL6" s="26">
        <f t="shared" si="14"/>
        <v>-2.9149085549317331</v>
      </c>
      <c r="AM6" s="26">
        <f t="shared" si="15"/>
        <v>-3.1043745023590508</v>
      </c>
      <c r="AN6" s="14">
        <v>-6.8642923963132402E-3</v>
      </c>
      <c r="AO6" s="14">
        <v>-7.9275772257342975E-3</v>
      </c>
      <c r="AP6" s="20">
        <v>-1.2981980274403445E-2</v>
      </c>
      <c r="AQ6" s="20">
        <v>-1.3765459409400301E-2</v>
      </c>
      <c r="AU6">
        <v>-1.8374066970650591</v>
      </c>
    </row>
    <row r="7" spans="1:49" x14ac:dyDescent="0.2">
      <c r="A7" s="1">
        <v>45195</v>
      </c>
      <c r="B7">
        <v>237.17345</v>
      </c>
      <c r="C7">
        <v>17.440000000000001</v>
      </c>
      <c r="D7" s="12">
        <v>-7.8384101549819896E-3</v>
      </c>
      <c r="E7" s="12">
        <v>-3.4285714285713365E-3</v>
      </c>
      <c r="F7" s="12">
        <f t="shared" si="2"/>
        <v>3.9398393810939243E-3</v>
      </c>
      <c r="G7" s="12">
        <f t="shared" si="3"/>
        <v>4.2375852017889487E-3</v>
      </c>
      <c r="H7" s="14">
        <v>-6.4804590955985864E-3</v>
      </c>
      <c r="I7" s="14">
        <v>-6.9702073886784401E-3</v>
      </c>
      <c r="J7" s="20">
        <v>-9.1654369682702321E-3</v>
      </c>
      <c r="K7" s="20">
        <v>-9.8580973252486472E-3</v>
      </c>
      <c r="M7" s="24">
        <v>6.1440673757724777E-5</v>
      </c>
      <c r="N7" s="24">
        <v>1.1755102040815695E-5</v>
      </c>
      <c r="O7" s="23">
        <f t="shared" si="0"/>
        <v>2.0799685580717317E-5</v>
      </c>
      <c r="P7" s="23">
        <f t="shared" si="1"/>
        <v>2.0833209838008862E-5</v>
      </c>
      <c r="Q7" s="12">
        <v>4.5606672297721215E-3</v>
      </c>
      <c r="R7" s="12">
        <v>4.5643411176213445E-3</v>
      </c>
      <c r="S7" s="14">
        <v>-7.5016300342093997E-3</v>
      </c>
      <c r="T7" s="14">
        <v>-7.5076730419632066E-3</v>
      </c>
      <c r="U7" s="20">
        <v>-1.0609698514188106E-2</v>
      </c>
      <c r="V7" s="20">
        <v>-1.061824525537561E-2</v>
      </c>
      <c r="X7" s="14">
        <f t="shared" si="4"/>
        <v>-6.1487712460766841E-3</v>
      </c>
      <c r="Y7" s="14">
        <f t="shared" si="5"/>
        <v>-6.9001541035991097E-3</v>
      </c>
      <c r="Z7" s="20">
        <f t="shared" si="6"/>
        <v>-9.1897383331129394E-3</v>
      </c>
      <c r="AA7" s="20">
        <f t="shared" si="7"/>
        <v>-1.0150291668762757E-2</v>
      </c>
      <c r="AC7" s="14">
        <f t="shared" si="8"/>
        <v>-9.1798267644823614E-3</v>
      </c>
      <c r="AD7" s="14">
        <f t="shared" si="9"/>
        <v>-9.8845564776644402E-3</v>
      </c>
      <c r="AE7" s="20">
        <f t="shared" si="10"/>
        <v>-1.6752275379560328E-2</v>
      </c>
      <c r="AF7" s="20">
        <f t="shared" si="11"/>
        <v>-1.2806698275861991E-2</v>
      </c>
      <c r="AH7" s="26">
        <v>-1.8374066970650591</v>
      </c>
      <c r="AI7" s="26">
        <v>-0.74095510811291687</v>
      </c>
      <c r="AJ7" s="26">
        <f t="shared" si="12"/>
        <v>-1.5412736891164136</v>
      </c>
      <c r="AK7" s="26">
        <f t="shared" si="13"/>
        <v>-1.7878203605936904</v>
      </c>
      <c r="AL7" s="26">
        <f t="shared" si="14"/>
        <v>-2.9149085549317331</v>
      </c>
      <c r="AM7" s="26">
        <f t="shared" si="15"/>
        <v>-3.1043745023590508</v>
      </c>
      <c r="AN7" s="14">
        <v>-7.029236406063212E-3</v>
      </c>
      <c r="AO7" s="14">
        <v>-8.1602219827784008E-3</v>
      </c>
      <c r="AP7" s="20">
        <v>-1.3293927924259565E-2</v>
      </c>
      <c r="AQ7" s="20">
        <v>-1.4169424185612714E-2</v>
      </c>
      <c r="AU7">
        <v>0.60759228529522413</v>
      </c>
    </row>
    <row r="8" spans="1:49" x14ac:dyDescent="0.2">
      <c r="A8" s="1">
        <v>45194</v>
      </c>
      <c r="B8">
        <v>239.0472</v>
      </c>
      <c r="C8">
        <v>17.5</v>
      </c>
      <c r="D8" s="12">
        <v>2.6426370753949158E-3</v>
      </c>
      <c r="E8" s="12">
        <v>-2.2805017103761926E-3</v>
      </c>
      <c r="F8" s="12">
        <f t="shared" si="2"/>
        <v>3.8726514115555635E-3</v>
      </c>
      <c r="G8" s="12">
        <f t="shared" si="3"/>
        <v>4.228899593475435E-3</v>
      </c>
      <c r="H8" s="14">
        <v>-6.3699447202159084E-3</v>
      </c>
      <c r="I8" s="14">
        <v>-6.9559208343416773E-3</v>
      </c>
      <c r="J8" s="20">
        <v>-9.0091343781735465E-3</v>
      </c>
      <c r="K8" s="20">
        <v>-9.8378915788137535E-3</v>
      </c>
      <c r="M8" s="24">
        <v>6.9835307122517938E-6</v>
      </c>
      <c r="N8" s="24">
        <v>5.2006880510287398E-6</v>
      </c>
      <c r="O8" s="23">
        <f t="shared" si="0"/>
        <v>1.8198910096314274E-5</v>
      </c>
      <c r="P8" s="23">
        <f t="shared" si="1"/>
        <v>2.1411279001232676E-5</v>
      </c>
      <c r="Q8" s="12">
        <v>4.2660180609456252E-3</v>
      </c>
      <c r="R8" s="12">
        <v>4.6272323262650942E-3</v>
      </c>
      <c r="S8" s="14">
        <v>-7.0169752801868997E-3</v>
      </c>
      <c r="T8" s="14">
        <v>-7.6111198746042401E-3</v>
      </c>
      <c r="U8" s="20">
        <v>-9.9242420467006848E-3</v>
      </c>
      <c r="V8" s="20">
        <v>-1.0764552084899856E-2</v>
      </c>
      <c r="X8" s="14">
        <f t="shared" si="4"/>
        <v>-5.4035074466416092E-3</v>
      </c>
      <c r="Y8" s="14">
        <f t="shared" si="5"/>
        <v>-6.9001541035991097E-3</v>
      </c>
      <c r="Z8" s="20">
        <f t="shared" si="6"/>
        <v>-9.1897383331129394E-3</v>
      </c>
      <c r="AA8" s="20">
        <f t="shared" si="7"/>
        <v>-1.0150291668762757E-2</v>
      </c>
      <c r="AC8" s="14">
        <f t="shared" si="8"/>
        <v>-9.4008105201693823E-3</v>
      </c>
      <c r="AD8" s="14">
        <f t="shared" si="9"/>
        <v>-9.8845564776644402E-3</v>
      </c>
      <c r="AE8" s="20">
        <f t="shared" si="10"/>
        <v>-1.6752275379560328E-2</v>
      </c>
      <c r="AF8" s="20">
        <f t="shared" si="11"/>
        <v>-1.2806698275861991E-2</v>
      </c>
      <c r="AH8" s="26">
        <v>0.60759228529522413</v>
      </c>
      <c r="AI8" s="26">
        <v>-0.48129453224495128</v>
      </c>
      <c r="AJ8" s="26">
        <f t="shared" si="12"/>
        <v>-1.3952968701782953</v>
      </c>
      <c r="AK8" s="26">
        <f t="shared" si="13"/>
        <v>-1.7878203605936904</v>
      </c>
      <c r="AL8" s="26">
        <f t="shared" si="14"/>
        <v>-2.9149085549317331</v>
      </c>
      <c r="AM8" s="26">
        <f t="shared" si="15"/>
        <v>-3.1043745023590508</v>
      </c>
      <c r="AN8" s="14">
        <v>-5.9523616485615107E-3</v>
      </c>
      <c r="AO8" s="14">
        <v>-8.2726601660940424E-3</v>
      </c>
      <c r="AP8" s="20">
        <v>-1.2435052541343685E-2</v>
      </c>
      <c r="AQ8" s="20">
        <v>-1.4364662050148915E-2</v>
      </c>
      <c r="AU8">
        <v>-0.11464334754260949</v>
      </c>
    </row>
    <row r="9" spans="1:49" x14ac:dyDescent="0.2">
      <c r="A9" s="1">
        <v>45191</v>
      </c>
      <c r="B9">
        <v>238.41714999999999</v>
      </c>
      <c r="C9">
        <v>17.54</v>
      </c>
      <c r="D9" s="12">
        <v>-5.1416996241304691E-4</v>
      </c>
      <c r="E9" s="12">
        <v>-2.842524161455362E-3</v>
      </c>
      <c r="F9" s="12">
        <f t="shared" si="2"/>
        <v>3.8923568367495187E-3</v>
      </c>
      <c r="G9" s="12">
        <f t="shared" si="3"/>
        <v>4.2810934279864914E-3</v>
      </c>
      <c r="H9" s="14">
        <v>-6.4023572603168072E-3</v>
      </c>
      <c r="I9" s="14">
        <v>-7.0417720523416934E-3</v>
      </c>
      <c r="J9" s="20">
        <v>-9.0549760521805751E-3</v>
      </c>
      <c r="K9" s="20">
        <v>-9.9593125947665898E-3</v>
      </c>
      <c r="M9" s="24">
        <v>2.6437075024783406E-7</v>
      </c>
      <c r="N9" s="24">
        <v>8.0799436084575097E-6</v>
      </c>
      <c r="O9" s="23">
        <f t="shared" si="0"/>
        <v>1.8916925157090822E-5</v>
      </c>
      <c r="P9" s="23">
        <f t="shared" si="1"/>
        <v>2.2451168472175283E-5</v>
      </c>
      <c r="Q9" s="12">
        <v>4.3493591662555099E-3</v>
      </c>
      <c r="R9" s="12">
        <v>4.7382663994519434E-3</v>
      </c>
      <c r="S9" s="14">
        <v>-7.1540591995300088E-3</v>
      </c>
      <c r="T9" s="14">
        <v>-7.793754672600824E-3</v>
      </c>
      <c r="U9" s="20">
        <v>-1.011812244985855E-2</v>
      </c>
      <c r="V9" s="20">
        <v>-1.1022855965004177E-2</v>
      </c>
      <c r="X9" s="14">
        <f t="shared" si="4"/>
        <v>-5.4035074466416092E-3</v>
      </c>
      <c r="Y9" s="14">
        <f t="shared" si="5"/>
        <v>-6.9001541035991097E-3</v>
      </c>
      <c r="Z9" s="20">
        <f t="shared" si="6"/>
        <v>-9.1897383331129394E-3</v>
      </c>
      <c r="AA9" s="20">
        <f t="shared" si="7"/>
        <v>-1.0150291668762757E-2</v>
      </c>
      <c r="AC9" s="14">
        <f t="shared" si="8"/>
        <v>-9.4008105201693823E-3</v>
      </c>
      <c r="AD9" s="14">
        <f t="shared" si="9"/>
        <v>-9.8845564776644402E-3</v>
      </c>
      <c r="AE9" s="20">
        <f t="shared" si="10"/>
        <v>-1.6752275379560328E-2</v>
      </c>
      <c r="AF9" s="20">
        <f t="shared" si="11"/>
        <v>-1.2806698275861991E-2</v>
      </c>
      <c r="AH9" s="26">
        <v>-0.11464334754260949</v>
      </c>
      <c r="AI9" s="26">
        <v>-0.58801052897253692</v>
      </c>
      <c r="AJ9" s="26">
        <f t="shared" si="12"/>
        <v>-1.3952968701782953</v>
      </c>
      <c r="AK9" s="26">
        <f t="shared" si="13"/>
        <v>-1.7878203605936904</v>
      </c>
      <c r="AL9" s="26">
        <f t="shared" si="14"/>
        <v>-2.9149085549317331</v>
      </c>
      <c r="AM9" s="26">
        <f t="shared" si="15"/>
        <v>-3.1043745023590508</v>
      </c>
      <c r="AN9" s="14">
        <v>-6.0686472319575928E-3</v>
      </c>
      <c r="AO9" s="14">
        <v>-8.4711691428571399E-3</v>
      </c>
      <c r="AP9" s="20">
        <v>-1.2677984242188935E-2</v>
      </c>
      <c r="AQ9" s="20">
        <v>-1.4709353395843238E-2</v>
      </c>
      <c r="AU9">
        <v>-2.030138753439406</v>
      </c>
    </row>
    <row r="10" spans="1:49" x14ac:dyDescent="0.2">
      <c r="A10" s="1">
        <v>45190</v>
      </c>
      <c r="B10">
        <v>238.53980000000001</v>
      </c>
      <c r="C10">
        <v>17.59</v>
      </c>
      <c r="D10" s="12">
        <v>-8.3552397602738582E-3</v>
      </c>
      <c r="E10" s="12">
        <v>-1.0129431626336505E-2</v>
      </c>
      <c r="F10" s="12">
        <f t="shared" si="2"/>
        <v>3.9573701381405866E-3</v>
      </c>
      <c r="G10" s="12">
        <f t="shared" si="3"/>
        <v>4.2877466615633009E-3</v>
      </c>
      <c r="H10" s="14">
        <v>-6.5092946249099941E-3</v>
      </c>
      <c r="I10" s="14">
        <v>-7.0527156477214643E-3</v>
      </c>
      <c r="J10" s="20">
        <v>-9.2062196076560625E-3</v>
      </c>
      <c r="K10" s="20">
        <v>-9.9747903305534968E-3</v>
      </c>
      <c r="M10" s="24">
        <v>6.9810031451661165E-5</v>
      </c>
      <c r="N10" s="24">
        <v>1.0260538507262621E-4</v>
      </c>
      <c r="O10" s="23">
        <f t="shared" si="0"/>
        <v>2.011479847685339E-5</v>
      </c>
      <c r="P10" s="23">
        <f t="shared" si="1"/>
        <v>2.3368892158847328E-5</v>
      </c>
      <c r="Q10" s="12">
        <v>4.4849524497873319E-3</v>
      </c>
      <c r="R10" s="12">
        <v>4.8341382022908004E-3</v>
      </c>
      <c r="S10" s="14">
        <v>-7.3770903037375856E-3</v>
      </c>
      <c r="T10" s="14">
        <v>-7.9514497552226945E-3</v>
      </c>
      <c r="U10" s="20">
        <v>-1.0433559596737019E-2</v>
      </c>
      <c r="V10" s="20">
        <v>-1.1245887129718815E-2</v>
      </c>
      <c r="X10" s="14">
        <f t="shared" si="4"/>
        <v>-5.4035074466416092E-3</v>
      </c>
      <c r="Y10" s="14">
        <f t="shared" si="5"/>
        <v>-6.9001541035991097E-3</v>
      </c>
      <c r="Z10" s="20">
        <f t="shared" si="6"/>
        <v>-9.1897383331129394E-3</v>
      </c>
      <c r="AA10" s="20">
        <f t="shared" si="7"/>
        <v>-1.0150291668762757E-2</v>
      </c>
      <c r="AC10" s="14">
        <f t="shared" si="8"/>
        <v>-9.4008105201693823E-3</v>
      </c>
      <c r="AD10" s="14">
        <f t="shared" si="9"/>
        <v>-9.8845564776644402E-3</v>
      </c>
      <c r="AE10" s="20">
        <f t="shared" si="10"/>
        <v>-1.6752275379560328E-2</v>
      </c>
      <c r="AF10" s="20">
        <f t="shared" si="11"/>
        <v>-1.2806698275861991E-2</v>
      </c>
      <c r="AH10" s="26">
        <v>-2.030138753439406</v>
      </c>
      <c r="AI10" s="26">
        <v>-2.3678118522428404</v>
      </c>
      <c r="AJ10" s="26">
        <f t="shared" si="12"/>
        <v>-1.3952968701782953</v>
      </c>
      <c r="AK10" s="26">
        <f t="shared" si="13"/>
        <v>-1.7878203605936904</v>
      </c>
      <c r="AL10" s="26">
        <f t="shared" si="14"/>
        <v>-2.9149085549317331</v>
      </c>
      <c r="AM10" s="26">
        <f t="shared" si="15"/>
        <v>-3.1043745023590508</v>
      </c>
      <c r="AN10" s="14">
        <v>-6.2578401160867424E-3</v>
      </c>
      <c r="AO10" s="14">
        <v>-8.6425707039792729E-3</v>
      </c>
      <c r="AP10" s="20">
        <v>-1.3073226264347128E-2</v>
      </c>
      <c r="AQ10" s="20">
        <v>-1.5006975376071379E-2</v>
      </c>
      <c r="AU10">
        <v>-1.059187076859029</v>
      </c>
    </row>
    <row r="11" spans="1:49" x14ac:dyDescent="0.2">
      <c r="A11" s="1">
        <v>45189</v>
      </c>
      <c r="B11">
        <v>240.54964999999999</v>
      </c>
      <c r="C11">
        <v>17.77</v>
      </c>
      <c r="D11" s="12">
        <v>-4.3431480145091905E-3</v>
      </c>
      <c r="E11" s="12">
        <v>3.3879164313945775E-3</v>
      </c>
      <c r="F11" s="12">
        <f t="shared" si="2"/>
        <v>3.9108850781690739E-3</v>
      </c>
      <c r="G11" s="12">
        <f t="shared" si="3"/>
        <v>4.1980874557309561E-3</v>
      </c>
      <c r="H11" s="14">
        <v>-6.432833505416795E-3</v>
      </c>
      <c r="I11" s="14">
        <v>-6.9052393778185426E-3</v>
      </c>
      <c r="J11" s="20">
        <v>-9.098079187216673E-3</v>
      </c>
      <c r="K11" s="20">
        <v>-9.7662118276772326E-3</v>
      </c>
      <c r="M11" s="24">
        <v>1.8862934675935123E-5</v>
      </c>
      <c r="N11" s="24">
        <v>1.1477977746113369E-5</v>
      </c>
      <c r="O11" s="23">
        <f t="shared" si="0"/>
        <v>1.6938166224986235E-5</v>
      </c>
      <c r="P11" s="23">
        <f t="shared" si="1"/>
        <v>1.8301040173166436E-5</v>
      </c>
      <c r="Q11" s="12">
        <v>4.115600348064209E-3</v>
      </c>
      <c r="R11" s="12">
        <v>4.2779715021451972E-3</v>
      </c>
      <c r="S11" s="14">
        <v>-6.7695601595961575E-3</v>
      </c>
      <c r="T11" s="14">
        <v>-7.0366369412985675E-3</v>
      </c>
      <c r="U11" s="20">
        <v>-9.5743181201209168E-3</v>
      </c>
      <c r="V11" s="20">
        <v>-9.9520499092227814E-3</v>
      </c>
      <c r="X11" s="14">
        <f t="shared" si="4"/>
        <v>-5.3934968822200498E-3</v>
      </c>
      <c r="Y11" s="14">
        <f t="shared" si="5"/>
        <v>-6.7529954660104476E-3</v>
      </c>
      <c r="Z11" s="20">
        <f t="shared" si="6"/>
        <v>-9.1897383331129394E-3</v>
      </c>
      <c r="AA11" s="20">
        <f t="shared" si="7"/>
        <v>-9.4929784121417869E-3</v>
      </c>
      <c r="AC11" s="14">
        <f t="shared" si="8"/>
        <v>-9.4008105201693823E-3</v>
      </c>
      <c r="AD11" s="14">
        <f t="shared" si="9"/>
        <v>-9.7785628394656317E-3</v>
      </c>
      <c r="AE11" s="20">
        <f t="shared" si="10"/>
        <v>-1.6752275379560328E-2</v>
      </c>
      <c r="AF11" s="20">
        <f t="shared" si="11"/>
        <v>-1.2806698275861991E-2</v>
      </c>
      <c r="AH11" s="26">
        <v>-1.059187076859029</v>
      </c>
      <c r="AI11" s="26">
        <v>0.7827171228213744</v>
      </c>
      <c r="AJ11" s="26">
        <f t="shared" si="12"/>
        <v>-1.3952968701782953</v>
      </c>
      <c r="AK11" s="26">
        <f t="shared" si="13"/>
        <v>-1.7725500539776642</v>
      </c>
      <c r="AL11" s="26">
        <f t="shared" si="14"/>
        <v>-2.9149085549317331</v>
      </c>
      <c r="AM11" s="26">
        <f t="shared" si="15"/>
        <v>-3.1043745023590508</v>
      </c>
      <c r="AN11" s="14">
        <v>-5.7424842845586934E-3</v>
      </c>
      <c r="AO11" s="14">
        <v>-7.5829186170423783E-3</v>
      </c>
      <c r="AP11" s="20">
        <v>-1.1996598663252381E-2</v>
      </c>
      <c r="AQ11" s="20">
        <v>-1.3280425653078198E-2</v>
      </c>
      <c r="AU11">
        <v>-0.58830351632144351</v>
      </c>
    </row>
    <row r="12" spans="1:49" x14ac:dyDescent="0.2">
      <c r="A12" s="1">
        <v>45188</v>
      </c>
      <c r="B12">
        <v>241.59895</v>
      </c>
      <c r="C12">
        <v>17.71</v>
      </c>
      <c r="D12" s="12">
        <v>-2.4610334647701126E-3</v>
      </c>
      <c r="E12" s="12">
        <v>-2.8153153153153143E-3</v>
      </c>
      <c r="F12" s="12">
        <f t="shared" si="2"/>
        <v>3.8938886697385488E-3</v>
      </c>
      <c r="G12" s="12">
        <f t="shared" si="3"/>
        <v>4.183819207383436E-3</v>
      </c>
      <c r="H12" s="14">
        <v>-6.4048769013646967E-3</v>
      </c>
      <c r="I12" s="14">
        <v>-6.8817701977738803E-3</v>
      </c>
      <c r="J12" s="20">
        <v>-9.0585396285979905E-3</v>
      </c>
      <c r="K12" s="20">
        <v>-9.7330189184676921E-3</v>
      </c>
      <c r="M12" s="24">
        <v>6.0566857147183852E-6</v>
      </c>
      <c r="N12" s="24">
        <v>7.9260003246489669E-6</v>
      </c>
      <c r="O12" s="23">
        <f t="shared" si="0"/>
        <v>1.6813724000691698E-5</v>
      </c>
      <c r="P12" s="23">
        <f t="shared" si="1"/>
        <v>1.8735086784721275E-5</v>
      </c>
      <c r="Q12" s="12">
        <v>4.1004541212762884E-3</v>
      </c>
      <c r="R12" s="12">
        <v>4.3284046466014791E-3</v>
      </c>
      <c r="S12" s="14">
        <v>-6.7446468335294165E-3</v>
      </c>
      <c r="T12" s="14">
        <v>-7.1195920818760503E-3</v>
      </c>
      <c r="U12" s="20">
        <v>-9.5390827276330969E-3</v>
      </c>
      <c r="V12" s="20">
        <v>-1.0069374947609847E-2</v>
      </c>
      <c r="X12" s="14">
        <f t="shared" si="4"/>
        <v>-5.3934968822200498E-3</v>
      </c>
      <c r="Y12" s="14">
        <f t="shared" si="5"/>
        <v>-6.7529954660104476E-3</v>
      </c>
      <c r="Z12" s="20">
        <f t="shared" si="6"/>
        <v>-9.1897383331129394E-3</v>
      </c>
      <c r="AA12" s="20">
        <f t="shared" si="7"/>
        <v>-9.4929784121417869E-3</v>
      </c>
      <c r="AC12" s="14">
        <f t="shared" si="8"/>
        <v>-9.4008105201693823E-3</v>
      </c>
      <c r="AD12" s="14">
        <f t="shared" si="9"/>
        <v>-9.7785628394656317E-3</v>
      </c>
      <c r="AE12" s="20">
        <f t="shared" si="10"/>
        <v>-1.6752275379560328E-2</v>
      </c>
      <c r="AF12" s="20">
        <f t="shared" si="11"/>
        <v>-1.2806698275861991E-2</v>
      </c>
      <c r="AH12" s="26">
        <v>-0.58830351632144351</v>
      </c>
      <c r="AI12" s="26">
        <v>-0.63878696656934297</v>
      </c>
      <c r="AJ12" s="26">
        <f t="shared" si="12"/>
        <v>-1.3952968701782953</v>
      </c>
      <c r="AK12" s="26">
        <f t="shared" si="13"/>
        <v>-1.7725500539776642</v>
      </c>
      <c r="AL12" s="26">
        <f t="shared" si="14"/>
        <v>-2.9149085549317331</v>
      </c>
      <c r="AM12" s="26">
        <f t="shared" si="15"/>
        <v>-3.1043745023590508</v>
      </c>
      <c r="AN12" s="14">
        <v>-5.7213508017264969E-3</v>
      </c>
      <c r="AO12" s="14">
        <v>-7.6723138899706242E-3</v>
      </c>
      <c r="AP12" s="20">
        <v>-1.1952448797213334E-2</v>
      </c>
      <c r="AQ12" s="20">
        <v>-1.343698902080207E-2</v>
      </c>
      <c r="AU12">
        <v>-0.37320698455570644</v>
      </c>
    </row>
    <row r="13" spans="1:49" x14ac:dyDescent="0.2">
      <c r="A13" s="1">
        <v>45187</v>
      </c>
      <c r="B13">
        <v>242.19499999999999</v>
      </c>
      <c r="C13">
        <v>17.760000000000002</v>
      </c>
      <c r="D13" s="12">
        <v>-1.603156681049378E-3</v>
      </c>
      <c r="E13" s="12">
        <v>-6.15556799104644E-3</v>
      </c>
      <c r="F13" s="12">
        <f t="shared" si="2"/>
        <v>3.8871028877218079E-3</v>
      </c>
      <c r="G13" s="12">
        <f t="shared" si="3"/>
        <v>4.1764041344738399E-3</v>
      </c>
      <c r="H13" s="14">
        <v>-6.3937152832027585E-3</v>
      </c>
      <c r="I13" s="14">
        <v>-6.8695734882044217E-3</v>
      </c>
      <c r="J13" s="20">
        <v>-9.042753539029641E-3</v>
      </c>
      <c r="K13" s="20">
        <v>-9.7157688793685949E-3</v>
      </c>
      <c r="M13" s="24">
        <v>2.570111343993257E-6</v>
      </c>
      <c r="N13" s="24">
        <v>3.7891017292395502E-5</v>
      </c>
      <c r="O13" s="23">
        <f t="shared" si="0"/>
        <v>1.7499762314156322E-5</v>
      </c>
      <c r="P13" s="23">
        <f t="shared" si="1"/>
        <v>1.942414864335075E-5</v>
      </c>
      <c r="Q13" s="12">
        <v>4.1832717236818745E-3</v>
      </c>
      <c r="R13" s="12">
        <v>4.4072835900757223E-3</v>
      </c>
      <c r="S13" s="14">
        <v>-6.8808696672216698E-3</v>
      </c>
      <c r="T13" s="14">
        <v>-7.2493363981397593E-3</v>
      </c>
      <c r="U13" s="20">
        <v>-9.7317452809224918E-3</v>
      </c>
      <c r="V13" s="20">
        <v>-1.0252874810067741E-2</v>
      </c>
      <c r="X13" s="14">
        <f t="shared" si="4"/>
        <v>-5.3934968822200498E-3</v>
      </c>
      <c r="Y13" s="14">
        <f t="shared" si="5"/>
        <v>-6.7529954660104476E-3</v>
      </c>
      <c r="Z13" s="20">
        <f t="shared" si="6"/>
        <v>-9.1897383331129394E-3</v>
      </c>
      <c r="AA13" s="20">
        <f t="shared" si="7"/>
        <v>-9.4929784121417869E-3</v>
      </c>
      <c r="AC13" s="14">
        <f t="shared" si="8"/>
        <v>-9.4008105201693823E-3</v>
      </c>
      <c r="AD13" s="14">
        <f t="shared" si="9"/>
        <v>-9.7785628394656317E-3</v>
      </c>
      <c r="AE13" s="20">
        <f t="shared" si="10"/>
        <v>-1.6752275379560328E-2</v>
      </c>
      <c r="AF13" s="20">
        <f t="shared" si="11"/>
        <v>-1.2806698275861991E-2</v>
      </c>
      <c r="AH13" s="26">
        <v>-0.37320698455570644</v>
      </c>
      <c r="AI13" s="26">
        <v>-1.4412728934760131</v>
      </c>
      <c r="AJ13" s="26">
        <f t="shared" si="12"/>
        <v>-1.3952968701782953</v>
      </c>
      <c r="AK13" s="26">
        <f t="shared" si="13"/>
        <v>-1.7725500539776642</v>
      </c>
      <c r="AL13" s="26">
        <f t="shared" si="14"/>
        <v>-2.9149085549317331</v>
      </c>
      <c r="AM13" s="26">
        <f t="shared" si="15"/>
        <v>-3.1043745023590508</v>
      </c>
      <c r="AN13" s="14">
        <v>-5.8369059431586821E-3</v>
      </c>
      <c r="AO13" s="14">
        <v>-7.8121307654835954E-3</v>
      </c>
      <c r="AP13" s="20">
        <v>-1.2193854534964313E-2</v>
      </c>
      <c r="AQ13" s="20">
        <v>-1.3681858801696532E-2</v>
      </c>
      <c r="AU13">
        <v>-1.2724393468710815</v>
      </c>
    </row>
    <row r="14" spans="1:49" x14ac:dyDescent="0.2">
      <c r="A14" s="1">
        <v>45184</v>
      </c>
      <c r="B14">
        <v>242.5839</v>
      </c>
      <c r="C14">
        <v>17.87</v>
      </c>
      <c r="D14" s="12">
        <v>-5.3667020920666886E-3</v>
      </c>
      <c r="E14" s="12">
        <v>0</v>
      </c>
      <c r="F14" s="12">
        <f t="shared" si="2"/>
        <v>3.8822482448120717E-3</v>
      </c>
      <c r="G14" s="12">
        <f t="shared" si="3"/>
        <v>4.1360007749539855E-3</v>
      </c>
      <c r="H14" s="14">
        <v>-6.3857301062051246E-3</v>
      </c>
      <c r="I14" s="14">
        <v>-6.8031158757571649E-3</v>
      </c>
      <c r="J14" s="20">
        <v>-9.0314599508173488E-3</v>
      </c>
      <c r="K14" s="20">
        <v>-9.6217766098454748E-3</v>
      </c>
      <c r="M14" s="24">
        <v>2.8801491344992973E-5</v>
      </c>
      <c r="N14" s="24">
        <v>0</v>
      </c>
      <c r="O14" s="23">
        <f t="shared" si="0"/>
        <v>1.8452380973546295E-5</v>
      </c>
      <c r="P14" s="23">
        <f t="shared" si="1"/>
        <v>1.824079773889661E-5</v>
      </c>
      <c r="Q14" s="12">
        <v>4.2956234673847161E-3</v>
      </c>
      <c r="R14" s="12">
        <v>4.2709246936578748E-3</v>
      </c>
      <c r="S14" s="14">
        <v>-7.0656718403456116E-3</v>
      </c>
      <c r="T14" s="14">
        <v>-7.0250459727997623E-3</v>
      </c>
      <c r="U14" s="20">
        <v>-9.9931145210303794E-3</v>
      </c>
      <c r="V14" s="20">
        <v>-9.9356565812795256E-3</v>
      </c>
      <c r="X14" s="14">
        <f t="shared" si="4"/>
        <v>-5.3934968822200498E-3</v>
      </c>
      <c r="Y14" s="14">
        <f t="shared" si="5"/>
        <v>-6.7529954660104476E-3</v>
      </c>
      <c r="Z14" s="20">
        <f t="shared" si="6"/>
        <v>-9.1897383331129394E-3</v>
      </c>
      <c r="AA14" s="20">
        <f t="shared" si="7"/>
        <v>-9.4929784121417869E-3</v>
      </c>
      <c r="AC14" s="14">
        <f t="shared" si="8"/>
        <v>-9.4008105201693823E-3</v>
      </c>
      <c r="AD14" s="14">
        <f t="shared" si="9"/>
        <v>-9.7785628394656317E-3</v>
      </c>
      <c r="AE14" s="20">
        <f t="shared" si="10"/>
        <v>-1.6752275379560328E-2</v>
      </c>
      <c r="AF14" s="20">
        <f t="shared" si="11"/>
        <v>-1.2806698275861991E-2</v>
      </c>
      <c r="AH14" s="26">
        <v>-1.2724393468710815</v>
      </c>
      <c r="AI14" s="26">
        <v>0</v>
      </c>
      <c r="AJ14" s="26">
        <f t="shared" si="12"/>
        <v>-1.3952968701782953</v>
      </c>
      <c r="AK14" s="26">
        <f t="shared" si="13"/>
        <v>-1.7725500539776642</v>
      </c>
      <c r="AL14" s="26">
        <f t="shared" si="14"/>
        <v>-2.9149085549317331</v>
      </c>
      <c r="AM14" s="26">
        <f t="shared" si="15"/>
        <v>-3.1043745023590508</v>
      </c>
      <c r="AN14" s="14">
        <v>-5.9936699795063312E-3</v>
      </c>
      <c r="AO14" s="14">
        <v>-7.5704277962778052E-3</v>
      </c>
      <c r="AP14" s="20">
        <v>-1.2521349593845224E-2</v>
      </c>
      <c r="AQ14" s="20">
        <v>-1.3258549720487147E-2</v>
      </c>
      <c r="AU14">
        <v>2.5919155533234903</v>
      </c>
    </row>
    <row r="15" spans="1:49" x14ac:dyDescent="0.2">
      <c r="A15" s="1">
        <v>45183</v>
      </c>
      <c r="B15">
        <v>243.89279999999999</v>
      </c>
      <c r="C15">
        <v>17.87</v>
      </c>
      <c r="D15" s="12">
        <v>9.4299015290479904E-3</v>
      </c>
      <c r="E15" s="12">
        <v>7.8962210941906363E-3</v>
      </c>
      <c r="F15" s="12">
        <f t="shared" si="2"/>
        <v>3.8469030312670346E-3</v>
      </c>
      <c r="G15" s="12">
        <f t="shared" si="3"/>
        <v>4.1364494445470116E-3</v>
      </c>
      <c r="H15" s="14">
        <v>-6.3275924035101965E-3</v>
      </c>
      <c r="I15" s="14">
        <v>-6.8038538715645561E-3</v>
      </c>
      <c r="J15" s="20">
        <v>-8.9492346884293313E-3</v>
      </c>
      <c r="K15" s="20">
        <v>-9.6228203713993564E-3</v>
      </c>
      <c r="M15" s="24">
        <v>8.8923042847541625E-5</v>
      </c>
      <c r="N15" s="24">
        <v>6.2350307568341168E-5</v>
      </c>
      <c r="O15" s="23">
        <f t="shared" si="0"/>
        <v>1.7788560125095153E-5</v>
      </c>
      <c r="P15" s="23">
        <f t="shared" si="1"/>
        <v>1.940514463336922E-5</v>
      </c>
      <c r="Q15" s="12">
        <v>4.2176486488439448E-3</v>
      </c>
      <c r="R15" s="12">
        <v>4.4051270848148322E-3</v>
      </c>
      <c r="S15" s="14">
        <v>-6.937414677257941E-3</v>
      </c>
      <c r="T15" s="14">
        <v>-7.2457892626398446E-3</v>
      </c>
      <c r="U15" s="20">
        <v>-9.811717967689336E-3</v>
      </c>
      <c r="V15" s="20">
        <v>-1.0247858028638712E-2</v>
      </c>
      <c r="X15" s="14">
        <f t="shared" si="4"/>
        <v>-5.3454974735389627E-3</v>
      </c>
      <c r="Y15" s="14">
        <f t="shared" si="5"/>
        <v>-6.7529954660104476E-3</v>
      </c>
      <c r="Z15" s="20">
        <f t="shared" si="6"/>
        <v>-9.1897383331129394E-3</v>
      </c>
      <c r="AA15" s="20">
        <f t="shared" si="7"/>
        <v>-9.4929784121417869E-3</v>
      </c>
      <c r="AC15" s="14">
        <f t="shared" si="8"/>
        <v>-9.4008105201693823E-3</v>
      </c>
      <c r="AD15" s="14">
        <f t="shared" si="9"/>
        <v>-9.7785628394656317E-3</v>
      </c>
      <c r="AE15" s="20">
        <f t="shared" si="10"/>
        <v>-1.6752275379560328E-2</v>
      </c>
      <c r="AF15" s="20">
        <f t="shared" si="11"/>
        <v>-1.2806698275861991E-2</v>
      </c>
      <c r="AH15" s="26">
        <v>2.5919155533234903</v>
      </c>
      <c r="AI15" s="26">
        <v>1.9346541216415487</v>
      </c>
      <c r="AJ15" s="26">
        <f t="shared" si="12"/>
        <v>-1.3952968701782953</v>
      </c>
      <c r="AK15" s="26">
        <f t="shared" si="13"/>
        <v>-1.7725500539776642</v>
      </c>
      <c r="AL15" s="26">
        <f t="shared" si="14"/>
        <v>-2.9149085549317331</v>
      </c>
      <c r="AM15" s="26">
        <f t="shared" si="15"/>
        <v>-3.1043745023590508</v>
      </c>
      <c r="AN15" s="14">
        <v>-5.8848719592436722E-3</v>
      </c>
      <c r="AO15" s="14">
        <v>-7.808308251967001E-3</v>
      </c>
      <c r="AP15" s="20">
        <v>-1.229406012821148E-2</v>
      </c>
      <c r="AQ15" s="20">
        <v>-1.367516420175042E-2</v>
      </c>
      <c r="AU15">
        <v>-0.23353053721282727</v>
      </c>
    </row>
    <row r="16" spans="1:49" x14ac:dyDescent="0.2">
      <c r="A16" s="1">
        <v>45182</v>
      </c>
      <c r="B16">
        <v>241.61439999999999</v>
      </c>
      <c r="C16">
        <v>17.73</v>
      </c>
      <c r="D16" s="12">
        <v>-8.7480272485229715E-4</v>
      </c>
      <c r="E16" s="12">
        <v>-3.9325842696629199E-3</v>
      </c>
      <c r="F16" s="12">
        <f t="shared" si="2"/>
        <v>3.7407966192890487E-3</v>
      </c>
      <c r="G16" s="12">
        <f t="shared" si="3"/>
        <v>4.0810196437199705E-3</v>
      </c>
      <c r="H16" s="14">
        <v>-6.1530628869253985E-3</v>
      </c>
      <c r="I16" s="14">
        <v>-6.7126799626330003E-3</v>
      </c>
      <c r="J16" s="20">
        <v>-8.7023942625022426E-3</v>
      </c>
      <c r="K16" s="20">
        <v>-9.4938713720868623E-3</v>
      </c>
      <c r="M16" s="24">
        <v>7.6527980740900396E-7</v>
      </c>
      <c r="N16" s="24">
        <v>1.546521903800024E-5</v>
      </c>
      <c r="O16" s="23">
        <f t="shared" si="0"/>
        <v>1.3236483414853227E-5</v>
      </c>
      <c r="P16" s="23">
        <f t="shared" si="1"/>
        <v>1.665834814810694E-5</v>
      </c>
      <c r="Q16" s="12">
        <v>3.6381978251399725E-3</v>
      </c>
      <c r="R16" s="12">
        <v>4.0814639711881495E-3</v>
      </c>
      <c r="S16" s="14">
        <v>-5.9843028882484431E-3</v>
      </c>
      <c r="T16" s="14">
        <v>-6.7134108162805886E-3</v>
      </c>
      <c r="U16" s="20">
        <v>-8.4637137758543854E-3</v>
      </c>
      <c r="V16" s="20">
        <v>-9.4949050323478393E-3</v>
      </c>
      <c r="X16" s="14">
        <f t="shared" si="4"/>
        <v>-5.3454974735389627E-3</v>
      </c>
      <c r="Y16" s="14">
        <f t="shared" si="5"/>
        <v>-6.7529954660104476E-3</v>
      </c>
      <c r="Z16" s="20">
        <f t="shared" si="6"/>
        <v>-9.1897383331129394E-3</v>
      </c>
      <c r="AA16" s="20">
        <f t="shared" si="7"/>
        <v>-9.4929784121417869E-3</v>
      </c>
      <c r="AC16" s="14">
        <f t="shared" si="8"/>
        <v>-9.4008105201693823E-3</v>
      </c>
      <c r="AD16" s="14">
        <f t="shared" si="9"/>
        <v>-9.7785628394656317E-3</v>
      </c>
      <c r="AE16" s="20">
        <f t="shared" si="10"/>
        <v>-1.6752275379560328E-2</v>
      </c>
      <c r="AF16" s="20">
        <f t="shared" si="11"/>
        <v>-1.2806698275861991E-2</v>
      </c>
      <c r="AH16" s="26">
        <v>-0.23353053721282727</v>
      </c>
      <c r="AI16" s="26">
        <v>-0.96138524329670449</v>
      </c>
      <c r="AJ16" s="26">
        <f t="shared" si="12"/>
        <v>-1.3952968701782953</v>
      </c>
      <c r="AK16" s="26">
        <f t="shared" si="13"/>
        <v>-1.7725500539776642</v>
      </c>
      <c r="AL16" s="26">
        <f t="shared" si="14"/>
        <v>-2.9149085549317331</v>
      </c>
      <c r="AM16" s="26">
        <f t="shared" si="15"/>
        <v>-3.1043745023590508</v>
      </c>
      <c r="AN16" s="14">
        <v>-5.0763660385072847E-3</v>
      </c>
      <c r="AO16" s="14">
        <v>-7.2345991824374458E-3</v>
      </c>
      <c r="AP16" s="20">
        <v>-1.0605013965034531E-2</v>
      </c>
      <c r="AQ16" s="20">
        <v>-1.2670392684453606E-2</v>
      </c>
      <c r="AU16">
        <v>-0.18645069825354985</v>
      </c>
    </row>
    <row r="17" spans="1:47" x14ac:dyDescent="0.2">
      <c r="A17" s="1">
        <v>45181</v>
      </c>
      <c r="B17">
        <v>241.82594999999998</v>
      </c>
      <c r="C17">
        <v>17.8</v>
      </c>
      <c r="D17" s="12">
        <v>-7.1962780180678809E-4</v>
      </c>
      <c r="E17" s="12">
        <v>1.1248593925758943E-3</v>
      </c>
      <c r="F17" s="12">
        <f t="shared" si="2"/>
        <v>3.7394366283629906E-3</v>
      </c>
      <c r="G17" s="12">
        <f t="shared" si="3"/>
        <v>4.0641018809744935E-3</v>
      </c>
      <c r="H17" s="14">
        <v>-6.1508259009180515E-3</v>
      </c>
      <c r="I17" s="14">
        <v>-6.684852719221198E-3</v>
      </c>
      <c r="J17" s="20">
        <v>-8.6992304505026929E-3</v>
      </c>
      <c r="K17" s="20">
        <v>-9.4545147706903959E-3</v>
      </c>
      <c r="M17" s="24">
        <v>5.1786417313326984E-7</v>
      </c>
      <c r="N17" s="24">
        <v>1.2653086530662099E-6</v>
      </c>
      <c r="O17" s="23">
        <f t="shared" si="0"/>
        <v>1.4032430421336304E-5</v>
      </c>
      <c r="P17" s="23">
        <f t="shared" si="1"/>
        <v>1.6732513037191856E-5</v>
      </c>
      <c r="Q17" s="12">
        <v>3.7459885773099074E-3</v>
      </c>
      <c r="R17" s="12">
        <v>4.090539455523178E-3</v>
      </c>
      <c r="S17" s="14">
        <v>-6.1616028979069879E-3</v>
      </c>
      <c r="T17" s="14">
        <v>-6.7283386596054011E-3</v>
      </c>
      <c r="U17" s="20">
        <v>-8.7144725630061773E-3</v>
      </c>
      <c r="V17" s="20">
        <v>-9.516017766036524E-3</v>
      </c>
      <c r="X17" s="14">
        <f t="shared" si="4"/>
        <v>-5.3454974735389627E-3</v>
      </c>
      <c r="Y17" s="14">
        <f t="shared" si="5"/>
        <v>-6.7529954660104476E-3</v>
      </c>
      <c r="Z17" s="20">
        <f t="shared" si="6"/>
        <v>-9.1897383331129394E-3</v>
      </c>
      <c r="AA17" s="20">
        <f t="shared" si="7"/>
        <v>-9.4929784121417869E-3</v>
      </c>
      <c r="AC17" s="14">
        <f t="shared" si="8"/>
        <v>-9.4008105201693823E-3</v>
      </c>
      <c r="AD17" s="14">
        <f t="shared" si="9"/>
        <v>-9.7785628394656317E-3</v>
      </c>
      <c r="AE17" s="20">
        <f t="shared" si="10"/>
        <v>-1.6752275379560328E-2</v>
      </c>
      <c r="AF17" s="20">
        <f t="shared" si="11"/>
        <v>-1.2806698275861991E-2</v>
      </c>
      <c r="AH17" s="26">
        <v>-0.18645069825354985</v>
      </c>
      <c r="AI17" s="26">
        <v>0.26722010107891303</v>
      </c>
      <c r="AJ17" s="26">
        <f t="shared" si="12"/>
        <v>-1.3952968701782953</v>
      </c>
      <c r="AK17" s="26">
        <f t="shared" si="13"/>
        <v>-1.7725500539776642</v>
      </c>
      <c r="AL17" s="26">
        <f t="shared" si="14"/>
        <v>-2.9149085549317331</v>
      </c>
      <c r="AM17" s="26">
        <f t="shared" si="15"/>
        <v>-3.1043745023590508</v>
      </c>
      <c r="AN17" s="14">
        <v>-5.226766137644159E-3</v>
      </c>
      <c r="AO17" s="14">
        <v>-7.250685932685374E-3</v>
      </c>
      <c r="AP17" s="20">
        <v>-1.09192141506772E-2</v>
      </c>
      <c r="AQ17" s="20">
        <v>-1.2698566386619828E-2</v>
      </c>
      <c r="AU17">
        <v>0.37302883648232055</v>
      </c>
    </row>
    <row r="18" spans="1:47" x14ac:dyDescent="0.2">
      <c r="A18" s="1">
        <v>45180</v>
      </c>
      <c r="B18">
        <v>242.0001</v>
      </c>
      <c r="C18">
        <v>17.78</v>
      </c>
      <c r="D18" s="12">
        <v>1.4784215630629927E-3</v>
      </c>
      <c r="E18" s="12">
        <v>-1.6844469399212025E-3</v>
      </c>
      <c r="F18" s="12">
        <f t="shared" si="2"/>
        <v>3.7514269359618176E-3</v>
      </c>
      <c r="G18" s="12">
        <f t="shared" si="3"/>
        <v>4.0632705292566965E-3</v>
      </c>
      <c r="H18" s="14">
        <v>-6.1705482018602452E-3</v>
      </c>
      <c r="I18" s="14">
        <v>-6.683485267332907E-3</v>
      </c>
      <c r="J18" s="20">
        <v>-8.7271240770943198E-3</v>
      </c>
      <c r="K18" s="20">
        <v>-9.4525807573891171E-3</v>
      </c>
      <c r="M18" s="24">
        <v>2.1857303181296225E-6</v>
      </c>
      <c r="N18" s="24">
        <v>2.8373614934099035E-6</v>
      </c>
      <c r="O18" s="23">
        <f t="shared" si="0"/>
        <v>1.4896623396894682E-5</v>
      </c>
      <c r="P18" s="23">
        <f t="shared" si="1"/>
        <v>1.7719776107093849E-5</v>
      </c>
      <c r="Q18" s="12">
        <v>3.8596144103905873E-3</v>
      </c>
      <c r="R18" s="12">
        <v>4.2094864422033539E-3</v>
      </c>
      <c r="S18" s="14">
        <v>-6.3485007615651269E-3</v>
      </c>
      <c r="T18" s="14">
        <v>-6.9239890420612375E-3</v>
      </c>
      <c r="U18" s="20">
        <v>-8.9788057782295358E-3</v>
      </c>
      <c r="V18" s="20">
        <v>-9.7927298356235148E-3</v>
      </c>
      <c r="X18" s="14">
        <f t="shared" si="4"/>
        <v>-5.3454974735389627E-3</v>
      </c>
      <c r="Y18" s="14">
        <f t="shared" si="5"/>
        <v>-6.7529954660104476E-3</v>
      </c>
      <c r="Z18" s="20">
        <f t="shared" si="6"/>
        <v>-9.1897383331129394E-3</v>
      </c>
      <c r="AA18" s="20">
        <f t="shared" si="7"/>
        <v>-9.4929784121417869E-3</v>
      </c>
      <c r="AC18" s="14">
        <f t="shared" si="8"/>
        <v>-9.4008105201693823E-3</v>
      </c>
      <c r="AD18" s="14">
        <f t="shared" si="9"/>
        <v>-9.7785628394656317E-3</v>
      </c>
      <c r="AE18" s="20">
        <f t="shared" si="10"/>
        <v>-1.6752275379560328E-2</v>
      </c>
      <c r="AF18" s="20">
        <f t="shared" si="11"/>
        <v>-1.2806698275861991E-2</v>
      </c>
      <c r="AH18" s="26">
        <v>0.37302883648232055</v>
      </c>
      <c r="AI18" s="26">
        <v>-0.38981861265814682</v>
      </c>
      <c r="AJ18" s="26">
        <f t="shared" si="12"/>
        <v>-1.3952968701782953</v>
      </c>
      <c r="AK18" s="26">
        <f t="shared" si="13"/>
        <v>-1.7725500539776642</v>
      </c>
      <c r="AL18" s="26">
        <f t="shared" si="14"/>
        <v>-2.9149085549317331</v>
      </c>
      <c r="AM18" s="26">
        <f t="shared" si="15"/>
        <v>-3.1043745023590508</v>
      </c>
      <c r="AN18" s="14">
        <v>-5.3853079069130332E-3</v>
      </c>
      <c r="AO18" s="14">
        <v>-7.4615254203458008E-3</v>
      </c>
      <c r="AP18" s="20">
        <v>-1.125042306358532E-2</v>
      </c>
      <c r="AQ18" s="20">
        <v>-1.3067822379202208E-2</v>
      </c>
      <c r="AU18">
        <v>5.9647305628366704E-2</v>
      </c>
    </row>
    <row r="19" spans="1:47" x14ac:dyDescent="0.2">
      <c r="A19" s="1">
        <v>45177</v>
      </c>
      <c r="B19">
        <v>241.64285000000001</v>
      </c>
      <c r="C19">
        <v>17.809999999999999</v>
      </c>
      <c r="D19" s="12">
        <v>2.4380758738318242E-4</v>
      </c>
      <c r="E19" s="12">
        <v>1.1242270938729426E-3</v>
      </c>
      <c r="F19" s="12">
        <f t="shared" si="2"/>
        <v>3.7499461672718306E-3</v>
      </c>
      <c r="G19" s="12">
        <f t="shared" si="3"/>
        <v>4.0859038185166287E-3</v>
      </c>
      <c r="H19" s="14">
        <v>-6.1681125541098438E-3</v>
      </c>
      <c r="I19" s="14">
        <v>-6.7207137152619483E-3</v>
      </c>
      <c r="J19" s="20">
        <v>-8.7236792940004228E-3</v>
      </c>
      <c r="K19" s="20">
        <v>-9.5052336617415124E-3</v>
      </c>
      <c r="M19" s="24">
        <v>5.944213966560813E-8</v>
      </c>
      <c r="N19" s="24">
        <v>1.2638865585980021E-6</v>
      </c>
      <c r="O19" s="23">
        <f t="shared" si="0"/>
        <v>1.5707669870590689E-5</v>
      </c>
      <c r="P19" s="23">
        <f t="shared" si="1"/>
        <v>1.8671943625049933E-5</v>
      </c>
      <c r="Q19" s="12">
        <v>3.9632902834123426E-3</v>
      </c>
      <c r="R19" s="12">
        <v>4.3211044450522061E-3</v>
      </c>
      <c r="S19" s="14">
        <v>-6.5190323973323217E-3</v>
      </c>
      <c r="T19" s="14">
        <v>-7.1075843188802513E-3</v>
      </c>
      <c r="U19" s="20">
        <v>-9.2199919250230238E-3</v>
      </c>
      <c r="V19" s="20">
        <v>-1.0052392139255626E-2</v>
      </c>
      <c r="X19" s="14">
        <f t="shared" si="4"/>
        <v>-5.3454974735389627E-3</v>
      </c>
      <c r="Y19" s="14">
        <f t="shared" si="5"/>
        <v>-6.7529954660104476E-3</v>
      </c>
      <c r="Z19" s="20">
        <f t="shared" si="6"/>
        <v>-9.1897383331129394E-3</v>
      </c>
      <c r="AA19" s="20">
        <f t="shared" si="7"/>
        <v>-9.4929784121417869E-3</v>
      </c>
      <c r="AC19" s="14">
        <f t="shared" si="8"/>
        <v>-9.4008105201693823E-3</v>
      </c>
      <c r="AD19" s="14">
        <f t="shared" si="9"/>
        <v>-9.7785628394656317E-3</v>
      </c>
      <c r="AE19" s="20">
        <f t="shared" si="10"/>
        <v>-1.6752275379560328E-2</v>
      </c>
      <c r="AF19" s="20">
        <f t="shared" si="11"/>
        <v>-1.2806698275861991E-2</v>
      </c>
      <c r="AH19" s="26">
        <v>5.9647305628366704E-2</v>
      </c>
      <c r="AI19" s="26">
        <v>0.252750951449704</v>
      </c>
      <c r="AJ19" s="26">
        <f t="shared" si="12"/>
        <v>-1.3952968701782953</v>
      </c>
      <c r="AK19" s="26">
        <f t="shared" si="13"/>
        <v>-1.7725500539776642</v>
      </c>
      <c r="AL19" s="26">
        <f t="shared" si="14"/>
        <v>-2.9149085549317331</v>
      </c>
      <c r="AM19" s="26">
        <f t="shared" si="15"/>
        <v>-3.1043745023590508</v>
      </c>
      <c r="AN19" s="14">
        <v>-5.5299665280532902E-3</v>
      </c>
      <c r="AO19" s="14">
        <v>-7.6593739173204129E-3</v>
      </c>
      <c r="AP19" s="20">
        <v>-1.1552628752796451E-2</v>
      </c>
      <c r="AQ19" s="20">
        <v>-1.3414326461250424E-2</v>
      </c>
      <c r="AU19">
        <v>-0.208884557126466</v>
      </c>
    </row>
    <row r="20" spans="1:47" x14ac:dyDescent="0.2">
      <c r="A20" s="1">
        <v>45176</v>
      </c>
      <c r="B20">
        <v>241.58395000000002</v>
      </c>
      <c r="C20">
        <v>17.79</v>
      </c>
      <c r="D20" s="12">
        <v>-8.7945818923829133E-4</v>
      </c>
      <c r="E20" s="12">
        <v>-5.0335570469798308E-3</v>
      </c>
      <c r="F20" s="12">
        <f t="shared" si="2"/>
        <v>3.7581597432667455E-3</v>
      </c>
      <c r="G20" s="12">
        <f t="shared" si="3"/>
        <v>4.0966188469092613E-3</v>
      </c>
      <c r="H20" s="14">
        <v>-6.1816226843753215E-3</v>
      </c>
      <c r="I20" s="14">
        <v>-6.7383383685764584E-3</v>
      </c>
      <c r="J20" s="20">
        <v>-8.742786929054466E-3</v>
      </c>
      <c r="K20" s="20">
        <v>-9.5301605452630007E-3</v>
      </c>
      <c r="M20" s="24">
        <v>7.7344670661829424E-7</v>
      </c>
      <c r="N20" s="24">
        <v>2.5336696545200315E-5</v>
      </c>
      <c r="O20" s="23">
        <f t="shared" si="0"/>
        <v>1.6707550118008856E-5</v>
      </c>
      <c r="P20" s="23">
        <f t="shared" si="1"/>
        <v>1.9784382367669928E-5</v>
      </c>
      <c r="Q20" s="12">
        <v>4.0874870174728208E-3</v>
      </c>
      <c r="R20" s="12">
        <v>4.4479638451396979E-3</v>
      </c>
      <c r="S20" s="14">
        <v>-6.7233178458072267E-3</v>
      </c>
      <c r="T20" s="14">
        <v>-7.3162494632270508E-3</v>
      </c>
      <c r="U20" s="20">
        <v>-9.5089167332674338E-3</v>
      </c>
      <c r="V20" s="20">
        <v>-1.034751123495126E-2</v>
      </c>
      <c r="X20" s="14">
        <f t="shared" si="4"/>
        <v>-5.3454974735389627E-3</v>
      </c>
      <c r="Y20" s="14">
        <f t="shared" si="5"/>
        <v>-6.7529954660104476E-3</v>
      </c>
      <c r="Z20" s="20">
        <f t="shared" si="6"/>
        <v>-9.1897383331129394E-3</v>
      </c>
      <c r="AA20" s="20">
        <f t="shared" si="7"/>
        <v>-9.4929784121417869E-3</v>
      </c>
      <c r="AC20" s="14">
        <f t="shared" si="8"/>
        <v>-9.4008105201693823E-3</v>
      </c>
      <c r="AD20" s="14">
        <f t="shared" si="9"/>
        <v>-9.7785628394656317E-3</v>
      </c>
      <c r="AE20" s="20">
        <f t="shared" si="10"/>
        <v>-1.6752275379560328E-2</v>
      </c>
      <c r="AF20" s="20">
        <f t="shared" si="11"/>
        <v>-1.2806698275861991E-2</v>
      </c>
      <c r="AH20" s="26">
        <v>-0.208884557126466</v>
      </c>
      <c r="AI20" s="26">
        <v>-1.1420261414204989</v>
      </c>
      <c r="AJ20" s="26">
        <f t="shared" si="12"/>
        <v>-1.3952968701782953</v>
      </c>
      <c r="AK20" s="26">
        <f t="shared" si="13"/>
        <v>-1.7725500539776642</v>
      </c>
      <c r="AL20" s="26">
        <f t="shared" si="14"/>
        <v>-2.9149085549317331</v>
      </c>
      <c r="AM20" s="26">
        <f t="shared" si="15"/>
        <v>-3.1043745023590508</v>
      </c>
      <c r="AN20" s="14">
        <v>-5.7032578423742422E-3</v>
      </c>
      <c r="AO20" s="14">
        <v>-7.8842385537930704E-3</v>
      </c>
      <c r="AP20" s="20">
        <v>-1.191465087540392E-2</v>
      </c>
      <c r="AQ20" s="20">
        <v>-1.38081455482666E-2</v>
      </c>
      <c r="AU20">
        <v>-0.95666499729627053</v>
      </c>
    </row>
    <row r="21" spans="1:47" x14ac:dyDescent="0.2">
      <c r="A21" s="1">
        <v>45175</v>
      </c>
      <c r="B21">
        <v>241.79659999999998</v>
      </c>
      <c r="C21">
        <v>17.88</v>
      </c>
      <c r="D21" s="12">
        <v>-4.037863569392397E-3</v>
      </c>
      <c r="E21" s="12">
        <v>-5.589714924539857E-4</v>
      </c>
      <c r="F21" s="12">
        <f t="shared" si="2"/>
        <v>3.7776240007140072E-3</v>
      </c>
      <c r="G21" s="12">
        <f t="shared" si="3"/>
        <v>4.0669577695349648E-3</v>
      </c>
      <c r="H21" s="14">
        <v>-6.2136385388333673E-3</v>
      </c>
      <c r="I21" s="14">
        <v>-6.6895502378780582E-3</v>
      </c>
      <c r="J21" s="20">
        <v>-8.7880675629866869E-3</v>
      </c>
      <c r="K21" s="20">
        <v>-9.4611585609715443E-3</v>
      </c>
      <c r="M21" s="24">
        <v>1.6304342205026308E-5</v>
      </c>
      <c r="N21" s="24">
        <v>3.1244912937623619E-7</v>
      </c>
      <c r="O21" s="23">
        <f t="shared" si="0"/>
        <v>1.7726284984508668E-5</v>
      </c>
      <c r="P21" s="23">
        <f t="shared" si="1"/>
        <v>1.9426649274853879E-5</v>
      </c>
      <c r="Q21" s="12">
        <v>4.2102594913507015E-3</v>
      </c>
      <c r="R21" s="12">
        <v>4.4075672740020522E-3</v>
      </c>
      <c r="S21" s="14">
        <v>-6.9252605947550637E-3</v>
      </c>
      <c r="T21" s="14">
        <v>-7.2498030166748906E-3</v>
      </c>
      <c r="U21" s="20">
        <v>-9.7945282168639767E-3</v>
      </c>
      <c r="V21" s="20">
        <v>-1.0253534757566659E-2</v>
      </c>
      <c r="X21" s="14">
        <f t="shared" si="4"/>
        <v>-5.3454974735389627E-3</v>
      </c>
      <c r="Y21" s="14">
        <f t="shared" si="5"/>
        <v>-6.7529954660104476E-3</v>
      </c>
      <c r="Z21" s="20">
        <f t="shared" si="6"/>
        <v>-9.1897383331129394E-3</v>
      </c>
      <c r="AA21" s="20">
        <f t="shared" si="7"/>
        <v>-9.4929784121417869E-3</v>
      </c>
      <c r="AC21" s="14">
        <f t="shared" si="8"/>
        <v>-9.4008105201693823E-3</v>
      </c>
      <c r="AD21" s="14">
        <f t="shared" si="9"/>
        <v>-9.7785628394656317E-3</v>
      </c>
      <c r="AE21" s="20">
        <f t="shared" si="10"/>
        <v>-1.6752275379560328E-2</v>
      </c>
      <c r="AF21" s="20">
        <f t="shared" si="11"/>
        <v>-1.2806698275861991E-2</v>
      </c>
      <c r="AH21" s="26">
        <v>-0.95666499729627053</v>
      </c>
      <c r="AI21" s="26">
        <v>-0.1230164013609653</v>
      </c>
      <c r="AJ21" s="26">
        <f t="shared" si="12"/>
        <v>-1.3952968701782953</v>
      </c>
      <c r="AK21" s="26">
        <f t="shared" si="13"/>
        <v>-1.7725500539776642</v>
      </c>
      <c r="AL21" s="26">
        <f t="shared" si="14"/>
        <v>-2.9149085549317331</v>
      </c>
      <c r="AM21" s="26">
        <f t="shared" si="15"/>
        <v>-3.1043745023590508</v>
      </c>
      <c r="AN21" s="14">
        <v>-5.874561890920095E-3</v>
      </c>
      <c r="AO21" s="14">
        <v>-7.8126336094425236E-3</v>
      </c>
      <c r="AP21" s="20">
        <v>-1.2272521409820688E-2</v>
      </c>
      <c r="AQ21" s="20">
        <v>-1.3682739462844158E-2</v>
      </c>
      <c r="AU21">
        <v>-9.9477036294045126E-2</v>
      </c>
    </row>
    <row r="22" spans="1:47" x14ac:dyDescent="0.2">
      <c r="A22" s="1">
        <v>45174</v>
      </c>
      <c r="B22">
        <v>242.77690000000001</v>
      </c>
      <c r="C22">
        <v>17.89</v>
      </c>
      <c r="D22" s="12">
        <v>-4.329261878347479E-4</v>
      </c>
      <c r="E22" s="12">
        <v>-2.787068004459381E-3</v>
      </c>
      <c r="F22" s="12">
        <f t="shared" si="2"/>
        <v>3.7521312779173754E-3</v>
      </c>
      <c r="G22" s="12">
        <f t="shared" si="3"/>
        <v>4.0684061168962792E-3</v>
      </c>
      <c r="H22" s="14">
        <v>-6.1717067412804588E-3</v>
      </c>
      <c r="I22" s="14">
        <v>-6.6919325572884015E-3</v>
      </c>
      <c r="J22" s="20">
        <v>-8.7287626215052302E-3</v>
      </c>
      <c r="K22" s="20">
        <v>-9.4645279207764121E-3</v>
      </c>
      <c r="M22" s="24">
        <v>1.8742508411312743E-7</v>
      </c>
      <c r="N22" s="24">
        <v>7.7677480614811968E-6</v>
      </c>
      <c r="O22" s="23">
        <f t="shared" si="0"/>
        <v>1.7814905117458887E-5</v>
      </c>
      <c r="P22" s="23">
        <f t="shared" si="1"/>
        <v>2.0646825259951811E-5</v>
      </c>
      <c r="Q22" s="12">
        <v>4.22077067814148E-3</v>
      </c>
      <c r="R22" s="12">
        <v>4.5438777778403997E-3</v>
      </c>
      <c r="S22" s="14">
        <v>-6.9425499584714404E-3</v>
      </c>
      <c r="T22" s="14">
        <v>-7.4740138433049795E-3</v>
      </c>
      <c r="U22" s="20">
        <v>-9.8189808939083498E-3</v>
      </c>
      <c r="V22" s="20">
        <v>-1.0570640408380433E-2</v>
      </c>
      <c r="X22" s="14">
        <f t="shared" si="4"/>
        <v>-5.3454974735389627E-3</v>
      </c>
      <c r="Y22" s="14">
        <f t="shared" si="5"/>
        <v>-6.7529954660104476E-3</v>
      </c>
      <c r="Z22" s="20">
        <f t="shared" si="6"/>
        <v>-9.1897383331129394E-3</v>
      </c>
      <c r="AA22" s="20">
        <f t="shared" si="7"/>
        <v>-9.4929784121417869E-3</v>
      </c>
      <c r="AC22" s="14">
        <f t="shared" si="8"/>
        <v>-9.4008105201693823E-3</v>
      </c>
      <c r="AD22" s="14">
        <f t="shared" si="9"/>
        <v>-9.7785628394656317E-3</v>
      </c>
      <c r="AE22" s="20">
        <f t="shared" si="10"/>
        <v>-1.6752275379560328E-2</v>
      </c>
      <c r="AF22" s="20">
        <f t="shared" si="11"/>
        <v>-1.2806698275861991E-2</v>
      </c>
      <c r="AH22" s="26">
        <v>-9.9477036294045126E-2</v>
      </c>
      <c r="AI22" s="26">
        <v>-0.60151901855820389</v>
      </c>
      <c r="AJ22" s="26">
        <f t="shared" si="12"/>
        <v>-1.3952968701782953</v>
      </c>
      <c r="AK22" s="26">
        <f t="shared" si="13"/>
        <v>-1.7725500539776642</v>
      </c>
      <c r="AL22" s="26">
        <f t="shared" si="14"/>
        <v>-2.9149085549317331</v>
      </c>
      <c r="AM22" s="26">
        <f t="shared" si="15"/>
        <v>-3.1043745023590508</v>
      </c>
      <c r="AN22" s="14">
        <v>-5.8892281169511283E-3</v>
      </c>
      <c r="AO22" s="14">
        <v>-8.0542508003789096E-3</v>
      </c>
      <c r="AP22" s="20">
        <v>-1.2303160558119612E-2</v>
      </c>
      <c r="AQ22" s="20">
        <v>-1.410589831536364E-2</v>
      </c>
      <c r="AU22">
        <v>0.18393214798101643</v>
      </c>
    </row>
    <row r="23" spans="1:47" x14ac:dyDescent="0.2">
      <c r="A23" s="1">
        <v>45173</v>
      </c>
      <c r="B23">
        <v>242.88204999999999</v>
      </c>
      <c r="C23">
        <v>17.940000000000001</v>
      </c>
      <c r="D23" s="12">
        <v>8.2474218308004055E-4</v>
      </c>
      <c r="E23" s="12">
        <v>-1.1135857461024301E-3</v>
      </c>
      <c r="F23" s="12">
        <f t="shared" si="2"/>
        <v>3.7513001947043338E-3</v>
      </c>
      <c r="G23" s="12">
        <f t="shared" si="3"/>
        <v>4.0627885202357376E-3</v>
      </c>
      <c r="H23" s="14">
        <v>-6.170339731043189E-3</v>
      </c>
      <c r="I23" s="14">
        <v>-6.6826924330465592E-3</v>
      </c>
      <c r="J23" s="20">
        <v>-8.7268292328394181E-3</v>
      </c>
      <c r="K23" s="20">
        <v>-9.4514594367279409E-3</v>
      </c>
      <c r="M23" s="24">
        <v>6.8019966855163108E-7</v>
      </c>
      <c r="N23" s="24">
        <v>1.2400732139225058E-6</v>
      </c>
      <c r="O23" s="23">
        <f t="shared" si="0"/>
        <v>1.8940090010081374E-5</v>
      </c>
      <c r="P23" s="23">
        <f t="shared" si="1"/>
        <v>2.146823817404813E-5</v>
      </c>
      <c r="Q23" s="12">
        <v>4.3520213705910702E-3</v>
      </c>
      <c r="R23" s="12">
        <v>4.6333830161177187E-3</v>
      </c>
      <c r="S23" s="14">
        <v>-7.1584381359870407E-3</v>
      </c>
      <c r="T23" s="14">
        <v>-7.6212368591165834E-3</v>
      </c>
      <c r="U23" s="20">
        <v>-1.0124315663254842E-2</v>
      </c>
      <c r="V23" s="20">
        <v>-1.0778860729162393E-2</v>
      </c>
      <c r="X23" s="14">
        <f t="shared" si="4"/>
        <v>-5.3454974735389627E-3</v>
      </c>
      <c r="Y23" s="14">
        <f t="shared" si="5"/>
        <v>-6.7529954660104476E-3</v>
      </c>
      <c r="Z23" s="20">
        <f t="shared" si="6"/>
        <v>-9.1897383331129394E-3</v>
      </c>
      <c r="AA23" s="20">
        <f t="shared" si="7"/>
        <v>-9.4929784121417869E-3</v>
      </c>
      <c r="AC23" s="14">
        <f t="shared" si="8"/>
        <v>-9.4008105201693823E-3</v>
      </c>
      <c r="AD23" s="14">
        <f t="shared" si="9"/>
        <v>-9.7785628394656317E-3</v>
      </c>
      <c r="AE23" s="20">
        <f t="shared" si="10"/>
        <v>-1.6752275379560328E-2</v>
      </c>
      <c r="AF23" s="20">
        <f t="shared" si="11"/>
        <v>-1.2806698275861991E-2</v>
      </c>
      <c r="AH23" s="26">
        <v>0.18393214798101643</v>
      </c>
      <c r="AI23" s="26">
        <v>-0.23341846801862096</v>
      </c>
      <c r="AJ23" s="26">
        <f t="shared" si="12"/>
        <v>-1.3952968701782953</v>
      </c>
      <c r="AK23" s="26">
        <f t="shared" si="13"/>
        <v>-1.7725500539776642</v>
      </c>
      <c r="AL23" s="26">
        <f t="shared" si="14"/>
        <v>-2.9149085549317331</v>
      </c>
      <c r="AM23" s="26">
        <f t="shared" si="15"/>
        <v>-3.1043745023590508</v>
      </c>
      <c r="AN23" s="14">
        <v>-6.0723617973347755E-3</v>
      </c>
      <c r="AO23" s="14">
        <v>-8.2129033153186554E-3</v>
      </c>
      <c r="AP23" s="20">
        <v>-1.2685744324381637E-2</v>
      </c>
      <c r="AQ23" s="20">
        <v>-1.438375609489932E-2</v>
      </c>
      <c r="AU23">
        <v>0.42410605549000951</v>
      </c>
    </row>
    <row r="24" spans="1:47" x14ac:dyDescent="0.2">
      <c r="A24" s="1">
        <v>45170</v>
      </c>
      <c r="B24">
        <v>242.68189999999998</v>
      </c>
      <c r="C24">
        <v>17.96</v>
      </c>
      <c r="D24" s="12">
        <v>1.9503776689187013E-3</v>
      </c>
      <c r="E24" s="12">
        <v>-1.6675931072817063E-3</v>
      </c>
      <c r="F24" s="12">
        <f t="shared" si="2"/>
        <v>3.7524402709129853E-3</v>
      </c>
      <c r="G24" s="12">
        <f t="shared" si="3"/>
        <v>4.0705621862347921E-3</v>
      </c>
      <c r="H24" s="14">
        <v>-6.1722149895299906E-3</v>
      </c>
      <c r="I24" s="14">
        <v>-6.6954789757598136E-3</v>
      </c>
      <c r="J24" s="20">
        <v>-8.7294814467036592E-3</v>
      </c>
      <c r="K24" s="20">
        <v>-9.4695436880983461E-3</v>
      </c>
      <c r="M24" s="24">
        <v>3.8039730514167475E-6</v>
      </c>
      <c r="N24" s="24">
        <v>2.7808667714534563E-6</v>
      </c>
      <c r="O24" s="23">
        <f t="shared" si="0"/>
        <v>2.0105789471914676E-5</v>
      </c>
      <c r="P24" s="23">
        <f t="shared" si="1"/>
        <v>2.2760243181295012E-5</v>
      </c>
      <c r="Q24" s="12">
        <v>4.4839479782792617E-3</v>
      </c>
      <c r="R24" s="12">
        <v>4.7707696634080978E-3</v>
      </c>
      <c r="S24" s="14">
        <v>-7.3754380951343663E-3</v>
      </c>
      <c r="T24" s="14">
        <v>-7.8472177842068662E-3</v>
      </c>
      <c r="U24" s="20">
        <v>-1.0431222846579687E-2</v>
      </c>
      <c r="V24" s="20">
        <v>-1.1098469864007966E-2</v>
      </c>
      <c r="X24" s="14">
        <f t="shared" si="4"/>
        <v>-5.3454974735389627E-3</v>
      </c>
      <c r="Y24" s="14">
        <f t="shared" si="5"/>
        <v>-6.7529954660104476E-3</v>
      </c>
      <c r="Z24" s="20">
        <f t="shared" si="6"/>
        <v>-9.1897383331129394E-3</v>
      </c>
      <c r="AA24" s="20">
        <f t="shared" si="7"/>
        <v>-9.4929784121417869E-3</v>
      </c>
      <c r="AC24" s="14">
        <f t="shared" si="8"/>
        <v>-9.4008105201693823E-3</v>
      </c>
      <c r="AD24" s="14">
        <f t="shared" si="9"/>
        <v>-9.7785628394656317E-3</v>
      </c>
      <c r="AE24" s="20">
        <f t="shared" si="10"/>
        <v>-1.6752275379560328E-2</v>
      </c>
      <c r="AF24" s="20">
        <f t="shared" si="11"/>
        <v>-1.2806698275861991E-2</v>
      </c>
      <c r="AH24" s="26">
        <v>0.42410605549000951</v>
      </c>
      <c r="AI24" s="26">
        <v>-0.34013662761144575</v>
      </c>
      <c r="AJ24" s="26">
        <f t="shared" si="12"/>
        <v>-1.3952968701782953</v>
      </c>
      <c r="AK24" s="26">
        <f t="shared" si="13"/>
        <v>-1.7725500539776642</v>
      </c>
      <c r="AL24" s="26">
        <f t="shared" si="14"/>
        <v>-2.9149085549317331</v>
      </c>
      <c r="AM24" s="26">
        <f t="shared" si="15"/>
        <v>-3.1043745023590508</v>
      </c>
      <c r="AN24" s="14">
        <v>-6.2564385801353491E-3</v>
      </c>
      <c r="AO24" s="14">
        <v>-8.4564280243890257E-3</v>
      </c>
      <c r="AP24" s="20">
        <v>-1.3070298321755068E-2</v>
      </c>
      <c r="AQ24" s="20">
        <v>-1.481025569971217E-2</v>
      </c>
      <c r="AU24">
        <v>0.82204227715766387</v>
      </c>
    </row>
    <row r="25" spans="1:47" x14ac:dyDescent="0.2">
      <c r="A25" s="1">
        <v>45169</v>
      </c>
      <c r="B25">
        <v>242.20950000000002</v>
      </c>
      <c r="C25">
        <v>17.989999999999998</v>
      </c>
      <c r="D25" s="12">
        <v>3.8176314770275166E-3</v>
      </c>
      <c r="E25" s="12">
        <v>5.5897149245387467E-3</v>
      </c>
      <c r="F25" s="12">
        <f t="shared" si="2"/>
        <v>3.7853609309511063E-3</v>
      </c>
      <c r="G25" s="12">
        <f t="shared" si="3"/>
        <v>4.0810012800205657E-3</v>
      </c>
      <c r="H25" s="14">
        <v>-6.22636465659533E-3</v>
      </c>
      <c r="I25" s="14">
        <v>-6.7126497570354302E-3</v>
      </c>
      <c r="J25" s="20">
        <v>-8.8060663541953636E-3</v>
      </c>
      <c r="K25" s="20">
        <v>-9.493828651733793E-3</v>
      </c>
      <c r="M25" s="24">
        <v>1.4574310094391298E-5</v>
      </c>
      <c r="N25" s="24">
        <v>3.1244912937611204E-5</v>
      </c>
      <c r="O25" s="23">
        <f t="shared" si="0"/>
        <v>2.1148934134549188E-5</v>
      </c>
      <c r="P25" s="23">
        <f t="shared" si="1"/>
        <v>2.4036619013720526E-5</v>
      </c>
      <c r="Q25" s="12">
        <v>4.598797031240799E-3</v>
      </c>
      <c r="R25" s="12">
        <v>4.9027154734616737E-3</v>
      </c>
      <c r="S25" s="14">
        <v>-7.5643479764500926E-3</v>
      </c>
      <c r="T25" s="14">
        <v>-8.0642493284345407E-3</v>
      </c>
      <c r="U25" s="20">
        <v>-1.0698401696772362E-2</v>
      </c>
      <c r="V25" s="20">
        <v>-1.14054217187147E-2</v>
      </c>
      <c r="X25" s="14">
        <f t="shared" si="4"/>
        <v>-5.3454974735389627E-3</v>
      </c>
      <c r="Y25" s="14">
        <f t="shared" si="5"/>
        <v>-6.7529954660104476E-3</v>
      </c>
      <c r="Z25" s="20">
        <f t="shared" si="6"/>
        <v>-9.1897383331129394E-3</v>
      </c>
      <c r="AA25" s="20">
        <f t="shared" si="7"/>
        <v>-9.4929784121417869E-3</v>
      </c>
      <c r="AC25" s="14">
        <f t="shared" si="8"/>
        <v>-9.4008105201693823E-3</v>
      </c>
      <c r="AD25" s="14">
        <f t="shared" si="9"/>
        <v>-9.7785628394656317E-3</v>
      </c>
      <c r="AE25" s="20">
        <f t="shared" si="10"/>
        <v>-1.6752275379560328E-2</v>
      </c>
      <c r="AF25" s="20">
        <f t="shared" si="11"/>
        <v>-1.2806698275861991E-2</v>
      </c>
      <c r="AH25" s="26">
        <v>0.82204227715766387</v>
      </c>
      <c r="AI25" s="26">
        <v>1.1512818746558262</v>
      </c>
      <c r="AJ25" s="26">
        <f t="shared" si="12"/>
        <v>-1.3952968701782953</v>
      </c>
      <c r="AK25" s="26">
        <f t="shared" si="13"/>
        <v>-1.7725500539776642</v>
      </c>
      <c r="AL25" s="26">
        <f t="shared" si="14"/>
        <v>-2.9149085549317331</v>
      </c>
      <c r="AM25" s="26">
        <f t="shared" si="15"/>
        <v>-3.1043745023590508</v>
      </c>
      <c r="AN25" s="14">
        <v>-6.416687104275523E-3</v>
      </c>
      <c r="AO25" s="14">
        <v>-8.6903085771216186E-3</v>
      </c>
      <c r="AP25" s="20">
        <v>-1.3405072808758462E-2</v>
      </c>
      <c r="AQ25" s="20">
        <v>-1.5219864908135601E-2</v>
      </c>
      <c r="AU25">
        <v>-0.48541511948186072</v>
      </c>
    </row>
    <row r="26" spans="1:47" x14ac:dyDescent="0.2">
      <c r="A26" s="1">
        <v>45168</v>
      </c>
      <c r="B26">
        <v>241.28834999999998</v>
      </c>
      <c r="C26">
        <v>17.89</v>
      </c>
      <c r="D26" s="12">
        <v>-2.3084876304881874E-3</v>
      </c>
      <c r="E26" s="12">
        <v>6.7529544175577438E-3</v>
      </c>
      <c r="F26" s="12">
        <f t="shared" si="2"/>
        <v>3.7754713334064772E-3</v>
      </c>
      <c r="G26" s="12">
        <f t="shared" si="3"/>
        <v>4.0486060497304677E-3</v>
      </c>
      <c r="H26" s="14">
        <v>-6.2100977162049568E-3</v>
      </c>
      <c r="I26" s="14">
        <v>-6.6593643449968341E-3</v>
      </c>
      <c r="J26" s="20">
        <v>-8.7830597099722973E-3</v>
      </c>
      <c r="K26" s="20">
        <v>-9.4184660766193605E-3</v>
      </c>
      <c r="M26" s="24">
        <v>5.3291151401169657E-6</v>
      </c>
      <c r="N26" s="24">
        <v>4.5602393365612647E-5</v>
      </c>
      <c r="O26" s="23">
        <f t="shared" si="0"/>
        <v>2.1567494622198046E-5</v>
      </c>
      <c r="P26" s="23">
        <f t="shared" si="1"/>
        <v>2.3573061224864147E-5</v>
      </c>
      <c r="Q26" s="12">
        <v>4.6440816769516497E-3</v>
      </c>
      <c r="R26" s="12">
        <v>4.8552096993707845E-3</v>
      </c>
      <c r="S26" s="14">
        <v>-7.638834590192798E-3</v>
      </c>
      <c r="T26" s="14">
        <v>-7.9861092836200041E-3</v>
      </c>
      <c r="U26" s="20">
        <v>-1.0803749536048493E-2</v>
      </c>
      <c r="V26" s="20">
        <v>-1.1294906762153695E-2</v>
      </c>
      <c r="X26" s="14">
        <f t="shared" si="4"/>
        <v>-5.3454974735389627E-3</v>
      </c>
      <c r="Y26" s="14">
        <f t="shared" si="5"/>
        <v>-6.7529954660104476E-3</v>
      </c>
      <c r="Z26" s="20">
        <f t="shared" si="6"/>
        <v>-9.1897383331129394E-3</v>
      </c>
      <c r="AA26" s="20">
        <f t="shared" si="7"/>
        <v>-9.4929784121417869E-3</v>
      </c>
      <c r="AC26" s="14">
        <f t="shared" si="8"/>
        <v>-9.4008105201693823E-3</v>
      </c>
      <c r="AD26" s="14">
        <f t="shared" si="9"/>
        <v>-9.7785628394656317E-3</v>
      </c>
      <c r="AE26" s="20">
        <f t="shared" si="10"/>
        <v>-1.6752275379560328E-2</v>
      </c>
      <c r="AF26" s="20">
        <f t="shared" si="11"/>
        <v>-1.2806698275861991E-2</v>
      </c>
      <c r="AH26" s="26">
        <v>-0.48541511948186072</v>
      </c>
      <c r="AI26" s="26">
        <v>1.4343892719684981</v>
      </c>
      <c r="AJ26" s="26">
        <f t="shared" si="12"/>
        <v>-1.3952968701782953</v>
      </c>
      <c r="AK26" s="26">
        <f t="shared" si="13"/>
        <v>-1.7725500539776642</v>
      </c>
      <c r="AL26" s="26">
        <f t="shared" si="14"/>
        <v>-2.9149085549317331</v>
      </c>
      <c r="AM26" s="26">
        <f t="shared" si="15"/>
        <v>-3.1043745023590508</v>
      </c>
      <c r="AN26" s="14">
        <v>-6.4798726287030057E-3</v>
      </c>
      <c r="AO26" s="14">
        <v>-8.6061022146925632E-3</v>
      </c>
      <c r="AP26" s="20">
        <v>-1.3537073409948072E-2</v>
      </c>
      <c r="AQ26" s="20">
        <v>-1.5072389194333015E-2</v>
      </c>
      <c r="AU26">
        <v>1.8432452568834308</v>
      </c>
    </row>
    <row r="27" spans="1:47" x14ac:dyDescent="0.2">
      <c r="A27" s="1">
        <v>45167</v>
      </c>
      <c r="B27">
        <v>241.84664999999998</v>
      </c>
      <c r="C27">
        <v>17.77</v>
      </c>
      <c r="D27" s="12">
        <v>8.1946916157142891E-3</v>
      </c>
      <c r="E27" s="12">
        <v>1.1267605633802358E-3</v>
      </c>
      <c r="F27" s="12">
        <f t="shared" si="2"/>
        <v>3.8889229007908997E-3</v>
      </c>
      <c r="G27" s="12">
        <f t="shared" si="3"/>
        <v>4.0234265992688542E-3</v>
      </c>
      <c r="H27" s="14">
        <v>-6.3967089383005537E-3</v>
      </c>
      <c r="I27" s="14">
        <v>-6.6179478345804038E-3</v>
      </c>
      <c r="J27" s="20">
        <v>-9.0469875225636497E-3</v>
      </c>
      <c r="K27" s="20">
        <v>-9.359889915568468E-3</v>
      </c>
      <c r="M27" s="24">
        <v>6.7152970676658067E-5</v>
      </c>
      <c r="N27" s="24">
        <v>1.2695893671889463E-6</v>
      </c>
      <c r="O27" s="23">
        <f t="shared" si="0"/>
        <v>2.261666185260062E-5</v>
      </c>
      <c r="P27" s="23">
        <f t="shared" si="1"/>
        <v>2.2164277536660239E-5</v>
      </c>
      <c r="Q27" s="12">
        <v>4.7556978302453808E-3</v>
      </c>
      <c r="R27" s="12">
        <v>4.707895234248553E-3</v>
      </c>
      <c r="S27" s="14">
        <v>-7.8224268247643631E-3</v>
      </c>
      <c r="T27" s="14">
        <v>-7.7437985513612853E-3</v>
      </c>
      <c r="U27" s="20">
        <v>-1.1063407536971982E-2</v>
      </c>
      <c r="V27" s="20">
        <v>-1.0952202069401127E-2</v>
      </c>
      <c r="X27" s="14">
        <f t="shared" si="4"/>
        <v>-5.3454974735389627E-3</v>
      </c>
      <c r="Y27" s="14">
        <f t="shared" si="5"/>
        <v>-6.7529954660104476E-3</v>
      </c>
      <c r="Z27" s="20">
        <f t="shared" si="6"/>
        <v>-9.1897383331129394E-3</v>
      </c>
      <c r="AA27" s="20">
        <f t="shared" si="7"/>
        <v>-9.4929784121417869E-3</v>
      </c>
      <c r="AC27" s="14">
        <f t="shared" si="8"/>
        <v>-9.4008105201693823E-3</v>
      </c>
      <c r="AD27" s="14">
        <f t="shared" si="9"/>
        <v>-9.7785628394656317E-3</v>
      </c>
      <c r="AE27" s="20">
        <f t="shared" si="10"/>
        <v>-1.6752275379560328E-2</v>
      </c>
      <c r="AF27" s="20">
        <f t="shared" si="11"/>
        <v>-1.2806698275861991E-2</v>
      </c>
      <c r="AH27" s="26">
        <v>1.8432452568834308</v>
      </c>
      <c r="AI27" s="26">
        <v>0.23243864398850692</v>
      </c>
      <c r="AJ27" s="26">
        <f t="shared" si="12"/>
        <v>-1.3952968701782953</v>
      </c>
      <c r="AK27" s="26">
        <f t="shared" si="13"/>
        <v>-1.7725500539776642</v>
      </c>
      <c r="AL27" s="26">
        <f t="shared" si="14"/>
        <v>-2.9149085549317331</v>
      </c>
      <c r="AM27" s="26">
        <f t="shared" si="15"/>
        <v>-3.1043745023590508</v>
      </c>
      <c r="AN27" s="14">
        <v>-6.6356102980550894E-3</v>
      </c>
      <c r="AO27" s="14">
        <v>-8.3449799515884597E-3</v>
      </c>
      <c r="AP27" s="20">
        <v>-1.3862424290052541E-2</v>
      </c>
      <c r="AQ27" s="20">
        <v>-1.4615069924978899E-2</v>
      </c>
      <c r="AU27">
        <v>0.70643992970961922</v>
      </c>
    </row>
    <row r="28" spans="1:47" x14ac:dyDescent="0.2">
      <c r="A28" s="1">
        <v>45166</v>
      </c>
      <c r="B28">
        <v>239.8809</v>
      </c>
      <c r="C28">
        <v>17.75</v>
      </c>
      <c r="D28" s="12">
        <v>3.1894261521234757E-3</v>
      </c>
      <c r="E28" s="12">
        <v>3.3917467495758746E-3</v>
      </c>
      <c r="F28" s="12">
        <f t="shared" si="2"/>
        <v>3.8105454734534746E-3</v>
      </c>
      <c r="G28" s="12">
        <f t="shared" si="3"/>
        <v>4.0317768540271623E-3</v>
      </c>
      <c r="H28" s="14">
        <v>-6.2677895426734645E-3</v>
      </c>
      <c r="I28" s="14">
        <v>-6.6316827814055764E-3</v>
      </c>
      <c r="J28" s="20">
        <v>-8.8646543611044393E-3</v>
      </c>
      <c r="K28" s="20">
        <v>-9.3793155129731579E-3</v>
      </c>
      <c r="M28" s="24">
        <v>1.017243917984916E-5</v>
      </c>
      <c r="N28" s="24">
        <v>1.1503946013258511E-5</v>
      </c>
      <c r="O28" s="23">
        <f t="shared" si="0"/>
        <v>1.9765098338211551E-5</v>
      </c>
      <c r="P28" s="23">
        <f t="shared" si="1"/>
        <v>2.3498850063283728E-5</v>
      </c>
      <c r="Q28" s="12">
        <v>4.4457955798947336E-3</v>
      </c>
      <c r="R28" s="12">
        <v>4.8475612490492294E-3</v>
      </c>
      <c r="S28" s="14">
        <v>-7.3126829842746783E-3</v>
      </c>
      <c r="T28" s="14">
        <v>-7.9735287023680358E-3</v>
      </c>
      <c r="U28" s="20">
        <v>-1.0342467095708281E-2</v>
      </c>
      <c r="V28" s="20">
        <v>-1.1277113806008437E-2</v>
      </c>
      <c r="X28" s="14">
        <f t="shared" si="4"/>
        <v>-5.3454974735389627E-3</v>
      </c>
      <c r="Y28" s="14">
        <f t="shared" si="5"/>
        <v>-6.7529954660104476E-3</v>
      </c>
      <c r="Z28" s="20">
        <f t="shared" si="6"/>
        <v>-9.1897383331129394E-3</v>
      </c>
      <c r="AA28" s="20">
        <f t="shared" si="7"/>
        <v>-9.4929784121417869E-3</v>
      </c>
      <c r="AC28" s="14">
        <f t="shared" si="8"/>
        <v>-9.4008105201693823E-3</v>
      </c>
      <c r="AD28" s="14">
        <f t="shared" si="9"/>
        <v>-9.7785628394656317E-3</v>
      </c>
      <c r="AE28" s="20">
        <f t="shared" si="10"/>
        <v>-1.6752275379560328E-2</v>
      </c>
      <c r="AF28" s="20">
        <f t="shared" si="11"/>
        <v>-1.2806698275861991E-2</v>
      </c>
      <c r="AH28" s="26">
        <v>0.70643992970961922</v>
      </c>
      <c r="AI28" s="26">
        <v>0.68856998202242103</v>
      </c>
      <c r="AJ28" s="26">
        <f t="shared" si="12"/>
        <v>-1.3952968701782953</v>
      </c>
      <c r="AK28" s="26">
        <f t="shared" si="13"/>
        <v>-1.7725500539776642</v>
      </c>
      <c r="AL28" s="26">
        <f t="shared" si="14"/>
        <v>-2.9149085549317331</v>
      </c>
      <c r="AM28" s="26">
        <f t="shared" si="15"/>
        <v>-3.1043745023590508</v>
      </c>
      <c r="AN28" s="14">
        <v>-6.2032046580796207E-3</v>
      </c>
      <c r="AO28" s="14">
        <v>-8.5925449536622452E-3</v>
      </c>
      <c r="AP28" s="20">
        <v>-1.2959087569312844E-2</v>
      </c>
      <c r="AQ28" s="20">
        <v>-1.5048645540172221E-2</v>
      </c>
      <c r="AU28">
        <v>0.99266565216078406</v>
      </c>
    </row>
    <row r="29" spans="1:47" x14ac:dyDescent="0.2">
      <c r="A29" s="1">
        <v>45163</v>
      </c>
      <c r="B29">
        <v>239.11824999999999</v>
      </c>
      <c r="C29">
        <v>17.690000000000001</v>
      </c>
      <c r="D29" s="12">
        <v>4.4834939747142588E-3</v>
      </c>
      <c r="E29" s="12">
        <v>-4.5019696117050145E-3</v>
      </c>
      <c r="F29" s="12">
        <f t="shared" si="2"/>
        <v>3.864919871183794E-3</v>
      </c>
      <c r="G29" s="12">
        <f t="shared" si="3"/>
        <v>4.0208818727883282E-3</v>
      </c>
      <c r="H29" s="14">
        <v>-6.3572274679934817E-3</v>
      </c>
      <c r="I29" s="14">
        <v>-6.6137621319993112E-3</v>
      </c>
      <c r="J29" s="20">
        <v>-8.9911481256666186E-3</v>
      </c>
      <c r="K29" s="20">
        <v>-9.3539699965304816E-3</v>
      </c>
      <c r="M29" s="24">
        <v>2.0101718221299064E-5</v>
      </c>
      <c r="N29" s="24">
        <v>2.02677303847154E-5</v>
      </c>
      <c r="O29" s="23">
        <f t="shared" si="0"/>
        <v>2.0383306016386166E-5</v>
      </c>
      <c r="P29" s="23">
        <f t="shared" si="1"/>
        <v>2.4263344427097542E-5</v>
      </c>
      <c r="Q29" s="12">
        <v>4.5147874829703965E-3</v>
      </c>
      <c r="R29" s="12">
        <v>4.9257836358388239E-3</v>
      </c>
      <c r="S29" s="14">
        <v>-7.4261645662789663E-3</v>
      </c>
      <c r="T29" s="14">
        <v>-8.1021930789877007E-3</v>
      </c>
      <c r="U29" s="20">
        <v>-1.050296626275438E-2</v>
      </c>
      <c r="V29" s="20">
        <v>-1.1459086289218811E-2</v>
      </c>
      <c r="X29" s="14">
        <f t="shared" si="4"/>
        <v>-5.3454974735389627E-3</v>
      </c>
      <c r="Y29" s="14">
        <f t="shared" si="5"/>
        <v>-6.7529954660104476E-3</v>
      </c>
      <c r="Z29" s="20">
        <f t="shared" si="6"/>
        <v>-9.1897383331129394E-3</v>
      </c>
      <c r="AA29" s="20">
        <f t="shared" si="7"/>
        <v>-9.4929784121417869E-3</v>
      </c>
      <c r="AC29" s="14">
        <f t="shared" si="8"/>
        <v>-9.4008105201693823E-3</v>
      </c>
      <c r="AD29" s="14">
        <f t="shared" si="9"/>
        <v>-9.7785628394656317E-3</v>
      </c>
      <c r="AE29" s="20">
        <f t="shared" si="10"/>
        <v>-1.6752275379560328E-2</v>
      </c>
      <c r="AF29" s="20">
        <f t="shared" si="11"/>
        <v>-1.2806698275861991E-2</v>
      </c>
      <c r="AH29" s="26">
        <v>0.99266565216078406</v>
      </c>
      <c r="AI29" s="26">
        <v>-0.90919466445613295</v>
      </c>
      <c r="AJ29" s="26">
        <f t="shared" si="12"/>
        <v>-1.3952968701782953</v>
      </c>
      <c r="AK29" s="26">
        <f t="shared" si="13"/>
        <v>-1.7725500539776642</v>
      </c>
      <c r="AL29" s="26">
        <f t="shared" si="14"/>
        <v>-2.9149085549317331</v>
      </c>
      <c r="AM29" s="26">
        <f t="shared" si="15"/>
        <v>-3.1043745023590508</v>
      </c>
      <c r="AN29" s="14">
        <v>-6.299468844508738E-3</v>
      </c>
      <c r="AO29" s="14">
        <v>-8.7311980495884019E-3</v>
      </c>
      <c r="AP29" s="20">
        <v>-1.3160192657809116E-2</v>
      </c>
      <c r="AQ29" s="20">
        <v>-1.5291477123235505E-2</v>
      </c>
      <c r="AU29">
        <v>-1.3884341927492769</v>
      </c>
    </row>
    <row r="30" spans="1:47" x14ac:dyDescent="0.2">
      <c r="A30" s="1">
        <v>45162</v>
      </c>
      <c r="B30">
        <v>238.05095</v>
      </c>
      <c r="C30">
        <v>17.77</v>
      </c>
      <c r="D30" s="12">
        <v>-6.1028091835650944E-3</v>
      </c>
      <c r="E30" s="12">
        <v>6.2287655719139856E-3</v>
      </c>
      <c r="F30" s="12">
        <f t="shared" si="2"/>
        <v>3.8580589143552041E-3</v>
      </c>
      <c r="G30" s="12">
        <f t="shared" si="3"/>
        <v>4.0206308986711296E-3</v>
      </c>
      <c r="H30" s="14">
        <v>-6.345942198269618E-3</v>
      </c>
      <c r="I30" s="14">
        <v>-6.6133493163123662E-3</v>
      </c>
      <c r="J30" s="20">
        <v>-8.9751871533345438E-3</v>
      </c>
      <c r="K30" s="20">
        <v>-9.3533861434264981E-3</v>
      </c>
      <c r="M30" s="24">
        <v>3.7244279931006453E-5</v>
      </c>
      <c r="N30" s="24">
        <v>3.8797520549860962E-5</v>
      </c>
      <c r="O30" s="23">
        <f t="shared" si="0"/>
        <v>2.0399860199744069E-5</v>
      </c>
      <c r="P30" s="23">
        <f t="shared" si="1"/>
        <v>2.4518356841781508E-5</v>
      </c>
      <c r="Q30" s="12">
        <v>4.5166204400795143E-3</v>
      </c>
      <c r="R30" s="12">
        <v>4.9516014421378367E-3</v>
      </c>
      <c r="S30" s="14">
        <v>-7.4291795124279457E-3</v>
      </c>
      <c r="T30" s="14">
        <v>-8.1446595913185638E-3</v>
      </c>
      <c r="U30" s="20">
        <v>-1.0507230358628385E-2</v>
      </c>
      <c r="V30" s="20">
        <v>-1.1519147488014917E-2</v>
      </c>
      <c r="X30" s="14">
        <f t="shared" si="4"/>
        <v>-5.3454974735389627E-3</v>
      </c>
      <c r="Y30" s="14">
        <f t="shared" si="5"/>
        <v>-6.7529954660104476E-3</v>
      </c>
      <c r="Z30" s="20">
        <f t="shared" si="6"/>
        <v>-9.1897383331129394E-3</v>
      </c>
      <c r="AA30" s="20">
        <f t="shared" si="7"/>
        <v>-9.4929784121417869E-3</v>
      </c>
      <c r="AC30" s="14">
        <f t="shared" si="8"/>
        <v>-9.4008105201693823E-3</v>
      </c>
      <c r="AD30" s="14">
        <f t="shared" si="9"/>
        <v>-9.7785628394656317E-3</v>
      </c>
      <c r="AE30" s="20">
        <f t="shared" si="10"/>
        <v>-1.6752275379560328E-2</v>
      </c>
      <c r="AF30" s="20">
        <f t="shared" si="11"/>
        <v>-1.2806698275861991E-2</v>
      </c>
      <c r="AH30" s="26">
        <v>-1.3884341927492769</v>
      </c>
      <c r="AI30" s="26">
        <v>1.2821171348675848</v>
      </c>
      <c r="AJ30" s="26">
        <f t="shared" si="12"/>
        <v>-1.3952968701782953</v>
      </c>
      <c r="AK30" s="26">
        <f t="shared" si="13"/>
        <v>-1.7725500539776642</v>
      </c>
      <c r="AL30" s="26">
        <f t="shared" si="14"/>
        <v>-2.9149085549317331</v>
      </c>
      <c r="AM30" s="26">
        <f t="shared" si="15"/>
        <v>-3.1043745023590508</v>
      </c>
      <c r="AN30" s="14">
        <v>-6.3020263638262613E-3</v>
      </c>
      <c r="AO30" s="14">
        <v>-8.7769614035373023E-3</v>
      </c>
      <c r="AP30" s="20">
        <v>-1.3165535560167306E-2</v>
      </c>
      <c r="AQ30" s="20">
        <v>-1.5371625262817004E-2</v>
      </c>
      <c r="AU30">
        <v>2.195954588203112</v>
      </c>
    </row>
    <row r="31" spans="1:47" x14ac:dyDescent="0.2">
      <c r="A31" s="1">
        <v>45161</v>
      </c>
      <c r="B31">
        <v>239.51265000000001</v>
      </c>
      <c r="C31">
        <v>17.66</v>
      </c>
      <c r="D31" s="12">
        <v>8.70451277723161E-3</v>
      </c>
      <c r="E31" s="12">
        <v>7.4158585282373402E-3</v>
      </c>
      <c r="F31" s="12">
        <f t="shared" si="2"/>
        <v>3.8081732828766104E-3</v>
      </c>
      <c r="G31" s="12">
        <f t="shared" si="3"/>
        <v>3.9727978438269624E-3</v>
      </c>
      <c r="H31" s="14">
        <v>-6.2638876363992893E-3</v>
      </c>
      <c r="I31" s="14">
        <v>-6.5346709425637695E-3</v>
      </c>
      <c r="J31" s="20">
        <v>-8.8591358205991309E-3</v>
      </c>
      <c r="K31" s="20">
        <v>-9.2421098179808897E-3</v>
      </c>
      <c r="M31" s="24">
        <v>7.5768542688988362E-5</v>
      </c>
      <c r="N31" s="24">
        <v>5.499495771083049E-5</v>
      </c>
      <c r="O31" s="23">
        <f t="shared" si="0"/>
        <v>1.9320082710053316E-5</v>
      </c>
      <c r="P31" s="23">
        <f t="shared" si="1"/>
        <v>2.3601986798874679E-5</v>
      </c>
      <c r="Q31" s="12">
        <v>4.3954616037514558E-3</v>
      </c>
      <c r="R31" s="12">
        <v>4.8581876043309281E-3</v>
      </c>
      <c r="S31" s="14">
        <v>-7.2298909610565183E-3</v>
      </c>
      <c r="T31" s="14">
        <v>-7.9910075013944135E-3</v>
      </c>
      <c r="U31" s="20">
        <v>-1.0225372757315344E-2</v>
      </c>
      <c r="V31" s="20">
        <v>-1.130183440502682E-2</v>
      </c>
      <c r="X31" s="14">
        <f t="shared" si="4"/>
        <v>-5.120074268702657E-3</v>
      </c>
      <c r="Y31" s="14">
        <f t="shared" si="5"/>
        <v>-6.7529954660104476E-3</v>
      </c>
      <c r="Z31" s="20">
        <f t="shared" si="6"/>
        <v>-9.1897383331129394E-3</v>
      </c>
      <c r="AA31" s="20">
        <f t="shared" si="7"/>
        <v>-9.4929784121417869E-3</v>
      </c>
      <c r="AC31" s="14">
        <f t="shared" si="8"/>
        <v>-9.4008105201693823E-3</v>
      </c>
      <c r="AD31" s="14">
        <f t="shared" si="9"/>
        <v>-9.7785628394656317E-3</v>
      </c>
      <c r="AE31" s="20">
        <f t="shared" si="10"/>
        <v>-1.6752275379560328E-2</v>
      </c>
      <c r="AF31" s="20">
        <f t="shared" si="11"/>
        <v>-1.2806698275861991E-2</v>
      </c>
      <c r="AH31" s="26">
        <v>2.195954588203112</v>
      </c>
      <c r="AI31" s="26">
        <v>1.5959592175748707</v>
      </c>
      <c r="AJ31" s="26">
        <f t="shared" si="12"/>
        <v>-1.3801623441838347</v>
      </c>
      <c r="AK31" s="26">
        <f t="shared" si="13"/>
        <v>-1.7725500539776642</v>
      </c>
      <c r="AL31" s="26">
        <f t="shared" si="14"/>
        <v>-2.9149085549317331</v>
      </c>
      <c r="AM31" s="26">
        <f t="shared" si="15"/>
        <v>-3.1043745023590508</v>
      </c>
      <c r="AN31" s="14">
        <v>-6.0664505908036466E-3</v>
      </c>
      <c r="AO31" s="14">
        <v>-8.6113807002904056E-3</v>
      </c>
      <c r="AP31" s="20">
        <v>-1.2812368631649074E-2</v>
      </c>
      <c r="AQ31" s="20">
        <v>-1.5081633726561733E-2</v>
      </c>
      <c r="AU31">
        <v>0.53322595213440072</v>
      </c>
    </row>
    <row r="32" spans="1:47" x14ac:dyDescent="0.2">
      <c r="A32" s="1">
        <v>45160</v>
      </c>
      <c r="B32">
        <v>237.44580000000002</v>
      </c>
      <c r="C32">
        <v>17.53</v>
      </c>
      <c r="D32" s="12">
        <v>2.1605181867179191E-3</v>
      </c>
      <c r="E32" s="12">
        <v>3.4344590726962387E-3</v>
      </c>
      <c r="F32" s="12">
        <f t="shared" si="2"/>
        <v>3.7641669719704301E-3</v>
      </c>
      <c r="G32" s="12">
        <f t="shared" si="3"/>
        <v>3.9048103075729835E-3</v>
      </c>
      <c r="H32" s="14">
        <v>-6.1915036962965041E-3</v>
      </c>
      <c r="I32" s="14">
        <v>-6.4228413969689173E-3</v>
      </c>
      <c r="J32" s="20">
        <v>-8.756761832778159E-3</v>
      </c>
      <c r="K32" s="20">
        <v>-9.0839471575551722E-3</v>
      </c>
      <c r="M32" s="24">
        <v>4.6678388351388846E-6</v>
      </c>
      <c r="N32" s="24">
        <v>1.1795509122025508E-5</v>
      </c>
      <c r="O32" s="23">
        <f t="shared" si="0"/>
        <v>1.5712389074434229E-5</v>
      </c>
      <c r="P32" s="23">
        <f t="shared" si="1"/>
        <v>2.1591324952279468E-5</v>
      </c>
      <c r="Q32" s="12">
        <v>3.9638856030963137E-3</v>
      </c>
      <c r="R32" s="12">
        <v>4.6466466351853643E-3</v>
      </c>
      <c r="S32" s="14">
        <v>-6.5200116110736969E-3</v>
      </c>
      <c r="T32" s="14">
        <v>-7.643053571046503E-3</v>
      </c>
      <c r="U32" s="20">
        <v>-9.2213768457042045E-3</v>
      </c>
      <c r="V32" s="20">
        <v>-1.0809716521182499E-2</v>
      </c>
      <c r="X32" s="14">
        <f t="shared" si="4"/>
        <v>-5.120074268702657E-3</v>
      </c>
      <c r="Y32" s="14">
        <f t="shared" si="5"/>
        <v>-6.7529954660104476E-3</v>
      </c>
      <c r="Z32" s="20">
        <f t="shared" si="6"/>
        <v>-9.1897383331129394E-3</v>
      </c>
      <c r="AA32" s="20">
        <f t="shared" si="7"/>
        <v>-9.4929784121417869E-3</v>
      </c>
      <c r="AC32" s="14">
        <f t="shared" si="8"/>
        <v>-9.4008105201693823E-3</v>
      </c>
      <c r="AD32" s="14">
        <f t="shared" si="9"/>
        <v>-9.7785628394656317E-3</v>
      </c>
      <c r="AE32" s="20">
        <f t="shared" si="10"/>
        <v>-1.6752275379560328E-2</v>
      </c>
      <c r="AF32" s="20">
        <f t="shared" si="11"/>
        <v>-1.2806698275861991E-2</v>
      </c>
      <c r="AH32" s="26">
        <v>0.53322595213440072</v>
      </c>
      <c r="AI32" s="26">
        <v>0.7286738499954063</v>
      </c>
      <c r="AJ32" s="26">
        <f t="shared" si="12"/>
        <v>-1.3801623441838347</v>
      </c>
      <c r="AK32" s="26">
        <f t="shared" si="13"/>
        <v>-1.7725500539776642</v>
      </c>
      <c r="AL32" s="26">
        <f t="shared" si="14"/>
        <v>-2.9149085549317331</v>
      </c>
      <c r="AM32" s="26">
        <f t="shared" si="15"/>
        <v>-3.1043745023590508</v>
      </c>
      <c r="AN32" s="14">
        <v>-5.4708056460459611E-3</v>
      </c>
      <c r="AO32" s="14">
        <v>-8.2364137440129499E-3</v>
      </c>
      <c r="AP32" s="20">
        <v>-1.1554364055236178E-2</v>
      </c>
      <c r="AQ32" s="20">
        <v>-1.4424931335741922E-2</v>
      </c>
      <c r="AU32">
        <v>8.750459567082218E-2</v>
      </c>
    </row>
    <row r="33" spans="1:47" x14ac:dyDescent="0.2">
      <c r="A33" s="1">
        <v>45159</v>
      </c>
      <c r="B33">
        <v>236.93389999999999</v>
      </c>
      <c r="C33">
        <v>17.47</v>
      </c>
      <c r="D33" s="12">
        <v>3.6563642481879377E-4</v>
      </c>
      <c r="E33" s="12">
        <v>5.7273768613952392E-4</v>
      </c>
      <c r="F33" s="12">
        <f t="shared" si="2"/>
        <v>3.7634242477024371E-3</v>
      </c>
      <c r="G33" s="12">
        <f t="shared" si="3"/>
        <v>3.8892610715105091E-3</v>
      </c>
      <c r="H33" s="14">
        <v>-6.1902820235904708E-3</v>
      </c>
      <c r="I33" s="14">
        <v>-6.3972651796352312E-3</v>
      </c>
      <c r="J33" s="20">
        <v>-8.7550339977563157E-3</v>
      </c>
      <c r="K33" s="20">
        <v>-9.0477742252982746E-3</v>
      </c>
      <c r="M33" s="24">
        <v>1.3368999515426943E-7</v>
      </c>
      <c r="N33" s="24">
        <v>3.2802845712445579E-7</v>
      </c>
      <c r="O33" s="23">
        <f t="shared" si="0"/>
        <v>1.6416981020921887E-5</v>
      </c>
      <c r="P33" s="23">
        <f t="shared" si="1"/>
        <v>2.2215204852676756E-5</v>
      </c>
      <c r="Q33" s="12">
        <v>4.0517873859473291E-3</v>
      </c>
      <c r="R33" s="12">
        <v>4.7133008447028668E-3</v>
      </c>
      <c r="S33" s="14">
        <v>-6.6645971774116908E-3</v>
      </c>
      <c r="T33" s="14">
        <v>-7.7526899893229501E-3</v>
      </c>
      <c r="U33" s="20">
        <v>-9.4258669713640653E-3</v>
      </c>
      <c r="V33" s="20">
        <v>-1.0964777399789414E-2</v>
      </c>
      <c r="X33" s="14">
        <f t="shared" si="4"/>
        <v>-5.120074268702657E-3</v>
      </c>
      <c r="Y33" s="14">
        <f t="shared" si="5"/>
        <v>-6.7529954660104476E-3</v>
      </c>
      <c r="Z33" s="20">
        <f t="shared" si="6"/>
        <v>-9.1897383331129394E-3</v>
      </c>
      <c r="AA33" s="20">
        <f t="shared" si="7"/>
        <v>-9.4929784121417869E-3</v>
      </c>
      <c r="AC33" s="14">
        <f t="shared" si="8"/>
        <v>-9.4008105201693823E-3</v>
      </c>
      <c r="AD33" s="14">
        <f t="shared" si="9"/>
        <v>-9.7785628394656317E-3</v>
      </c>
      <c r="AE33" s="20">
        <f t="shared" si="10"/>
        <v>-1.6752275379560328E-2</v>
      </c>
      <c r="AF33" s="20">
        <f t="shared" si="11"/>
        <v>-1.2806698275861991E-2</v>
      </c>
      <c r="AH33" s="26">
        <v>8.750459567082218E-2</v>
      </c>
      <c r="AI33" s="26">
        <v>0.11786568676849724</v>
      </c>
      <c r="AJ33" s="26">
        <f t="shared" si="12"/>
        <v>-1.3801623441838347</v>
      </c>
      <c r="AK33" s="26">
        <f t="shared" si="13"/>
        <v>-1.7725500539776642</v>
      </c>
      <c r="AL33" s="26">
        <f t="shared" si="14"/>
        <v>-2.9149085549317331</v>
      </c>
      <c r="AM33" s="26">
        <f t="shared" si="15"/>
        <v>-3.1043745023590508</v>
      </c>
      <c r="AN33" s="14">
        <v>-5.5921243767235573E-3</v>
      </c>
      <c r="AO33" s="14">
        <v>-8.3545616666910374E-3</v>
      </c>
      <c r="AP33" s="20">
        <v>-1.1810589714062352E-2</v>
      </c>
      <c r="AQ33" s="20">
        <v>-1.4631850964242956E-2</v>
      </c>
      <c r="AU33">
        <v>0.20741704665858279</v>
      </c>
    </row>
    <row r="34" spans="1:47" x14ac:dyDescent="0.2">
      <c r="A34" s="1">
        <v>45156</v>
      </c>
      <c r="B34">
        <v>236.84730000000002</v>
      </c>
      <c r="C34">
        <v>17.46</v>
      </c>
      <c r="D34" s="12">
        <v>8.927211217395481E-4</v>
      </c>
      <c r="E34" s="12">
        <v>-6.8259385665527805E-3</v>
      </c>
      <c r="F34" s="12">
        <f t="shared" si="2"/>
        <v>3.8015314919660078E-3</v>
      </c>
      <c r="G34" s="12">
        <f t="shared" si="3"/>
        <v>3.8885458854249098E-3</v>
      </c>
      <c r="H34" s="14">
        <v>-6.2529628625305313E-3</v>
      </c>
      <c r="I34" s="14">
        <v>-6.3960888032083881E-3</v>
      </c>
      <c r="J34" s="20">
        <v>-8.8436847044344284E-3</v>
      </c>
      <c r="K34" s="20">
        <v>-9.0461104536684982E-3</v>
      </c>
      <c r="M34" s="24">
        <v>7.9695100119991701E-7</v>
      </c>
      <c r="N34" s="24">
        <v>4.6593437314352631E-5</v>
      </c>
      <c r="O34" s="23">
        <f t="shared" si="0"/>
        <v>1.7459716302560815E-5</v>
      </c>
      <c r="P34" s="23">
        <f t="shared" si="1"/>
        <v>2.3612215551625452E-5</v>
      </c>
      <c r="Q34" s="12">
        <v>4.1784825358688309E-3</v>
      </c>
      <c r="R34" s="12">
        <v>4.8592402237001469E-3</v>
      </c>
      <c r="S34" s="14">
        <v>-6.872992154277233E-3</v>
      </c>
      <c r="T34" s="14">
        <v>-7.9927389061816723E-3</v>
      </c>
      <c r="U34" s="20">
        <v>-9.7206039640352366E-3</v>
      </c>
      <c r="V34" s="20">
        <v>-1.1304283163858576E-2</v>
      </c>
      <c r="X34" s="14">
        <f t="shared" si="4"/>
        <v>-5.120074268702657E-3</v>
      </c>
      <c r="Y34" s="14">
        <f t="shared" si="5"/>
        <v>-6.7529954660104476E-3</v>
      </c>
      <c r="Z34" s="20">
        <f t="shared" si="6"/>
        <v>-9.1897383331129394E-3</v>
      </c>
      <c r="AA34" s="20">
        <f t="shared" si="7"/>
        <v>-9.4929784121417869E-3</v>
      </c>
      <c r="AC34" s="14">
        <f t="shared" si="8"/>
        <v>-9.4008105201693823E-3</v>
      </c>
      <c r="AD34" s="14">
        <f t="shared" si="9"/>
        <v>-9.7785628394656317E-3</v>
      </c>
      <c r="AE34" s="20">
        <f t="shared" si="10"/>
        <v>-1.6752275379560328E-2</v>
      </c>
      <c r="AF34" s="20">
        <f>PERCENTILE(E34:E533,0.01)</f>
        <v>-1.2806698275861991E-2</v>
      </c>
      <c r="AH34" s="26">
        <v>0.20741704665858279</v>
      </c>
      <c r="AI34" s="26">
        <v>-1.4507071261893663</v>
      </c>
      <c r="AJ34" s="26">
        <f t="shared" si="12"/>
        <v>-1.3801623441838347</v>
      </c>
      <c r="AK34" s="26">
        <f t="shared" si="13"/>
        <v>-1.7725500539776642</v>
      </c>
      <c r="AL34" s="26">
        <f t="shared" si="14"/>
        <v>-2.9149085549317331</v>
      </c>
      <c r="AM34" s="26">
        <f t="shared" si="15"/>
        <v>-3.1043745023590508</v>
      </c>
      <c r="AN34" s="14">
        <v>-5.7669842518359394E-3</v>
      </c>
      <c r="AO34" s="14">
        <v>-8.6132465208101326E-3</v>
      </c>
      <c r="AP34" s="20">
        <v>-1.2179894490436898E-2</v>
      </c>
      <c r="AQ34" s="20">
        <v>-1.5084901451292225E-2</v>
      </c>
      <c r="AU34">
        <v>-1.0661859419087343</v>
      </c>
    </row>
    <row r="35" spans="1:47" x14ac:dyDescent="0.2">
      <c r="A35" s="1">
        <v>45155</v>
      </c>
      <c r="B35">
        <v>236.63605000000001</v>
      </c>
      <c r="C35">
        <v>17.579999999999998</v>
      </c>
      <c r="D35" s="12">
        <v>-4.5698259819014764E-3</v>
      </c>
      <c r="E35" s="12">
        <v>-4.5300113250283935E-3</v>
      </c>
      <c r="F35" s="12">
        <f t="shared" si="2"/>
        <v>3.8104802254098668E-3</v>
      </c>
      <c r="G35" s="12">
        <f t="shared" si="3"/>
        <v>3.8323903789027874E-3</v>
      </c>
      <c r="H35" s="14">
        <v>-6.2676822191922842E-3</v>
      </c>
      <c r="I35" s="14">
        <v>-6.3037212146321783E-3</v>
      </c>
      <c r="J35" s="20">
        <v>-8.8645025714569076E-3</v>
      </c>
      <c r="K35" s="20">
        <v>-8.9154732104550719E-3</v>
      </c>
      <c r="M35" s="24">
        <v>2.0883309504861793E-5</v>
      </c>
      <c r="N35" s="24">
        <v>2.05210026048855E-5</v>
      </c>
      <c r="O35" s="23">
        <f t="shared" si="0"/>
        <v>1.8524339344586316E-5</v>
      </c>
      <c r="P35" s="23">
        <f t="shared" si="1"/>
        <v>2.2139370174319853E-5</v>
      </c>
      <c r="Q35" s="12">
        <v>4.3039910948544395E-3</v>
      </c>
      <c r="R35" s="12">
        <v>4.7052492149002962E-3</v>
      </c>
      <c r="S35" s="14">
        <v>-7.0794353627381644E-3</v>
      </c>
      <c r="T35" s="14">
        <v>-7.7394462368393212E-3</v>
      </c>
      <c r="U35" s="20">
        <v>-1.0012580533405336E-2</v>
      </c>
      <c r="V35" s="20">
        <v>-1.0946046507915639E-2</v>
      </c>
      <c r="X35" s="14">
        <f t="shared" si="4"/>
        <v>-5.120074268702657E-3</v>
      </c>
      <c r="Y35" s="14">
        <f t="shared" si="5"/>
        <v>-6.6115359685708086E-3</v>
      </c>
      <c r="Z35" s="20">
        <f t="shared" si="6"/>
        <v>-9.1897383331129394E-3</v>
      </c>
      <c r="AA35" s="20">
        <f t="shared" si="7"/>
        <v>-9.4929784121417869E-3</v>
      </c>
      <c r="AC35" s="14">
        <f t="shared" si="8"/>
        <v>-9.4008105201693823E-3</v>
      </c>
      <c r="AD35" s="14">
        <f t="shared" si="9"/>
        <v>-9.7785628394656317E-3</v>
      </c>
      <c r="AE35" s="20">
        <f t="shared" si="10"/>
        <v>-1.6752275379560328E-2</v>
      </c>
      <c r="AF35" s="20">
        <f t="shared" si="11"/>
        <v>-1.2806698275861991E-2</v>
      </c>
      <c r="AH35" s="26">
        <v>-1.0661859419087343</v>
      </c>
      <c r="AI35" s="26">
        <v>-0.96057338970587836</v>
      </c>
      <c r="AJ35" s="26">
        <f t="shared" si="12"/>
        <v>-1.3801623441838347</v>
      </c>
      <c r="AK35" s="26">
        <f t="shared" si="13"/>
        <v>-1.7725500539776642</v>
      </c>
      <c r="AL35" s="26">
        <f t="shared" si="14"/>
        <v>-2.9149085549317331</v>
      </c>
      <c r="AM35" s="26">
        <f t="shared" si="15"/>
        <v>-3.1043745023590508</v>
      </c>
      <c r="AN35" s="14">
        <v>-5.9402064388206525E-3</v>
      </c>
      <c r="AO35" s="14">
        <v>-8.3402897498498826E-3</v>
      </c>
      <c r="AP35" s="20">
        <v>-1.2545740462741203E-2</v>
      </c>
      <c r="AQ35" s="20">
        <v>-1.4606855689981421E-2</v>
      </c>
      <c r="AU35">
        <v>-3.3183423976887054</v>
      </c>
    </row>
    <row r="36" spans="1:47" x14ac:dyDescent="0.2">
      <c r="A36" s="1">
        <v>45154</v>
      </c>
      <c r="B36">
        <v>237.72239999999999</v>
      </c>
      <c r="C36">
        <v>17.66</v>
      </c>
      <c r="D36" s="12">
        <v>-1.1237431847008761E-2</v>
      </c>
      <c r="E36" s="12">
        <v>-6.7491563554555878E-3</v>
      </c>
      <c r="F36" s="12">
        <f t="shared" si="2"/>
        <v>3.7795006276386944E-3</v>
      </c>
      <c r="G36" s="12">
        <f t="shared" si="3"/>
        <v>3.8083150568313739E-3</v>
      </c>
      <c r="H36" s="14">
        <v>-6.2167253154368739E-3</v>
      </c>
      <c r="I36" s="14">
        <v>-6.2641208338029891E-3</v>
      </c>
      <c r="J36" s="20">
        <v>-8.7924332500432991E-3</v>
      </c>
      <c r="K36" s="20">
        <v>-8.8594656361373897E-3</v>
      </c>
      <c r="M36" s="24">
        <v>1.2627987451616673E-4</v>
      </c>
      <c r="N36" s="24">
        <v>4.5551111510386555E-5</v>
      </c>
      <c r="O36" s="23">
        <f t="shared" si="0"/>
        <v>1.8371026401669297E-5</v>
      </c>
      <c r="P36" s="23">
        <f t="shared" si="1"/>
        <v>2.224013774096625E-5</v>
      </c>
      <c r="Q36" s="12">
        <v>4.2861435348888277E-3</v>
      </c>
      <c r="R36" s="12">
        <v>4.7159450527933687E-3</v>
      </c>
      <c r="S36" s="14">
        <v>-7.0500787389964938E-3</v>
      </c>
      <c r="T36" s="14">
        <v>-7.7570393245910262E-3</v>
      </c>
      <c r="U36" s="20">
        <v>-9.9710609002225184E-3</v>
      </c>
      <c r="V36" s="20">
        <v>-1.0970928747659274E-2</v>
      </c>
      <c r="X36" s="14">
        <f t="shared" si="4"/>
        <v>-5.120074268702657E-3</v>
      </c>
      <c r="Y36" s="14">
        <f t="shared" si="5"/>
        <v>-6.6115359685708086E-3</v>
      </c>
      <c r="Z36" s="20">
        <f t="shared" si="6"/>
        <v>-9.1897383331129394E-3</v>
      </c>
      <c r="AA36" s="20">
        <f t="shared" si="7"/>
        <v>-9.4929784121417869E-3</v>
      </c>
      <c r="AC36" s="14">
        <f t="shared" si="8"/>
        <v>-9.4008105201693823E-3</v>
      </c>
      <c r="AD36" s="14">
        <f t="shared" si="9"/>
        <v>-9.7785628394656317E-3</v>
      </c>
      <c r="AE36" s="20">
        <f t="shared" si="10"/>
        <v>-1.6752275379560328E-2</v>
      </c>
      <c r="AF36" s="20">
        <f t="shared" si="11"/>
        <v>-1.2806698275861991E-2</v>
      </c>
      <c r="AH36" s="26">
        <v>-3.3183423976887054</v>
      </c>
      <c r="AI36" s="26">
        <v>-1.4817674078275431</v>
      </c>
      <c r="AJ36" s="26">
        <f t="shared" si="12"/>
        <v>-1.3801623441838347</v>
      </c>
      <c r="AK36" s="26">
        <f t="shared" si="13"/>
        <v>-1.7725500539776642</v>
      </c>
      <c r="AL36" s="26">
        <f t="shared" si="14"/>
        <v>-2.9149085549317331</v>
      </c>
      <c r="AM36" s="26">
        <f t="shared" si="15"/>
        <v>-3.1043745023590508</v>
      </c>
      <c r="AN36" s="14">
        <v>-5.9155739086205524E-3</v>
      </c>
      <c r="AO36" s="14">
        <v>-8.3592486578845833E-3</v>
      </c>
      <c r="AP36" s="20">
        <v>-1.2493716457512783E-2</v>
      </c>
      <c r="AQ36" s="20">
        <v>-1.464005957641804E-2</v>
      </c>
      <c r="AU36">
        <v>1.1231348404852266</v>
      </c>
    </row>
    <row r="37" spans="1:47" x14ac:dyDescent="0.2">
      <c r="A37" s="1">
        <v>45152</v>
      </c>
      <c r="B37">
        <v>240.42415</v>
      </c>
      <c r="C37">
        <v>17.78</v>
      </c>
      <c r="D37" s="12">
        <v>3.7737936562773911E-3</v>
      </c>
      <c r="E37" s="12">
        <v>-5.6211354693636029E-4</v>
      </c>
      <c r="F37" s="12">
        <f t="shared" si="2"/>
        <v>3.6161671157239725E-3</v>
      </c>
      <c r="G37" s="12">
        <f t="shared" si="3"/>
        <v>3.7494230277883502E-3</v>
      </c>
      <c r="H37" s="14">
        <v>-5.948065595961222E-3</v>
      </c>
      <c r="I37" s="14">
        <v>-6.1672520662330397E-3</v>
      </c>
      <c r="J37" s="20">
        <v>-8.4124626818408623E-3</v>
      </c>
      <c r="K37" s="20">
        <v>-8.7224622895752009E-3</v>
      </c>
      <c r="M37" s="24">
        <v>1.424151856015948E-5</v>
      </c>
      <c r="N37" s="24">
        <v>3.159716396493757E-7</v>
      </c>
      <c r="O37" s="23">
        <f t="shared" si="0"/>
        <v>1.1468107353444699E-5</v>
      </c>
      <c r="P37" s="23">
        <f t="shared" si="1"/>
        <v>2.0746216357860753E-5</v>
      </c>
      <c r="Q37" s="12">
        <v>3.3864594126380284E-3</v>
      </c>
      <c r="R37" s="12">
        <v>4.5548014619586604E-3</v>
      </c>
      <c r="S37" s="14">
        <v>-5.5702300474016146E-3</v>
      </c>
      <c r="T37" s="14">
        <v>-7.4919817047465727E-3</v>
      </c>
      <c r="U37" s="20">
        <v>-7.8780826551160723E-3</v>
      </c>
      <c r="V37" s="20">
        <v>-1.0596052697705643E-2</v>
      </c>
      <c r="X37" s="14">
        <f t="shared" si="4"/>
        <v>-5.0829506636526581E-3</v>
      </c>
      <c r="Y37" s="14">
        <f t="shared" si="5"/>
        <v>-6.5597228362370254E-3</v>
      </c>
      <c r="Z37" s="20">
        <f t="shared" si="6"/>
        <v>-7.0435204750613732E-3</v>
      </c>
      <c r="AA37" s="20">
        <f t="shared" si="7"/>
        <v>-9.4929784121417869E-3</v>
      </c>
      <c r="AC37" s="14">
        <f t="shared" si="8"/>
        <v>-9.1798267644823614E-3</v>
      </c>
      <c r="AD37" s="14">
        <f t="shared" si="9"/>
        <v>-9.7785628394656317E-3</v>
      </c>
      <c r="AE37" s="20">
        <f t="shared" si="10"/>
        <v>-1.6752275379560328E-2</v>
      </c>
      <c r="AF37" s="20">
        <f t="shared" si="11"/>
        <v>-1.2806698275861991E-2</v>
      </c>
      <c r="AH37" s="26">
        <v>1.1231348404852266</v>
      </c>
      <c r="AI37" s="26">
        <v>-0.11970597699226185</v>
      </c>
      <c r="AJ37" s="26">
        <f t="shared" si="12"/>
        <v>-1.300920178576001</v>
      </c>
      <c r="AK37" s="26">
        <f t="shared" si="13"/>
        <v>-1.7725500539776642</v>
      </c>
      <c r="AL37" s="26">
        <f t="shared" si="14"/>
        <v>-2.2267221579709511</v>
      </c>
      <c r="AM37" s="26">
        <f t="shared" si="15"/>
        <v>-3.1043745023590508</v>
      </c>
      <c r="AN37" s="14">
        <v>-4.4055133838294428E-3</v>
      </c>
      <c r="AO37" s="14">
        <v>-8.0736135772523678E-3</v>
      </c>
      <c r="AP37" s="20">
        <v>-7.5407042111903903E-3</v>
      </c>
      <c r="AQ37" s="20">
        <v>-1.4139809521812194E-2</v>
      </c>
      <c r="AU37">
        <v>-0.37457224715824733</v>
      </c>
    </row>
    <row r="38" spans="1:47" x14ac:dyDescent="0.2">
      <c r="A38" s="1">
        <v>45149</v>
      </c>
      <c r="B38">
        <v>239.52025</v>
      </c>
      <c r="C38">
        <v>17.79</v>
      </c>
      <c r="D38" s="12">
        <v>-1.2925808983645926E-3</v>
      </c>
      <c r="E38" s="12">
        <v>-9.465478841870878E-3</v>
      </c>
      <c r="F38" s="12">
        <f t="shared" si="2"/>
        <v>3.6059015176608139E-3</v>
      </c>
      <c r="G38" s="12">
        <f t="shared" si="3"/>
        <v>3.750832777482469E-3</v>
      </c>
      <c r="H38" s="14">
        <v>-5.9311801897542092E-3</v>
      </c>
      <c r="I38" s="14">
        <v>-6.169570898130505E-3</v>
      </c>
      <c r="J38" s="20">
        <v>-8.3885813296108759E-3</v>
      </c>
      <c r="K38" s="20">
        <v>-8.7257418577790444E-3</v>
      </c>
      <c r="M38" s="24">
        <v>1.6707653788170172E-6</v>
      </c>
      <c r="N38" s="24">
        <v>8.959528970590526E-5</v>
      </c>
      <c r="O38" s="23">
        <f t="shared" si="0"/>
        <v>1.1289962541659528E-5</v>
      </c>
      <c r="P38" s="23">
        <f t="shared" si="1"/>
        <v>2.2050398003132036E-5</v>
      </c>
      <c r="Q38" s="12">
        <v>3.3600539492186026E-3</v>
      </c>
      <c r="R38" s="12">
        <v>4.6957851317039664E-3</v>
      </c>
      <c r="S38" s="14">
        <v>-5.5267969251248375E-3</v>
      </c>
      <c r="T38" s="14">
        <v>-7.7238792052680676E-3</v>
      </c>
      <c r="U38" s="20">
        <v>-7.8166543614272277E-3</v>
      </c>
      <c r="V38" s="20">
        <v>-1.0924029758092112E-2</v>
      </c>
      <c r="X38" s="14">
        <f t="shared" si="4"/>
        <v>-5.0829506636526581E-3</v>
      </c>
      <c r="Y38" s="14">
        <f t="shared" si="5"/>
        <v>-6.5597228362370254E-3</v>
      </c>
      <c r="Z38" s="20">
        <f t="shared" si="6"/>
        <v>-7.0435204750613732E-3</v>
      </c>
      <c r="AA38" s="20">
        <f t="shared" si="7"/>
        <v>-9.4929784121417869E-3</v>
      </c>
      <c r="AC38" s="14">
        <f t="shared" si="8"/>
        <v>-9.1798267644823614E-3</v>
      </c>
      <c r="AD38" s="14">
        <f t="shared" si="9"/>
        <v>-9.7785628394656317E-3</v>
      </c>
      <c r="AE38" s="20">
        <f t="shared" si="10"/>
        <v>-1.6752275379560328E-2</v>
      </c>
      <c r="AF38" s="20">
        <f t="shared" si="11"/>
        <v>-1.2806698275861991E-2</v>
      </c>
      <c r="AH38" s="26">
        <v>-0.37457224715824733</v>
      </c>
      <c r="AI38" s="26">
        <v>-2.2479187529940075</v>
      </c>
      <c r="AJ38" s="26">
        <f t="shared" si="12"/>
        <v>-1.300920178576001</v>
      </c>
      <c r="AK38" s="26">
        <f t="shared" si="13"/>
        <v>-1.7725500539776642</v>
      </c>
      <c r="AL38" s="26">
        <f t="shared" si="14"/>
        <v>-2.2267221579709511</v>
      </c>
      <c r="AM38" s="26">
        <f t="shared" si="15"/>
        <v>-3.1043745023590508</v>
      </c>
      <c r="AN38" s="14">
        <v>-4.3711619836424619E-3</v>
      </c>
      <c r="AO38" s="14">
        <v>-8.3235141886693793E-3</v>
      </c>
      <c r="AP38" s="20">
        <v>-7.4819065807028634E-3</v>
      </c>
      <c r="AQ38" s="20">
        <v>-1.457747563141853E-2</v>
      </c>
      <c r="AU38">
        <v>-0.44753727941816435</v>
      </c>
    </row>
    <row r="39" spans="1:47" x14ac:dyDescent="0.2">
      <c r="A39" s="1">
        <v>45148</v>
      </c>
      <c r="B39">
        <v>239.83025000000001</v>
      </c>
      <c r="C39">
        <v>17.96</v>
      </c>
      <c r="D39" s="12">
        <v>-1.582986588846147E-3</v>
      </c>
      <c r="E39" s="12">
        <v>1.6731734523145469E-3</v>
      </c>
      <c r="F39" s="12">
        <f t="shared" si="2"/>
        <v>3.6416147508721488E-3</v>
      </c>
      <c r="G39" s="12">
        <f t="shared" si="3"/>
        <v>3.6628151392966023E-3</v>
      </c>
      <c r="H39" s="14">
        <v>-5.9899232309320377E-3</v>
      </c>
      <c r="I39" s="14">
        <v>-6.02479476672478E-3</v>
      </c>
      <c r="J39" s="20">
        <v>-8.471662733767189E-3</v>
      </c>
      <c r="K39" s="20">
        <v>-8.5209822123072567E-3</v>
      </c>
      <c r="M39" s="24">
        <v>2.5058465404667605E-6</v>
      </c>
      <c r="N39" s="24">
        <v>2.7995094015301797E-6</v>
      </c>
      <c r="O39" s="23">
        <f t="shared" si="0"/>
        <v>1.1908149393853549E-5</v>
      </c>
      <c r="P39" s="23">
        <f t="shared" si="1"/>
        <v>1.773062143538454E-5</v>
      </c>
      <c r="Q39" s="12">
        <v>3.4508186556023992E-3</v>
      </c>
      <c r="R39" s="12">
        <v>4.2107744460353775E-3</v>
      </c>
      <c r="S39" s="14">
        <v>-5.6760915816194109E-3</v>
      </c>
      <c r="T39" s="14">
        <v>-6.9261076198358683E-3</v>
      </c>
      <c r="U39" s="20">
        <v>-8.0278046431611141E-3</v>
      </c>
      <c r="V39" s="20">
        <v>-9.795726180599899E-3</v>
      </c>
      <c r="X39" s="14">
        <f t="shared" si="4"/>
        <v>-5.0829506636526581E-3</v>
      </c>
      <c r="Y39" s="14">
        <f t="shared" si="5"/>
        <v>-6.1398822006236368E-3</v>
      </c>
      <c r="Z39" s="20">
        <f t="shared" si="6"/>
        <v>-7.0435204750613732E-3</v>
      </c>
      <c r="AA39" s="20">
        <f t="shared" si="7"/>
        <v>-8.8350256458183639E-3</v>
      </c>
      <c r="AC39" s="14">
        <f t="shared" si="8"/>
        <v>-9.1798267644823614E-3</v>
      </c>
      <c r="AD39" s="14">
        <f t="shared" si="9"/>
        <v>-9.7785628394656317E-3</v>
      </c>
      <c r="AE39" s="20">
        <f t="shared" si="10"/>
        <v>-1.6752275379560328E-2</v>
      </c>
      <c r="AF39" s="20">
        <f t="shared" si="11"/>
        <v>-1.2806698275861991E-2</v>
      </c>
      <c r="AH39" s="26">
        <v>-0.44753727941816435</v>
      </c>
      <c r="AI39" s="26">
        <v>0.38709194515605827</v>
      </c>
      <c r="AJ39" s="26">
        <f t="shared" si="12"/>
        <v>-1.300920178576001</v>
      </c>
      <c r="AK39" s="26">
        <f t="shared" si="13"/>
        <v>-1.6860572194835124</v>
      </c>
      <c r="AL39" s="26">
        <f t="shared" si="14"/>
        <v>-2.2267221579709511</v>
      </c>
      <c r="AM39" s="26">
        <f t="shared" si="15"/>
        <v>-3.1043745023590508</v>
      </c>
      <c r="AN39" s="14">
        <v>-4.4892396216796686E-3</v>
      </c>
      <c r="AO39" s="14">
        <v>-7.0996066543546361E-3</v>
      </c>
      <c r="AP39" s="20">
        <v>-7.684014363569391E-3</v>
      </c>
      <c r="AQ39" s="20">
        <v>-1.3071820825457282E-2</v>
      </c>
      <c r="AU39">
        <v>-1.13731896009867</v>
      </c>
    </row>
    <row r="40" spans="1:47" x14ac:dyDescent="0.2">
      <c r="A40" s="1">
        <v>45147</v>
      </c>
      <c r="B40">
        <v>240.21050000000002</v>
      </c>
      <c r="C40">
        <v>17.93</v>
      </c>
      <c r="D40" s="12">
        <v>-3.9876071951906455E-3</v>
      </c>
      <c r="E40" s="12">
        <v>-1.1142061281337323E-3</v>
      </c>
      <c r="F40" s="12">
        <f t="shared" si="2"/>
        <v>3.6622245860127244E-3</v>
      </c>
      <c r="G40" s="12">
        <f t="shared" si="3"/>
        <v>3.6594961270457861E-3</v>
      </c>
      <c r="H40" s="14">
        <v>-6.0238233930138855E-3</v>
      </c>
      <c r="I40" s="14">
        <v>-6.0193354773861287E-3</v>
      </c>
      <c r="J40" s="20">
        <v>-8.5196083799308001E-3</v>
      </c>
      <c r="K40" s="20">
        <v>-8.5132610352136543E-3</v>
      </c>
      <c r="M40" s="24">
        <v>1.5901011143136207E-5</v>
      </c>
      <c r="N40" s="24">
        <v>1.2414552959707631E-6</v>
      </c>
      <c r="O40" s="23">
        <f t="shared" si="0"/>
        <v>1.2511115576750098E-5</v>
      </c>
      <c r="P40" s="23">
        <f t="shared" si="1"/>
        <v>1.8683303193723956E-5</v>
      </c>
      <c r="Q40" s="12">
        <v>3.5371055365581187E-3</v>
      </c>
      <c r="R40" s="12">
        <v>4.322418674043961E-3</v>
      </c>
      <c r="S40" s="14">
        <v>-5.8180208707177558E-3</v>
      </c>
      <c r="T40" s="14">
        <v>-7.1097460332039848E-3</v>
      </c>
      <c r="U40" s="20">
        <v>-8.2285379452300671E-3</v>
      </c>
      <c r="V40" s="20">
        <v>-1.0055449493076598E-2</v>
      </c>
      <c r="X40" s="14">
        <f t="shared" si="4"/>
        <v>-5.0829506636526581E-3</v>
      </c>
      <c r="Y40" s="14">
        <f t="shared" si="5"/>
        <v>-6.1398822006236368E-3</v>
      </c>
      <c r="Z40" s="20">
        <f t="shared" si="6"/>
        <v>-7.0435204750613732E-3</v>
      </c>
      <c r="AA40" s="20">
        <f t="shared" si="7"/>
        <v>-8.8350256458183639E-3</v>
      </c>
      <c r="AC40" s="14">
        <f t="shared" si="8"/>
        <v>-9.1798267644823614E-3</v>
      </c>
      <c r="AD40" s="14">
        <f t="shared" si="9"/>
        <v>-9.7785628394656317E-3</v>
      </c>
      <c r="AE40" s="20">
        <f t="shared" si="10"/>
        <v>-1.6752275379560328E-2</v>
      </c>
      <c r="AF40" s="20">
        <f t="shared" si="11"/>
        <v>-1.2806698275861991E-2</v>
      </c>
      <c r="AH40" s="26">
        <v>-1.13731896009867</v>
      </c>
      <c r="AI40" s="26">
        <v>-0.25041927991799301</v>
      </c>
      <c r="AJ40" s="26">
        <f t="shared" si="12"/>
        <v>-1.300920178576001</v>
      </c>
      <c r="AK40" s="26">
        <f t="shared" si="13"/>
        <v>-1.6860572194835124</v>
      </c>
      <c r="AL40" s="26">
        <f t="shared" si="14"/>
        <v>-2.2267221579709511</v>
      </c>
      <c r="AM40" s="26">
        <f t="shared" si="15"/>
        <v>-3.1043745023590508</v>
      </c>
      <c r="AN40" s="14">
        <v>-4.6014919662613497E-3</v>
      </c>
      <c r="AO40" s="14">
        <v>-7.2878452110021717E-3</v>
      </c>
      <c r="AP40" s="20">
        <v>-7.8761512733356923E-3</v>
      </c>
      <c r="AQ40" s="20">
        <v>-1.3418406320222689E-2</v>
      </c>
      <c r="AU40">
        <v>0.43594877771956358</v>
      </c>
    </row>
    <row r="41" spans="1:47" x14ac:dyDescent="0.2">
      <c r="A41" s="1">
        <v>45146</v>
      </c>
      <c r="B41">
        <v>241.17219999999998</v>
      </c>
      <c r="C41">
        <v>17.95</v>
      </c>
      <c r="D41" s="12">
        <v>1.5677255354873409E-3</v>
      </c>
      <c r="E41" s="12">
        <v>2.7932960893854997E-3</v>
      </c>
      <c r="F41" s="12">
        <f t="shared" si="2"/>
        <v>3.6415355938150817E-3</v>
      </c>
      <c r="G41" s="12">
        <f t="shared" si="3"/>
        <v>3.6608218968781281E-3</v>
      </c>
      <c r="H41" s="14">
        <v>-5.989793029159622E-3</v>
      </c>
      <c r="I41" s="14">
        <v>-6.0215161747033587E-3</v>
      </c>
      <c r="J41" s="20">
        <v>-8.4714785869157653E-3</v>
      </c>
      <c r="K41" s="20">
        <v>-8.5163452370445904E-3</v>
      </c>
      <c r="M41" s="24">
        <v>2.45776335461907E-6</v>
      </c>
      <c r="N41" s="24">
        <v>7.8025030429763258E-6</v>
      </c>
      <c r="O41" s="23">
        <f t="shared" si="0"/>
        <v>1.2293065152933854E-5</v>
      </c>
      <c r="P41" s="23">
        <f t="shared" si="1"/>
        <v>1.9796825760547456E-5</v>
      </c>
      <c r="Q41" s="12">
        <v>3.5061467671696025E-3</v>
      </c>
      <c r="R41" s="12">
        <v>4.4493623993272849E-3</v>
      </c>
      <c r="S41" s="14">
        <v>-5.7670982266031009E-3</v>
      </c>
      <c r="T41" s="14">
        <v>-7.3185498801549911E-3</v>
      </c>
      <c r="U41" s="20">
        <v>-8.1565170778801713E-3</v>
      </c>
      <c r="V41" s="20">
        <v>-1.0350764758512284E-2</v>
      </c>
      <c r="X41" s="14">
        <f t="shared" si="4"/>
        <v>-5.0829506636526581E-3</v>
      </c>
      <c r="Y41" s="14">
        <f t="shared" si="5"/>
        <v>-6.1398822006236368E-3</v>
      </c>
      <c r="Z41" s="20">
        <f t="shared" si="6"/>
        <v>-7.0435204750613732E-3</v>
      </c>
      <c r="AA41" s="20">
        <f t="shared" si="7"/>
        <v>-8.8350256458183639E-3</v>
      </c>
      <c r="AC41" s="14">
        <f t="shared" si="8"/>
        <v>-9.1798267644823614E-3</v>
      </c>
      <c r="AD41" s="14">
        <f t="shared" si="9"/>
        <v>-9.7785628394656317E-3</v>
      </c>
      <c r="AE41" s="20">
        <f t="shared" si="10"/>
        <v>-1.6752275379560328E-2</v>
      </c>
      <c r="AF41" s="20">
        <f t="shared" si="11"/>
        <v>-1.2806698275861991E-2</v>
      </c>
      <c r="AH41" s="26">
        <v>0.43594877771956358</v>
      </c>
      <c r="AI41" s="26">
        <v>0.61576931884589781</v>
      </c>
      <c r="AJ41" s="26">
        <f t="shared" si="12"/>
        <v>-1.300920178576001</v>
      </c>
      <c r="AK41" s="26">
        <f t="shared" si="13"/>
        <v>-1.6860572194835124</v>
      </c>
      <c r="AL41" s="26">
        <f t="shared" si="14"/>
        <v>-2.2267221579709511</v>
      </c>
      <c r="AM41" s="26">
        <f t="shared" si="15"/>
        <v>-3.1043745023590508</v>
      </c>
      <c r="AN41" s="14">
        <v>-4.561217078459948E-3</v>
      </c>
      <c r="AO41" s="14">
        <v>-7.5018795954842517E-3</v>
      </c>
      <c r="AP41" s="20">
        <v>-7.8072146955547707E-3</v>
      </c>
      <c r="AQ41" s="20">
        <v>-1.3812487184226712E-2</v>
      </c>
      <c r="AU41">
        <v>1.1334967812975412</v>
      </c>
    </row>
    <row r="42" spans="1:47" x14ac:dyDescent="0.2">
      <c r="A42" s="1">
        <v>45145</v>
      </c>
      <c r="B42">
        <v>240.79469999999998</v>
      </c>
      <c r="C42">
        <v>17.899999999999999</v>
      </c>
      <c r="D42" s="12">
        <v>4.0425276409650213E-3</v>
      </c>
      <c r="E42" s="12">
        <v>0</v>
      </c>
      <c r="F42" s="12">
        <f t="shared" si="2"/>
        <v>3.7716026401886796E-3</v>
      </c>
      <c r="G42" s="12">
        <f t="shared" si="3"/>
        <v>3.8189838761834428E-3</v>
      </c>
      <c r="H42" s="14">
        <v>-6.2037342821340997E-3</v>
      </c>
      <c r="I42" s="14">
        <v>-6.2816694800095297E-3</v>
      </c>
      <c r="J42" s="20">
        <v>-8.7740597837297572E-3</v>
      </c>
      <c r="K42" s="20">
        <v>-8.8842850213556018E-3</v>
      </c>
      <c r="M42" s="24">
        <v>1.634202972796622E-5</v>
      </c>
      <c r="N42" s="24">
        <v>0</v>
      </c>
      <c r="O42" s="23">
        <f t="shared" si="0"/>
        <v>1.2932102431185761E-5</v>
      </c>
      <c r="P42" s="23">
        <f t="shared" si="1"/>
        <v>2.0577748480031046E-5</v>
      </c>
      <c r="Q42" s="12">
        <v>3.5961232502774096E-3</v>
      </c>
      <c r="R42" s="12">
        <v>4.5362703270452305E-3</v>
      </c>
      <c r="S42" s="14">
        <v>-5.9150963711833158E-3</v>
      </c>
      <c r="T42" s="14">
        <v>-7.4615007002726908E-3</v>
      </c>
      <c r="U42" s="20">
        <v>-8.3658336780716904E-3</v>
      </c>
      <c r="V42" s="20">
        <v>-1.0552942831396222E-2</v>
      </c>
      <c r="X42" s="14">
        <f t="shared" si="4"/>
        <v>-5.120074268702657E-3</v>
      </c>
      <c r="Y42" s="14">
        <f t="shared" si="5"/>
        <v>-6.5597228362370254E-3</v>
      </c>
      <c r="Z42" s="20">
        <f t="shared" si="6"/>
        <v>-9.1712090010927158E-3</v>
      </c>
      <c r="AA42" s="20">
        <f t="shared" si="7"/>
        <v>-1.1165099143965627E-2</v>
      </c>
      <c r="AC42" s="14">
        <f t="shared" si="8"/>
        <v>-9.1798267644823614E-3</v>
      </c>
      <c r="AD42" s="14">
        <f t="shared" si="9"/>
        <v>-9.7785628394656317E-3</v>
      </c>
      <c r="AE42" s="20">
        <f t="shared" si="10"/>
        <v>-1.6752275379560328E-2</v>
      </c>
      <c r="AF42" s="20">
        <f t="shared" si="11"/>
        <v>-1.2806698275861991E-2</v>
      </c>
      <c r="AH42" s="26">
        <v>1.1334967812975412</v>
      </c>
      <c r="AI42" s="26">
        <v>0</v>
      </c>
      <c r="AJ42" s="26">
        <f t="shared" si="12"/>
        <v>-1.3801623441838347</v>
      </c>
      <c r="AK42" s="26">
        <f t="shared" si="13"/>
        <v>-1.7725500539776642</v>
      </c>
      <c r="AL42" s="26">
        <f t="shared" si="14"/>
        <v>-2.2267221579709511</v>
      </c>
      <c r="AM42" s="26">
        <f t="shared" si="15"/>
        <v>-3.1043745023590508</v>
      </c>
      <c r="AN42" s="14">
        <v>-4.9632338950768608E-3</v>
      </c>
      <c r="AO42" s="14">
        <v>-8.040766213061299E-3</v>
      </c>
      <c r="AP42" s="20">
        <v>-8.0075673241872241E-3</v>
      </c>
      <c r="AQ42" s="20">
        <v>-1.4082281939087166E-2</v>
      </c>
      <c r="AU42">
        <v>-1.0551136063194737</v>
      </c>
    </row>
    <row r="43" spans="1:47" x14ac:dyDescent="0.2">
      <c r="A43" s="1">
        <v>45142</v>
      </c>
      <c r="B43">
        <v>239.8252</v>
      </c>
      <c r="C43">
        <v>17.899999999999999</v>
      </c>
      <c r="D43" s="12">
        <v>-3.7500838602249065E-3</v>
      </c>
      <c r="E43" s="12">
        <v>0</v>
      </c>
      <c r="F43" s="12">
        <f t="shared" si="2"/>
        <v>3.8322267103772819E-3</v>
      </c>
      <c r="G43" s="12">
        <f t="shared" si="3"/>
        <v>3.8226643245248531E-3</v>
      </c>
      <c r="H43" s="14">
        <v>-6.303452003864383E-3</v>
      </c>
      <c r="I43" s="14">
        <v>-6.2877232788127058E-3</v>
      </c>
      <c r="J43" s="20">
        <v>-8.9150924605287153E-3</v>
      </c>
      <c r="K43" s="20">
        <v>-8.892847024530158E-3</v>
      </c>
      <c r="M43" s="24">
        <v>1.4063128958719336E-5</v>
      </c>
      <c r="N43" s="24">
        <v>0</v>
      </c>
      <c r="O43" s="23">
        <f t="shared" si="0"/>
        <v>1.2719364517912147E-5</v>
      </c>
      <c r="P43" s="23">
        <f t="shared" si="1"/>
        <v>2.1891590967588146E-5</v>
      </c>
      <c r="Q43" s="12">
        <v>3.5664218087478306E-3</v>
      </c>
      <c r="R43" s="12">
        <v>4.6788450463322835E-3</v>
      </c>
      <c r="S43" s="14">
        <v>-5.8662418473577008E-3</v>
      </c>
      <c r="T43" s="14">
        <v>-7.6960152444035873E-3</v>
      </c>
      <c r="U43" s="20">
        <v>-8.2967377927134055E-3</v>
      </c>
      <c r="V43" s="20">
        <v>-1.0884621226501627E-2</v>
      </c>
      <c r="X43" s="14">
        <f t="shared" si="4"/>
        <v>-5.3454974735389627E-3</v>
      </c>
      <c r="Y43" s="14">
        <f t="shared" si="5"/>
        <v>-6.5597228362370254E-3</v>
      </c>
      <c r="Z43" s="20">
        <f t="shared" si="6"/>
        <v>-9.1712090010927158E-3</v>
      </c>
      <c r="AA43" s="20">
        <f t="shared" si="7"/>
        <v>-1.1165099143965627E-2</v>
      </c>
      <c r="AC43" s="14">
        <f t="shared" si="8"/>
        <v>-9.1798267644823614E-3</v>
      </c>
      <c r="AD43" s="14">
        <f t="shared" si="9"/>
        <v>-9.7785628394656317E-3</v>
      </c>
      <c r="AE43" s="20">
        <f t="shared" si="10"/>
        <v>-1.6752275379560328E-2</v>
      </c>
      <c r="AF43" s="20">
        <f t="shared" si="11"/>
        <v>-1.2806698275861991E-2</v>
      </c>
      <c r="AH43" s="26">
        <v>-1.0551136063194737</v>
      </c>
      <c r="AI43" s="26">
        <v>0</v>
      </c>
      <c r="AJ43" s="26">
        <f t="shared" si="12"/>
        <v>-1.4704536950250429</v>
      </c>
      <c r="AK43" s="26">
        <f t="shared" si="13"/>
        <v>-1.7725500539776642</v>
      </c>
      <c r="AL43" s="26">
        <f t="shared" si="14"/>
        <v>-2.2267221579709511</v>
      </c>
      <c r="AM43" s="26">
        <f t="shared" si="15"/>
        <v>-3.1043745023590508</v>
      </c>
      <c r="AN43" s="14">
        <v>-5.2442581266911445E-3</v>
      </c>
      <c r="AO43" s="14">
        <v>-8.2934870394294168E-3</v>
      </c>
      <c r="AP43" s="20">
        <v>-7.9414304662096327E-3</v>
      </c>
      <c r="AQ43" s="20">
        <v>-1.4524887262322893E-2</v>
      </c>
      <c r="AU43">
        <v>-1.163045964063204</v>
      </c>
    </row>
    <row r="44" spans="1:47" x14ac:dyDescent="0.2">
      <c r="A44" s="1">
        <v>45141</v>
      </c>
      <c r="B44">
        <v>240.72795000000002</v>
      </c>
      <c r="C44">
        <v>17.899999999999999</v>
      </c>
      <c r="D44" s="12">
        <v>-4.0905324290790857E-3</v>
      </c>
      <c r="E44" s="12">
        <v>-8.3102493074793671E-3</v>
      </c>
      <c r="F44" s="12">
        <f t="shared" si="2"/>
        <v>3.814246187453687E-3</v>
      </c>
      <c r="G44" s="12">
        <f t="shared" si="3"/>
        <v>3.8371528301881053E-3</v>
      </c>
      <c r="H44" s="14">
        <v>-6.2738766755190238E-3</v>
      </c>
      <c r="I44" s="14">
        <v>-6.3115547499020134E-3</v>
      </c>
      <c r="J44" s="20">
        <v>-8.8732635092512672E-3</v>
      </c>
      <c r="K44" s="20">
        <v>-8.9265523288778945E-3</v>
      </c>
      <c r="M44" s="24">
        <v>1.6732455553347644E-5</v>
      </c>
      <c r="N44" s="24">
        <v>6.90602435524613E-5</v>
      </c>
      <c r="O44" s="23">
        <f t="shared" si="0"/>
        <v>1.263233144621414E-5</v>
      </c>
      <c r="P44" s="23">
        <f t="shared" si="1"/>
        <v>2.3290393432294802E-5</v>
      </c>
      <c r="Q44" s="12">
        <v>3.554199128666561E-3</v>
      </c>
      <c r="R44" s="12">
        <v>4.8260121666128027E-3</v>
      </c>
      <c r="S44" s="14">
        <v>-5.8461373276949566E-3</v>
      </c>
      <c r="T44" s="14">
        <v>-7.9380836159650033E-3</v>
      </c>
      <c r="U44" s="20">
        <v>-8.2683035868912624E-3</v>
      </c>
      <c r="V44" s="20">
        <v>-1.1226983143894925E-2</v>
      </c>
      <c r="X44" s="14">
        <f t="shared" si="4"/>
        <v>-5.3454974735389627E-3</v>
      </c>
      <c r="Y44" s="14">
        <f t="shared" si="5"/>
        <v>-6.5597228362370254E-3</v>
      </c>
      <c r="Z44" s="20">
        <f t="shared" si="6"/>
        <v>-9.1712090010927158E-3</v>
      </c>
      <c r="AA44" s="20">
        <f t="shared" si="7"/>
        <v>-1.1165099143965627E-2</v>
      </c>
      <c r="AC44" s="14">
        <f t="shared" si="8"/>
        <v>-9.1798267644823614E-3</v>
      </c>
      <c r="AD44" s="14">
        <f t="shared" si="9"/>
        <v>-9.7785628394656317E-3</v>
      </c>
      <c r="AE44" s="20">
        <f t="shared" si="10"/>
        <v>-1.6752275379560328E-2</v>
      </c>
      <c r="AF44" s="20">
        <f t="shared" si="11"/>
        <v>-1.2806698275861991E-2</v>
      </c>
      <c r="AH44" s="26">
        <v>-1.163045964063204</v>
      </c>
      <c r="AI44" s="26">
        <v>-1.8417321590411493</v>
      </c>
      <c r="AJ44" s="26">
        <f t="shared" si="12"/>
        <v>-1.4704536950250429</v>
      </c>
      <c r="AK44" s="26">
        <f t="shared" si="13"/>
        <v>-1.7725500539776642</v>
      </c>
      <c r="AL44" s="26">
        <f t="shared" si="14"/>
        <v>-2.2267221579709511</v>
      </c>
      <c r="AM44" s="26">
        <f t="shared" si="15"/>
        <v>-3.1043745023590508</v>
      </c>
      <c r="AN44" s="14">
        <v>-5.226285241602532E-3</v>
      </c>
      <c r="AO44" s="14">
        <v>-8.5543481264263883E-3</v>
      </c>
      <c r="AP44" s="20">
        <v>-7.914213953642878E-3</v>
      </c>
      <c r="AQ44" s="20">
        <v>-1.4981749118107344E-2</v>
      </c>
      <c r="AU44">
        <v>-2.2198119427422642</v>
      </c>
    </row>
    <row r="45" spans="1:47" x14ac:dyDescent="0.2">
      <c r="A45" s="1">
        <v>45140</v>
      </c>
      <c r="B45">
        <v>241.7167</v>
      </c>
      <c r="C45">
        <v>18.05</v>
      </c>
      <c r="D45" s="12">
        <v>-7.0220504337968892E-3</v>
      </c>
      <c r="E45" s="12">
        <v>-6.604292790313715E-3</v>
      </c>
      <c r="F45" s="12">
        <f t="shared" si="2"/>
        <v>3.8062096027803353E-3</v>
      </c>
      <c r="G45" s="12">
        <f t="shared" si="3"/>
        <v>3.746234149131986E-3</v>
      </c>
      <c r="H45" s="14">
        <v>-6.2606576700707586E-3</v>
      </c>
      <c r="I45" s="14">
        <v>-6.1620068276092115E-3</v>
      </c>
      <c r="J45" s="20">
        <v>-8.8545676175818665E-3</v>
      </c>
      <c r="K45" s="20">
        <v>-8.7150438484923931E-3</v>
      </c>
      <c r="M45" s="24">
        <v>4.930919229478708E-5</v>
      </c>
      <c r="N45" s="24">
        <v>4.3616683260189716E-5</v>
      </c>
      <c r="O45" s="23">
        <f t="shared" si="0"/>
        <v>1.2369892428549175E-5</v>
      </c>
      <c r="P45" s="23">
        <f t="shared" si="1"/>
        <v>2.0359877592077848E-5</v>
      </c>
      <c r="Q45" s="12">
        <v>3.5170857863505655E-3</v>
      </c>
      <c r="R45" s="12">
        <v>4.5121921049616062E-3</v>
      </c>
      <c r="S45" s="14">
        <v>-5.7850913119782002E-3</v>
      </c>
      <c r="T45" s="14">
        <v>-7.4218955493478974E-3</v>
      </c>
      <c r="U45" s="20">
        <v>-8.1819650418958959E-3</v>
      </c>
      <c r="V45" s="20">
        <v>-1.0496928510641299E-2</v>
      </c>
      <c r="X45" s="14">
        <f t="shared" si="4"/>
        <v>-5.3454974735389627E-3</v>
      </c>
      <c r="Y45" s="14">
        <f t="shared" si="5"/>
        <v>-6.1398822006236368E-3</v>
      </c>
      <c r="Z45" s="20">
        <f t="shared" si="6"/>
        <v>-9.1712090010927158E-3</v>
      </c>
      <c r="AA45" s="20">
        <f t="shared" si="7"/>
        <v>-1.1165099143965627E-2</v>
      </c>
      <c r="AC45" s="14">
        <f t="shared" si="8"/>
        <v>-9.1798267644823614E-3</v>
      </c>
      <c r="AD45" s="14">
        <f t="shared" si="9"/>
        <v>-9.7785628394656317E-3</v>
      </c>
      <c r="AE45" s="20">
        <f t="shared" si="10"/>
        <v>-1.6752275379560328E-2</v>
      </c>
      <c r="AF45" s="20">
        <f t="shared" si="11"/>
        <v>-1.2806698275861991E-2</v>
      </c>
      <c r="AH45" s="26">
        <v>-2.2198119427422642</v>
      </c>
      <c r="AI45" s="26">
        <v>-1.5203373321089493</v>
      </c>
      <c r="AJ45" s="26">
        <f t="shared" si="12"/>
        <v>-1.4704536950250429</v>
      </c>
      <c r="AK45" s="26">
        <f t="shared" si="13"/>
        <v>-1.6860572194835124</v>
      </c>
      <c r="AL45" s="26">
        <f t="shared" si="14"/>
        <v>-2.2267221579709511</v>
      </c>
      <c r="AM45" s="26">
        <f t="shared" si="15"/>
        <v>-3.1043745023590508</v>
      </c>
      <c r="AN45" s="14">
        <v>-5.1717117902592476E-3</v>
      </c>
      <c r="AO45" s="14">
        <v>-7.6078140742670223E-3</v>
      </c>
      <c r="AP45" s="20">
        <v>-7.8315728519514904E-3</v>
      </c>
      <c r="AQ45" s="20">
        <v>-1.4007534120388625E-2</v>
      </c>
      <c r="AU45">
        <v>-0.66354673108899609</v>
      </c>
    </row>
    <row r="46" spans="1:47" x14ac:dyDescent="0.2">
      <c r="A46" s="1">
        <v>45139</v>
      </c>
      <c r="B46">
        <v>243.42604999999998</v>
      </c>
      <c r="C46">
        <v>18.170000000000002</v>
      </c>
      <c r="D46" s="12">
        <v>-2.1365274664912892E-3</v>
      </c>
      <c r="E46" s="12">
        <v>-1.0995052226497881E-3</v>
      </c>
      <c r="F46" s="12">
        <f t="shared" si="2"/>
        <v>3.7489396852057474E-3</v>
      </c>
      <c r="G46" s="12">
        <f t="shared" si="3"/>
        <v>3.6892684166051587E-3</v>
      </c>
      <c r="H46" s="14">
        <v>-6.1664570384329853E-3</v>
      </c>
      <c r="I46" s="14">
        <v>-6.0683065358505114E-3</v>
      </c>
      <c r="J46" s="20">
        <v>-8.7213378665857294E-3</v>
      </c>
      <c r="K46" s="20">
        <v>-8.5825217377354292E-3</v>
      </c>
      <c r="M46" s="24">
        <v>4.5647496150716867E-6</v>
      </c>
      <c r="N46" s="24">
        <v>1.2089117346341602E-6</v>
      </c>
      <c r="O46" s="23">
        <f t="shared" si="0"/>
        <v>1.0006806948859942E-5</v>
      </c>
      <c r="P46" s="23">
        <f t="shared" si="1"/>
        <v>1.8870035529568051E-5</v>
      </c>
      <c r="Q46" s="12">
        <v>3.1633537501929722E-3</v>
      </c>
      <c r="R46" s="12">
        <v>4.3439654153282631E-3</v>
      </c>
      <c r="S46" s="14">
        <v>-5.2032538893354531E-3</v>
      </c>
      <c r="T46" s="14">
        <v>-7.1451872687544535E-3</v>
      </c>
      <c r="U46" s="20">
        <v>-7.3590612716005416E-3</v>
      </c>
      <c r="V46" s="20">
        <v>-1.0105574708855843E-2</v>
      </c>
      <c r="X46" s="14">
        <f t="shared" si="4"/>
        <v>-5.120074268702657E-3</v>
      </c>
      <c r="Y46" s="14">
        <f t="shared" si="5"/>
        <v>-6.0319228366372936E-3</v>
      </c>
      <c r="Z46" s="20">
        <f t="shared" si="6"/>
        <v>-9.1712090010927158E-3</v>
      </c>
      <c r="AA46" s="20">
        <f t="shared" si="7"/>
        <v>-1.1165099143965627E-2</v>
      </c>
      <c r="AC46" s="14">
        <f t="shared" si="8"/>
        <v>-9.1798267644823614E-3</v>
      </c>
      <c r="AD46" s="14">
        <f t="shared" si="9"/>
        <v>-9.7785628394656317E-3</v>
      </c>
      <c r="AE46" s="20">
        <f t="shared" si="10"/>
        <v>-1.6752275379560328E-2</v>
      </c>
      <c r="AF46" s="20">
        <f t="shared" si="11"/>
        <v>-1.2806698275861991E-2</v>
      </c>
      <c r="AH46" s="26">
        <v>-0.66354673108899609</v>
      </c>
      <c r="AI46" s="26">
        <v>-0.24583752937735828</v>
      </c>
      <c r="AJ46" s="26">
        <f t="shared" si="12"/>
        <v>-1.3772552891151715</v>
      </c>
      <c r="AK46" s="26">
        <f t="shared" si="13"/>
        <v>-1.6860572194835124</v>
      </c>
      <c r="AL46" s="26">
        <f t="shared" si="14"/>
        <v>-1.8277851656864748</v>
      </c>
      <c r="AM46" s="26">
        <f t="shared" si="15"/>
        <v>-3.1043745023590508</v>
      </c>
      <c r="AN46" s="14">
        <v>-4.3567456837955839E-3</v>
      </c>
      <c r="AO46" s="14">
        <v>-7.324174249700912E-3</v>
      </c>
      <c r="AP46" s="20">
        <v>-5.7819310584213933E-3</v>
      </c>
      <c r="AQ46" s="20">
        <v>-1.3485295474474603E-2</v>
      </c>
      <c r="AU46">
        <v>0.55216162621778819</v>
      </c>
    </row>
    <row r="47" spans="1:47" x14ac:dyDescent="0.2">
      <c r="A47" s="1">
        <v>45138</v>
      </c>
      <c r="B47">
        <v>243.94725</v>
      </c>
      <c r="C47">
        <v>18.190000000000001</v>
      </c>
      <c r="D47" s="12">
        <v>1.8163901801584448E-3</v>
      </c>
      <c r="E47" s="12">
        <v>5.5005500550064923E-4</v>
      </c>
      <c r="F47" s="12">
        <f t="shared" si="2"/>
        <v>3.8659847913056146E-3</v>
      </c>
      <c r="G47" s="12">
        <f t="shared" si="3"/>
        <v>3.7449856559080936E-3</v>
      </c>
      <c r="H47" s="14">
        <v>-6.3589791057182725E-3</v>
      </c>
      <c r="I47" s="14">
        <v>-6.1599532390016675E-3</v>
      </c>
      <c r="J47" s="20">
        <v>-8.9936255003280393E-3</v>
      </c>
      <c r="K47" s="20">
        <v>-8.7121394189352379E-3</v>
      </c>
      <c r="M47" s="24">
        <v>3.2992732865760275E-6</v>
      </c>
      <c r="N47" s="24">
        <v>3.0256050907631928E-7</v>
      </c>
      <c r="O47" s="23">
        <f t="shared" si="0"/>
        <v>1.0367497341637456E-5</v>
      </c>
      <c r="P47" s="23">
        <f t="shared" si="1"/>
        <v>2.0003142453858583E-5</v>
      </c>
      <c r="Q47" s="12">
        <v>3.2198598326072295E-3</v>
      </c>
      <c r="R47" s="12">
        <v>4.4724872782221058E-3</v>
      </c>
      <c r="S47" s="14">
        <v>-5.2961981239393633E-3</v>
      </c>
      <c r="T47" s="14">
        <v>-7.3565869210779509E-3</v>
      </c>
      <c r="U47" s="20">
        <v>-7.4905140762953262E-3</v>
      </c>
      <c r="V47" s="20">
        <v>-1.0404561271366701E-2</v>
      </c>
      <c r="X47" s="14">
        <f t="shared" si="4"/>
        <v>-5.120074268702657E-3</v>
      </c>
      <c r="Y47" s="14">
        <f t="shared" si="5"/>
        <v>-6.0319228366372936E-3</v>
      </c>
      <c r="Z47" s="20">
        <f t="shared" si="6"/>
        <v>-9.1712090010927158E-3</v>
      </c>
      <c r="AA47" s="20">
        <f t="shared" si="7"/>
        <v>-1.1165099143965627E-2</v>
      </c>
      <c r="AC47" s="14">
        <f t="shared" si="8"/>
        <v>-9.1798267644823614E-3</v>
      </c>
      <c r="AD47" s="14">
        <f t="shared" si="9"/>
        <v>-9.7785628394656317E-3</v>
      </c>
      <c r="AE47" s="20">
        <f t="shared" si="10"/>
        <v>-1.6752275379560328E-2</v>
      </c>
      <c r="AF47" s="20">
        <f t="shared" si="11"/>
        <v>-1.2806698275861991E-2</v>
      </c>
      <c r="AH47" s="26">
        <v>0.55216162621778819</v>
      </c>
      <c r="AI47" s="26">
        <v>0.11929293050531688</v>
      </c>
      <c r="AJ47" s="26">
        <f t="shared" si="12"/>
        <v>-1.3772552891151715</v>
      </c>
      <c r="AK47" s="26">
        <f t="shared" si="13"/>
        <v>-1.6860572194835124</v>
      </c>
      <c r="AL47" s="26">
        <f t="shared" si="14"/>
        <v>-1.8277851656864748</v>
      </c>
      <c r="AM47" s="26">
        <f t="shared" si="15"/>
        <v>-3.1043745023590508</v>
      </c>
      <c r="AN47" s="14">
        <v>-4.4345689846677977E-3</v>
      </c>
      <c r="AO47" s="14">
        <v>-7.5408694644945456E-3</v>
      </c>
      <c r="AP47" s="20">
        <v>-5.8852120376292295E-3</v>
      </c>
      <c r="AQ47" s="20">
        <v>-1.3884275468637935E-2</v>
      </c>
      <c r="AU47">
        <v>0.73612153451201479</v>
      </c>
    </row>
    <row r="48" spans="1:47" x14ac:dyDescent="0.2">
      <c r="A48" s="1">
        <v>45135</v>
      </c>
      <c r="B48">
        <v>243.50495000000001</v>
      </c>
      <c r="C48">
        <v>18.18</v>
      </c>
      <c r="D48" s="12">
        <v>2.4560703656337779E-3</v>
      </c>
      <c r="E48" s="12">
        <v>-6.5573770491803574E-3</v>
      </c>
      <c r="F48" s="12">
        <f t="shared" si="2"/>
        <v>3.8888212393512682E-3</v>
      </c>
      <c r="G48" s="12">
        <f t="shared" si="3"/>
        <v>3.7495497833581609E-3</v>
      </c>
      <c r="H48" s="14">
        <v>-6.3965417201128543E-3</v>
      </c>
      <c r="I48" s="14">
        <v>-6.1674605605917792E-3</v>
      </c>
      <c r="J48" s="20">
        <v>-9.0467510226896908E-3</v>
      </c>
      <c r="K48" s="20">
        <v>-8.7227571671255524E-3</v>
      </c>
      <c r="M48" s="24">
        <v>6.0322816409444393E-6</v>
      </c>
      <c r="N48" s="24">
        <v>4.2999193765117293E-5</v>
      </c>
      <c r="O48" s="23">
        <f t="shared" si="0"/>
        <v>1.0821459754345441E-5</v>
      </c>
      <c r="P48" s="23">
        <f t="shared" si="1"/>
        <v>2.1260957893013231E-5</v>
      </c>
      <c r="Q48" s="12">
        <v>3.2895987223893193E-3</v>
      </c>
      <c r="R48" s="12">
        <v>4.6109606258363592E-3</v>
      </c>
      <c r="S48" s="14">
        <v>-5.4109083897370021E-3</v>
      </c>
      <c r="T48" s="14">
        <v>-7.5843553091373677E-3</v>
      </c>
      <c r="U48" s="20">
        <v>-7.6527509942778587E-3</v>
      </c>
      <c r="V48" s="20">
        <v>-1.0726698449200439E-2</v>
      </c>
      <c r="X48" s="14">
        <f t="shared" si="4"/>
        <v>-5.120074268702657E-3</v>
      </c>
      <c r="Y48" s="14">
        <f t="shared" si="5"/>
        <v>-6.0319228366372936E-3</v>
      </c>
      <c r="Z48" s="20">
        <f t="shared" si="6"/>
        <v>-9.1712090010927158E-3</v>
      </c>
      <c r="AA48" s="20">
        <f t="shared" si="7"/>
        <v>-1.1165099143965627E-2</v>
      </c>
      <c r="AC48" s="14">
        <f t="shared" si="8"/>
        <v>-9.1798267644823614E-3</v>
      </c>
      <c r="AD48" s="14">
        <f t="shared" si="9"/>
        <v>-9.7785628394656317E-3</v>
      </c>
      <c r="AE48" s="20">
        <f t="shared" si="10"/>
        <v>-1.6752275379560328E-2</v>
      </c>
      <c r="AF48" s="20">
        <f t="shared" si="11"/>
        <v>-1.2806698275861991E-2</v>
      </c>
      <c r="AH48" s="26">
        <v>0.73612153451201479</v>
      </c>
      <c r="AI48" s="26">
        <v>-1.4711078123537704</v>
      </c>
      <c r="AJ48" s="26">
        <f t="shared" si="12"/>
        <v>-1.3772552891151715</v>
      </c>
      <c r="AK48" s="26">
        <f t="shared" si="13"/>
        <v>-1.6860572194835124</v>
      </c>
      <c r="AL48" s="26">
        <f t="shared" si="14"/>
        <v>-1.8277851656864748</v>
      </c>
      <c r="AM48" s="26">
        <f t="shared" si="15"/>
        <v>-3.1043745023590508</v>
      </c>
      <c r="AN48" s="14">
        <v>-4.5306172394772009E-3</v>
      </c>
      <c r="AO48" s="14">
        <v>-7.7743434519456081E-3</v>
      </c>
      <c r="AP48" s="20">
        <v>-6.0126797458443775E-3</v>
      </c>
      <c r="AQ48" s="20">
        <v>-1.4314148598227924E-2</v>
      </c>
      <c r="AU48">
        <v>0.12614425334687152</v>
      </c>
    </row>
    <row r="49" spans="1:47" x14ac:dyDescent="0.2">
      <c r="A49" s="1">
        <v>45134</v>
      </c>
      <c r="B49">
        <v>242.90834999999998</v>
      </c>
      <c r="C49">
        <v>18.3</v>
      </c>
      <c r="D49" s="12">
        <v>4.3389084978362469E-4</v>
      </c>
      <c r="E49" s="12">
        <v>7.7092511013217013E-3</v>
      </c>
      <c r="F49" s="12">
        <f t="shared" si="2"/>
        <v>3.9508194529895759E-3</v>
      </c>
      <c r="G49" s="12">
        <f t="shared" si="3"/>
        <v>3.7001916657432615E-3</v>
      </c>
      <c r="H49" s="14">
        <v>-6.498519706680337E-3</v>
      </c>
      <c r="I49" s="14">
        <v>-6.0862736818134144E-3</v>
      </c>
      <c r="J49" s="20">
        <v>-9.1909804351814981E-3</v>
      </c>
      <c r="K49" s="20">
        <v>-8.6079330151454733E-3</v>
      </c>
      <c r="M49" s="24">
        <v>1.8826126952595597E-7</v>
      </c>
      <c r="N49" s="24">
        <v>5.9432552543229862E-5</v>
      </c>
      <c r="O49" s="23">
        <f t="shared" si="0"/>
        <v>1.1132240097952639E-5</v>
      </c>
      <c r="P49" s="23">
        <f t="shared" si="1"/>
        <v>1.9868784940569438E-5</v>
      </c>
      <c r="Q49" s="12">
        <v>3.3365011760754168E-3</v>
      </c>
      <c r="R49" s="12">
        <v>4.4574415240773982E-3</v>
      </c>
      <c r="S49" s="14">
        <v>-5.488056060795503E-3</v>
      </c>
      <c r="T49" s="14">
        <v>-7.3318388578028082E-3</v>
      </c>
      <c r="U49" s="20">
        <v>-7.7618624176978108E-3</v>
      </c>
      <c r="V49" s="20">
        <v>-1.036955961319882E-2</v>
      </c>
      <c r="X49" s="14">
        <f t="shared" si="4"/>
        <v>-5.3454974735389627E-3</v>
      </c>
      <c r="Y49" s="14">
        <f t="shared" si="5"/>
        <v>-5.0487324393601648E-3</v>
      </c>
      <c r="Z49" s="20">
        <f t="shared" si="6"/>
        <v>-9.1712090010927158E-3</v>
      </c>
      <c r="AA49" s="20">
        <f t="shared" si="7"/>
        <v>-1.1165099143965627E-2</v>
      </c>
      <c r="AC49" s="14">
        <f t="shared" si="8"/>
        <v>-9.1798267644823614E-3</v>
      </c>
      <c r="AD49" s="14">
        <f t="shared" si="9"/>
        <v>-9.7785628394656317E-3</v>
      </c>
      <c r="AE49" s="20">
        <f t="shared" si="10"/>
        <v>-1.6752275379560328E-2</v>
      </c>
      <c r="AF49" s="20">
        <f t="shared" si="11"/>
        <v>-1.2806698275861991E-2</v>
      </c>
      <c r="AH49" s="26">
        <v>0.12614425334687152</v>
      </c>
      <c r="AI49" s="26">
        <v>1.8512685466223977</v>
      </c>
      <c r="AJ49" s="26">
        <f t="shared" si="12"/>
        <v>-1.4277744586140437</v>
      </c>
      <c r="AK49" s="26">
        <f t="shared" si="13"/>
        <v>-1.6860572194835124</v>
      </c>
      <c r="AL49" s="26">
        <f t="shared" si="14"/>
        <v>-1.8277851656864748</v>
      </c>
      <c r="AM49" s="26">
        <f t="shared" si="15"/>
        <v>-3.1043745023590508</v>
      </c>
      <c r="AN49" s="14">
        <v>-4.7637711603361983E-3</v>
      </c>
      <c r="AO49" s="14">
        <v>-7.5155014620962874E-3</v>
      </c>
      <c r="AP49" s="20">
        <v>-6.0984073549261233E-3</v>
      </c>
      <c r="AQ49" s="20">
        <v>-1.3837567813102341E-2</v>
      </c>
      <c r="AU49">
        <v>-0.22487707815593652</v>
      </c>
    </row>
    <row r="50" spans="1:47" x14ac:dyDescent="0.2">
      <c r="A50" s="1">
        <v>45133</v>
      </c>
      <c r="B50">
        <v>242.803</v>
      </c>
      <c r="C50">
        <v>18.16</v>
      </c>
      <c r="D50" s="12">
        <v>-7.9651336613628665E-4</v>
      </c>
      <c r="E50" s="12">
        <v>-2.19780219780219E-3</v>
      </c>
      <c r="F50" s="12">
        <f t="shared" si="2"/>
        <v>3.9565783051814848E-3</v>
      </c>
      <c r="G50" s="12">
        <f t="shared" si="3"/>
        <v>3.6858366291031429E-3</v>
      </c>
      <c r="H50" s="14">
        <v>-6.5079921755952759E-3</v>
      </c>
      <c r="I50" s="14">
        <v>-6.0626617477308941E-3</v>
      </c>
      <c r="J50" s="20">
        <v>-9.2043775287350606E-3</v>
      </c>
      <c r="K50" s="20">
        <v>-8.5745382061759561E-3</v>
      </c>
      <c r="M50" s="24">
        <v>6.344335424337582E-7</v>
      </c>
      <c r="N50" s="24">
        <v>4.8303345006641369E-6</v>
      </c>
      <c r="O50" s="23">
        <f t="shared" si="0"/>
        <v>1.1831124976644606E-5</v>
      </c>
      <c r="P50" s="23">
        <f t="shared" si="1"/>
        <v>1.7341455191485235E-5</v>
      </c>
      <c r="Q50" s="12">
        <v>3.4396402394210658E-3</v>
      </c>
      <c r="R50" s="12">
        <v>4.1643072883116149E-3</v>
      </c>
      <c r="S50" s="14">
        <v>-5.6577047232199721E-3</v>
      </c>
      <c r="T50" s="14">
        <v>-6.849675946919812E-3</v>
      </c>
      <c r="U50" s="20">
        <v>-8.0017997584425245E-3</v>
      </c>
      <c r="V50" s="20">
        <v>-9.6876274070165046E-3</v>
      </c>
      <c r="X50" s="14">
        <f t="shared" si="4"/>
        <v>-5.3454974735389627E-3</v>
      </c>
      <c r="Y50" s="14">
        <f t="shared" si="5"/>
        <v>-6.0319228366372936E-3</v>
      </c>
      <c r="Z50" s="20">
        <f t="shared" si="6"/>
        <v>-9.1712090010927158E-3</v>
      </c>
      <c r="AA50" s="20">
        <f t="shared" si="7"/>
        <v>-1.1165099143965627E-2</v>
      </c>
      <c r="AC50" s="14">
        <f t="shared" si="8"/>
        <v>-9.1798267644823614E-3</v>
      </c>
      <c r="AD50" s="14">
        <f t="shared" si="9"/>
        <v>-9.7785628394656317E-3</v>
      </c>
      <c r="AE50" s="20">
        <f t="shared" si="10"/>
        <v>-1.6752275379560328E-2</v>
      </c>
      <c r="AF50" s="20">
        <f t="shared" si="11"/>
        <v>-1.2806698275861991E-2</v>
      </c>
      <c r="AH50" s="26">
        <v>-0.22487707815593652</v>
      </c>
      <c r="AI50" s="26">
        <v>-0.51599539936368644</v>
      </c>
      <c r="AJ50" s="26">
        <f t="shared" si="12"/>
        <v>-1.4277744586140437</v>
      </c>
      <c r="AK50" s="26">
        <f t="shared" si="13"/>
        <v>-1.6860572194835124</v>
      </c>
      <c r="AL50" s="26">
        <f t="shared" si="14"/>
        <v>-1.8277851656864748</v>
      </c>
      <c r="AM50" s="26">
        <f t="shared" si="15"/>
        <v>-3.1043745023590508</v>
      </c>
      <c r="AN50" s="14">
        <v>-4.9110304806664921E-3</v>
      </c>
      <c r="AO50" s="14">
        <v>-7.0212603676056071E-3</v>
      </c>
      <c r="AP50" s="20">
        <v>-6.2869234049120985E-3</v>
      </c>
      <c r="AQ50" s="20">
        <v>-1.2927569365822537E-2</v>
      </c>
      <c r="AU50">
        <v>0.80688802803136928</v>
      </c>
    </row>
    <row r="51" spans="1:47" x14ac:dyDescent="0.2">
      <c r="A51" s="1">
        <v>45132</v>
      </c>
      <c r="B51">
        <v>242.99655000000001</v>
      </c>
      <c r="C51">
        <v>18.2</v>
      </c>
      <c r="D51" s="12">
        <v>2.8886078284615646E-3</v>
      </c>
      <c r="E51" s="12">
        <v>1.65107319757829E-3</v>
      </c>
      <c r="F51" s="12">
        <f t="shared" si="2"/>
        <v>3.9549138678833407E-3</v>
      </c>
      <c r="G51" s="12">
        <f t="shared" si="3"/>
        <v>3.7040924841041348E-3</v>
      </c>
      <c r="H51" s="14">
        <v>-6.5052544198685907E-3</v>
      </c>
      <c r="I51" s="14">
        <v>-6.092689957042376E-3</v>
      </c>
      <c r="J51" s="20">
        <v>-9.2005054685650491E-3</v>
      </c>
      <c r="K51" s="20">
        <v>-8.6170076756463109E-3</v>
      </c>
      <c r="M51" s="24">
        <v>8.3440551866494364E-6</v>
      </c>
      <c r="N51" s="24">
        <v>2.726042703761399E-6</v>
      </c>
      <c r="O51" s="23">
        <f t="shared" si="0"/>
        <v>1.2545724790172132E-5</v>
      </c>
      <c r="P51" s="23">
        <f t="shared" si="1"/>
        <v>1.8142016089674396E-5</v>
      </c>
      <c r="Q51" s="12">
        <v>3.5419944650115043E-3</v>
      </c>
      <c r="R51" s="12">
        <v>4.2593445610415691E-3</v>
      </c>
      <c r="S51" s="14">
        <v>-5.8260624424162138E-3</v>
      </c>
      <c r="T51" s="14">
        <v>-7.0059983496652527E-3</v>
      </c>
      <c r="U51" s="20">
        <v>-8.2399112935439382E-3</v>
      </c>
      <c r="V51" s="20">
        <v>-9.9087171643864724E-3</v>
      </c>
      <c r="X51" s="14">
        <f t="shared" si="4"/>
        <v>-5.3454974735389627E-3</v>
      </c>
      <c r="Y51" s="14">
        <f t="shared" si="5"/>
        <v>-6.0319228366372936E-3</v>
      </c>
      <c r="Z51" s="20">
        <f t="shared" si="6"/>
        <v>-9.1712090010927158E-3</v>
      </c>
      <c r="AA51" s="20">
        <f t="shared" si="7"/>
        <v>-1.1165099143965627E-2</v>
      </c>
      <c r="AC51" s="14">
        <f t="shared" si="8"/>
        <v>-9.1798267644823614E-3</v>
      </c>
      <c r="AD51" s="14">
        <f t="shared" si="9"/>
        <v>-9.7785628394656317E-3</v>
      </c>
      <c r="AE51" s="20">
        <f t="shared" si="10"/>
        <v>-1.6752275379560328E-2</v>
      </c>
      <c r="AF51" s="20">
        <f t="shared" si="11"/>
        <v>-1.2806698275861991E-2</v>
      </c>
      <c r="AH51" s="26">
        <v>0.80688802803136928</v>
      </c>
      <c r="AI51" s="26">
        <v>0.37748764565154658</v>
      </c>
      <c r="AJ51" s="26">
        <f t="shared" si="12"/>
        <v>-1.4277744586140437</v>
      </c>
      <c r="AK51" s="26">
        <f t="shared" si="13"/>
        <v>-1.6860572194835124</v>
      </c>
      <c r="AL51" s="26">
        <f t="shared" si="14"/>
        <v>-1.8277851656864748</v>
      </c>
      <c r="AM51" s="26">
        <f t="shared" si="15"/>
        <v>-3.1043745023590508</v>
      </c>
      <c r="AN51" s="14">
        <v>-5.0571692296957401E-3</v>
      </c>
      <c r="AO51" s="14">
        <v>-7.1814986474119692E-3</v>
      </c>
      <c r="AP51" s="20">
        <v>-6.4740049400916289E-3</v>
      </c>
      <c r="AQ51" s="20">
        <v>-1.3222600652059151E-2</v>
      </c>
      <c r="AU51">
        <v>0.99318059717084017</v>
      </c>
    </row>
    <row r="52" spans="1:47" x14ac:dyDescent="0.2">
      <c r="A52" s="1">
        <v>45131</v>
      </c>
      <c r="B52">
        <v>242.29665</v>
      </c>
      <c r="C52">
        <v>18.170000000000002</v>
      </c>
      <c r="D52" s="12">
        <v>3.5570230599717423E-3</v>
      </c>
      <c r="E52" s="12">
        <v>1.6538037486217849E-3</v>
      </c>
      <c r="F52" s="12">
        <f t="shared" si="2"/>
        <v>3.9830132694408105E-3</v>
      </c>
      <c r="G52" s="12">
        <f t="shared" si="3"/>
        <v>3.7525706901338062E-3</v>
      </c>
      <c r="H52" s="14">
        <v>-6.5514738224355601E-3</v>
      </c>
      <c r="I52" s="14">
        <v>-6.1724295100583819E-3</v>
      </c>
      <c r="J52" s="20">
        <v>-9.2658744516400885E-3</v>
      </c>
      <c r="K52" s="20">
        <v>-8.72978484718075E-3</v>
      </c>
      <c r="M52" s="24">
        <v>1.2652413049170737E-5</v>
      </c>
      <c r="N52" s="24">
        <v>2.7350668389554681E-6</v>
      </c>
      <c r="O52" s="23">
        <f t="shared" si="0"/>
        <v>1.2815944682952437E-5</v>
      </c>
      <c r="P52" s="23">
        <f t="shared" si="1"/>
        <v>1.9130537373355474E-5</v>
      </c>
      <c r="Q52" s="12">
        <v>3.5799364076687782E-3</v>
      </c>
      <c r="R52" s="12">
        <v>4.373846976444818E-3</v>
      </c>
      <c r="S52" s="14">
        <v>-5.8884713844096154E-3</v>
      </c>
      <c r="T52" s="14">
        <v>-7.1943380629359913E-3</v>
      </c>
      <c r="U52" s="20">
        <v>-8.3281774511816675E-3</v>
      </c>
      <c r="V52" s="20">
        <v>-1.0175089615032362E-2</v>
      </c>
      <c r="X52" s="14">
        <f t="shared" si="4"/>
        <v>-5.3454974735389627E-3</v>
      </c>
      <c r="Y52" s="14">
        <f t="shared" si="5"/>
        <v>-6.095369123587535E-3</v>
      </c>
      <c r="Z52" s="20">
        <f t="shared" si="6"/>
        <v>-9.1712090010927158E-3</v>
      </c>
      <c r="AA52" s="20">
        <f t="shared" si="7"/>
        <v>-1.1165099143965627E-2</v>
      </c>
      <c r="AC52" s="14">
        <f t="shared" si="8"/>
        <v>-9.1798267644823614E-3</v>
      </c>
      <c r="AD52" s="14">
        <f t="shared" si="9"/>
        <v>-9.7785628394656317E-3</v>
      </c>
      <c r="AE52" s="20">
        <f t="shared" si="10"/>
        <v>-1.6752275379560328E-2</v>
      </c>
      <c r="AF52" s="20">
        <f t="shared" si="11"/>
        <v>-1.2806698275861991E-2</v>
      </c>
      <c r="AH52" s="26">
        <v>0.99318059717084017</v>
      </c>
      <c r="AI52" s="26">
        <v>0.36816967879942325</v>
      </c>
      <c r="AJ52" s="26">
        <f t="shared" si="12"/>
        <v>-1.4277744586140437</v>
      </c>
      <c r="AK52" s="26">
        <f t="shared" si="13"/>
        <v>-1.6860572194835124</v>
      </c>
      <c r="AL52" s="26">
        <f t="shared" si="14"/>
        <v>-1.8277851656864748</v>
      </c>
      <c r="AM52" s="26">
        <f t="shared" si="15"/>
        <v>-3.1043745023590508</v>
      </c>
      <c r="AN52" s="14">
        <v>-5.1113417663319945E-3</v>
      </c>
      <c r="AO52" s="14">
        <v>-7.374556271550918E-3</v>
      </c>
      <c r="AP52" s="20">
        <v>-6.5433546600379214E-3</v>
      </c>
      <c r="AQ52" s="20">
        <v>-1.357805903089552E-2</v>
      </c>
      <c r="AU52">
        <v>0.51631406949296677</v>
      </c>
    </row>
    <row r="53" spans="1:47" x14ac:dyDescent="0.2">
      <c r="A53" s="1">
        <v>45128</v>
      </c>
      <c r="B53">
        <v>241.43785</v>
      </c>
      <c r="C53">
        <v>18.14</v>
      </c>
      <c r="D53" s="12">
        <v>1.891219306330294E-3</v>
      </c>
      <c r="E53" s="12">
        <v>-5.5096418732769603E-4</v>
      </c>
      <c r="F53" s="12">
        <f t="shared" si="2"/>
        <v>3.9862088321471071E-3</v>
      </c>
      <c r="G53" s="12">
        <f t="shared" si="3"/>
        <v>3.7589655815072013E-3</v>
      </c>
      <c r="H53" s="14">
        <v>-6.5567300553431634E-3</v>
      </c>
      <c r="I53" s="14">
        <v>-6.1829481703278713E-3</v>
      </c>
      <c r="J53" s="20">
        <v>-9.2733084421482443E-3</v>
      </c>
      <c r="K53" s="20">
        <v>-8.7446615891319697E-3</v>
      </c>
      <c r="M53" s="24">
        <v>3.5767104646364384E-6</v>
      </c>
      <c r="N53" s="24">
        <v>3.0356153571766853E-7</v>
      </c>
      <c r="O53" s="23">
        <f t="shared" si="0"/>
        <v>1.2826758212827686E-5</v>
      </c>
      <c r="P53" s="23">
        <f t="shared" si="1"/>
        <v>2.0177711431141818E-5</v>
      </c>
      <c r="Q53" s="12">
        <v>3.5814463855860924E-3</v>
      </c>
      <c r="R53" s="12">
        <v>4.4919607557437338E-3</v>
      </c>
      <c r="S53" s="14">
        <v>-5.8909550770635264E-3</v>
      </c>
      <c r="T53" s="14">
        <v>-7.3886179412087586E-3</v>
      </c>
      <c r="U53" s="20">
        <v>-8.3316901850994593E-3</v>
      </c>
      <c r="V53" s="20">
        <v>-1.0449863354399324E-2</v>
      </c>
      <c r="X53" s="14">
        <f t="shared" si="4"/>
        <v>-5.3454974735389627E-3</v>
      </c>
      <c r="Y53" s="14">
        <f t="shared" si="5"/>
        <v>-6.095369123587535E-3</v>
      </c>
      <c r="Z53" s="20">
        <f t="shared" si="6"/>
        <v>-9.1712090010927158E-3</v>
      </c>
      <c r="AA53" s="20">
        <f t="shared" si="7"/>
        <v>-1.1165099143965627E-2</v>
      </c>
      <c r="AC53" s="14">
        <f t="shared" si="8"/>
        <v>-9.1798267644823614E-3</v>
      </c>
      <c r="AD53" s="14">
        <f t="shared" si="9"/>
        <v>-9.7785628394656317E-3</v>
      </c>
      <c r="AE53" s="20">
        <f t="shared" si="10"/>
        <v>-1.6752275379560328E-2</v>
      </c>
      <c r="AF53" s="20">
        <f t="shared" si="11"/>
        <v>-1.2806698275861991E-2</v>
      </c>
      <c r="AH53" s="26">
        <v>0.51631406949296677</v>
      </c>
      <c r="AI53" s="26">
        <v>-0.11897004784384536</v>
      </c>
      <c r="AJ53" s="26">
        <f t="shared" si="12"/>
        <v>-1.4277744586140437</v>
      </c>
      <c r="AK53" s="26">
        <f t="shared" si="13"/>
        <v>-1.6860572194835124</v>
      </c>
      <c r="AL53" s="26">
        <f t="shared" si="14"/>
        <v>-1.8277851656864748</v>
      </c>
      <c r="AM53" s="26">
        <f t="shared" si="15"/>
        <v>-3.1043745023590508</v>
      </c>
      <c r="AN53" s="14">
        <v>-5.1134976742354069E-3</v>
      </c>
      <c r="AO53" s="14">
        <v>-7.5737028618583372E-3</v>
      </c>
      <c r="AP53" s="20">
        <v>-6.5461145752757017E-3</v>
      </c>
      <c r="AQ53" s="20">
        <v>-1.3944728435728339E-2</v>
      </c>
      <c r="AU53">
        <v>-0.74123043614846174</v>
      </c>
    </row>
    <row r="54" spans="1:47" x14ac:dyDescent="0.2">
      <c r="A54" s="1">
        <v>45127</v>
      </c>
      <c r="B54">
        <v>240.9821</v>
      </c>
      <c r="C54">
        <v>18.149999999999999</v>
      </c>
      <c r="D54" s="12">
        <v>-2.7540103853711528E-3</v>
      </c>
      <c r="E54" s="12">
        <v>-3.2948929159803964E-3</v>
      </c>
      <c r="F54" s="12">
        <f t="shared" si="2"/>
        <v>3.9849521495120355E-3</v>
      </c>
      <c r="G54" s="12">
        <f t="shared" si="3"/>
        <v>3.7691882983575302E-3</v>
      </c>
      <c r="H54" s="14">
        <v>-6.5546629963529387E-3</v>
      </c>
      <c r="I54" s="14">
        <v>-6.1997630432164327E-3</v>
      </c>
      <c r="J54" s="20">
        <v>-9.2703849611718032E-3</v>
      </c>
      <c r="K54" s="20">
        <v>-8.7684431847436552E-3</v>
      </c>
      <c r="M54" s="24">
        <v>7.5845732027321661E-6</v>
      </c>
      <c r="N54" s="24">
        <v>1.08563193277778E-5</v>
      </c>
      <c r="O54" s="23">
        <f t="shared" si="0"/>
        <v>1.341701378552693E-5</v>
      </c>
      <c r="P54" s="23">
        <f t="shared" si="1"/>
        <v>2.1447242820011541E-5</v>
      </c>
      <c r="Q54" s="12">
        <v>3.6629242123646143E-3</v>
      </c>
      <c r="R54" s="12">
        <v>4.6311168005149193E-3</v>
      </c>
      <c r="S54" s="14">
        <v>-6.0249741759563023E-3</v>
      </c>
      <c r="T54" s="14">
        <v>-7.6175092661628649E-3</v>
      </c>
      <c r="U54" s="20">
        <v>-8.5212359542071424E-3</v>
      </c>
      <c r="V54" s="20">
        <v>-1.0773588723312704E-2</v>
      </c>
      <c r="X54" s="14">
        <f t="shared" si="4"/>
        <v>-5.3454974735389627E-3</v>
      </c>
      <c r="Y54" s="14">
        <f t="shared" si="5"/>
        <v>-6.095369123587535E-3</v>
      </c>
      <c r="Z54" s="20">
        <f t="shared" si="6"/>
        <v>-9.1712090010927158E-3</v>
      </c>
      <c r="AA54" s="20">
        <f t="shared" si="7"/>
        <v>-1.1165099143965627E-2</v>
      </c>
      <c r="AC54" s="14">
        <f t="shared" si="8"/>
        <v>-9.1798267644823614E-3</v>
      </c>
      <c r="AD54" s="14">
        <f t="shared" si="9"/>
        <v>-9.7785628394656317E-3</v>
      </c>
      <c r="AE54" s="20">
        <f t="shared" si="10"/>
        <v>-1.6752275379560328E-2</v>
      </c>
      <c r="AF54" s="20">
        <f t="shared" si="11"/>
        <v>-1.2806698275861991E-2</v>
      </c>
      <c r="AH54" s="26">
        <v>-0.74123043614846174</v>
      </c>
      <c r="AI54" s="26">
        <v>-0.70043009545026558</v>
      </c>
      <c r="AJ54" s="26">
        <f t="shared" si="12"/>
        <v>-1.4277744586140437</v>
      </c>
      <c r="AK54" s="26">
        <f t="shared" si="13"/>
        <v>-1.6860572194835124</v>
      </c>
      <c r="AL54" s="26">
        <f t="shared" si="14"/>
        <v>-1.8277851656864748</v>
      </c>
      <c r="AM54" s="26">
        <f t="shared" si="15"/>
        <v>-3.1043745023590508</v>
      </c>
      <c r="AN54" s="14">
        <v>-5.2298296342531596E-3</v>
      </c>
      <c r="AO54" s="14">
        <v>-7.8083279157795654E-3</v>
      </c>
      <c r="AP54" s="20">
        <v>-6.6950385383938568E-3</v>
      </c>
      <c r="AQ54" s="20">
        <v>-1.4376720912965142E-2</v>
      </c>
      <c r="AU54">
        <v>1.1107732944923476</v>
      </c>
    </row>
    <row r="55" spans="1:47" x14ac:dyDescent="0.2">
      <c r="A55" s="1">
        <v>45126</v>
      </c>
      <c r="B55">
        <v>241.64760000000001</v>
      </c>
      <c r="C55">
        <v>18.21</v>
      </c>
      <c r="D55" s="12">
        <v>4.0980822221765578E-3</v>
      </c>
      <c r="E55" s="12">
        <v>9.4235033259424394E-3</v>
      </c>
      <c r="F55" s="12">
        <f t="shared" si="2"/>
        <v>4.1360462632871577E-3</v>
      </c>
      <c r="G55" s="12">
        <f t="shared" si="3"/>
        <v>3.8226779683678417E-3</v>
      </c>
      <c r="H55" s="14">
        <v>-6.803190697406967E-3</v>
      </c>
      <c r="I55" s="14">
        <v>-6.2877457209373315E-3</v>
      </c>
      <c r="J55" s="20">
        <v>-9.621882431532643E-3</v>
      </c>
      <c r="K55" s="20">
        <v>-8.8928787648552884E-3</v>
      </c>
      <c r="M55" s="24">
        <v>1.6794277899719555E-5</v>
      </c>
      <c r="N55" s="24">
        <v>8.8802414934048215E-5</v>
      </c>
      <c r="O55" s="23">
        <f t="shared" si="0"/>
        <v>1.3804626460932781E-5</v>
      </c>
      <c r="P55" s="23">
        <f t="shared" si="1"/>
        <v>2.2128552833753157E-5</v>
      </c>
      <c r="Q55" s="12">
        <v>3.7154577727290593E-3</v>
      </c>
      <c r="R55" s="12">
        <v>4.7040995773636801E-3</v>
      </c>
      <c r="S55" s="14">
        <v>-6.1113841932584336E-3</v>
      </c>
      <c r="T55" s="14">
        <v>-7.7375552513675389E-3</v>
      </c>
      <c r="U55" s="20">
        <v>-8.6434472906767642E-3</v>
      </c>
      <c r="V55" s="20">
        <v>-1.0943372051076415E-2</v>
      </c>
      <c r="X55" s="14">
        <f t="shared" si="4"/>
        <v>-5.9419271473464767E-3</v>
      </c>
      <c r="Y55" s="14">
        <f t="shared" si="5"/>
        <v>-6.1449767221934794E-3</v>
      </c>
      <c r="Z55" s="20">
        <f t="shared" si="6"/>
        <v>-9.4021062239584771E-3</v>
      </c>
      <c r="AA55" s="20">
        <f t="shared" si="7"/>
        <v>-1.1165099143965627E-2</v>
      </c>
      <c r="AC55" s="14">
        <f t="shared" si="8"/>
        <v>-9.1798267644823614E-3</v>
      </c>
      <c r="AD55" s="14">
        <f t="shared" si="9"/>
        <v>-9.7785628394656317E-3</v>
      </c>
      <c r="AE55" s="20">
        <f t="shared" si="10"/>
        <v>-1.6752275379560328E-2</v>
      </c>
      <c r="AF55" s="20">
        <f t="shared" si="11"/>
        <v>-1.2806698275861991E-2</v>
      </c>
      <c r="AH55" s="26">
        <v>1.1107732944923476</v>
      </c>
      <c r="AI55" s="26">
        <v>2.2296707298748806</v>
      </c>
      <c r="AJ55" s="26">
        <f t="shared" si="12"/>
        <v>-1.4704536950250429</v>
      </c>
      <c r="AK55" s="26">
        <f t="shared" si="13"/>
        <v>-1.6860572194835124</v>
      </c>
      <c r="AL55" s="26">
        <f t="shared" si="14"/>
        <v>-2.4528983246183591</v>
      </c>
      <c r="AM55" s="26">
        <f t="shared" si="15"/>
        <v>-3.1043745023590508</v>
      </c>
      <c r="AN55" s="14">
        <v>-5.4634086106189611E-3</v>
      </c>
      <c r="AO55" s="14">
        <v>-7.9313810535833716E-3</v>
      </c>
      <c r="AP55" s="20">
        <v>-9.1136401459173694E-3</v>
      </c>
      <c r="AQ55" s="20">
        <v>-1.4603286784525795E-2</v>
      </c>
      <c r="AU55">
        <v>1.3055406100996487</v>
      </c>
    </row>
    <row r="56" spans="1:47" x14ac:dyDescent="0.2">
      <c r="A56" s="1">
        <v>45125</v>
      </c>
      <c r="B56">
        <v>240.66135</v>
      </c>
      <c r="C56">
        <v>18.04</v>
      </c>
      <c r="D56" s="12">
        <v>4.717545323399408E-3</v>
      </c>
      <c r="E56" s="12">
        <v>3.8953811908737368E-3</v>
      </c>
      <c r="F56" s="12">
        <f t="shared" si="2"/>
        <v>4.1195522885107329E-3</v>
      </c>
      <c r="G56" s="12">
        <f t="shared" si="3"/>
        <v>3.7193629669357046E-3</v>
      </c>
      <c r="H56" s="14">
        <v>-6.7760605231731181E-3</v>
      </c>
      <c r="I56" s="14">
        <v>-6.117807666113184E-3</v>
      </c>
      <c r="J56" s="20">
        <v>-9.5835117083770231E-3</v>
      </c>
      <c r="K56" s="20">
        <v>-8.6525321309171097E-3</v>
      </c>
      <c r="M56" s="24">
        <v>2.2255233878327627E-5</v>
      </c>
      <c r="N56" s="24">
        <v>1.5173994622212892E-5</v>
      </c>
      <c r="O56" s="23">
        <f t="shared" si="0"/>
        <v>1.36116406697185E-5</v>
      </c>
      <c r="P56" s="23">
        <f t="shared" si="1"/>
        <v>1.7862543976901765E-5</v>
      </c>
      <c r="Q56" s="12">
        <v>3.689395705223079E-3</v>
      </c>
      <c r="R56" s="12">
        <v>4.2264102944344819E-3</v>
      </c>
      <c r="S56" s="14">
        <v>-6.0685159069953677E-3</v>
      </c>
      <c r="T56" s="14">
        <v>-6.9518263017855986E-3</v>
      </c>
      <c r="U56" s="20">
        <v>-8.5828178553411186E-3</v>
      </c>
      <c r="V56" s="20">
        <v>-9.8321006032819815E-3</v>
      </c>
      <c r="X56" s="14">
        <f t="shared" si="4"/>
        <v>-5.9419271473464767E-3</v>
      </c>
      <c r="Y56" s="14">
        <f t="shared" si="5"/>
        <v>-6.1449767221934794E-3</v>
      </c>
      <c r="Z56" s="20">
        <f t="shared" si="6"/>
        <v>-9.4021062239584771E-3</v>
      </c>
      <c r="AA56" s="20">
        <f t="shared" si="7"/>
        <v>-1.1165099143965627E-2</v>
      </c>
      <c r="AC56" s="14">
        <f t="shared" si="8"/>
        <v>-9.1798267644823614E-3</v>
      </c>
      <c r="AD56" s="14">
        <f t="shared" si="9"/>
        <v>-9.7785628394656317E-3</v>
      </c>
      <c r="AE56" s="20">
        <f t="shared" si="10"/>
        <v>-1.6752275379560328E-2</v>
      </c>
      <c r="AF56" s="20">
        <f t="shared" si="11"/>
        <v>-1.2806698275861991E-2</v>
      </c>
      <c r="AH56" s="26">
        <v>1.3055406100996487</v>
      </c>
      <c r="AI56" s="26">
        <v>0.91731483742717046</v>
      </c>
      <c r="AJ56" s="26">
        <f t="shared" si="12"/>
        <v>-1.4704536950250429</v>
      </c>
      <c r="AK56" s="26">
        <f t="shared" si="13"/>
        <v>-1.6860572194835124</v>
      </c>
      <c r="AL56" s="26">
        <f t="shared" si="14"/>
        <v>-2.4528983246183591</v>
      </c>
      <c r="AM56" s="26">
        <f t="shared" si="15"/>
        <v>-3.1043745023590508</v>
      </c>
      <c r="AN56" s="14">
        <v>-5.4250855471548003E-3</v>
      </c>
      <c r="AO56" s="14">
        <v>-7.1259695894306955E-3</v>
      </c>
      <c r="AP56" s="20">
        <v>-9.0497125441958599E-3</v>
      </c>
      <c r="AQ56" s="20">
        <v>-1.3120360354550213E-2</v>
      </c>
      <c r="AU56">
        <v>0.42624846772907565</v>
      </c>
    </row>
    <row r="57" spans="1:47" x14ac:dyDescent="0.2">
      <c r="A57" s="1">
        <v>45124</v>
      </c>
      <c r="B57">
        <v>239.53134999999997</v>
      </c>
      <c r="C57">
        <v>17.97</v>
      </c>
      <c r="D57" s="12">
        <v>1.5797382058513332E-3</v>
      </c>
      <c r="E57" s="12">
        <v>-2.7746947835738389E-3</v>
      </c>
      <c r="F57" s="12">
        <f t="shared" si="2"/>
        <v>4.0983062193605223E-3</v>
      </c>
      <c r="G57" s="12">
        <f t="shared" si="3"/>
        <v>3.7043443736399688E-3</v>
      </c>
      <c r="H57" s="14">
        <v>-6.7411138492729323E-3</v>
      </c>
      <c r="I57" s="14">
        <v>-6.0931042784589835E-3</v>
      </c>
      <c r="J57" s="20">
        <v>-9.5340859605777071E-3</v>
      </c>
      <c r="K57" s="20">
        <v>-8.6175936583324907E-3</v>
      </c>
      <c r="M57" s="24">
        <v>2.4955727990263893E-6</v>
      </c>
      <c r="N57" s="24">
        <v>7.6989311419918733E-6</v>
      </c>
      <c r="O57" s="23">
        <f t="shared" si="0"/>
        <v>1.3057240143944541E-5</v>
      </c>
      <c r="P57" s="23">
        <f t="shared" si="1"/>
        <v>1.8032796819006643E-5</v>
      </c>
      <c r="Q57" s="12">
        <v>3.6134803367314093E-3</v>
      </c>
      <c r="R57" s="12">
        <v>4.2465040702920143E-3</v>
      </c>
      <c r="S57" s="14">
        <v>-5.9436462377904873E-3</v>
      </c>
      <c r="T57" s="14">
        <v>-6.9848776218840109E-3</v>
      </c>
      <c r="U57" s="20">
        <v>-8.406212299243496E-3</v>
      </c>
      <c r="V57" s="20">
        <v>-9.8788457160296043E-3</v>
      </c>
      <c r="X57" s="14">
        <f t="shared" si="4"/>
        <v>-5.9419271473464767E-3</v>
      </c>
      <c r="Y57" s="14">
        <f t="shared" si="5"/>
        <v>-6.1449767221934794E-3</v>
      </c>
      <c r="Z57" s="20">
        <f t="shared" si="6"/>
        <v>-9.4021062239584771E-3</v>
      </c>
      <c r="AA57" s="20">
        <f t="shared" si="7"/>
        <v>-1.1165099143965627E-2</v>
      </c>
      <c r="AC57" s="14">
        <f t="shared" si="8"/>
        <v>-9.1798267644823614E-3</v>
      </c>
      <c r="AD57" s="14">
        <f t="shared" si="9"/>
        <v>-9.7785628394656317E-3</v>
      </c>
      <c r="AE57" s="20">
        <f t="shared" si="10"/>
        <v>-1.6752275379560328E-2</v>
      </c>
      <c r="AF57" s="20">
        <f t="shared" si="11"/>
        <v>-1.2806698275861991E-2</v>
      </c>
      <c r="AH57" s="26">
        <v>0.42624846772907565</v>
      </c>
      <c r="AI57" s="26">
        <v>-0.64175885056110515</v>
      </c>
      <c r="AJ57" s="26">
        <f t="shared" si="12"/>
        <v>-1.4704536950250429</v>
      </c>
      <c r="AK57" s="26">
        <f t="shared" si="13"/>
        <v>-1.6860572194835124</v>
      </c>
      <c r="AL57" s="26">
        <f t="shared" si="14"/>
        <v>-2.4528983246183591</v>
      </c>
      <c r="AM57" s="26">
        <f t="shared" si="15"/>
        <v>-3.1043745023590508</v>
      </c>
      <c r="AN57" s="14">
        <v>-5.3134555130470371E-3</v>
      </c>
      <c r="AO57" s="14">
        <v>-7.1598488452819711E-3</v>
      </c>
      <c r="AP57" s="20">
        <v>-8.8634998640098588E-3</v>
      </c>
      <c r="AQ57" s="20">
        <v>-1.3182738959978456E-2</v>
      </c>
      <c r="AU57">
        <v>-0.97598272451591683</v>
      </c>
    </row>
    <row r="58" spans="1:47" x14ac:dyDescent="0.2">
      <c r="A58" s="1">
        <v>45121</v>
      </c>
      <c r="B58">
        <v>239.15355</v>
      </c>
      <c r="C58">
        <v>18.02</v>
      </c>
      <c r="D58" s="12">
        <v>-3.6221536315590441E-3</v>
      </c>
      <c r="E58" s="12">
        <v>1.6675931072818173E-3</v>
      </c>
      <c r="F58" s="12">
        <f t="shared" si="2"/>
        <v>4.1394457833384074E-3</v>
      </c>
      <c r="G58" s="12">
        <f t="shared" si="3"/>
        <v>3.7135445280699736E-3</v>
      </c>
      <c r="H58" s="14">
        <v>-6.808782410293159E-3</v>
      </c>
      <c r="I58" s="14">
        <v>-6.1082371858416909E-3</v>
      </c>
      <c r="J58" s="20">
        <v>-9.6297908977766265E-3</v>
      </c>
      <c r="K58" s="20">
        <v>-8.6389964180315811E-3</v>
      </c>
      <c r="M58" s="24">
        <v>1.3119996930616372E-5</v>
      </c>
      <c r="N58" s="24">
        <v>2.7808667714538265E-6</v>
      </c>
      <c r="O58" s="23">
        <f t="shared" si="0"/>
        <v>1.3735503429911077E-5</v>
      </c>
      <c r="P58" s="23">
        <f t="shared" si="1"/>
        <v>1.8693331249164155E-5</v>
      </c>
      <c r="Q58" s="12">
        <v>3.7061440109514197E-3</v>
      </c>
      <c r="R58" s="12">
        <v>4.3235785235339668E-3</v>
      </c>
      <c r="S58" s="14">
        <v>-6.096064418417921E-3</v>
      </c>
      <c r="T58" s="14">
        <v>-7.1116538158443382E-3</v>
      </c>
      <c r="U58" s="20">
        <v>-8.6217802407660294E-3</v>
      </c>
      <c r="V58" s="20">
        <v>-1.0058147706471881E-2</v>
      </c>
      <c r="X58" s="14">
        <f t="shared" si="4"/>
        <v>-5.9419271473464767E-3</v>
      </c>
      <c r="Y58" s="14">
        <f t="shared" si="5"/>
        <v>-6.1449767221934794E-3</v>
      </c>
      <c r="Z58" s="20">
        <f t="shared" si="6"/>
        <v>-9.4021062239584771E-3</v>
      </c>
      <c r="AA58" s="20">
        <f t="shared" si="7"/>
        <v>-1.1165099143965627E-2</v>
      </c>
      <c r="AC58" s="14">
        <f t="shared" si="8"/>
        <v>-9.1798267644823614E-3</v>
      </c>
      <c r="AD58" s="14">
        <f t="shared" si="9"/>
        <v>-9.7785628394656317E-3</v>
      </c>
      <c r="AE58" s="20">
        <f t="shared" si="10"/>
        <v>-1.6752275379560328E-2</v>
      </c>
      <c r="AF58" s="20">
        <f t="shared" si="11"/>
        <v>-1.2806698275861991E-2</v>
      </c>
      <c r="AH58" s="26">
        <v>-0.97598272451591683</v>
      </c>
      <c r="AI58" s="26">
        <v>0.37562514484100573</v>
      </c>
      <c r="AJ58" s="26">
        <f t="shared" si="12"/>
        <v>-1.4704536950250429</v>
      </c>
      <c r="AK58" s="26">
        <f t="shared" si="13"/>
        <v>-1.6860572194835124</v>
      </c>
      <c r="AL58" s="26">
        <f t="shared" si="14"/>
        <v>-2.4528983246183591</v>
      </c>
      <c r="AM58" s="26">
        <f t="shared" si="15"/>
        <v>-3.1043745023590508</v>
      </c>
      <c r="AN58" s="14">
        <v>-5.449713155198448E-3</v>
      </c>
      <c r="AO58" s="14">
        <v>-7.2898007836083101E-3</v>
      </c>
      <c r="AP58" s="20">
        <v>-9.0907944352571022E-3</v>
      </c>
      <c r="AQ58" s="20">
        <v>-1.3422006927406038E-2</v>
      </c>
      <c r="AU58">
        <v>1.1743080222344091</v>
      </c>
    </row>
    <row r="59" spans="1:47" x14ac:dyDescent="0.2">
      <c r="A59" s="1">
        <v>45120</v>
      </c>
      <c r="B59">
        <v>240.02295000000001</v>
      </c>
      <c r="C59">
        <v>17.989999999999998</v>
      </c>
      <c r="D59" s="12">
        <v>4.3091202214624591E-3</v>
      </c>
      <c r="E59" s="12">
        <v>5.0279329608937662E-3</v>
      </c>
      <c r="F59" s="12">
        <f t="shared" si="2"/>
        <v>4.1267479207715641E-3</v>
      </c>
      <c r="G59" s="12">
        <f t="shared" si="3"/>
        <v>3.714922095213553E-3</v>
      </c>
      <c r="H59" s="14">
        <v>-6.7878962849955557E-3</v>
      </c>
      <c r="I59" s="14">
        <v>-6.1105030821541765E-3</v>
      </c>
      <c r="J59" s="20">
        <v>-9.600251252189388E-3</v>
      </c>
      <c r="K59" s="20">
        <v>-8.642201118427395E-3</v>
      </c>
      <c r="M59" s="24">
        <v>1.8568517083016673E-5</v>
      </c>
      <c r="N59" s="24">
        <v>2.5280109859241955E-5</v>
      </c>
      <c r="O59" s="23">
        <f t="shared" si="0"/>
        <v>1.37736636220912E-5</v>
      </c>
      <c r="P59" s="23">
        <f t="shared" si="1"/>
        <v>1.9709284981872567E-5</v>
      </c>
      <c r="Q59" s="12">
        <v>3.7112886740445295E-3</v>
      </c>
      <c r="R59" s="12">
        <v>4.4395140479417975E-3</v>
      </c>
      <c r="S59" s="14">
        <v>-6.1045266361660659E-3</v>
      </c>
      <c r="T59" s="14">
        <v>-7.3023507836590795E-3</v>
      </c>
      <c r="U59" s="20">
        <v>-8.6337485168153424E-3</v>
      </c>
      <c r="V59" s="20">
        <v>-1.0327854067203848E-2</v>
      </c>
      <c r="X59" s="14">
        <f t="shared" si="4"/>
        <v>-5.9419271473464767E-3</v>
      </c>
      <c r="Y59" s="14">
        <f t="shared" si="5"/>
        <v>-6.1449767221934794E-3</v>
      </c>
      <c r="Z59" s="20">
        <f t="shared" si="6"/>
        <v>-9.4021062239584771E-3</v>
      </c>
      <c r="AA59" s="20">
        <f t="shared" si="7"/>
        <v>-1.1165099143965627E-2</v>
      </c>
      <c r="AC59" s="14">
        <f t="shared" si="8"/>
        <v>-9.1798267644823614E-3</v>
      </c>
      <c r="AD59" s="14">
        <f t="shared" si="9"/>
        <v>-9.9000629183256285E-3</v>
      </c>
      <c r="AE59" s="20">
        <f t="shared" si="10"/>
        <v>-1.6752275379560328E-2</v>
      </c>
      <c r="AF59" s="20">
        <f t="shared" si="11"/>
        <v>-1.2925395950280623E-2</v>
      </c>
      <c r="AH59" s="26">
        <v>1.1743080222344091</v>
      </c>
      <c r="AI59" s="26">
        <v>1.1429949532475123</v>
      </c>
      <c r="AJ59" s="26">
        <f t="shared" si="12"/>
        <v>-1.4704536950250429</v>
      </c>
      <c r="AK59" s="26">
        <f t="shared" si="13"/>
        <v>-1.6860572194835124</v>
      </c>
      <c r="AL59" s="26">
        <f t="shared" si="14"/>
        <v>-2.4528983246183591</v>
      </c>
      <c r="AM59" s="26">
        <f t="shared" si="15"/>
        <v>-3.1043745023590508</v>
      </c>
      <c r="AN59" s="14">
        <v>-5.4572781440533702E-3</v>
      </c>
      <c r="AO59" s="14">
        <v>-7.4852747115307398E-3</v>
      </c>
      <c r="AP59" s="20">
        <v>-9.1034137707389183E-3</v>
      </c>
      <c r="AQ59" s="20">
        <v>-1.3781914213295332E-2</v>
      </c>
      <c r="AU59">
        <v>0.55277934982823307</v>
      </c>
    </row>
    <row r="60" spans="1:47" x14ac:dyDescent="0.2">
      <c r="A60" s="1">
        <v>45119</v>
      </c>
      <c r="B60">
        <v>238.9931</v>
      </c>
      <c r="C60">
        <v>17.899999999999999</v>
      </c>
      <c r="D60" s="12">
        <v>2.0721269573988899E-3</v>
      </c>
      <c r="E60" s="12">
        <v>7.3157006190207596E-3</v>
      </c>
      <c r="F60" s="12">
        <f t="shared" si="2"/>
        <v>4.1066142261283302E-3</v>
      </c>
      <c r="G60" s="12">
        <f t="shared" si="3"/>
        <v>3.6784889765535994E-3</v>
      </c>
      <c r="H60" s="14">
        <v>-6.754779304337699E-3</v>
      </c>
      <c r="I60" s="14">
        <v>-6.0505759347851988E-3</v>
      </c>
      <c r="J60" s="20">
        <v>-9.5534132744595143E-3</v>
      </c>
      <c r="K60" s="20">
        <v>-8.5574450102881335E-3</v>
      </c>
      <c r="M60" s="24">
        <v>4.2937101275791809E-6</v>
      </c>
      <c r="N60" s="24">
        <v>5.3519475547140729E-5</v>
      </c>
      <c r="O60" s="23">
        <f t="shared" si="0"/>
        <v>1.3465211087824951E-5</v>
      </c>
      <c r="P60" s="23">
        <f t="shared" si="1"/>
        <v>1.935041712467584E-5</v>
      </c>
      <c r="Q60" s="12">
        <v>3.6694973889927966E-3</v>
      </c>
      <c r="R60" s="12">
        <v>4.3989109021070026E-3</v>
      </c>
      <c r="S60" s="14">
        <v>-6.0357860893737606E-3</v>
      </c>
      <c r="T60" s="14">
        <v>-7.2355645519670778E-3</v>
      </c>
      <c r="U60" s="20">
        <v>-8.5365274496818078E-3</v>
      </c>
      <c r="V60" s="20">
        <v>-1.0233397025211702E-2</v>
      </c>
      <c r="X60" s="14">
        <f t="shared" si="4"/>
        <v>-5.9419271473464767E-3</v>
      </c>
      <c r="Y60" s="14">
        <f t="shared" si="5"/>
        <v>-6.1449767221934794E-3</v>
      </c>
      <c r="Z60" s="20">
        <f t="shared" si="6"/>
        <v>-9.4021062239584771E-3</v>
      </c>
      <c r="AA60" s="20">
        <f t="shared" si="7"/>
        <v>-1.1165099143965627E-2</v>
      </c>
      <c r="AC60" s="14">
        <f t="shared" si="8"/>
        <v>-9.1798267644823614E-3</v>
      </c>
      <c r="AD60" s="14">
        <f t="shared" si="9"/>
        <v>-9.9000629183256285E-3</v>
      </c>
      <c r="AE60" s="20">
        <f t="shared" si="10"/>
        <v>-1.6752275379560328E-2</v>
      </c>
      <c r="AF60" s="20">
        <f t="shared" si="11"/>
        <v>-1.2925395950280623E-2</v>
      </c>
      <c r="AH60" s="26">
        <v>0.55277934982823307</v>
      </c>
      <c r="AI60" s="26">
        <v>1.7658310323495441</v>
      </c>
      <c r="AJ60" s="26">
        <f t="shared" si="12"/>
        <v>-1.4704536950250429</v>
      </c>
      <c r="AK60" s="26">
        <f t="shared" si="13"/>
        <v>-1.6860572194835124</v>
      </c>
      <c r="AL60" s="26">
        <f t="shared" si="14"/>
        <v>-2.4528983246183591</v>
      </c>
      <c r="AM60" s="26">
        <f t="shared" si="15"/>
        <v>-3.1043745023590508</v>
      </c>
      <c r="AN60" s="14">
        <v>-5.3958259945292046E-3</v>
      </c>
      <c r="AO60" s="14">
        <v>-7.4168154843622424E-3</v>
      </c>
      <c r="AP60" s="20">
        <v>-9.0009039976518736E-3</v>
      </c>
      <c r="AQ60" s="20">
        <v>-1.365586684265023E-2</v>
      </c>
      <c r="AU60">
        <v>1.0573359460793594</v>
      </c>
    </row>
    <row r="61" spans="1:47" x14ac:dyDescent="0.2">
      <c r="A61" s="1">
        <v>45118</v>
      </c>
      <c r="B61">
        <v>238.49889999999999</v>
      </c>
      <c r="C61">
        <v>17.77</v>
      </c>
      <c r="D61" s="12">
        <v>3.9493064298934399E-3</v>
      </c>
      <c r="E61" s="12">
        <v>1.6910935738445598E-3</v>
      </c>
      <c r="F61" s="12">
        <f t="shared" si="2"/>
        <v>4.1160713335984386E-3</v>
      </c>
      <c r="G61" s="12">
        <f t="shared" si="3"/>
        <v>3.6175348979471953E-3</v>
      </c>
      <c r="H61" s="14">
        <v>-6.7703348618603767E-3</v>
      </c>
      <c r="I61" s="14">
        <v>-5.9503153975119698E-3</v>
      </c>
      <c r="J61" s="20">
        <v>-9.575413796317175E-3</v>
      </c>
      <c r="K61" s="20">
        <v>-8.4156446191080078E-3</v>
      </c>
      <c r="M61" s="24">
        <v>1.5597021277197669E-5</v>
      </c>
      <c r="N61" s="24">
        <v>2.8597974754983658E-6</v>
      </c>
      <c r="O61" s="23">
        <f t="shared" si="0"/>
        <v>1.4051707468890845E-5</v>
      </c>
      <c r="P61" s="23">
        <f t="shared" si="1"/>
        <v>1.7163804513153706E-5</v>
      </c>
      <c r="Q61" s="12">
        <v>3.7485607196483888E-3</v>
      </c>
      <c r="R61" s="12">
        <v>4.1429222190567019E-3</v>
      </c>
      <c r="S61" s="14">
        <v>-6.1658336955614746E-3</v>
      </c>
      <c r="T61" s="14">
        <v>-6.8145006381932598E-3</v>
      </c>
      <c r="U61" s="20">
        <v>-8.7204562608670325E-3</v>
      </c>
      <c r="V61" s="20">
        <v>-9.6378782966191207E-3</v>
      </c>
      <c r="X61" s="14">
        <f t="shared" si="4"/>
        <v>-5.9419271473464767E-3</v>
      </c>
      <c r="Y61" s="14">
        <f t="shared" si="5"/>
        <v>-6.1449767221934794E-3</v>
      </c>
      <c r="Z61" s="20">
        <f t="shared" si="6"/>
        <v>-9.4021062239584771E-3</v>
      </c>
      <c r="AA61" s="20">
        <f t="shared" si="7"/>
        <v>-1.1165099143965627E-2</v>
      </c>
      <c r="AC61" s="14">
        <f t="shared" si="8"/>
        <v>-9.1798267644823614E-3</v>
      </c>
      <c r="AD61" s="14">
        <f t="shared" si="9"/>
        <v>-9.9000629183256285E-3</v>
      </c>
      <c r="AE61" s="20">
        <f t="shared" si="10"/>
        <v>-1.6752275379560328E-2</v>
      </c>
      <c r="AF61" s="20">
        <f t="shared" si="11"/>
        <v>-1.2925395950280623E-2</v>
      </c>
      <c r="AH61" s="26">
        <v>1.0573359460793594</v>
      </c>
      <c r="AI61" s="26">
        <v>0.39766674974645433</v>
      </c>
      <c r="AJ61" s="26">
        <f t="shared" si="12"/>
        <v>-1.4704536950250429</v>
      </c>
      <c r="AK61" s="26">
        <f t="shared" si="13"/>
        <v>-1.6860572194835124</v>
      </c>
      <c r="AL61" s="26">
        <f t="shared" si="14"/>
        <v>-2.4528983246183591</v>
      </c>
      <c r="AM61" s="26">
        <f t="shared" si="15"/>
        <v>-3.1043745023590508</v>
      </c>
      <c r="AN61" s="14">
        <v>-5.5120849612327067E-3</v>
      </c>
      <c r="AO61" s="14">
        <v>-6.9852039171992061E-3</v>
      </c>
      <c r="AP61" s="20">
        <v>-9.1948383089557242E-3</v>
      </c>
      <c r="AQ61" s="20">
        <v>-1.2861182102096403E-2</v>
      </c>
      <c r="AU61">
        <v>8.1984091024625547E-2</v>
      </c>
    </row>
    <row r="62" spans="1:47" x14ac:dyDescent="0.2">
      <c r="A62" s="1">
        <v>45117</v>
      </c>
      <c r="B62">
        <v>237.5607</v>
      </c>
      <c r="C62">
        <v>17.739999999999998</v>
      </c>
      <c r="D62" s="12">
        <v>3.1580848867940325E-4</v>
      </c>
      <c r="E62" s="12">
        <v>-2.2497187851520106E-3</v>
      </c>
      <c r="F62" s="12">
        <f t="shared" si="2"/>
        <v>4.1008492035755489E-3</v>
      </c>
      <c r="G62" s="12">
        <f t="shared" si="3"/>
        <v>3.6858322030382377E-3</v>
      </c>
      <c r="H62" s="14">
        <v>-6.7452966860822999E-3</v>
      </c>
      <c r="I62" s="14">
        <v>-6.0626544675019822E-3</v>
      </c>
      <c r="J62" s="20">
        <v>-9.5400018265000535E-3</v>
      </c>
      <c r="K62" s="20">
        <v>-8.5745279096092735E-3</v>
      </c>
      <c r="M62" s="24">
        <v>9.973500152196877E-8</v>
      </c>
      <c r="N62" s="24">
        <v>5.0612346122658384E-6</v>
      </c>
      <c r="O62" s="23">
        <f t="shared" si="0"/>
        <v>1.3951331892973156E-5</v>
      </c>
      <c r="P62" s="23">
        <f t="shared" si="1"/>
        <v>1.8084092470919331E-5</v>
      </c>
      <c r="Q62" s="12">
        <v>3.7351481755043075E-3</v>
      </c>
      <c r="R62" s="12">
        <v>4.2525395319643212E-3</v>
      </c>
      <c r="S62" s="14">
        <v>-6.1437720236794356E-3</v>
      </c>
      <c r="T62" s="14">
        <v>-6.9948050729060317E-3</v>
      </c>
      <c r="U62" s="20">
        <v>-8.68925401731197E-3</v>
      </c>
      <c r="V62" s="20">
        <v>-9.8928862994598302E-3</v>
      </c>
      <c r="X62" s="14">
        <f t="shared" si="4"/>
        <v>-5.9419271473464767E-3</v>
      </c>
      <c r="Y62" s="14">
        <f t="shared" si="5"/>
        <v>-6.6838398601237079E-3</v>
      </c>
      <c r="Z62" s="20">
        <f t="shared" si="6"/>
        <v>-9.4021062239584771E-3</v>
      </c>
      <c r="AA62" s="20">
        <f t="shared" si="7"/>
        <v>-1.1165099143965627E-2</v>
      </c>
      <c r="AC62" s="14">
        <f t="shared" si="8"/>
        <v>-9.1798267644823614E-3</v>
      </c>
      <c r="AD62" s="14">
        <f t="shared" si="9"/>
        <v>-9.9000629183256285E-3</v>
      </c>
      <c r="AE62" s="20">
        <f t="shared" si="10"/>
        <v>-1.6752275379560328E-2</v>
      </c>
      <c r="AF62" s="20">
        <f t="shared" si="11"/>
        <v>-1.2925395950280623E-2</v>
      </c>
      <c r="AH62" s="26">
        <v>8.1984091024625547E-2</v>
      </c>
      <c r="AI62" s="26">
        <v>-0.51728318698011144</v>
      </c>
      <c r="AJ62" s="26">
        <f t="shared" si="12"/>
        <v>-1.4704536950250429</v>
      </c>
      <c r="AK62" s="26">
        <f t="shared" si="13"/>
        <v>-1.6860572194835124</v>
      </c>
      <c r="AL62" s="26">
        <f t="shared" si="14"/>
        <v>-2.4528983246183591</v>
      </c>
      <c r="AM62" s="26">
        <f t="shared" si="15"/>
        <v>-3.1043745023590508</v>
      </c>
      <c r="AN62" s="14">
        <v>-5.492362436136356E-3</v>
      </c>
      <c r="AO62" s="14">
        <v>-7.1700249790074807E-3</v>
      </c>
      <c r="AP62" s="20">
        <v>-9.1619387018958363E-3</v>
      </c>
      <c r="AQ62" s="20">
        <v>-1.320147529330393E-2</v>
      </c>
      <c r="AU62">
        <v>-1.23987206399257</v>
      </c>
    </row>
    <row r="63" spans="1:47" x14ac:dyDescent="0.2">
      <c r="A63" s="1">
        <v>45114</v>
      </c>
      <c r="B63">
        <v>237.48570000000001</v>
      </c>
      <c r="C63">
        <v>17.78</v>
      </c>
      <c r="D63" s="12">
        <v>-4.7010277133063827E-3</v>
      </c>
      <c r="E63" s="12">
        <v>-5.6211354693636029E-4</v>
      </c>
      <c r="F63" s="12">
        <f t="shared" si="2"/>
        <v>4.1296836918096672E-3</v>
      </c>
      <c r="G63" s="12">
        <f t="shared" si="3"/>
        <v>3.6808832756654391E-3</v>
      </c>
      <c r="H63" s="14">
        <v>-6.7927251986354782E-3</v>
      </c>
      <c r="I63" s="14">
        <v>-6.0545142063633149E-3</v>
      </c>
      <c r="J63" s="20">
        <v>-9.6070808769025493E-3</v>
      </c>
      <c r="K63" s="20">
        <v>-8.5630149829367796E-3</v>
      </c>
      <c r="M63" s="24">
        <v>2.2099661561274637E-5</v>
      </c>
      <c r="N63" s="24">
        <v>3.159716396493757E-7</v>
      </c>
      <c r="O63" s="23">
        <f t="shared" si="0"/>
        <v>1.4838446213621609E-5</v>
      </c>
      <c r="P63" s="23">
        <f t="shared" si="1"/>
        <v>1.891471245540555E-5</v>
      </c>
      <c r="Q63" s="12">
        <v>3.852070380149045E-3</v>
      </c>
      <c r="R63" s="12">
        <v>4.349104787816172E-3</v>
      </c>
      <c r="S63" s="14">
        <v>-6.336091936060495E-3</v>
      </c>
      <c r="T63" s="14">
        <v>-7.1536407842314456E-3</v>
      </c>
      <c r="U63" s="20">
        <v>-8.9612557395154242E-3</v>
      </c>
      <c r="V63" s="20">
        <v>-1.0117530677116994E-2</v>
      </c>
      <c r="X63" s="14">
        <f t="shared" si="4"/>
        <v>-5.9419271473464767E-3</v>
      </c>
      <c r="Y63" s="14">
        <f t="shared" si="5"/>
        <v>-6.6838398601237079E-3</v>
      </c>
      <c r="Z63" s="20">
        <f t="shared" si="6"/>
        <v>-9.4021062239584771E-3</v>
      </c>
      <c r="AA63" s="20">
        <f t="shared" si="7"/>
        <v>-1.1165099143965627E-2</v>
      </c>
      <c r="AC63" s="14">
        <f t="shared" si="8"/>
        <v>-9.1798267644823614E-3</v>
      </c>
      <c r="AD63" s="14">
        <f t="shared" si="9"/>
        <v>-9.9000629183256285E-3</v>
      </c>
      <c r="AE63" s="20">
        <f t="shared" si="10"/>
        <v>-1.6752275379560328E-2</v>
      </c>
      <c r="AF63" s="20">
        <f t="shared" si="11"/>
        <v>-1.2925395950280623E-2</v>
      </c>
      <c r="AH63" s="26">
        <v>-1.23987206399257</v>
      </c>
      <c r="AI63" s="26">
        <v>-0.12536926138585716</v>
      </c>
      <c r="AJ63" s="26">
        <f t="shared" si="12"/>
        <v>-1.4704536950250429</v>
      </c>
      <c r="AK63" s="26">
        <f t="shared" si="13"/>
        <v>-1.6860572194835124</v>
      </c>
      <c r="AL63" s="26">
        <f t="shared" si="14"/>
        <v>-2.4528983246183591</v>
      </c>
      <c r="AM63" s="26">
        <f t="shared" si="15"/>
        <v>-3.1043745023590508</v>
      </c>
      <c r="AN63" s="14">
        <v>-5.6642911239866848E-3</v>
      </c>
      <c r="AO63" s="14">
        <v>-7.3328395257877665E-3</v>
      </c>
      <c r="AP63" s="20">
        <v>-9.4487369817795978E-3</v>
      </c>
      <c r="AQ63" s="20">
        <v>-1.3501250011384193E-2</v>
      </c>
      <c r="AU63">
        <v>-2.9108334656109558</v>
      </c>
    </row>
    <row r="64" spans="1:47" x14ac:dyDescent="0.2">
      <c r="A64" s="1">
        <v>45113</v>
      </c>
      <c r="B64">
        <v>238.60739999999998</v>
      </c>
      <c r="C64">
        <v>17.79</v>
      </c>
      <c r="D64" s="12">
        <v>-9.1690545602453044E-3</v>
      </c>
      <c r="E64" s="12">
        <v>-1.2215435868961788E-2</v>
      </c>
      <c r="F64" s="12">
        <f t="shared" si="2"/>
        <v>4.1374556839027339E-3</v>
      </c>
      <c r="G64" s="12">
        <f t="shared" si="3"/>
        <v>3.6981330746151059E-3</v>
      </c>
      <c r="H64" s="14">
        <v>-6.8055089880183972E-3</v>
      </c>
      <c r="I64" s="14">
        <v>-6.0828876007298577E-3</v>
      </c>
      <c r="J64" s="20">
        <v>-9.6251612341853171E-3</v>
      </c>
      <c r="K64" s="20">
        <v>-8.6031440160509697E-3</v>
      </c>
      <c r="M64" s="24">
        <v>8.4071561528755218E-5</v>
      </c>
      <c r="N64" s="24">
        <v>1.4921687346871823E-4</v>
      </c>
      <c r="O64" s="23">
        <f t="shared" si="0"/>
        <v>1.4375795068224648E-5</v>
      </c>
      <c r="P64" s="23">
        <f t="shared" si="1"/>
        <v>2.0103235923455916E-5</v>
      </c>
      <c r="Q64" s="12">
        <v>3.7915425710684891E-3</v>
      </c>
      <c r="R64" s="12">
        <v>4.4836632259187261E-3</v>
      </c>
      <c r="S64" s="14">
        <v>-6.2365325497629161E-3</v>
      </c>
      <c r="T64" s="14">
        <v>-7.3749697191813571E-3</v>
      </c>
      <c r="U64" s="20">
        <v>-8.8204469995405224E-3</v>
      </c>
      <c r="V64" s="20">
        <v>-1.0430560413531126E-2</v>
      </c>
      <c r="X64" s="14">
        <f t="shared" si="4"/>
        <v>-5.9419271473464767E-3</v>
      </c>
      <c r="Y64" s="14">
        <f t="shared" si="5"/>
        <v>-6.6838398601237079E-3</v>
      </c>
      <c r="Z64" s="20">
        <f t="shared" si="6"/>
        <v>-9.4021062239584771E-3</v>
      </c>
      <c r="AA64" s="20">
        <f t="shared" si="7"/>
        <v>-1.1165099143965627E-2</v>
      </c>
      <c r="AC64" s="14">
        <f t="shared" si="8"/>
        <v>-9.1798267644823614E-3</v>
      </c>
      <c r="AD64" s="14">
        <f t="shared" si="9"/>
        <v>-9.9000629183256285E-3</v>
      </c>
      <c r="AE64" s="20">
        <f t="shared" si="10"/>
        <v>-1.6752275379560328E-2</v>
      </c>
      <c r="AF64" s="20">
        <f t="shared" si="11"/>
        <v>-1.2925395950280623E-2</v>
      </c>
      <c r="AH64" s="26">
        <v>-2.9108334656109558</v>
      </c>
      <c r="AI64" s="26">
        <v>-3.5496841160682884</v>
      </c>
      <c r="AJ64" s="26">
        <f t="shared" si="12"/>
        <v>-1.4704536950250429</v>
      </c>
      <c r="AK64" s="26">
        <f t="shared" si="13"/>
        <v>-1.6860572194835124</v>
      </c>
      <c r="AL64" s="26">
        <f t="shared" si="14"/>
        <v>-2.4528983246183591</v>
      </c>
      <c r="AM64" s="26">
        <f t="shared" si="15"/>
        <v>-3.1043745023590508</v>
      </c>
      <c r="AN64" s="14">
        <v>-5.575287783472411E-3</v>
      </c>
      <c r="AO64" s="14">
        <v>-7.5597127517930025E-3</v>
      </c>
      <c r="AP64" s="20">
        <v>-9.300268420293082E-3</v>
      </c>
      <c r="AQ64" s="20">
        <v>-1.3918969795707021E-2</v>
      </c>
      <c r="AU64">
        <v>-0.45756049806184113</v>
      </c>
    </row>
    <row r="65" spans="1:47" x14ac:dyDescent="0.2">
      <c r="A65" s="1">
        <v>45112</v>
      </c>
      <c r="B65">
        <v>240.81545</v>
      </c>
      <c r="C65">
        <v>18.010000000000002</v>
      </c>
      <c r="D65" s="12">
        <v>-1.4767493353280425E-3</v>
      </c>
      <c r="E65" s="12">
        <v>-2.7685492801770017E-3</v>
      </c>
      <c r="F65" s="12">
        <f t="shared" si="2"/>
        <v>4.0869375809186488E-3</v>
      </c>
      <c r="G65" s="12">
        <f t="shared" si="3"/>
        <v>3.4984303218046852E-3</v>
      </c>
      <c r="H65" s="14">
        <v>-6.7224141030983176E-3</v>
      </c>
      <c r="I65" s="14">
        <v>-5.7544058034574444E-3</v>
      </c>
      <c r="J65" s="20">
        <v>-9.5076385527077152E-3</v>
      </c>
      <c r="K65" s="20">
        <v>-8.1385659416103439E-3</v>
      </c>
      <c r="M65" s="24">
        <v>2.1807885993918156E-6</v>
      </c>
      <c r="N65" s="24">
        <v>7.6648651167685953E-6</v>
      </c>
      <c r="O65" s="23">
        <f t="shared" si="0"/>
        <v>9.9223466439992301E-6</v>
      </c>
      <c r="P65" s="23">
        <f t="shared" si="1"/>
        <v>1.1842367154365212E-5</v>
      </c>
      <c r="Q65" s="12">
        <v>3.1499756576836005E-3</v>
      </c>
      <c r="R65" s="12">
        <v>3.4412740597582767E-3</v>
      </c>
      <c r="S65" s="14">
        <v>-5.1812488853497209E-3</v>
      </c>
      <c r="T65" s="14">
        <v>-5.6603921185274199E-3</v>
      </c>
      <c r="U65" s="20">
        <v>-7.327939174532643E-3</v>
      </c>
      <c r="V65" s="20">
        <v>-8.0056005929105608E-3</v>
      </c>
      <c r="X65" s="14">
        <f t="shared" si="4"/>
        <v>-5.8181517517543972E-3</v>
      </c>
      <c r="Y65" s="14">
        <f t="shared" si="5"/>
        <v>-6.1449767221934794E-3</v>
      </c>
      <c r="Z65" s="20">
        <f t="shared" si="6"/>
        <v>-9.4021062239584771E-3</v>
      </c>
      <c r="AA65" s="20">
        <f t="shared" si="7"/>
        <v>-8.8244161839497147E-3</v>
      </c>
      <c r="AC65" s="14">
        <f t="shared" si="8"/>
        <v>-9.1784728702007309E-3</v>
      </c>
      <c r="AD65" s="14">
        <f t="shared" si="9"/>
        <v>-9.7785628394656317E-3</v>
      </c>
      <c r="AE65" s="20">
        <f t="shared" si="10"/>
        <v>-1.6752275379560328E-2</v>
      </c>
      <c r="AF65" s="20">
        <f t="shared" si="11"/>
        <v>-1.2925395950280623E-2</v>
      </c>
      <c r="AH65" s="26">
        <v>-0.45756049806184113</v>
      </c>
      <c r="AI65" s="26">
        <v>-0.79555707173769918</v>
      </c>
      <c r="AJ65" s="26">
        <f t="shared" si="12"/>
        <v>-1.4277744586140437</v>
      </c>
      <c r="AK65" s="26">
        <f t="shared" si="13"/>
        <v>-1.5114051993264779</v>
      </c>
      <c r="AL65" s="26">
        <f t="shared" si="14"/>
        <v>-1.8231595582017008</v>
      </c>
      <c r="AM65" s="26">
        <f t="shared" si="15"/>
        <v>-2.5476844852829128</v>
      </c>
      <c r="AN65" s="14">
        <v>-4.4974547892966191E-3</v>
      </c>
      <c r="AO65" s="14">
        <v>-5.2011595062259964E-3</v>
      </c>
      <c r="AP65" s="20">
        <v>-5.7429082284085452E-3</v>
      </c>
      <c r="AQ65" s="20">
        <v>-8.7672805316527051E-3</v>
      </c>
      <c r="AU65">
        <v>2.8151977895841052E-2</v>
      </c>
    </row>
    <row r="66" spans="1:47" x14ac:dyDescent="0.2">
      <c r="A66" s="1">
        <v>45111</v>
      </c>
      <c r="B66">
        <v>241.17160000000001</v>
      </c>
      <c r="C66">
        <v>18.059999999999999</v>
      </c>
      <c r="D66" s="12">
        <v>9.3717991781039345E-5</v>
      </c>
      <c r="E66" s="12">
        <v>0</v>
      </c>
      <c r="F66" s="12">
        <f t="shared" si="2"/>
        <v>4.0856605118855284E-3</v>
      </c>
      <c r="G66" s="12">
        <f t="shared" si="3"/>
        <v>3.5136812742954308E-3</v>
      </c>
      <c r="H66" s="14">
        <v>-6.7203135114673219E-3</v>
      </c>
      <c r="I66" s="14">
        <v>-5.779491387976312E-3</v>
      </c>
      <c r="J66" s="20">
        <v>-9.5046676458775126E-3</v>
      </c>
      <c r="K66" s="20">
        <v>-8.1740449625142871E-3</v>
      </c>
      <c r="M66" s="24">
        <v>8.7830619834709576E-9</v>
      </c>
      <c r="N66" s="24">
        <v>0</v>
      </c>
      <c r="O66" s="23">
        <f t="shared" si="0"/>
        <v>1.0416372924249183E-5</v>
      </c>
      <c r="P66" s="23">
        <f t="shared" si="1"/>
        <v>1.2110493352234836E-5</v>
      </c>
      <c r="Q66" s="12">
        <v>3.2274406151390584E-3</v>
      </c>
      <c r="R66" s="12">
        <v>3.4800134126515714E-3</v>
      </c>
      <c r="S66" s="14">
        <v>-5.3086674015819721E-3</v>
      </c>
      <c r="T66" s="14">
        <v>-5.724112683639709E-3</v>
      </c>
      <c r="U66" s="20">
        <v>-7.5081496136218118E-3</v>
      </c>
      <c r="V66" s="20">
        <v>-8.0957218041555947E-3</v>
      </c>
      <c r="X66" s="14">
        <f t="shared" si="4"/>
        <v>-5.8181517517543972E-3</v>
      </c>
      <c r="Y66" s="14">
        <f t="shared" si="5"/>
        <v>-6.1449767221934794E-3</v>
      </c>
      <c r="Z66" s="20">
        <f t="shared" si="6"/>
        <v>-9.4021062239584771E-3</v>
      </c>
      <c r="AA66" s="20">
        <f t="shared" si="7"/>
        <v>-8.8244161839497147E-3</v>
      </c>
      <c r="AC66" s="14">
        <f t="shared" si="8"/>
        <v>-9.1784728702007309E-3</v>
      </c>
      <c r="AD66" s="14">
        <f t="shared" si="9"/>
        <v>-9.8940807683806347E-3</v>
      </c>
      <c r="AE66" s="20">
        <f t="shared" si="10"/>
        <v>-1.6752275379560328E-2</v>
      </c>
      <c r="AF66" s="20">
        <f t="shared" si="11"/>
        <v>-1.2925395950280623E-2</v>
      </c>
      <c r="AH66" s="26">
        <v>2.8151977895841052E-2</v>
      </c>
      <c r="AI66" s="26">
        <v>0</v>
      </c>
      <c r="AJ66" s="26">
        <f t="shared" si="12"/>
        <v>-1.4277744586140437</v>
      </c>
      <c r="AK66" s="26">
        <f t="shared" si="13"/>
        <v>-1.5114051993264779</v>
      </c>
      <c r="AL66" s="26">
        <f t="shared" si="14"/>
        <v>-1.8231595582017008</v>
      </c>
      <c r="AM66" s="26">
        <f t="shared" si="15"/>
        <v>-2.5476844852829128</v>
      </c>
      <c r="AN66" s="14">
        <v>-4.6080572769891456E-3</v>
      </c>
      <c r="AO66" s="14">
        <v>-5.2597103656074652E-3</v>
      </c>
      <c r="AP66" s="20">
        <v>-5.8841392060191514E-3</v>
      </c>
      <c r="AQ66" s="20">
        <v>-8.8659761799888513E-3</v>
      </c>
      <c r="AU66">
        <v>0.1969623680821298</v>
      </c>
    </row>
    <row r="67" spans="1:47" x14ac:dyDescent="0.2">
      <c r="A67" s="1">
        <v>45110</v>
      </c>
      <c r="B67">
        <v>241.149</v>
      </c>
      <c r="C67">
        <v>18.059999999999999</v>
      </c>
      <c r="D67" s="12">
        <v>6.7576497653498713E-4</v>
      </c>
      <c r="E67" s="12">
        <v>5.5401662049847644E-4</v>
      </c>
      <c r="F67" s="12">
        <f t="shared" si="2"/>
        <v>4.1021886979910067E-3</v>
      </c>
      <c r="G67" s="12">
        <f t="shared" si="3"/>
        <v>3.5136812742954308E-3</v>
      </c>
      <c r="H67" s="14">
        <v>-6.7474999583298466E-3</v>
      </c>
      <c r="I67" s="14">
        <v>-5.779491387976312E-3</v>
      </c>
      <c r="J67" s="20">
        <v>-9.5431179564857433E-3</v>
      </c>
      <c r="K67" s="20">
        <v>-8.1740449625142871E-3</v>
      </c>
      <c r="M67" s="24">
        <v>4.5665830351133171E-7</v>
      </c>
      <c r="N67" s="24">
        <v>3.0693441578855288E-7</v>
      </c>
      <c r="O67" s="23">
        <f t="shared" si="0"/>
        <v>1.1082254567128797E-5</v>
      </c>
      <c r="P67" s="23">
        <f t="shared" si="1"/>
        <v>1.2883503566207281E-5</v>
      </c>
      <c r="Q67" s="12">
        <v>3.3290020377177297E-3</v>
      </c>
      <c r="R67" s="12">
        <v>3.5893597710744017E-3</v>
      </c>
      <c r="S67" s="14">
        <v>-5.4757210758688505E-3</v>
      </c>
      <c r="T67" s="14">
        <v>-5.9039714378854372E-3</v>
      </c>
      <c r="U67" s="20">
        <v>-7.7444168131222671E-3</v>
      </c>
      <c r="V67" s="20">
        <v>-8.3500994726066532E-3</v>
      </c>
      <c r="X67" s="14">
        <f t="shared" si="4"/>
        <v>-5.8181517517543972E-3</v>
      </c>
      <c r="Y67" s="14">
        <f t="shared" si="5"/>
        <v>-6.1449767221934794E-3</v>
      </c>
      <c r="Z67" s="20">
        <f t="shared" si="6"/>
        <v>-9.4021062239584771E-3</v>
      </c>
      <c r="AA67" s="20">
        <f t="shared" si="7"/>
        <v>-8.8244161839497147E-3</v>
      </c>
      <c r="AC67" s="14">
        <f t="shared" si="8"/>
        <v>-9.1784728702007309E-3</v>
      </c>
      <c r="AD67" s="14">
        <f t="shared" si="9"/>
        <v>-9.8940807683806347E-3</v>
      </c>
      <c r="AE67" s="20">
        <f t="shared" si="10"/>
        <v>-1.6752275379560328E-2</v>
      </c>
      <c r="AF67" s="20">
        <f t="shared" si="11"/>
        <v>-1.2925395950280623E-2</v>
      </c>
      <c r="AH67" s="26">
        <v>0.1969623680821298</v>
      </c>
      <c r="AI67" s="26">
        <v>0.1496397978402671</v>
      </c>
      <c r="AJ67" s="26">
        <f t="shared" si="12"/>
        <v>-1.4277744586140437</v>
      </c>
      <c r="AK67" s="26">
        <f t="shared" si="13"/>
        <v>-1.5114051993264779</v>
      </c>
      <c r="AL67" s="26">
        <f t="shared" si="14"/>
        <v>-1.8231595582017008</v>
      </c>
      <c r="AM67" s="26">
        <f t="shared" si="15"/>
        <v>-2.5476844852829128</v>
      </c>
      <c r="AN67" s="14">
        <v>-4.7530640821274797E-3</v>
      </c>
      <c r="AO67" s="14">
        <v>-5.4249770202551475E-3</v>
      </c>
      <c r="AP67" s="20">
        <v>-6.0693018843380178E-3</v>
      </c>
      <c r="AQ67" s="20">
        <v>-9.1445562008648801E-3</v>
      </c>
      <c r="AU67">
        <v>1.8182322495699366</v>
      </c>
    </row>
    <row r="68" spans="1:47" x14ac:dyDescent="0.2">
      <c r="A68" s="1">
        <v>45107</v>
      </c>
      <c r="B68">
        <v>240.98615000000001</v>
      </c>
      <c r="C68">
        <v>18.05</v>
      </c>
      <c r="D68" s="12">
        <v>5.846138434921988E-3</v>
      </c>
      <c r="E68" s="12">
        <v>5.5710306406686616E-3</v>
      </c>
      <c r="F68" s="12">
        <f t="shared" si="2"/>
        <v>4.1963620818316373E-3</v>
      </c>
      <c r="G68" s="12">
        <f t="shared" si="3"/>
        <v>3.7382073136360571E-3</v>
      </c>
      <c r="H68" s="14">
        <v>-6.9024013903024014E-3</v>
      </c>
      <c r="I68" s="14">
        <v>-6.1488038581307899E-3</v>
      </c>
      <c r="J68" s="20">
        <v>-9.7621980077746261E-3</v>
      </c>
      <c r="K68" s="20">
        <v>-8.696370636801164E-3</v>
      </c>
      <c r="M68" s="24">
        <v>3.4177334600272113E-5</v>
      </c>
      <c r="N68" s="24">
        <v>3.1036382399269075E-5</v>
      </c>
      <c r="O68" s="23">
        <f t="shared" ref="O68:O131" si="16">SUMPRODUCT(M68:M167,Weights)</f>
        <v>1.1771311288283368E-5</v>
      </c>
      <c r="P68" s="23">
        <f t="shared" ref="P68:P131" si="17">SUMPRODUCT(N68:N167,Weights)</f>
        <v>1.3707282451196457E-5</v>
      </c>
      <c r="Q68" s="12">
        <v>3.4309344628371099E-3</v>
      </c>
      <c r="R68" s="12">
        <v>3.7023347297612703E-3</v>
      </c>
      <c r="S68" s="14">
        <v>-5.6433849950304231E-3</v>
      </c>
      <c r="T68" s="14">
        <v>-6.0897987084362259E-3</v>
      </c>
      <c r="U68" s="20">
        <v>-7.9815470935945647E-3</v>
      </c>
      <c r="V68" s="20">
        <v>-8.612918527567702E-3</v>
      </c>
      <c r="X68" s="14">
        <f t="shared" si="4"/>
        <v>-5.8181517517543972E-3</v>
      </c>
      <c r="Y68" s="14">
        <f t="shared" si="5"/>
        <v>-6.1449767221934794E-3</v>
      </c>
      <c r="Z68" s="20">
        <f t="shared" si="6"/>
        <v>-9.4021062239584771E-3</v>
      </c>
      <c r="AA68" s="20">
        <f t="shared" si="7"/>
        <v>-8.8244161839497147E-3</v>
      </c>
      <c r="AC68" s="14">
        <f t="shared" si="8"/>
        <v>-9.1784728702007309E-3</v>
      </c>
      <c r="AD68" s="14">
        <f t="shared" si="9"/>
        <v>-9.8940807683806347E-3</v>
      </c>
      <c r="AE68" s="20">
        <f t="shared" si="10"/>
        <v>-1.6752275379560328E-2</v>
      </c>
      <c r="AF68" s="20">
        <f t="shared" si="11"/>
        <v>-1.2925395950280623E-2</v>
      </c>
      <c r="AH68" s="26">
        <v>1.8182322495699366</v>
      </c>
      <c r="AI68" s="26">
        <v>1.5693906023193473</v>
      </c>
      <c r="AJ68" s="26">
        <f t="shared" si="12"/>
        <v>-1.4277744586140437</v>
      </c>
      <c r="AK68" s="26">
        <f t="shared" si="13"/>
        <v>-1.5114051993264779</v>
      </c>
      <c r="AL68" s="26">
        <f t="shared" si="14"/>
        <v>-1.8231595582017008</v>
      </c>
      <c r="AM68" s="26">
        <f t="shared" si="15"/>
        <v>-2.5476844852829128</v>
      </c>
      <c r="AN68" s="14">
        <v>-4.8986005952175197E-3</v>
      </c>
      <c r="AO68" s="14">
        <v>-5.5957279602081742E-3</v>
      </c>
      <c r="AP68" s="20">
        <v>-6.2551409594850949E-3</v>
      </c>
      <c r="AQ68" s="20">
        <v>-9.4323807503368939E-3</v>
      </c>
      <c r="AU68">
        <v>0.11554029434724525</v>
      </c>
    </row>
    <row r="69" spans="1:47" x14ac:dyDescent="0.2">
      <c r="A69" s="1">
        <v>45106</v>
      </c>
      <c r="B69">
        <v>239.5855</v>
      </c>
      <c r="C69">
        <v>17.95</v>
      </c>
      <c r="D69" s="12">
        <v>3.830997677392034E-4</v>
      </c>
      <c r="E69" s="12">
        <v>0</v>
      </c>
      <c r="F69" s="12">
        <f t="shared" ref="F69:F132" si="18">_xlfn.STDEV.P(D69:D168)</f>
        <v>4.1701617521796262E-3</v>
      </c>
      <c r="G69" s="12">
        <f t="shared" ref="G69:G132" si="19">_xlfn.STDEV.P(E69:E168)</f>
        <v>3.7376518644714417E-3</v>
      </c>
      <c r="H69" s="14">
        <v>-6.8593056830469666E-3</v>
      </c>
      <c r="I69" s="14">
        <v>-6.1478902255577847E-3</v>
      </c>
      <c r="J69" s="20">
        <v>-9.7012469265895015E-3</v>
      </c>
      <c r="K69" s="20">
        <v>-8.6950784688179239E-3</v>
      </c>
      <c r="M69" s="24">
        <v>1.4676543204183158E-7</v>
      </c>
      <c r="N69" s="24">
        <v>0</v>
      </c>
      <c r="O69" s="23">
        <f t="shared" si="16"/>
        <v>1.033807020907444E-5</v>
      </c>
      <c r="P69" s="23">
        <f t="shared" si="17"/>
        <v>1.2601115690035695E-5</v>
      </c>
      <c r="Q69" s="12">
        <v>3.2152869559456806E-3</v>
      </c>
      <c r="R69" s="12">
        <v>3.5498050214111329E-3</v>
      </c>
      <c r="S69" s="14">
        <v>-5.2886764111770125E-3</v>
      </c>
      <c r="T69" s="14">
        <v>-5.8389096644386523E-3</v>
      </c>
      <c r="U69" s="20">
        <v>-7.4798759743954805E-3</v>
      </c>
      <c r="V69" s="20">
        <v>-8.2580813648192898E-3</v>
      </c>
      <c r="X69" s="14">
        <f t="shared" ref="X69:X132" si="20">PERCENTILE(D69:D168,0.05)</f>
        <v>-5.8181517517543972E-3</v>
      </c>
      <c r="Y69" s="14">
        <f t="shared" ref="Y69:Y132" si="21">PERCENTILE(E69:E168,0.05)</f>
        <v>-6.1449767221934794E-3</v>
      </c>
      <c r="Z69" s="20">
        <f t="shared" ref="Z69:Z132" si="22">PERCENTILE(D69:D168,0.01)</f>
        <v>-9.4021062239584771E-3</v>
      </c>
      <c r="AA69" s="20">
        <f t="shared" ref="AA69:AA132" si="23">PERCENTILE(E69:E168,0.01)</f>
        <v>-8.8244161839497147E-3</v>
      </c>
      <c r="AC69" s="14">
        <f t="shared" ref="AC69:AD132" si="24">PERCENTILE(D69:D568,0.05)</f>
        <v>-9.1784728702007309E-3</v>
      </c>
      <c r="AD69" s="14">
        <f t="shared" si="24"/>
        <v>-9.8940807683806347E-3</v>
      </c>
      <c r="AE69" s="20">
        <f t="shared" ref="AE69:AF132" si="25">PERCENTILE(D69:D568,0.01)</f>
        <v>-1.6752275379560328E-2</v>
      </c>
      <c r="AF69" s="20">
        <f t="shared" si="25"/>
        <v>-1.2925395950280623E-2</v>
      </c>
      <c r="AH69" s="26">
        <v>0.11554029434724525</v>
      </c>
      <c r="AI69" s="26">
        <v>0</v>
      </c>
      <c r="AJ69" s="26">
        <f t="shared" ref="AJ69:AK132" si="26">PERCENTILE(AH69:AH168,5%)</f>
        <v>-1.4277744586140437</v>
      </c>
      <c r="AK69" s="26">
        <f t="shared" si="26"/>
        <v>-1.5114051993264779</v>
      </c>
      <c r="AL69" s="26">
        <f t="shared" ref="AL69:AL132" si="27">PERCENTILE(AH69:AH168,1%)</f>
        <v>-1.8231595582017008</v>
      </c>
      <c r="AM69" s="26">
        <f t="shared" ref="AM69:AM132" si="28">PERCENTILE(AI69:AI168,1%)</f>
        <v>-2.5476844852829128</v>
      </c>
      <c r="AN69" s="14">
        <v>-4.5907045928141408E-3</v>
      </c>
      <c r="AO69" s="14">
        <v>-5.365193765956025E-3</v>
      </c>
      <c r="AP69" s="20">
        <v>-5.8619811460936186E-3</v>
      </c>
      <c r="AQ69" s="20">
        <v>-9.0437831788285211E-3</v>
      </c>
      <c r="AU69">
        <v>1.2494900922139607</v>
      </c>
    </row>
    <row r="70" spans="1:47" x14ac:dyDescent="0.2">
      <c r="A70" s="1">
        <v>45105</v>
      </c>
      <c r="B70">
        <v>239.49375000000001</v>
      </c>
      <c r="C70">
        <v>17.95</v>
      </c>
      <c r="D70" s="12">
        <v>4.0759419851161827E-3</v>
      </c>
      <c r="E70" s="12">
        <v>5.6022408963585235E-3</v>
      </c>
      <c r="F70" s="12">
        <f t="shared" si="18"/>
        <v>4.2152930638028789E-3</v>
      </c>
      <c r="G70" s="12">
        <f t="shared" si="19"/>
        <v>3.7410241075068792E-3</v>
      </c>
      <c r="H70" s="14">
        <v>-6.9335400846595504E-3</v>
      </c>
      <c r="I70" s="14">
        <v>-6.1534370717455864E-3</v>
      </c>
      <c r="J70" s="20">
        <v>-9.8062380574369303E-3</v>
      </c>
      <c r="K70" s="20">
        <v>-8.7029234792341623E-3</v>
      </c>
      <c r="M70" s="24">
        <v>1.6613303066032849E-5</v>
      </c>
      <c r="N70" s="24">
        <v>3.1385103060831955E-5</v>
      </c>
      <c r="O70" s="23">
        <f t="shared" si="16"/>
        <v>1.0994027986182358E-5</v>
      </c>
      <c r="P70" s="23">
        <f t="shared" si="17"/>
        <v>1.3405803290157764E-5</v>
      </c>
      <c r="Q70" s="12">
        <v>3.3157243531666439E-3</v>
      </c>
      <c r="R70" s="12">
        <v>3.6613936267707908E-3</v>
      </c>
      <c r="S70" s="14">
        <v>-5.4538812282774801E-3</v>
      </c>
      <c r="T70" s="14">
        <v>-6.0224565866909422E-3</v>
      </c>
      <c r="U70" s="20">
        <v>-7.7135282998946637E-3</v>
      </c>
      <c r="V70" s="20">
        <v>-8.5176752796649133E-3</v>
      </c>
      <c r="X70" s="14">
        <f t="shared" si="20"/>
        <v>-5.8181517517543972E-3</v>
      </c>
      <c r="Y70" s="14">
        <f t="shared" si="21"/>
        <v>-6.1449767221934794E-3</v>
      </c>
      <c r="Z70" s="20">
        <f t="shared" si="22"/>
        <v>-9.4021062239584771E-3</v>
      </c>
      <c r="AA70" s="20">
        <f t="shared" si="23"/>
        <v>-8.8244161839497147E-3</v>
      </c>
      <c r="AC70" s="14">
        <f t="shared" si="24"/>
        <v>-9.1784728702007309E-3</v>
      </c>
      <c r="AD70" s="14">
        <f t="shared" si="24"/>
        <v>-9.8940807683806347E-3</v>
      </c>
      <c r="AE70" s="20">
        <f t="shared" si="25"/>
        <v>-1.6752275379560328E-2</v>
      </c>
      <c r="AF70" s="20">
        <f t="shared" si="25"/>
        <v>-1.2925395950280623E-2</v>
      </c>
      <c r="AH70" s="26">
        <v>1.2494900922139607</v>
      </c>
      <c r="AI70" s="26">
        <v>1.6003097224386384</v>
      </c>
      <c r="AJ70" s="26">
        <f t="shared" si="26"/>
        <v>-1.4277744586140437</v>
      </c>
      <c r="AK70" s="26">
        <f t="shared" si="26"/>
        <v>-1.5114051993264779</v>
      </c>
      <c r="AL70" s="26">
        <f t="shared" si="27"/>
        <v>-1.8231595582017008</v>
      </c>
      <c r="AM70" s="26">
        <f t="shared" si="28"/>
        <v>-2.5476844852829128</v>
      </c>
      <c r="AN70" s="14">
        <v>-4.7341065432559056E-3</v>
      </c>
      <c r="AO70" s="14">
        <v>-5.5338493642822029E-3</v>
      </c>
      <c r="AP70" s="20">
        <v>-6.0450945468379187E-3</v>
      </c>
      <c r="AQ70" s="20">
        <v>-9.3280757374376803E-3</v>
      </c>
      <c r="AU70">
        <v>0.66938743160225289</v>
      </c>
    </row>
    <row r="71" spans="1:47" x14ac:dyDescent="0.2">
      <c r="A71" s="1">
        <v>45104</v>
      </c>
      <c r="B71">
        <v>238.52154999999999</v>
      </c>
      <c r="C71">
        <v>17.850000000000001</v>
      </c>
      <c r="D71" s="12">
        <v>2.2206530820962911E-3</v>
      </c>
      <c r="E71" s="12">
        <v>-2.2358859698154987E-3</v>
      </c>
      <c r="F71" s="12">
        <f t="shared" si="18"/>
        <v>4.2751790209171921E-3</v>
      </c>
      <c r="G71" s="12">
        <f t="shared" si="19"/>
        <v>3.7064238645584066E-3</v>
      </c>
      <c r="H71" s="14">
        <v>-7.032043718422489E-3</v>
      </c>
      <c r="I71" s="14">
        <v>-6.096524736638389E-3</v>
      </c>
      <c r="J71" s="20">
        <v>-9.9455536264547121E-3</v>
      </c>
      <c r="K71" s="20">
        <v>-8.6224312776096868E-3</v>
      </c>
      <c r="M71" s="24">
        <v>4.9313001110237565E-6</v>
      </c>
      <c r="N71" s="24">
        <v>4.9991860700177928E-6</v>
      </c>
      <c r="O71" s="23">
        <f t="shared" si="16"/>
        <v>1.0641193835669141E-5</v>
      </c>
      <c r="P71" s="23">
        <f t="shared" si="17"/>
        <v>1.2255060839756236E-5</v>
      </c>
      <c r="Q71" s="12">
        <v>3.2620842778305317E-3</v>
      </c>
      <c r="R71" s="12">
        <v>3.5007229024526113E-3</v>
      </c>
      <c r="S71" s="14">
        <v>-5.3656511558109257E-3</v>
      </c>
      <c r="T71" s="14">
        <v>-5.7581767630512639E-3</v>
      </c>
      <c r="U71" s="20">
        <v>-7.5887428246731092E-3</v>
      </c>
      <c r="V71" s="20">
        <v>-8.1438992817267145E-3</v>
      </c>
      <c r="X71" s="14">
        <f t="shared" si="20"/>
        <v>-5.9419271473464767E-3</v>
      </c>
      <c r="Y71" s="14">
        <f t="shared" si="21"/>
        <v>-6.1449767221934794E-3</v>
      </c>
      <c r="Z71" s="20">
        <f t="shared" si="22"/>
        <v>-9.4021062239584771E-3</v>
      </c>
      <c r="AA71" s="20">
        <f t="shared" si="23"/>
        <v>-8.8244161839497147E-3</v>
      </c>
      <c r="AC71" s="14">
        <f t="shared" si="24"/>
        <v>-9.1784728702007309E-3</v>
      </c>
      <c r="AD71" s="14">
        <f t="shared" si="24"/>
        <v>-9.8940807683806347E-3</v>
      </c>
      <c r="AE71" s="20">
        <f t="shared" si="25"/>
        <v>-1.6752275379560328E-2</v>
      </c>
      <c r="AF71" s="20">
        <f t="shared" si="25"/>
        <v>-1.2925395950280623E-2</v>
      </c>
      <c r="AH71" s="26">
        <v>0.66938743160225289</v>
      </c>
      <c r="AI71" s="26">
        <v>-0.62694708773383068</v>
      </c>
      <c r="AJ71" s="26">
        <f t="shared" si="26"/>
        <v>-1.4704536950250429</v>
      </c>
      <c r="AK71" s="26">
        <f t="shared" si="26"/>
        <v>-1.5114051993264779</v>
      </c>
      <c r="AL71" s="26">
        <f t="shared" si="27"/>
        <v>-1.8231595582017008</v>
      </c>
      <c r="AM71" s="26">
        <f t="shared" si="28"/>
        <v>-2.5476844852829128</v>
      </c>
      <c r="AN71" s="14">
        <v>-4.7967438798190041E-3</v>
      </c>
      <c r="AO71" s="14">
        <v>-5.2910107961681553E-3</v>
      </c>
      <c r="AP71" s="20">
        <v>-5.9473001307862264E-3</v>
      </c>
      <c r="AQ71" s="20">
        <v>-8.9187374258530849E-3</v>
      </c>
      <c r="AU71">
        <v>-0.6032929696627567</v>
      </c>
    </row>
    <row r="72" spans="1:47" x14ac:dyDescent="0.2">
      <c r="A72" s="1">
        <v>45103</v>
      </c>
      <c r="B72">
        <v>237.99305000000001</v>
      </c>
      <c r="C72">
        <v>17.89</v>
      </c>
      <c r="D72" s="12">
        <v>-2.0410533722352575E-3</v>
      </c>
      <c r="E72" s="12">
        <v>1.1191941801902416E-3</v>
      </c>
      <c r="F72" s="12">
        <f t="shared" si="18"/>
        <v>4.2732443459721631E-3</v>
      </c>
      <c r="G72" s="12">
        <f t="shared" si="19"/>
        <v>3.711788140861256E-3</v>
      </c>
      <c r="H72" s="14">
        <v>-7.0288614613221861E-3</v>
      </c>
      <c r="I72" s="14">
        <v>-6.1053481859711005E-3</v>
      </c>
      <c r="J72" s="20">
        <v>-9.9410528995093842E-3</v>
      </c>
      <c r="K72" s="20">
        <v>-8.634910450382588E-3</v>
      </c>
      <c r="M72" s="24">
        <v>4.1658988683129168E-6</v>
      </c>
      <c r="N72" s="24">
        <v>1.2525956129717071E-6</v>
      </c>
      <c r="O72" s="23">
        <f t="shared" si="16"/>
        <v>1.1005412524751293E-5</v>
      </c>
      <c r="P72" s="23">
        <f t="shared" si="17"/>
        <v>1.2718547691099351E-5</v>
      </c>
      <c r="Q72" s="12">
        <v>3.3174406588138534E-3</v>
      </c>
      <c r="R72" s="12">
        <v>3.5663072906157917E-3</v>
      </c>
      <c r="S72" s="14">
        <v>-5.45670429984625E-3</v>
      </c>
      <c r="T72" s="14">
        <v>-5.8660534817928647E-3</v>
      </c>
      <c r="U72" s="20">
        <v>-7.717521023888254E-3</v>
      </c>
      <c r="V72" s="20">
        <v>-8.2964713837003976E-3</v>
      </c>
      <c r="X72" s="14">
        <f t="shared" si="20"/>
        <v>-5.9419271473464767E-3</v>
      </c>
      <c r="Y72" s="14">
        <f t="shared" si="21"/>
        <v>-6.1449767221934794E-3</v>
      </c>
      <c r="Z72" s="20">
        <f t="shared" si="22"/>
        <v>-9.4021062239584771E-3</v>
      </c>
      <c r="AA72" s="20">
        <f t="shared" si="23"/>
        <v>-8.8244161839497147E-3</v>
      </c>
      <c r="AC72" s="14">
        <f t="shared" si="24"/>
        <v>-9.1784728702007309E-3</v>
      </c>
      <c r="AD72" s="14">
        <f t="shared" si="24"/>
        <v>-9.8940807683806347E-3</v>
      </c>
      <c r="AE72" s="20">
        <f t="shared" si="25"/>
        <v>-1.6752275379560328E-2</v>
      </c>
      <c r="AF72" s="20">
        <f t="shared" si="25"/>
        <v>-1.2925395950280623E-2</v>
      </c>
      <c r="AH72" s="26">
        <v>-0.6032929696627567</v>
      </c>
      <c r="AI72" s="26">
        <v>0.30511313862492651</v>
      </c>
      <c r="AJ72" s="26">
        <f t="shared" si="26"/>
        <v>-1.4704536950250429</v>
      </c>
      <c r="AK72" s="26">
        <f t="shared" si="26"/>
        <v>-1.5114051993264779</v>
      </c>
      <c r="AL72" s="26">
        <f t="shared" si="27"/>
        <v>-1.8231595582017008</v>
      </c>
      <c r="AM72" s="26">
        <f t="shared" si="28"/>
        <v>-2.5476844852829128</v>
      </c>
      <c r="AN72" s="14">
        <v>-4.8781428747791435E-3</v>
      </c>
      <c r="AO72" s="14">
        <v>-5.3901353814326319E-3</v>
      </c>
      <c r="AP72" s="20">
        <v>-6.0482236458834241E-3</v>
      </c>
      <c r="AQ72" s="20">
        <v>-9.0858257540531919E-3</v>
      </c>
      <c r="AU72">
        <v>-0.28555396778968545</v>
      </c>
    </row>
    <row r="73" spans="1:47" x14ac:dyDescent="0.2">
      <c r="A73" s="1">
        <v>45099</v>
      </c>
      <c r="B73">
        <v>238.47980000000001</v>
      </c>
      <c r="C73">
        <v>17.87</v>
      </c>
      <c r="D73" s="12">
        <v>-9.9385443980637422E-4</v>
      </c>
      <c r="E73" s="12">
        <v>-6.1179087875417038E-3</v>
      </c>
      <c r="F73" s="12">
        <f t="shared" si="18"/>
        <v>4.3040624144732569E-3</v>
      </c>
      <c r="G73" s="12">
        <f t="shared" si="19"/>
        <v>3.7612753235015473E-3</v>
      </c>
      <c r="H73" s="14">
        <v>-7.0795526730718494E-3</v>
      </c>
      <c r="I73" s="14">
        <v>-6.186747357824594E-3</v>
      </c>
      <c r="J73" s="20">
        <v>-1.0012746447648949E-2</v>
      </c>
      <c r="K73" s="20">
        <v>-8.7500348525100993E-3</v>
      </c>
      <c r="M73" s="24">
        <v>9.8774664752284189E-7</v>
      </c>
      <c r="N73" s="24">
        <v>3.7428807932680002E-5</v>
      </c>
      <c r="O73" s="23">
        <f t="shared" si="16"/>
        <v>1.1445959212799384E-5</v>
      </c>
      <c r="P73" s="23">
        <f t="shared" si="17"/>
        <v>1.3455166227871346E-5</v>
      </c>
      <c r="Q73" s="12">
        <v>3.3831877294645332E-3</v>
      </c>
      <c r="R73" s="12">
        <v>3.6681284366651265E-3</v>
      </c>
      <c r="S73" s="14">
        <v>-5.5648486074674547E-3</v>
      </c>
      <c r="T73" s="14">
        <v>-6.0335343631724688E-3</v>
      </c>
      <c r="U73" s="20">
        <v>-7.8704715819208765E-3</v>
      </c>
      <c r="V73" s="20">
        <v>-8.5333427903446692E-3</v>
      </c>
      <c r="X73" s="14">
        <f t="shared" si="20"/>
        <v>-5.9419271473464767E-3</v>
      </c>
      <c r="Y73" s="14">
        <f t="shared" si="21"/>
        <v>-6.1449767221934794E-3</v>
      </c>
      <c r="Z73" s="20">
        <f t="shared" si="22"/>
        <v>-9.4021062239584771E-3</v>
      </c>
      <c r="AA73" s="20">
        <f t="shared" si="23"/>
        <v>-8.8244161839497147E-3</v>
      </c>
      <c r="AC73" s="14">
        <f t="shared" si="24"/>
        <v>-9.1784728702007309E-3</v>
      </c>
      <c r="AD73" s="14">
        <f t="shared" si="24"/>
        <v>-9.8940807683806347E-3</v>
      </c>
      <c r="AE73" s="20">
        <f t="shared" si="25"/>
        <v>-1.6752275379560328E-2</v>
      </c>
      <c r="AF73" s="20">
        <f t="shared" si="25"/>
        <v>-1.2925395950280623E-2</v>
      </c>
      <c r="AH73" s="26">
        <v>-0.28555396778968545</v>
      </c>
      <c r="AI73" s="26">
        <v>-1.7718956937913566</v>
      </c>
      <c r="AJ73" s="26">
        <f t="shared" si="26"/>
        <v>-1.4704536950250429</v>
      </c>
      <c r="AK73" s="26">
        <f t="shared" si="26"/>
        <v>-1.5114051993264779</v>
      </c>
      <c r="AL73" s="26">
        <f t="shared" si="27"/>
        <v>-1.8231595582017008</v>
      </c>
      <c r="AM73" s="26">
        <f t="shared" si="28"/>
        <v>-2.5476844852829128</v>
      </c>
      <c r="AN73" s="14">
        <v>-4.9748208977545083E-3</v>
      </c>
      <c r="AO73" s="14">
        <v>-5.5440283909729774E-3</v>
      </c>
      <c r="AP73" s="20">
        <v>-6.1680910461639734E-3</v>
      </c>
      <c r="AQ73" s="20">
        <v>-9.3452339081168088E-3</v>
      </c>
      <c r="AU73">
        <v>-1.5256877413296428</v>
      </c>
    </row>
    <row r="74" spans="1:47" x14ac:dyDescent="0.2">
      <c r="A74" s="1">
        <v>45098</v>
      </c>
      <c r="B74">
        <v>238.71705</v>
      </c>
      <c r="C74">
        <v>17.98</v>
      </c>
      <c r="D74" s="12">
        <v>-5.1097531039649979E-3</v>
      </c>
      <c r="E74" s="12">
        <v>-4.9806308799114074E-3</v>
      </c>
      <c r="F74" s="12">
        <f t="shared" si="18"/>
        <v>4.3038559793365334E-3</v>
      </c>
      <c r="G74" s="12">
        <f t="shared" si="19"/>
        <v>3.7263875311072075E-3</v>
      </c>
      <c r="H74" s="14">
        <v>-7.079213117488479E-3</v>
      </c>
      <c r="I74" s="14">
        <v>-6.1293620459684341E-3</v>
      </c>
      <c r="J74" s="20">
        <v>-1.0012266207707505E-2</v>
      </c>
      <c r="K74" s="20">
        <v>-8.6688737108435495E-3</v>
      </c>
      <c r="M74" s="24">
        <v>2.6109576783479932E-5</v>
      </c>
      <c r="N74" s="24">
        <v>2.4806683961927079E-5</v>
      </c>
      <c r="O74" s="23">
        <f t="shared" si="16"/>
        <v>1.2113486681565015E-5</v>
      </c>
      <c r="P74" s="23">
        <f t="shared" si="17"/>
        <v>1.1921466703876657E-5</v>
      </c>
      <c r="Q74" s="12">
        <v>3.4804434604752618E-3</v>
      </c>
      <c r="R74" s="12">
        <v>3.4527477034785869E-3</v>
      </c>
      <c r="S74" s="14">
        <v>-5.7248200493622689E-3</v>
      </c>
      <c r="T74" s="14">
        <v>-5.6792645830151213E-3</v>
      </c>
      <c r="U74" s="20">
        <v>-8.0967222449959721E-3</v>
      </c>
      <c r="V74" s="20">
        <v>-8.0322922795868067E-3</v>
      </c>
      <c r="X74" s="14">
        <f t="shared" si="20"/>
        <v>-5.9419271473464767E-3</v>
      </c>
      <c r="Y74" s="14">
        <f t="shared" si="21"/>
        <v>-6.1224370582393106E-3</v>
      </c>
      <c r="Z74" s="20">
        <f t="shared" si="22"/>
        <v>-9.4021062239584771E-3</v>
      </c>
      <c r="AA74" s="20">
        <f t="shared" si="23"/>
        <v>-8.8244161839497147E-3</v>
      </c>
      <c r="AC74" s="14">
        <f t="shared" si="24"/>
        <v>-9.1784728702007309E-3</v>
      </c>
      <c r="AD74" s="14">
        <f t="shared" si="24"/>
        <v>-9.8940807683806347E-3</v>
      </c>
      <c r="AE74" s="20">
        <f t="shared" si="25"/>
        <v>-1.6752275379560328E-2</v>
      </c>
      <c r="AF74" s="20">
        <f t="shared" si="25"/>
        <v>-1.2925395950280623E-2</v>
      </c>
      <c r="AH74" s="26">
        <v>-1.5256877413296428</v>
      </c>
      <c r="AI74" s="26">
        <v>-1.495223489033437</v>
      </c>
      <c r="AJ74" s="26">
        <f t="shared" si="26"/>
        <v>-1.4704536950250429</v>
      </c>
      <c r="AK74" s="26">
        <f t="shared" ref="AK74" si="29">PERCENTILE(AI74:AI173,5%)</f>
        <v>-1.4955848529540896</v>
      </c>
      <c r="AL74" s="26">
        <f t="shared" si="27"/>
        <v>-1.8231595582017008</v>
      </c>
      <c r="AM74" s="26">
        <f t="shared" si="28"/>
        <v>-2.5476844852829128</v>
      </c>
      <c r="AN74" s="14">
        <v>-5.1178309467815953E-3</v>
      </c>
      <c r="AO74" s="14">
        <v>-5.1638771663945933E-3</v>
      </c>
      <c r="AP74" s="20">
        <v>-6.3454037617460771E-3</v>
      </c>
      <c r="AQ74" s="20">
        <v>-8.7965117557486025E-3</v>
      </c>
      <c r="AU74">
        <v>-0.18949746764547054</v>
      </c>
    </row>
    <row r="75" spans="1:47" x14ac:dyDescent="0.2">
      <c r="A75" s="1">
        <v>45097</v>
      </c>
      <c r="B75">
        <v>239.94309999999999</v>
      </c>
      <c r="C75">
        <v>18.07</v>
      </c>
      <c r="D75" s="12">
        <v>-6.5389393840320498E-4</v>
      </c>
      <c r="E75" s="12">
        <v>-2.7593818984548157E-3</v>
      </c>
      <c r="F75" s="12">
        <f t="shared" si="18"/>
        <v>4.2699073987285405E-3</v>
      </c>
      <c r="G75" s="12">
        <f t="shared" si="19"/>
        <v>3.6930468952435561E-3</v>
      </c>
      <c r="H75" s="14">
        <v>-7.0233726715455674E-3</v>
      </c>
      <c r="I75" s="14">
        <v>-6.0745215801432384E-3</v>
      </c>
      <c r="J75" s="20">
        <v>-9.9332899993833969E-3</v>
      </c>
      <c r="K75" s="20">
        <v>-8.5913117934829746E-3</v>
      </c>
      <c r="M75" s="24">
        <v>4.2757728268045445E-7</v>
      </c>
      <c r="N75" s="24">
        <v>7.6141884615201031E-6</v>
      </c>
      <c r="O75" s="23">
        <f t="shared" si="16"/>
        <v>1.1216788183465672E-5</v>
      </c>
      <c r="P75" s="23">
        <f t="shared" si="17"/>
        <v>1.1095745628394051E-5</v>
      </c>
      <c r="Q75" s="12">
        <v>3.3491473815682811E-3</v>
      </c>
      <c r="R75" s="12">
        <v>3.3310277135433818E-3</v>
      </c>
      <c r="S75" s="14">
        <v>-5.5088572177676145E-3</v>
      </c>
      <c r="T75" s="14">
        <v>-5.4790530160977024E-3</v>
      </c>
      <c r="U75" s="20">
        <v>-7.7912818909608196E-3</v>
      </c>
      <c r="V75" s="20">
        <v>-7.7491292397727689E-3</v>
      </c>
      <c r="X75" s="14">
        <f t="shared" si="20"/>
        <v>-5.9419271473464767E-3</v>
      </c>
      <c r="Y75" s="14">
        <f t="shared" si="21"/>
        <v>-6.1224370582393106E-3</v>
      </c>
      <c r="Z75" s="20">
        <f t="shared" si="22"/>
        <v>-9.4021062239584771E-3</v>
      </c>
      <c r="AA75" s="20">
        <f t="shared" si="23"/>
        <v>-8.8244161839497147E-3</v>
      </c>
      <c r="AC75" s="14">
        <f t="shared" si="24"/>
        <v>-9.1784728702007309E-3</v>
      </c>
      <c r="AD75" s="14">
        <f t="shared" si="24"/>
        <v>-9.8940807683806347E-3</v>
      </c>
      <c r="AE75" s="20">
        <f t="shared" si="25"/>
        <v>-1.6752275379560328E-2</v>
      </c>
      <c r="AF75" s="20">
        <f t="shared" si="25"/>
        <v>-1.2925395950280623E-2</v>
      </c>
      <c r="AH75" s="26">
        <v>-0.18949746764547054</v>
      </c>
      <c r="AI75" s="26">
        <v>-0.8201030657112971</v>
      </c>
      <c r="AJ75" s="26">
        <f t="shared" si="26"/>
        <v>-1.4277744586140437</v>
      </c>
      <c r="AK75" s="26">
        <f t="shared" si="26"/>
        <v>-1.4568263307648464</v>
      </c>
      <c r="AL75" s="26">
        <f t="shared" si="27"/>
        <v>-1.8231595582017008</v>
      </c>
      <c r="AM75" s="26">
        <f t="shared" si="28"/>
        <v>-2.5476844852829128</v>
      </c>
      <c r="AN75" s="14">
        <v>-4.7818270895372949E-3</v>
      </c>
      <c r="AO75" s="14">
        <v>-4.8527288815974207E-3</v>
      </c>
      <c r="AP75" s="20">
        <v>-6.1060300605324108E-3</v>
      </c>
      <c r="AQ75" s="20">
        <v>-8.4864076258418884E-3</v>
      </c>
      <c r="AU75">
        <v>-0.50801969619526954</v>
      </c>
    </row>
    <row r="76" spans="1:47" x14ac:dyDescent="0.2">
      <c r="A76" s="1">
        <v>45096</v>
      </c>
      <c r="B76">
        <v>240.1001</v>
      </c>
      <c r="C76">
        <v>18.12</v>
      </c>
      <c r="D76" s="12">
        <v>-1.7935280826003597E-3</v>
      </c>
      <c r="E76" s="12">
        <v>-4.395604395604269E-3</v>
      </c>
      <c r="F76" s="12">
        <f t="shared" si="18"/>
        <v>4.2812520292457804E-3</v>
      </c>
      <c r="G76" s="12">
        <f t="shared" si="19"/>
        <v>3.723291072089371E-3</v>
      </c>
      <c r="H76" s="14">
        <v>-7.0420329281982745E-3</v>
      </c>
      <c r="I76" s="14">
        <v>-6.1242688241222388E-3</v>
      </c>
      <c r="J76" s="20">
        <v>-9.9596815564689575E-3</v>
      </c>
      <c r="K76" s="20">
        <v>-8.661670269990351E-3</v>
      </c>
      <c r="M76" s="24">
        <v>3.2167429830761227E-6</v>
      </c>
      <c r="N76" s="24">
        <v>1.9321338002655572E-5</v>
      </c>
      <c r="O76" s="23">
        <f t="shared" si="16"/>
        <v>1.1907149369273531E-5</v>
      </c>
      <c r="P76" s="23">
        <f t="shared" si="17"/>
        <v>1.1321051114332511E-5</v>
      </c>
      <c r="Q76" s="12">
        <v>3.4506737558444339E-3</v>
      </c>
      <c r="R76" s="12">
        <v>3.3646769702799866E-3</v>
      </c>
      <c r="S76" s="14">
        <v>-5.6758532427269772E-3</v>
      </c>
      <c r="T76" s="14">
        <v>-5.534401118085128E-3</v>
      </c>
      <c r="U76" s="20">
        <v>-8.0274675559172219E-3</v>
      </c>
      <c r="V76" s="20">
        <v>-7.827409116645024E-3</v>
      </c>
      <c r="X76" s="14">
        <f t="shared" si="20"/>
        <v>-5.9419271473464767E-3</v>
      </c>
      <c r="Y76" s="14">
        <f t="shared" si="21"/>
        <v>-6.1224370582393106E-3</v>
      </c>
      <c r="Z76" s="20">
        <f t="shared" si="22"/>
        <v>-9.4021062239584771E-3</v>
      </c>
      <c r="AA76" s="20">
        <f t="shared" si="23"/>
        <v>-8.8244161839497147E-3</v>
      </c>
      <c r="AC76" s="14">
        <f t="shared" si="24"/>
        <v>-9.1784728702007309E-3</v>
      </c>
      <c r="AD76" s="14">
        <f t="shared" si="24"/>
        <v>-9.8940807683806347E-3</v>
      </c>
      <c r="AE76" s="20">
        <f t="shared" si="25"/>
        <v>-1.6752275379560328E-2</v>
      </c>
      <c r="AF76" s="20">
        <f t="shared" si="25"/>
        <v>-1.2925395950280623E-2</v>
      </c>
      <c r="AH76" s="26">
        <v>-0.50801969619526954</v>
      </c>
      <c r="AI76" s="26">
        <v>-1.3369909526173673</v>
      </c>
      <c r="AJ76" s="26">
        <f t="shared" si="26"/>
        <v>-1.4277744586140437</v>
      </c>
      <c r="AK76" s="26">
        <f t="shared" si="26"/>
        <v>-1.4568263307648464</v>
      </c>
      <c r="AL76" s="26">
        <f t="shared" si="27"/>
        <v>-1.8231595582017008</v>
      </c>
      <c r="AM76" s="26">
        <f t="shared" si="28"/>
        <v>-2.5476844852829128</v>
      </c>
      <c r="AN76" s="14">
        <v>-4.9267838536044758E-3</v>
      </c>
      <c r="AO76" s="14">
        <v>-4.9017500048219725E-3</v>
      </c>
      <c r="AP76" s="20">
        <v>-6.2911288402035422E-3</v>
      </c>
      <c r="AQ76" s="20">
        <v>-8.5721353151710384E-3</v>
      </c>
      <c r="AU76">
        <v>-0.43703272236276514</v>
      </c>
    </row>
    <row r="77" spans="1:47" x14ac:dyDescent="0.2">
      <c r="A77" s="1">
        <v>45093</v>
      </c>
      <c r="B77">
        <v>240.53149999999999</v>
      </c>
      <c r="C77">
        <v>18.2</v>
      </c>
      <c r="D77" s="12">
        <v>-1.5819014862651359E-3</v>
      </c>
      <c r="E77" s="12">
        <v>1.65107319757829E-3</v>
      </c>
      <c r="F77" s="12">
        <f t="shared" si="18"/>
        <v>4.293714717544128E-3</v>
      </c>
      <c r="G77" s="12">
        <f t="shared" si="19"/>
        <v>3.7071966979647141E-3</v>
      </c>
      <c r="H77" s="14">
        <v>-7.0625322262473766E-3</v>
      </c>
      <c r="I77" s="14">
        <v>-6.0977959344697833E-3</v>
      </c>
      <c r="J77" s="20">
        <v>-9.9886741048966516E-3</v>
      </c>
      <c r="K77" s="20">
        <v>-8.6242291569614375E-3</v>
      </c>
      <c r="M77" s="24">
        <v>2.5024123122478462E-6</v>
      </c>
      <c r="N77" s="24">
        <v>2.726042703761399E-6</v>
      </c>
      <c r="O77" s="23">
        <f t="shared" si="16"/>
        <v>1.2463937465978851E-5</v>
      </c>
      <c r="P77" s="23">
        <f t="shared" si="17"/>
        <v>1.0808869194706955E-5</v>
      </c>
      <c r="Q77" s="12">
        <v>3.5304302097589821E-3</v>
      </c>
      <c r="R77" s="12">
        <v>3.2876844731067113E-3</v>
      </c>
      <c r="S77" s="14">
        <v>-5.80704093522111E-3</v>
      </c>
      <c r="T77" s="14">
        <v>-5.4077597298616154E-3</v>
      </c>
      <c r="U77" s="20">
        <v>-8.2130088129223674E-3</v>
      </c>
      <c r="V77" s="20">
        <v>-7.6482977845288794E-3</v>
      </c>
      <c r="X77" s="14">
        <f t="shared" si="20"/>
        <v>-5.9419271473464767E-3</v>
      </c>
      <c r="Y77" s="14">
        <f t="shared" si="21"/>
        <v>-6.1224370582393106E-3</v>
      </c>
      <c r="Z77" s="20">
        <f t="shared" si="22"/>
        <v>-9.4021062239584771E-3</v>
      </c>
      <c r="AA77" s="20">
        <f t="shared" si="23"/>
        <v>-8.8244161839497147E-3</v>
      </c>
      <c r="AC77" s="14">
        <f t="shared" si="24"/>
        <v>-9.1784728702007309E-3</v>
      </c>
      <c r="AD77" s="14">
        <f t="shared" si="24"/>
        <v>-9.8940807683806347E-3</v>
      </c>
      <c r="AE77" s="20">
        <f t="shared" si="25"/>
        <v>-1.6752275379560328E-2</v>
      </c>
      <c r="AF77" s="20">
        <f t="shared" si="25"/>
        <v>-1.2925395950280623E-2</v>
      </c>
      <c r="AH77" s="26">
        <v>-0.43703272236276514</v>
      </c>
      <c r="AI77" s="26">
        <v>0.49032410337299709</v>
      </c>
      <c r="AJ77" s="26">
        <f t="shared" si="26"/>
        <v>-1.4277744586140437</v>
      </c>
      <c r="AK77" s="26">
        <f t="shared" si="26"/>
        <v>-1.4568263307648464</v>
      </c>
      <c r="AL77" s="26">
        <f t="shared" si="27"/>
        <v>-1.8231595582017008</v>
      </c>
      <c r="AM77" s="26">
        <f t="shared" si="28"/>
        <v>-2.5476844852829128</v>
      </c>
      <c r="AN77" s="14">
        <v>-5.0406580814132953E-3</v>
      </c>
      <c r="AO77" s="14">
        <v>-4.7895853076686075E-3</v>
      </c>
      <c r="AP77" s="20">
        <v>-6.436537581486124E-3</v>
      </c>
      <c r="AQ77" s="20">
        <v>-8.3759827246394965E-3</v>
      </c>
      <c r="AU77">
        <v>0.83253910594224201</v>
      </c>
    </row>
    <row r="78" spans="1:47" x14ac:dyDescent="0.2">
      <c r="A78" s="1">
        <v>45092</v>
      </c>
      <c r="B78">
        <v>240.9126</v>
      </c>
      <c r="C78">
        <v>18.170000000000002</v>
      </c>
      <c r="D78" s="12">
        <v>3.0416511142277169E-3</v>
      </c>
      <c r="E78" s="12">
        <v>-2.1965952773200792E-3</v>
      </c>
      <c r="F78" s="12">
        <f t="shared" si="18"/>
        <v>4.3142492031944006E-3</v>
      </c>
      <c r="G78" s="12">
        <f t="shared" si="19"/>
        <v>3.8497862502883209E-3</v>
      </c>
      <c r="H78" s="14">
        <v>-7.0963084494468105E-3</v>
      </c>
      <c r="I78" s="14">
        <v>-6.3323348767746548E-3</v>
      </c>
      <c r="J78" s="20">
        <v>-1.0036444461933684E-2</v>
      </c>
      <c r="K78" s="20">
        <v>-8.9559420588698948E-3</v>
      </c>
      <c r="M78" s="24">
        <v>9.2516415006827118E-6</v>
      </c>
      <c r="N78" s="24">
        <v>4.8250308123448753E-6</v>
      </c>
      <c r="O78" s="23">
        <f t="shared" si="16"/>
        <v>1.3101799744080503E-5</v>
      </c>
      <c r="P78" s="23">
        <f t="shared" si="17"/>
        <v>1.1338775826410799E-5</v>
      </c>
      <c r="Q78" s="12">
        <v>3.619640830811878E-3</v>
      </c>
      <c r="R78" s="12">
        <v>3.3673098797721008E-3</v>
      </c>
      <c r="S78" s="14">
        <v>-5.9537793488225596E-3</v>
      </c>
      <c r="T78" s="14">
        <v>-5.5387318688126675E-3</v>
      </c>
      <c r="U78" s="20">
        <v>-8.420543751550635E-3</v>
      </c>
      <c r="V78" s="20">
        <v>-7.8335341800445466E-3</v>
      </c>
      <c r="X78" s="14">
        <f t="shared" si="20"/>
        <v>-5.9419271473464767E-3</v>
      </c>
      <c r="Y78" s="14">
        <f t="shared" si="21"/>
        <v>-6.6838398601237079E-3</v>
      </c>
      <c r="Z78" s="20">
        <f t="shared" si="22"/>
        <v>-9.4021062239584771E-3</v>
      </c>
      <c r="AA78" s="20">
        <f t="shared" si="23"/>
        <v>-1.0452391515842503E-2</v>
      </c>
      <c r="AC78" s="14">
        <f t="shared" si="24"/>
        <v>-9.1784728702007309E-3</v>
      </c>
      <c r="AD78" s="14">
        <f t="shared" si="24"/>
        <v>-9.8940807683806347E-3</v>
      </c>
      <c r="AE78" s="20">
        <f t="shared" si="25"/>
        <v>-1.6752275379560328E-2</v>
      </c>
      <c r="AF78" s="20">
        <f t="shared" si="25"/>
        <v>-1.2925395950280623E-2</v>
      </c>
      <c r="AH78" s="26">
        <v>0.83253910594224201</v>
      </c>
      <c r="AI78" s="26">
        <v>-0.6405966018143946</v>
      </c>
      <c r="AJ78" s="26">
        <f t="shared" si="26"/>
        <v>-1.4277744586140437</v>
      </c>
      <c r="AK78" s="26">
        <f t="shared" si="26"/>
        <v>-1.5114051993264779</v>
      </c>
      <c r="AL78" s="26">
        <f t="shared" si="27"/>
        <v>-1.8231595582017008</v>
      </c>
      <c r="AM78" s="26">
        <f t="shared" si="28"/>
        <v>-2.5476844852829128</v>
      </c>
      <c r="AN78" s="14">
        <v>-5.1680307275897164E-3</v>
      </c>
      <c r="AO78" s="14">
        <v>-5.0893696600309707E-3</v>
      </c>
      <c r="AP78" s="20">
        <v>-6.5991827779518205E-3</v>
      </c>
      <c r="AQ78" s="20">
        <v>-8.5788431378352511E-3</v>
      </c>
      <c r="AU78">
        <v>-0.19560221970927555</v>
      </c>
    </row>
    <row r="79" spans="1:47" x14ac:dyDescent="0.2">
      <c r="A79" s="1">
        <v>45091</v>
      </c>
      <c r="B79">
        <v>240.18205</v>
      </c>
      <c r="C79">
        <v>18.21</v>
      </c>
      <c r="D79" s="12">
        <v>-7.3619044845407711E-4</v>
      </c>
      <c r="E79" s="12">
        <v>-3.2840722495893759E-3</v>
      </c>
      <c r="F79" s="12">
        <f t="shared" si="18"/>
        <v>4.3221238195856881E-3</v>
      </c>
      <c r="G79" s="12">
        <f t="shared" si="19"/>
        <v>3.8823665182259729E-3</v>
      </c>
      <c r="H79" s="14">
        <v>-7.1092610407788711E-3</v>
      </c>
      <c r="I79" s="14">
        <v>-6.3859246486589524E-3</v>
      </c>
      <c r="J79" s="20">
        <v>-1.0054763559034443E-2</v>
      </c>
      <c r="K79" s="20">
        <v>-9.0317350959223334E-3</v>
      </c>
      <c r="M79" s="24">
        <v>5.4197637639501521E-7</v>
      </c>
      <c r="N79" s="24">
        <v>1.0785130540523025E-5</v>
      </c>
      <c r="O79" s="23">
        <f t="shared" si="16"/>
        <v>1.3347794478106507E-5</v>
      </c>
      <c r="P79" s="23">
        <f t="shared" si="17"/>
        <v>1.1757928908933312E-5</v>
      </c>
      <c r="Q79" s="12">
        <v>3.6534633538748552E-3</v>
      </c>
      <c r="R79" s="12">
        <v>3.4289836553902252E-3</v>
      </c>
      <c r="S79" s="14">
        <v>-6.0094124485553469E-3</v>
      </c>
      <c r="T79" s="14">
        <v>-5.6401762023259305E-3</v>
      </c>
      <c r="U79" s="20">
        <v>-8.4992267061728896E-3</v>
      </c>
      <c r="V79" s="20">
        <v>-7.9770088368378411E-3</v>
      </c>
      <c r="X79" s="14">
        <f t="shared" si="20"/>
        <v>-5.9419271473464767E-3</v>
      </c>
      <c r="Y79" s="14">
        <f t="shared" si="21"/>
        <v>-6.6838398601237079E-3</v>
      </c>
      <c r="Z79" s="20">
        <f t="shared" si="22"/>
        <v>-9.4021062239584771E-3</v>
      </c>
      <c r="AA79" s="20">
        <f t="shared" si="23"/>
        <v>-1.0452391515842503E-2</v>
      </c>
      <c r="AC79" s="14">
        <f t="shared" si="24"/>
        <v>-9.1784728702007309E-3</v>
      </c>
      <c r="AD79" s="14">
        <f t="shared" si="24"/>
        <v>-9.8940807683806347E-3</v>
      </c>
      <c r="AE79" s="20">
        <f t="shared" si="25"/>
        <v>-1.6752275379560328E-2</v>
      </c>
      <c r="AF79" s="20">
        <f t="shared" si="25"/>
        <v>-1.2925395950280623E-2</v>
      </c>
      <c r="AH79" s="26">
        <v>-0.19560221970927555</v>
      </c>
      <c r="AI79" s="26">
        <v>-0.95527597841296064</v>
      </c>
      <c r="AJ79" s="26">
        <f t="shared" si="26"/>
        <v>-1.4277744586140437</v>
      </c>
      <c r="AK79" s="26">
        <f t="shared" si="26"/>
        <v>-1.5114051993264779</v>
      </c>
      <c r="AL79" s="26">
        <f t="shared" si="27"/>
        <v>-1.8231595582017008</v>
      </c>
      <c r="AM79" s="26">
        <f t="shared" si="28"/>
        <v>-2.5476844852829128</v>
      </c>
      <c r="AN79" s="14">
        <v>-5.2163216621449199E-3</v>
      </c>
      <c r="AO79" s="14">
        <v>-5.1825837251622984E-3</v>
      </c>
      <c r="AP79" s="20">
        <v>-6.6608466341565855E-3</v>
      </c>
      <c r="AQ79" s="20">
        <v>-8.7359684591263673E-3</v>
      </c>
      <c r="AU79">
        <v>0.15217415549402469</v>
      </c>
    </row>
    <row r="80" spans="1:47" x14ac:dyDescent="0.2">
      <c r="A80" s="1">
        <v>45090</v>
      </c>
      <c r="B80">
        <v>240.35899999999998</v>
      </c>
      <c r="C80">
        <v>18.27</v>
      </c>
      <c r="D80" s="12">
        <v>5.9029911263630552E-4</v>
      </c>
      <c r="E80" s="12">
        <v>1.6447368421053099E-3</v>
      </c>
      <c r="F80" s="12">
        <f t="shared" si="18"/>
        <v>4.3229782629275312E-3</v>
      </c>
      <c r="G80" s="12">
        <f t="shared" si="19"/>
        <v>3.8679261228091112E-3</v>
      </c>
      <c r="H80" s="14">
        <v>-7.1106664750087267E-3</v>
      </c>
      <c r="I80" s="14">
        <v>-6.3621723118829137E-3</v>
      </c>
      <c r="J80" s="20">
        <v>-1.0056751291486228E-2</v>
      </c>
      <c r="K80" s="20">
        <v>-8.9981417127440073E-3</v>
      </c>
      <c r="M80" s="24">
        <v>3.4845304237920971E-7</v>
      </c>
      <c r="N80" s="24">
        <v>2.7051592797785471E-6</v>
      </c>
      <c r="O80" s="23">
        <f t="shared" si="16"/>
        <v>1.4165529054439508E-5</v>
      </c>
      <c r="P80" s="23">
        <f t="shared" si="17"/>
        <v>1.1818645114668507E-5</v>
      </c>
      <c r="Q80" s="12">
        <v>3.7637121375630614E-3</v>
      </c>
      <c r="R80" s="12">
        <v>3.4378256376187124E-3</v>
      </c>
      <c r="S80" s="14">
        <v>-6.1907555602718819E-3</v>
      </c>
      <c r="T80" s="14">
        <v>-5.6547199688638979E-3</v>
      </c>
      <c r="U80" s="20">
        <v>-8.7557037297215368E-3</v>
      </c>
      <c r="V80" s="20">
        <v>-7.9975783633973903E-3</v>
      </c>
      <c r="X80" s="14">
        <f t="shared" si="20"/>
        <v>-5.9419271473464767E-3</v>
      </c>
      <c r="Y80" s="14">
        <f t="shared" si="21"/>
        <v>-6.6838398601237079E-3</v>
      </c>
      <c r="Z80" s="20">
        <f t="shared" si="22"/>
        <v>-9.4021062239584771E-3</v>
      </c>
      <c r="AA80" s="20">
        <f t="shared" si="23"/>
        <v>-1.0452391515842503E-2</v>
      </c>
      <c r="AC80" s="14">
        <f t="shared" si="24"/>
        <v>-9.1784728702007309E-3</v>
      </c>
      <c r="AD80" s="14">
        <f t="shared" si="24"/>
        <v>-9.8940807683806347E-3</v>
      </c>
      <c r="AE80" s="20">
        <f t="shared" si="25"/>
        <v>-1.6752275379560328E-2</v>
      </c>
      <c r="AF80" s="20">
        <f t="shared" si="25"/>
        <v>-1.2925395950280623E-2</v>
      </c>
      <c r="AH80" s="26">
        <v>0.15217415549402469</v>
      </c>
      <c r="AI80" s="26">
        <v>0.467067012123905</v>
      </c>
      <c r="AJ80" s="26">
        <f t="shared" si="26"/>
        <v>-1.4277744586140437</v>
      </c>
      <c r="AK80" s="26">
        <f t="shared" si="26"/>
        <v>-1.5114051993264779</v>
      </c>
      <c r="AL80" s="26">
        <f t="shared" si="27"/>
        <v>-1.8231595582017008</v>
      </c>
      <c r="AM80" s="26">
        <f t="shared" si="28"/>
        <v>-2.5476844852829128</v>
      </c>
      <c r="AN80" s="14">
        <v>-5.373732059588205E-3</v>
      </c>
      <c r="AO80" s="14">
        <v>-5.1959475430747859E-3</v>
      </c>
      <c r="AP80" s="20">
        <v>-6.8618477579178499E-3</v>
      </c>
      <c r="AQ80" s="20">
        <v>-8.7584950400690312E-3</v>
      </c>
      <c r="AU80">
        <v>1.2912371506602591</v>
      </c>
    </row>
    <row r="81" spans="1:47" x14ac:dyDescent="0.2">
      <c r="A81" s="1">
        <v>45089</v>
      </c>
      <c r="B81">
        <v>240.21719999999999</v>
      </c>
      <c r="C81">
        <v>18.239999999999998</v>
      </c>
      <c r="D81" s="12">
        <v>4.9110359736155296E-3</v>
      </c>
      <c r="E81" s="12">
        <v>1.6474464579900872E-3</v>
      </c>
      <c r="F81" s="12">
        <f t="shared" si="18"/>
        <v>4.322940678676627E-3</v>
      </c>
      <c r="G81" s="12">
        <f t="shared" si="19"/>
        <v>3.8679951104820397E-3</v>
      </c>
      <c r="H81" s="14">
        <v>-7.1106046544173107E-3</v>
      </c>
      <c r="I81" s="14">
        <v>-6.3622857865069452E-3</v>
      </c>
      <c r="J81" s="20">
        <v>-1.005666385744404E-2</v>
      </c>
      <c r="K81" s="20">
        <v>-8.9983022020702595E-3</v>
      </c>
      <c r="M81" s="24">
        <v>2.4118274334145832E-5</v>
      </c>
      <c r="N81" s="24">
        <v>2.7140798319440841E-6</v>
      </c>
      <c r="O81" s="23">
        <f t="shared" si="16"/>
        <v>1.5047434452937342E-5</v>
      </c>
      <c r="P81" s="23">
        <f t="shared" si="17"/>
        <v>1.240036450102973E-5</v>
      </c>
      <c r="Q81" s="12">
        <v>3.879102274101231E-3</v>
      </c>
      <c r="R81" s="12">
        <v>3.5214151276198222E-3</v>
      </c>
      <c r="S81" s="14">
        <v>-6.3805554448711152E-3</v>
      </c>
      <c r="T81" s="14">
        <v>-5.7922124446672472E-3</v>
      </c>
      <c r="U81" s="20">
        <v>-9.0241413285423889E-3</v>
      </c>
      <c r="V81" s="20">
        <v>-8.1920365957536302E-3</v>
      </c>
      <c r="X81" s="14">
        <f t="shared" si="20"/>
        <v>-5.9419271473464767E-3</v>
      </c>
      <c r="Y81" s="14">
        <f t="shared" si="21"/>
        <v>-6.6838398601237079E-3</v>
      </c>
      <c r="Z81" s="20">
        <f t="shared" si="22"/>
        <v>-9.4021062239584771E-3</v>
      </c>
      <c r="AA81" s="20">
        <f t="shared" si="23"/>
        <v>-1.0452391515842503E-2</v>
      </c>
      <c r="AC81" s="14">
        <f t="shared" si="24"/>
        <v>-9.1784728702007309E-3</v>
      </c>
      <c r="AD81" s="14">
        <f t="shared" si="24"/>
        <v>-9.8940807683806347E-3</v>
      </c>
      <c r="AE81" s="20">
        <f t="shared" si="25"/>
        <v>-1.6752275379560328E-2</v>
      </c>
      <c r="AF81" s="20">
        <f t="shared" si="25"/>
        <v>-1.2925395950280623E-2</v>
      </c>
      <c r="AH81" s="26">
        <v>1.2912371506602591</v>
      </c>
      <c r="AI81" s="26">
        <v>0.45658071960661462</v>
      </c>
      <c r="AJ81" s="26">
        <f t="shared" si="26"/>
        <v>-1.4277744586140437</v>
      </c>
      <c r="AK81" s="26">
        <f t="shared" si="26"/>
        <v>-1.5114051993264779</v>
      </c>
      <c r="AL81" s="26">
        <f t="shared" si="27"/>
        <v>-1.8231595582017008</v>
      </c>
      <c r="AM81" s="26">
        <f t="shared" si="28"/>
        <v>-2.5476844852829128</v>
      </c>
      <c r="AN81" s="14">
        <v>-5.5384831493133909E-3</v>
      </c>
      <c r="AO81" s="14">
        <v>-5.3222851328715119E-3</v>
      </c>
      <c r="AP81" s="20">
        <v>-7.072222388269613E-3</v>
      </c>
      <c r="AQ81" s="20">
        <v>-8.9714546868775689E-3</v>
      </c>
      <c r="AU81">
        <v>0.37599632965912655</v>
      </c>
    </row>
    <row r="82" spans="1:47" x14ac:dyDescent="0.2">
      <c r="A82" s="1">
        <v>45086</v>
      </c>
      <c r="B82">
        <v>239.04325</v>
      </c>
      <c r="C82">
        <v>18.21</v>
      </c>
      <c r="D82" s="12">
        <v>1.4684149392889534E-3</v>
      </c>
      <c r="E82" s="12">
        <v>3.8588754134509795E-3</v>
      </c>
      <c r="F82" s="12">
        <f t="shared" si="18"/>
        <v>4.3001532555351392E-3</v>
      </c>
      <c r="G82" s="12">
        <f t="shared" si="19"/>
        <v>3.8741117147037219E-3</v>
      </c>
      <c r="H82" s="14">
        <v>-7.0731226788141562E-3</v>
      </c>
      <c r="I82" s="14">
        <v>-6.3723467051456061E-3</v>
      </c>
      <c r="J82" s="20">
        <v>-1.0003652384063972E-2</v>
      </c>
      <c r="K82" s="20">
        <v>-9.01253155129772E-3</v>
      </c>
      <c r="M82" s="24">
        <v>2.1562424339269809E-6</v>
      </c>
      <c r="N82" s="24">
        <v>1.4890919456536468E-5</v>
      </c>
      <c r="O82" s="23">
        <f t="shared" si="16"/>
        <v>1.4465525164541858E-5</v>
      </c>
      <c r="P82" s="23">
        <f t="shared" si="17"/>
        <v>1.301929541088993E-5</v>
      </c>
      <c r="Q82" s="12">
        <v>3.8033570913788596E-3</v>
      </c>
      <c r="R82" s="12">
        <v>3.6082260753575197E-3</v>
      </c>
      <c r="S82" s="14">
        <v>-6.255965706346121E-3</v>
      </c>
      <c r="T82" s="14">
        <v>-5.9350037469126935E-3</v>
      </c>
      <c r="U82" s="20">
        <v>-8.8479316837473659E-3</v>
      </c>
      <c r="V82" s="20">
        <v>-8.393989059466693E-3</v>
      </c>
      <c r="X82" s="14">
        <f t="shared" si="20"/>
        <v>-5.9419271473464767E-3</v>
      </c>
      <c r="Y82" s="14">
        <f t="shared" si="21"/>
        <v>-6.6838398601237079E-3</v>
      </c>
      <c r="Z82" s="20">
        <f t="shared" si="22"/>
        <v>-9.4021062239584771E-3</v>
      </c>
      <c r="AA82" s="20">
        <f t="shared" si="23"/>
        <v>-1.0452391515842503E-2</v>
      </c>
      <c r="AC82" s="14">
        <f t="shared" si="24"/>
        <v>-9.1784728702007309E-3</v>
      </c>
      <c r="AD82" s="14">
        <f t="shared" si="24"/>
        <v>-9.8940807683806347E-3</v>
      </c>
      <c r="AE82" s="20">
        <f t="shared" si="25"/>
        <v>-1.6752275379560328E-2</v>
      </c>
      <c r="AF82" s="20">
        <f t="shared" si="25"/>
        <v>-1.2925395950280623E-2</v>
      </c>
      <c r="AH82" s="26">
        <v>0.37599632965912655</v>
      </c>
      <c r="AI82" s="26">
        <v>1.0744611946439184</v>
      </c>
      <c r="AJ82" s="26">
        <f t="shared" si="26"/>
        <v>-1.4277744586140437</v>
      </c>
      <c r="AK82" s="26">
        <f t="shared" si="26"/>
        <v>-1.5114051993264779</v>
      </c>
      <c r="AL82" s="26">
        <f t="shared" si="27"/>
        <v>-1.8231595582017008</v>
      </c>
      <c r="AM82" s="26">
        <f t="shared" si="28"/>
        <v>-2.5476844852829128</v>
      </c>
      <c r="AN82" s="14">
        <v>-5.4303361120593349E-3</v>
      </c>
      <c r="AO82" s="14">
        <v>-5.4534916506407266E-3</v>
      </c>
      <c r="AP82" s="20">
        <v>-6.9341268344015874E-3</v>
      </c>
      <c r="AQ82" s="20">
        <v>-9.1926215915816064E-3</v>
      </c>
      <c r="AU82">
        <v>0.13434316343746328</v>
      </c>
    </row>
    <row r="83" spans="1:47" x14ac:dyDescent="0.2">
      <c r="A83" s="1">
        <v>45085</v>
      </c>
      <c r="B83">
        <v>238.69275000000002</v>
      </c>
      <c r="C83">
        <v>18.14</v>
      </c>
      <c r="D83" s="12">
        <v>5.4094566776097253E-4</v>
      </c>
      <c r="E83" s="12">
        <v>-6.0273972602739034E-3</v>
      </c>
      <c r="F83" s="12">
        <f t="shared" si="18"/>
        <v>4.306865500262525E-3</v>
      </c>
      <c r="G83" s="12">
        <f t="shared" si="19"/>
        <v>3.8617612012138568E-3</v>
      </c>
      <c r="H83" s="14">
        <v>-7.0841633388989828E-3</v>
      </c>
      <c r="I83" s="14">
        <v>-6.3520319182370881E-3</v>
      </c>
      <c r="J83" s="20">
        <v>-1.0019267400315567E-2</v>
      </c>
      <c r="K83" s="20">
        <v>-8.9837999604972588E-3</v>
      </c>
      <c r="M83" s="24">
        <v>2.9262221546936448E-7</v>
      </c>
      <c r="N83" s="24">
        <v>3.6329517733157355E-5</v>
      </c>
      <c r="O83" s="23">
        <f t="shared" si="16"/>
        <v>1.5252125757256853E-5</v>
      </c>
      <c r="P83" s="23">
        <f t="shared" si="17"/>
        <v>1.2898524841216302E-5</v>
      </c>
      <c r="Q83" s="12">
        <v>3.9053970037957542E-3</v>
      </c>
      <c r="R83" s="12">
        <v>3.5914516342582564E-3</v>
      </c>
      <c r="S83" s="14">
        <v>-6.4238064263788608E-3</v>
      </c>
      <c r="T83" s="14">
        <v>-5.9074122466304868E-3</v>
      </c>
      <c r="U83" s="20">
        <v>-9.085312017065722E-3</v>
      </c>
      <c r="V83" s="20">
        <v>-8.3549658740771984E-3</v>
      </c>
      <c r="X83" s="14">
        <f t="shared" si="20"/>
        <v>-5.9419271473464767E-3</v>
      </c>
      <c r="Y83" s="14">
        <f t="shared" si="21"/>
        <v>-6.6838398601237079E-3</v>
      </c>
      <c r="Z83" s="20">
        <f t="shared" si="22"/>
        <v>-9.4021062239584771E-3</v>
      </c>
      <c r="AA83" s="20">
        <f t="shared" si="23"/>
        <v>-1.0452391515842503E-2</v>
      </c>
      <c r="AC83" s="14">
        <f t="shared" si="24"/>
        <v>-9.1784728702007309E-3</v>
      </c>
      <c r="AD83" s="14">
        <f t="shared" si="24"/>
        <v>-9.8940807683806347E-3</v>
      </c>
      <c r="AE83" s="20">
        <f t="shared" si="25"/>
        <v>-1.6752275379560328E-2</v>
      </c>
      <c r="AF83" s="20">
        <f t="shared" si="25"/>
        <v>-1.2925395950280623E-2</v>
      </c>
      <c r="AH83" s="26">
        <v>0.13434316343746328</v>
      </c>
      <c r="AI83" s="26">
        <v>-1.7849828975175084</v>
      </c>
      <c r="AJ83" s="26">
        <f t="shared" si="26"/>
        <v>-1.4277744586140437</v>
      </c>
      <c r="AK83" s="26">
        <f t="shared" si="26"/>
        <v>-1.5114051993264779</v>
      </c>
      <c r="AL83" s="26">
        <f t="shared" si="27"/>
        <v>-1.8231595582017008</v>
      </c>
      <c r="AM83" s="26">
        <f t="shared" si="28"/>
        <v>-2.5476844852829128</v>
      </c>
      <c r="AN83" s="14">
        <v>-5.5760260927673914E-3</v>
      </c>
      <c r="AO83" s="14">
        <v>-5.4281386731475046E-3</v>
      </c>
      <c r="AP83" s="20">
        <v>-7.1201618760425136E-3</v>
      </c>
      <c r="AQ83" s="20">
        <v>-9.1498856082437227E-3</v>
      </c>
      <c r="AU83">
        <v>-1.1208126728938907</v>
      </c>
    </row>
    <row r="84" spans="1:47" x14ac:dyDescent="0.2">
      <c r="A84" s="1">
        <v>45084</v>
      </c>
      <c r="B84">
        <v>238.56369999999998</v>
      </c>
      <c r="C84">
        <v>18.25</v>
      </c>
      <c r="D84" s="12">
        <v>-4.4784421764763049E-3</v>
      </c>
      <c r="E84" s="12">
        <v>-2.732240437158473E-3</v>
      </c>
      <c r="F84" s="12">
        <f t="shared" si="18"/>
        <v>4.3579400808752703E-3</v>
      </c>
      <c r="G84" s="12">
        <f t="shared" si="19"/>
        <v>3.8503197052262884E-3</v>
      </c>
      <c r="H84" s="14">
        <v>-7.1681735480648824E-3</v>
      </c>
      <c r="I84" s="14">
        <v>-6.3332123320641856E-3</v>
      </c>
      <c r="J84" s="20">
        <v>-1.0138084642341555E-2</v>
      </c>
      <c r="K84" s="20">
        <v>-8.9571830606307336E-3</v>
      </c>
      <c r="M84" s="24">
        <v>2.0056444328041824E-5</v>
      </c>
      <c r="N84" s="24">
        <v>7.4651378064439232E-6</v>
      </c>
      <c r="O84" s="23">
        <f t="shared" si="16"/>
        <v>1.6213476740116689E-5</v>
      </c>
      <c r="P84" s="23">
        <f t="shared" si="17"/>
        <v>1.1402275076481245E-5</v>
      </c>
      <c r="Q84" s="12">
        <v>4.0265961729625543E-3</v>
      </c>
      <c r="R84" s="12">
        <v>3.3767254961695132E-3</v>
      </c>
      <c r="S84" s="14">
        <v>-6.6231613193663769E-3</v>
      </c>
      <c r="T84" s="14">
        <v>-5.5542191795939343E-3</v>
      </c>
      <c r="U84" s="20">
        <v>-9.3672634465924234E-3</v>
      </c>
      <c r="V84" s="20">
        <v>-7.8554381792334503E-3</v>
      </c>
      <c r="X84" s="14">
        <f t="shared" si="20"/>
        <v>-5.9419271473464767E-3</v>
      </c>
      <c r="Y84" s="14">
        <f t="shared" si="21"/>
        <v>-6.6838398601237079E-3</v>
      </c>
      <c r="Z84" s="20">
        <f t="shared" si="22"/>
        <v>-9.4021062239584771E-3</v>
      </c>
      <c r="AA84" s="20">
        <f t="shared" si="23"/>
        <v>-1.0452391515842503E-2</v>
      </c>
      <c r="AC84" s="14">
        <f t="shared" si="24"/>
        <v>-9.1784728702007309E-3</v>
      </c>
      <c r="AD84" s="14">
        <f t="shared" si="24"/>
        <v>-9.8940807683806347E-3</v>
      </c>
      <c r="AE84" s="20">
        <f t="shared" si="25"/>
        <v>-1.6752275379560328E-2</v>
      </c>
      <c r="AF84" s="20">
        <f t="shared" si="25"/>
        <v>-1.2925395950280623E-2</v>
      </c>
      <c r="AH84" s="26">
        <v>-1.1208126728938907</v>
      </c>
      <c r="AI84" s="26">
        <v>-0.80037820661048176</v>
      </c>
      <c r="AJ84" s="26">
        <f t="shared" si="26"/>
        <v>-1.4277744586140437</v>
      </c>
      <c r="AK84" s="26">
        <f t="shared" si="26"/>
        <v>-1.4568263307648464</v>
      </c>
      <c r="AL84" s="26">
        <f t="shared" si="27"/>
        <v>-1.8231595582017008</v>
      </c>
      <c r="AM84" s="26">
        <f t="shared" si="28"/>
        <v>-2.5476844852829128</v>
      </c>
      <c r="AN84" s="14">
        <v>-5.7490711709089915E-3</v>
      </c>
      <c r="AO84" s="14">
        <v>-4.9193026145847368E-3</v>
      </c>
      <c r="AP84" s="20">
        <v>-7.34112729975507E-3</v>
      </c>
      <c r="AQ84" s="20">
        <v>-8.6028311576503147E-3</v>
      </c>
      <c r="AU84">
        <v>0.71745644872176317</v>
      </c>
    </row>
    <row r="85" spans="1:47" x14ac:dyDescent="0.2">
      <c r="A85" s="1">
        <v>45083</v>
      </c>
      <c r="B85">
        <v>239.63690000000003</v>
      </c>
      <c r="C85">
        <v>18.3</v>
      </c>
      <c r="D85" s="12">
        <v>2.9094963332059187E-3</v>
      </c>
      <c r="E85" s="12">
        <v>1.094091903719896E-3</v>
      </c>
      <c r="F85" s="12">
        <f t="shared" si="18"/>
        <v>4.3303883889503729E-3</v>
      </c>
      <c r="G85" s="12">
        <f t="shared" si="19"/>
        <v>3.8468165905945892E-3</v>
      </c>
      <c r="H85" s="14">
        <v>-7.1228550476735656E-3</v>
      </c>
      <c r="I85" s="14">
        <v>-6.3274502212566086E-3</v>
      </c>
      <c r="J85" s="20">
        <v>-1.0073989822405842E-2</v>
      </c>
      <c r="K85" s="20">
        <v>-8.949033597354758E-3</v>
      </c>
      <c r="M85" s="24">
        <v>8.4651689129386859E-6</v>
      </c>
      <c r="N85" s="24">
        <v>1.197037093785426E-6</v>
      </c>
      <c r="O85" s="23">
        <f t="shared" si="16"/>
        <v>1.5965696773231771E-5</v>
      </c>
      <c r="P85" s="23">
        <f t="shared" si="17"/>
        <v>1.1653256871105612E-5</v>
      </c>
      <c r="Q85" s="12">
        <v>3.9957097959225935E-3</v>
      </c>
      <c r="R85" s="12">
        <v>3.4136866978540389E-3</v>
      </c>
      <c r="S85" s="14">
        <v>-6.5723577500688066E-3</v>
      </c>
      <c r="T85" s="14">
        <v>-5.6150149462412119E-3</v>
      </c>
      <c r="U85" s="20">
        <v>-9.2954109890286876E-3</v>
      </c>
      <c r="V85" s="20">
        <v>-7.9414227921942408E-3</v>
      </c>
      <c r="X85" s="14">
        <f t="shared" si="20"/>
        <v>-5.9419271473464767E-3</v>
      </c>
      <c r="Y85" s="14">
        <f t="shared" si="21"/>
        <v>-6.6838398601237079E-3</v>
      </c>
      <c r="Z85" s="20">
        <f t="shared" si="22"/>
        <v>-9.4021062239584771E-3</v>
      </c>
      <c r="AA85" s="20">
        <f t="shared" si="23"/>
        <v>-1.0452391515842503E-2</v>
      </c>
      <c r="AC85" s="14">
        <f t="shared" si="24"/>
        <v>-9.1784728702007309E-3</v>
      </c>
      <c r="AD85" s="14">
        <f t="shared" si="24"/>
        <v>-9.8940807683806347E-3</v>
      </c>
      <c r="AE85" s="20">
        <f t="shared" si="25"/>
        <v>-1.6752275379560328E-2</v>
      </c>
      <c r="AF85" s="20">
        <f t="shared" si="25"/>
        <v>-1.2925395950280623E-2</v>
      </c>
      <c r="AH85" s="26">
        <v>0.71745644872176317</v>
      </c>
      <c r="AI85" s="26">
        <v>0.31161286726636339</v>
      </c>
      <c r="AJ85" s="26">
        <f t="shared" si="26"/>
        <v>-1.4277744586140437</v>
      </c>
      <c r="AK85" s="26">
        <f t="shared" si="26"/>
        <v>-1.4568263307648464</v>
      </c>
      <c r="AL85" s="26">
        <f t="shared" si="27"/>
        <v>-1.8231595582017008</v>
      </c>
      <c r="AM85" s="26">
        <f t="shared" si="28"/>
        <v>-2.5476844852829128</v>
      </c>
      <c r="AN85" s="14">
        <v>-5.704972390652212E-3</v>
      </c>
      <c r="AO85" s="14">
        <v>-4.9731486664154638E-3</v>
      </c>
      <c r="AP85" s="20">
        <v>-7.2848165062364438E-3</v>
      </c>
      <c r="AQ85" s="20">
        <v>-8.6969966377393928E-3</v>
      </c>
      <c r="AU85">
        <v>-0.10160837346278437</v>
      </c>
    </row>
    <row r="86" spans="1:47" x14ac:dyDescent="0.2">
      <c r="A86" s="1">
        <v>45082</v>
      </c>
      <c r="B86">
        <v>238.94170000000003</v>
      </c>
      <c r="C86">
        <v>18.28</v>
      </c>
      <c r="D86" s="12">
        <v>-4.2502759960205694E-4</v>
      </c>
      <c r="E86" s="12">
        <v>2.1929824561404132E-3</v>
      </c>
      <c r="F86" s="12">
        <f t="shared" si="18"/>
        <v>4.3457971559209482E-3</v>
      </c>
      <c r="G86" s="12">
        <f t="shared" si="19"/>
        <v>3.9101057996851546E-3</v>
      </c>
      <c r="H86" s="14">
        <v>-7.1482002139119658E-3</v>
      </c>
      <c r="I86" s="14">
        <v>-6.4315517063761145E-3</v>
      </c>
      <c r="J86" s="20">
        <v>-1.0109835974689431E-2</v>
      </c>
      <c r="K86" s="20">
        <v>-9.0962663143723203E-3</v>
      </c>
      <c r="M86" s="24">
        <v>1.8064846042348642E-7</v>
      </c>
      <c r="N86" s="24">
        <v>4.8091720529396394E-6</v>
      </c>
      <c r="O86" s="23">
        <f t="shared" si="16"/>
        <v>1.6445403790431063E-5</v>
      </c>
      <c r="P86" s="23">
        <f t="shared" si="17"/>
        <v>1.232755201299854E-5</v>
      </c>
      <c r="Q86" s="12">
        <v>4.0552933051052004E-3</v>
      </c>
      <c r="R86" s="12">
        <v>3.5110613798392276E-3</v>
      </c>
      <c r="S86" s="14">
        <v>-6.6703639012543137E-3</v>
      </c>
      <c r="T86" s="14">
        <v>-5.7751820450777959E-3</v>
      </c>
      <c r="U86" s="20">
        <v>-9.4340229589435377E-3</v>
      </c>
      <c r="V86" s="20">
        <v>-8.1679501766158871E-3</v>
      </c>
      <c r="X86" s="14">
        <f t="shared" si="20"/>
        <v>-5.9419271473464767E-3</v>
      </c>
      <c r="Y86" s="14">
        <f t="shared" si="21"/>
        <v>-6.6838398601237079E-3</v>
      </c>
      <c r="Z86" s="20">
        <f t="shared" si="22"/>
        <v>-9.4021062239584771E-3</v>
      </c>
      <c r="AA86" s="20">
        <f t="shared" si="23"/>
        <v>-1.0452391515842503E-2</v>
      </c>
      <c r="AC86" s="14">
        <f t="shared" si="24"/>
        <v>-9.1784728702007309E-3</v>
      </c>
      <c r="AD86" s="14">
        <f t="shared" si="24"/>
        <v>-9.8940807683806347E-3</v>
      </c>
      <c r="AE86" s="20">
        <f t="shared" si="25"/>
        <v>-1.6752275379560328E-2</v>
      </c>
      <c r="AF86" s="20">
        <f t="shared" si="25"/>
        <v>-1.2925395950280623E-2</v>
      </c>
      <c r="AH86" s="26">
        <v>-0.10160837346278437</v>
      </c>
      <c r="AI86" s="26">
        <v>0.6127940833843224</v>
      </c>
      <c r="AJ86" s="26">
        <f t="shared" si="26"/>
        <v>-1.4277744586140437</v>
      </c>
      <c r="AK86" s="26">
        <f t="shared" si="26"/>
        <v>-1.4568263307648464</v>
      </c>
      <c r="AL86" s="26">
        <f t="shared" si="27"/>
        <v>-1.8231595582017008</v>
      </c>
      <c r="AM86" s="26">
        <f t="shared" si="28"/>
        <v>-2.5476844852829128</v>
      </c>
      <c r="AN86" s="14">
        <v>-5.7900442032177337E-3</v>
      </c>
      <c r="AO86" s="14">
        <v>-5.1150066670813408E-3</v>
      </c>
      <c r="AP86" s="20">
        <v>-7.393446750513912E-3</v>
      </c>
      <c r="AQ86" s="20">
        <v>-8.9450766042924162E-3</v>
      </c>
      <c r="AU86">
        <v>1.930452063553262</v>
      </c>
    </row>
    <row r="87" spans="1:47" x14ac:dyDescent="0.2">
      <c r="A87" s="1">
        <v>45079</v>
      </c>
      <c r="B87">
        <v>239.04329999999999</v>
      </c>
      <c r="C87">
        <v>18.239999999999998</v>
      </c>
      <c r="D87" s="12">
        <v>7.4845917550003804E-3</v>
      </c>
      <c r="E87" s="12">
        <v>6.6225165562912025E-3</v>
      </c>
      <c r="F87" s="12">
        <f t="shared" si="18"/>
        <v>4.4545411096732638E-3</v>
      </c>
      <c r="G87" s="12">
        <f t="shared" si="19"/>
        <v>3.9055220353857063E-3</v>
      </c>
      <c r="H87" s="14">
        <v>-7.3270681006505052E-3</v>
      </c>
      <c r="I87" s="14">
        <v>-6.4240120850430765E-3</v>
      </c>
      <c r="J87" s="20">
        <v>-1.0362812240315924E-2</v>
      </c>
      <c r="K87" s="20">
        <v>-9.0856028840391959E-3</v>
      </c>
      <c r="M87" s="24">
        <v>5.6019113739019674E-5</v>
      </c>
      <c r="N87" s="24">
        <v>4.3857725538351089E-5</v>
      </c>
      <c r="O87" s="23">
        <f t="shared" si="16"/>
        <v>1.7497470343322949E-5</v>
      </c>
      <c r="P87" s="23">
        <f t="shared" si="17"/>
        <v>1.2806816525667549E-5</v>
      </c>
      <c r="Q87" s="12">
        <v>4.1829977699399928E-3</v>
      </c>
      <c r="R87" s="12">
        <v>3.5786612756263407E-3</v>
      </c>
      <c r="S87" s="14">
        <v>-6.8804190534157185E-3</v>
      </c>
      <c r="T87" s="14">
        <v>-5.8863739788447703E-3</v>
      </c>
      <c r="U87" s="20">
        <v>-9.7311079692174798E-3</v>
      </c>
      <c r="V87" s="20">
        <v>-8.3252110504656203E-3</v>
      </c>
      <c r="X87" s="14">
        <f t="shared" si="20"/>
        <v>-5.9419271473464767E-3</v>
      </c>
      <c r="Y87" s="14">
        <f t="shared" si="21"/>
        <v>-6.6838398601237079E-3</v>
      </c>
      <c r="Z87" s="20">
        <f t="shared" si="22"/>
        <v>-9.4021062239584771E-3</v>
      </c>
      <c r="AA87" s="20">
        <f t="shared" si="23"/>
        <v>-1.0452391515842503E-2</v>
      </c>
      <c r="AC87" s="14">
        <f t="shared" si="24"/>
        <v>-9.1784728702007309E-3</v>
      </c>
      <c r="AD87" s="14">
        <f t="shared" si="24"/>
        <v>-9.8940807683806347E-3</v>
      </c>
      <c r="AE87" s="20">
        <f t="shared" si="25"/>
        <v>-1.6752275379560328E-2</v>
      </c>
      <c r="AF87" s="20">
        <f t="shared" si="25"/>
        <v>-1.2925395950280623E-2</v>
      </c>
      <c r="AH87" s="26">
        <v>1.930452063553262</v>
      </c>
      <c r="AI87" s="26">
        <v>2.0132514978065972</v>
      </c>
      <c r="AJ87" s="26">
        <f t="shared" si="26"/>
        <v>-1.4277744586140437</v>
      </c>
      <c r="AK87" s="26">
        <f t="shared" si="26"/>
        <v>-1.4568263307648464</v>
      </c>
      <c r="AL87" s="26">
        <f t="shared" si="27"/>
        <v>-1.8231595582017008</v>
      </c>
      <c r="AM87" s="26">
        <f t="shared" si="28"/>
        <v>-2.5476844852829128</v>
      </c>
      <c r="AN87" s="14">
        <v>-5.9723773763598253E-3</v>
      </c>
      <c r="AO87" s="14">
        <v>-5.2134879752209666E-3</v>
      </c>
      <c r="AP87" s="20">
        <v>-7.6262723662024971E-3</v>
      </c>
      <c r="AQ87" s="20">
        <v>-9.1172998099959858E-3</v>
      </c>
      <c r="AU87">
        <v>0.81904389085092089</v>
      </c>
    </row>
    <row r="88" spans="1:47" x14ac:dyDescent="0.2">
      <c r="A88" s="1">
        <v>45078</v>
      </c>
      <c r="B88">
        <v>237.26745</v>
      </c>
      <c r="C88">
        <v>18.12</v>
      </c>
      <c r="D88" s="12">
        <v>3.2074909670398721E-3</v>
      </c>
      <c r="E88" s="12">
        <v>-1.6528925619833101E-3</v>
      </c>
      <c r="F88" s="12">
        <f t="shared" si="18"/>
        <v>4.4084541834173993E-3</v>
      </c>
      <c r="G88" s="12">
        <f t="shared" si="19"/>
        <v>3.8692979509146238E-3</v>
      </c>
      <c r="H88" s="14">
        <v>-7.2512618528435017E-3</v>
      </c>
      <c r="I88" s="14">
        <v>-6.3644287683178201E-3</v>
      </c>
      <c r="J88" s="20">
        <v>-1.0255598017399517E-2</v>
      </c>
      <c r="K88" s="20">
        <v>-9.001333062140817E-3</v>
      </c>
      <c r="M88" s="24">
        <v>1.0287998303642374E-5</v>
      </c>
      <c r="N88" s="24">
        <v>2.7320538214597506E-6</v>
      </c>
      <c r="O88" s="23">
        <f t="shared" si="16"/>
        <v>1.5032049252994564E-5</v>
      </c>
      <c r="P88" s="23">
        <f t="shared" si="17"/>
        <v>1.0820567627550892E-5</v>
      </c>
      <c r="Q88" s="12">
        <v>3.8771186792506836E-3</v>
      </c>
      <c r="R88" s="12">
        <v>3.28946312147604E-3</v>
      </c>
      <c r="S88" s="14">
        <v>-6.3772927216867899E-3</v>
      </c>
      <c r="T88" s="14">
        <v>-5.4106853460829767E-3</v>
      </c>
      <c r="U88" s="20">
        <v>-9.0195267968788597E-3</v>
      </c>
      <c r="V88" s="20">
        <v>-7.6524355393815333E-3</v>
      </c>
      <c r="X88" s="14">
        <f t="shared" si="20"/>
        <v>-5.9419271473464767E-3</v>
      </c>
      <c r="Y88" s="14">
        <f t="shared" si="21"/>
        <v>-6.6838398601237079E-3</v>
      </c>
      <c r="Z88" s="20">
        <f t="shared" si="22"/>
        <v>-9.4021062239584771E-3</v>
      </c>
      <c r="AA88" s="20">
        <f t="shared" si="23"/>
        <v>-1.0452391515842503E-2</v>
      </c>
      <c r="AC88" s="14">
        <f t="shared" si="24"/>
        <v>-9.1784728702007309E-3</v>
      </c>
      <c r="AD88" s="14">
        <f t="shared" si="24"/>
        <v>-9.8940807683806347E-3</v>
      </c>
      <c r="AE88" s="20">
        <f t="shared" si="25"/>
        <v>-1.6752275379560328E-2</v>
      </c>
      <c r="AF88" s="20">
        <f t="shared" si="25"/>
        <v>-1.2925395950280623E-2</v>
      </c>
      <c r="AH88" s="26">
        <v>0.81904389085092089</v>
      </c>
      <c r="AI88" s="26">
        <v>-0.49089935999205386</v>
      </c>
      <c r="AJ88" s="26">
        <f t="shared" si="26"/>
        <v>-1.4277744586140437</v>
      </c>
      <c r="AK88" s="26">
        <f t="shared" ref="AK88" si="30">PERCENTILE(AI88:AI187,5%)</f>
        <v>-1.4568263307648464</v>
      </c>
      <c r="AL88" s="26">
        <f t="shared" si="27"/>
        <v>-1.8231595582017008</v>
      </c>
      <c r="AM88" s="26">
        <f t="shared" si="28"/>
        <v>-2.5476844852829128</v>
      </c>
      <c r="AN88" s="14">
        <v>-5.5356510232495411E-3</v>
      </c>
      <c r="AO88" s="14">
        <v>-4.7921764894462175E-3</v>
      </c>
      <c r="AP88" s="20">
        <v>-7.0686059783582385E-3</v>
      </c>
      <c r="AQ88" s="20">
        <v>-8.3805141594948084E-3</v>
      </c>
      <c r="AU88">
        <v>-3.1550262484911794E-2</v>
      </c>
    </row>
    <row r="89" spans="1:47" x14ac:dyDescent="0.2">
      <c r="A89" s="1">
        <v>45077</v>
      </c>
      <c r="B89">
        <v>236.50885</v>
      </c>
      <c r="C89">
        <v>18.149999999999999</v>
      </c>
      <c r="D89" s="12">
        <v>-1.2746312447431407E-4</v>
      </c>
      <c r="E89" s="12">
        <v>-5.506607929516294E-4</v>
      </c>
      <c r="F89" s="12">
        <f t="shared" si="18"/>
        <v>4.4183819793188681E-3</v>
      </c>
      <c r="G89" s="12">
        <f t="shared" si="19"/>
        <v>3.870401197719333E-3</v>
      </c>
      <c r="H89" s="14">
        <v>-7.2675916239396668E-3</v>
      </c>
      <c r="I89" s="14">
        <v>-6.3662434478259687E-3</v>
      </c>
      <c r="J89" s="20">
        <v>-1.027869352428881E-2</v>
      </c>
      <c r="K89" s="20">
        <v>-9.0038995979994946E-3</v>
      </c>
      <c r="M89" s="24">
        <v>1.6246848100754484E-8</v>
      </c>
      <c r="N89" s="24">
        <v>3.0322730889411726E-7</v>
      </c>
      <c r="O89" s="23">
        <f t="shared" si="16"/>
        <v>1.5336156557277965E-5</v>
      </c>
      <c r="P89" s="23">
        <f t="shared" si="17"/>
        <v>1.133716112477658E-5</v>
      </c>
      <c r="Q89" s="12">
        <v>3.9161405180710724E-3</v>
      </c>
      <c r="R89" s="12">
        <v>3.3670701098694961E-3</v>
      </c>
      <c r="S89" s="14">
        <v>-6.4414779348008228E-3</v>
      </c>
      <c r="T89" s="14">
        <v>-5.5383374824187342E-3</v>
      </c>
      <c r="U89" s="20">
        <v>-9.1103051686598352E-3</v>
      </c>
      <c r="V89" s="20">
        <v>-7.8329763918413616E-3</v>
      </c>
      <c r="X89" s="14">
        <f t="shared" si="20"/>
        <v>-5.9419271473464767E-3</v>
      </c>
      <c r="Y89" s="14">
        <f t="shared" si="21"/>
        <v>-6.6838398601237079E-3</v>
      </c>
      <c r="Z89" s="20">
        <f t="shared" si="22"/>
        <v>-9.4021062239584771E-3</v>
      </c>
      <c r="AA89" s="20">
        <f t="shared" si="23"/>
        <v>-1.0452391515842503E-2</v>
      </c>
      <c r="AC89" s="14">
        <f t="shared" si="24"/>
        <v>-9.1784728702007309E-3</v>
      </c>
      <c r="AD89" s="14">
        <f t="shared" si="24"/>
        <v>-9.8940807683806347E-3</v>
      </c>
      <c r="AE89" s="20">
        <f t="shared" si="25"/>
        <v>-1.6752275379560328E-2</v>
      </c>
      <c r="AF89" s="20">
        <f t="shared" si="25"/>
        <v>-1.2925395950280623E-2</v>
      </c>
      <c r="AH89" s="26">
        <v>-3.1550262484911794E-2</v>
      </c>
      <c r="AI89" s="26">
        <v>-0.15856504437908139</v>
      </c>
      <c r="AJ89" s="26">
        <f t="shared" si="26"/>
        <v>-1.4277744586140437</v>
      </c>
      <c r="AK89" s="26">
        <f t="shared" si="26"/>
        <v>-1.4568263307648464</v>
      </c>
      <c r="AL89" s="26">
        <f t="shared" si="27"/>
        <v>-1.8231595582017008</v>
      </c>
      <c r="AM89" s="26">
        <f t="shared" si="28"/>
        <v>-2.5476844852829128</v>
      </c>
      <c r="AN89" s="14">
        <v>-5.5913654080454464E-3</v>
      </c>
      <c r="AO89" s="14">
        <v>-4.9052363935891659E-3</v>
      </c>
      <c r="AP89" s="20">
        <v>-7.1397490167822361E-3</v>
      </c>
      <c r="AQ89" s="20">
        <v>-8.5782322797743477E-3</v>
      </c>
      <c r="AU89">
        <v>0.35350378273640348</v>
      </c>
    </row>
    <row r="90" spans="1:47" x14ac:dyDescent="0.2">
      <c r="A90" s="1">
        <v>45076</v>
      </c>
      <c r="B90">
        <v>236.53900000000002</v>
      </c>
      <c r="C90">
        <v>18.16</v>
      </c>
      <c r="D90" s="12">
        <v>1.4672357223950439E-3</v>
      </c>
      <c r="E90" s="12">
        <v>4.9806308799114074E-3</v>
      </c>
      <c r="F90" s="12">
        <f t="shared" si="18"/>
        <v>4.4751366517234012E-3</v>
      </c>
      <c r="G90" s="12">
        <f t="shared" si="19"/>
        <v>4.0418232342991096E-3</v>
      </c>
      <c r="H90" s="14">
        <v>-7.3609447526907052E-3</v>
      </c>
      <c r="I90" s="14">
        <v>-6.6482076064336218E-3</v>
      </c>
      <c r="J90" s="20">
        <v>-1.0410724635778981E-2</v>
      </c>
      <c r="K90" s="20">
        <v>-9.4026868883606094E-3</v>
      </c>
      <c r="M90" s="24">
        <v>2.1527806650721062E-6</v>
      </c>
      <c r="N90" s="24">
        <v>2.4806683961927079E-5</v>
      </c>
      <c r="O90" s="23">
        <f t="shared" si="16"/>
        <v>1.6321616399391769E-5</v>
      </c>
      <c r="P90" s="23">
        <f t="shared" si="17"/>
        <v>1.2060169308767919E-5</v>
      </c>
      <c r="Q90" s="12">
        <v>4.0400020296271844E-3</v>
      </c>
      <c r="R90" s="12">
        <v>3.4727754475013094E-3</v>
      </c>
      <c r="S90" s="14">
        <v>-6.6452119913235847E-3</v>
      </c>
      <c r="T90" s="14">
        <v>-5.7122072904105519E-3</v>
      </c>
      <c r="U90" s="20">
        <v>-9.3984501327438828E-3</v>
      </c>
      <c r="V90" s="20">
        <v>-8.0788837793159003E-3</v>
      </c>
      <c r="X90" s="14">
        <f t="shared" si="20"/>
        <v>-5.9419271473464767E-3</v>
      </c>
      <c r="Y90" s="14">
        <f t="shared" si="21"/>
        <v>-6.6838398601237079E-3</v>
      </c>
      <c r="Z90" s="20">
        <f t="shared" si="22"/>
        <v>-9.4021062239584771E-3</v>
      </c>
      <c r="AA90" s="20">
        <f t="shared" si="23"/>
        <v>-1.0452391515842503E-2</v>
      </c>
      <c r="AC90" s="14">
        <f t="shared" si="24"/>
        <v>-9.1784728702007309E-3</v>
      </c>
      <c r="AD90" s="14">
        <f t="shared" si="24"/>
        <v>-9.8940807683806347E-3</v>
      </c>
      <c r="AE90" s="20">
        <f t="shared" si="25"/>
        <v>-1.6752275379560328E-2</v>
      </c>
      <c r="AF90" s="20">
        <f t="shared" si="25"/>
        <v>-1.2925395950280623E-2</v>
      </c>
      <c r="AH90" s="26">
        <v>0.35350378273640348</v>
      </c>
      <c r="AI90" s="26">
        <v>1.4852790698038922</v>
      </c>
      <c r="AJ90" s="26">
        <f t="shared" si="26"/>
        <v>-1.4277744586140437</v>
      </c>
      <c r="AK90" s="26">
        <f t="shared" si="26"/>
        <v>-1.4568263307648464</v>
      </c>
      <c r="AL90" s="26">
        <f t="shared" si="27"/>
        <v>-1.8231595582017008</v>
      </c>
      <c r="AM90" s="26">
        <f t="shared" si="28"/>
        <v>-2.5476844852829128</v>
      </c>
      <c r="AN90" s="14">
        <v>-5.768211710650591E-3</v>
      </c>
      <c r="AO90" s="14">
        <v>-5.0592307127535797E-3</v>
      </c>
      <c r="AP90" s="20">
        <v>-7.3655683154690722E-3</v>
      </c>
      <c r="AQ90" s="20">
        <v>-8.8475361284705099E-3</v>
      </c>
      <c r="AU90">
        <v>1.8353470074813998</v>
      </c>
    </row>
    <row r="91" spans="1:47" x14ac:dyDescent="0.2">
      <c r="A91" s="1">
        <v>45072</v>
      </c>
      <c r="B91">
        <v>236.19245000000001</v>
      </c>
      <c r="C91">
        <v>18.07</v>
      </c>
      <c r="D91" s="12">
        <v>7.1277244645839843E-3</v>
      </c>
      <c r="E91" s="12">
        <v>0</v>
      </c>
      <c r="F91" s="12">
        <f t="shared" si="18"/>
        <v>4.4892940921472694E-3</v>
      </c>
      <c r="G91" s="12">
        <f t="shared" si="19"/>
        <v>4.0314672109640496E-3</v>
      </c>
      <c r="H91" s="14">
        <v>-7.3842316699202545E-3</v>
      </c>
      <c r="I91" s="14">
        <v>-6.6311734638901543E-3</v>
      </c>
      <c r="J91" s="20">
        <v>-1.0443659767210907E-2</v>
      </c>
      <c r="K91" s="20">
        <v>-9.3785951754915744E-3</v>
      </c>
      <c r="M91" s="24">
        <v>5.0804456043029048E-5</v>
      </c>
      <c r="N91" s="24">
        <v>0</v>
      </c>
      <c r="O91" s="23">
        <f t="shared" si="16"/>
        <v>1.7227079320491205E-5</v>
      </c>
      <c r="P91" s="23">
        <f t="shared" si="17"/>
        <v>1.124482216460519E-5</v>
      </c>
      <c r="Q91" s="12">
        <v>4.1505516886904568E-3</v>
      </c>
      <c r="R91" s="12">
        <v>3.3533300112880615E-3</v>
      </c>
      <c r="S91" s="14">
        <v>-6.8270499989920574E-3</v>
      </c>
      <c r="T91" s="14">
        <v>-5.5157370314323903E-3</v>
      </c>
      <c r="U91" s="20">
        <v>-9.6556270970816656E-3</v>
      </c>
      <c r="V91" s="20">
        <v>-7.8010121427173305E-3</v>
      </c>
      <c r="X91" s="14">
        <f t="shared" si="20"/>
        <v>-5.9419271473464767E-3</v>
      </c>
      <c r="Y91" s="14">
        <f t="shared" si="21"/>
        <v>-6.6838398601237079E-3</v>
      </c>
      <c r="Z91" s="20">
        <f t="shared" si="22"/>
        <v>-9.4021062239584771E-3</v>
      </c>
      <c r="AA91" s="20">
        <f t="shared" si="23"/>
        <v>-1.0452391515842503E-2</v>
      </c>
      <c r="AC91" s="14">
        <f t="shared" si="24"/>
        <v>-9.1784728702007309E-3</v>
      </c>
      <c r="AD91" s="14">
        <f t="shared" si="24"/>
        <v>-9.8940807683806347E-3</v>
      </c>
      <c r="AE91" s="20">
        <f t="shared" si="25"/>
        <v>-1.6752275379560328E-2</v>
      </c>
      <c r="AF91" s="20">
        <f t="shared" si="25"/>
        <v>-1.2925395950280623E-2</v>
      </c>
      <c r="AH91" s="26">
        <v>1.8353470074813998</v>
      </c>
      <c r="AI91" s="26">
        <v>0</v>
      </c>
      <c r="AJ91" s="26">
        <f t="shared" si="26"/>
        <v>-1.4277744586140437</v>
      </c>
      <c r="AK91" s="26">
        <f t="shared" si="26"/>
        <v>-1.4568263307648464</v>
      </c>
      <c r="AL91" s="26">
        <f t="shared" si="27"/>
        <v>-1.8231595582017008</v>
      </c>
      <c r="AM91" s="26">
        <f t="shared" si="28"/>
        <v>-2.5476844852829128</v>
      </c>
      <c r="AN91" s="14">
        <v>-5.9260516902696217E-3</v>
      </c>
      <c r="AO91" s="14">
        <v>-4.8852194561884279E-3</v>
      </c>
      <c r="AP91" s="20">
        <v>-7.5671179830462164E-3</v>
      </c>
      <c r="AQ91" s="20">
        <v>-8.5432268437921691E-3</v>
      </c>
      <c r="AU91">
        <v>0.4962619817882401</v>
      </c>
    </row>
    <row r="92" spans="1:47" x14ac:dyDescent="0.2">
      <c r="A92" s="1">
        <v>45071</v>
      </c>
      <c r="B92">
        <v>234.52085</v>
      </c>
      <c r="C92">
        <v>18.07</v>
      </c>
      <c r="D92" s="12">
        <v>1.9725782991180107E-3</v>
      </c>
      <c r="E92" s="12">
        <v>2.7746947835738389E-3</v>
      </c>
      <c r="F92" s="12">
        <f t="shared" si="18"/>
        <v>4.4765176094491181E-3</v>
      </c>
      <c r="G92" s="12">
        <f t="shared" si="19"/>
        <v>4.0314672109640496E-3</v>
      </c>
      <c r="H92" s="14">
        <v>-7.3632162260145176E-3</v>
      </c>
      <c r="I92" s="14">
        <v>-6.6311734638901543E-3</v>
      </c>
      <c r="J92" s="20">
        <v>-1.0413937223848342E-2</v>
      </c>
      <c r="K92" s="20">
        <v>-9.3785951754915744E-3</v>
      </c>
      <c r="M92" s="24">
        <v>3.8910651461513041E-6</v>
      </c>
      <c r="N92" s="24">
        <v>7.6989311419918733E-6</v>
      </c>
      <c r="O92" s="23">
        <f t="shared" si="16"/>
        <v>1.5082225497095694E-5</v>
      </c>
      <c r="P92" s="23">
        <f t="shared" si="17"/>
        <v>1.1962576770856588E-5</v>
      </c>
      <c r="Q92" s="12">
        <v>3.8835841045477171E-3</v>
      </c>
      <c r="R92" s="12">
        <v>3.4586958193597466E-3</v>
      </c>
      <c r="S92" s="14">
        <v>-6.3879273999363998E-3</v>
      </c>
      <c r="T92" s="14">
        <v>-5.6890483629957744E-3</v>
      </c>
      <c r="U92" s="20">
        <v>-9.0345676252733837E-3</v>
      </c>
      <c r="V92" s="20">
        <v>-8.0461296663214901E-3</v>
      </c>
      <c r="X92" s="14">
        <f t="shared" si="20"/>
        <v>-5.9419271473464767E-3</v>
      </c>
      <c r="Y92" s="14">
        <f t="shared" si="21"/>
        <v>-6.6838398601237079E-3</v>
      </c>
      <c r="Z92" s="20">
        <f t="shared" si="22"/>
        <v>-9.4021062239584771E-3</v>
      </c>
      <c r="AA92" s="20">
        <f t="shared" si="23"/>
        <v>-1.0452391515842503E-2</v>
      </c>
      <c r="AC92" s="14">
        <f t="shared" si="24"/>
        <v>-9.1784728702007309E-3</v>
      </c>
      <c r="AD92" s="14">
        <f t="shared" si="24"/>
        <v>-9.8940807683806347E-3</v>
      </c>
      <c r="AE92" s="20">
        <f t="shared" si="25"/>
        <v>-1.6752275379560328E-2</v>
      </c>
      <c r="AF92" s="20">
        <f t="shared" si="25"/>
        <v>-1.2925395950280623E-2</v>
      </c>
      <c r="AH92" s="26">
        <v>0.4962619817882401</v>
      </c>
      <c r="AI92" s="26">
        <v>0.7932961273800162</v>
      </c>
      <c r="AJ92" s="26">
        <f t="shared" si="26"/>
        <v>-1.4277744586140437</v>
      </c>
      <c r="AK92" s="26">
        <f t="shared" si="26"/>
        <v>-1.4568263307648464</v>
      </c>
      <c r="AL92" s="26">
        <f t="shared" si="27"/>
        <v>-1.8231595582017008</v>
      </c>
      <c r="AM92" s="26">
        <f t="shared" si="28"/>
        <v>-2.5476844852829128</v>
      </c>
      <c r="AN92" s="14">
        <v>-5.5448821923527224E-3</v>
      </c>
      <c r="AO92" s="14">
        <v>-5.0387191397495736E-3</v>
      </c>
      <c r="AP92" s="20">
        <v>-7.0803934802863636E-3</v>
      </c>
      <c r="AQ92" s="20">
        <v>-8.8116656782956989E-3</v>
      </c>
      <c r="AU92">
        <v>-1.3725031127551079</v>
      </c>
    </row>
    <row r="93" spans="1:47" x14ac:dyDescent="0.2">
      <c r="A93" s="1">
        <v>45070</v>
      </c>
      <c r="B93">
        <v>234.05914999999999</v>
      </c>
      <c r="C93">
        <v>18.02</v>
      </c>
      <c r="D93" s="12">
        <v>-5.3161763987181754E-3</v>
      </c>
      <c r="E93" s="12">
        <v>-8.8008800880088334E-3</v>
      </c>
      <c r="F93" s="12">
        <f t="shared" si="18"/>
        <v>4.509123271052488E-3</v>
      </c>
      <c r="G93" s="12">
        <f t="shared" si="19"/>
        <v>4.0242354947321816E-3</v>
      </c>
      <c r="H93" s="14">
        <v>-7.4168477667619732E-3</v>
      </c>
      <c r="I93" s="14">
        <v>-6.6192783492170825E-3</v>
      </c>
      <c r="J93" s="20">
        <v>-1.0489789335401038E-2</v>
      </c>
      <c r="K93" s="20">
        <v>-9.3617716878099024E-3</v>
      </c>
      <c r="M93" s="24">
        <v>2.8261731502288148E-5</v>
      </c>
      <c r="N93" s="24">
        <v>7.7455490323510373E-5</v>
      </c>
      <c r="O93" s="23">
        <f t="shared" si="16"/>
        <v>1.5799614513607517E-5</v>
      </c>
      <c r="P93" s="23">
        <f t="shared" si="17"/>
        <v>1.2233754666295378E-5</v>
      </c>
      <c r="Q93" s="12">
        <v>3.9748728927611653E-3</v>
      </c>
      <c r="R93" s="12">
        <v>3.4976784681121534E-3</v>
      </c>
      <c r="S93" s="14">
        <v>-6.5380840943292948E-3</v>
      </c>
      <c r="T93" s="14">
        <v>-5.7531691141843458E-3</v>
      </c>
      <c r="U93" s="20">
        <v>-9.2469371036575029E-3</v>
      </c>
      <c r="V93" s="20">
        <v>-8.1368168683711318E-3</v>
      </c>
      <c r="X93" s="14">
        <f t="shared" si="20"/>
        <v>-5.9419271473464767E-3</v>
      </c>
      <c r="Y93" s="14">
        <f t="shared" si="21"/>
        <v>-6.6838398601237079E-3</v>
      </c>
      <c r="Z93" s="20">
        <f t="shared" si="22"/>
        <v>-9.4021062239584771E-3</v>
      </c>
      <c r="AA93" s="20">
        <f t="shared" si="23"/>
        <v>-1.0452391515842503E-2</v>
      </c>
      <c r="AC93" s="14">
        <f t="shared" si="24"/>
        <v>-9.1784728702007309E-3</v>
      </c>
      <c r="AD93" s="14">
        <f t="shared" si="24"/>
        <v>-9.8940807683806347E-3</v>
      </c>
      <c r="AE93" s="20">
        <f t="shared" si="25"/>
        <v>-1.6752275379560328E-2</v>
      </c>
      <c r="AF93" s="20">
        <f t="shared" si="25"/>
        <v>-1.2925395950280623E-2</v>
      </c>
      <c r="AH93" s="26">
        <v>-1.3725031127551079</v>
      </c>
      <c r="AI93" s="26">
        <v>-3.099876425452897</v>
      </c>
      <c r="AJ93" s="26">
        <f t="shared" si="26"/>
        <v>-1.4277744586140437</v>
      </c>
      <c r="AK93" s="26">
        <f t="shared" si="26"/>
        <v>-1.4568263307648464</v>
      </c>
      <c r="AL93" s="26">
        <f t="shared" si="27"/>
        <v>-1.8231595582017008</v>
      </c>
      <c r="AM93" s="26">
        <f t="shared" si="28"/>
        <v>-2.5476844852829128</v>
      </c>
      <c r="AN93" s="14">
        <v>-5.6752219925217109E-3</v>
      </c>
      <c r="AO93" s="14">
        <v>-5.0955100888950373E-3</v>
      </c>
      <c r="AP93" s="20">
        <v>-7.2468275070743625E-3</v>
      </c>
      <c r="AQ93" s="20">
        <v>-8.910981167717439E-3</v>
      </c>
      <c r="AU93">
        <v>-1.297152655724469</v>
      </c>
    </row>
    <row r="94" spans="1:47" x14ac:dyDescent="0.2">
      <c r="A94" s="1">
        <v>45069</v>
      </c>
      <c r="B94">
        <v>235.31010000000001</v>
      </c>
      <c r="C94">
        <v>18.18</v>
      </c>
      <c r="D94" s="12">
        <v>-4.9239981477918748E-3</v>
      </c>
      <c r="E94" s="12">
        <v>-2.7427317608338386E-3</v>
      </c>
      <c r="F94" s="12">
        <f t="shared" si="18"/>
        <v>4.4966232115320687E-3</v>
      </c>
      <c r="G94" s="12">
        <f t="shared" si="19"/>
        <v>3.921841051815915E-3</v>
      </c>
      <c r="H94" s="14">
        <v>-7.3962869985227022E-3</v>
      </c>
      <c r="I94" s="14">
        <v>-6.4508544784065858E-3</v>
      </c>
      <c r="J94" s="20">
        <v>-1.0460709848510327E-2</v>
      </c>
      <c r="K94" s="20">
        <v>-9.123566593218049E-3</v>
      </c>
      <c r="M94" s="24">
        <v>2.4245757759457814E-5</v>
      </c>
      <c r="N94" s="24">
        <v>7.5225775118866894E-6</v>
      </c>
      <c r="O94" s="23">
        <f t="shared" si="16"/>
        <v>1.5002792060063197E-5</v>
      </c>
      <c r="P94" s="23">
        <f t="shared" si="17"/>
        <v>8.0605271458447221E-6</v>
      </c>
      <c r="Q94" s="12">
        <v>3.873343782839731E-3</v>
      </c>
      <c r="R94" s="12">
        <v>2.8391067513999402E-3</v>
      </c>
      <c r="S94" s="14">
        <v>-6.3710835696338683E-3</v>
      </c>
      <c r="T94" s="14">
        <v>-4.6699150373426049E-3</v>
      </c>
      <c r="U94" s="20">
        <v>-9.0107450746385164E-3</v>
      </c>
      <c r="V94" s="20">
        <v>-6.6047499552942483E-3</v>
      </c>
      <c r="X94" s="14">
        <f t="shared" si="20"/>
        <v>-5.9419271473464767E-3</v>
      </c>
      <c r="Y94" s="14">
        <f t="shared" si="21"/>
        <v>-6.1224370582393106E-3</v>
      </c>
      <c r="Z94" s="20">
        <f t="shared" si="22"/>
        <v>-9.4021062239584771E-3</v>
      </c>
      <c r="AA94" s="20">
        <f t="shared" si="23"/>
        <v>-1.0452391515842503E-2</v>
      </c>
      <c r="AC94" s="14">
        <f t="shared" si="24"/>
        <v>-9.1784728702007309E-3</v>
      </c>
      <c r="AD94" s="14">
        <f t="shared" si="24"/>
        <v>-9.8940807683806347E-3</v>
      </c>
      <c r="AE94" s="20">
        <f t="shared" si="25"/>
        <v>-1.6752275379560328E-2</v>
      </c>
      <c r="AF94" s="20">
        <f t="shared" si="25"/>
        <v>-1.2925395950280623E-2</v>
      </c>
      <c r="AH94" s="26">
        <v>-1.297152655724469</v>
      </c>
      <c r="AI94" s="26">
        <v>-0.96394024969044889</v>
      </c>
      <c r="AJ94" s="26">
        <f t="shared" si="26"/>
        <v>-1.4277744586140437</v>
      </c>
      <c r="AK94" s="26">
        <f t="shared" si="26"/>
        <v>-1.3894680991214341</v>
      </c>
      <c r="AL94" s="26">
        <f t="shared" si="27"/>
        <v>-1.8231595582017008</v>
      </c>
      <c r="AM94" s="26">
        <f t="shared" si="28"/>
        <v>-1.8602322032811043</v>
      </c>
      <c r="AN94" s="14">
        <v>-5.5302613225700695E-3</v>
      </c>
      <c r="AO94" s="14">
        <v>-3.9448482610705046E-3</v>
      </c>
      <c r="AP94" s="20">
        <v>-7.0617237398853889E-3</v>
      </c>
      <c r="AQ94" s="20">
        <v>-5.2813978075069695E-3</v>
      </c>
      <c r="AU94">
        <v>-5.5769297879933753E-2</v>
      </c>
    </row>
    <row r="95" spans="1:47" x14ac:dyDescent="0.2">
      <c r="A95" s="1">
        <v>45068</v>
      </c>
      <c r="B95">
        <v>236.47450000000001</v>
      </c>
      <c r="C95">
        <v>18.23</v>
      </c>
      <c r="D95" s="12">
        <v>-2.1836908942185485E-4</v>
      </c>
      <c r="E95" s="12">
        <v>-1.0958904109589218E-3</v>
      </c>
      <c r="F95" s="12">
        <f t="shared" si="18"/>
        <v>4.4647473631047535E-3</v>
      </c>
      <c r="G95" s="12">
        <f t="shared" si="19"/>
        <v>3.9330044816467732E-3</v>
      </c>
      <c r="H95" s="14">
        <v>-7.343855893624877E-3</v>
      </c>
      <c r="I95" s="14">
        <v>-6.4692166864530913E-3</v>
      </c>
      <c r="J95" s="20">
        <v>-1.0386555536288193E-2</v>
      </c>
      <c r="K95" s="20">
        <v>-9.1495366144720702E-3</v>
      </c>
      <c r="M95" s="24">
        <v>4.768505921493004E-8</v>
      </c>
      <c r="N95" s="24">
        <v>1.2009757928317144E-6</v>
      </c>
      <c r="O95" s="23">
        <f t="shared" si="16"/>
        <v>1.4409655018792699E-5</v>
      </c>
      <c r="P95" s="23">
        <f t="shared" si="17"/>
        <v>8.0959243579111313E-6</v>
      </c>
      <c r="Q95" s="12">
        <v>3.7960051394581515E-3</v>
      </c>
      <c r="R95" s="12">
        <v>2.8453337867306765E-3</v>
      </c>
      <c r="S95" s="14">
        <v>-6.243872821564171E-3</v>
      </c>
      <c r="T95" s="14">
        <v>-4.6801575989915212E-3</v>
      </c>
      <c r="U95" s="20">
        <v>-8.8308284860265755E-3</v>
      </c>
      <c r="V95" s="20">
        <v>-6.6192362056974839E-3</v>
      </c>
      <c r="X95" s="14">
        <f t="shared" si="20"/>
        <v>-5.9419271473464767E-3</v>
      </c>
      <c r="Y95" s="14">
        <f t="shared" si="21"/>
        <v>-6.1224370582393106E-3</v>
      </c>
      <c r="Z95" s="20">
        <f t="shared" si="22"/>
        <v>-9.4021062239584771E-3</v>
      </c>
      <c r="AA95" s="20">
        <f t="shared" si="23"/>
        <v>-1.0452391515842503E-2</v>
      </c>
      <c r="AC95" s="14">
        <f t="shared" si="24"/>
        <v>-9.1784728702007309E-3</v>
      </c>
      <c r="AD95" s="14">
        <f t="shared" si="24"/>
        <v>-9.8940807683806347E-3</v>
      </c>
      <c r="AE95" s="20">
        <f t="shared" si="25"/>
        <v>-1.6752275379560328E-2</v>
      </c>
      <c r="AF95" s="20">
        <f t="shared" si="25"/>
        <v>-1.2925395950280623E-2</v>
      </c>
      <c r="AH95" s="26">
        <v>-5.5769297879933753E-2</v>
      </c>
      <c r="AI95" s="26">
        <v>-0.37506385328097397</v>
      </c>
      <c r="AJ95" s="26">
        <f t="shared" si="26"/>
        <v>-1.4277744586140437</v>
      </c>
      <c r="AK95" s="26">
        <f t="shared" si="26"/>
        <v>-1.3894680991214341</v>
      </c>
      <c r="AL95" s="26">
        <f t="shared" si="27"/>
        <v>-1.8231595582017008</v>
      </c>
      <c r="AM95" s="26">
        <f t="shared" si="28"/>
        <v>-1.8602322032811043</v>
      </c>
      <c r="AN95" s="14">
        <v>-5.4198391828859894E-3</v>
      </c>
      <c r="AO95" s="14">
        <v>-3.9535005280146654E-3</v>
      </c>
      <c r="AP95" s="20">
        <v>-6.9207230529859092E-3</v>
      </c>
      <c r="AQ95" s="20">
        <v>-5.2929815391601744E-3</v>
      </c>
      <c r="AU95">
        <v>0.94098655571567635</v>
      </c>
    </row>
    <row r="96" spans="1:47" x14ac:dyDescent="0.2">
      <c r="A96" s="1">
        <v>45065</v>
      </c>
      <c r="B96">
        <v>236.52614999999997</v>
      </c>
      <c r="C96">
        <v>18.25</v>
      </c>
      <c r="D96" s="12">
        <v>3.698208373991152E-3</v>
      </c>
      <c r="E96" s="12">
        <v>3.2985156679492533E-3</v>
      </c>
      <c r="F96" s="12">
        <f t="shared" si="18"/>
        <v>4.5160820581646608E-3</v>
      </c>
      <c r="G96" s="12">
        <f t="shared" si="19"/>
        <v>3.9475009074159328E-3</v>
      </c>
      <c r="H96" s="14">
        <v>-7.4282939529826137E-3</v>
      </c>
      <c r="I96" s="14">
        <v>-6.4930611849573269E-3</v>
      </c>
      <c r="J96" s="20">
        <v>-1.0505977895005344E-2</v>
      </c>
      <c r="K96" s="20">
        <v>-9.1832603437413448E-3</v>
      </c>
      <c r="M96" s="24">
        <v>1.367674517745828E-5</v>
      </c>
      <c r="N96" s="24">
        <v>1.0880205611706708E-5</v>
      </c>
      <c r="O96" s="23">
        <f t="shared" si="16"/>
        <v>1.5331758596096878E-5</v>
      </c>
      <c r="P96" s="23">
        <f t="shared" si="17"/>
        <v>8.5373646504175407E-6</v>
      </c>
      <c r="Q96" s="12">
        <v>3.91557896052383E-3</v>
      </c>
      <c r="R96" s="12">
        <v>2.9218769054184233E-3</v>
      </c>
      <c r="S96" s="14">
        <v>-6.4405542548324991E-3</v>
      </c>
      <c r="T96" s="14">
        <v>-4.8060598253832389E-3</v>
      </c>
      <c r="U96" s="20">
        <v>-9.1089987904536575E-3</v>
      </c>
      <c r="V96" s="20">
        <v>-6.7973021271291794E-3</v>
      </c>
      <c r="X96" s="14">
        <f t="shared" si="20"/>
        <v>-6.4172204407809356E-3</v>
      </c>
      <c r="Y96" s="14">
        <f t="shared" si="21"/>
        <v>-6.1224370582393106E-3</v>
      </c>
      <c r="Z96" s="20">
        <f t="shared" si="22"/>
        <v>-9.4021062239584771E-3</v>
      </c>
      <c r="AA96" s="20">
        <f t="shared" si="23"/>
        <v>-1.0452391515842503E-2</v>
      </c>
      <c r="AC96" s="14">
        <f t="shared" si="24"/>
        <v>-9.1784728702007309E-3</v>
      </c>
      <c r="AD96" s="14">
        <f t="shared" si="24"/>
        <v>-9.8940807683806347E-3</v>
      </c>
      <c r="AE96" s="20">
        <f t="shared" si="25"/>
        <v>-1.6752275379560328E-2</v>
      </c>
      <c r="AF96" s="20">
        <f t="shared" si="25"/>
        <v>-1.2925395950280623E-2</v>
      </c>
      <c r="AH96" s="26">
        <v>0.94098655571567635</v>
      </c>
      <c r="AI96" s="26">
        <v>1.1387883431947434</v>
      </c>
      <c r="AJ96" s="26">
        <f t="shared" si="26"/>
        <v>-1.4277744586140437</v>
      </c>
      <c r="AK96" s="26">
        <f t="shared" si="26"/>
        <v>-1.3894680991214341</v>
      </c>
      <c r="AL96" s="26">
        <f t="shared" si="27"/>
        <v>-1.8231595582017008</v>
      </c>
      <c r="AM96" s="26">
        <f t="shared" si="28"/>
        <v>-1.8602322032811043</v>
      </c>
      <c r="AN96" s="14">
        <v>-5.5905636305224517E-3</v>
      </c>
      <c r="AO96" s="14">
        <v>-4.0598547496385551E-3</v>
      </c>
      <c r="AP96" s="20">
        <v>-7.1387252077725009E-3</v>
      </c>
      <c r="AQ96" s="20">
        <v>-5.4353695134826885E-3</v>
      </c>
      <c r="AU96">
        <v>1.5608516854798786</v>
      </c>
    </row>
    <row r="97" spans="1:47" x14ac:dyDescent="0.2">
      <c r="A97" s="1">
        <v>45063</v>
      </c>
      <c r="B97">
        <v>235.65465</v>
      </c>
      <c r="C97">
        <v>18.190000000000001</v>
      </c>
      <c r="D97" s="12">
        <v>5.8855844265603974E-3</v>
      </c>
      <c r="E97" s="12">
        <v>-5.4945054945043648E-4</v>
      </c>
      <c r="F97" s="12">
        <f t="shared" si="18"/>
        <v>4.5832757798142335E-3</v>
      </c>
      <c r="G97" s="12">
        <f t="shared" si="19"/>
        <v>3.9651972624487044E-3</v>
      </c>
      <c r="H97" s="14">
        <v>-7.5388177897462811E-3</v>
      </c>
      <c r="I97" s="14">
        <v>-6.5221690987168016E-3</v>
      </c>
      <c r="J97" s="20">
        <v>-1.0662293866513718E-2</v>
      </c>
      <c r="K97" s="20">
        <v>-9.224428221650106E-3</v>
      </c>
      <c r="M97" s="24">
        <v>3.4640104042170279E-5</v>
      </c>
      <c r="N97" s="24">
        <v>3.0189590629138653E-7</v>
      </c>
      <c r="O97" s="23">
        <f t="shared" si="16"/>
        <v>1.5445996008347686E-5</v>
      </c>
      <c r="P97" s="23">
        <f t="shared" si="17"/>
        <v>8.3897897345633065E-6</v>
      </c>
      <c r="Q97" s="12">
        <v>3.9301394387919221E-3</v>
      </c>
      <c r="R97" s="12">
        <v>2.8965133755194895E-3</v>
      </c>
      <c r="S97" s="14">
        <v>-6.4645041103219185E-3</v>
      </c>
      <c r="T97" s="14">
        <v>-4.7643405312366854E-3</v>
      </c>
      <c r="U97" s="20">
        <v>-9.1428715281176506E-3</v>
      </c>
      <c r="V97" s="20">
        <v>-6.7382977332706238E-3</v>
      </c>
      <c r="X97" s="14">
        <f t="shared" si="20"/>
        <v>-6.4172204407809356E-3</v>
      </c>
      <c r="Y97" s="14">
        <f t="shared" si="21"/>
        <v>-6.1224370582393106E-3</v>
      </c>
      <c r="Z97" s="20">
        <f t="shared" si="22"/>
        <v>-9.4021062239584771E-3</v>
      </c>
      <c r="AA97" s="20">
        <f t="shared" si="23"/>
        <v>-1.0452391515842503E-2</v>
      </c>
      <c r="AC97" s="14">
        <f t="shared" si="24"/>
        <v>-9.1784728702007309E-3</v>
      </c>
      <c r="AD97" s="14">
        <f t="shared" si="24"/>
        <v>-9.8940807683806347E-3</v>
      </c>
      <c r="AE97" s="20">
        <f t="shared" si="25"/>
        <v>-1.6752275379560328E-2</v>
      </c>
      <c r="AF97" s="20">
        <f t="shared" si="25"/>
        <v>-1.2925395950280623E-2</v>
      </c>
      <c r="AH97" s="26">
        <v>1.5608516854798786</v>
      </c>
      <c r="AI97" s="26">
        <v>-0.18406240407764538</v>
      </c>
      <c r="AJ97" s="26">
        <f t="shared" si="26"/>
        <v>-1.4277744586140437</v>
      </c>
      <c r="AK97" s="26">
        <f t="shared" si="26"/>
        <v>-1.3894680991214341</v>
      </c>
      <c r="AL97" s="26">
        <f t="shared" si="27"/>
        <v>-1.8231595582017008</v>
      </c>
      <c r="AM97" s="26">
        <f t="shared" si="28"/>
        <v>-1.8602322032811043</v>
      </c>
      <c r="AN97" s="14">
        <v>-5.6113527094988382E-3</v>
      </c>
      <c r="AO97" s="14">
        <v>-4.0246129339628735E-3</v>
      </c>
      <c r="AP97" s="20">
        <v>-7.1652712828989612E-3</v>
      </c>
      <c r="AQ97" s="20">
        <v>-5.3881874583758087E-3</v>
      </c>
      <c r="AU97">
        <v>-1.1297631072819232</v>
      </c>
    </row>
    <row r="98" spans="1:47" x14ac:dyDescent="0.2">
      <c r="A98" s="1">
        <v>45062</v>
      </c>
      <c r="B98">
        <v>234.2758</v>
      </c>
      <c r="C98">
        <v>18.2</v>
      </c>
      <c r="D98" s="12">
        <v>-4.2251482712298838E-3</v>
      </c>
      <c r="E98" s="12">
        <v>-1.097694840834218E-3</v>
      </c>
      <c r="F98" s="12">
        <f t="shared" si="18"/>
        <v>4.5729157700210967E-3</v>
      </c>
      <c r="G98" s="12">
        <f t="shared" si="19"/>
        <v>4.0161786663098281E-3</v>
      </c>
      <c r="H98" s="14">
        <v>-7.5217770900627874E-3</v>
      </c>
      <c r="I98" s="14">
        <v>-6.6060260457648486E-3</v>
      </c>
      <c r="J98" s="20">
        <v>-1.0638192879756413E-2</v>
      </c>
      <c r="K98" s="20">
        <v>-9.3430287021380471E-3</v>
      </c>
      <c r="M98" s="24">
        <v>1.7851877913876876E-5</v>
      </c>
      <c r="N98" s="24">
        <v>1.2049339635940591E-6</v>
      </c>
      <c r="O98" s="23">
        <f t="shared" si="16"/>
        <v>1.4218569736348868E-5</v>
      </c>
      <c r="P98" s="23">
        <f t="shared" si="17"/>
        <v>8.9110123127345128E-6</v>
      </c>
      <c r="Q98" s="12">
        <v>3.7707518794464412E-3</v>
      </c>
      <c r="R98" s="12">
        <v>2.9851318752669056E-3</v>
      </c>
      <c r="S98" s="14">
        <v>-6.2023349052415609E-3</v>
      </c>
      <c r="T98" s="14">
        <v>-4.9101049919612208E-3</v>
      </c>
      <c r="U98" s="20">
        <v>-8.7720806182857332E-3</v>
      </c>
      <c r="V98" s="20">
        <v>-6.9444551917587144E-3</v>
      </c>
      <c r="X98" s="14">
        <f t="shared" si="20"/>
        <v>-6.4172204407809356E-3</v>
      </c>
      <c r="Y98" s="14">
        <f t="shared" si="21"/>
        <v>-6.2004535480883142E-3</v>
      </c>
      <c r="Z98" s="20">
        <f t="shared" si="22"/>
        <v>-9.4021062239584771E-3</v>
      </c>
      <c r="AA98" s="20">
        <f t="shared" si="23"/>
        <v>-1.0452391515842503E-2</v>
      </c>
      <c r="AC98" s="14">
        <f t="shared" si="24"/>
        <v>-9.1784728702007309E-3</v>
      </c>
      <c r="AD98" s="14">
        <f t="shared" si="24"/>
        <v>-9.8940807683806347E-3</v>
      </c>
      <c r="AE98" s="20">
        <f t="shared" si="25"/>
        <v>-1.6752275379560328E-2</v>
      </c>
      <c r="AF98" s="20">
        <f t="shared" si="25"/>
        <v>-1.2925395950280623E-2</v>
      </c>
      <c r="AH98" s="26">
        <v>-1.1297631072819232</v>
      </c>
      <c r="AI98" s="26">
        <v>-0.35793823561838062</v>
      </c>
      <c r="AJ98" s="26">
        <f t="shared" si="26"/>
        <v>-1.4277744586140437</v>
      </c>
      <c r="AK98" s="26">
        <f t="shared" si="26"/>
        <v>-1.3894680991214341</v>
      </c>
      <c r="AL98" s="26">
        <f t="shared" si="27"/>
        <v>-1.8231595582017008</v>
      </c>
      <c r="AM98" s="26">
        <f t="shared" si="28"/>
        <v>-1.8602322032811043</v>
      </c>
      <c r="AN98" s="14">
        <v>-5.3837832232445301E-3</v>
      </c>
      <c r="AO98" s="14">
        <v>-4.1477455123539089E-3</v>
      </c>
      <c r="AP98" s="20">
        <v>-6.8746823306198067E-3</v>
      </c>
      <c r="AQ98" s="20">
        <v>-5.5530384454124107E-3</v>
      </c>
      <c r="AU98">
        <v>0.24528374513259774</v>
      </c>
    </row>
    <row r="99" spans="1:47" x14ac:dyDescent="0.2">
      <c r="A99" s="1">
        <v>45061</v>
      </c>
      <c r="B99">
        <v>235.26985000000002</v>
      </c>
      <c r="C99">
        <v>18.22</v>
      </c>
      <c r="D99" s="12">
        <v>9.4448853712125747E-4</v>
      </c>
      <c r="E99" s="12">
        <v>-2.1905805038336945E-3</v>
      </c>
      <c r="F99" s="12">
        <f t="shared" si="18"/>
        <v>4.5715317438598819E-3</v>
      </c>
      <c r="G99" s="12">
        <f t="shared" si="19"/>
        <v>4.0351927228520577E-3</v>
      </c>
      <c r="H99" s="14">
        <v>-7.5195005696117173E-3</v>
      </c>
      <c r="I99" s="14">
        <v>-6.6373013856313957E-3</v>
      </c>
      <c r="J99" s="20">
        <v>-1.0634973153438653E-2</v>
      </c>
      <c r="K99" s="20">
        <v>-9.3872620121519552E-3</v>
      </c>
      <c r="M99" s="24">
        <v>8.920585967534529E-7</v>
      </c>
      <c r="N99" s="24">
        <v>4.7986429437762825E-6</v>
      </c>
      <c r="O99" s="23">
        <f t="shared" si="16"/>
        <v>1.3986502614443513E-5</v>
      </c>
      <c r="P99" s="23">
        <f t="shared" si="17"/>
        <v>9.4047457677976734E-6</v>
      </c>
      <c r="Q99" s="12">
        <v>3.7398532878234027E-3</v>
      </c>
      <c r="R99" s="12">
        <v>3.0667157950807363E-3</v>
      </c>
      <c r="S99" s="14">
        <v>-6.1515112447427141E-3</v>
      </c>
      <c r="T99" s="14">
        <v>-5.0442985983679186E-3</v>
      </c>
      <c r="U99" s="20">
        <v>-8.7001997453526221E-3</v>
      </c>
      <c r="V99" s="20">
        <v>-7.1342477701735376E-3</v>
      </c>
      <c r="X99" s="14">
        <f t="shared" si="20"/>
        <v>-6.4172204407809356E-3</v>
      </c>
      <c r="Y99" s="14">
        <f t="shared" si="21"/>
        <v>-6.2004535480883142E-3</v>
      </c>
      <c r="Z99" s="20">
        <f t="shared" si="22"/>
        <v>-9.4021062239584771E-3</v>
      </c>
      <c r="AA99" s="20">
        <f t="shared" si="23"/>
        <v>-1.0452391515842503E-2</v>
      </c>
      <c r="AC99" s="14">
        <f t="shared" si="24"/>
        <v>-9.1784728702007309E-3</v>
      </c>
      <c r="AD99" s="14">
        <f t="shared" si="24"/>
        <v>-9.8940807683806347E-3</v>
      </c>
      <c r="AE99" s="20">
        <f t="shared" si="25"/>
        <v>-1.6752275379560328E-2</v>
      </c>
      <c r="AF99" s="20">
        <f t="shared" si="25"/>
        <v>-1.2925395950280623E-2</v>
      </c>
      <c r="AH99" s="26">
        <v>0.24528374513259774</v>
      </c>
      <c r="AI99" s="26">
        <v>-0.70324298309356348</v>
      </c>
      <c r="AJ99" s="26">
        <f t="shared" si="26"/>
        <v>-1.4277744586140437</v>
      </c>
      <c r="AK99" s="26">
        <f t="shared" si="26"/>
        <v>-1.3894680991214341</v>
      </c>
      <c r="AL99" s="26">
        <f t="shared" si="27"/>
        <v>-1.8231595582017008</v>
      </c>
      <c r="AM99" s="26">
        <f t="shared" si="28"/>
        <v>-1.8602322032811043</v>
      </c>
      <c r="AN99" s="14">
        <v>-5.3396670033180101E-3</v>
      </c>
      <c r="AO99" s="14">
        <v>-4.2611037663365077E-3</v>
      </c>
      <c r="AP99" s="20">
        <v>-6.8183492679672929E-3</v>
      </c>
      <c r="AQ99" s="20">
        <v>-5.7048034803200013E-3</v>
      </c>
      <c r="AU99">
        <v>0.13059682752506158</v>
      </c>
    </row>
    <row r="100" spans="1:47" x14ac:dyDescent="0.2">
      <c r="A100" s="1">
        <v>45058</v>
      </c>
      <c r="B100">
        <v>235.04785000000001</v>
      </c>
      <c r="C100">
        <v>18.260000000000002</v>
      </c>
      <c r="D100" s="12">
        <v>5.1888690883239441E-4</v>
      </c>
      <c r="E100" s="12">
        <v>3.296703296703507E-3</v>
      </c>
      <c r="F100" s="12">
        <f t="shared" si="18"/>
        <v>4.6156778415952998E-3</v>
      </c>
      <c r="G100" s="12">
        <f t="shared" si="19"/>
        <v>4.0770760841512743E-3</v>
      </c>
      <c r="H100" s="14">
        <v>-7.5921144385875739E-3</v>
      </c>
      <c r="I100" s="14">
        <v>-6.706193384373331E-3</v>
      </c>
      <c r="J100" s="20">
        <v>-1.0737672334052642E-2</v>
      </c>
      <c r="K100" s="20">
        <v>-9.4846972806680724E-3</v>
      </c>
      <c r="M100" s="24">
        <v>2.6924362415763761E-7</v>
      </c>
      <c r="N100" s="24">
        <v>1.0868252626495772E-5</v>
      </c>
      <c r="O100" s="23">
        <f t="shared" si="16"/>
        <v>1.4827087333830908E-5</v>
      </c>
      <c r="P100" s="23">
        <f t="shared" si="17"/>
        <v>9.7030355210789728E-6</v>
      </c>
      <c r="Q100" s="12">
        <v>3.8505957115530717E-3</v>
      </c>
      <c r="R100" s="12">
        <v>3.1149695858995112E-3</v>
      </c>
      <c r="S100" s="14">
        <v>-6.333666322071857E-3</v>
      </c>
      <c r="T100" s="14">
        <v>-5.1236690212103381E-3</v>
      </c>
      <c r="U100" s="20">
        <v>-8.9578251473622673E-3</v>
      </c>
      <c r="V100" s="20">
        <v>-7.2465028738592056E-3</v>
      </c>
      <c r="X100" s="14">
        <f t="shared" si="20"/>
        <v>-6.4172204407809356E-3</v>
      </c>
      <c r="Y100" s="14">
        <f t="shared" si="21"/>
        <v>-6.2004535480883142E-3</v>
      </c>
      <c r="Z100" s="20">
        <f t="shared" si="22"/>
        <v>-9.4021062239584771E-3</v>
      </c>
      <c r="AA100" s="20">
        <f t="shared" si="23"/>
        <v>-1.0452391515842503E-2</v>
      </c>
      <c r="AC100" s="14">
        <f t="shared" si="24"/>
        <v>-9.1784728702007309E-3</v>
      </c>
      <c r="AD100" s="14">
        <f t="shared" si="24"/>
        <v>-9.8940807683806347E-3</v>
      </c>
      <c r="AE100" s="20">
        <f t="shared" si="25"/>
        <v>-1.6752275379560328E-2</v>
      </c>
      <c r="AF100" s="20">
        <f t="shared" si="25"/>
        <v>-1.2925395950280623E-2</v>
      </c>
      <c r="AH100" s="26">
        <v>0.13059682752506158</v>
      </c>
      <c r="AI100" s="26">
        <v>1.0595672269576688</v>
      </c>
      <c r="AJ100" s="26">
        <f t="shared" si="26"/>
        <v>-1.4277744586140437</v>
      </c>
      <c r="AK100" s="26">
        <f t="shared" si="26"/>
        <v>-1.3894680991214341</v>
      </c>
      <c r="AL100" s="26">
        <f t="shared" si="27"/>
        <v>-1.8231595582017008</v>
      </c>
      <c r="AM100" s="26">
        <f t="shared" si="28"/>
        <v>-1.8602322032811043</v>
      </c>
      <c r="AN100" s="14">
        <v>-5.4977822074042454E-3</v>
      </c>
      <c r="AO100" s="14">
        <v>-4.3281508693408747E-3</v>
      </c>
      <c r="AP100" s="20">
        <v>-7.0202503762884618E-3</v>
      </c>
      <c r="AQ100" s="20">
        <v>-5.7945667359314765E-3</v>
      </c>
      <c r="AU100">
        <v>0.62224693944650045</v>
      </c>
    </row>
    <row r="101" spans="1:47" x14ac:dyDescent="0.2">
      <c r="A101" s="1">
        <v>45057</v>
      </c>
      <c r="B101">
        <v>234.92595</v>
      </c>
      <c r="C101">
        <v>18.2</v>
      </c>
      <c r="D101" s="12">
        <v>2.5190362627283136E-3</v>
      </c>
      <c r="E101" s="12">
        <v>1.65107319757829E-3</v>
      </c>
      <c r="F101" s="12">
        <f t="shared" si="18"/>
        <v>4.8626179336179638E-3</v>
      </c>
      <c r="G101" s="12">
        <f t="shared" si="19"/>
        <v>4.5380480937783733E-3</v>
      </c>
      <c r="H101" s="14">
        <v>-7.9982947445907827E-3</v>
      </c>
      <c r="I101" s="14">
        <v>-7.4644248663315741E-3</v>
      </c>
      <c r="J101" s="20">
        <v>-1.1312140892145016E-2</v>
      </c>
      <c r="K101" s="20">
        <v>-1.055707853525641E-2</v>
      </c>
      <c r="M101" s="24">
        <v>6.3455436929402296E-6</v>
      </c>
      <c r="N101" s="24">
        <v>2.726042703761399E-6</v>
      </c>
      <c r="O101" s="23">
        <f t="shared" si="16"/>
        <v>1.5786293518549365E-5</v>
      </c>
      <c r="P101" s="23">
        <f t="shared" si="17"/>
        <v>9.680609262763801E-6</v>
      </c>
      <c r="Q101" s="12">
        <v>3.973196888973584E-3</v>
      </c>
      <c r="R101" s="12">
        <v>3.1113677479147014E-3</v>
      </c>
      <c r="S101" s="14">
        <v>-6.5353273134205071E-3</v>
      </c>
      <c r="T101" s="14">
        <v>-5.1177445249373319E-3</v>
      </c>
      <c r="U101" s="20">
        <v>-9.2430381358093797E-3</v>
      </c>
      <c r="V101" s="20">
        <v>-7.2381237457206041E-3</v>
      </c>
      <c r="X101" s="14">
        <f t="shared" si="20"/>
        <v>-6.7213062607197945E-3</v>
      </c>
      <c r="Y101" s="14">
        <f t="shared" si="21"/>
        <v>-6.6838398601237079E-3</v>
      </c>
      <c r="Z101" s="20">
        <f t="shared" si="22"/>
        <v>-1.1184928954972402E-2</v>
      </c>
      <c r="AA101" s="20">
        <f t="shared" si="23"/>
        <v>-1.1244469839742241E-2</v>
      </c>
      <c r="AC101" s="14">
        <f t="shared" si="24"/>
        <v>-9.1784728702007309E-3</v>
      </c>
      <c r="AD101" s="14">
        <f t="shared" si="24"/>
        <v>-9.8940807683806347E-3</v>
      </c>
      <c r="AE101" s="20">
        <f t="shared" si="25"/>
        <v>-1.6752275379560328E-2</v>
      </c>
      <c r="AF101" s="20">
        <f t="shared" si="25"/>
        <v>-1.2925395950280623E-2</v>
      </c>
      <c r="AH101" s="26">
        <v>0.62224693944650045</v>
      </c>
      <c r="AI101" s="26">
        <v>0.51871100130694203</v>
      </c>
      <c r="AJ101" s="26">
        <f t="shared" si="26"/>
        <v>-1.4743190090550209</v>
      </c>
      <c r="AK101" s="26">
        <f t="shared" si="26"/>
        <v>-1.4568263307648464</v>
      </c>
      <c r="AL101" s="26">
        <f t="shared" si="27"/>
        <v>-2.3910437491798082</v>
      </c>
      <c r="AM101" s="26">
        <f t="shared" si="28"/>
        <v>-2.5461039817261923</v>
      </c>
      <c r="AN101" s="14">
        <v>-5.8577597001320258E-3</v>
      </c>
      <c r="AO101" s="14">
        <v>-4.5327224598546581E-3</v>
      </c>
      <c r="AP101" s="20">
        <v>-9.500087585640948E-3</v>
      </c>
      <c r="AQ101" s="20">
        <v>-7.9218658115800776E-3</v>
      </c>
      <c r="AU101">
        <v>0.57770244448116159</v>
      </c>
    </row>
    <row r="102" spans="1:47" x14ac:dyDescent="0.2">
      <c r="A102" s="1">
        <v>45056</v>
      </c>
      <c r="B102">
        <v>234.33564999999999</v>
      </c>
      <c r="C102">
        <v>18.170000000000002</v>
      </c>
      <c r="D102" s="12">
        <v>2.3868834338953704E-3</v>
      </c>
      <c r="E102" s="12">
        <v>3.3130866924353519E-3</v>
      </c>
      <c r="F102" s="12">
        <f t="shared" si="18"/>
        <v>4.8615860254282188E-3</v>
      </c>
      <c r="G102" s="12">
        <f t="shared" si="19"/>
        <v>4.5952767193965368E-3</v>
      </c>
      <c r="H102" s="14">
        <v>-7.9965974066621998E-3</v>
      </c>
      <c r="I102" s="14">
        <v>-7.5585575787450584E-3</v>
      </c>
      <c r="J102" s="20">
        <v>-1.1309740314721598E-2</v>
      </c>
      <c r="K102" s="20">
        <v>-1.0690212226797502E-2</v>
      </c>
      <c r="M102" s="24">
        <v>5.6972125270041552E-6</v>
      </c>
      <c r="N102" s="24">
        <v>1.097654343159222E-5</v>
      </c>
      <c r="O102" s="23">
        <f t="shared" si="16"/>
        <v>1.638865452954539E-5</v>
      </c>
      <c r="P102" s="23">
        <f t="shared" si="17"/>
        <v>1.0131686351590969E-5</v>
      </c>
      <c r="Q102" s="12">
        <v>4.0482903217957814E-3</v>
      </c>
      <c r="R102" s="12">
        <v>3.1830310007272896E-3</v>
      </c>
      <c r="S102" s="14">
        <v>-6.6588450187583352E-3</v>
      </c>
      <c r="T102" s="14">
        <v>-5.2356200862452573E-3</v>
      </c>
      <c r="U102" s="20">
        <v>-9.4177315836097269E-3</v>
      </c>
      <c r="V102" s="20">
        <v>-7.4048374015480197E-3</v>
      </c>
      <c r="X102" s="14">
        <f t="shared" si="20"/>
        <v>-6.7213062607197945E-3</v>
      </c>
      <c r="Y102" s="14">
        <f t="shared" si="21"/>
        <v>-7.1715576963101322E-3</v>
      </c>
      <c r="Z102" s="20">
        <f t="shared" si="22"/>
        <v>-1.1184928954972402E-2</v>
      </c>
      <c r="AA102" s="20">
        <f t="shared" si="23"/>
        <v>-1.1244469839742241E-2</v>
      </c>
      <c r="AC102" s="14">
        <f t="shared" si="24"/>
        <v>-9.1784728702007309E-3</v>
      </c>
      <c r="AD102" s="14">
        <f t="shared" si="24"/>
        <v>-9.8940807683806347E-3</v>
      </c>
      <c r="AE102" s="20">
        <f t="shared" si="25"/>
        <v>-1.6752275379560328E-2</v>
      </c>
      <c r="AF102" s="20">
        <f t="shared" si="25"/>
        <v>-1.2925395950280623E-2</v>
      </c>
      <c r="AH102" s="26">
        <v>0.57770244448116159</v>
      </c>
      <c r="AI102" s="26">
        <v>1.0421110612533888</v>
      </c>
      <c r="AJ102" s="26">
        <f t="shared" si="26"/>
        <v>-1.4743190090550209</v>
      </c>
      <c r="AK102" s="26">
        <f t="shared" ref="AK102" si="31">PERCENTILE(AI102:AI201,5%)</f>
        <v>-1.4568263307648464</v>
      </c>
      <c r="AL102" s="26">
        <f t="shared" si="27"/>
        <v>-2.3910437491798082</v>
      </c>
      <c r="AM102" s="26">
        <f t="shared" si="28"/>
        <v>-2.5461039817261923</v>
      </c>
      <c r="AN102" s="14">
        <v>-5.9684713755969879E-3</v>
      </c>
      <c r="AO102" s="14">
        <v>-4.637123373500294E-3</v>
      </c>
      <c r="AP102" s="20">
        <v>-9.6796392687949172E-3</v>
      </c>
      <c r="AQ102" s="20">
        <v>-8.1043279049096591E-3</v>
      </c>
      <c r="AU102">
        <v>-0.12440129679167085</v>
      </c>
    </row>
    <row r="103" spans="1:47" x14ac:dyDescent="0.2">
      <c r="A103" s="1">
        <v>45054</v>
      </c>
      <c r="B103">
        <v>233.77764999999999</v>
      </c>
      <c r="C103">
        <v>18.11</v>
      </c>
      <c r="D103" s="12">
        <v>-5.2992369440818532E-4</v>
      </c>
      <c r="E103" s="12">
        <v>-1.1031439602867676E-3</v>
      </c>
      <c r="F103" s="12">
        <f t="shared" si="18"/>
        <v>4.8594464162110369E-3</v>
      </c>
      <c r="G103" s="12">
        <f t="shared" si="19"/>
        <v>4.8368151447745061E-3</v>
      </c>
      <c r="H103" s="14">
        <v>-7.9930780626810589E-3</v>
      </c>
      <c r="I103" s="14">
        <v>-7.9558529337761582E-3</v>
      </c>
      <c r="J103" s="20">
        <v>-1.1304762839367929E-2</v>
      </c>
      <c r="K103" s="20">
        <v>-1.1252114629174713E-2</v>
      </c>
      <c r="M103" s="24">
        <v>2.8081912189521979E-7</v>
      </c>
      <c r="N103" s="24">
        <v>1.2169265971171736E-6</v>
      </c>
      <c r="O103" s="23">
        <f t="shared" si="16"/>
        <v>1.7070805341868606E-5</v>
      </c>
      <c r="P103" s="23">
        <f t="shared" si="17"/>
        <v>1.0107356610217859E-5</v>
      </c>
      <c r="Q103" s="12">
        <v>4.1316831124698569E-3</v>
      </c>
      <c r="R103" s="12">
        <v>3.1792069152884431E-3</v>
      </c>
      <c r="S103" s="14">
        <v>-6.7960139529601934E-3</v>
      </c>
      <c r="T103" s="14">
        <v>-5.2293300254413989E-3</v>
      </c>
      <c r="U103" s="20">
        <v>-9.6117322249046951E-3</v>
      </c>
      <c r="V103" s="20">
        <v>-7.395941248517209E-3</v>
      </c>
      <c r="X103" s="14">
        <f t="shared" si="20"/>
        <v>-6.7213062607197945E-3</v>
      </c>
      <c r="Y103" s="14">
        <f t="shared" si="21"/>
        <v>-7.1715576963101322E-3</v>
      </c>
      <c r="Z103" s="20">
        <f t="shared" si="22"/>
        <v>-1.1184928954972402E-2</v>
      </c>
      <c r="AA103" s="20">
        <f t="shared" si="23"/>
        <v>-1.1244469839742241E-2</v>
      </c>
      <c r="AC103" s="14">
        <f t="shared" si="24"/>
        <v>-9.1784728702007309E-3</v>
      </c>
      <c r="AD103" s="14">
        <f t="shared" si="24"/>
        <v>-9.8940807683806347E-3</v>
      </c>
      <c r="AE103" s="20">
        <f t="shared" si="25"/>
        <v>-1.6752275379560328E-2</v>
      </c>
      <c r="AF103" s="20">
        <f t="shared" si="25"/>
        <v>-1.2925395950280623E-2</v>
      </c>
      <c r="AH103" s="26">
        <v>-0.12440129679167085</v>
      </c>
      <c r="AI103" s="26">
        <v>-0.33762525101066654</v>
      </c>
      <c r="AJ103" s="26">
        <f t="shared" si="26"/>
        <v>-1.4743190090550209</v>
      </c>
      <c r="AK103" s="26">
        <f t="shared" si="26"/>
        <v>-1.4568263307648464</v>
      </c>
      <c r="AL103" s="26">
        <f t="shared" si="27"/>
        <v>-2.3910437491798082</v>
      </c>
      <c r="AM103" s="26">
        <f t="shared" si="28"/>
        <v>-2.5461039817261923</v>
      </c>
      <c r="AN103" s="14">
        <v>-6.091418952105924E-3</v>
      </c>
      <c r="AO103" s="14">
        <v>-4.6315523451418879E-3</v>
      </c>
      <c r="AP103" s="20">
        <v>-9.8790350796628262E-3</v>
      </c>
      <c r="AQ103" s="20">
        <v>-8.0945913857473507E-3</v>
      </c>
      <c r="AU103">
        <v>1.7418278148465969</v>
      </c>
    </row>
    <row r="104" spans="1:47" x14ac:dyDescent="0.2">
      <c r="A104" s="1">
        <v>45051</v>
      </c>
      <c r="B104">
        <v>233.90159999999997</v>
      </c>
      <c r="C104">
        <v>18.13</v>
      </c>
      <c r="D104" s="12">
        <v>7.0037731170147222E-3</v>
      </c>
      <c r="E104" s="12">
        <v>3.3204205866075309E-3</v>
      </c>
      <c r="F104" s="12">
        <f t="shared" si="18"/>
        <v>4.8843927570916008E-3</v>
      </c>
      <c r="G104" s="12">
        <f t="shared" si="19"/>
        <v>4.8431028824749102E-3</v>
      </c>
      <c r="H104" s="14">
        <v>-8.0341111419576228E-3</v>
      </c>
      <c r="I104" s="14">
        <v>-7.9661953419379872E-3</v>
      </c>
      <c r="J104" s="20">
        <v>-1.1362796706440526E-2</v>
      </c>
      <c r="K104" s="20">
        <v>-1.1266742094406574E-2</v>
      </c>
      <c r="M104" s="24">
        <v>4.905283787461812E-5</v>
      </c>
      <c r="N104" s="24">
        <v>1.1025192871967099E-5</v>
      </c>
      <c r="O104" s="23">
        <f t="shared" si="16"/>
        <v>1.8145831002426658E-5</v>
      </c>
      <c r="P104" s="23">
        <f t="shared" si="17"/>
        <v>1.0675655307966743E-5</v>
      </c>
      <c r="Q104" s="12">
        <v>4.2597923661167637E-3</v>
      </c>
      <c r="R104" s="12">
        <v>3.2673621329700727E-3</v>
      </c>
      <c r="S104" s="14">
        <v>-7.0067349234673544E-3</v>
      </c>
      <c r="T104" s="14">
        <v>-5.3743324549797239E-3</v>
      </c>
      <c r="U104" s="20">
        <v>-9.9097589147711367E-3</v>
      </c>
      <c r="V104" s="20">
        <v>-7.6010209517564757E-3</v>
      </c>
      <c r="X104" s="14">
        <f t="shared" si="20"/>
        <v>-6.7213062607197945E-3</v>
      </c>
      <c r="Y104" s="14">
        <f t="shared" si="21"/>
        <v>-7.1715576963101322E-3</v>
      </c>
      <c r="Z104" s="20">
        <f t="shared" si="22"/>
        <v>-1.1184928954972402E-2</v>
      </c>
      <c r="AA104" s="20">
        <f t="shared" si="23"/>
        <v>-1.1244469839742241E-2</v>
      </c>
      <c r="AC104" s="14">
        <f t="shared" si="24"/>
        <v>-9.1784728702007309E-3</v>
      </c>
      <c r="AD104" s="14">
        <f t="shared" si="24"/>
        <v>-9.8940807683806347E-3</v>
      </c>
      <c r="AE104" s="20">
        <f t="shared" si="25"/>
        <v>-1.6752275379560328E-2</v>
      </c>
      <c r="AF104" s="20">
        <f t="shared" si="25"/>
        <v>-1.2925395950280623E-2</v>
      </c>
      <c r="AH104" s="26">
        <v>1.7418278148465969</v>
      </c>
      <c r="AI104" s="26">
        <v>1.0173698172092049</v>
      </c>
      <c r="AJ104" s="26">
        <f t="shared" si="26"/>
        <v>-1.4743190090550209</v>
      </c>
      <c r="AK104" s="26">
        <f t="shared" si="26"/>
        <v>-1.4568263307648464</v>
      </c>
      <c r="AL104" s="26">
        <f t="shared" si="27"/>
        <v>-2.3910437491798082</v>
      </c>
      <c r="AM104" s="26">
        <f t="shared" si="28"/>
        <v>-2.5461039817261923</v>
      </c>
      <c r="AN104" s="14">
        <v>-6.2802928599934096E-3</v>
      </c>
      <c r="AO104" s="14">
        <v>-4.7599791874547931E-3</v>
      </c>
      <c r="AP104" s="20">
        <v>-1.0185349909807353E-2</v>
      </c>
      <c r="AQ104" s="20">
        <v>-8.319043736496487E-3</v>
      </c>
      <c r="AU104">
        <v>-0.16846510514075419</v>
      </c>
    </row>
    <row r="105" spans="1:47" x14ac:dyDescent="0.2">
      <c r="A105" s="1">
        <v>45050</v>
      </c>
      <c r="B105">
        <v>232.27480000000003</v>
      </c>
      <c r="C105">
        <v>18.07</v>
      </c>
      <c r="D105" s="12">
        <v>-6.9803845815441523E-4</v>
      </c>
      <c r="E105" s="12">
        <v>-3.309431880860414E-3</v>
      </c>
      <c r="F105" s="12">
        <f t="shared" si="18"/>
        <v>4.8455631965472036E-3</v>
      </c>
      <c r="G105" s="12">
        <f t="shared" si="19"/>
        <v>4.8315638585874898E-3</v>
      </c>
      <c r="H105" s="14">
        <v>-7.9702421984632395E-3</v>
      </c>
      <c r="I105" s="14">
        <v>-7.9472153366452851E-3</v>
      </c>
      <c r="J105" s="20">
        <v>-1.1272465640818128E-2</v>
      </c>
      <c r="K105" s="20">
        <v>-1.1239898310717568E-2</v>
      </c>
      <c r="M105" s="24">
        <v>4.8725768906259332E-7</v>
      </c>
      <c r="N105" s="24">
        <v>1.0952339374055298E-5</v>
      </c>
      <c r="O105" s="23">
        <f t="shared" si="16"/>
        <v>1.6167903002973905E-5</v>
      </c>
      <c r="P105" s="23">
        <f t="shared" si="17"/>
        <v>1.0651934751751255E-5</v>
      </c>
      <c r="Q105" s="12">
        <v>4.0209331010318868E-3</v>
      </c>
      <c r="R105" s="12">
        <v>3.2637301897907025E-3</v>
      </c>
      <c r="S105" s="14">
        <v>-6.613846394961531E-3</v>
      </c>
      <c r="T105" s="14">
        <v>-5.3683584400682554E-3</v>
      </c>
      <c r="U105" s="20">
        <v>-9.3540891712459752E-3</v>
      </c>
      <c r="V105" s="20">
        <v>-7.5925717884625108E-3</v>
      </c>
      <c r="X105" s="14">
        <f t="shared" si="20"/>
        <v>-6.7213062607197945E-3</v>
      </c>
      <c r="Y105" s="14">
        <f t="shared" si="21"/>
        <v>-7.1715576963101322E-3</v>
      </c>
      <c r="Z105" s="20">
        <f t="shared" si="22"/>
        <v>-1.1184928954972402E-2</v>
      </c>
      <c r="AA105" s="20">
        <f t="shared" si="23"/>
        <v>-1.1244469839742241E-2</v>
      </c>
      <c r="AC105" s="14">
        <f t="shared" si="24"/>
        <v>-9.1784728702007309E-3</v>
      </c>
      <c r="AD105" s="14">
        <f t="shared" si="24"/>
        <v>-1.0142662538699786E-2</v>
      </c>
      <c r="AE105" s="20">
        <f t="shared" si="25"/>
        <v>-1.6752275379560328E-2</v>
      </c>
      <c r="AF105" s="20">
        <f t="shared" si="25"/>
        <v>-1.2925395950280623E-2</v>
      </c>
      <c r="AH105" s="26">
        <v>-0.16846510514075419</v>
      </c>
      <c r="AI105" s="26">
        <v>-1.0149855067275919</v>
      </c>
      <c r="AJ105" s="26">
        <f t="shared" si="26"/>
        <v>-1.4743190090550209</v>
      </c>
      <c r="AK105" s="26">
        <f t="shared" si="26"/>
        <v>-1.4568263307648464</v>
      </c>
      <c r="AL105" s="26">
        <f t="shared" si="27"/>
        <v>-2.3910437491798082</v>
      </c>
      <c r="AM105" s="26">
        <f t="shared" si="28"/>
        <v>-2.5461039817261923</v>
      </c>
      <c r="AN105" s="14">
        <v>-5.9281381049898635E-3</v>
      </c>
      <c r="AO105" s="14">
        <v>-4.7546880769992446E-3</v>
      </c>
      <c r="AP105" s="20">
        <v>-9.6142269570924747E-3</v>
      </c>
      <c r="AQ105" s="20">
        <v>-8.309796431506089E-3</v>
      </c>
      <c r="AU105">
        <v>-1.0012001032571136</v>
      </c>
    </row>
    <row r="106" spans="1:47" x14ac:dyDescent="0.2">
      <c r="A106" s="1">
        <v>45049</v>
      </c>
      <c r="B106">
        <v>232.43705</v>
      </c>
      <c r="C106">
        <v>18.13</v>
      </c>
      <c r="D106" s="12">
        <v>-4.1479367212040597E-3</v>
      </c>
      <c r="E106" s="12">
        <v>5.5187637969078551E-4</v>
      </c>
      <c r="F106" s="12">
        <f t="shared" si="18"/>
        <v>4.8451952574304754E-3</v>
      </c>
      <c r="G106" s="12">
        <f t="shared" si="19"/>
        <v>4.8207406223392943E-3</v>
      </c>
      <c r="H106" s="14">
        <v>-7.9696369924725924E-3</v>
      </c>
      <c r="I106" s="14">
        <v>-7.9294126972470867E-3</v>
      </c>
      <c r="J106" s="20">
        <v>-1.1271609686436151E-2</v>
      </c>
      <c r="K106" s="20">
        <v>-1.1214719698081337E-2</v>
      </c>
      <c r="M106" s="24">
        <v>1.7205379043113085E-5</v>
      </c>
      <c r="N106" s="24">
        <v>3.0456753846060804E-7</v>
      </c>
      <c r="O106" s="23">
        <f t="shared" si="16"/>
        <v>1.7168754335555271E-5</v>
      </c>
      <c r="P106" s="23">
        <f t="shared" si="17"/>
        <v>1.0631320497511626E-5</v>
      </c>
      <c r="Q106" s="12">
        <v>4.1435195589685919E-3</v>
      </c>
      <c r="R106" s="12">
        <v>3.2605705785202113E-3</v>
      </c>
      <c r="S106" s="14">
        <v>-6.8154831749138549E-3</v>
      </c>
      <c r="T106" s="14">
        <v>-5.3631613420102309E-3</v>
      </c>
      <c r="U106" s="20">
        <v>-9.6392679170532267E-3</v>
      </c>
      <c r="V106" s="20">
        <v>-7.5852214335006074E-3</v>
      </c>
      <c r="X106" s="14">
        <f t="shared" si="20"/>
        <v>-6.7213062607197945E-3</v>
      </c>
      <c r="Y106" s="14">
        <f t="shared" si="21"/>
        <v>-7.1715576963101322E-3</v>
      </c>
      <c r="Z106" s="20">
        <f t="shared" si="22"/>
        <v>-1.1184928954972402E-2</v>
      </c>
      <c r="AA106" s="20">
        <f t="shared" si="23"/>
        <v>-1.1244469839742241E-2</v>
      </c>
      <c r="AC106" s="14">
        <f t="shared" si="24"/>
        <v>-9.1784728702007309E-3</v>
      </c>
      <c r="AD106" s="14">
        <f t="shared" si="24"/>
        <v>-1.0142662538699786E-2</v>
      </c>
      <c r="AE106" s="20">
        <f t="shared" si="25"/>
        <v>-1.6752275379560328E-2</v>
      </c>
      <c r="AF106" s="20">
        <f t="shared" si="25"/>
        <v>-1.2925395950280623E-2</v>
      </c>
      <c r="AH106" s="26">
        <v>-1.0012001032571136</v>
      </c>
      <c r="AI106" s="26">
        <v>0.16422890939543702</v>
      </c>
      <c r="AJ106" s="26">
        <f t="shared" si="26"/>
        <v>-1.4743190090550209</v>
      </c>
      <c r="AK106" s="26">
        <f t="shared" si="26"/>
        <v>-1.4568263307648464</v>
      </c>
      <c r="AL106" s="26">
        <f t="shared" si="27"/>
        <v>-2.3910437491798082</v>
      </c>
      <c r="AM106" s="26">
        <f t="shared" si="28"/>
        <v>-2.5461039817261923</v>
      </c>
      <c r="AN106" s="14">
        <v>-6.1088696501786716E-3</v>
      </c>
      <c r="AO106" s="14">
        <v>-4.7500850721054122E-3</v>
      </c>
      <c r="AP106" s="20">
        <v>-9.9073365410761276E-3</v>
      </c>
      <c r="AQ106" s="20">
        <v>-8.3017517326695843E-3</v>
      </c>
      <c r="AU106">
        <v>-0.77993902505548207</v>
      </c>
    </row>
    <row r="107" spans="1:47" x14ac:dyDescent="0.2">
      <c r="A107" s="1">
        <v>45048</v>
      </c>
      <c r="B107">
        <v>233.40519999999998</v>
      </c>
      <c r="C107">
        <v>18.12</v>
      </c>
      <c r="D107" s="12">
        <v>-3.2700469464723714E-3</v>
      </c>
      <c r="E107" s="12">
        <v>1.1049723756906271E-3</v>
      </c>
      <c r="F107" s="12">
        <f t="shared" si="18"/>
        <v>4.8270044331520101E-3</v>
      </c>
      <c r="G107" s="12">
        <f t="shared" si="19"/>
        <v>4.8347899289726956E-3</v>
      </c>
      <c r="H107" s="14">
        <v>-7.9397157491809204E-3</v>
      </c>
      <c r="I107" s="14">
        <v>-7.9525217502191912E-3</v>
      </c>
      <c r="J107" s="20">
        <v>-1.1229291501048892E-2</v>
      </c>
      <c r="K107" s="20">
        <v>-1.1247403272699697E-2</v>
      </c>
      <c r="M107" s="24">
        <v>1.0693207032133279E-5</v>
      </c>
      <c r="N107" s="24">
        <v>1.2209639510393883E-6</v>
      </c>
      <c r="O107" s="23">
        <f t="shared" si="16"/>
        <v>1.7164156801507339E-5</v>
      </c>
      <c r="P107" s="23">
        <f t="shared" si="17"/>
        <v>1.1292351696005533E-5</v>
      </c>
      <c r="Q107" s="12">
        <v>4.1429647357306022E-3</v>
      </c>
      <c r="R107" s="12">
        <v>3.3604094536239973E-3</v>
      </c>
      <c r="S107" s="14">
        <v>-6.8145705718985301E-3</v>
      </c>
      <c r="T107" s="14">
        <v>-5.527381677835448E-3</v>
      </c>
      <c r="U107" s="20">
        <v>-9.6379772051930594E-3</v>
      </c>
      <c r="V107" s="20">
        <v>-7.8174813883449285E-3</v>
      </c>
      <c r="X107" s="14">
        <f t="shared" si="20"/>
        <v>-6.7213062607197945E-3</v>
      </c>
      <c r="Y107" s="14">
        <f t="shared" si="21"/>
        <v>-7.1715576963101322E-3</v>
      </c>
      <c r="Z107" s="20">
        <f t="shared" si="22"/>
        <v>-1.1184928954972402E-2</v>
      </c>
      <c r="AA107" s="20">
        <f t="shared" si="23"/>
        <v>-1.1244469839742241E-2</v>
      </c>
      <c r="AC107" s="14">
        <f t="shared" si="24"/>
        <v>-9.1784728702007309E-3</v>
      </c>
      <c r="AD107" s="14">
        <f t="shared" si="24"/>
        <v>-1.0142662538699786E-2</v>
      </c>
      <c r="AE107" s="20">
        <f t="shared" si="25"/>
        <v>-1.6752275379560328E-2</v>
      </c>
      <c r="AF107" s="20">
        <f t="shared" si="25"/>
        <v>-1.2925395950280623E-2</v>
      </c>
      <c r="AH107" s="26">
        <v>-0.77993902505548207</v>
      </c>
      <c r="AI107" s="26">
        <v>0.31981937486202516</v>
      </c>
      <c r="AJ107" s="26">
        <f t="shared" si="26"/>
        <v>-1.4743190090550209</v>
      </c>
      <c r="AK107" s="26">
        <f t="shared" si="26"/>
        <v>-1.4568263307648464</v>
      </c>
      <c r="AL107" s="26">
        <f t="shared" si="27"/>
        <v>-2.3910437491798082</v>
      </c>
      <c r="AM107" s="26">
        <f t="shared" si="28"/>
        <v>-2.5461039817261923</v>
      </c>
      <c r="AN107" s="14">
        <v>-6.1080516637322382E-3</v>
      </c>
      <c r="AO107" s="14">
        <v>-4.8955329741905505E-3</v>
      </c>
      <c r="AP107" s="20">
        <v>-9.9060099344410318E-3</v>
      </c>
      <c r="AQ107" s="20">
        <v>-8.5559518901023972E-3</v>
      </c>
      <c r="AU107">
        <v>1.161944488662803</v>
      </c>
    </row>
    <row r="108" spans="1:47" x14ac:dyDescent="0.2">
      <c r="A108" s="1">
        <v>45044</v>
      </c>
      <c r="B108">
        <v>234.17095</v>
      </c>
      <c r="C108">
        <v>18.100000000000001</v>
      </c>
      <c r="D108" s="12">
        <v>4.8232780611972004E-3</v>
      </c>
      <c r="E108" s="12">
        <v>6.6740823136819394E-3</v>
      </c>
      <c r="F108" s="12">
        <f t="shared" si="18"/>
        <v>4.8389972132357375E-3</v>
      </c>
      <c r="G108" s="12">
        <f t="shared" si="19"/>
        <v>4.8471785732671939E-3</v>
      </c>
      <c r="H108" s="14">
        <v>-7.9594421169988713E-3</v>
      </c>
      <c r="I108" s="14">
        <v>-7.9728992567200084E-3</v>
      </c>
      <c r="J108" s="20">
        <v>-1.1257190879500511E-2</v>
      </c>
      <c r="K108" s="20">
        <v>-1.1276223569016452E-2</v>
      </c>
      <c r="M108" s="24">
        <v>2.3264011255626225E-5</v>
      </c>
      <c r="N108" s="24">
        <v>4.4543374729802069E-5</v>
      </c>
      <c r="O108" s="23">
        <f t="shared" si="16"/>
        <v>1.7578696693726832E-5</v>
      </c>
      <c r="P108" s="23">
        <f t="shared" si="17"/>
        <v>1.1936947986645877E-5</v>
      </c>
      <c r="Q108" s="12">
        <v>4.1926956357129994E-3</v>
      </c>
      <c r="R108" s="12">
        <v>3.4549888547788224E-3</v>
      </c>
      <c r="S108" s="14">
        <v>-6.8963706231061376E-3</v>
      </c>
      <c r="T108" s="14">
        <v>-5.6829509488598605E-3</v>
      </c>
      <c r="U108" s="20">
        <v>-9.7536685786412478E-3</v>
      </c>
      <c r="V108" s="20">
        <v>-8.0375059771495127E-3</v>
      </c>
      <c r="X108" s="14">
        <f t="shared" si="20"/>
        <v>-6.7213062607197945E-3</v>
      </c>
      <c r="Y108" s="14">
        <f t="shared" si="21"/>
        <v>-7.1715576963101322E-3</v>
      </c>
      <c r="Z108" s="20">
        <f t="shared" si="22"/>
        <v>-1.1184928954972402E-2</v>
      </c>
      <c r="AA108" s="20">
        <f t="shared" si="23"/>
        <v>-1.1244469839742241E-2</v>
      </c>
      <c r="AC108" s="14">
        <f t="shared" si="24"/>
        <v>-9.1784728702007309E-3</v>
      </c>
      <c r="AD108" s="14">
        <f t="shared" si="24"/>
        <v>-1.0142662538699786E-2</v>
      </c>
      <c r="AE108" s="20">
        <f t="shared" si="25"/>
        <v>-1.6752275379560328E-2</v>
      </c>
      <c r="AF108" s="20">
        <f t="shared" si="25"/>
        <v>-1.2925395950280623E-2</v>
      </c>
      <c r="AH108" s="26">
        <v>1.161944488662803</v>
      </c>
      <c r="AI108" s="26">
        <v>2.1264076845976705</v>
      </c>
      <c r="AJ108" s="26">
        <f t="shared" si="26"/>
        <v>-1.4743190090550209</v>
      </c>
      <c r="AK108" s="26">
        <f t="shared" si="26"/>
        <v>-1.4568263307648464</v>
      </c>
      <c r="AL108" s="26">
        <f t="shared" si="27"/>
        <v>-2.3910437491798082</v>
      </c>
      <c r="AM108" s="26">
        <f t="shared" si="28"/>
        <v>-2.5461039817261923</v>
      </c>
      <c r="AN108" s="14">
        <v>-6.1813708749136999E-3</v>
      </c>
      <c r="AO108" s="14">
        <v>-5.0333187361408707E-3</v>
      </c>
      <c r="AP108" s="20">
        <v>-1.0024918691985029E-2</v>
      </c>
      <c r="AQ108" s="20">
        <v>-8.7967608799719762E-3</v>
      </c>
      <c r="AU108">
        <v>1.9418406719532066</v>
      </c>
    </row>
    <row r="109" spans="1:47" x14ac:dyDescent="0.2">
      <c r="A109" s="1">
        <v>45043</v>
      </c>
      <c r="B109">
        <v>233.04689999999999</v>
      </c>
      <c r="C109">
        <v>17.98</v>
      </c>
      <c r="D109" s="12">
        <v>7.4625849443186176E-3</v>
      </c>
      <c r="E109" s="12">
        <v>3.3482142857141906E-3</v>
      </c>
      <c r="F109" s="12">
        <f t="shared" si="18"/>
        <v>4.9570624178713052E-3</v>
      </c>
      <c r="G109" s="12">
        <f t="shared" si="19"/>
        <v>4.807827753761768E-3</v>
      </c>
      <c r="H109" s="14">
        <v>-8.1536420970604526E-3</v>
      </c>
      <c r="I109" s="14">
        <v>-7.908172918532996E-3</v>
      </c>
      <c r="J109" s="20">
        <v>-1.1531851617302661E-2</v>
      </c>
      <c r="K109" s="20">
        <v>-1.118467987371824E-2</v>
      </c>
      <c r="M109" s="24">
        <v>5.5690174051170907E-5</v>
      </c>
      <c r="N109" s="24">
        <v>1.1210538903060586E-5</v>
      </c>
      <c r="O109" s="23">
        <f t="shared" si="16"/>
        <v>1.7231133160040243E-5</v>
      </c>
      <c r="P109" s="23">
        <f t="shared" si="17"/>
        <v>9.8512207521761766E-6</v>
      </c>
      <c r="Q109" s="12">
        <v>4.1510400094482642E-3</v>
      </c>
      <c r="R109" s="12">
        <v>3.1386654412626038E-3</v>
      </c>
      <c r="S109" s="14">
        <v>-6.8278532151616524E-3</v>
      </c>
      <c r="T109" s="14">
        <v>-5.1626452348480381E-3</v>
      </c>
      <c r="U109" s="20">
        <v>-9.6567631010384403E-3</v>
      </c>
      <c r="V109" s="20">
        <v>-7.3016276766067157E-3</v>
      </c>
      <c r="X109" s="14">
        <f t="shared" si="20"/>
        <v>-7.3558018357523123E-3</v>
      </c>
      <c r="Y109" s="14">
        <f t="shared" si="21"/>
        <v>-7.1715576963101322E-3</v>
      </c>
      <c r="Z109" s="20">
        <f t="shared" si="22"/>
        <v>-1.1860507816786161E-2</v>
      </c>
      <c r="AA109" s="20">
        <f t="shared" si="23"/>
        <v>-1.1244469839742241E-2</v>
      </c>
      <c r="AC109" s="14">
        <f t="shared" si="24"/>
        <v>-9.1784728702007309E-3</v>
      </c>
      <c r="AD109" s="14">
        <f t="shared" si="24"/>
        <v>-1.0142662538699786E-2</v>
      </c>
      <c r="AE109" s="20">
        <f t="shared" si="25"/>
        <v>-1.6752275379560328E-2</v>
      </c>
      <c r="AF109" s="20">
        <f t="shared" si="25"/>
        <v>-1.2925395950280623E-2</v>
      </c>
      <c r="AH109" s="26">
        <v>1.9418406719532066</v>
      </c>
      <c r="AI109" s="26">
        <v>1.071320570498528</v>
      </c>
      <c r="AJ109" s="26">
        <f t="shared" si="26"/>
        <v>-1.6032144255168246</v>
      </c>
      <c r="AK109" s="26">
        <f t="shared" si="26"/>
        <v>-1.4568263307648464</v>
      </c>
      <c r="AL109" s="26">
        <f t="shared" si="27"/>
        <v>-2.3910437491798082</v>
      </c>
      <c r="AM109" s="26">
        <f t="shared" si="28"/>
        <v>-2.5461039817261923</v>
      </c>
      <c r="AN109" s="14">
        <v>-6.6550072240449528E-3</v>
      </c>
      <c r="AO109" s="14">
        <v>-4.5724904582930262E-3</v>
      </c>
      <c r="AP109" s="20">
        <v>-9.9253182671865635E-3</v>
      </c>
      <c r="AQ109" s="20">
        <v>-7.9913685773051121E-3</v>
      </c>
      <c r="AU109">
        <v>-1.6074020936815951</v>
      </c>
    </row>
    <row r="110" spans="1:47" x14ac:dyDescent="0.2">
      <c r="A110" s="1">
        <v>45042</v>
      </c>
      <c r="B110">
        <v>231.32065</v>
      </c>
      <c r="C110">
        <v>17.920000000000002</v>
      </c>
      <c r="D110" s="12">
        <v>-5.9025978951339209E-3</v>
      </c>
      <c r="E110" s="12">
        <v>-4.9972237645752315E-3</v>
      </c>
      <c r="F110" s="12">
        <f t="shared" si="18"/>
        <v>4.8983298591950709E-3</v>
      </c>
      <c r="G110" s="12">
        <f t="shared" si="19"/>
        <v>4.8268711301472887E-3</v>
      </c>
      <c r="H110" s="14">
        <v>-8.0570356349017082E-3</v>
      </c>
      <c r="I110" s="14">
        <v>-7.9394964852501221E-3</v>
      </c>
      <c r="J110" s="20">
        <v>-1.1395219254289223E-2</v>
      </c>
      <c r="K110" s="20">
        <v>-1.1228981391887256E-2</v>
      </c>
      <c r="M110" s="24">
        <v>3.4840661911639396E-5</v>
      </c>
      <c r="N110" s="24">
        <v>2.4972245353235451E-5</v>
      </c>
      <c r="O110" s="23">
        <f t="shared" si="16"/>
        <v>1.4769010147198191E-5</v>
      </c>
      <c r="P110" s="23">
        <f t="shared" si="17"/>
        <v>9.7675940646734996E-6</v>
      </c>
      <c r="Q110" s="12">
        <v>3.8430469873783992E-3</v>
      </c>
      <c r="R110" s="12">
        <v>3.1253150344682855E-3</v>
      </c>
      <c r="S110" s="14">
        <v>-6.3212497757342903E-3</v>
      </c>
      <c r="T110" s="14">
        <v>-5.1406857698111262E-3</v>
      </c>
      <c r="U110" s="20">
        <v>-8.9402641889267977E-3</v>
      </c>
      <c r="V110" s="20">
        <v>-7.2705699861431725E-3</v>
      </c>
      <c r="X110" s="14">
        <f t="shared" si="20"/>
        <v>-7.3558018357523123E-3</v>
      </c>
      <c r="Y110" s="14">
        <f t="shared" si="21"/>
        <v>-7.1715576963101322E-3</v>
      </c>
      <c r="Z110" s="20">
        <f t="shared" si="22"/>
        <v>-1.1860507816786161E-2</v>
      </c>
      <c r="AA110" s="20">
        <f t="shared" si="23"/>
        <v>-1.1244469839742241E-2</v>
      </c>
      <c r="AC110" s="14">
        <f t="shared" si="24"/>
        <v>-9.1784728702007309E-3</v>
      </c>
      <c r="AD110" s="14">
        <f t="shared" si="24"/>
        <v>-1.0142662538699786E-2</v>
      </c>
      <c r="AE110" s="20">
        <f t="shared" si="25"/>
        <v>-1.6752275379560328E-2</v>
      </c>
      <c r="AF110" s="20">
        <f t="shared" si="25"/>
        <v>-1.2925395950280623E-2</v>
      </c>
      <c r="AH110" s="26">
        <v>-1.6074020936815951</v>
      </c>
      <c r="AI110" s="26">
        <v>-1.6815394050462575</v>
      </c>
      <c r="AJ110" s="26">
        <f t="shared" si="26"/>
        <v>-1.6032144255168246</v>
      </c>
      <c r="AK110" s="26">
        <f t="shared" si="26"/>
        <v>-1.4568263307648464</v>
      </c>
      <c r="AL110" s="26">
        <f t="shared" si="27"/>
        <v>-2.3910437491798082</v>
      </c>
      <c r="AM110" s="26">
        <f t="shared" si="28"/>
        <v>-2.5461039817261923</v>
      </c>
      <c r="AN110" s="14">
        <v>-6.1612283681040233E-3</v>
      </c>
      <c r="AO110" s="14">
        <v>-4.5530412341486413E-3</v>
      </c>
      <c r="AP110" s="20">
        <v>-9.1888934769754141E-3</v>
      </c>
      <c r="AQ110" s="20">
        <v>-7.9573770534084338E-3</v>
      </c>
      <c r="AU110">
        <v>-0.69859937395764005</v>
      </c>
    </row>
    <row r="111" spans="1:47" x14ac:dyDescent="0.2">
      <c r="A111" s="1">
        <v>45041</v>
      </c>
      <c r="B111">
        <v>232.69414999999998</v>
      </c>
      <c r="C111">
        <v>18.010000000000002</v>
      </c>
      <c r="D111" s="12">
        <v>-2.6088413855299697E-3</v>
      </c>
      <c r="E111" s="12">
        <v>5.555555555556424E-4</v>
      </c>
      <c r="F111" s="12">
        <f t="shared" si="18"/>
        <v>4.8739184799276867E-3</v>
      </c>
      <c r="G111" s="12">
        <f t="shared" si="19"/>
        <v>5.102381431640054E-3</v>
      </c>
      <c r="H111" s="14">
        <v>-8.0168824891748633E-3</v>
      </c>
      <c r="I111" s="14">
        <v>-8.3926706039229911E-3</v>
      </c>
      <c r="J111" s="20">
        <v>-1.133842989402814E-2</v>
      </c>
      <c r="K111" s="20">
        <v>-1.1869914196041302E-2</v>
      </c>
      <c r="M111" s="24">
        <v>6.8060533748539316E-6</v>
      </c>
      <c r="N111" s="24">
        <v>3.0864197530873849E-7</v>
      </c>
      <c r="O111" s="23">
        <f t="shared" si="16"/>
        <v>1.3484577321715582E-5</v>
      </c>
      <c r="P111" s="23">
        <f t="shared" si="17"/>
        <v>8.8316834666222808E-6</v>
      </c>
      <c r="Q111" s="12">
        <v>3.6721352537339336E-3</v>
      </c>
      <c r="R111" s="12">
        <v>2.9718148439332962E-3</v>
      </c>
      <c r="S111" s="14">
        <v>-6.0401249907606272E-3</v>
      </c>
      <c r="T111" s="14">
        <v>-4.8882004246719067E-3</v>
      </c>
      <c r="U111" s="20">
        <v>-8.5426640407143591E-3</v>
      </c>
      <c r="V111" s="20">
        <v>-6.9134751442272366E-3</v>
      </c>
      <c r="X111" s="14">
        <f t="shared" si="20"/>
        <v>-7.3558018357523123E-3</v>
      </c>
      <c r="Y111" s="14">
        <f t="shared" si="21"/>
        <v>-7.1715576963101322E-3</v>
      </c>
      <c r="Z111" s="20">
        <f t="shared" si="22"/>
        <v>-1.1860507816786161E-2</v>
      </c>
      <c r="AA111" s="20">
        <f t="shared" si="23"/>
        <v>-1.1244469839742241E-2</v>
      </c>
      <c r="AC111" s="14">
        <f t="shared" si="24"/>
        <v>-9.1784728702007309E-3</v>
      </c>
      <c r="AD111" s="14">
        <f t="shared" si="24"/>
        <v>-1.0142662538699786E-2</v>
      </c>
      <c r="AE111" s="20">
        <f t="shared" si="25"/>
        <v>-1.6752275379560328E-2</v>
      </c>
      <c r="AF111" s="20">
        <f t="shared" si="25"/>
        <v>-1.2925395950280623E-2</v>
      </c>
      <c r="AH111" s="26">
        <v>-0.69859937395764005</v>
      </c>
      <c r="AI111" s="26">
        <v>0.18142774956081573</v>
      </c>
      <c r="AJ111" s="26">
        <f t="shared" si="26"/>
        <v>-1.4743190090550209</v>
      </c>
      <c r="AK111" s="26">
        <f t="shared" si="26"/>
        <v>-1.3894680991214341</v>
      </c>
      <c r="AL111" s="26">
        <f t="shared" si="27"/>
        <v>-2.3910437491798082</v>
      </c>
      <c r="AM111" s="26">
        <f t="shared" si="28"/>
        <v>-2.5461039817261923</v>
      </c>
      <c r="AN111" s="14">
        <v>-5.4138988084010209E-3</v>
      </c>
      <c r="AO111" s="14">
        <v>-4.1292419221408581E-3</v>
      </c>
      <c r="AP111" s="20">
        <v>-8.7802360445833304E-3</v>
      </c>
      <c r="AQ111" s="20">
        <v>-7.5665496070915685E-3</v>
      </c>
      <c r="AU111">
        <v>-0.33314963291589478</v>
      </c>
    </row>
    <row r="112" spans="1:47" x14ac:dyDescent="0.2">
      <c r="A112" s="1">
        <v>45040</v>
      </c>
      <c r="B112">
        <v>233.30279999999999</v>
      </c>
      <c r="C112">
        <v>18</v>
      </c>
      <c r="D112" s="12">
        <v>-1.2786732961902469E-3</v>
      </c>
      <c r="E112" s="12">
        <v>-1.1098779134295356E-3</v>
      </c>
      <c r="F112" s="12">
        <f t="shared" si="18"/>
        <v>5.1408584717318496E-3</v>
      </c>
      <c r="G112" s="12">
        <f t="shared" si="19"/>
        <v>5.1084728575635169E-3</v>
      </c>
      <c r="H112" s="14">
        <v>-8.4559597028723375E-3</v>
      </c>
      <c r="I112" s="14">
        <v>-8.402690107946505E-3</v>
      </c>
      <c r="J112" s="20">
        <v>-1.1959425176458234E-2</v>
      </c>
      <c r="K112" s="20">
        <v>-1.1884084971788226E-2</v>
      </c>
      <c r="M112" s="24">
        <v>1.635005398390031E-6</v>
      </c>
      <c r="N112" s="24">
        <v>1.2318289827186997E-6</v>
      </c>
      <c r="O112" s="23">
        <f t="shared" si="16"/>
        <v>1.3945656584944723E-5</v>
      </c>
      <c r="P112" s="23">
        <f t="shared" si="17"/>
        <v>9.3766469148523869E-6</v>
      </c>
      <c r="Q112" s="12">
        <v>3.7343883816422633E-3</v>
      </c>
      <c r="R112" s="12">
        <v>3.0621311067379835E-3</v>
      </c>
      <c r="S112" s="14">
        <v>-6.1425222739897173E-3</v>
      </c>
      <c r="T112" s="14">
        <v>-5.0367574571188994E-3</v>
      </c>
      <c r="U112" s="20">
        <v>-8.6874864724762954E-3</v>
      </c>
      <c r="V112" s="20">
        <v>-7.1235821901942352E-3</v>
      </c>
      <c r="X112" s="14">
        <f t="shared" si="20"/>
        <v>-7.3558018357523123E-3</v>
      </c>
      <c r="Y112" s="14">
        <f t="shared" si="21"/>
        <v>-7.1715576963101322E-3</v>
      </c>
      <c r="Z112" s="20">
        <f t="shared" si="22"/>
        <v>-1.1860507816786161E-2</v>
      </c>
      <c r="AA112" s="20">
        <f t="shared" si="23"/>
        <v>-1.1244469839742241E-2</v>
      </c>
      <c r="AC112" s="14">
        <f t="shared" si="24"/>
        <v>-9.1784728702007309E-3</v>
      </c>
      <c r="AD112" s="14">
        <f t="shared" si="24"/>
        <v>-1.0142662538699786E-2</v>
      </c>
      <c r="AE112" s="20">
        <f t="shared" si="25"/>
        <v>-1.6752275379560328E-2</v>
      </c>
      <c r="AF112" s="20">
        <f t="shared" si="25"/>
        <v>-1.2925395950280623E-2</v>
      </c>
      <c r="AH112" s="26">
        <v>-0.33314963291589478</v>
      </c>
      <c r="AI112" s="26">
        <v>-0.35278972305350104</v>
      </c>
      <c r="AJ112" s="26">
        <f t="shared" si="26"/>
        <v>-1.4743190090550209</v>
      </c>
      <c r="AK112" s="26">
        <f t="shared" si="26"/>
        <v>-1.3894680991214341</v>
      </c>
      <c r="AL112" s="26">
        <f t="shared" si="27"/>
        <v>-2.3910437491798082</v>
      </c>
      <c r="AM112" s="26">
        <f t="shared" si="28"/>
        <v>-2.5461039817261923</v>
      </c>
      <c r="AN112" s="14">
        <v>-5.5056797782494045E-3</v>
      </c>
      <c r="AO112" s="14">
        <v>-4.2547334881398394E-3</v>
      </c>
      <c r="AP112" s="20">
        <v>-8.9290859969354333E-3</v>
      </c>
      <c r="AQ112" s="20">
        <v>-7.7965042034332122E-3</v>
      </c>
      <c r="AU112">
        <v>-2.2162952316317143E-3</v>
      </c>
    </row>
    <row r="113" spans="1:47" x14ac:dyDescent="0.2">
      <c r="A113" s="1">
        <v>45037</v>
      </c>
      <c r="B113">
        <v>233.60149999999999</v>
      </c>
      <c r="C113">
        <v>18.02</v>
      </c>
      <c r="D113" s="12">
        <v>-8.7755515701948283E-6</v>
      </c>
      <c r="E113" s="12">
        <v>1.6675931072818173E-3</v>
      </c>
      <c r="F113" s="12">
        <f t="shared" si="18"/>
        <v>5.1395262481842138E-3</v>
      </c>
      <c r="G113" s="12">
        <f t="shared" si="19"/>
        <v>5.1139996029486174E-3</v>
      </c>
      <c r="H113" s="14">
        <v>-8.4537683901380993E-3</v>
      </c>
      <c r="I113" s="14">
        <v>-8.4117807951384245E-3</v>
      </c>
      <c r="J113" s="20">
        <v>-1.1956325961040444E-2</v>
      </c>
      <c r="K113" s="20">
        <v>-1.189694210416522E-2</v>
      </c>
      <c r="M113" s="24">
        <v>7.7010305361148919E-11</v>
      </c>
      <c r="N113" s="24">
        <v>2.7808667714538265E-6</v>
      </c>
      <c r="O113" s="23">
        <f t="shared" si="16"/>
        <v>1.4731280966212166E-5</v>
      </c>
      <c r="P113" s="23">
        <f t="shared" si="17"/>
        <v>9.897341766279433E-6</v>
      </c>
      <c r="Q113" s="12">
        <v>3.83813508962519E-3</v>
      </c>
      <c r="R113" s="12">
        <v>3.1460040950830677E-3</v>
      </c>
      <c r="S113" s="14">
        <v>-6.3131704228997091E-3</v>
      </c>
      <c r="T113" s="14">
        <v>-5.1747162462015698E-3</v>
      </c>
      <c r="U113" s="20">
        <v>-8.9288374060311117E-3</v>
      </c>
      <c r="V113" s="20">
        <v>-7.3186999383202736E-3</v>
      </c>
      <c r="X113" s="14">
        <f t="shared" si="20"/>
        <v>-7.3558018357523123E-3</v>
      </c>
      <c r="Y113" s="14">
        <f t="shared" si="21"/>
        <v>-7.1715576963101322E-3</v>
      </c>
      <c r="Z113" s="20">
        <f t="shared" si="22"/>
        <v>-1.1860507816786161E-2</v>
      </c>
      <c r="AA113" s="20">
        <f t="shared" si="23"/>
        <v>-1.1244469839742241E-2</v>
      </c>
      <c r="AC113" s="14">
        <f t="shared" si="24"/>
        <v>-9.1784728702007309E-3</v>
      </c>
      <c r="AD113" s="14">
        <f t="shared" si="24"/>
        <v>-1.0142662538699786E-2</v>
      </c>
      <c r="AE113" s="20">
        <f t="shared" si="25"/>
        <v>-1.6752275379560328E-2</v>
      </c>
      <c r="AF113" s="20">
        <f t="shared" si="25"/>
        <v>-1.2925395950280623E-2</v>
      </c>
      <c r="AH113" s="26">
        <v>-2.2162952316317143E-3</v>
      </c>
      <c r="AI113" s="26">
        <v>0.51825374241511069</v>
      </c>
      <c r="AJ113" s="26">
        <f t="shared" si="26"/>
        <v>-1.4743190090550209</v>
      </c>
      <c r="AK113" s="26">
        <f t="shared" si="26"/>
        <v>-1.3894680991214341</v>
      </c>
      <c r="AL113" s="26">
        <f t="shared" si="27"/>
        <v>-2.3910437491798082</v>
      </c>
      <c r="AM113" s="26">
        <f t="shared" si="28"/>
        <v>-2.5461039817261923</v>
      </c>
      <c r="AN113" s="14">
        <v>-5.6586355219555139E-3</v>
      </c>
      <c r="AO113" s="14">
        <v>-4.3712723298233178E-3</v>
      </c>
      <c r="AP113" s="20">
        <v>-9.177148914555993E-3</v>
      </c>
      <c r="AQ113" s="20">
        <v>-8.0100535530179054E-3</v>
      </c>
      <c r="AU113">
        <v>-0.50314321224751424</v>
      </c>
    </row>
    <row r="114" spans="1:47" x14ac:dyDescent="0.2">
      <c r="A114" s="1">
        <v>45036</v>
      </c>
      <c r="B114">
        <v>233.60354999999998</v>
      </c>
      <c r="C114">
        <v>17.989999999999998</v>
      </c>
      <c r="D114" s="12">
        <v>-2.0383995775815622E-3</v>
      </c>
      <c r="E114" s="12">
        <v>5.5617352614012461E-4</v>
      </c>
      <c r="F114" s="12">
        <f t="shared" si="18"/>
        <v>5.1878233984360205E-3</v>
      </c>
      <c r="G114" s="12">
        <f t="shared" si="19"/>
        <v>5.1272714271881799E-3</v>
      </c>
      <c r="H114" s="14">
        <v>-8.5332101329012033E-3</v>
      </c>
      <c r="I114" s="14">
        <v>-8.4336110033751306E-3</v>
      </c>
      <c r="J114" s="20">
        <v>-1.2068681933850967E-2</v>
      </c>
      <c r="K114" s="20">
        <v>-1.1927816984269569E-2</v>
      </c>
      <c r="M114" s="24">
        <v>4.155072837884691E-6</v>
      </c>
      <c r="N114" s="24">
        <v>3.0932899117913987E-7</v>
      </c>
      <c r="O114" s="23">
        <f t="shared" si="16"/>
        <v>1.5678106899672465E-5</v>
      </c>
      <c r="P114" s="23">
        <f t="shared" si="17"/>
        <v>1.0353693130577994E-5</v>
      </c>
      <c r="Q114" s="12">
        <v>3.9595589274150807E-3</v>
      </c>
      <c r="R114" s="12">
        <v>3.2177155142395658E-3</v>
      </c>
      <c r="S114" s="14">
        <v>-6.5128948628867785E-3</v>
      </c>
      <c r="T114" s="14">
        <v>-5.292671034094973E-3</v>
      </c>
      <c r="U114" s="20">
        <v>-9.2113114929315044E-3</v>
      </c>
      <c r="V114" s="20">
        <v>-7.4855256458194446E-3</v>
      </c>
      <c r="X114" s="14">
        <f t="shared" si="20"/>
        <v>-7.3558018357523123E-3</v>
      </c>
      <c r="Y114" s="14">
        <f t="shared" si="21"/>
        <v>-7.1715576963101322E-3</v>
      </c>
      <c r="Z114" s="20">
        <f t="shared" si="22"/>
        <v>-1.1860507816786161E-2</v>
      </c>
      <c r="AA114" s="20">
        <f t="shared" si="23"/>
        <v>-1.1244469839742241E-2</v>
      </c>
      <c r="AC114" s="14">
        <f t="shared" si="24"/>
        <v>-9.1784728702007309E-3</v>
      </c>
      <c r="AD114" s="14">
        <f t="shared" si="24"/>
        <v>-1.0142662538699786E-2</v>
      </c>
      <c r="AE114" s="20">
        <f t="shared" si="25"/>
        <v>-1.6752275379560328E-2</v>
      </c>
      <c r="AF114" s="20">
        <f t="shared" si="25"/>
        <v>-1.2925395950280623E-2</v>
      </c>
      <c r="AH114" s="26">
        <v>-0.50314321224751424</v>
      </c>
      <c r="AI114" s="26">
        <v>0.16773123793752873</v>
      </c>
      <c r="AJ114" s="26">
        <f t="shared" si="26"/>
        <v>-1.4743190090550209</v>
      </c>
      <c r="AK114" s="26">
        <f t="shared" si="26"/>
        <v>-1.3894680991214341</v>
      </c>
      <c r="AL114" s="26">
        <f t="shared" si="27"/>
        <v>-2.3910437491798082</v>
      </c>
      <c r="AM114" s="26">
        <f t="shared" si="28"/>
        <v>-2.5461039817261923</v>
      </c>
      <c r="AN114" s="14">
        <v>-5.8376529941615634E-3</v>
      </c>
      <c r="AO114" s="14">
        <v>-4.4709130590839972E-3</v>
      </c>
      <c r="AP114" s="20">
        <v>-9.4674786229049339E-3</v>
      </c>
      <c r="AQ114" s="20">
        <v>-8.1926382828675006E-3</v>
      </c>
      <c r="AU114">
        <v>-0.21881560923743273</v>
      </c>
    </row>
    <row r="115" spans="1:47" x14ac:dyDescent="0.2">
      <c r="A115" s="1">
        <v>45035</v>
      </c>
      <c r="B115">
        <v>234.08069999999998</v>
      </c>
      <c r="C115">
        <v>17.98</v>
      </c>
      <c r="D115" s="12">
        <v>-9.1295317945883081E-4</v>
      </c>
      <c r="E115" s="12">
        <v>-4.4296788482833804E-3</v>
      </c>
      <c r="F115" s="12">
        <f t="shared" si="18"/>
        <v>5.1853706037055811E-3</v>
      </c>
      <c r="G115" s="12">
        <f t="shared" si="19"/>
        <v>5.1273402963770264E-3</v>
      </c>
      <c r="H115" s="14">
        <v>-8.5291756445926726E-3</v>
      </c>
      <c r="I115" s="14">
        <v>-8.4337242831101899E-3</v>
      </c>
      <c r="J115" s="20">
        <v>-1.206297588004435E-2</v>
      </c>
      <c r="K115" s="20">
        <v>-1.192797719796063E-2</v>
      </c>
      <c r="M115" s="24">
        <v>8.3348350788398819E-7</v>
      </c>
      <c r="N115" s="24">
        <v>1.9622054698929176E-5</v>
      </c>
      <c r="O115" s="23">
        <f t="shared" si="16"/>
        <v>1.6413281009342877E-5</v>
      </c>
      <c r="P115" s="23">
        <f t="shared" si="17"/>
        <v>1.0994936376792365E-5</v>
      </c>
      <c r="Q115" s="12">
        <v>4.0513307701720526E-3</v>
      </c>
      <c r="R115" s="12">
        <v>3.3158613325638881E-3</v>
      </c>
      <c r="S115" s="14">
        <v>-6.6638461112976033E-3</v>
      </c>
      <c r="T115" s="14">
        <v>-5.4541065393358549E-3</v>
      </c>
      <c r="U115" s="20">
        <v>-9.424804724225997E-3</v>
      </c>
      <c r="V115" s="20">
        <v>-7.7138469616242307E-3</v>
      </c>
      <c r="X115" s="14">
        <f t="shared" si="20"/>
        <v>-7.3558018357523123E-3</v>
      </c>
      <c r="Y115" s="14">
        <f t="shared" si="21"/>
        <v>-7.1715576963101322E-3</v>
      </c>
      <c r="Z115" s="20">
        <f t="shared" si="22"/>
        <v>-1.1860507816786161E-2</v>
      </c>
      <c r="AA115" s="20">
        <f t="shared" si="23"/>
        <v>-1.1244469839742241E-2</v>
      </c>
      <c r="AC115" s="14">
        <f t="shared" si="24"/>
        <v>-9.1784728702007309E-3</v>
      </c>
      <c r="AD115" s="14">
        <f t="shared" si="24"/>
        <v>-1.0142662538699786E-2</v>
      </c>
      <c r="AE115" s="20">
        <f t="shared" si="25"/>
        <v>-1.6752275379560328E-2</v>
      </c>
      <c r="AF115" s="20">
        <f t="shared" si="25"/>
        <v>-1.2925395950280623E-2</v>
      </c>
      <c r="AH115" s="26">
        <v>-0.21881560923743273</v>
      </c>
      <c r="AI115" s="26">
        <v>-1.3708300694969824</v>
      </c>
      <c r="AJ115" s="26">
        <f t="shared" si="26"/>
        <v>-1.4743190090550209</v>
      </c>
      <c r="AK115" s="26">
        <f t="shared" si="26"/>
        <v>-1.3894680991214341</v>
      </c>
      <c r="AL115" s="26">
        <f t="shared" si="27"/>
        <v>-2.3910437491798082</v>
      </c>
      <c r="AM115" s="26">
        <f t="shared" si="28"/>
        <v>-2.5461039817261923</v>
      </c>
      <c r="AN115" s="14">
        <v>-5.9729539664341753E-3</v>
      </c>
      <c r="AO115" s="14">
        <v>-4.6072835427078112E-3</v>
      </c>
      <c r="AP115" s="20">
        <v>-9.6869091138797048E-3</v>
      </c>
      <c r="AQ115" s="20">
        <v>-8.4425277416928339E-3</v>
      </c>
      <c r="AU115">
        <v>-7.3978394936994443E-2</v>
      </c>
    </row>
    <row r="116" spans="1:47" x14ac:dyDescent="0.2">
      <c r="A116" s="1">
        <v>45034</v>
      </c>
      <c r="B116">
        <v>234.2946</v>
      </c>
      <c r="C116">
        <v>18.059999999999999</v>
      </c>
      <c r="D116" s="12">
        <v>-3.1830121022713431E-4</v>
      </c>
      <c r="E116" s="12">
        <v>5.5401662049847644E-4</v>
      </c>
      <c r="F116" s="12">
        <f t="shared" si="18"/>
        <v>5.1848437788756295E-3</v>
      </c>
      <c r="G116" s="12">
        <f t="shared" si="19"/>
        <v>5.1117241477943139E-3</v>
      </c>
      <c r="H116" s="14">
        <v>-8.5283090948603587E-3</v>
      </c>
      <c r="I116" s="14">
        <v>-8.4080380044749027E-3</v>
      </c>
      <c r="J116" s="20">
        <v>-1.2061750302221199E-2</v>
      </c>
      <c r="K116" s="20">
        <v>-1.189164860390453E-2</v>
      </c>
      <c r="M116" s="24">
        <v>1.0131566043205835E-7</v>
      </c>
      <c r="N116" s="24">
        <v>3.0693441578855288E-7</v>
      </c>
      <c r="O116" s="23">
        <f t="shared" si="16"/>
        <v>1.7407660674386284E-5</v>
      </c>
      <c r="P116" s="23">
        <f t="shared" si="17"/>
        <v>1.0441844889091907E-5</v>
      </c>
      <c r="Q116" s="12">
        <v>4.1722488749337911E-3</v>
      </c>
      <c r="R116" s="12">
        <v>3.2313843610892075E-3</v>
      </c>
      <c r="S116" s="14">
        <v>-6.8627386944790474E-3</v>
      </c>
      <c r="T116" s="14">
        <v>-5.3151542864118499E-3</v>
      </c>
      <c r="U116" s="20">
        <v>-9.7061023001715156E-3</v>
      </c>
      <c r="V116" s="20">
        <v>-7.5173241386286985E-3</v>
      </c>
      <c r="X116" s="14">
        <f t="shared" si="20"/>
        <v>-7.3558018357523123E-3</v>
      </c>
      <c r="Y116" s="14">
        <f t="shared" si="21"/>
        <v>-7.1715576963101322E-3</v>
      </c>
      <c r="Z116" s="20">
        <f t="shared" si="22"/>
        <v>-1.1860507816786161E-2</v>
      </c>
      <c r="AA116" s="20">
        <f t="shared" si="23"/>
        <v>-1.1244469839742241E-2</v>
      </c>
      <c r="AC116" s="14">
        <f t="shared" si="24"/>
        <v>-9.1784728702007309E-3</v>
      </c>
      <c r="AD116" s="14">
        <f t="shared" si="24"/>
        <v>-1.0142662538699786E-2</v>
      </c>
      <c r="AE116" s="20">
        <f t="shared" si="25"/>
        <v>-1.6752275379560328E-2</v>
      </c>
      <c r="AF116" s="20">
        <f t="shared" si="25"/>
        <v>-1.2925395950280623E-2</v>
      </c>
      <c r="AH116" s="26">
        <v>-7.3978394936994443E-2</v>
      </c>
      <c r="AI116" s="26">
        <v>0.16637159250584369</v>
      </c>
      <c r="AJ116" s="26">
        <f t="shared" si="26"/>
        <v>-1.4743190090550209</v>
      </c>
      <c r="AK116" s="26">
        <f t="shared" ref="AK116" si="32">PERCENTILE(AI116:AI215,5%)</f>
        <v>-1.3894680991214341</v>
      </c>
      <c r="AL116" s="26">
        <f t="shared" si="27"/>
        <v>-2.3910437491798082</v>
      </c>
      <c r="AM116" s="26">
        <f t="shared" si="28"/>
        <v>-2.5461039817261923</v>
      </c>
      <c r="AN116" s="14">
        <v>-6.1512258268233127E-3</v>
      </c>
      <c r="AO116" s="14">
        <v>-4.4899054857333509E-3</v>
      </c>
      <c r="AP116" s="20">
        <v>-9.9760295924329282E-3</v>
      </c>
      <c r="AQ116" s="20">
        <v>-8.2274405882569786E-3</v>
      </c>
      <c r="AU116">
        <v>0.8097066608655149</v>
      </c>
    </row>
    <row r="117" spans="1:47" x14ac:dyDescent="0.2">
      <c r="A117" s="1">
        <v>45033</v>
      </c>
      <c r="B117">
        <v>234.36919999999998</v>
      </c>
      <c r="C117">
        <v>18.05</v>
      </c>
      <c r="D117" s="12">
        <v>3.5207053656660658E-3</v>
      </c>
      <c r="E117" s="12">
        <v>-1.1068068622025473E-3</v>
      </c>
      <c r="F117" s="12">
        <f t="shared" si="18"/>
        <v>5.1866684716496796E-3</v>
      </c>
      <c r="G117" s="12">
        <f t="shared" si="19"/>
        <v>5.1127771939790496E-3</v>
      </c>
      <c r="H117" s="14">
        <v>-8.5313104473878267E-3</v>
      </c>
      <c r="I117" s="14">
        <v>-8.4097701113112124E-3</v>
      </c>
      <c r="J117" s="20">
        <v>-1.2065995172376888E-2</v>
      </c>
      <c r="K117" s="20">
        <v>-1.1894098355657657E-2</v>
      </c>
      <c r="M117" s="24">
        <v>1.2395366271829827E-5</v>
      </c>
      <c r="N117" s="24">
        <v>1.2250214302186486E-6</v>
      </c>
      <c r="O117" s="23">
        <f t="shared" si="16"/>
        <v>1.8512572435038964E-5</v>
      </c>
      <c r="P117" s="23">
        <f t="shared" si="17"/>
        <v>1.1088868674023687E-5</v>
      </c>
      <c r="Q117" s="12">
        <v>4.3026239011839003E-3</v>
      </c>
      <c r="R117" s="12">
        <v>3.3299952963966309E-3</v>
      </c>
      <c r="S117" s="14">
        <v>-7.0771865292704331E-3</v>
      </c>
      <c r="T117" s="14">
        <v>-5.4773548410093423E-3</v>
      </c>
      <c r="U117" s="20">
        <v>-1.0009399965316475E-2</v>
      </c>
      <c r="V117" s="20">
        <v>-7.7467274783383014E-3</v>
      </c>
      <c r="X117" s="14">
        <f t="shared" si="20"/>
        <v>-7.3558018357523123E-3</v>
      </c>
      <c r="Y117" s="14">
        <f t="shared" si="21"/>
        <v>-7.1715576963101322E-3</v>
      </c>
      <c r="Z117" s="20">
        <f t="shared" si="22"/>
        <v>-1.1860507816786161E-2</v>
      </c>
      <c r="AA117" s="20">
        <f t="shared" si="23"/>
        <v>-1.1244469839742241E-2</v>
      </c>
      <c r="AC117" s="14">
        <f t="shared" si="24"/>
        <v>-9.1784728702007309E-3</v>
      </c>
      <c r="AD117" s="14">
        <f t="shared" si="24"/>
        <v>-1.0142662538699786E-2</v>
      </c>
      <c r="AE117" s="20">
        <f t="shared" si="25"/>
        <v>-1.6752275379560328E-2</v>
      </c>
      <c r="AF117" s="20">
        <f t="shared" si="25"/>
        <v>-1.2925395950280623E-2</v>
      </c>
      <c r="AH117" s="26">
        <v>0.8097066608655149</v>
      </c>
      <c r="AI117" s="26">
        <v>-0.32332498061844905</v>
      </c>
      <c r="AJ117" s="26">
        <f t="shared" si="26"/>
        <v>-1.4743190090550209</v>
      </c>
      <c r="AK117" s="26">
        <f t="shared" si="26"/>
        <v>-1.3894680991214341</v>
      </c>
      <c r="AL117" s="26">
        <f t="shared" si="27"/>
        <v>-2.3910437491798082</v>
      </c>
      <c r="AM117" s="26">
        <f t="shared" si="28"/>
        <v>-2.5461039817261923</v>
      </c>
      <c r="AN117" s="14">
        <v>-6.3434402063298964E-3</v>
      </c>
      <c r="AO117" s="14">
        <v>-4.6269222345675428E-3</v>
      </c>
      <c r="AP117" s="20">
        <v>-1.0287761983997406E-2</v>
      </c>
      <c r="AQ117" s="20">
        <v>-8.478514283284954E-3</v>
      </c>
      <c r="AU117">
        <v>-7.4942932093798372E-3</v>
      </c>
    </row>
    <row r="118" spans="1:47" x14ac:dyDescent="0.2">
      <c r="A118" s="1">
        <v>45030</v>
      </c>
      <c r="B118">
        <v>233.54695000000001</v>
      </c>
      <c r="C118">
        <v>18.07</v>
      </c>
      <c r="D118" s="12">
        <v>-3.3610955544438603E-5</v>
      </c>
      <c r="E118" s="12">
        <v>4.4469149527517349E-3</v>
      </c>
      <c r="F118" s="12">
        <f t="shared" si="18"/>
        <v>5.2096211589060734E-3</v>
      </c>
      <c r="G118" s="12">
        <f t="shared" si="19"/>
        <v>5.1119780843273078E-3</v>
      </c>
      <c r="H118" s="14">
        <v>-8.5690642582697887E-3</v>
      </c>
      <c r="I118" s="14">
        <v>-8.4084556929022135E-3</v>
      </c>
      <c r="J118" s="20">
        <v>-1.2119391107579324E-2</v>
      </c>
      <c r="K118" s="20">
        <v>-1.1892239348618203E-2</v>
      </c>
      <c r="M118" s="24">
        <v>1.1296963326102281E-9</v>
      </c>
      <c r="N118" s="24">
        <v>1.9775052597006963E-5</v>
      </c>
      <c r="O118" s="23">
        <f t="shared" si="16"/>
        <v>1.8906186621785759E-5</v>
      </c>
      <c r="P118" s="23">
        <f t="shared" si="17"/>
        <v>1.1718314937525264E-5</v>
      </c>
      <c r="Q118" s="12">
        <v>4.3481244947431944E-3</v>
      </c>
      <c r="R118" s="12">
        <v>3.4232024388758057E-3</v>
      </c>
      <c r="S118" s="14">
        <v>-7.1520283456148826E-3</v>
      </c>
      <c r="T118" s="14">
        <v>-5.6306669473739955E-3</v>
      </c>
      <c r="U118" s="20">
        <v>-1.0115250174410735E-2</v>
      </c>
      <c r="V118" s="20">
        <v>-7.963559716090151E-3</v>
      </c>
      <c r="X118" s="14">
        <f t="shared" si="20"/>
        <v>-7.3558018357523123E-3</v>
      </c>
      <c r="Y118" s="14">
        <f t="shared" si="21"/>
        <v>-7.1715576963101322E-3</v>
      </c>
      <c r="Z118" s="20">
        <f t="shared" si="22"/>
        <v>-1.1860507816786161E-2</v>
      </c>
      <c r="AA118" s="20">
        <f t="shared" si="23"/>
        <v>-1.1244469839742241E-2</v>
      </c>
      <c r="AC118" s="14">
        <f t="shared" si="24"/>
        <v>-9.1784728702007309E-3</v>
      </c>
      <c r="AD118" s="14">
        <f t="shared" si="24"/>
        <v>-1.0142662538699786E-2</v>
      </c>
      <c r="AE118" s="20">
        <f t="shared" si="25"/>
        <v>-1.6752275379560328E-2</v>
      </c>
      <c r="AF118" s="20">
        <f t="shared" si="25"/>
        <v>-1.2925395950280623E-2</v>
      </c>
      <c r="AH118" s="26">
        <v>-7.4942932093798372E-3</v>
      </c>
      <c r="AI118" s="26">
        <v>1.3283485773756663</v>
      </c>
      <c r="AJ118" s="26">
        <f t="shared" si="26"/>
        <v>-1.4743190090550209</v>
      </c>
      <c r="AK118" s="26">
        <f t="shared" si="26"/>
        <v>-1.3894680991214341</v>
      </c>
      <c r="AL118" s="26">
        <f t="shared" si="27"/>
        <v>-2.3910437491798082</v>
      </c>
      <c r="AM118" s="26">
        <f t="shared" si="28"/>
        <v>-2.5461039817261923</v>
      </c>
      <c r="AN118" s="14">
        <v>-6.4105225963376495E-3</v>
      </c>
      <c r="AO118" s="14">
        <v>-4.7564305856526226E-3</v>
      </c>
      <c r="AP118" s="20">
        <v>-1.0396555893811327E-2</v>
      </c>
      <c r="AQ118" s="20">
        <v>-8.7158293598765015E-3</v>
      </c>
      <c r="AU118">
        <v>0.62296131805432098</v>
      </c>
    </row>
    <row r="119" spans="1:47" x14ac:dyDescent="0.2">
      <c r="A119" s="1">
        <v>45029</v>
      </c>
      <c r="B119">
        <v>233.5548</v>
      </c>
      <c r="C119">
        <v>17.989999999999998</v>
      </c>
      <c r="D119" s="12">
        <v>2.8466002567286708E-3</v>
      </c>
      <c r="E119" s="12">
        <v>-3.3240997229918579E-3</v>
      </c>
      <c r="F119" s="12">
        <f t="shared" si="18"/>
        <v>5.2180271913735195E-3</v>
      </c>
      <c r="G119" s="12">
        <f t="shared" si="19"/>
        <v>5.1353345734032963E-3</v>
      </c>
      <c r="H119" s="14">
        <v>-8.5828909512621395E-3</v>
      </c>
      <c r="I119" s="14">
        <v>-8.4468736986717061E-3</v>
      </c>
      <c r="J119" s="20">
        <v>-1.2138946463339087E-2</v>
      </c>
      <c r="K119" s="20">
        <v>-1.1946574667325186E-2</v>
      </c>
      <c r="M119" s="24">
        <v>8.1031330216077349E-6</v>
      </c>
      <c r="N119" s="24">
        <v>1.1049638968394546E-5</v>
      </c>
      <c r="O119" s="23">
        <f t="shared" si="16"/>
        <v>2.0114088549751164E-5</v>
      </c>
      <c r="P119" s="23">
        <f t="shared" si="17"/>
        <v>1.1207107489123477E-5</v>
      </c>
      <c r="Q119" s="12">
        <v>4.4848733036453956E-3</v>
      </c>
      <c r="R119" s="12">
        <v>3.3477018220151385E-3</v>
      </c>
      <c r="S119" s="14">
        <v>-7.376960119918962E-3</v>
      </c>
      <c r="T119" s="14">
        <v>-5.5064794838936542E-3</v>
      </c>
      <c r="U119" s="20">
        <v>-1.0433375475277989E-2</v>
      </c>
      <c r="V119" s="20">
        <v>-7.7879190165675667E-3</v>
      </c>
      <c r="X119" s="14">
        <f t="shared" si="20"/>
        <v>-7.3558018357523123E-3</v>
      </c>
      <c r="Y119" s="14">
        <f t="shared" si="21"/>
        <v>-7.1715576963101322E-3</v>
      </c>
      <c r="Z119" s="20">
        <f t="shared" si="22"/>
        <v>-1.1860507816786161E-2</v>
      </c>
      <c r="AA119" s="20">
        <f t="shared" si="23"/>
        <v>-1.1244469839742241E-2</v>
      </c>
      <c r="AC119" s="14">
        <f t="shared" si="24"/>
        <v>-9.1784728702007309E-3</v>
      </c>
      <c r="AD119" s="14">
        <f t="shared" si="24"/>
        <v>-1.0142662538699786E-2</v>
      </c>
      <c r="AE119" s="20">
        <f t="shared" si="25"/>
        <v>-1.6752275379560328E-2</v>
      </c>
      <c r="AF119" s="20">
        <f t="shared" si="25"/>
        <v>-1.2925395950280623E-2</v>
      </c>
      <c r="AH119" s="26">
        <v>0.62296131805432098</v>
      </c>
      <c r="AI119" s="26">
        <v>-0.99217206265618341</v>
      </c>
      <c r="AJ119" s="26">
        <f t="shared" si="26"/>
        <v>-1.4743190090550209</v>
      </c>
      <c r="AK119" s="26">
        <f t="shared" si="26"/>
        <v>-1.3894680991214341</v>
      </c>
      <c r="AL119" s="26">
        <f t="shared" si="27"/>
        <v>-2.3910437491798082</v>
      </c>
      <c r="AM119" s="26">
        <f t="shared" si="28"/>
        <v>-2.5461039817261923</v>
      </c>
      <c r="AN119" s="14">
        <v>-6.6121339647677978E-3</v>
      </c>
      <c r="AO119" s="14">
        <v>-4.6515248870607363E-3</v>
      </c>
      <c r="AP119" s="20">
        <v>-1.072352827854472E-2</v>
      </c>
      <c r="AQ119" s="20">
        <v>-8.5235969386647722E-3</v>
      </c>
      <c r="AU119">
        <v>-0.7932734399233079</v>
      </c>
    </row>
    <row r="120" spans="1:47" x14ac:dyDescent="0.2">
      <c r="A120" s="1">
        <v>45028</v>
      </c>
      <c r="B120">
        <v>232.89185000000001</v>
      </c>
      <c r="C120">
        <v>18.05</v>
      </c>
      <c r="D120" s="12">
        <v>-3.6656888359164475E-3</v>
      </c>
      <c r="E120" s="12">
        <v>0</v>
      </c>
      <c r="F120" s="12">
        <f t="shared" si="18"/>
        <v>5.2128541162416971E-3</v>
      </c>
      <c r="G120" s="12">
        <f t="shared" si="19"/>
        <v>5.1930037828006514E-3</v>
      </c>
      <c r="H120" s="14">
        <v>-8.5743819998690685E-3</v>
      </c>
      <c r="I120" s="14">
        <v>-8.5417311069123682E-3</v>
      </c>
      <c r="J120" s="20">
        <v>-1.2126912091003918E-2</v>
      </c>
      <c r="K120" s="20">
        <v>-1.208073331000434E-2</v>
      </c>
      <c r="M120" s="24">
        <v>1.3437274641762479E-5</v>
      </c>
      <c r="N120" s="24">
        <v>0</v>
      </c>
      <c r="O120" s="23">
        <f t="shared" si="16"/>
        <v>2.0880015044370141E-5</v>
      </c>
      <c r="P120" s="23">
        <f t="shared" si="17"/>
        <v>1.1224683394559293E-5</v>
      </c>
      <c r="Q120" s="12">
        <v>4.5694655097035302E-3</v>
      </c>
      <c r="R120" s="12">
        <v>3.3503258639361179E-3</v>
      </c>
      <c r="S120" s="14">
        <v>-7.5161019168655113E-3</v>
      </c>
      <c r="T120" s="14">
        <v>-5.5107956487646494E-3</v>
      </c>
      <c r="U120" s="20">
        <v>-1.0630166374001755E-2</v>
      </c>
      <c r="V120" s="20">
        <v>-7.7940234509118311E-3</v>
      </c>
      <c r="X120" s="14">
        <f t="shared" si="20"/>
        <v>-7.3558018357523123E-3</v>
      </c>
      <c r="Y120" s="14">
        <f t="shared" si="21"/>
        <v>-7.1715576963101322E-3</v>
      </c>
      <c r="Z120" s="20">
        <f t="shared" si="22"/>
        <v>-1.1860507816786161E-2</v>
      </c>
      <c r="AA120" s="20">
        <f t="shared" si="23"/>
        <v>-1.1244469839742241E-2</v>
      </c>
      <c r="AC120" s="14">
        <f t="shared" si="24"/>
        <v>-9.1784728702007309E-3</v>
      </c>
      <c r="AD120" s="14">
        <f t="shared" si="24"/>
        <v>-1.0142662538699786E-2</v>
      </c>
      <c r="AE120" s="20">
        <f t="shared" si="25"/>
        <v>-1.6752275379560328E-2</v>
      </c>
      <c r="AF120" s="20">
        <f t="shared" si="25"/>
        <v>-1.2925395950280623E-2</v>
      </c>
      <c r="AH120" s="26">
        <v>-0.7932734399233079</v>
      </c>
      <c r="AI120" s="26">
        <v>0</v>
      </c>
      <c r="AJ120" s="26">
        <f t="shared" si="26"/>
        <v>-1.4743190090550209</v>
      </c>
      <c r="AK120" s="26">
        <f t="shared" si="26"/>
        <v>-1.3894680991214341</v>
      </c>
      <c r="AL120" s="26">
        <f t="shared" si="27"/>
        <v>-2.3910437491798082</v>
      </c>
      <c r="AM120" s="26">
        <f t="shared" si="28"/>
        <v>-2.5461039817261923</v>
      </c>
      <c r="AN120" s="14">
        <v>-6.7368498621772042E-3</v>
      </c>
      <c r="AO120" s="14">
        <v>-4.6551709096006944E-3</v>
      </c>
      <c r="AP120" s="20">
        <v>-1.0925791944069353E-2</v>
      </c>
      <c r="AQ120" s="20">
        <v>-8.5302780222479956E-3</v>
      </c>
      <c r="AU120">
        <v>-1.5795734547158838E-2</v>
      </c>
    </row>
    <row r="121" spans="1:47" x14ac:dyDescent="0.2">
      <c r="A121" s="1">
        <v>45027</v>
      </c>
      <c r="B121">
        <v>233.74869999999999</v>
      </c>
      <c r="C121">
        <v>18.05</v>
      </c>
      <c r="D121" s="12">
        <v>-7.5288867557143924E-5</v>
      </c>
      <c r="E121" s="12">
        <v>1.1092623405435376E-3</v>
      </c>
      <c r="F121" s="12">
        <f t="shared" si="18"/>
        <v>5.1994271063490775E-3</v>
      </c>
      <c r="G121" s="12">
        <f t="shared" si="19"/>
        <v>5.2067463235299597E-3</v>
      </c>
      <c r="H121" s="14">
        <v>-8.5522965339480811E-3</v>
      </c>
      <c r="I121" s="14">
        <v>-8.5643355748744997E-3</v>
      </c>
      <c r="J121" s="20">
        <v>-1.2095676195085498E-2</v>
      </c>
      <c r="K121" s="20">
        <v>-1.2112703240413886E-2</v>
      </c>
      <c r="M121" s="24">
        <v>5.6684135780371588E-9</v>
      </c>
      <c r="N121" s="24">
        <v>1.2304629401481272E-6</v>
      </c>
      <c r="O121" s="23">
        <f t="shared" si="16"/>
        <v>2.1353317934342282E-5</v>
      </c>
      <c r="P121" s="23">
        <f t="shared" si="17"/>
        <v>1.1943092546065713E-5</v>
      </c>
      <c r="Q121" s="12">
        <v>4.6209650436183003E-3</v>
      </c>
      <c r="R121" s="12">
        <v>3.4558779703666785E-3</v>
      </c>
      <c r="S121" s="14">
        <v>-7.600811112011531E-3</v>
      </c>
      <c r="T121" s="14">
        <v>-5.6844134138593254E-3</v>
      </c>
      <c r="U121" s="20">
        <v>-1.0749972205238474E-2</v>
      </c>
      <c r="V121" s="20">
        <v>-8.0395743693070978E-3</v>
      </c>
      <c r="X121" s="14">
        <f t="shared" si="20"/>
        <v>-7.3558018357523123E-3</v>
      </c>
      <c r="Y121" s="14">
        <f t="shared" si="21"/>
        <v>-7.1715576963101322E-3</v>
      </c>
      <c r="Z121" s="20">
        <f t="shared" si="22"/>
        <v>-1.1860507816786161E-2</v>
      </c>
      <c r="AA121" s="20">
        <f t="shared" si="23"/>
        <v>-1.1244469839742241E-2</v>
      </c>
      <c r="AC121" s="14">
        <f t="shared" si="24"/>
        <v>-9.1784728702007309E-3</v>
      </c>
      <c r="AD121" s="14">
        <f t="shared" si="24"/>
        <v>-1.0142662538699786E-2</v>
      </c>
      <c r="AE121" s="20">
        <f t="shared" si="25"/>
        <v>-1.6752275379560328E-2</v>
      </c>
      <c r="AF121" s="20">
        <f t="shared" si="25"/>
        <v>-1.2925395950280623E-2</v>
      </c>
      <c r="AH121" s="26">
        <v>-1.5795734547158838E-2</v>
      </c>
      <c r="AI121" s="26">
        <v>0.31210999943726314</v>
      </c>
      <c r="AJ121" s="26">
        <f t="shared" si="26"/>
        <v>-1.4743190090550209</v>
      </c>
      <c r="AK121" s="26">
        <f t="shared" si="26"/>
        <v>-1.3894680991214341</v>
      </c>
      <c r="AL121" s="26">
        <f t="shared" si="27"/>
        <v>-2.3910437491798082</v>
      </c>
      <c r="AM121" s="26">
        <f t="shared" si="28"/>
        <v>-2.5461039817261923</v>
      </c>
      <c r="AN121" s="14">
        <v>-6.8127766039852242E-3</v>
      </c>
      <c r="AO121" s="14">
        <v>-4.8018321942810286E-3</v>
      </c>
      <c r="AP121" s="20">
        <v>-1.1048929582721937E-2</v>
      </c>
      <c r="AQ121" s="20">
        <v>-8.7990246607104316E-3</v>
      </c>
      <c r="AU121">
        <v>0.12704595583021153</v>
      </c>
    </row>
    <row r="122" spans="1:47" x14ac:dyDescent="0.2">
      <c r="A122" s="1">
        <v>45022</v>
      </c>
      <c r="B122">
        <v>233.7663</v>
      </c>
      <c r="C122">
        <v>18.03</v>
      </c>
      <c r="D122" s="12">
        <v>6.2430322345496947E-4</v>
      </c>
      <c r="E122" s="12">
        <v>1.6666666666667052E-3</v>
      </c>
      <c r="F122" s="12">
        <f t="shared" si="18"/>
        <v>5.2196260008314701E-3</v>
      </c>
      <c r="G122" s="12">
        <f t="shared" si="19"/>
        <v>5.2384706463173905E-3</v>
      </c>
      <c r="H122" s="14">
        <v>-8.5855207587978537E-3</v>
      </c>
      <c r="I122" s="14">
        <v>-8.6165174422739854E-3</v>
      </c>
      <c r="J122" s="20">
        <v>-1.2142665850322585E-2</v>
      </c>
      <c r="K122" s="20">
        <v>-1.2186505051285811E-2</v>
      </c>
      <c r="M122" s="24">
        <v>3.8975451481626556E-7</v>
      </c>
      <c r="N122" s="24">
        <v>2.7777777777779062E-6</v>
      </c>
      <c r="O122" s="23">
        <f t="shared" si="16"/>
        <v>2.2718616281773079E-5</v>
      </c>
      <c r="P122" s="23">
        <f t="shared" si="17"/>
        <v>1.2631448975663364E-5</v>
      </c>
      <c r="Q122" s="12">
        <v>4.7664049640974782E-3</v>
      </c>
      <c r="R122" s="12">
        <v>3.5540749817165314E-3</v>
      </c>
      <c r="S122" s="14">
        <v>-7.8400384927152407E-3</v>
      </c>
      <c r="T122" s="14">
        <v>-5.8459331241339256E-3</v>
      </c>
      <c r="U122" s="20">
        <v>-1.1088316055045878E-2</v>
      </c>
      <c r="V122" s="20">
        <v>-8.2680147778979932E-3</v>
      </c>
      <c r="X122" s="14">
        <f t="shared" si="20"/>
        <v>-7.3558018357523123E-3</v>
      </c>
      <c r="Y122" s="14">
        <f t="shared" si="21"/>
        <v>-7.1715576963101322E-3</v>
      </c>
      <c r="Z122" s="20">
        <f t="shared" si="22"/>
        <v>-1.1860507816786161E-2</v>
      </c>
      <c r="AA122" s="20">
        <f t="shared" si="23"/>
        <v>-1.1244469839742241E-2</v>
      </c>
      <c r="AC122" s="14">
        <f t="shared" si="24"/>
        <v>-9.1784728702007309E-3</v>
      </c>
      <c r="AD122" s="14">
        <f t="shared" si="24"/>
        <v>-1.0142662538699786E-2</v>
      </c>
      <c r="AE122" s="20">
        <f t="shared" si="25"/>
        <v>-1.6752275379560328E-2</v>
      </c>
      <c r="AF122" s="20">
        <f t="shared" si="25"/>
        <v>-1.2925395950280623E-2</v>
      </c>
      <c r="AH122" s="26">
        <v>0.12704595583021153</v>
      </c>
      <c r="AI122" s="26">
        <v>0.45769447094007704</v>
      </c>
      <c r="AJ122" s="26">
        <f t="shared" si="26"/>
        <v>-1.4743190090550209</v>
      </c>
      <c r="AK122" s="26">
        <f t="shared" si="26"/>
        <v>-1.3894680991214341</v>
      </c>
      <c r="AL122" s="26">
        <f t="shared" si="27"/>
        <v>-2.3910437491798082</v>
      </c>
      <c r="AM122" s="26">
        <f t="shared" si="28"/>
        <v>-2.5461039817261923</v>
      </c>
      <c r="AN122" s="14">
        <v>-7.0272014434231266E-3</v>
      </c>
      <c r="AO122" s="14">
        <v>-4.9382738089807149E-3</v>
      </c>
      <c r="AP122" s="20">
        <v>-1.1396682795464883E-2</v>
      </c>
      <c r="AQ122" s="20">
        <v>-9.0490444623019042E-3</v>
      </c>
      <c r="AU122">
        <v>0.28028143063595312</v>
      </c>
    </row>
    <row r="123" spans="1:47" x14ac:dyDescent="0.2">
      <c r="A123" s="1">
        <v>45021</v>
      </c>
      <c r="B123">
        <v>233.62045000000001</v>
      </c>
      <c r="C123">
        <v>18</v>
      </c>
      <c r="D123" s="12">
        <v>1.4171212335212235E-3</v>
      </c>
      <c r="E123" s="12">
        <v>-2.7700831024931594E-3</v>
      </c>
      <c r="F123" s="12">
        <f t="shared" si="18"/>
        <v>5.244347236228619E-3</v>
      </c>
      <c r="G123" s="12">
        <f t="shared" si="19"/>
        <v>5.2354166840021766E-3</v>
      </c>
      <c r="H123" s="14">
        <v>-8.6261835725035749E-3</v>
      </c>
      <c r="I123" s="14">
        <v>-8.6114941212832325E-3</v>
      </c>
      <c r="J123" s="20">
        <v>-1.2200176043732407E-2</v>
      </c>
      <c r="K123" s="20">
        <v>-1.2179400472546412E-2</v>
      </c>
      <c r="M123" s="24">
        <v>2.008232590496714E-6</v>
      </c>
      <c r="N123" s="24">
        <v>7.6733603947181266E-6</v>
      </c>
      <c r="O123" s="23">
        <f t="shared" si="16"/>
        <v>2.4147349314980341E-5</v>
      </c>
      <c r="P123" s="23">
        <f t="shared" si="17"/>
        <v>1.3260080697386705E-5</v>
      </c>
      <c r="Q123" s="12">
        <v>4.9139952497922034E-3</v>
      </c>
      <c r="R123" s="12">
        <v>3.6414393716477974E-3</v>
      </c>
      <c r="S123" s="14">
        <v>-8.082802909443014E-3</v>
      </c>
      <c r="T123" s="14">
        <v>-5.9896347577787709E-3</v>
      </c>
      <c r="U123" s="20">
        <v>-1.1431662402400882E-2</v>
      </c>
      <c r="V123" s="20">
        <v>-8.4712547406814685E-3</v>
      </c>
      <c r="X123" s="14">
        <f t="shared" si="20"/>
        <v>-7.3558018357523123E-3</v>
      </c>
      <c r="Y123" s="14">
        <f t="shared" si="21"/>
        <v>-7.1715576963101322E-3</v>
      </c>
      <c r="Z123" s="20">
        <f t="shared" si="22"/>
        <v>-1.1860507816786161E-2</v>
      </c>
      <c r="AA123" s="20">
        <f t="shared" si="23"/>
        <v>-1.1244469839742241E-2</v>
      </c>
      <c r="AC123" s="14">
        <f t="shared" si="24"/>
        <v>-9.1784728702007309E-3</v>
      </c>
      <c r="AD123" s="14">
        <f t="shared" si="24"/>
        <v>-1.0142662538699786E-2</v>
      </c>
      <c r="AE123" s="20">
        <f t="shared" si="25"/>
        <v>-1.6752275379560328E-2</v>
      </c>
      <c r="AF123" s="20">
        <f t="shared" si="25"/>
        <v>-1.2925395950280623E-2</v>
      </c>
      <c r="AH123" s="26">
        <v>0.28028143063595312</v>
      </c>
      <c r="AI123" s="26">
        <v>-0.75069468469252387</v>
      </c>
      <c r="AJ123" s="26">
        <f t="shared" si="26"/>
        <v>-1.4743190090550209</v>
      </c>
      <c r="AK123" s="26">
        <f t="shared" si="26"/>
        <v>-1.3894680991214341</v>
      </c>
      <c r="AL123" s="26">
        <f t="shared" si="27"/>
        <v>-2.3910437491798082</v>
      </c>
      <c r="AM123" s="26">
        <f t="shared" si="28"/>
        <v>-2.5461039817261923</v>
      </c>
      <c r="AN123" s="14">
        <v>-7.2447966071747215E-3</v>
      </c>
      <c r="AO123" s="14">
        <v>-5.0596638417894141E-3</v>
      </c>
      <c r="AP123" s="20">
        <v>-1.1749577625514918E-2</v>
      </c>
      <c r="AQ123" s="20">
        <v>-9.2714832833669814E-3</v>
      </c>
      <c r="AU123">
        <v>-0.95875357463192068</v>
      </c>
    </row>
    <row r="124" spans="1:47" x14ac:dyDescent="0.2">
      <c r="A124" s="1">
        <v>45020</v>
      </c>
      <c r="B124">
        <v>233.28985</v>
      </c>
      <c r="C124">
        <v>18.05</v>
      </c>
      <c r="D124" s="12">
        <v>-4.8590415134307507E-3</v>
      </c>
      <c r="E124" s="12">
        <v>3.3351862145638567E-3</v>
      </c>
      <c r="F124" s="12">
        <f t="shared" si="18"/>
        <v>5.2691002542328653E-3</v>
      </c>
      <c r="G124" s="12">
        <f t="shared" si="19"/>
        <v>5.2328042487351616E-3</v>
      </c>
      <c r="H124" s="14">
        <v>-8.6668986639458559E-3</v>
      </c>
      <c r="I124" s="14">
        <v>-8.6071970476591063E-3</v>
      </c>
      <c r="J124" s="20">
        <v>-1.225776017454268E-2</v>
      </c>
      <c r="K124" s="20">
        <v>-1.2173323039316923E-2</v>
      </c>
      <c r="M124" s="24">
        <v>2.3610284429243402E-5</v>
      </c>
      <c r="N124" s="24">
        <v>1.1123467085816788E-5</v>
      </c>
      <c r="O124" s="23">
        <f t="shared" si="16"/>
        <v>2.5563796961808263E-5</v>
      </c>
      <c r="P124" s="23">
        <f t="shared" si="17"/>
        <v>1.3616293826380481E-5</v>
      </c>
      <c r="Q124" s="12">
        <v>5.0560653636803655E-3</v>
      </c>
      <c r="R124" s="12">
        <v>3.6900262636437265E-3</v>
      </c>
      <c r="S124" s="14">
        <v>-8.316487451553365E-3</v>
      </c>
      <c r="T124" s="14">
        <v>-6.0695530833005749E-3</v>
      </c>
      <c r="U124" s="20">
        <v>-1.1762166909809349E-2</v>
      </c>
      <c r="V124" s="20">
        <v>-8.584284753582451E-3</v>
      </c>
      <c r="X124" s="14">
        <f t="shared" si="20"/>
        <v>-7.3558018357523123E-3</v>
      </c>
      <c r="Y124" s="14">
        <f t="shared" si="21"/>
        <v>-7.1715576963101322E-3</v>
      </c>
      <c r="Z124" s="20">
        <f t="shared" si="22"/>
        <v>-1.1860507816786161E-2</v>
      </c>
      <c r="AA124" s="20">
        <f t="shared" si="23"/>
        <v>-1.1244469839742241E-2</v>
      </c>
      <c r="AC124" s="14">
        <f t="shared" si="24"/>
        <v>-9.1784728702007309E-3</v>
      </c>
      <c r="AD124" s="14">
        <f t="shared" si="24"/>
        <v>-1.0142662538699786E-2</v>
      </c>
      <c r="AE124" s="20">
        <f t="shared" si="25"/>
        <v>-1.6752275379560328E-2</v>
      </c>
      <c r="AF124" s="20">
        <f t="shared" si="25"/>
        <v>-1.2925395950280623E-2</v>
      </c>
      <c r="AH124" s="26">
        <v>-0.95875357463192068</v>
      </c>
      <c r="AI124" s="26">
        <v>0.89860459751546706</v>
      </c>
      <c r="AJ124" s="26">
        <f t="shared" si="26"/>
        <v>-1.4743190090550209</v>
      </c>
      <c r="AK124" s="26">
        <f t="shared" si="26"/>
        <v>-1.3894680991214341</v>
      </c>
      <c r="AL124" s="26">
        <f t="shared" si="27"/>
        <v>-2.3910437491798082</v>
      </c>
      <c r="AM124" s="26">
        <f t="shared" si="28"/>
        <v>-2.5461039817261923</v>
      </c>
      <c r="AN124" s="14">
        <v>-7.4542532766986502E-3</v>
      </c>
      <c r="AO124" s="14">
        <v>-5.1271737782532167E-3</v>
      </c>
      <c r="AP124" s="20">
        <v>-1.2089273483272472E-2</v>
      </c>
      <c r="AQ124" s="20">
        <v>-9.395190562537516E-3</v>
      </c>
      <c r="AU124">
        <v>0.48037391909981464</v>
      </c>
    </row>
    <row r="125" spans="1:47" x14ac:dyDescent="0.2">
      <c r="A125" s="1">
        <v>45019</v>
      </c>
      <c r="B125">
        <v>234.42894999999999</v>
      </c>
      <c r="C125">
        <v>17.989999999999998</v>
      </c>
      <c r="D125" s="12">
        <v>2.4965238748804186E-3</v>
      </c>
      <c r="E125" s="12">
        <v>2.2284122562674646E-3</v>
      </c>
      <c r="F125" s="12">
        <f t="shared" si="18"/>
        <v>5.2467412471295834E-3</v>
      </c>
      <c r="G125" s="12">
        <f t="shared" si="19"/>
        <v>5.2324055127992456E-3</v>
      </c>
      <c r="H125" s="14">
        <v>-8.6301213700169885E-3</v>
      </c>
      <c r="I125" s="14">
        <v>-8.6065411854087184E-3</v>
      </c>
      <c r="J125" s="20">
        <v>-1.2205745345902295E-2</v>
      </c>
      <c r="K125" s="20">
        <v>-1.21723954408201E-2</v>
      </c>
      <c r="M125" s="24">
        <v>6.2326314578479396E-6</v>
      </c>
      <c r="N125" s="24">
        <v>4.9658211838830524E-6</v>
      </c>
      <c r="O125" s="23">
        <f t="shared" si="16"/>
        <v>2.568545282652227E-5</v>
      </c>
      <c r="P125" s="23">
        <f t="shared" si="17"/>
        <v>1.3775358231527351E-5</v>
      </c>
      <c r="Q125" s="12">
        <v>5.0680817699127814E-3</v>
      </c>
      <c r="R125" s="12">
        <v>3.7115169717417905E-3</v>
      </c>
      <c r="S125" s="14">
        <v>-8.3362526809276777E-3</v>
      </c>
      <c r="T125" s="14">
        <v>-6.1049021524614304E-3</v>
      </c>
      <c r="U125" s="20">
        <v>-1.1790121250901741E-2</v>
      </c>
      <c r="V125" s="20">
        <v>-8.6342796166780141E-3</v>
      </c>
      <c r="X125" s="14">
        <f t="shared" si="20"/>
        <v>-7.3558018357523123E-3</v>
      </c>
      <c r="Y125" s="14">
        <f t="shared" si="21"/>
        <v>-7.1715576963101322E-3</v>
      </c>
      <c r="Z125" s="20">
        <f t="shared" si="22"/>
        <v>-1.1860507816786161E-2</v>
      </c>
      <c r="AA125" s="20">
        <f t="shared" si="23"/>
        <v>-1.1244469839742241E-2</v>
      </c>
      <c r="AC125" s="14">
        <f t="shared" si="24"/>
        <v>-9.1784728702007309E-3</v>
      </c>
      <c r="AD125" s="14">
        <f t="shared" si="24"/>
        <v>-1.0142662538699786E-2</v>
      </c>
      <c r="AE125" s="20">
        <f t="shared" si="25"/>
        <v>-1.6752275379560328E-2</v>
      </c>
      <c r="AF125" s="20">
        <f t="shared" si="25"/>
        <v>-1.2925395950280623E-2</v>
      </c>
      <c r="AH125" s="26">
        <v>0.48037391909981464</v>
      </c>
      <c r="AI125" s="26">
        <v>0.58778041550280535</v>
      </c>
      <c r="AJ125" s="26">
        <f t="shared" si="26"/>
        <v>-1.4743190090550209</v>
      </c>
      <c r="AK125" s="26">
        <f t="shared" ref="AK125:AK188" si="33">PERCENTILE(AI125:AI224,5%)</f>
        <v>-1.3894680991214341</v>
      </c>
      <c r="AL125" s="26">
        <f t="shared" si="27"/>
        <v>-2.3910437491798082</v>
      </c>
      <c r="AM125" s="26">
        <f t="shared" si="28"/>
        <v>-2.5461039817261923</v>
      </c>
      <c r="AN125" s="14">
        <v>-7.4719692928276286E-3</v>
      </c>
      <c r="AO125" s="14">
        <v>-5.1570344315830068E-3</v>
      </c>
      <c r="AP125" s="20">
        <v>-1.2118005236282096E-2</v>
      </c>
      <c r="AQ125" s="20">
        <v>-9.4499081399961118E-3</v>
      </c>
      <c r="AU125">
        <v>2.1396029352580985</v>
      </c>
    </row>
    <row r="126" spans="1:47" x14ac:dyDescent="0.2">
      <c r="A126" s="1">
        <v>45016</v>
      </c>
      <c r="B126">
        <v>233.84514999999999</v>
      </c>
      <c r="C126">
        <v>17.95</v>
      </c>
      <c r="D126" s="12">
        <v>1.0087914242902007E-2</v>
      </c>
      <c r="E126" s="12">
        <v>5.0391937290032995E-3</v>
      </c>
      <c r="F126" s="12">
        <f t="shared" si="18"/>
        <v>5.8046892305084136E-3</v>
      </c>
      <c r="G126" s="12">
        <f t="shared" si="19"/>
        <v>5.4888708145714362E-3</v>
      </c>
      <c r="H126" s="14">
        <v>-9.5478641341279168E-3</v>
      </c>
      <c r="I126" s="14">
        <v>-9.0283890672159112E-3</v>
      </c>
      <c r="J126" s="20">
        <v>-1.3503726450861012E-2</v>
      </c>
      <c r="K126" s="20">
        <v>-1.2769022950363078E-2</v>
      </c>
      <c r="M126" s="24">
        <v>1.0176601377214518E-4</v>
      </c>
      <c r="N126" s="24">
        <v>2.5393473438426181E-5</v>
      </c>
      <c r="O126" s="23">
        <f t="shared" si="16"/>
        <v>2.7009255105183358E-5</v>
      </c>
      <c r="P126" s="23">
        <f t="shared" si="17"/>
        <v>1.4373444412794713E-5</v>
      </c>
      <c r="Q126" s="12">
        <v>5.1970429193131896E-3</v>
      </c>
      <c r="R126" s="12">
        <v>3.7912325717099856E-3</v>
      </c>
      <c r="S126" s="14">
        <v>-8.5483748952547688E-3</v>
      </c>
      <c r="T126" s="14">
        <v>-6.2360226461937287E-3</v>
      </c>
      <c r="U126" s="20">
        <v>-1.2090129746643244E-2</v>
      </c>
      <c r="V126" s="20">
        <v>-8.8197258331919152E-3</v>
      </c>
      <c r="X126" s="14">
        <f t="shared" si="20"/>
        <v>-7.3558018357523123E-3</v>
      </c>
      <c r="Y126" s="14">
        <f t="shared" si="21"/>
        <v>-7.1715576963101322E-3</v>
      </c>
      <c r="Z126" s="20">
        <f t="shared" si="22"/>
        <v>-1.1860507816786161E-2</v>
      </c>
      <c r="AA126" s="20">
        <f t="shared" si="23"/>
        <v>-1.1244469839742241E-2</v>
      </c>
      <c r="AC126" s="14">
        <f t="shared" si="24"/>
        <v>-9.1784728702007309E-3</v>
      </c>
      <c r="AD126" s="14">
        <f t="shared" si="24"/>
        <v>-1.0142662538699786E-2</v>
      </c>
      <c r="AE126" s="20">
        <f t="shared" si="25"/>
        <v>-1.6752275379560328E-2</v>
      </c>
      <c r="AF126" s="20">
        <f t="shared" si="25"/>
        <v>-1.2925395950280623E-2</v>
      </c>
      <c r="AH126" s="26">
        <v>2.1396029352580985</v>
      </c>
      <c r="AI126" s="26">
        <v>1.363072537354328</v>
      </c>
      <c r="AJ126" s="26">
        <f t="shared" si="26"/>
        <v>-1.4743190090550209</v>
      </c>
      <c r="AK126" s="26">
        <f t="shared" si="33"/>
        <v>-1.3894680991214341</v>
      </c>
      <c r="AL126" s="26">
        <f t="shared" si="27"/>
        <v>-2.3910437491798082</v>
      </c>
      <c r="AM126" s="26">
        <f t="shared" si="28"/>
        <v>-2.5461039817261923</v>
      </c>
      <c r="AN126" s="14">
        <v>-7.6620991668182349E-3</v>
      </c>
      <c r="AO126" s="14">
        <v>-5.2677967147411395E-3</v>
      </c>
      <c r="AP126" s="20">
        <v>-1.2426356986442984E-2</v>
      </c>
      <c r="AQ126" s="20">
        <v>-9.6528723464808265E-3</v>
      </c>
      <c r="AU126">
        <v>-4.2717003842248684E-2</v>
      </c>
    </row>
    <row r="127" spans="1:47" x14ac:dyDescent="0.2">
      <c r="A127" s="1">
        <v>45015</v>
      </c>
      <c r="B127">
        <v>231.50970000000001</v>
      </c>
      <c r="C127">
        <v>17.86</v>
      </c>
      <c r="D127" s="12">
        <v>-2.0772351438813619E-4</v>
      </c>
      <c r="E127" s="12">
        <v>2.8074115665357446E-3</v>
      </c>
      <c r="F127" s="12">
        <f t="shared" si="18"/>
        <v>5.760142525793383E-3</v>
      </c>
      <c r="G127" s="12">
        <f t="shared" si="19"/>
        <v>5.4693781476361485E-3</v>
      </c>
      <c r="H127" s="14">
        <v>-9.4745913253086629E-3</v>
      </c>
      <c r="I127" s="14">
        <v>-8.996326483308446E-3</v>
      </c>
      <c r="J127" s="20">
        <v>-1.3400095319051675E-2</v>
      </c>
      <c r="K127" s="20">
        <v>-1.2723676226078786E-2</v>
      </c>
      <c r="M127" s="24">
        <v>4.3149058429758223E-8</v>
      </c>
      <c r="N127" s="24">
        <v>7.8815597039186844E-6</v>
      </c>
      <c r="O127" s="23">
        <f t="shared" si="16"/>
        <v>2.2229842887371252E-5</v>
      </c>
      <c r="P127" s="23">
        <f t="shared" si="17"/>
        <v>1.3667345525177356E-5</v>
      </c>
      <c r="Q127" s="12">
        <v>4.7148534322257836E-3</v>
      </c>
      <c r="R127" s="12">
        <v>3.6969373169121163E-3</v>
      </c>
      <c r="S127" s="14">
        <v>-7.7552437685411797E-3</v>
      </c>
      <c r="T127" s="14">
        <v>-6.0809207543351404E-3</v>
      </c>
      <c r="U127" s="20">
        <v>-1.0968389258472613E-2</v>
      </c>
      <c r="V127" s="20">
        <v>-8.6003622676607515E-3</v>
      </c>
      <c r="X127" s="14">
        <f t="shared" si="20"/>
        <v>-7.3558018357523123E-3</v>
      </c>
      <c r="Y127" s="14">
        <f t="shared" si="21"/>
        <v>-7.1715576963101322E-3</v>
      </c>
      <c r="Z127" s="20">
        <f t="shared" si="22"/>
        <v>-1.1860507816786161E-2</v>
      </c>
      <c r="AA127" s="20">
        <f t="shared" si="23"/>
        <v>-1.1244469839742241E-2</v>
      </c>
      <c r="AC127" s="14">
        <f t="shared" si="24"/>
        <v>-9.1784728702007309E-3</v>
      </c>
      <c r="AD127" s="14">
        <f t="shared" si="24"/>
        <v>-1.0142662538699786E-2</v>
      </c>
      <c r="AE127" s="20">
        <f t="shared" si="25"/>
        <v>-1.6752275379560328E-2</v>
      </c>
      <c r="AF127" s="20">
        <f t="shared" si="25"/>
        <v>-1.2925395950280623E-2</v>
      </c>
      <c r="AH127" s="26">
        <v>-4.2717003842248684E-2</v>
      </c>
      <c r="AI127" s="26">
        <v>0.74920281319375048</v>
      </c>
      <c r="AJ127" s="26">
        <f t="shared" si="26"/>
        <v>-1.4743190090550209</v>
      </c>
      <c r="AK127" s="26">
        <f t="shared" si="33"/>
        <v>-1.3894680991214341</v>
      </c>
      <c r="AL127" s="26">
        <f t="shared" si="27"/>
        <v>-2.3910437491798082</v>
      </c>
      <c r="AM127" s="26">
        <f t="shared" si="28"/>
        <v>-2.5461039817261923</v>
      </c>
      <c r="AN127" s="14">
        <v>-6.9511980400387809E-3</v>
      </c>
      <c r="AO127" s="14">
        <v>-5.1367764663009727E-3</v>
      </c>
      <c r="AP127" s="20">
        <v>-1.1273420827422425E-2</v>
      </c>
      <c r="AQ127" s="20">
        <v>-9.4127868227820849E-3</v>
      </c>
      <c r="AU127">
        <v>1.5966719579301856</v>
      </c>
    </row>
    <row r="128" spans="1:47" x14ac:dyDescent="0.2">
      <c r="A128" s="1">
        <v>45014</v>
      </c>
      <c r="B128">
        <v>231.55779999999999</v>
      </c>
      <c r="C128">
        <v>17.809999999999999</v>
      </c>
      <c r="D128" s="12">
        <v>7.4256801145089479E-3</v>
      </c>
      <c r="E128" s="12">
        <v>1.6872890888637304E-3</v>
      </c>
      <c r="F128" s="12">
        <f t="shared" si="18"/>
        <v>5.7637853349050763E-3</v>
      </c>
      <c r="G128" s="12">
        <f t="shared" si="19"/>
        <v>5.5035154392523017E-3</v>
      </c>
      <c r="H128" s="14">
        <v>-9.4805832130883238E-3</v>
      </c>
      <c r="I128" s="14">
        <v>-9.0524773312375753E-3</v>
      </c>
      <c r="J128" s="20">
        <v>-1.3408569760284199E-2</v>
      </c>
      <c r="K128" s="20">
        <v>-1.2803091441855536E-2</v>
      </c>
      <c r="M128" s="24">
        <v>5.5140725163013619E-5</v>
      </c>
      <c r="N128" s="24">
        <v>2.8469444693985977E-6</v>
      </c>
      <c r="O128" s="23">
        <f t="shared" si="16"/>
        <v>2.3646657205777609E-5</v>
      </c>
      <c r="P128" s="23">
        <f t="shared" si="17"/>
        <v>1.404149568551714E-5</v>
      </c>
      <c r="Q128" s="12">
        <v>4.8627828664024892E-3</v>
      </c>
      <c r="R128" s="12">
        <v>3.7471983781909839E-3</v>
      </c>
      <c r="S128" s="14">
        <v>-7.9985660348796134E-3</v>
      </c>
      <c r="T128" s="14">
        <v>-6.1635928432741162E-3</v>
      </c>
      <c r="U128" s="20">
        <v>-1.1312524583177656E-2</v>
      </c>
      <c r="V128" s="20">
        <v>-8.7172869807138811E-3</v>
      </c>
      <c r="X128" s="14">
        <f t="shared" si="20"/>
        <v>-7.3558018357523123E-3</v>
      </c>
      <c r="Y128" s="14">
        <f t="shared" si="21"/>
        <v>-7.1715576963101322E-3</v>
      </c>
      <c r="Z128" s="20">
        <f t="shared" si="22"/>
        <v>-1.1860507816786161E-2</v>
      </c>
      <c r="AA128" s="20">
        <f t="shared" si="23"/>
        <v>-1.1244469839742241E-2</v>
      </c>
      <c r="AC128" s="14">
        <f t="shared" si="24"/>
        <v>-9.1784728702007309E-3</v>
      </c>
      <c r="AD128" s="14">
        <f t="shared" si="24"/>
        <v>-1.0142662538699786E-2</v>
      </c>
      <c r="AE128" s="20">
        <f t="shared" si="25"/>
        <v>-1.6752275379560328E-2</v>
      </c>
      <c r="AF128" s="20">
        <f t="shared" si="25"/>
        <v>-1.2925395950280623E-2</v>
      </c>
      <c r="AH128" s="26">
        <v>1.5966719579301856</v>
      </c>
      <c r="AI128" s="26">
        <v>0.43922654642261094</v>
      </c>
      <c r="AJ128" s="26">
        <f t="shared" si="26"/>
        <v>-1.4743190090550209</v>
      </c>
      <c r="AK128" s="26">
        <f t="shared" si="33"/>
        <v>-1.3894680991214341</v>
      </c>
      <c r="AL128" s="26">
        <f t="shared" si="27"/>
        <v>-2.3910437491798082</v>
      </c>
      <c r="AM128" s="26">
        <f t="shared" si="28"/>
        <v>-2.5461039817261923</v>
      </c>
      <c r="AN128" s="14">
        <v>-7.1692932168442519E-3</v>
      </c>
      <c r="AO128" s="14">
        <v>-5.2066126075759472E-3</v>
      </c>
      <c r="AP128" s="20">
        <v>-1.1627126576330343E-2</v>
      </c>
      <c r="AQ128" s="20">
        <v>-9.5407567110299945E-3</v>
      </c>
      <c r="AU128">
        <v>-0.64417869578372766</v>
      </c>
    </row>
    <row r="129" spans="1:47" x14ac:dyDescent="0.2">
      <c r="A129" s="1">
        <v>45013</v>
      </c>
      <c r="B129">
        <v>229.851</v>
      </c>
      <c r="C129">
        <v>17.78</v>
      </c>
      <c r="D129" s="12">
        <v>-3.0498258218296659E-3</v>
      </c>
      <c r="E129" s="12">
        <v>-4.4792833146695132E-3</v>
      </c>
      <c r="F129" s="12">
        <f t="shared" si="18"/>
        <v>5.7179118072564292E-3</v>
      </c>
      <c r="G129" s="12">
        <f t="shared" si="19"/>
        <v>5.5102649168393674E-3</v>
      </c>
      <c r="H129" s="14">
        <v>-9.4051279747543876E-3</v>
      </c>
      <c r="I129" s="14">
        <v>-9.0635792339266875E-3</v>
      </c>
      <c r="J129" s="20">
        <v>-1.3301851976764015E-2</v>
      </c>
      <c r="K129" s="20">
        <v>-1.2818793074691092E-2</v>
      </c>
      <c r="M129" s="24">
        <v>9.3014375434989972E-6</v>
      </c>
      <c r="N129" s="24">
        <v>2.00639790130767E-5</v>
      </c>
      <c r="O129" s="23">
        <f t="shared" si="16"/>
        <v>2.162923092580518E-5</v>
      </c>
      <c r="P129" s="23">
        <f t="shared" si="17"/>
        <v>1.4757127686221333E-5</v>
      </c>
      <c r="Q129" s="12">
        <v>4.6507236991467447E-3</v>
      </c>
      <c r="R129" s="12">
        <v>3.8415007075648616E-3</v>
      </c>
      <c r="S129" s="14">
        <v>-7.6497597444906921E-3</v>
      </c>
      <c r="T129" s="14">
        <v>-6.3187063717747112E-3</v>
      </c>
      <c r="U129" s="20">
        <v>-1.0819201190261384E-2</v>
      </c>
      <c r="V129" s="20">
        <v>-8.9366670041699011E-3</v>
      </c>
      <c r="X129" s="14">
        <f t="shared" si="20"/>
        <v>-7.3558018357523123E-3</v>
      </c>
      <c r="Y129" s="14">
        <f t="shared" si="21"/>
        <v>-7.1715576963101322E-3</v>
      </c>
      <c r="Z129" s="20">
        <f t="shared" si="22"/>
        <v>-1.1860507816786161E-2</v>
      </c>
      <c r="AA129" s="20">
        <f t="shared" si="23"/>
        <v>-1.1244469839742241E-2</v>
      </c>
      <c r="AC129" s="14">
        <f t="shared" si="24"/>
        <v>-9.1784728702007309E-3</v>
      </c>
      <c r="AD129" s="14">
        <f t="shared" si="24"/>
        <v>-1.0142662538699786E-2</v>
      </c>
      <c r="AE129" s="20">
        <f t="shared" si="25"/>
        <v>-1.6752275379560328E-2</v>
      </c>
      <c r="AF129" s="20">
        <f t="shared" si="25"/>
        <v>-1.2925395950280623E-2</v>
      </c>
      <c r="AH129" s="26">
        <v>-0.64417869578372766</v>
      </c>
      <c r="AI129" s="26">
        <v>-1.1797479129331752</v>
      </c>
      <c r="AJ129" s="26">
        <f t="shared" si="26"/>
        <v>-1.4743190090550209</v>
      </c>
      <c r="AK129" s="26">
        <f t="shared" si="33"/>
        <v>-1.3894680991214341</v>
      </c>
      <c r="AL129" s="26">
        <f t="shared" si="27"/>
        <v>-2.3910437491798082</v>
      </c>
      <c r="AM129" s="26">
        <f t="shared" si="28"/>
        <v>-2.5461039817261923</v>
      </c>
      <c r="AN129" s="14">
        <v>-6.8566503555147294E-3</v>
      </c>
      <c r="AO129" s="14">
        <v>-5.337642685913792E-3</v>
      </c>
      <c r="AP129" s="20">
        <v>-1.1120083830007219E-2</v>
      </c>
      <c r="AQ129" s="20">
        <v>-9.7808602473348789E-3</v>
      </c>
      <c r="AU129">
        <v>-0.30684971834810237</v>
      </c>
    </row>
    <row r="130" spans="1:47" x14ac:dyDescent="0.2">
      <c r="A130" s="1">
        <v>45012</v>
      </c>
      <c r="B130">
        <v>230.55414999999999</v>
      </c>
      <c r="C130">
        <v>17.86</v>
      </c>
      <c r="D130" s="12">
        <v>-1.4939425922405603E-3</v>
      </c>
      <c r="E130" s="12">
        <v>1.1210762331839152E-3</v>
      </c>
      <c r="F130" s="12">
        <f t="shared" si="18"/>
        <v>5.709469358862353E-3</v>
      </c>
      <c r="G130" s="12">
        <f t="shared" si="19"/>
        <v>5.4930675064384996E-3</v>
      </c>
      <c r="H130" s="14">
        <v>-9.39124138289304E-3</v>
      </c>
      <c r="I130" s="14">
        <v>-9.0352920110546471E-3</v>
      </c>
      <c r="J130" s="20">
        <v>-1.3282211904890756E-2</v>
      </c>
      <c r="K130" s="20">
        <v>-1.2778785915566027E-2</v>
      </c>
      <c r="M130" s="24">
        <v>2.2318644689104448E-6</v>
      </c>
      <c r="N130" s="24">
        <v>1.2568119206098364E-6</v>
      </c>
      <c r="O130" s="23">
        <f t="shared" si="16"/>
        <v>2.2414928542470502E-5</v>
      </c>
      <c r="P130" s="23">
        <f t="shared" si="17"/>
        <v>1.4415796050944716E-5</v>
      </c>
      <c r="Q130" s="12">
        <v>4.7344406789472503E-3</v>
      </c>
      <c r="R130" s="12">
        <v>3.7968139342012424E-3</v>
      </c>
      <c r="S130" s="14">
        <v>-7.7874619223529777E-3</v>
      </c>
      <c r="T130" s="14">
        <v>-6.2452031705308034E-3</v>
      </c>
      <c r="U130" s="20">
        <v>-1.1013956008241411E-2</v>
      </c>
      <c r="V130" s="20">
        <v>-8.832710023957701E-3</v>
      </c>
      <c r="X130" s="14">
        <f t="shared" si="20"/>
        <v>-7.3558018357523123E-3</v>
      </c>
      <c r="Y130" s="14">
        <f t="shared" si="21"/>
        <v>-7.1715576963101322E-3</v>
      </c>
      <c r="Z130" s="20">
        <f t="shared" si="22"/>
        <v>-1.1860507816786161E-2</v>
      </c>
      <c r="AA130" s="20">
        <f t="shared" si="23"/>
        <v>-1.1244469839742241E-2</v>
      </c>
      <c r="AC130" s="14">
        <f t="shared" si="24"/>
        <v>-9.1784728702007309E-3</v>
      </c>
      <c r="AD130" s="14">
        <f t="shared" si="24"/>
        <v>-1.0142662538699786E-2</v>
      </c>
      <c r="AE130" s="20">
        <f t="shared" si="25"/>
        <v>-1.6752275379560328E-2</v>
      </c>
      <c r="AF130" s="20">
        <f t="shared" si="25"/>
        <v>-1.2925395950280623E-2</v>
      </c>
      <c r="AH130" s="26">
        <v>-0.30684971834810237</v>
      </c>
      <c r="AI130" s="26">
        <v>0.28689087929821799</v>
      </c>
      <c r="AJ130" s="26">
        <f t="shared" si="26"/>
        <v>-1.4743190090550209</v>
      </c>
      <c r="AK130" s="26">
        <f t="shared" si="33"/>
        <v>-1.3894680991214341</v>
      </c>
      <c r="AL130" s="26">
        <f t="shared" si="27"/>
        <v>-2.3910437491798082</v>
      </c>
      <c r="AM130" s="26">
        <f t="shared" si="28"/>
        <v>-2.5461039817261923</v>
      </c>
      <c r="AN130" s="14">
        <v>-6.98007589021529E-3</v>
      </c>
      <c r="AO130" s="14">
        <v>-5.2755518398723738E-3</v>
      </c>
      <c r="AP130" s="20">
        <v>-1.132025479125943E-2</v>
      </c>
      <c r="AQ130" s="20">
        <v>-9.6670830757432727E-3</v>
      </c>
      <c r="AU130">
        <v>1.3424098085449181</v>
      </c>
    </row>
    <row r="131" spans="1:47" x14ac:dyDescent="0.2">
      <c r="A131" s="1">
        <v>45009</v>
      </c>
      <c r="B131">
        <v>230.8991</v>
      </c>
      <c r="C131">
        <v>17.84</v>
      </c>
      <c r="D131" s="12">
        <v>6.384837134132626E-3</v>
      </c>
      <c r="E131" s="12">
        <v>1.6844469399215356E-3</v>
      </c>
      <c r="F131" s="12">
        <f t="shared" si="18"/>
        <v>5.7129925031106105E-3</v>
      </c>
      <c r="G131" s="12">
        <f t="shared" si="19"/>
        <v>5.5880924408760156E-3</v>
      </c>
      <c r="H131" s="14">
        <v>-9.3970364394880598E-3</v>
      </c>
      <c r="I131" s="14">
        <v>-9.1915941191150225E-3</v>
      </c>
      <c r="J131" s="20">
        <v>-1.329040796402263E-2</v>
      </c>
      <c r="K131" s="20">
        <v>-1.2999846969775611E-2</v>
      </c>
      <c r="M131" s="24">
        <v>4.0766145229398923E-5</v>
      </c>
      <c r="N131" s="24">
        <v>2.8373614934110254E-6</v>
      </c>
      <c r="O131" s="23">
        <f t="shared" si="16"/>
        <v>2.3703711918682432E-5</v>
      </c>
      <c r="P131" s="23">
        <f t="shared" si="17"/>
        <v>1.5269921628838312E-5</v>
      </c>
      <c r="Q131" s="12">
        <v>4.8686457992631205E-3</v>
      </c>
      <c r="R131" s="12">
        <v>3.9076747086775679E-3</v>
      </c>
      <c r="S131" s="14">
        <v>-8.008209701259995E-3</v>
      </c>
      <c r="T131" s="14">
        <v>-6.4275529175148371E-3</v>
      </c>
      <c r="U131" s="20">
        <v>-1.132616380457363E-2</v>
      </c>
      <c r="V131" s="20">
        <v>-9.0906107509752219E-3</v>
      </c>
      <c r="X131" s="14">
        <f t="shared" si="20"/>
        <v>-7.3558018357523123E-3</v>
      </c>
      <c r="Y131" s="14">
        <f t="shared" si="21"/>
        <v>-7.570452805746958E-3</v>
      </c>
      <c r="Z131" s="20">
        <f t="shared" si="22"/>
        <v>-1.1860507816786161E-2</v>
      </c>
      <c r="AA131" s="20">
        <f t="shared" si="23"/>
        <v>-1.1244469839742241E-2</v>
      </c>
      <c r="AC131" s="14">
        <f t="shared" si="24"/>
        <v>-9.1784728702007309E-3</v>
      </c>
      <c r="AD131" s="14">
        <f t="shared" si="24"/>
        <v>-1.0142662538699786E-2</v>
      </c>
      <c r="AE131" s="20">
        <f t="shared" si="25"/>
        <v>-1.6752275379560328E-2</v>
      </c>
      <c r="AF131" s="20">
        <f t="shared" si="25"/>
        <v>-1.2925395950280623E-2</v>
      </c>
      <c r="AH131" s="26">
        <v>1.3424098085449181</v>
      </c>
      <c r="AI131" s="26">
        <v>0.42028150360644229</v>
      </c>
      <c r="AJ131" s="26">
        <f t="shared" si="26"/>
        <v>-1.4743190090550209</v>
      </c>
      <c r="AK131" s="26">
        <f t="shared" si="33"/>
        <v>-1.4568263307648464</v>
      </c>
      <c r="AL131" s="26">
        <f t="shared" si="27"/>
        <v>-2.3910437491798082</v>
      </c>
      <c r="AM131" s="26">
        <f t="shared" si="28"/>
        <v>-2.5461039817261923</v>
      </c>
      <c r="AN131" s="14">
        <v>-7.1779370502094942E-3</v>
      </c>
      <c r="AO131" s="14">
        <v>-5.6928034076653309E-3</v>
      </c>
      <c r="AP131" s="20">
        <v>-1.1641145105298616E-2</v>
      </c>
      <c r="AQ131" s="20">
        <v>-9.9493461350546944E-3</v>
      </c>
      <c r="AU131">
        <v>-0.27273081869444921</v>
      </c>
    </row>
    <row r="132" spans="1:47" x14ac:dyDescent="0.2">
      <c r="A132" s="1">
        <v>45008</v>
      </c>
      <c r="B132">
        <v>229.43419999999998</v>
      </c>
      <c r="C132">
        <v>17.809999999999999</v>
      </c>
      <c r="D132" s="12">
        <v>-1.334764801296795E-3</v>
      </c>
      <c r="E132" s="12">
        <v>-1.1217049915871469E-3</v>
      </c>
      <c r="F132" s="12">
        <f t="shared" si="18"/>
        <v>5.7618664121876235E-3</v>
      </c>
      <c r="G132" s="12">
        <f t="shared" si="19"/>
        <v>5.5864549526550367E-3</v>
      </c>
      <c r="H132" s="14">
        <v>-9.4774268660966811E-3</v>
      </c>
      <c r="I132" s="14">
        <v>-9.1889006906756537E-3</v>
      </c>
      <c r="J132" s="20">
        <v>-1.3404105678500004E-2</v>
      </c>
      <c r="K132" s="20">
        <v>-1.2996037602533971E-2</v>
      </c>
      <c r="M132" s="24">
        <v>1.7815970747808727E-6</v>
      </c>
      <c r="N132" s="24">
        <v>1.2582220881515212E-6</v>
      </c>
      <c r="O132" s="23">
        <f t="shared" ref="O132:O195" si="34">SUMPRODUCT(M132:M231,Weights)</f>
        <v>2.2621917479724995E-5</v>
      </c>
      <c r="P132" s="23">
        <f t="shared" ref="P132:P195" si="35">SUMPRODUCT(N132:N231,Weights)</f>
        <v>1.6063275791566591E-5</v>
      </c>
      <c r="Q132" s="12">
        <v>4.7562503592352024E-3</v>
      </c>
      <c r="R132" s="12">
        <v>4.0079016693984138E-3</v>
      </c>
      <c r="S132" s="14">
        <v>-7.823335654077267E-3</v>
      </c>
      <c r="T132" s="14">
        <v>-6.5924115973748426E-3</v>
      </c>
      <c r="U132" s="20">
        <v>-1.1064692911612798E-2</v>
      </c>
      <c r="V132" s="20">
        <v>-9.3237735279697361E-3</v>
      </c>
      <c r="X132" s="14">
        <f t="shared" si="20"/>
        <v>-7.8931887537933339E-3</v>
      </c>
      <c r="Y132" s="14">
        <f t="shared" si="21"/>
        <v>-7.570452805746958E-3</v>
      </c>
      <c r="Z132" s="20">
        <f t="shared" si="22"/>
        <v>-1.1860507816786161E-2</v>
      </c>
      <c r="AA132" s="20">
        <f t="shared" si="23"/>
        <v>-1.1244469839742241E-2</v>
      </c>
      <c r="AC132" s="14">
        <f t="shared" si="24"/>
        <v>-9.1784728702007309E-3</v>
      </c>
      <c r="AD132" s="14">
        <f t="shared" si="24"/>
        <v>-1.0142662538699786E-2</v>
      </c>
      <c r="AE132" s="20">
        <f t="shared" si="25"/>
        <v>-1.6752275379560328E-2</v>
      </c>
      <c r="AF132" s="20">
        <f t="shared" si="25"/>
        <v>-1.2925395950280623E-2</v>
      </c>
      <c r="AH132" s="26">
        <v>-0.27273081869444921</v>
      </c>
      <c r="AI132" s="26">
        <v>-0.271956306252713</v>
      </c>
      <c r="AJ132" s="26">
        <f t="shared" si="26"/>
        <v>-1.4743190090550209</v>
      </c>
      <c r="AK132" s="26">
        <f t="shared" si="33"/>
        <v>-1.4568263307648464</v>
      </c>
      <c r="AL132" s="26">
        <f t="shared" si="27"/>
        <v>-2.3910437491798082</v>
      </c>
      <c r="AM132" s="26">
        <f t="shared" si="28"/>
        <v>-2.5461039817261923</v>
      </c>
      <c r="AN132" s="14">
        <v>-7.0122303164452306E-3</v>
      </c>
      <c r="AO132" s="14">
        <v>-5.8388166830959931E-3</v>
      </c>
      <c r="AP132" s="20">
        <v>-1.1372402690983548E-2</v>
      </c>
      <c r="AQ132" s="20">
        <v>-1.0204534398822355E-2</v>
      </c>
      <c r="AU132">
        <v>-1.0406578173823591</v>
      </c>
    </row>
    <row r="133" spans="1:47" x14ac:dyDescent="0.2">
      <c r="A133" s="1">
        <v>45007</v>
      </c>
      <c r="B133">
        <v>229.74084999999999</v>
      </c>
      <c r="C133">
        <v>17.829999999999998</v>
      </c>
      <c r="D133" s="12">
        <v>-5.0815400088993767E-3</v>
      </c>
      <c r="E133" s="12">
        <v>0</v>
      </c>
      <c r="F133" s="12">
        <f t="shared" ref="F133:F196" si="36">_xlfn.STDEV.P(D133:D232)</f>
        <v>5.7606863907707119E-3</v>
      </c>
      <c r="G133" s="12">
        <f t="shared" ref="G133:G196" si="37">_xlfn.STDEV.P(E133:E232)</f>
        <v>5.6144364639158315E-3</v>
      </c>
      <c r="H133" s="14">
        <v>-9.4754859035891936E-3</v>
      </c>
      <c r="I133" s="14">
        <v>-9.2349261809605565E-3</v>
      </c>
      <c r="J133" s="20">
        <v>-1.340136053818545E-2</v>
      </c>
      <c r="K133" s="20">
        <v>-1.306113233176797E-2</v>
      </c>
      <c r="M133" s="24">
        <v>2.5822048862045077E-5</v>
      </c>
      <c r="N133" s="24">
        <v>0</v>
      </c>
      <c r="O133" s="23">
        <f t="shared" si="34"/>
        <v>2.3951960049223383E-5</v>
      </c>
      <c r="P133" s="23">
        <f t="shared" si="35"/>
        <v>1.7012143491718503E-5</v>
      </c>
      <c r="Q133" s="12">
        <v>4.8940739725941394E-3</v>
      </c>
      <c r="R133" s="12">
        <v>4.1245779774079314E-3</v>
      </c>
      <c r="S133" s="14">
        <v>-8.0500353243902721E-3</v>
      </c>
      <c r="T133" s="14">
        <v>-6.7843270457836049E-3</v>
      </c>
      <c r="U133" s="20">
        <v>-1.1385318581542988E-2</v>
      </c>
      <c r="V133" s="20">
        <v>-9.5952032090586125E-3</v>
      </c>
      <c r="X133" s="14">
        <f t="shared" ref="X133:X196" si="38">PERCENTILE(D133:D232,0.05)</f>
        <v>-7.8931887537933339E-3</v>
      </c>
      <c r="Y133" s="14">
        <f t="shared" ref="Y133:Y196" si="39">PERCENTILE(E133:E232,0.05)</f>
        <v>-7.570452805746958E-3</v>
      </c>
      <c r="Z133" s="20">
        <f t="shared" ref="Z133:Z196" si="40">PERCENTILE(D133:D232,0.01)</f>
        <v>-1.1860507816786161E-2</v>
      </c>
      <c r="AA133" s="20">
        <f t="shared" ref="AA133:AA196" si="41">PERCENTILE(E133:E232,0.01)</f>
        <v>-1.1244469839742241E-2</v>
      </c>
      <c r="AC133" s="14">
        <f t="shared" ref="AC133:AD196" si="42">PERCENTILE(D133:D632,0.05)</f>
        <v>-9.1784728702007309E-3</v>
      </c>
      <c r="AD133" s="14">
        <f t="shared" si="42"/>
        <v>-1.0142662538699786E-2</v>
      </c>
      <c r="AE133" s="20">
        <f t="shared" ref="AE133:AF196" si="43">PERCENTILE(D133:D632,0.01)</f>
        <v>-1.6752275379560328E-2</v>
      </c>
      <c r="AF133" s="20">
        <f t="shared" si="43"/>
        <v>-1.2925395950280623E-2</v>
      </c>
      <c r="AH133" s="26">
        <v>-1.0406578173823591</v>
      </c>
      <c r="AI133" s="26">
        <v>0</v>
      </c>
      <c r="AJ133" s="26">
        <f t="shared" ref="AJ133:AK196" si="44">PERCENTILE(AH133:AH232,5%)</f>
        <v>-1.4743190090550209</v>
      </c>
      <c r="AK133" s="26">
        <f t="shared" si="33"/>
        <v>-1.4568263307648464</v>
      </c>
      <c r="AL133" s="26">
        <f t="shared" ref="AL133:AL196" si="45">PERCENTILE(AH133:AH232,1%)</f>
        <v>-2.3910437491798082</v>
      </c>
      <c r="AM133" s="26">
        <f t="shared" ref="AM133:AM196" si="46">PERCENTILE(AI133:AI232,1%)</f>
        <v>-2.5461039817261923</v>
      </c>
      <c r="AN133" s="14">
        <v>-7.2154262895169612E-3</v>
      </c>
      <c r="AO133" s="14">
        <v>-6.0087938007806884E-3</v>
      </c>
      <c r="AP133" s="20">
        <v>-1.170194498019481E-2</v>
      </c>
      <c r="AQ133" s="20">
        <v>-1.05016044112185E-2</v>
      </c>
      <c r="AU133">
        <v>0.59311151486087865</v>
      </c>
    </row>
    <row r="134" spans="1:47" x14ac:dyDescent="0.2">
      <c r="A134" s="1">
        <v>45006</v>
      </c>
      <c r="B134">
        <v>230.91424999999998</v>
      </c>
      <c r="C134">
        <v>17.829999999999998</v>
      </c>
      <c r="D134" s="12">
        <v>2.9541670847192947E-3</v>
      </c>
      <c r="E134" s="12">
        <v>-1.1204481792719267E-3</v>
      </c>
      <c r="F134" s="12">
        <f t="shared" si="36"/>
        <v>5.8333975698991345E-3</v>
      </c>
      <c r="G134" s="12">
        <f t="shared" si="37"/>
        <v>5.6157419411498712E-3</v>
      </c>
      <c r="H134" s="14">
        <v>-9.5950851502984973E-3</v>
      </c>
      <c r="I134" s="14">
        <v>-9.2370734999238698E-3</v>
      </c>
      <c r="J134" s="20">
        <v>-1.3570512035169858E-2</v>
      </c>
      <c r="K134" s="20">
        <v>-1.3064169325955987E-2</v>
      </c>
      <c r="M134" s="24">
        <v>8.7271031644388968E-6</v>
      </c>
      <c r="N134" s="24">
        <v>1.2554041224337757E-6</v>
      </c>
      <c r="O134" s="23">
        <f t="shared" si="34"/>
        <v>2.3843763011651351E-5</v>
      </c>
      <c r="P134" s="23">
        <f t="shared" si="35"/>
        <v>1.8098186534516022E-5</v>
      </c>
      <c r="Q134" s="12">
        <v>4.8830075784962032E-3</v>
      </c>
      <c r="R134" s="12">
        <v>4.2541963441425721E-3</v>
      </c>
      <c r="S134" s="14">
        <v>-8.0318327259210082E-3</v>
      </c>
      <c r="T134" s="14">
        <v>-6.9975302864266047E-3</v>
      </c>
      <c r="U134" s="20">
        <v>-1.1359574299159956E-2</v>
      </c>
      <c r="V134" s="20">
        <v>-9.8967406209483893E-3</v>
      </c>
      <c r="X134" s="14">
        <f t="shared" si="38"/>
        <v>-7.8931887537933339E-3</v>
      </c>
      <c r="Y134" s="14">
        <f t="shared" si="39"/>
        <v>-7.570452805746958E-3</v>
      </c>
      <c r="Z134" s="20">
        <f t="shared" si="40"/>
        <v>-1.1860507816786161E-2</v>
      </c>
      <c r="AA134" s="20">
        <f t="shared" si="41"/>
        <v>-1.1244469839742241E-2</v>
      </c>
      <c r="AC134" s="14">
        <f t="shared" si="42"/>
        <v>-9.1784728702007309E-3</v>
      </c>
      <c r="AD134" s="14">
        <f t="shared" si="42"/>
        <v>-1.0142662538699786E-2</v>
      </c>
      <c r="AE134" s="20">
        <f t="shared" si="43"/>
        <v>-1.6752275379560328E-2</v>
      </c>
      <c r="AF134" s="20">
        <f t="shared" si="43"/>
        <v>-1.2925395950280623E-2</v>
      </c>
      <c r="AH134" s="26">
        <v>0.59311151486087865</v>
      </c>
      <c r="AI134" s="26">
        <v>-0.25588442654662891</v>
      </c>
      <c r="AJ134" s="26">
        <f t="shared" si="44"/>
        <v>-1.4743190090550209</v>
      </c>
      <c r="AK134" s="26">
        <f t="shared" si="33"/>
        <v>-1.4568263307648464</v>
      </c>
      <c r="AL134" s="26">
        <f t="shared" si="45"/>
        <v>-2.3910437491798082</v>
      </c>
      <c r="AM134" s="26">
        <f t="shared" si="46"/>
        <v>-2.5461039817261923</v>
      </c>
      <c r="AN134" s="14">
        <v>-7.1991108943366793E-3</v>
      </c>
      <c r="AO134" s="14">
        <v>-6.1976252503904471E-3</v>
      </c>
      <c r="AP134" s="20">
        <v>-1.1675484747760978E-2</v>
      </c>
      <c r="AQ134" s="20">
        <v>-1.0831626250866413E-2</v>
      </c>
      <c r="AU134">
        <v>-3.5460885090185093E-2</v>
      </c>
    </row>
    <row r="135" spans="1:47" x14ac:dyDescent="0.2">
      <c r="A135" s="1">
        <v>45005</v>
      </c>
      <c r="B135">
        <v>230.23410000000001</v>
      </c>
      <c r="C135">
        <v>17.850000000000001</v>
      </c>
      <c r="D135" s="12">
        <v>-1.8217265755593459E-4</v>
      </c>
      <c r="E135" s="12">
        <v>-1.1191941801902416E-3</v>
      </c>
      <c r="F135" s="12">
        <f t="shared" si="36"/>
        <v>5.831299037907656E-3</v>
      </c>
      <c r="G135" s="12">
        <f t="shared" si="37"/>
        <v>5.616079099664795E-3</v>
      </c>
      <c r="H135" s="14">
        <v>-9.5916333723410404E-3</v>
      </c>
      <c r="I135" s="14">
        <v>-9.2376280763299991E-3</v>
      </c>
      <c r="J135" s="20">
        <v>-1.3565630119732875E-2</v>
      </c>
      <c r="K135" s="20">
        <v>-1.3064953673950394E-2</v>
      </c>
      <c r="M135" s="24">
        <v>3.3186877160991815E-8</v>
      </c>
      <c r="N135" s="24">
        <v>1.2525956129717071E-6</v>
      </c>
      <c r="O135" s="23">
        <f t="shared" si="34"/>
        <v>2.4808322477614202E-5</v>
      </c>
      <c r="P135" s="23">
        <f t="shared" si="35"/>
        <v>1.917325465377377E-5</v>
      </c>
      <c r="Q135" s="12">
        <v>4.9807953659645769E-3</v>
      </c>
      <c r="R135" s="12">
        <v>4.3787275153603436E-3</v>
      </c>
      <c r="S135" s="14">
        <v>-8.1926793228099225E-3</v>
      </c>
      <c r="T135" s="14">
        <v>-7.2023658350726712E-3</v>
      </c>
      <c r="U135" s="20">
        <v>-1.1587062710644165E-2</v>
      </c>
      <c r="V135" s="20">
        <v>-1.0186443446362669E-2</v>
      </c>
      <c r="X135" s="14">
        <f t="shared" si="38"/>
        <v>-7.8931887537933339E-3</v>
      </c>
      <c r="Y135" s="14">
        <f t="shared" si="39"/>
        <v>-7.570452805746958E-3</v>
      </c>
      <c r="Z135" s="20">
        <f t="shared" si="40"/>
        <v>-1.1860507816786161E-2</v>
      </c>
      <c r="AA135" s="20">
        <f t="shared" si="41"/>
        <v>-1.1244469839742241E-2</v>
      </c>
      <c r="AC135" s="14">
        <f t="shared" si="42"/>
        <v>-9.1784728702007309E-3</v>
      </c>
      <c r="AD135" s="14">
        <f t="shared" si="42"/>
        <v>-1.0142662538699786E-2</v>
      </c>
      <c r="AE135" s="20">
        <f t="shared" si="43"/>
        <v>-1.6752275379560328E-2</v>
      </c>
      <c r="AF135" s="20">
        <f t="shared" si="43"/>
        <v>-1.2925395950280623E-2</v>
      </c>
      <c r="AH135" s="26">
        <v>-3.5460885090185093E-2</v>
      </c>
      <c r="AI135" s="26">
        <v>-0.24829937604236768</v>
      </c>
      <c r="AJ135" s="26">
        <f t="shared" si="44"/>
        <v>-1.4743190090550209</v>
      </c>
      <c r="AK135" s="26">
        <f t="shared" si="33"/>
        <v>-1.4568263307648464</v>
      </c>
      <c r="AL135" s="26">
        <f t="shared" si="45"/>
        <v>-2.3910437491798082</v>
      </c>
      <c r="AM135" s="26">
        <f t="shared" si="46"/>
        <v>-2.5461039817261923</v>
      </c>
      <c r="AN135" s="14">
        <v>-7.3432812882547353E-3</v>
      </c>
      <c r="AO135" s="14">
        <v>-6.3790455396214819E-3</v>
      </c>
      <c r="AP135" s="20">
        <v>-1.1909299625733357E-2</v>
      </c>
      <c r="AQ135" s="20">
        <v>-1.1148695561753007E-2</v>
      </c>
      <c r="AU135">
        <v>-0.6407963524614374</v>
      </c>
    </row>
    <row r="136" spans="1:47" x14ac:dyDescent="0.2">
      <c r="A136" s="1">
        <v>45002</v>
      </c>
      <c r="B136">
        <v>230.27605</v>
      </c>
      <c r="C136">
        <v>17.87</v>
      </c>
      <c r="D136" s="12">
        <v>-3.3522959905752936E-3</v>
      </c>
      <c r="E136" s="12">
        <v>0</v>
      </c>
      <c r="F136" s="12">
        <f t="shared" si="36"/>
        <v>5.8446796145267795E-3</v>
      </c>
      <c r="G136" s="12">
        <f t="shared" si="37"/>
        <v>5.6153143386296241E-3</v>
      </c>
      <c r="H136" s="14">
        <v>-9.6136424623237075E-3</v>
      </c>
      <c r="I136" s="14">
        <v>-9.2363701563675463E-3</v>
      </c>
      <c r="J136" s="20">
        <v>-1.3596757995704215E-2</v>
      </c>
      <c r="K136" s="20">
        <v>-1.3063174573742075E-2</v>
      </c>
      <c r="M136" s="24">
        <v>1.1237888408427188E-5</v>
      </c>
      <c r="N136" s="24">
        <v>0</v>
      </c>
      <c r="O136" s="23">
        <f t="shared" si="34"/>
        <v>2.639169267886505E-5</v>
      </c>
      <c r="P136" s="23">
        <f t="shared" si="35"/>
        <v>2.0317002306566636E-5</v>
      </c>
      <c r="Q136" s="12">
        <v>5.1372845627690369E-3</v>
      </c>
      <c r="R136" s="12">
        <v>4.5074385527222264E-3</v>
      </c>
      <c r="S136" s="14">
        <v>-8.4500811457524604E-3</v>
      </c>
      <c r="T136" s="14">
        <v>-7.4140766517060506E-3</v>
      </c>
      <c r="U136" s="20">
        <v>-1.195111102094058E-2</v>
      </c>
      <c r="V136" s="20">
        <v>-1.0485870094495076E-2</v>
      </c>
      <c r="X136" s="14">
        <f t="shared" si="38"/>
        <v>-7.8931887537933339E-3</v>
      </c>
      <c r="Y136" s="14">
        <f t="shared" si="39"/>
        <v>-7.570452805746958E-3</v>
      </c>
      <c r="Z136" s="20">
        <f t="shared" si="40"/>
        <v>-1.1860507816786161E-2</v>
      </c>
      <c r="AA136" s="20">
        <f t="shared" si="41"/>
        <v>-1.1244469839742241E-2</v>
      </c>
      <c r="AC136" s="14">
        <f t="shared" si="42"/>
        <v>-9.1784728702007309E-3</v>
      </c>
      <c r="AD136" s="14">
        <f t="shared" si="42"/>
        <v>-1.0142662538699786E-2</v>
      </c>
      <c r="AE136" s="20">
        <f t="shared" si="43"/>
        <v>-1.6752275379560328E-2</v>
      </c>
      <c r="AF136" s="20">
        <f t="shared" si="43"/>
        <v>-1.2925395950280623E-2</v>
      </c>
      <c r="AH136" s="26">
        <v>-0.6407963524614374</v>
      </c>
      <c r="AI136" s="26">
        <v>0</v>
      </c>
      <c r="AJ136" s="26">
        <f t="shared" si="44"/>
        <v>-1.4743190090550209</v>
      </c>
      <c r="AK136" s="26">
        <f t="shared" si="33"/>
        <v>-1.4568263307648464</v>
      </c>
      <c r="AL136" s="26">
        <f t="shared" si="45"/>
        <v>-2.3910437491798082</v>
      </c>
      <c r="AM136" s="26">
        <f t="shared" si="46"/>
        <v>-2.5461039817261923</v>
      </c>
      <c r="AN136" s="14">
        <v>-7.5739962858153024E-3</v>
      </c>
      <c r="AO136" s="14">
        <v>-6.5665551679103306E-3</v>
      </c>
      <c r="AP136" s="20">
        <v>-1.228347214156683E-2</v>
      </c>
      <c r="AQ136" s="20">
        <v>-1.1476407246472206E-2</v>
      </c>
      <c r="AU136">
        <v>0.44647626563862514</v>
      </c>
    </row>
    <row r="137" spans="1:47" x14ac:dyDescent="0.2">
      <c r="A137" s="1">
        <v>45001</v>
      </c>
      <c r="B137">
        <v>231.0506</v>
      </c>
      <c r="C137">
        <v>17.87</v>
      </c>
      <c r="D137" s="12">
        <v>2.3939387103100174E-3</v>
      </c>
      <c r="E137" s="12">
        <v>1.1204481792717047E-3</v>
      </c>
      <c r="F137" s="12">
        <f t="shared" si="36"/>
        <v>5.9013833472736487E-3</v>
      </c>
      <c r="G137" s="12">
        <f t="shared" si="37"/>
        <v>5.6625602786038991E-3</v>
      </c>
      <c r="H137" s="14">
        <v>-9.7069118027940833E-3</v>
      </c>
      <c r="I137" s="14">
        <v>-9.3140828120929654E-3</v>
      </c>
      <c r="J137" s="20">
        <v>-1.3728670603830073E-2</v>
      </c>
      <c r="K137" s="20">
        <v>-1.3173085065758292E-2</v>
      </c>
      <c r="M137" s="24">
        <v>5.7309425487207889E-6</v>
      </c>
      <c r="N137" s="24">
        <v>1.2554041224332781E-6</v>
      </c>
      <c r="O137" s="23">
        <f t="shared" si="34"/>
        <v>2.7368100329592259E-5</v>
      </c>
      <c r="P137" s="23">
        <f t="shared" si="35"/>
        <v>2.1620764627057362E-5</v>
      </c>
      <c r="Q137" s="12">
        <v>5.23145298455336E-3</v>
      </c>
      <c r="R137" s="12">
        <v>4.6498133970146981E-3</v>
      </c>
      <c r="S137" s="14">
        <v>-8.6049744158687002E-3</v>
      </c>
      <c r="T137" s="14">
        <v>-7.6482624307271738E-3</v>
      </c>
      <c r="U137" s="20">
        <v>-1.217017952876032E-2</v>
      </c>
      <c r="V137" s="20">
        <v>-1.0817083510831762E-2</v>
      </c>
      <c r="X137" s="14">
        <f t="shared" si="38"/>
        <v>-7.8931887537933339E-3</v>
      </c>
      <c r="Y137" s="14">
        <f t="shared" si="39"/>
        <v>-7.570452805746958E-3</v>
      </c>
      <c r="Z137" s="20">
        <f t="shared" si="40"/>
        <v>-1.1860507816786161E-2</v>
      </c>
      <c r="AA137" s="20">
        <f t="shared" si="41"/>
        <v>-1.1244469839742241E-2</v>
      </c>
      <c r="AC137" s="14">
        <f t="shared" si="42"/>
        <v>-9.1784728702007309E-3</v>
      </c>
      <c r="AD137" s="14">
        <f t="shared" si="42"/>
        <v>-1.0142662538699786E-2</v>
      </c>
      <c r="AE137" s="20">
        <f t="shared" si="43"/>
        <v>-1.6752275379560328E-2</v>
      </c>
      <c r="AF137" s="20">
        <f t="shared" si="43"/>
        <v>-1.2925395950280623E-2</v>
      </c>
      <c r="AH137" s="26">
        <v>0.44647626563862514</v>
      </c>
      <c r="AI137" s="26">
        <v>0.23396512790334986</v>
      </c>
      <c r="AJ137" s="26">
        <f t="shared" si="44"/>
        <v>-1.4743190090550209</v>
      </c>
      <c r="AK137" s="26">
        <f t="shared" si="33"/>
        <v>-1.4568263307648464</v>
      </c>
      <c r="AL137" s="26">
        <f t="shared" si="45"/>
        <v>-2.3910437491798082</v>
      </c>
      <c r="AM137" s="26">
        <f t="shared" si="46"/>
        <v>-2.5461039817261923</v>
      </c>
      <c r="AN137" s="14">
        <v>-7.7128305801046409E-3</v>
      </c>
      <c r="AO137" s="14">
        <v>-6.7739705899141486E-3</v>
      </c>
      <c r="AP137" s="20">
        <v>-1.2508632957844363E-2</v>
      </c>
      <c r="AQ137" s="20">
        <v>-1.1838908404422916E-2</v>
      </c>
      <c r="AU137">
        <v>1.0866567107489371</v>
      </c>
    </row>
    <row r="138" spans="1:47" x14ac:dyDescent="0.2">
      <c r="A138" s="1">
        <v>45000</v>
      </c>
      <c r="B138">
        <v>230.49880000000002</v>
      </c>
      <c r="C138">
        <v>17.850000000000001</v>
      </c>
      <c r="D138" s="12">
        <v>5.7959017858097983E-3</v>
      </c>
      <c r="E138" s="12">
        <v>5.0675675675675436E-3</v>
      </c>
      <c r="F138" s="12">
        <f t="shared" si="36"/>
        <v>5.9028114655325136E-3</v>
      </c>
      <c r="G138" s="12">
        <f t="shared" si="37"/>
        <v>5.7511613171677464E-3</v>
      </c>
      <c r="H138" s="14">
        <v>-9.7092608482918924E-3</v>
      </c>
      <c r="I138" s="14">
        <v>-9.4598185517263764E-3</v>
      </c>
      <c r="J138" s="20">
        <v>-1.3731992903705463E-2</v>
      </c>
      <c r="K138" s="20">
        <v>-1.3379201903459108E-2</v>
      </c>
      <c r="M138" s="24">
        <v>3.3592477510753208E-5</v>
      </c>
      <c r="N138" s="24">
        <v>2.5680241051862429E-5</v>
      </c>
      <c r="O138" s="23">
        <f t="shared" si="34"/>
        <v>2.8749434110981959E-5</v>
      </c>
      <c r="P138" s="23">
        <f t="shared" si="35"/>
        <v>2.2934078127293095E-5</v>
      </c>
      <c r="Q138" s="12">
        <v>5.3618498776991097E-3</v>
      </c>
      <c r="R138" s="12">
        <v>4.7889537612398276E-3</v>
      </c>
      <c r="S138" s="14">
        <v>-8.8194582185026904E-3</v>
      </c>
      <c r="T138" s="14">
        <v>-7.8771279634782271E-3</v>
      </c>
      <c r="U138" s="20">
        <v>-1.2473528063911466E-2</v>
      </c>
      <c r="V138" s="20">
        <v>-1.1140772401340161E-2</v>
      </c>
      <c r="X138" s="14">
        <f t="shared" si="38"/>
        <v>-7.8931887537933339E-3</v>
      </c>
      <c r="Y138" s="14">
        <f t="shared" si="39"/>
        <v>-7.570452805746958E-3</v>
      </c>
      <c r="Z138" s="20">
        <f t="shared" si="40"/>
        <v>-1.1860507816786161E-2</v>
      </c>
      <c r="AA138" s="20">
        <f t="shared" si="41"/>
        <v>-1.1244469839742241E-2</v>
      </c>
      <c r="AC138" s="14">
        <f t="shared" si="42"/>
        <v>-9.1784728702007309E-3</v>
      </c>
      <c r="AD138" s="14">
        <f t="shared" si="42"/>
        <v>-1.0142662538699786E-2</v>
      </c>
      <c r="AE138" s="20">
        <f t="shared" si="43"/>
        <v>-1.6752275379560328E-2</v>
      </c>
      <c r="AF138" s="20">
        <f t="shared" si="43"/>
        <v>-1.2925395950280623E-2</v>
      </c>
      <c r="AH138" s="26">
        <v>1.0866567107489371</v>
      </c>
      <c r="AI138" s="26">
        <v>1.0622894707132828</v>
      </c>
      <c r="AJ138" s="26">
        <f t="shared" si="44"/>
        <v>-1.4743190090550209</v>
      </c>
      <c r="AK138" s="26">
        <f t="shared" si="33"/>
        <v>-1.4568263307648464</v>
      </c>
      <c r="AL138" s="26">
        <f t="shared" si="45"/>
        <v>-2.3910437491798082</v>
      </c>
      <c r="AM138" s="26">
        <f t="shared" si="46"/>
        <v>-2.5461039817261923</v>
      </c>
      <c r="AN138" s="14">
        <v>-7.9050771983911368E-3</v>
      </c>
      <c r="AO138" s="14">
        <v>-6.9766739361895279E-3</v>
      </c>
      <c r="AP138" s="20">
        <v>-1.2820417634112976E-2</v>
      </c>
      <c r="AQ138" s="20">
        <v>-1.219317423979535E-2</v>
      </c>
      <c r="AU138">
        <v>0.91300591626461114</v>
      </c>
    </row>
    <row r="139" spans="1:47" x14ac:dyDescent="0.2">
      <c r="A139" s="1">
        <v>44999</v>
      </c>
      <c r="B139">
        <v>229.17054999999999</v>
      </c>
      <c r="C139">
        <v>17.760000000000002</v>
      </c>
      <c r="D139" s="12">
        <v>4.8944473104766129E-3</v>
      </c>
      <c r="E139" s="12">
        <v>0</v>
      </c>
      <c r="F139" s="12">
        <f t="shared" si="36"/>
        <v>5.9531752160729692E-3</v>
      </c>
      <c r="G139" s="12">
        <f t="shared" si="37"/>
        <v>5.7394195003203797E-3</v>
      </c>
      <c r="H139" s="14">
        <v>-9.7921018460352394E-3</v>
      </c>
      <c r="I139" s="14">
        <v>-9.4405049816979857E-3</v>
      </c>
      <c r="J139" s="20">
        <v>-1.3849156507703974E-2</v>
      </c>
      <c r="K139" s="20">
        <v>-1.335188635279886E-2</v>
      </c>
      <c r="M139" s="24">
        <v>2.395561447503175E-5</v>
      </c>
      <c r="N139" s="24">
        <v>0</v>
      </c>
      <c r="O139" s="23">
        <f t="shared" si="34"/>
        <v>2.8448364404183287E-5</v>
      </c>
      <c r="P139" s="23">
        <f t="shared" si="35"/>
        <v>2.2756912640852983E-5</v>
      </c>
      <c r="Q139" s="12">
        <v>5.3337008168984588E-3</v>
      </c>
      <c r="R139" s="12">
        <v>4.7704205937058614E-3</v>
      </c>
      <c r="S139" s="14">
        <v>-8.7731571337494631E-3</v>
      </c>
      <c r="T139" s="14">
        <v>-7.8466436156410836E-3</v>
      </c>
      <c r="U139" s="20">
        <v>-1.2408043556161626E-2</v>
      </c>
      <c r="V139" s="20">
        <v>-1.1097657806448277E-2</v>
      </c>
      <c r="X139" s="14">
        <f t="shared" si="38"/>
        <v>-7.8931887537933339E-3</v>
      </c>
      <c r="Y139" s="14">
        <f t="shared" si="39"/>
        <v>-7.570452805746958E-3</v>
      </c>
      <c r="Z139" s="20">
        <f t="shared" si="40"/>
        <v>-1.1860507816786161E-2</v>
      </c>
      <c r="AA139" s="20">
        <f t="shared" si="41"/>
        <v>-1.1244469839742241E-2</v>
      </c>
      <c r="AC139" s="14">
        <f t="shared" si="42"/>
        <v>-9.1784728702007309E-3</v>
      </c>
      <c r="AD139" s="14">
        <f t="shared" si="42"/>
        <v>-1.0142662538699786E-2</v>
      </c>
      <c r="AE139" s="20">
        <f t="shared" si="43"/>
        <v>-1.6752275379560328E-2</v>
      </c>
      <c r="AF139" s="20">
        <f t="shared" si="43"/>
        <v>-1.2925395950280623E-2</v>
      </c>
      <c r="AH139" s="26">
        <v>0.91300591626461114</v>
      </c>
      <c r="AI139" s="26">
        <v>0</v>
      </c>
      <c r="AJ139" s="26">
        <f t="shared" si="44"/>
        <v>-1.4743190090550209</v>
      </c>
      <c r="AK139" s="26">
        <f t="shared" si="33"/>
        <v>-1.4568263307648464</v>
      </c>
      <c r="AL139" s="26">
        <f t="shared" si="45"/>
        <v>-2.3910437491798082</v>
      </c>
      <c r="AM139" s="26">
        <f t="shared" si="46"/>
        <v>-2.5461039817261923</v>
      </c>
      <c r="AN139" s="14">
        <v>-7.8635765029656905E-3</v>
      </c>
      <c r="AO139" s="14">
        <v>-6.9496743297335697E-3</v>
      </c>
      <c r="AP139" s="20">
        <v>-1.2753111998240297E-2</v>
      </c>
      <c r="AQ139" s="20">
        <v>-1.2145986868143121E-2</v>
      </c>
      <c r="AU139">
        <v>-0.32274287913921929</v>
      </c>
    </row>
    <row r="140" spans="1:47" x14ac:dyDescent="0.2">
      <c r="A140" s="1">
        <v>44998</v>
      </c>
      <c r="B140">
        <v>228.05435</v>
      </c>
      <c r="C140">
        <v>17.760000000000002</v>
      </c>
      <c r="D140" s="12">
        <v>-1.7786428913156849E-3</v>
      </c>
      <c r="E140" s="12">
        <v>1.6920473773265332E-3</v>
      </c>
      <c r="F140" s="12">
        <f t="shared" si="36"/>
        <v>5.9762373932067117E-3</v>
      </c>
      <c r="G140" s="12">
        <f t="shared" si="37"/>
        <v>5.7405183905940146E-3</v>
      </c>
      <c r="H140" s="14">
        <v>-9.8300357517390746E-3</v>
      </c>
      <c r="I140" s="14">
        <v>-9.4423124953501962E-3</v>
      </c>
      <c r="J140" s="20">
        <v>-1.390280715444981E-2</v>
      </c>
      <c r="K140" s="20">
        <v>-1.3354442753850735E-2</v>
      </c>
      <c r="M140" s="24">
        <v>3.163570534827819E-6</v>
      </c>
      <c r="N140" s="24">
        <v>2.8630243271175993E-6</v>
      </c>
      <c r="O140" s="23">
        <f t="shared" si="34"/>
        <v>2.8738237640788407E-5</v>
      </c>
      <c r="P140" s="23">
        <f t="shared" si="35"/>
        <v>2.4209647461740778E-5</v>
      </c>
      <c r="Q140" s="12">
        <v>5.3608056895198515E-3</v>
      </c>
      <c r="R140" s="12">
        <v>4.9203300155315575E-3</v>
      </c>
      <c r="S140" s="14">
        <v>-8.8177406817888174E-3</v>
      </c>
      <c r="T140" s="14">
        <v>-8.0932226718452779E-3</v>
      </c>
      <c r="U140" s="20">
        <v>-1.247109891896055E-2</v>
      </c>
      <c r="V140" s="20">
        <v>-1.1446399271211176E-2</v>
      </c>
      <c r="X140" s="14">
        <f t="shared" si="38"/>
        <v>-7.8931887537933339E-3</v>
      </c>
      <c r="Y140" s="14">
        <f t="shared" si="39"/>
        <v>-7.570452805746958E-3</v>
      </c>
      <c r="Z140" s="20">
        <f t="shared" si="40"/>
        <v>-1.1860507816786161E-2</v>
      </c>
      <c r="AA140" s="20">
        <f t="shared" si="41"/>
        <v>-1.1244469839742241E-2</v>
      </c>
      <c r="AC140" s="14">
        <f t="shared" si="42"/>
        <v>-9.1784728702007309E-3</v>
      </c>
      <c r="AD140" s="14">
        <f t="shared" si="42"/>
        <v>-1.0142662538699786E-2</v>
      </c>
      <c r="AE140" s="20">
        <f t="shared" si="43"/>
        <v>-1.6752275379560328E-2</v>
      </c>
      <c r="AF140" s="20">
        <f t="shared" si="43"/>
        <v>-1.2925395950280623E-2</v>
      </c>
      <c r="AH140" s="26">
        <v>-0.32274287913921929</v>
      </c>
      <c r="AI140" s="26">
        <v>0.33456587725485826</v>
      </c>
      <c r="AJ140" s="26">
        <f t="shared" si="44"/>
        <v>-1.4743190090550209</v>
      </c>
      <c r="AK140" s="26">
        <f t="shared" si="33"/>
        <v>-1.4568263307648464</v>
      </c>
      <c r="AL140" s="26">
        <f t="shared" si="45"/>
        <v>-2.3910437491798082</v>
      </c>
      <c r="AM140" s="26">
        <f t="shared" si="46"/>
        <v>-2.5461039817261923</v>
      </c>
      <c r="AN140" s="14">
        <v>-7.9035377319094258E-3</v>
      </c>
      <c r="AO140" s="14">
        <v>-7.168066322678978E-3</v>
      </c>
      <c r="AP140" s="20">
        <v>-1.2817920934493993E-2</v>
      </c>
      <c r="AQ140" s="20">
        <v>-1.2527671843951796E-2</v>
      </c>
      <c r="AU140">
        <v>-1.8168452838690556</v>
      </c>
    </row>
    <row r="141" spans="1:47" x14ac:dyDescent="0.2">
      <c r="A141" s="1">
        <v>44995</v>
      </c>
      <c r="B141">
        <v>228.4607</v>
      </c>
      <c r="C141">
        <v>17.73</v>
      </c>
      <c r="D141" s="12">
        <v>-9.384498644986472E-3</v>
      </c>
      <c r="E141" s="12">
        <v>-1.115448968209698E-2</v>
      </c>
      <c r="F141" s="12">
        <f t="shared" si="36"/>
        <v>5.9808371409610685E-3</v>
      </c>
      <c r="G141" s="12">
        <f t="shared" si="37"/>
        <v>5.7762697978996306E-3</v>
      </c>
      <c r="H141" s="14">
        <v>-9.8376016635158894E-3</v>
      </c>
      <c r="I141" s="14">
        <v>-9.5011183273254578E-3</v>
      </c>
      <c r="J141" s="20">
        <v>-1.3913507767859282E-2</v>
      </c>
      <c r="K141" s="20">
        <v>-1.3437612964230123E-2</v>
      </c>
      <c r="M141" s="24">
        <v>8.8068814817752927E-5</v>
      </c>
      <c r="N141" s="24">
        <v>1.2442264006800799E-4</v>
      </c>
      <c r="O141" s="23">
        <f t="shared" si="34"/>
        <v>3.0371356109066759E-5</v>
      </c>
      <c r="P141" s="23">
        <f t="shared" si="35"/>
        <v>2.5577715288210748E-5</v>
      </c>
      <c r="Q141" s="12">
        <v>5.5110213308484628E-3</v>
      </c>
      <c r="R141" s="12">
        <v>5.057441575363056E-3</v>
      </c>
      <c r="S141" s="14">
        <v>-9.0648234242530264E-3</v>
      </c>
      <c r="T141" s="14">
        <v>-8.3187511183310924E-3</v>
      </c>
      <c r="U141" s="20">
        <v>-1.2820552756813047E-2</v>
      </c>
      <c r="V141" s="20">
        <v>-1.1765368456931605E-2</v>
      </c>
      <c r="X141" s="14">
        <f t="shared" si="38"/>
        <v>-7.8931887537933339E-3</v>
      </c>
      <c r="Y141" s="14">
        <f t="shared" si="39"/>
        <v>-7.570452805746958E-3</v>
      </c>
      <c r="Z141" s="20">
        <f t="shared" si="40"/>
        <v>-1.1860507816786161E-2</v>
      </c>
      <c r="AA141" s="20">
        <f t="shared" si="41"/>
        <v>-1.1244469839742241E-2</v>
      </c>
      <c r="AC141" s="14">
        <f t="shared" si="42"/>
        <v>-9.1784728702007309E-3</v>
      </c>
      <c r="AD141" s="14">
        <f t="shared" si="42"/>
        <v>-1.0142662538699786E-2</v>
      </c>
      <c r="AE141" s="20">
        <f t="shared" si="43"/>
        <v>-1.6752275379560328E-2</v>
      </c>
      <c r="AF141" s="20">
        <f t="shared" si="43"/>
        <v>-1.2925395950280623E-2</v>
      </c>
      <c r="AH141" s="26">
        <v>-1.8168452838690556</v>
      </c>
      <c r="AI141" s="26">
        <v>-2.5421067889175593</v>
      </c>
      <c r="AJ141" s="26">
        <f t="shared" si="44"/>
        <v>-1.4743190090550209</v>
      </c>
      <c r="AK141" s="26">
        <f t="shared" si="33"/>
        <v>-1.4568263307648464</v>
      </c>
      <c r="AL141" s="26">
        <f t="shared" si="45"/>
        <v>-2.3910437491798082</v>
      </c>
      <c r="AM141" s="26">
        <f t="shared" si="46"/>
        <v>-2.5461039817261923</v>
      </c>
      <c r="AN141" s="14">
        <v>-8.1250035073775883E-3</v>
      </c>
      <c r="AO141" s="14">
        <v>-7.3678140532937447E-3</v>
      </c>
      <c r="AP141" s="20">
        <v>-1.3177093104721805E-2</v>
      </c>
      <c r="AQ141" s="20">
        <v>-1.2876772132379463E-2</v>
      </c>
      <c r="AU141">
        <v>-1.4675466399563797</v>
      </c>
    </row>
    <row r="142" spans="1:47" x14ac:dyDescent="0.2">
      <c r="A142" s="1">
        <v>44994</v>
      </c>
      <c r="B142">
        <v>230.625</v>
      </c>
      <c r="C142">
        <v>17.93</v>
      </c>
      <c r="D142" s="12">
        <v>-7.3316493660803284E-3</v>
      </c>
      <c r="E142" s="12">
        <v>1.6759776536312554E-3</v>
      </c>
      <c r="F142" s="12">
        <f t="shared" si="36"/>
        <v>5.922443462273181E-3</v>
      </c>
      <c r="G142" s="12">
        <f t="shared" si="37"/>
        <v>5.6779365934805049E-3</v>
      </c>
      <c r="H142" s="14">
        <v>-9.7415526093350795E-3</v>
      </c>
      <c r="I142" s="14">
        <v>-9.339374599386897E-3</v>
      </c>
      <c r="J142" s="20">
        <v>-1.3777663757586291E-2</v>
      </c>
      <c r="K142" s="20">
        <v>-1.3208855723182067E-2</v>
      </c>
      <c r="M142" s="24">
        <v>5.375308242714608E-5</v>
      </c>
      <c r="N142" s="24">
        <v>2.8089010954713283E-6</v>
      </c>
      <c r="O142" s="23">
        <f t="shared" si="34"/>
        <v>2.6680026713756158E-5</v>
      </c>
      <c r="P142" s="23">
        <f t="shared" si="35"/>
        <v>1.9253594960399398E-5</v>
      </c>
      <c r="Q142" s="12">
        <v>5.1652712139592591E-3</v>
      </c>
      <c r="R142" s="12">
        <v>4.3878918583300794E-3</v>
      </c>
      <c r="S142" s="14">
        <v>-8.4961150904689225E-3</v>
      </c>
      <c r="T142" s="14">
        <v>-7.2174398378450685E-3</v>
      </c>
      <c r="U142" s="20">
        <v>-1.2016217707438475E-2</v>
      </c>
      <c r="V142" s="20">
        <v>-1.0207762896147294E-2</v>
      </c>
      <c r="X142" s="14">
        <f t="shared" si="38"/>
        <v>-7.3558018357523123E-3</v>
      </c>
      <c r="Y142" s="14">
        <f t="shared" si="39"/>
        <v>-7.1715576963101322E-3</v>
      </c>
      <c r="Z142" s="20">
        <f t="shared" si="40"/>
        <v>-1.1860507816786161E-2</v>
      </c>
      <c r="AA142" s="20">
        <f t="shared" si="41"/>
        <v>-1.0548059707931686E-2</v>
      </c>
      <c r="AC142" s="14">
        <f t="shared" si="42"/>
        <v>-9.1130979201546943E-3</v>
      </c>
      <c r="AD142" s="14">
        <f t="shared" si="42"/>
        <v>-9.8847515630142869E-3</v>
      </c>
      <c r="AE142" s="20">
        <f t="shared" si="43"/>
        <v>-1.6752275379560328E-2</v>
      </c>
      <c r="AF142" s="20">
        <f t="shared" si="43"/>
        <v>-1.2925395950280623E-2</v>
      </c>
      <c r="AH142" s="26">
        <v>-1.4675466399563797</v>
      </c>
      <c r="AI142" s="26">
        <v>0.37194806572191463</v>
      </c>
      <c r="AJ142" s="26">
        <f t="shared" si="44"/>
        <v>-1.4277744586140437</v>
      </c>
      <c r="AK142" s="26">
        <f t="shared" si="33"/>
        <v>-1.3894680991214341</v>
      </c>
      <c r="AL142" s="26">
        <f t="shared" si="45"/>
        <v>-2.3910437491798082</v>
      </c>
      <c r="AM142" s="26">
        <f t="shared" si="46"/>
        <v>-1.8642293960897374</v>
      </c>
      <c r="AN142" s="14">
        <v>-7.3748423111053858E-3</v>
      </c>
      <c r="AO142" s="14">
        <v>-6.0968357595443121E-3</v>
      </c>
      <c r="AP142" s="20">
        <v>-1.2350389448955687E-2</v>
      </c>
      <c r="AQ142" s="20">
        <v>-8.1800369891617594E-3</v>
      </c>
      <c r="AU142">
        <v>0.41239062870116644</v>
      </c>
    </row>
    <row r="143" spans="1:47" x14ac:dyDescent="0.2">
      <c r="A143" s="1">
        <v>44993</v>
      </c>
      <c r="B143">
        <v>232.32835</v>
      </c>
      <c r="C143">
        <v>17.899999999999999</v>
      </c>
      <c r="D143" s="12">
        <v>2.1141899824963506E-3</v>
      </c>
      <c r="E143" s="12">
        <v>-3.3407572383075124E-3</v>
      </c>
      <c r="F143" s="12">
        <f t="shared" si="36"/>
        <v>5.9551305312165303E-3</v>
      </c>
      <c r="G143" s="12">
        <f t="shared" si="37"/>
        <v>5.6801056482583198E-3</v>
      </c>
      <c r="H143" s="14">
        <v>-9.7953180532409593E-3</v>
      </c>
      <c r="I143" s="14">
        <v>-9.3429423770052429E-3</v>
      </c>
      <c r="J143" s="20">
        <v>-1.3853705250931278E-2</v>
      </c>
      <c r="K143" s="20">
        <v>-1.3213901699153114E-2</v>
      </c>
      <c r="M143" s="24">
        <v>4.4697992820879192E-6</v>
      </c>
      <c r="N143" s="24">
        <v>1.1160658925304036E-5</v>
      </c>
      <c r="O143" s="23">
        <f t="shared" si="34"/>
        <v>2.4958561374246246E-5</v>
      </c>
      <c r="P143" s="23">
        <f t="shared" si="35"/>
        <v>2.0303543411176461E-5</v>
      </c>
      <c r="Q143" s="12">
        <v>4.9958544188403098E-3</v>
      </c>
      <c r="R143" s="12">
        <v>4.5059453404559247E-3</v>
      </c>
      <c r="S143" s="14">
        <v>-8.2174492605510251E-3</v>
      </c>
      <c r="T143" s="14">
        <v>-7.4116205360940162E-3</v>
      </c>
      <c r="U143" s="20">
        <v>-1.1622095306286695E-2</v>
      </c>
      <c r="V143" s="20">
        <v>-1.0482396363313874E-2</v>
      </c>
      <c r="X143" s="14">
        <f t="shared" si="38"/>
        <v>-7.0901906710305997E-3</v>
      </c>
      <c r="Y143" s="14">
        <f t="shared" si="39"/>
        <v>-7.1715576963101322E-3</v>
      </c>
      <c r="Z143" s="20">
        <f t="shared" si="40"/>
        <v>-1.1860507816786161E-2</v>
      </c>
      <c r="AA143" s="20">
        <f t="shared" si="41"/>
        <v>-1.0548059707931686E-2</v>
      </c>
      <c r="AC143" s="14">
        <f t="shared" si="42"/>
        <v>-9.1130979201546943E-3</v>
      </c>
      <c r="AD143" s="14">
        <f t="shared" si="42"/>
        <v>-9.8847515630142869E-3</v>
      </c>
      <c r="AE143" s="20">
        <f t="shared" si="43"/>
        <v>-1.6752275379560328E-2</v>
      </c>
      <c r="AF143" s="20">
        <f t="shared" si="43"/>
        <v>-1.2925395950280623E-2</v>
      </c>
      <c r="AH143" s="26">
        <v>0.41239062870116644</v>
      </c>
      <c r="AI143" s="26">
        <v>-0.73009261599716657</v>
      </c>
      <c r="AJ143" s="26">
        <f t="shared" si="44"/>
        <v>-1.31842719570306</v>
      </c>
      <c r="AK143" s="26">
        <f t="shared" si="33"/>
        <v>-1.3894680991214341</v>
      </c>
      <c r="AL143" s="26">
        <f t="shared" si="45"/>
        <v>-2.3910437491798082</v>
      </c>
      <c r="AM143" s="26">
        <f t="shared" si="46"/>
        <v>-1.8642293960897374</v>
      </c>
      <c r="AN143" s="14">
        <v>-6.5866703315723705E-3</v>
      </c>
      <c r="AO143" s="14">
        <v>-6.2608673069483771E-3</v>
      </c>
      <c r="AP143" s="20">
        <v>-1.1945306479980445E-2</v>
      </c>
      <c r="AQ143" s="20">
        <v>-8.4001157608515151E-3</v>
      </c>
      <c r="AU143">
        <v>-0.64064348005744998</v>
      </c>
    </row>
    <row r="144" spans="1:47" x14ac:dyDescent="0.2">
      <c r="A144" s="1">
        <v>44992</v>
      </c>
      <c r="B144">
        <v>231.8382</v>
      </c>
      <c r="C144">
        <v>17.96</v>
      </c>
      <c r="D144" s="12">
        <v>-3.3445649959030765E-3</v>
      </c>
      <c r="E144" s="12">
        <v>-5.5648302726751808E-4</v>
      </c>
      <c r="F144" s="12">
        <f t="shared" si="36"/>
        <v>6.0665074683970057E-3</v>
      </c>
      <c r="G144" s="12">
        <f t="shared" si="37"/>
        <v>6.0056239530734603E-3</v>
      </c>
      <c r="H144" s="14">
        <v>-9.9785168123210106E-3</v>
      </c>
      <c r="I144" s="14">
        <v>-9.8783723413195211E-3</v>
      </c>
      <c r="J144" s="20">
        <v>-1.4112806751958256E-2</v>
      </c>
      <c r="K144" s="20">
        <v>-1.3971170515521195E-2</v>
      </c>
      <c r="M144" s="24">
        <v>1.1186115011820147E-5</v>
      </c>
      <c r="N144" s="24">
        <v>3.0967335963682129E-7</v>
      </c>
      <c r="O144" s="23">
        <f t="shared" si="34"/>
        <v>2.6282728333534292E-5</v>
      </c>
      <c r="P144" s="23">
        <f t="shared" si="35"/>
        <v>2.0937938696041693E-5</v>
      </c>
      <c r="Q144" s="12">
        <v>5.1266683463565589E-3</v>
      </c>
      <c r="R144" s="12">
        <v>4.5757992412300708E-3</v>
      </c>
      <c r="S144" s="14">
        <v>-8.4326190236818938E-3</v>
      </c>
      <c r="T144" s="14">
        <v>-7.5265199781390782E-3</v>
      </c>
      <c r="U144" s="20">
        <v>-1.1926414008459053E-2</v>
      </c>
      <c r="V144" s="20">
        <v>-1.0644900836873267E-2</v>
      </c>
      <c r="X144" s="14">
        <f t="shared" si="38"/>
        <v>-7.9145899430152922E-3</v>
      </c>
      <c r="Y144" s="14">
        <f t="shared" si="39"/>
        <v>-7.1715576963101322E-3</v>
      </c>
      <c r="Z144" s="20">
        <f t="shared" si="40"/>
        <v>-1.1860507816786161E-2</v>
      </c>
      <c r="AA144" s="20">
        <f t="shared" si="41"/>
        <v>-1.0548059707931686E-2</v>
      </c>
      <c r="AC144" s="14">
        <f t="shared" si="42"/>
        <v>-9.1130979201546943E-3</v>
      </c>
      <c r="AD144" s="14">
        <f t="shared" si="42"/>
        <v>-9.8847515630142869E-3</v>
      </c>
      <c r="AE144" s="20">
        <f t="shared" si="43"/>
        <v>-1.6752275379560328E-2</v>
      </c>
      <c r="AF144" s="20">
        <f t="shared" si="43"/>
        <v>-1.2925395950280623E-2</v>
      </c>
      <c r="AH144" s="26">
        <v>-0.64064348005744998</v>
      </c>
      <c r="AI144" s="26">
        <v>-0.11794017287793811</v>
      </c>
      <c r="AJ144" s="26">
        <f t="shared" si="44"/>
        <v>-1.4250803635687919</v>
      </c>
      <c r="AK144" s="26">
        <f t="shared" si="33"/>
        <v>-1.3894680991214341</v>
      </c>
      <c r="AL144" s="26">
        <f t="shared" si="45"/>
        <v>-2.3910437491798082</v>
      </c>
      <c r="AM144" s="26">
        <f t="shared" si="46"/>
        <v>-1.8642293960897374</v>
      </c>
      <c r="AN144" s="14">
        <v>-7.3059143909224222E-3</v>
      </c>
      <c r="AO144" s="14">
        <v>-6.3579270736732474E-3</v>
      </c>
      <c r="AP144" s="20">
        <v>-1.2258088303673835E-2</v>
      </c>
      <c r="AQ144" s="20">
        <v>-8.5303394561062132E-3</v>
      </c>
      <c r="AU144">
        <v>-0.57240271328413539</v>
      </c>
    </row>
    <row r="145" spans="1:47" x14ac:dyDescent="0.2">
      <c r="A145" s="1">
        <v>44991</v>
      </c>
      <c r="B145">
        <v>232.61619999999999</v>
      </c>
      <c r="C145">
        <v>17.97</v>
      </c>
      <c r="D145" s="12">
        <v>-3.0504275205778253E-3</v>
      </c>
      <c r="E145" s="12">
        <v>1.6722408026754731E-3</v>
      </c>
      <c r="F145" s="12">
        <f t="shared" si="36"/>
        <v>6.1139456827447201E-3</v>
      </c>
      <c r="G145" s="12">
        <f t="shared" si="37"/>
        <v>6.0598653313572561E-3</v>
      </c>
      <c r="H145" s="14">
        <v>-1.005654573124695E-2</v>
      </c>
      <c r="I145" s="14">
        <v>-9.9675914691204695E-3</v>
      </c>
      <c r="J145" s="20">
        <v>-1.4223164541054356E-2</v>
      </c>
      <c r="K145" s="20">
        <v>-1.4097354830576747E-2</v>
      </c>
      <c r="M145" s="24">
        <v>9.3051080582985794E-6</v>
      </c>
      <c r="N145" s="24">
        <v>2.7963893021327106E-6</v>
      </c>
      <c r="O145" s="23">
        <f t="shared" si="34"/>
        <v>2.7255017113419283E-5</v>
      </c>
      <c r="P145" s="23">
        <f t="shared" si="35"/>
        <v>2.2262827728170298E-5</v>
      </c>
      <c r="Q145" s="12">
        <v>5.2206337846490711E-3</v>
      </c>
      <c r="R145" s="12">
        <v>4.7183501065701239E-3</v>
      </c>
      <c r="S145" s="14">
        <v>-8.5871784156654179E-3</v>
      </c>
      <c r="T145" s="14">
        <v>-7.7609952860187353E-3</v>
      </c>
      <c r="U145" s="20">
        <v>-1.2145010306064154E-2</v>
      </c>
      <c r="V145" s="20">
        <v>-1.0976523739399783E-2</v>
      </c>
      <c r="X145" s="14">
        <f t="shared" si="38"/>
        <v>-7.9145899430152922E-3</v>
      </c>
      <c r="Y145" s="14">
        <f t="shared" si="39"/>
        <v>-7.570452805746958E-3</v>
      </c>
      <c r="Z145" s="20">
        <f t="shared" si="40"/>
        <v>-1.1860507816786161E-2</v>
      </c>
      <c r="AA145" s="20">
        <f t="shared" si="41"/>
        <v>-1.0548059707931686E-2</v>
      </c>
      <c r="AC145" s="14">
        <f t="shared" si="42"/>
        <v>-9.1130979201546943E-3</v>
      </c>
      <c r="AD145" s="14">
        <f t="shared" si="42"/>
        <v>-9.8847515630142869E-3</v>
      </c>
      <c r="AE145" s="20">
        <f t="shared" si="43"/>
        <v>-1.6752275379560328E-2</v>
      </c>
      <c r="AF145" s="20">
        <f t="shared" si="43"/>
        <v>-1.2925395950280623E-2</v>
      </c>
      <c r="AH145" s="26">
        <v>-0.57240271328413539</v>
      </c>
      <c r="AI145" s="26">
        <v>0.34491994704182766</v>
      </c>
      <c r="AJ145" s="26">
        <f t="shared" si="44"/>
        <v>-1.4250803635687919</v>
      </c>
      <c r="AK145" s="26">
        <f t="shared" si="33"/>
        <v>-1.3894680991214341</v>
      </c>
      <c r="AL145" s="26">
        <f t="shared" si="45"/>
        <v>-2.3910437491798082</v>
      </c>
      <c r="AM145" s="26">
        <f t="shared" si="46"/>
        <v>-1.8642293960897374</v>
      </c>
      <c r="AN145" s="14">
        <v>-7.4398226918872164E-3</v>
      </c>
      <c r="AO145" s="14">
        <v>-6.555996953565406E-3</v>
      </c>
      <c r="AP145" s="20">
        <v>-1.2482763777542087E-2</v>
      </c>
      <c r="AQ145" s="20">
        <v>-8.7960869697111706E-3</v>
      </c>
      <c r="AU145">
        <v>2.1259760573722262</v>
      </c>
    </row>
    <row r="146" spans="1:47" x14ac:dyDescent="0.2">
      <c r="A146" s="1">
        <v>44988</v>
      </c>
      <c r="B146">
        <v>233.32794999999999</v>
      </c>
      <c r="C146">
        <v>17.940000000000001</v>
      </c>
      <c r="D146" s="12">
        <v>1.0293103616247024E-2</v>
      </c>
      <c r="E146" s="12">
        <v>6.7340067340067034E-3</v>
      </c>
      <c r="F146" s="12">
        <f t="shared" si="36"/>
        <v>6.108324009793731E-3</v>
      </c>
      <c r="G146" s="12">
        <f t="shared" si="37"/>
        <v>6.0581318940524584E-3</v>
      </c>
      <c r="H146" s="14">
        <v>-1.0047298902103981E-2</v>
      </c>
      <c r="I146" s="14">
        <v>-9.9647402184825807E-3</v>
      </c>
      <c r="J146" s="20">
        <v>-1.421008657413627E-2</v>
      </c>
      <c r="K146" s="20">
        <v>-1.4093322252387949E-2</v>
      </c>
      <c r="M146" s="24">
        <v>1.0594798205479756E-4</v>
      </c>
      <c r="N146" s="24">
        <v>4.534684669364763E-5</v>
      </c>
      <c r="O146" s="23">
        <f t="shared" si="34"/>
        <v>2.8399981256924209E-5</v>
      </c>
      <c r="P146" s="23">
        <f t="shared" si="35"/>
        <v>2.3505040862489315E-5</v>
      </c>
      <c r="Q146" s="12">
        <v>5.3291632792516509E-3</v>
      </c>
      <c r="R146" s="12">
        <v>4.8481997548047995E-3</v>
      </c>
      <c r="S146" s="14">
        <v>-8.7656935484936808E-3</v>
      </c>
      <c r="T146" s="14">
        <v>-7.974578950875914E-3</v>
      </c>
      <c r="U146" s="20">
        <v>-1.2397487665103594E-2</v>
      </c>
      <c r="V146" s="20">
        <v>-1.1278599192515471E-2</v>
      </c>
      <c r="X146" s="14">
        <f t="shared" si="38"/>
        <v>-7.9145899430152922E-3</v>
      </c>
      <c r="Y146" s="14">
        <f t="shared" si="39"/>
        <v>-7.570452805746958E-3</v>
      </c>
      <c r="Z146" s="20">
        <f t="shared" si="40"/>
        <v>-1.1860507816786161E-2</v>
      </c>
      <c r="AA146" s="20">
        <f t="shared" si="41"/>
        <v>-1.0548059707931686E-2</v>
      </c>
      <c r="AC146" s="14">
        <f t="shared" si="42"/>
        <v>-9.1130979201546943E-3</v>
      </c>
      <c r="AD146" s="14">
        <f t="shared" si="42"/>
        <v>-9.8847515630142869E-3</v>
      </c>
      <c r="AE146" s="20">
        <f t="shared" si="43"/>
        <v>-1.6752275379560328E-2</v>
      </c>
      <c r="AF146" s="20">
        <f t="shared" si="43"/>
        <v>-1.2925395950280623E-2</v>
      </c>
      <c r="AH146" s="26">
        <v>2.1259760573722262</v>
      </c>
      <c r="AI146" s="26">
        <v>1.4319413002737129</v>
      </c>
      <c r="AJ146" s="26">
        <f t="shared" si="44"/>
        <v>-1.4250803635687919</v>
      </c>
      <c r="AK146" s="26">
        <f t="shared" si="33"/>
        <v>-1.3894680991214341</v>
      </c>
      <c r="AL146" s="26">
        <f t="shared" si="45"/>
        <v>-2.3910437491798082</v>
      </c>
      <c r="AM146" s="26">
        <f t="shared" si="46"/>
        <v>-1.8642293960897374</v>
      </c>
      <c r="AN146" s="14">
        <v>-7.5944859435133974E-3</v>
      </c>
      <c r="AO146" s="14">
        <v>-6.7364188974696274E-3</v>
      </c>
      <c r="AP146" s="20">
        <v>-1.2742262547213229E-2</v>
      </c>
      <c r="AQ146" s="20">
        <v>-9.0381565010221633E-3</v>
      </c>
      <c r="AU146">
        <v>1.0260379155109658</v>
      </c>
    </row>
    <row r="147" spans="1:47" x14ac:dyDescent="0.2">
      <c r="A147" s="1">
        <v>44987</v>
      </c>
      <c r="B147">
        <v>230.95075</v>
      </c>
      <c r="C147">
        <v>17.82</v>
      </c>
      <c r="D147" s="12">
        <v>4.9595102062129914E-3</v>
      </c>
      <c r="E147" s="12">
        <v>-1.6806722689076681E-3</v>
      </c>
      <c r="F147" s="12">
        <f t="shared" si="36"/>
        <v>6.060168449845439E-3</v>
      </c>
      <c r="G147" s="12">
        <f t="shared" si="37"/>
        <v>6.0892360929936133E-3</v>
      </c>
      <c r="H147" s="14">
        <v>-9.9680900546651532E-3</v>
      </c>
      <c r="I147" s="14">
        <v>-1.0015902072924359E-2</v>
      </c>
      <c r="J147" s="20">
        <v>-1.4098059989627314E-2</v>
      </c>
      <c r="K147" s="20">
        <v>-1.4165681439468447E-2</v>
      </c>
      <c r="M147" s="24">
        <v>2.4596741485530829E-5</v>
      </c>
      <c r="N147" s="24">
        <v>2.824659275475249E-6</v>
      </c>
      <c r="O147" s="23">
        <f t="shared" si="34"/>
        <v>2.3440990069011244E-5</v>
      </c>
      <c r="P147" s="23">
        <f t="shared" si="35"/>
        <v>2.2115494886600037E-5</v>
      </c>
      <c r="Q147" s="12">
        <v>4.8415896221190875E-3</v>
      </c>
      <c r="R147" s="12">
        <v>4.7027114398610547E-3</v>
      </c>
      <c r="S147" s="14">
        <v>-7.9637062501531908E-3</v>
      </c>
      <c r="T147" s="14">
        <v>-7.7352719683616384E-3</v>
      </c>
      <c r="U147" s="20">
        <v>-1.1263221724394937E-2</v>
      </c>
      <c r="V147" s="20">
        <v>-1.0940142760348305E-2</v>
      </c>
      <c r="X147" s="14">
        <f t="shared" si="38"/>
        <v>-7.9145899430152922E-3</v>
      </c>
      <c r="Y147" s="14">
        <f t="shared" si="39"/>
        <v>-7.6397125020475354E-3</v>
      </c>
      <c r="Z147" s="20">
        <f t="shared" si="40"/>
        <v>-1.1860507816786161E-2</v>
      </c>
      <c r="AA147" s="20">
        <f t="shared" si="41"/>
        <v>-1.0548059707931686E-2</v>
      </c>
      <c r="AC147" s="14">
        <f t="shared" si="42"/>
        <v>-9.1130979201546943E-3</v>
      </c>
      <c r="AD147" s="14">
        <f t="shared" si="42"/>
        <v>-9.8847515630142869E-3</v>
      </c>
      <c r="AE147" s="20">
        <f t="shared" si="43"/>
        <v>-1.6752275379560328E-2</v>
      </c>
      <c r="AF147" s="20">
        <f t="shared" si="43"/>
        <v>-1.2925395950280623E-2</v>
      </c>
      <c r="AH147" s="26">
        <v>1.0260379155109658</v>
      </c>
      <c r="AI147" s="26">
        <v>-0.34774723274264779</v>
      </c>
      <c r="AJ147" s="26">
        <f t="shared" si="44"/>
        <v>-1.4250803635687919</v>
      </c>
      <c r="AK147" s="26">
        <f t="shared" si="33"/>
        <v>-1.3894680991214341</v>
      </c>
      <c r="AL147" s="26">
        <f t="shared" si="45"/>
        <v>-2.3910437491798082</v>
      </c>
      <c r="AM147" s="26">
        <f t="shared" si="46"/>
        <v>-1.8642293960897374</v>
      </c>
      <c r="AN147" s="14">
        <v>-6.8996542989403584E-3</v>
      </c>
      <c r="AO147" s="14">
        <v>-6.5342675250603622E-3</v>
      </c>
      <c r="AP147" s="20">
        <v>-1.1576452602061674E-2</v>
      </c>
      <c r="AQ147" s="20">
        <v>-8.7669329075164733E-3</v>
      </c>
      <c r="AU147">
        <v>-1.4256811859118155</v>
      </c>
    </row>
    <row r="148" spans="1:47" x14ac:dyDescent="0.2">
      <c r="A148" s="1">
        <v>44986</v>
      </c>
      <c r="B148">
        <v>229.81099999999998</v>
      </c>
      <c r="C148">
        <v>17.850000000000001</v>
      </c>
      <c r="D148" s="12">
        <v>-6.6891829393850299E-3</v>
      </c>
      <c r="E148" s="12">
        <v>-2.7932960893852776E-3</v>
      </c>
      <c r="F148" s="12">
        <f t="shared" si="36"/>
        <v>6.0433676017613135E-3</v>
      </c>
      <c r="G148" s="12">
        <f t="shared" si="37"/>
        <v>6.1592730543325314E-3</v>
      </c>
      <c r="H148" s="14">
        <v>-9.9404551187581187E-3</v>
      </c>
      <c r="I148" s="14">
        <v>-1.013110262280334E-2</v>
      </c>
      <c r="J148" s="20">
        <v>-1.4058975372404726E-2</v>
      </c>
      <c r="K148" s="20">
        <v>-1.4328611775583521E-2</v>
      </c>
      <c r="M148" s="24">
        <v>4.4745168396559751E-5</v>
      </c>
      <c r="N148" s="24">
        <v>7.8025030429750841E-6</v>
      </c>
      <c r="O148" s="23">
        <f t="shared" si="34"/>
        <v>2.3364191504727859E-5</v>
      </c>
      <c r="P148" s="23">
        <f t="shared" si="35"/>
        <v>2.3358163988883009E-5</v>
      </c>
      <c r="Q148" s="12">
        <v>4.8336519842379902E-3</v>
      </c>
      <c r="R148" s="12">
        <v>4.8330284490041035E-3</v>
      </c>
      <c r="S148" s="14">
        <v>-7.95064999769504E-3</v>
      </c>
      <c r="T148" s="14">
        <v>-7.9496243735040495E-3</v>
      </c>
      <c r="U148" s="20">
        <v>-1.124475601738534E-2</v>
      </c>
      <c r="V148" s="20">
        <v>-1.1243305457519599E-2</v>
      </c>
      <c r="X148" s="14">
        <f t="shared" si="38"/>
        <v>-7.9145899430152922E-3</v>
      </c>
      <c r="Y148" s="14">
        <f t="shared" si="39"/>
        <v>-7.9668024548338219E-3</v>
      </c>
      <c r="Z148" s="20">
        <f t="shared" si="40"/>
        <v>-1.1860507816786161E-2</v>
      </c>
      <c r="AA148" s="20">
        <f t="shared" si="41"/>
        <v>-1.0548059707931686E-2</v>
      </c>
      <c r="AC148" s="14">
        <f t="shared" si="42"/>
        <v>-9.1130979201546943E-3</v>
      </c>
      <c r="AD148" s="14">
        <f t="shared" si="42"/>
        <v>-9.8847515630142869E-3</v>
      </c>
      <c r="AE148" s="20">
        <f t="shared" si="43"/>
        <v>-1.6752275379560328E-2</v>
      </c>
      <c r="AF148" s="20">
        <f t="shared" si="43"/>
        <v>-1.2925395950280623E-2</v>
      </c>
      <c r="AH148" s="26">
        <v>-1.4256811859118155</v>
      </c>
      <c r="AI148" s="26">
        <v>-0.56589950898571495</v>
      </c>
      <c r="AJ148" s="26">
        <f t="shared" si="44"/>
        <v>-1.4250803635687919</v>
      </c>
      <c r="AK148" s="26">
        <f t="shared" si="33"/>
        <v>-1.4062472416470861</v>
      </c>
      <c r="AL148" s="26">
        <f t="shared" si="45"/>
        <v>-2.3910437491798082</v>
      </c>
      <c r="AM148" s="26">
        <f t="shared" si="46"/>
        <v>-1.8642293960897374</v>
      </c>
      <c r="AN148" s="14">
        <v>-6.8883425270628868E-3</v>
      </c>
      <c r="AO148" s="14">
        <v>-6.7964329252139157E-3</v>
      </c>
      <c r="AP148" s="20">
        <v>-1.1557473362622823E-2</v>
      </c>
      <c r="AQ148" s="20">
        <v>-9.0098737067714398E-3</v>
      </c>
      <c r="AU148">
        <v>-0.3421796308680693</v>
      </c>
    </row>
    <row r="149" spans="1:47" x14ac:dyDescent="0.2">
      <c r="A149" s="1">
        <v>44985</v>
      </c>
      <c r="B149">
        <v>231.3586</v>
      </c>
      <c r="C149">
        <v>17.899999999999999</v>
      </c>
      <c r="D149" s="12">
        <v>-1.6499026175563758E-3</v>
      </c>
      <c r="E149" s="12">
        <v>-6.6592674805772134E-3</v>
      </c>
      <c r="F149" s="12">
        <f t="shared" si="36"/>
        <v>6.1365117055380983E-3</v>
      </c>
      <c r="G149" s="12">
        <f t="shared" si="37"/>
        <v>6.2395404878888725E-3</v>
      </c>
      <c r="H149" s="14">
        <v>-1.0093663535684508E-2</v>
      </c>
      <c r="I149" s="14">
        <v>-1.0263130802014573E-2</v>
      </c>
      <c r="J149" s="20">
        <v>-1.4275660960205289E-2</v>
      </c>
      <c r="K149" s="20">
        <v>-1.4515341748992029E-2</v>
      </c>
      <c r="M149" s="24">
        <v>2.7221786474193805E-6</v>
      </c>
      <c r="N149" s="24">
        <v>4.4345843377873184E-5</v>
      </c>
      <c r="O149" s="23">
        <f t="shared" si="34"/>
        <v>2.2014119009990813E-5</v>
      </c>
      <c r="P149" s="23">
        <f t="shared" si="35"/>
        <v>2.4364377089320783E-5</v>
      </c>
      <c r="Q149" s="12">
        <v>4.6919206099411796E-3</v>
      </c>
      <c r="R149" s="12">
        <v>4.9360284733093651E-3</v>
      </c>
      <c r="S149" s="14">
        <v>-7.7175226326301151E-3</v>
      </c>
      <c r="T149" s="14">
        <v>-8.119044337058649E-3</v>
      </c>
      <c r="U149" s="20">
        <v>-1.0915039536105068E-2</v>
      </c>
      <c r="V149" s="20">
        <v>-1.1482919345088298E-2</v>
      </c>
      <c r="X149" s="14">
        <f t="shared" si="38"/>
        <v>-9.8791591350637191E-3</v>
      </c>
      <c r="Y149" s="14">
        <f t="shared" si="39"/>
        <v>-8.9921393944072218E-3</v>
      </c>
      <c r="Z149" s="20">
        <f t="shared" si="40"/>
        <v>-1.2530756551968295E-2</v>
      </c>
      <c r="AA149" s="20">
        <f t="shared" si="41"/>
        <v>-1.0548059707931686E-2</v>
      </c>
      <c r="AC149" s="14">
        <f t="shared" si="42"/>
        <v>-9.1130979201546943E-3</v>
      </c>
      <c r="AD149" s="14">
        <f t="shared" si="42"/>
        <v>-9.8847515630142869E-3</v>
      </c>
      <c r="AE149" s="20">
        <f t="shared" si="43"/>
        <v>-1.6752275379560328E-2</v>
      </c>
      <c r="AF149" s="20">
        <f t="shared" si="43"/>
        <v>-1.2925395950280623E-2</v>
      </c>
      <c r="AH149" s="26">
        <v>-0.3421796308680693</v>
      </c>
      <c r="AI149" s="26">
        <v>-1.3860493125160513</v>
      </c>
      <c r="AJ149" s="26">
        <f t="shared" si="44"/>
        <v>-1.4300189617094774</v>
      </c>
      <c r="AK149" s="26">
        <f t="shared" si="33"/>
        <v>-1.4568263307648464</v>
      </c>
      <c r="AL149" s="26">
        <f t="shared" si="45"/>
        <v>-2.3910437491798082</v>
      </c>
      <c r="AM149" s="26">
        <f t="shared" si="46"/>
        <v>-1.8642293960897374</v>
      </c>
      <c r="AN149" s="14">
        <v>-6.7095354390513838E-3</v>
      </c>
      <c r="AO149" s="14">
        <v>-7.1909362493220884E-3</v>
      </c>
      <c r="AP149" s="20">
        <v>-1.121858744604777E-2</v>
      </c>
      <c r="AQ149" s="20">
        <v>-9.2018893798792665E-3</v>
      </c>
      <c r="AU149">
        <v>-1.5356765852967462E-2</v>
      </c>
    </row>
    <row r="150" spans="1:47" x14ac:dyDescent="0.2">
      <c r="A150" s="1">
        <v>44984</v>
      </c>
      <c r="B150">
        <v>231.74095</v>
      </c>
      <c r="C150">
        <v>18.02</v>
      </c>
      <c r="D150" s="12">
        <v>-7.6372553947767763E-5</v>
      </c>
      <c r="E150" s="12">
        <v>4.4593088071347431E-3</v>
      </c>
      <c r="F150" s="12">
        <f t="shared" si="36"/>
        <v>6.1600738541254191E-3</v>
      </c>
      <c r="G150" s="12">
        <f t="shared" si="37"/>
        <v>6.2054325916935027E-3</v>
      </c>
      <c r="H150" s="14">
        <v>-1.0132419821247133E-2</v>
      </c>
      <c r="I150" s="14">
        <v>-1.0207028305249935E-2</v>
      </c>
      <c r="J150" s="20">
        <v>-1.4330474714479237E-2</v>
      </c>
      <c r="K150" s="20">
        <v>-1.4435994917189925E-2</v>
      </c>
      <c r="M150" s="24">
        <v>5.8327669965046972E-9</v>
      </c>
      <c r="N150" s="24">
        <v>1.9885435037389485E-5</v>
      </c>
      <c r="O150" s="23">
        <f t="shared" si="34"/>
        <v>2.3249216201904477E-5</v>
      </c>
      <c r="P150" s="23">
        <f t="shared" si="35"/>
        <v>2.3083175593982896E-5</v>
      </c>
      <c r="Q150" s="12">
        <v>4.8217441037351283E-3</v>
      </c>
      <c r="R150" s="12">
        <v>4.8044953526861587E-3</v>
      </c>
      <c r="S150" s="14">
        <v>-7.9310632772606037E-3</v>
      </c>
      <c r="T150" s="14">
        <v>-7.902691606537322E-3</v>
      </c>
      <c r="U150" s="20">
        <v>-1.1217054144893174E-2</v>
      </c>
      <c r="V150" s="20">
        <v>-1.1176927549560544E-2</v>
      </c>
      <c r="X150" s="14">
        <f t="shared" si="38"/>
        <v>-9.8791591350637191E-3</v>
      </c>
      <c r="Y150" s="14">
        <f t="shared" si="39"/>
        <v>-8.9921393944072218E-3</v>
      </c>
      <c r="Z150" s="20">
        <f t="shared" si="40"/>
        <v>-1.2530756551968295E-2</v>
      </c>
      <c r="AA150" s="20">
        <f t="shared" si="41"/>
        <v>-1.0548059707931686E-2</v>
      </c>
      <c r="AC150" s="14">
        <f t="shared" si="42"/>
        <v>-9.1130979201546943E-3</v>
      </c>
      <c r="AD150" s="14">
        <f t="shared" si="42"/>
        <v>-9.8847515630142869E-3</v>
      </c>
      <c r="AE150" s="20">
        <f t="shared" si="43"/>
        <v>-1.6752275379560328E-2</v>
      </c>
      <c r="AF150" s="20">
        <f t="shared" si="43"/>
        <v>-1.2925395950280623E-2</v>
      </c>
      <c r="AH150" s="26">
        <v>-1.5356765852967462E-2</v>
      </c>
      <c r="AI150" s="26">
        <v>0.92412166664359563</v>
      </c>
      <c r="AJ150" s="26">
        <f t="shared" si="44"/>
        <v>-1.4300189617094774</v>
      </c>
      <c r="AK150" s="26">
        <f t="shared" si="33"/>
        <v>-1.4568263307648464</v>
      </c>
      <c r="AL150" s="26">
        <f t="shared" si="45"/>
        <v>-2.3910437491798082</v>
      </c>
      <c r="AM150" s="26">
        <f t="shared" si="46"/>
        <v>-1.8642293960897374</v>
      </c>
      <c r="AN150" s="14">
        <v>-6.8951854968521027E-3</v>
      </c>
      <c r="AO150" s="14">
        <v>-6.9993153358305334E-3</v>
      </c>
      <c r="AP150" s="20">
        <v>-1.1529001099380475E-2</v>
      </c>
      <c r="AQ150" s="20">
        <v>-8.9566814698540682E-3</v>
      </c>
      <c r="AU150">
        <v>-0.97895207686092223</v>
      </c>
    </row>
    <row r="151" spans="1:47" x14ac:dyDescent="0.2">
      <c r="A151" s="1">
        <v>44981</v>
      </c>
      <c r="B151">
        <v>231.75864999999999</v>
      </c>
      <c r="C151">
        <v>17.940000000000001</v>
      </c>
      <c r="D151" s="12">
        <v>-4.8760327917070079E-3</v>
      </c>
      <c r="E151" s="12">
        <v>-6.0941828254846842E-3</v>
      </c>
      <c r="F151" s="12">
        <f t="shared" si="36"/>
        <v>6.1603681496647383E-3</v>
      </c>
      <c r="G151" s="12">
        <f t="shared" si="37"/>
        <v>6.1905413773723416E-3</v>
      </c>
      <c r="H151" s="14">
        <v>-1.0132903894332378E-2</v>
      </c>
      <c r="I151" s="14">
        <v>-1.0182534437364062E-2</v>
      </c>
      <c r="J151" s="20">
        <v>-1.4331159348281473E-2</v>
      </c>
      <c r="K151" s="20">
        <v>-1.4401352772412005E-2</v>
      </c>
      <c r="M151" s="24">
        <v>2.3775695785802036E-5</v>
      </c>
      <c r="N151" s="24">
        <v>3.7139064310432486E-5</v>
      </c>
      <c r="O151" s="23">
        <f t="shared" si="34"/>
        <v>2.4732903484291419E-5</v>
      </c>
      <c r="P151" s="23">
        <f t="shared" si="35"/>
        <v>2.3285029431234828E-5</v>
      </c>
      <c r="Q151" s="12">
        <v>4.9732186242202768E-3</v>
      </c>
      <c r="R151" s="12">
        <v>4.8254563961593134E-3</v>
      </c>
      <c r="S151" s="14">
        <v>-8.1802166916713354E-3</v>
      </c>
      <c r="T151" s="14">
        <v>-7.9371694549188292E-3</v>
      </c>
      <c r="U151" s="20">
        <v>-1.1569436573595156E-2</v>
      </c>
      <c r="V151" s="20">
        <v>-1.1225690228481995E-2</v>
      </c>
      <c r="X151" s="14">
        <f t="shared" si="38"/>
        <v>-9.8791591350637191E-3</v>
      </c>
      <c r="Y151" s="14">
        <f t="shared" si="39"/>
        <v>-8.9921393944072218E-3</v>
      </c>
      <c r="Z151" s="20">
        <f t="shared" si="40"/>
        <v>-1.2530756551968295E-2</v>
      </c>
      <c r="AA151" s="20">
        <f t="shared" si="41"/>
        <v>-1.0548059707931686E-2</v>
      </c>
      <c r="AC151" s="14">
        <f t="shared" si="42"/>
        <v>-9.1130979201546943E-3</v>
      </c>
      <c r="AD151" s="14">
        <f t="shared" si="42"/>
        <v>-9.8847515630142869E-3</v>
      </c>
      <c r="AE151" s="20">
        <f t="shared" si="43"/>
        <v>-1.6752275379560328E-2</v>
      </c>
      <c r="AF151" s="20">
        <f t="shared" si="43"/>
        <v>-1.2925395950280623E-2</v>
      </c>
      <c r="AH151" s="26">
        <v>-0.97895207686092223</v>
      </c>
      <c r="AI151" s="26">
        <v>-1.2868963985296737</v>
      </c>
      <c r="AJ151" s="26">
        <f t="shared" si="44"/>
        <v>-1.4300189617094774</v>
      </c>
      <c r="AK151" s="26">
        <f t="shared" si="33"/>
        <v>-1.4568263307648464</v>
      </c>
      <c r="AL151" s="26">
        <f t="shared" si="45"/>
        <v>-2.3910437491798082</v>
      </c>
      <c r="AM151" s="26">
        <f t="shared" si="46"/>
        <v>-1.8642293960897374</v>
      </c>
      <c r="AN151" s="14">
        <v>-7.1117969333617161E-3</v>
      </c>
      <c r="AO151" s="14">
        <v>-7.0298519358825313E-3</v>
      </c>
      <c r="AP151" s="20">
        <v>-1.1891183304746498E-2</v>
      </c>
      <c r="AQ151" s="20">
        <v>-8.9957576632694377E-3</v>
      </c>
      <c r="AU151">
        <v>0.78098608444996254</v>
      </c>
    </row>
    <row r="152" spans="1:47" x14ac:dyDescent="0.2">
      <c r="A152" s="1">
        <v>44980</v>
      </c>
      <c r="B152">
        <v>232.89425</v>
      </c>
      <c r="C152">
        <v>18.05</v>
      </c>
      <c r="D152" s="12">
        <v>3.9380431216908818E-3</v>
      </c>
      <c r="E152" s="12">
        <v>2.7777777777777679E-3</v>
      </c>
      <c r="F152" s="12">
        <f t="shared" si="36"/>
        <v>6.2478937583371969E-3</v>
      </c>
      <c r="G152" s="12">
        <f t="shared" si="37"/>
        <v>6.3424498669928464E-3</v>
      </c>
      <c r="H152" s="14">
        <v>-1.0276870709208406E-2</v>
      </c>
      <c r="I152" s="14">
        <v>-1.0432401667481068E-2</v>
      </c>
      <c r="J152" s="20">
        <v>-1.4534774361940776E-2</v>
      </c>
      <c r="K152" s="20">
        <v>-1.4754744764289422E-2</v>
      </c>
      <c r="M152" s="24">
        <v>1.5508183628296865E-5</v>
      </c>
      <c r="N152" s="24">
        <v>7.7160493827159954E-6</v>
      </c>
      <c r="O152" s="23">
        <f t="shared" si="34"/>
        <v>2.4809063521117547E-5</v>
      </c>
      <c r="P152" s="23">
        <f t="shared" si="35"/>
        <v>2.2425585304184039E-5</v>
      </c>
      <c r="Q152" s="12">
        <v>4.9808697554862393E-3</v>
      </c>
      <c r="R152" s="12">
        <v>4.7355659961808199E-3</v>
      </c>
      <c r="S152" s="14">
        <v>-8.1928016826844346E-3</v>
      </c>
      <c r="T152" s="14">
        <v>-7.7893129044860855E-3</v>
      </c>
      <c r="U152" s="20">
        <v>-1.1587235766549735E-2</v>
      </c>
      <c r="V152" s="20">
        <v>-1.1016573887595346E-2</v>
      </c>
      <c r="X152" s="14">
        <f t="shared" si="38"/>
        <v>-9.8791591350637191E-3</v>
      </c>
      <c r="Y152" s="14">
        <f t="shared" si="39"/>
        <v>-8.9921393944072218E-3</v>
      </c>
      <c r="Z152" s="20">
        <f t="shared" si="40"/>
        <v>-1.2530756551968295E-2</v>
      </c>
      <c r="AA152" s="20">
        <f t="shared" si="41"/>
        <v>-1.0548059707931686E-2</v>
      </c>
      <c r="AC152" s="14">
        <f t="shared" si="42"/>
        <v>-9.1130979201546943E-3</v>
      </c>
      <c r="AD152" s="14">
        <f t="shared" si="42"/>
        <v>-9.8847515630142869E-3</v>
      </c>
      <c r="AE152" s="20">
        <f t="shared" si="43"/>
        <v>-1.6752275379560328E-2</v>
      </c>
      <c r="AF152" s="20">
        <f t="shared" si="43"/>
        <v>-1.2925395950280623E-2</v>
      </c>
      <c r="AH152" s="26">
        <v>0.78098608444996254</v>
      </c>
      <c r="AI152" s="26">
        <v>0.57468153290565183</v>
      </c>
      <c r="AJ152" s="26">
        <f t="shared" si="44"/>
        <v>-1.4300189617094774</v>
      </c>
      <c r="AK152" s="26">
        <f t="shared" si="33"/>
        <v>-1.4568263307648464</v>
      </c>
      <c r="AL152" s="26">
        <f t="shared" si="45"/>
        <v>-2.3910437491798082</v>
      </c>
      <c r="AM152" s="26">
        <f t="shared" si="46"/>
        <v>-1.8642293960897374</v>
      </c>
      <c r="AN152" s="14">
        <v>-7.1227381961505706E-3</v>
      </c>
      <c r="AO152" s="14">
        <v>-6.8988972343108782E-3</v>
      </c>
      <c r="AP152" s="20">
        <v>-1.1909477494334133E-2</v>
      </c>
      <c r="AQ152" s="20">
        <v>-8.8281813372032645E-3</v>
      </c>
      <c r="AU152">
        <v>0.28982197568496937</v>
      </c>
    </row>
    <row r="153" spans="1:47" x14ac:dyDescent="0.2">
      <c r="A153" s="1">
        <v>44979</v>
      </c>
      <c r="B153">
        <v>231.98069999999998</v>
      </c>
      <c r="C153">
        <v>18</v>
      </c>
      <c r="D153" s="12">
        <v>1.5034594677902913E-3</v>
      </c>
      <c r="E153" s="12">
        <v>-2.7700831024931594E-3</v>
      </c>
      <c r="F153" s="12">
        <f t="shared" si="36"/>
        <v>6.3818429575296272E-3</v>
      </c>
      <c r="G153" s="12">
        <f t="shared" si="37"/>
        <v>6.3376862862599501E-3</v>
      </c>
      <c r="H153" s="14">
        <v>-1.049719753532732E-2</v>
      </c>
      <c r="I153" s="14">
        <v>-1.0424566274435288E-2</v>
      </c>
      <c r="J153" s="20">
        <v>-1.4846386796711559E-2</v>
      </c>
      <c r="K153" s="20">
        <v>-1.4743663018378626E-2</v>
      </c>
      <c r="M153" s="24">
        <v>2.260390371288266E-6</v>
      </c>
      <c r="N153" s="24">
        <v>7.6733603947181266E-6</v>
      </c>
      <c r="O153" s="23">
        <f t="shared" si="34"/>
        <v>2.5425783419708295E-5</v>
      </c>
      <c r="P153" s="23">
        <f t="shared" si="35"/>
        <v>2.3363640518597162E-5</v>
      </c>
      <c r="Q153" s="12">
        <v>5.0423985780289416E-3</v>
      </c>
      <c r="R153" s="12">
        <v>4.8335949890942623E-3</v>
      </c>
      <c r="S153" s="14">
        <v>-8.2940075896058528E-3</v>
      </c>
      <c r="T153" s="14">
        <v>-7.9505562490261618E-3</v>
      </c>
      <c r="U153" s="20">
        <v>-1.1730373212064186E-2</v>
      </c>
      <c r="V153" s="20">
        <v>-1.1244623426853898E-2</v>
      </c>
      <c r="X153" s="14">
        <f t="shared" si="38"/>
        <v>-9.8791591350637191E-3</v>
      </c>
      <c r="Y153" s="14">
        <f t="shared" si="39"/>
        <v>-8.9921393944072218E-3</v>
      </c>
      <c r="Z153" s="20">
        <f t="shared" si="40"/>
        <v>-1.2530756551968295E-2</v>
      </c>
      <c r="AA153" s="20">
        <f t="shared" si="41"/>
        <v>-1.0548059707931686E-2</v>
      </c>
      <c r="AC153" s="14">
        <f t="shared" si="42"/>
        <v>-9.1130979201546943E-3</v>
      </c>
      <c r="AD153" s="14">
        <f t="shared" si="42"/>
        <v>-9.8847515630142869E-3</v>
      </c>
      <c r="AE153" s="20">
        <f t="shared" si="43"/>
        <v>-1.6752275379560328E-2</v>
      </c>
      <c r="AF153" s="20">
        <f t="shared" si="43"/>
        <v>-1.2925395950280623E-2</v>
      </c>
      <c r="AH153" s="26">
        <v>0.28982197568496937</v>
      </c>
      <c r="AI153" s="26">
        <v>-0.5611763349738863</v>
      </c>
      <c r="AJ153" s="26">
        <f t="shared" si="44"/>
        <v>-1.4300189617094774</v>
      </c>
      <c r="AK153" s="26">
        <f t="shared" si="33"/>
        <v>-1.4568263307648464</v>
      </c>
      <c r="AL153" s="26">
        <f t="shared" si="45"/>
        <v>-2.3910437491798082</v>
      </c>
      <c r="AM153" s="26">
        <f t="shared" si="46"/>
        <v>-1.8642293960897374</v>
      </c>
      <c r="AN153" s="14">
        <v>-7.2107255790782926E-3</v>
      </c>
      <c r="AO153" s="14">
        <v>-7.0417084523655415E-3</v>
      </c>
      <c r="AP153" s="20">
        <v>-1.2056595600869253E-2</v>
      </c>
      <c r="AQ153" s="20">
        <v>-9.0109298674615774E-3</v>
      </c>
      <c r="AU153">
        <v>-2.4482727171335856</v>
      </c>
    </row>
    <row r="154" spans="1:47" x14ac:dyDescent="0.2">
      <c r="A154" s="1">
        <v>44978</v>
      </c>
      <c r="B154">
        <v>231.63245000000001</v>
      </c>
      <c r="C154">
        <v>18.05</v>
      </c>
      <c r="D154" s="12">
        <v>-1.114525654218701E-2</v>
      </c>
      <c r="E154" s="12">
        <v>-7.1507150715071077E-3</v>
      </c>
      <c r="F154" s="12">
        <f t="shared" si="36"/>
        <v>6.4218066094193314E-3</v>
      </c>
      <c r="G154" s="12">
        <f t="shared" si="37"/>
        <v>6.3429562669514907E-3</v>
      </c>
      <c r="H154" s="14">
        <v>-1.0562931893084326E-2</v>
      </c>
      <c r="I154" s="14">
        <v>-1.0433234621289733E-2</v>
      </c>
      <c r="J154" s="20">
        <v>-1.4939356153324082E-2</v>
      </c>
      <c r="K154" s="20">
        <v>-1.4755922826756628E-2</v>
      </c>
      <c r="M154" s="24">
        <v>1.2421674339116234E-4</v>
      </c>
      <c r="N154" s="24">
        <v>5.1132726033878902E-5</v>
      </c>
      <c r="O154" s="23">
        <f t="shared" si="34"/>
        <v>2.6910441521021063E-5</v>
      </c>
      <c r="P154" s="23">
        <f t="shared" si="35"/>
        <v>2.4366149214917867E-5</v>
      </c>
      <c r="Q154" s="12">
        <v>5.1875274959291605E-3</v>
      </c>
      <c r="R154" s="12">
        <v>4.9362079793013047E-3</v>
      </c>
      <c r="S154" s="14">
        <v>-8.5327234165895709E-3</v>
      </c>
      <c r="T154" s="14">
        <v>-8.1193395981405507E-3</v>
      </c>
      <c r="U154" s="20">
        <v>-1.2067993561683209E-2</v>
      </c>
      <c r="V154" s="20">
        <v>-1.1483336938471025E-2</v>
      </c>
      <c r="X154" s="14">
        <f t="shared" si="38"/>
        <v>-9.8791591350637191E-3</v>
      </c>
      <c r="Y154" s="14">
        <f t="shared" si="39"/>
        <v>-8.9921393944072218E-3</v>
      </c>
      <c r="Z154" s="20">
        <f t="shared" si="40"/>
        <v>-1.2530756551968295E-2</v>
      </c>
      <c r="AA154" s="20">
        <f t="shared" si="41"/>
        <v>-1.0548059707931686E-2</v>
      </c>
      <c r="AC154" s="14">
        <f t="shared" si="42"/>
        <v>-9.1130979201546943E-3</v>
      </c>
      <c r="AD154" s="14">
        <f t="shared" si="42"/>
        <v>-9.8847515630142869E-3</v>
      </c>
      <c r="AE154" s="20">
        <f t="shared" si="43"/>
        <v>-1.6752275379560328E-2</v>
      </c>
      <c r="AF154" s="20">
        <f t="shared" si="43"/>
        <v>-1.2925395950280623E-2</v>
      </c>
      <c r="AH154" s="26">
        <v>-2.4482727171335856</v>
      </c>
      <c r="AI154" s="26">
        <v>-1.5024507674464895</v>
      </c>
      <c r="AJ154" s="26">
        <f t="shared" si="44"/>
        <v>-1.4300189617094774</v>
      </c>
      <c r="AK154" s="26">
        <f t="shared" si="33"/>
        <v>-1.4568263307648464</v>
      </c>
      <c r="AL154" s="26">
        <f t="shared" si="45"/>
        <v>-2.3910437491798082</v>
      </c>
      <c r="AM154" s="26">
        <f t="shared" si="46"/>
        <v>-1.8642293960897374</v>
      </c>
      <c r="AN154" s="14">
        <v>-7.4182626835679836E-3</v>
      </c>
      <c r="AO154" s="14">
        <v>-7.1911977583776765E-3</v>
      </c>
      <c r="AP154" s="20">
        <v>-1.2403605192839803E-2</v>
      </c>
      <c r="AQ154" s="20">
        <v>-9.202224020226215E-3</v>
      </c>
      <c r="AU154">
        <v>-0.13181960790651456</v>
      </c>
    </row>
    <row r="155" spans="1:47" x14ac:dyDescent="0.2">
      <c r="A155" s="1">
        <v>44977</v>
      </c>
      <c r="B155">
        <v>234.24314999999999</v>
      </c>
      <c r="C155">
        <v>18.18</v>
      </c>
      <c r="D155" s="12">
        <v>-6.1884514664145573E-4</v>
      </c>
      <c r="E155" s="12">
        <v>3.3112582781456013E-3</v>
      </c>
      <c r="F155" s="12">
        <f t="shared" si="36"/>
        <v>6.564694001702555E-3</v>
      </c>
      <c r="G155" s="12">
        <f t="shared" si="37"/>
        <v>6.3054635165606891E-3</v>
      </c>
      <c r="H155" s="14">
        <v>-1.0797960738527025E-2</v>
      </c>
      <c r="I155" s="14">
        <v>-1.0371564534825036E-2</v>
      </c>
      <c r="J155" s="20">
        <v>-1.5271761934589399E-2</v>
      </c>
      <c r="K155" s="20">
        <v>-1.4668701646593042E-2</v>
      </c>
      <c r="M155" s="24">
        <v>3.8296931552168484E-7</v>
      </c>
      <c r="N155" s="24">
        <v>1.0964431384587772E-5</v>
      </c>
      <c r="O155" s="23">
        <f t="shared" si="34"/>
        <v>2.0723378214051052E-5</v>
      </c>
      <c r="P155" s="23">
        <f t="shared" si="35"/>
        <v>2.265157721707847E-5</v>
      </c>
      <c r="Q155" s="12">
        <v>4.552293731082283E-3</v>
      </c>
      <c r="R155" s="12">
        <v>4.7593673126875248E-3</v>
      </c>
      <c r="S155" s="14">
        <v>-7.4878568545191449E-3</v>
      </c>
      <c r="T155" s="14">
        <v>-7.8284625862683581E-3</v>
      </c>
      <c r="U155" s="20">
        <v>-1.0590218843312717E-2</v>
      </c>
      <c r="V155" s="20">
        <v>-1.1071944029650093E-2</v>
      </c>
      <c r="X155" s="14">
        <f t="shared" si="38"/>
        <v>-9.8898933773276573E-3</v>
      </c>
      <c r="Y155" s="14">
        <f t="shared" si="39"/>
        <v>-8.9921393944072218E-3</v>
      </c>
      <c r="Z155" s="20">
        <f t="shared" si="40"/>
        <v>-1.5136486256928063E-2</v>
      </c>
      <c r="AA155" s="20">
        <f t="shared" si="41"/>
        <v>-1.0548059707931686E-2</v>
      </c>
      <c r="AC155" s="14">
        <f t="shared" si="42"/>
        <v>-9.0353439744553336E-3</v>
      </c>
      <c r="AD155" s="14">
        <f t="shared" si="42"/>
        <v>-9.8847515630142869E-3</v>
      </c>
      <c r="AE155" s="20">
        <f t="shared" si="43"/>
        <v>-1.6752275379560328E-2</v>
      </c>
      <c r="AF155" s="20">
        <f t="shared" si="43"/>
        <v>-1.2925395950280623E-2</v>
      </c>
      <c r="AH155" s="26">
        <v>-0.13181960790651456</v>
      </c>
      <c r="AI155" s="26">
        <v>0.68450369723917037</v>
      </c>
      <c r="AJ155" s="26">
        <f t="shared" si="44"/>
        <v>-1.4300189617094774</v>
      </c>
      <c r="AK155" s="26">
        <f t="shared" si="33"/>
        <v>-1.4062472416470861</v>
      </c>
      <c r="AL155" s="26">
        <f t="shared" si="45"/>
        <v>-2.3919535491996493</v>
      </c>
      <c r="AM155" s="26">
        <f t="shared" si="46"/>
        <v>-1.8642293960897374</v>
      </c>
      <c r="AN155" s="14">
        <v>-6.5098663547188493E-3</v>
      </c>
      <c r="AO155" s="14">
        <v>-6.6928471554521364E-3</v>
      </c>
      <c r="AP155" s="20">
        <v>-1.0888875147061581E-2</v>
      </c>
      <c r="AQ155" s="20">
        <v>-8.8725524511007008E-3</v>
      </c>
      <c r="AU155">
        <v>-0.28166206503216518</v>
      </c>
    </row>
    <row r="156" spans="1:47" x14ac:dyDescent="0.2">
      <c r="A156" s="1">
        <v>44974</v>
      </c>
      <c r="B156">
        <v>234.38820000000001</v>
      </c>
      <c r="C156">
        <v>18.12</v>
      </c>
      <c r="D156" s="12">
        <v>-1.3604166888572244E-3</v>
      </c>
      <c r="E156" s="12">
        <v>-2.2026431718060735E-3</v>
      </c>
      <c r="F156" s="12">
        <f t="shared" si="36"/>
        <v>6.6625853744444142E-3</v>
      </c>
      <c r="G156" s="12">
        <f t="shared" si="37"/>
        <v>6.3277563535225441E-3</v>
      </c>
      <c r="H156" s="14">
        <v>-1.095897771802873E-2</v>
      </c>
      <c r="I156" s="14">
        <v>-1.0408232988556781E-2</v>
      </c>
      <c r="J156" s="20">
        <v>-1.5499491321454362E-2</v>
      </c>
      <c r="K156" s="20">
        <v>-1.4720562540465594E-2</v>
      </c>
      <c r="M156" s="24">
        <v>1.8507335673212542E-6</v>
      </c>
      <c r="N156" s="24">
        <v>4.8516369423039195E-6</v>
      </c>
      <c r="O156" s="23">
        <f t="shared" si="34"/>
        <v>2.2039612148330049E-5</v>
      </c>
      <c r="P156" s="23">
        <f t="shared" si="35"/>
        <v>2.3401005441049949E-5</v>
      </c>
      <c r="Q156" s="12">
        <v>4.694636529948836E-3</v>
      </c>
      <c r="R156" s="12">
        <v>4.8374585725409524E-3</v>
      </c>
      <c r="S156" s="14">
        <v>-7.7219899235052188E-3</v>
      </c>
      <c r="T156" s="14">
        <v>-7.9569112782714793E-3</v>
      </c>
      <c r="U156" s="20">
        <v>-1.0921357710840945E-2</v>
      </c>
      <c r="V156" s="20">
        <v>-1.1253611465991284E-2</v>
      </c>
      <c r="X156" s="14">
        <f t="shared" si="38"/>
        <v>-9.8898933773276573E-3</v>
      </c>
      <c r="Y156" s="14">
        <f t="shared" si="39"/>
        <v>-8.9921393944072218E-3</v>
      </c>
      <c r="Z156" s="20">
        <f t="shared" si="40"/>
        <v>-1.5136486256928063E-2</v>
      </c>
      <c r="AA156" s="20">
        <f t="shared" si="41"/>
        <v>-1.0548059707931686E-2</v>
      </c>
      <c r="AC156" s="14">
        <f t="shared" si="42"/>
        <v>-9.1130979201546943E-3</v>
      </c>
      <c r="AD156" s="14">
        <f t="shared" si="42"/>
        <v>-9.8847515630142869E-3</v>
      </c>
      <c r="AE156" s="20">
        <f t="shared" si="43"/>
        <v>-1.6752275379560328E-2</v>
      </c>
      <c r="AF156" s="20">
        <f t="shared" si="43"/>
        <v>-1.2925395950280623E-2</v>
      </c>
      <c r="AH156" s="26">
        <v>-0.28166206503216518</v>
      </c>
      <c r="AI156" s="26">
        <v>-0.44421915403162304</v>
      </c>
      <c r="AJ156" s="26">
        <f t="shared" si="44"/>
        <v>-1.4300189617094774</v>
      </c>
      <c r="AK156" s="26">
        <f t="shared" si="33"/>
        <v>-1.4062472416470861</v>
      </c>
      <c r="AL156" s="26">
        <f t="shared" si="45"/>
        <v>-2.3919535491996493</v>
      </c>
      <c r="AM156" s="26">
        <f t="shared" si="46"/>
        <v>-1.8642293960897374</v>
      </c>
      <c r="AN156" s="14">
        <v>-6.7134192561608182E-3</v>
      </c>
      <c r="AO156" s="14">
        <v>-6.8026627742177647E-3</v>
      </c>
      <c r="AP156" s="20">
        <v>-1.1229352510013444E-2</v>
      </c>
      <c r="AQ156" s="20">
        <v>-9.0181324732971427E-3</v>
      </c>
      <c r="AU156">
        <v>-1.2212054958162499</v>
      </c>
    </row>
    <row r="157" spans="1:47" x14ac:dyDescent="0.2">
      <c r="A157" s="1">
        <v>44973</v>
      </c>
      <c r="B157">
        <v>234.70749999999998</v>
      </c>
      <c r="C157">
        <v>18.16</v>
      </c>
      <c r="D157" s="12">
        <v>-5.8137072178923166E-3</v>
      </c>
      <c r="E157" s="12">
        <v>-3.8398244651672853E-3</v>
      </c>
      <c r="F157" s="12">
        <f t="shared" si="36"/>
        <v>6.6643410328641991E-3</v>
      </c>
      <c r="G157" s="12">
        <f t="shared" si="37"/>
        <v>6.3358421018431567E-3</v>
      </c>
      <c r="H157" s="14">
        <v>-1.0961865519148201E-2</v>
      </c>
      <c r="I157" s="14">
        <v>-1.0421532861008559E-2</v>
      </c>
      <c r="J157" s="20">
        <v>-1.550357559368677E-2</v>
      </c>
      <c r="K157" s="20">
        <v>-1.473937280388128E-2</v>
      </c>
      <c r="M157" s="24">
        <v>3.3799191615373219E-5</v>
      </c>
      <c r="N157" s="24">
        <v>1.4744251923297229E-5</v>
      </c>
      <c r="O157" s="23">
        <f t="shared" si="34"/>
        <v>2.3328519817242061E-5</v>
      </c>
      <c r="P157" s="23">
        <f t="shared" si="35"/>
        <v>2.4586331494403635E-5</v>
      </c>
      <c r="Q157" s="12">
        <v>4.8299606434464926E-3</v>
      </c>
      <c r="R157" s="12">
        <v>4.9584605972422162E-3</v>
      </c>
      <c r="S157" s="14">
        <v>-7.9445782824058321E-3</v>
      </c>
      <c r="T157" s="14">
        <v>-8.155941897469824E-3</v>
      </c>
      <c r="U157" s="20">
        <v>-1.1236168674582679E-2</v>
      </c>
      <c r="V157" s="20">
        <v>-1.1535104268909708E-2</v>
      </c>
      <c r="X157" s="14">
        <f t="shared" si="38"/>
        <v>-9.8898933773276573E-3</v>
      </c>
      <c r="Y157" s="14">
        <f t="shared" si="39"/>
        <v>-8.9921393944072218E-3</v>
      </c>
      <c r="Z157" s="20">
        <f t="shared" si="40"/>
        <v>-1.5136486256928063E-2</v>
      </c>
      <c r="AA157" s="20">
        <f t="shared" si="41"/>
        <v>-1.0548059707931686E-2</v>
      </c>
      <c r="AC157" s="14">
        <f t="shared" si="42"/>
        <v>-9.1130979201546943E-3</v>
      </c>
      <c r="AD157" s="14">
        <f t="shared" si="42"/>
        <v>-9.8847515630142869E-3</v>
      </c>
      <c r="AE157" s="20">
        <f t="shared" si="43"/>
        <v>-1.6752275379560328E-2</v>
      </c>
      <c r="AF157" s="20">
        <f t="shared" si="43"/>
        <v>-1.2925395950280623E-2</v>
      </c>
      <c r="AH157" s="26">
        <v>-1.2212054958162499</v>
      </c>
      <c r="AI157" s="26">
        <v>-0.76469049619530516</v>
      </c>
      <c r="AJ157" s="26">
        <f t="shared" si="44"/>
        <v>-1.4300189617094774</v>
      </c>
      <c r="AK157" s="26">
        <f t="shared" si="33"/>
        <v>-1.4062472416470861</v>
      </c>
      <c r="AL157" s="26">
        <f t="shared" si="45"/>
        <v>-2.3919535491996493</v>
      </c>
      <c r="AM157" s="26">
        <f t="shared" si="46"/>
        <v>-1.8642293960897374</v>
      </c>
      <c r="AN157" s="14">
        <v>-6.9069353044389926E-3</v>
      </c>
      <c r="AO157" s="14">
        <v>-6.9728215376876302E-3</v>
      </c>
      <c r="AP157" s="20">
        <v>-1.1553041503586461E-2</v>
      </c>
      <c r="AQ157" s="20">
        <v>-9.2437080047316159E-3</v>
      </c>
      <c r="AU157">
        <v>0.43660651576081155</v>
      </c>
    </row>
    <row r="158" spans="1:47" x14ac:dyDescent="0.2">
      <c r="A158" s="1">
        <v>44972</v>
      </c>
      <c r="B158">
        <v>236.08</v>
      </c>
      <c r="C158">
        <v>18.23</v>
      </c>
      <c r="D158" s="12">
        <v>2.1311417303699898E-3</v>
      </c>
      <c r="E158" s="12">
        <v>-2.1893814997262506E-3</v>
      </c>
      <c r="F158" s="12">
        <f t="shared" si="36"/>
        <v>6.6847390128951687E-3</v>
      </c>
      <c r="G158" s="12">
        <f t="shared" si="37"/>
        <v>6.3358938916047644E-3</v>
      </c>
      <c r="H158" s="14">
        <v>-1.0995417210584625E-2</v>
      </c>
      <c r="I158" s="14">
        <v>-1.0421618047585778E-2</v>
      </c>
      <c r="J158" s="20">
        <v>-1.5551028391166545E-2</v>
      </c>
      <c r="K158" s="20">
        <v>-1.4739493284883092E-2</v>
      </c>
      <c r="M158" s="24">
        <v>4.5417650749243946E-6</v>
      </c>
      <c r="N158" s="24">
        <v>4.7933913513435661E-6</v>
      </c>
      <c r="O158" s="23">
        <f t="shared" si="34"/>
        <v>2.2663595645011314E-5</v>
      </c>
      <c r="P158" s="23">
        <f t="shared" si="35"/>
        <v>2.5214557871535388E-5</v>
      </c>
      <c r="Q158" s="12">
        <v>4.7606297529855556E-3</v>
      </c>
      <c r="R158" s="12">
        <v>5.0214099485637884E-3</v>
      </c>
      <c r="S158" s="14">
        <v>-7.8305391157713847E-3</v>
      </c>
      <c r="T158" s="14">
        <v>-8.2594843663053551E-3</v>
      </c>
      <c r="U158" s="20">
        <v>-1.1074880904953521E-2</v>
      </c>
      <c r="V158" s="20">
        <v>-1.1681546358528897E-2</v>
      </c>
      <c r="X158" s="14">
        <f t="shared" si="38"/>
        <v>-9.8898933773276573E-3</v>
      </c>
      <c r="Y158" s="14">
        <f t="shared" si="39"/>
        <v>-8.9921393944072218E-3</v>
      </c>
      <c r="Z158" s="20">
        <f t="shared" si="40"/>
        <v>-1.5136486256928063E-2</v>
      </c>
      <c r="AA158" s="20">
        <f t="shared" si="41"/>
        <v>-1.0548059707931686E-2</v>
      </c>
      <c r="AC158" s="14">
        <f t="shared" si="42"/>
        <v>-9.1130979201546943E-3</v>
      </c>
      <c r="AD158" s="14">
        <f t="shared" si="42"/>
        <v>-9.8847515630142869E-3</v>
      </c>
      <c r="AE158" s="20">
        <f t="shared" si="43"/>
        <v>-1.6752275379560328E-2</v>
      </c>
      <c r="AF158" s="20">
        <f t="shared" si="43"/>
        <v>-1.2925395950280623E-2</v>
      </c>
      <c r="AH158" s="26">
        <v>0.43660651576081155</v>
      </c>
      <c r="AI158" s="26">
        <v>-0.4250833644582156</v>
      </c>
      <c r="AJ158" s="26">
        <f t="shared" si="44"/>
        <v>-1.4300189617094774</v>
      </c>
      <c r="AK158" s="26">
        <f t="shared" si="33"/>
        <v>-1.4062472416470861</v>
      </c>
      <c r="AL158" s="26">
        <f t="shared" si="45"/>
        <v>-2.3919535491996493</v>
      </c>
      <c r="AM158" s="26">
        <f t="shared" si="46"/>
        <v>-1.8642293960897374</v>
      </c>
      <c r="AN158" s="14">
        <v>-6.8077908164476501E-3</v>
      </c>
      <c r="AO158" s="14">
        <v>-7.0613438893470642E-3</v>
      </c>
      <c r="AP158" s="20">
        <v>-1.138720523407925E-2</v>
      </c>
      <c r="AQ158" s="20">
        <v>-9.3610600359300706E-3</v>
      </c>
      <c r="AU158">
        <v>-0.11291338198206761</v>
      </c>
    </row>
    <row r="159" spans="1:47" x14ac:dyDescent="0.2">
      <c r="A159" s="1">
        <v>44971</v>
      </c>
      <c r="B159">
        <v>235.57795000000002</v>
      </c>
      <c r="C159">
        <v>18.27</v>
      </c>
      <c r="D159" s="12">
        <v>-5.6827847893969885E-4</v>
      </c>
      <c r="E159" s="12">
        <v>-5.47045951860059E-4</v>
      </c>
      <c r="F159" s="12">
        <f t="shared" si="36"/>
        <v>6.7184334728479572E-3</v>
      </c>
      <c r="G159" s="12">
        <f t="shared" si="37"/>
        <v>6.3919564314635635E-3</v>
      </c>
      <c r="H159" s="14">
        <v>-1.1050839665246141E-2</v>
      </c>
      <c r="I159" s="14">
        <v>-1.0513832719608634E-2</v>
      </c>
      <c r="J159" s="20">
        <v>-1.5629413426444669E-2</v>
      </c>
      <c r="K159" s="20">
        <v>-1.486991425529694E-2</v>
      </c>
      <c r="M159" s="24">
        <v>3.2294042962601773E-7</v>
      </c>
      <c r="N159" s="24">
        <v>2.9925927344647801E-7</v>
      </c>
      <c r="O159" s="23">
        <f t="shared" si="34"/>
        <v>2.382562165474081E-5</v>
      </c>
      <c r="P159" s="23">
        <f t="shared" si="35"/>
        <v>2.6527398981760528E-5</v>
      </c>
      <c r="Q159" s="12">
        <v>4.8811496242935236E-3</v>
      </c>
      <c r="R159" s="12">
        <v>5.1504756073357466E-3</v>
      </c>
      <c r="S159" s="14">
        <v>-8.0287766632120196E-3</v>
      </c>
      <c r="T159" s="14">
        <v>-8.4717784832512924E-3</v>
      </c>
      <c r="U159" s="20">
        <v>-1.1355252051350488E-2</v>
      </c>
      <c r="V159" s="20">
        <v>-1.1981797979424723E-2</v>
      </c>
      <c r="X159" s="14">
        <f t="shared" si="38"/>
        <v>-9.8898933773276573E-3</v>
      </c>
      <c r="Y159" s="14">
        <f t="shared" si="39"/>
        <v>-8.9921393944072218E-3</v>
      </c>
      <c r="Z159" s="20">
        <f t="shared" si="40"/>
        <v>-1.5136486256928063E-2</v>
      </c>
      <c r="AA159" s="20">
        <f t="shared" si="41"/>
        <v>-1.0548059707931686E-2</v>
      </c>
      <c r="AC159" s="14">
        <f t="shared" si="42"/>
        <v>-9.1130979201546943E-3</v>
      </c>
      <c r="AD159" s="14">
        <f t="shared" si="42"/>
        <v>-9.8847515630142869E-3</v>
      </c>
      <c r="AE159" s="20">
        <f t="shared" si="43"/>
        <v>-1.6752275379560328E-2</v>
      </c>
      <c r="AF159" s="20">
        <f t="shared" si="43"/>
        <v>-1.2925395950280623E-2</v>
      </c>
      <c r="AH159" s="26">
        <v>-0.11291338198206761</v>
      </c>
      <c r="AI159" s="26">
        <v>-0.10298408741740088</v>
      </c>
      <c r="AJ159" s="26">
        <f t="shared" si="44"/>
        <v>-1.4300189617094774</v>
      </c>
      <c r="AK159" s="26">
        <f t="shared" si="33"/>
        <v>-1.4062472416470861</v>
      </c>
      <c r="AL159" s="26">
        <f t="shared" si="45"/>
        <v>-2.3919535491996493</v>
      </c>
      <c r="AM159" s="26">
        <f t="shared" si="46"/>
        <v>-1.8642293960897374</v>
      </c>
      <c r="AN159" s="14">
        <v>-6.9801365176808301E-3</v>
      </c>
      <c r="AO159" s="14">
        <v>-7.2428421159864941E-3</v>
      </c>
      <c r="AP159" s="20">
        <v>-1.1675483168003429E-2</v>
      </c>
      <c r="AQ159" s="20">
        <v>-9.6016680310384416E-3</v>
      </c>
      <c r="AU159">
        <v>0.69203961882002307</v>
      </c>
    </row>
    <row r="160" spans="1:47" x14ac:dyDescent="0.2">
      <c r="A160" s="1">
        <v>44970</v>
      </c>
      <c r="B160">
        <v>235.71190000000001</v>
      </c>
      <c r="C160">
        <v>18.28</v>
      </c>
      <c r="D160" s="12">
        <v>3.5386041640279586E-3</v>
      </c>
      <c r="E160" s="12">
        <v>3.293084522502765E-3</v>
      </c>
      <c r="F160" s="12">
        <f t="shared" si="36"/>
        <v>6.7424958443176326E-3</v>
      </c>
      <c r="G160" s="12">
        <f t="shared" si="37"/>
        <v>6.4808419443716731E-3</v>
      </c>
      <c r="H160" s="14">
        <v>-1.1090418744231089E-2</v>
      </c>
      <c r="I160" s="14">
        <v>-1.0660036377898981E-2</v>
      </c>
      <c r="J160" s="20">
        <v>-1.5685390873157529E-2</v>
      </c>
      <c r="K160" s="20">
        <v>-1.5076692879283751E-2</v>
      </c>
      <c r="M160" s="24">
        <v>1.2521719429676008E-5</v>
      </c>
      <c r="N160" s="24">
        <v>1.0844405672347263E-5</v>
      </c>
      <c r="O160" s="23">
        <f t="shared" si="34"/>
        <v>2.5329789900927905E-5</v>
      </c>
      <c r="P160" s="23">
        <f t="shared" si="35"/>
        <v>2.8216774499312857E-5</v>
      </c>
      <c r="Q160" s="12">
        <v>5.0328709402216844E-3</v>
      </c>
      <c r="R160" s="12">
        <v>5.3119463946196648E-3</v>
      </c>
      <c r="S160" s="14">
        <v>-8.2783360200023061E-3</v>
      </c>
      <c r="T160" s="14">
        <v>-8.7373742933619537E-3</v>
      </c>
      <c r="U160" s="20">
        <v>-1.1708208612106643E-2</v>
      </c>
      <c r="V160" s="20">
        <v>-1.2357435202142365E-2</v>
      </c>
      <c r="X160" s="14">
        <f t="shared" si="38"/>
        <v>-9.8898933773276573E-3</v>
      </c>
      <c r="Y160" s="14">
        <f t="shared" si="39"/>
        <v>-9.4892184439658959E-3</v>
      </c>
      <c r="Z160" s="20">
        <f t="shared" si="40"/>
        <v>-1.5136486256928063E-2</v>
      </c>
      <c r="AA160" s="20">
        <f t="shared" si="41"/>
        <v>-1.0875379501905551E-2</v>
      </c>
      <c r="AC160" s="14">
        <f t="shared" si="42"/>
        <v>-9.1130979201546943E-3</v>
      </c>
      <c r="AD160" s="14">
        <f t="shared" si="42"/>
        <v>-9.8847515630142869E-3</v>
      </c>
      <c r="AE160" s="20">
        <f t="shared" si="43"/>
        <v>-1.6752275379560328E-2</v>
      </c>
      <c r="AF160" s="20">
        <f t="shared" si="43"/>
        <v>-1.2925395950280623E-2</v>
      </c>
      <c r="AH160" s="26">
        <v>0.69203961882002307</v>
      </c>
      <c r="AI160" s="26">
        <v>0.60805259085673857</v>
      </c>
      <c r="AJ160" s="26">
        <f t="shared" si="44"/>
        <v>-1.4300189617094774</v>
      </c>
      <c r="AK160" s="26">
        <f t="shared" si="33"/>
        <v>-1.4606434638099297</v>
      </c>
      <c r="AL160" s="26">
        <f t="shared" si="45"/>
        <v>-2.3919535491996493</v>
      </c>
      <c r="AM160" s="26">
        <f t="shared" si="46"/>
        <v>-1.8642293960897374</v>
      </c>
      <c r="AN160" s="14">
        <v>-7.1971008763536144E-3</v>
      </c>
      <c r="AO160" s="14">
        <v>-7.7588597814099349E-3</v>
      </c>
      <c r="AP160" s="20">
        <v>-1.2038393508127035E-2</v>
      </c>
      <c r="AQ160" s="20">
        <v>-9.9026866193028754E-3</v>
      </c>
      <c r="AU160">
        <v>0.29263826118545488</v>
      </c>
    </row>
    <row r="161" spans="1:47" x14ac:dyDescent="0.2">
      <c r="A161" s="1">
        <v>44967</v>
      </c>
      <c r="B161">
        <v>234.88075000000001</v>
      </c>
      <c r="C161">
        <v>18.22</v>
      </c>
      <c r="D161" s="12">
        <v>1.5393159851142535E-3</v>
      </c>
      <c r="E161" s="12">
        <v>-7.625272331154731E-3</v>
      </c>
      <c r="F161" s="12">
        <f t="shared" si="36"/>
        <v>6.7349340267094911E-3</v>
      </c>
      <c r="G161" s="12">
        <f t="shared" si="37"/>
        <v>6.5114515576819151E-3</v>
      </c>
      <c r="H161" s="14">
        <v>-1.1077980661111993E-2</v>
      </c>
      <c r="I161" s="14">
        <v>-1.0710384711371914E-2</v>
      </c>
      <c r="J161" s="20">
        <v>-1.5667799454840942E-2</v>
      </c>
      <c r="K161" s="20">
        <v>-1.5147901488133244E-2</v>
      </c>
      <c r="M161" s="24">
        <v>2.3694937020282648E-6</v>
      </c>
      <c r="N161" s="24">
        <v>5.8144778124273908E-5</v>
      </c>
      <c r="O161" s="23">
        <f t="shared" si="34"/>
        <v>2.6145807055988446E-5</v>
      </c>
      <c r="P161" s="23">
        <f t="shared" si="35"/>
        <v>2.9330770305823189E-5</v>
      </c>
      <c r="Q161" s="12">
        <v>5.1132970827039229E-3</v>
      </c>
      <c r="R161" s="12">
        <v>5.4157889827635627E-3</v>
      </c>
      <c r="S161" s="14">
        <v>-8.4106252521659319E-3</v>
      </c>
      <c r="T161" s="14">
        <v>-8.9081801511024725E-3</v>
      </c>
      <c r="U161" s="20">
        <v>-1.1895307797687504E-2</v>
      </c>
      <c r="V161" s="20">
        <v>-1.2599009186305821E-2</v>
      </c>
      <c r="X161" s="14">
        <f t="shared" si="38"/>
        <v>-9.8898933773276573E-3</v>
      </c>
      <c r="Y161" s="14">
        <f t="shared" si="39"/>
        <v>-9.4892184439658959E-3</v>
      </c>
      <c r="Z161" s="20">
        <f t="shared" si="40"/>
        <v>-1.5136486256928063E-2</v>
      </c>
      <c r="AA161" s="20">
        <f t="shared" si="41"/>
        <v>-1.0875379501905551E-2</v>
      </c>
      <c r="AC161" s="14">
        <f t="shared" si="42"/>
        <v>-9.1130979201546943E-3</v>
      </c>
      <c r="AD161" s="14">
        <f t="shared" si="42"/>
        <v>-9.8847515630142869E-3</v>
      </c>
      <c r="AE161" s="20">
        <f t="shared" si="43"/>
        <v>-1.6752275379560328E-2</v>
      </c>
      <c r="AF161" s="20">
        <f t="shared" si="43"/>
        <v>-1.2925395950280623E-2</v>
      </c>
      <c r="AH161" s="26">
        <v>0.29263826118545488</v>
      </c>
      <c r="AI161" s="26">
        <v>-1.4544250446237073</v>
      </c>
      <c r="AJ161" s="26">
        <f t="shared" si="44"/>
        <v>-1.4300189617094774</v>
      </c>
      <c r="AK161" s="26">
        <f t="shared" si="33"/>
        <v>-1.4606434638099297</v>
      </c>
      <c r="AL161" s="26">
        <f t="shared" si="45"/>
        <v>-2.3919535491996493</v>
      </c>
      <c r="AM161" s="26">
        <f t="shared" si="46"/>
        <v>-1.8642293960897374</v>
      </c>
      <c r="AN161" s="14">
        <v>-7.3121117851203633E-3</v>
      </c>
      <c r="AO161" s="14">
        <v>-7.9105367790474265E-3</v>
      </c>
      <c r="AP161" s="20">
        <v>-1.2230769105085861E-2</v>
      </c>
      <c r="AQ161" s="20">
        <v>-1.0096273024686769E-2</v>
      </c>
      <c r="AU161">
        <v>-0.90055685204294444</v>
      </c>
    </row>
    <row r="162" spans="1:47" x14ac:dyDescent="0.2">
      <c r="A162" s="1">
        <v>44966</v>
      </c>
      <c r="B162">
        <v>234.51974999999999</v>
      </c>
      <c r="C162">
        <v>18.36</v>
      </c>
      <c r="D162" s="12">
        <v>-4.7639993405261816E-3</v>
      </c>
      <c r="E162" s="12">
        <v>-5.4436581382699689E-4</v>
      </c>
      <c r="F162" s="12">
        <f t="shared" si="36"/>
        <v>6.767265213393118E-3</v>
      </c>
      <c r="G162" s="12">
        <f t="shared" si="37"/>
        <v>6.4852191397775424E-3</v>
      </c>
      <c r="H162" s="14">
        <v>-1.1131160730792202E-2</v>
      </c>
      <c r="I162" s="14">
        <v>-1.06672362236382E-2</v>
      </c>
      <c r="J162" s="20">
        <v>-1.5743013042247615E-2</v>
      </c>
      <c r="K162" s="20">
        <v>-1.5086875758510455E-2</v>
      </c>
      <c r="M162" s="24">
        <v>2.2695689716533891E-5</v>
      </c>
      <c r="N162" s="24">
        <v>2.9633413926352867E-7</v>
      </c>
      <c r="O162" s="23">
        <f t="shared" si="34"/>
        <v>2.7668992361262263E-5</v>
      </c>
      <c r="P162" s="23">
        <f t="shared" si="35"/>
        <v>2.7487043451970093E-5</v>
      </c>
      <c r="Q162" s="12">
        <v>5.2601323520670333E-3</v>
      </c>
      <c r="R162" s="12">
        <v>5.2428087369243304E-3</v>
      </c>
      <c r="S162" s="14">
        <v>-8.6521477775422396E-3</v>
      </c>
      <c r="T162" s="14">
        <v>-8.6236529663428537E-3</v>
      </c>
      <c r="U162" s="20">
        <v>-1.2236897714404591E-2</v>
      </c>
      <c r="V162" s="20">
        <v>-1.2196596959146662E-2</v>
      </c>
      <c r="X162" s="14">
        <f t="shared" si="38"/>
        <v>-9.8898933773276573E-3</v>
      </c>
      <c r="Y162" s="14">
        <f t="shared" si="39"/>
        <v>-9.4892184439658959E-3</v>
      </c>
      <c r="Z162" s="20">
        <f t="shared" si="40"/>
        <v>-1.5136486256928063E-2</v>
      </c>
      <c r="AA162" s="20">
        <f t="shared" si="41"/>
        <v>-1.0875379501905551E-2</v>
      </c>
      <c r="AC162" s="14">
        <f t="shared" si="42"/>
        <v>-9.1130979201546943E-3</v>
      </c>
      <c r="AD162" s="14">
        <f t="shared" si="42"/>
        <v>-9.8847515630142869E-3</v>
      </c>
      <c r="AE162" s="20">
        <f t="shared" si="43"/>
        <v>-1.6752275379560328E-2</v>
      </c>
      <c r="AF162" s="20">
        <f t="shared" si="43"/>
        <v>-1.2925395950280623E-2</v>
      </c>
      <c r="AH162" s="26">
        <v>-0.90055685204294444</v>
      </c>
      <c r="AI162" s="26">
        <v>-0.10070048285559623</v>
      </c>
      <c r="AJ162" s="26">
        <f t="shared" si="44"/>
        <v>-1.4300189617094774</v>
      </c>
      <c r="AK162" s="26">
        <f t="shared" si="33"/>
        <v>-1.4124656608333086</v>
      </c>
      <c r="AL162" s="26">
        <f t="shared" si="45"/>
        <v>-2.3919535491996493</v>
      </c>
      <c r="AM162" s="26">
        <f t="shared" si="46"/>
        <v>-1.8642293960897374</v>
      </c>
      <c r="AN162" s="14">
        <v>-7.5220890045573302E-3</v>
      </c>
      <c r="AO162" s="14">
        <v>-7.4052873072224679E-3</v>
      </c>
      <c r="AP162" s="20">
        <v>-1.2581992248786639E-2</v>
      </c>
      <c r="AQ162" s="20">
        <v>-9.7737981654504435E-3</v>
      </c>
      <c r="AU162">
        <v>-1.0081812143090461</v>
      </c>
    </row>
    <row r="163" spans="1:47" x14ac:dyDescent="0.2">
      <c r="A163" s="1">
        <v>44965</v>
      </c>
      <c r="B163">
        <v>235.64235000000002</v>
      </c>
      <c r="C163">
        <v>18.37</v>
      </c>
      <c r="D163" s="12">
        <v>-5.3310331174524217E-3</v>
      </c>
      <c r="E163" s="12">
        <v>3.2768978700166151E-3</v>
      </c>
      <c r="F163" s="12">
        <f t="shared" si="36"/>
        <v>6.7566569122058722E-3</v>
      </c>
      <c r="G163" s="12">
        <f t="shared" si="37"/>
        <v>6.4850390687237894E-3</v>
      </c>
      <c r="H163" s="14">
        <v>-1.1113711628108567E-2</v>
      </c>
      <c r="I163" s="14">
        <v>-1.0666940033112325E-2</v>
      </c>
      <c r="J163" s="20">
        <v>-1.5718334443333482E-2</v>
      </c>
      <c r="K163" s="20">
        <v>-1.5086456850597381E-2</v>
      </c>
      <c r="M163" s="24">
        <v>2.8419914099374485E-5</v>
      </c>
      <c r="N163" s="24">
        <v>1.0738059650519429E-5</v>
      </c>
      <c r="O163" s="23">
        <f t="shared" si="34"/>
        <v>2.7984729632038434E-5</v>
      </c>
      <c r="P163" s="23">
        <f t="shared" si="35"/>
        <v>2.9222581694266451E-5</v>
      </c>
      <c r="Q163" s="12">
        <v>5.2900595112000803E-3</v>
      </c>
      <c r="R163" s="12">
        <v>5.4057914956337754E-3</v>
      </c>
      <c r="S163" s="14">
        <v>-8.701373573786586E-3</v>
      </c>
      <c r="T163" s="14">
        <v>-8.8917357481366407E-3</v>
      </c>
      <c r="U163" s="20">
        <v>-1.2306518697429837E-2</v>
      </c>
      <c r="V163" s="20">
        <v>-1.257575155337569E-2</v>
      </c>
      <c r="X163" s="14">
        <f t="shared" si="38"/>
        <v>-9.8898933773276573E-3</v>
      </c>
      <c r="Y163" s="14">
        <f t="shared" si="39"/>
        <v>-9.4892184439658959E-3</v>
      </c>
      <c r="Z163" s="20">
        <f t="shared" si="40"/>
        <v>-1.5136486256928063E-2</v>
      </c>
      <c r="AA163" s="20">
        <f t="shared" si="41"/>
        <v>-1.0875379501905551E-2</v>
      </c>
      <c r="AC163" s="14">
        <f t="shared" si="42"/>
        <v>-9.1130979201546943E-3</v>
      </c>
      <c r="AD163" s="14">
        <f t="shared" si="42"/>
        <v>-9.8847515630142869E-3</v>
      </c>
      <c r="AE163" s="20">
        <f t="shared" si="43"/>
        <v>-1.6752275379560328E-2</v>
      </c>
      <c r="AF163" s="20">
        <f t="shared" si="43"/>
        <v>-1.2925395950280623E-2</v>
      </c>
      <c r="AH163" s="26">
        <v>-1.0081812143090461</v>
      </c>
      <c r="AI163" s="26">
        <v>0.59410741871949391</v>
      </c>
      <c r="AJ163" s="26">
        <f t="shared" si="44"/>
        <v>-1.4300189617094774</v>
      </c>
      <c r="AK163" s="26">
        <f t="shared" si="33"/>
        <v>-1.4124656608333086</v>
      </c>
      <c r="AL163" s="26">
        <f t="shared" si="45"/>
        <v>-2.3919535491996493</v>
      </c>
      <c r="AM163" s="26">
        <f t="shared" si="46"/>
        <v>-1.8642293960897374</v>
      </c>
      <c r="AN163" s="14">
        <v>-7.5648854095876844E-3</v>
      </c>
      <c r="AO163" s="14">
        <v>-7.6354948572074401E-3</v>
      </c>
      <c r="AP163" s="20">
        <v>-1.2653576623292393E-2</v>
      </c>
      <c r="AQ163" s="20">
        <v>-1.007763541529239E-2</v>
      </c>
      <c r="AU163">
        <v>1.3363662996173773</v>
      </c>
    </row>
    <row r="164" spans="1:47" x14ac:dyDescent="0.2">
      <c r="A164" s="1">
        <v>44964</v>
      </c>
      <c r="B164">
        <v>236.90530000000001</v>
      </c>
      <c r="C164">
        <v>18.309999999999999</v>
      </c>
      <c r="D164" s="12">
        <v>6.9053717136049464E-3</v>
      </c>
      <c r="E164" s="12">
        <v>-5.4585152838437789E-4</v>
      </c>
      <c r="F164" s="12">
        <f t="shared" si="36"/>
        <v>6.7771917999461294E-3</v>
      </c>
      <c r="G164" s="12">
        <f t="shared" si="37"/>
        <v>6.5987301383964407E-3</v>
      </c>
      <c r="H164" s="14">
        <v>-1.1147488512687169E-2</v>
      </c>
      <c r="I164" s="14">
        <v>-1.0853945201415378E-2</v>
      </c>
      <c r="J164" s="20">
        <v>-1.5766105735771696E-2</v>
      </c>
      <c r="K164" s="20">
        <v>-1.5350941828827782E-2</v>
      </c>
      <c r="M164" s="24">
        <v>4.7684158503055312E-5</v>
      </c>
      <c r="N164" s="24">
        <v>2.9795389103956128E-7</v>
      </c>
      <c r="O164" s="23">
        <f t="shared" si="34"/>
        <v>2.79605402923533E-5</v>
      </c>
      <c r="P164" s="23">
        <f t="shared" si="35"/>
        <v>3.042256734303066E-5</v>
      </c>
      <c r="Q164" s="12">
        <v>5.2877727156481775E-3</v>
      </c>
      <c r="R164" s="12">
        <v>5.5156656300967572E-3</v>
      </c>
      <c r="S164" s="14">
        <v>-8.6976121298289431E-3</v>
      </c>
      <c r="T164" s="14">
        <v>-9.0724626167162301E-3</v>
      </c>
      <c r="U164" s="20">
        <v>-1.23011988154593E-2</v>
      </c>
      <c r="V164" s="20">
        <v>-1.2831357012495725E-2</v>
      </c>
      <c r="X164" s="14">
        <f t="shared" si="38"/>
        <v>-9.8898933773276573E-3</v>
      </c>
      <c r="Y164" s="14">
        <f t="shared" si="39"/>
        <v>-1.043984739834094E-2</v>
      </c>
      <c r="Z164" s="20">
        <f t="shared" si="40"/>
        <v>-1.5136486256928063E-2</v>
      </c>
      <c r="AA164" s="20">
        <f t="shared" si="41"/>
        <v>-1.2873525054466154E-2</v>
      </c>
      <c r="AC164" s="14">
        <f t="shared" si="42"/>
        <v>-9.1130979201546943E-3</v>
      </c>
      <c r="AD164" s="14">
        <f t="shared" si="42"/>
        <v>-9.8847515630142869E-3</v>
      </c>
      <c r="AE164" s="20">
        <f t="shared" si="43"/>
        <v>-1.6752275379560328E-2</v>
      </c>
      <c r="AF164" s="20">
        <f t="shared" si="43"/>
        <v>-1.2925395950280623E-2</v>
      </c>
      <c r="AH164" s="26">
        <v>1.3363662996173773</v>
      </c>
      <c r="AI164" s="26">
        <v>-9.5977056807121222E-2</v>
      </c>
      <c r="AJ164" s="26">
        <f t="shared" si="44"/>
        <v>-1.4300189617094774</v>
      </c>
      <c r="AK164" s="26">
        <f t="shared" si="33"/>
        <v>-1.5812373843423353</v>
      </c>
      <c r="AL164" s="26">
        <f t="shared" si="45"/>
        <v>-2.3919535491996493</v>
      </c>
      <c r="AM164" s="26">
        <f t="shared" si="46"/>
        <v>-2.2696631150402928</v>
      </c>
      <c r="AN164" s="14">
        <v>-7.5616152485869104E-3</v>
      </c>
      <c r="AO164" s="14">
        <v>-8.7215766938411148E-3</v>
      </c>
      <c r="AP164" s="20">
        <v>-1.2648106714555726E-2</v>
      </c>
      <c r="AQ164" s="20">
        <v>-1.2518702835526085E-2</v>
      </c>
      <c r="AU164">
        <v>-0.21427072458337582</v>
      </c>
    </row>
    <row r="165" spans="1:47" x14ac:dyDescent="0.2">
      <c r="A165" s="1">
        <v>44963</v>
      </c>
      <c r="B165">
        <v>235.28059999999999</v>
      </c>
      <c r="C165">
        <v>18.32</v>
      </c>
      <c r="D165" s="12">
        <v>-1.140313785824798E-3</v>
      </c>
      <c r="E165" s="12">
        <v>-4.3478260869563856E-3</v>
      </c>
      <c r="F165" s="12">
        <f t="shared" si="36"/>
        <v>6.7731066093210963E-3</v>
      </c>
      <c r="G165" s="12">
        <f t="shared" si="37"/>
        <v>6.5991927127484994E-3</v>
      </c>
      <c r="H165" s="14">
        <v>-1.1140768972070796E-2</v>
      </c>
      <c r="I165" s="14">
        <v>-1.0854706068516098E-2</v>
      </c>
      <c r="J165" s="20">
        <v>-1.5756602161246101E-2</v>
      </c>
      <c r="K165" s="20">
        <v>-1.535201793768828E-2</v>
      </c>
      <c r="M165" s="24">
        <v>1.3003155301420833E-6</v>
      </c>
      <c r="N165" s="24">
        <v>1.8903591682418476E-5</v>
      </c>
      <c r="O165" s="23">
        <f t="shared" si="34"/>
        <v>2.6700727389560556E-5</v>
      </c>
      <c r="P165" s="23">
        <f t="shared" si="35"/>
        <v>3.2345525071650408E-5</v>
      </c>
      <c r="Q165" s="12">
        <v>5.1672746578404908E-3</v>
      </c>
      <c r="R165" s="12">
        <v>5.6873126405755474E-3</v>
      </c>
      <c r="S165" s="14">
        <v>-8.499410462403361E-3</v>
      </c>
      <c r="T165" s="14">
        <v>-9.3547968244576465E-3</v>
      </c>
      <c r="U165" s="20">
        <v>-1.2020878414852339E-2</v>
      </c>
      <c r="V165" s="20">
        <v>-1.3230667670408525E-2</v>
      </c>
      <c r="X165" s="14">
        <f t="shared" si="38"/>
        <v>-9.8898933773276573E-3</v>
      </c>
      <c r="Y165" s="14">
        <f t="shared" si="39"/>
        <v>-1.043984739834094E-2</v>
      </c>
      <c r="Z165" s="20">
        <f t="shared" si="40"/>
        <v>-1.5136486256928063E-2</v>
      </c>
      <c r="AA165" s="20">
        <f t="shared" si="41"/>
        <v>-1.2873525054466154E-2</v>
      </c>
      <c r="AC165" s="14">
        <f t="shared" si="42"/>
        <v>-9.1130979201546943E-3</v>
      </c>
      <c r="AD165" s="14">
        <f t="shared" si="42"/>
        <v>-9.8847515630142869E-3</v>
      </c>
      <c r="AE165" s="20">
        <f t="shared" si="43"/>
        <v>-1.6752275379560328E-2</v>
      </c>
      <c r="AF165" s="20">
        <f t="shared" si="43"/>
        <v>-1.2925395950280623E-2</v>
      </c>
      <c r="AH165" s="26">
        <v>-0.21427072458337582</v>
      </c>
      <c r="AI165" s="26">
        <v>-0.75448260698025593</v>
      </c>
      <c r="AJ165" s="26">
        <f t="shared" si="44"/>
        <v>-1.4300189617094774</v>
      </c>
      <c r="AK165" s="26">
        <f t="shared" si="33"/>
        <v>-1.5812373843423353</v>
      </c>
      <c r="AL165" s="26">
        <f t="shared" si="45"/>
        <v>-2.3919535491996493</v>
      </c>
      <c r="AM165" s="26">
        <f t="shared" si="46"/>
        <v>-2.2696631150402928</v>
      </c>
      <c r="AN165" s="14">
        <v>-7.3893007410727541E-3</v>
      </c>
      <c r="AO165" s="14">
        <v>-8.992991363720778E-3</v>
      </c>
      <c r="AP165" s="20">
        <v>-1.2359880957510965E-2</v>
      </c>
      <c r="AQ165" s="20">
        <v>-1.290828372401673E-2</v>
      </c>
      <c r="AU165">
        <v>-0.63712470142189315</v>
      </c>
    </row>
    <row r="166" spans="1:47" x14ac:dyDescent="0.2">
      <c r="A166" s="1">
        <v>44960</v>
      </c>
      <c r="B166">
        <v>235.54919999999998</v>
      </c>
      <c r="C166">
        <v>18.399999999999999</v>
      </c>
      <c r="D166" s="12">
        <v>-3.454603723255234E-3</v>
      </c>
      <c r="E166" s="12">
        <v>0</v>
      </c>
      <c r="F166" s="12">
        <f t="shared" si="36"/>
        <v>6.7726828175900039E-3</v>
      </c>
      <c r="G166" s="12">
        <f t="shared" si="37"/>
        <v>6.6252540543142299E-3</v>
      </c>
      <c r="H166" s="14">
        <v>-1.1140071896704837E-2</v>
      </c>
      <c r="I166" s="14">
        <v>-1.089757316071371E-2</v>
      </c>
      <c r="J166" s="20">
        <v>-1.5755616274253436E-2</v>
      </c>
      <c r="K166" s="20">
        <v>-1.541264568423437E-2</v>
      </c>
      <c r="M166" s="24">
        <v>1.1934286884728926E-5</v>
      </c>
      <c r="N166" s="24">
        <v>0</v>
      </c>
      <c r="O166" s="23">
        <f t="shared" si="34"/>
        <v>2.8321944868057255E-5</v>
      </c>
      <c r="P166" s="23">
        <f t="shared" si="35"/>
        <v>3.320824030074548E-5</v>
      </c>
      <c r="Q166" s="12">
        <v>5.3218366066666543E-3</v>
      </c>
      <c r="R166" s="12">
        <v>5.762659134526827E-3</v>
      </c>
      <c r="S166" s="14">
        <v>-8.7536422445187636E-3</v>
      </c>
      <c r="T166" s="14">
        <v>-9.4787307783114859E-3</v>
      </c>
      <c r="U166" s="20">
        <v>-1.2380443275911694E-2</v>
      </c>
      <c r="V166" s="20">
        <v>-1.3405949826428516E-2</v>
      </c>
      <c r="X166" s="14">
        <f t="shared" si="38"/>
        <v>-9.8898933773276573E-3</v>
      </c>
      <c r="Y166" s="14">
        <f t="shared" si="39"/>
        <v>-1.043984739834094E-2</v>
      </c>
      <c r="Z166" s="20">
        <f t="shared" si="40"/>
        <v>-1.5136486256928063E-2</v>
      </c>
      <c r="AA166" s="20">
        <f t="shared" si="41"/>
        <v>-1.2873525054466154E-2</v>
      </c>
      <c r="AC166" s="14">
        <f t="shared" si="42"/>
        <v>-9.1130979201546943E-3</v>
      </c>
      <c r="AD166" s="14">
        <f t="shared" si="42"/>
        <v>-9.8847515630142869E-3</v>
      </c>
      <c r="AE166" s="20">
        <f t="shared" si="43"/>
        <v>-1.6752275379560328E-2</v>
      </c>
      <c r="AF166" s="20">
        <f t="shared" si="43"/>
        <v>-1.2925395950280623E-2</v>
      </c>
      <c r="AH166" s="26">
        <v>-0.63712470142189315</v>
      </c>
      <c r="AI166" s="26">
        <v>0</v>
      </c>
      <c r="AJ166" s="26">
        <f t="shared" si="44"/>
        <v>-1.4300189617094774</v>
      </c>
      <c r="AK166" s="26">
        <f t="shared" si="33"/>
        <v>-1.5812373843423353</v>
      </c>
      <c r="AL166" s="26">
        <f t="shared" si="45"/>
        <v>-2.3919535491996493</v>
      </c>
      <c r="AM166" s="26">
        <f t="shared" si="46"/>
        <v>-2.2696631150402928</v>
      </c>
      <c r="AN166" s="14">
        <v>-7.6103272586529377E-3</v>
      </c>
      <c r="AO166" s="14">
        <v>-9.112132056735665E-3</v>
      </c>
      <c r="AP166" s="20">
        <v>-1.2729585959576921E-2</v>
      </c>
      <c r="AQ166" s="20">
        <v>-1.3079294882185555E-2</v>
      </c>
      <c r="AU166">
        <v>1.785628346446601</v>
      </c>
    </row>
    <row r="167" spans="1:47" x14ac:dyDescent="0.2">
      <c r="A167" s="1">
        <v>44959</v>
      </c>
      <c r="B167">
        <v>236.36574999999999</v>
      </c>
      <c r="C167">
        <v>18.399999999999999</v>
      </c>
      <c r="D167" s="12">
        <v>9.1013726023432273E-3</v>
      </c>
      <c r="E167" s="12">
        <v>1.2658227848101111E-2</v>
      </c>
      <c r="F167" s="12">
        <f t="shared" si="36"/>
        <v>6.949081011293227E-3</v>
      </c>
      <c r="G167" s="12">
        <f t="shared" si="37"/>
        <v>6.6809503720335313E-3</v>
      </c>
      <c r="H167" s="14">
        <v>-1.1430221105405272E-2</v>
      </c>
      <c r="I167" s="14">
        <v>-1.0989185450922144E-2</v>
      </c>
      <c r="J167" s="20">
        <v>-1.6165979837159575E-2</v>
      </c>
      <c r="K167" s="20">
        <v>-1.554221469455257E-2</v>
      </c>
      <c r="M167" s="24">
        <v>8.2834983246683928E-5</v>
      </c>
      <c r="N167" s="24">
        <v>1.602307322544425E-4</v>
      </c>
      <c r="O167" s="23">
        <f t="shared" si="34"/>
        <v>2.9400017394636468E-5</v>
      </c>
      <c r="P167" s="23">
        <f t="shared" si="35"/>
        <v>3.533834903013624E-5</v>
      </c>
      <c r="Q167" s="12">
        <v>5.4221782887172261E-3</v>
      </c>
      <c r="R167" s="12">
        <v>5.9446067178692517E-3</v>
      </c>
      <c r="S167" s="14">
        <v>-8.9186896241740584E-3</v>
      </c>
      <c r="T167" s="14">
        <v>-9.7780079206873285E-3</v>
      </c>
      <c r="U167" s="20">
        <v>-1.2613872934627722E-2</v>
      </c>
      <c r="V167" s="20">
        <v>-1.3829223200124034E-2</v>
      </c>
      <c r="X167" s="14">
        <f t="shared" si="38"/>
        <v>-1.1383327289737876E-2</v>
      </c>
      <c r="Y167" s="14">
        <f t="shared" si="39"/>
        <v>-1.043984739834094E-2</v>
      </c>
      <c r="Z167" s="20">
        <f t="shared" si="40"/>
        <v>-1.6008918482747964E-2</v>
      </c>
      <c r="AA167" s="20">
        <f t="shared" si="41"/>
        <v>-1.2873525054466154E-2</v>
      </c>
      <c r="AC167" s="14">
        <f t="shared" si="42"/>
        <v>-9.1130979201546943E-3</v>
      </c>
      <c r="AD167" s="14">
        <f t="shared" si="42"/>
        <v>-9.8847515630142869E-3</v>
      </c>
      <c r="AE167" s="20">
        <f t="shared" si="43"/>
        <v>-1.6752275379560328E-2</v>
      </c>
      <c r="AF167" s="20">
        <f t="shared" si="43"/>
        <v>-1.2925395950280623E-2</v>
      </c>
      <c r="AH167" s="26">
        <v>1.785628346446601</v>
      </c>
      <c r="AI167" s="26">
        <v>2.4205627027482177</v>
      </c>
      <c r="AJ167" s="26">
        <f t="shared" si="44"/>
        <v>-1.528380192385707</v>
      </c>
      <c r="AK167" s="26">
        <f t="shared" si="33"/>
        <v>-1.6281156836609072</v>
      </c>
      <c r="AL167" s="26">
        <f t="shared" si="45"/>
        <v>-2.539305714697579</v>
      </c>
      <c r="AM167" s="26">
        <f t="shared" si="46"/>
        <v>-2.2696631150402928</v>
      </c>
      <c r="AN167" s="14">
        <v>-8.2871498960592378E-3</v>
      </c>
      <c r="AO167" s="14">
        <v>-9.6785074305589178E-3</v>
      </c>
      <c r="AP167" s="20">
        <v>-1.3768568314648792E-2</v>
      </c>
      <c r="AQ167" s="20">
        <v>-1.3492254600968577E-2</v>
      </c>
      <c r="AU167">
        <v>0.63376195383466705</v>
      </c>
    </row>
    <row r="168" spans="1:47" x14ac:dyDescent="0.2">
      <c r="A168" s="1">
        <v>44958</v>
      </c>
      <c r="B168">
        <v>234.23390000000001</v>
      </c>
      <c r="C168">
        <v>18.170000000000002</v>
      </c>
      <c r="D168" s="12">
        <v>3.2899893688926873E-3</v>
      </c>
      <c r="E168" s="12">
        <v>5.5340343110128476E-3</v>
      </c>
      <c r="F168" s="12">
        <f t="shared" si="36"/>
        <v>6.8941714714266644E-3</v>
      </c>
      <c r="G168" s="12">
        <f t="shared" si="37"/>
        <v>6.5649971848531045E-3</v>
      </c>
      <c r="H168" s="14">
        <v>-1.133990294960152E-2</v>
      </c>
      <c r="I168" s="14">
        <v>-1.0798459430431836E-2</v>
      </c>
      <c r="J168" s="20">
        <v>-1.6038241145826436E-2</v>
      </c>
      <c r="K168" s="20">
        <v>-1.5272467244067124E-2</v>
      </c>
      <c r="M168" s="24">
        <v>1.0824030047426903E-5</v>
      </c>
      <c r="N168" s="24">
        <v>3.0625535755467441E-5</v>
      </c>
      <c r="O168" s="23">
        <f t="shared" si="34"/>
        <v>2.5979551269232713E-5</v>
      </c>
      <c r="P168" s="23">
        <f t="shared" si="35"/>
        <v>2.7347217396378244E-5</v>
      </c>
      <c r="Q168" s="12">
        <v>5.0970139561543988E-3</v>
      </c>
      <c r="R168" s="12">
        <v>5.2294567018360757E-3</v>
      </c>
      <c r="S168" s="14">
        <v>-8.3838418924028369E-3</v>
      </c>
      <c r="T168" s="14">
        <v>-8.6016908230007547E-3</v>
      </c>
      <c r="U168" s="20">
        <v>-1.185742758085628E-2</v>
      </c>
      <c r="V168" s="20">
        <v>-1.2165535480704981E-2</v>
      </c>
      <c r="X168" s="14">
        <f t="shared" si="38"/>
        <v>-1.1383327289737876E-2</v>
      </c>
      <c r="Y168" s="14">
        <f t="shared" si="39"/>
        <v>-1.043984739834094E-2</v>
      </c>
      <c r="Z168" s="20">
        <f t="shared" si="40"/>
        <v>-1.6008918482747964E-2</v>
      </c>
      <c r="AA168" s="20">
        <f t="shared" si="41"/>
        <v>-1.2873525054466154E-2</v>
      </c>
      <c r="AC168" s="14">
        <f t="shared" si="42"/>
        <v>-9.1130979201546943E-3</v>
      </c>
      <c r="AD168" s="14">
        <f t="shared" si="42"/>
        <v>-9.8847515630142869E-3</v>
      </c>
      <c r="AE168" s="20">
        <f t="shared" si="43"/>
        <v>-1.6752275379560328E-2</v>
      </c>
      <c r="AF168" s="20">
        <f t="shared" si="43"/>
        <v>-1.2925395950280623E-2</v>
      </c>
      <c r="AH168" s="26">
        <v>0.63376195383466705</v>
      </c>
      <c r="AI168" s="26">
        <v>1.0623216245726148</v>
      </c>
      <c r="AJ168" s="26">
        <f t="shared" si="44"/>
        <v>-1.528380192385707</v>
      </c>
      <c r="AK168" s="26">
        <f t="shared" si="33"/>
        <v>-1.6281156836609072</v>
      </c>
      <c r="AL168" s="26">
        <f t="shared" si="45"/>
        <v>-2.539305714697579</v>
      </c>
      <c r="AM168" s="26">
        <f t="shared" si="46"/>
        <v>-2.2696631150402928</v>
      </c>
      <c r="AN168" s="14">
        <v>-7.7901751708998939E-3</v>
      </c>
      <c r="AO168" s="14">
        <v>-8.5141604732849561E-3</v>
      </c>
      <c r="AP168" s="20">
        <v>-1.2942876666756181E-2</v>
      </c>
      <c r="AQ168" s="20">
        <v>-1.1869104987857603E-2</v>
      </c>
      <c r="AU168">
        <v>1.2647738242449886</v>
      </c>
    </row>
    <row r="169" spans="1:47" x14ac:dyDescent="0.2">
      <c r="A169" s="1">
        <v>44957</v>
      </c>
      <c r="B169">
        <v>233.4658</v>
      </c>
      <c r="C169">
        <v>18.07</v>
      </c>
      <c r="D169" s="12">
        <v>6.4502000370305623E-3</v>
      </c>
      <c r="E169" s="12">
        <v>-1.6574585635359407E-3</v>
      </c>
      <c r="F169" s="12">
        <f t="shared" si="36"/>
        <v>6.9039962480384118E-3</v>
      </c>
      <c r="G169" s="12">
        <f t="shared" si="37"/>
        <v>6.562809026390103E-3</v>
      </c>
      <c r="H169" s="14">
        <v>-1.1356063269045341E-2</v>
      </c>
      <c r="I169" s="14">
        <v>-1.0794860230047623E-2</v>
      </c>
      <c r="J169" s="20">
        <v>-1.60610969940101E-2</v>
      </c>
      <c r="K169" s="20">
        <v>-1.5267376826278656E-2</v>
      </c>
      <c r="M169" s="24">
        <v>4.1605080517709069E-5</v>
      </c>
      <c r="N169" s="24">
        <v>2.7471688898386239E-6</v>
      </c>
      <c r="O169" s="23">
        <f t="shared" si="34"/>
        <v>2.6948628115148964E-5</v>
      </c>
      <c r="P169" s="23">
        <f t="shared" si="35"/>
        <v>2.7137613370638868E-5</v>
      </c>
      <c r="Q169" s="12">
        <v>5.1912068072028266E-3</v>
      </c>
      <c r="R169" s="12">
        <v>5.2093774455916385E-3</v>
      </c>
      <c r="S169" s="14">
        <v>-8.5387753450827438E-3</v>
      </c>
      <c r="T169" s="14">
        <v>-8.5686633855406036E-3</v>
      </c>
      <c r="U169" s="20">
        <v>-1.2076552919642637E-2</v>
      </c>
      <c r="V169" s="20">
        <v>-1.2118824145628414E-2</v>
      </c>
      <c r="X169" s="14">
        <f t="shared" si="38"/>
        <v>-1.1383327289737876E-2</v>
      </c>
      <c r="Y169" s="14">
        <f t="shared" si="39"/>
        <v>-1.043984739834094E-2</v>
      </c>
      <c r="Z169" s="20">
        <f t="shared" si="40"/>
        <v>-1.6008918482747964E-2</v>
      </c>
      <c r="AA169" s="20">
        <f t="shared" si="41"/>
        <v>-1.2873525054466154E-2</v>
      </c>
      <c r="AC169" s="14">
        <f t="shared" si="42"/>
        <v>-9.1130979201546943E-3</v>
      </c>
      <c r="AD169" s="14">
        <f t="shared" si="42"/>
        <v>-9.8847515630142869E-3</v>
      </c>
      <c r="AE169" s="20">
        <f t="shared" si="43"/>
        <v>-1.6752275379560328E-2</v>
      </c>
      <c r="AF169" s="20">
        <f t="shared" si="43"/>
        <v>-1.2925395950280623E-2</v>
      </c>
      <c r="AH169" s="26">
        <v>1.2647738242449886</v>
      </c>
      <c r="AI169" s="26">
        <v>-0.30941144987942193</v>
      </c>
      <c r="AJ169" s="26">
        <f t="shared" si="44"/>
        <v>-1.528380192385707</v>
      </c>
      <c r="AK169" s="26">
        <f t="shared" si="33"/>
        <v>-1.6281156836609072</v>
      </c>
      <c r="AL169" s="26">
        <f t="shared" si="45"/>
        <v>-2.539305714697579</v>
      </c>
      <c r="AM169" s="26">
        <f t="shared" si="46"/>
        <v>-2.2696631150402928</v>
      </c>
      <c r="AN169" s="14">
        <v>-7.9341376587066473E-3</v>
      </c>
      <c r="AO169" s="14">
        <v>-8.4814691212771413E-3</v>
      </c>
      <c r="AP169" s="20">
        <v>-1.3182061111707111E-2</v>
      </c>
      <c r="AQ169" s="20">
        <v>-1.1823531840582161E-2</v>
      </c>
      <c r="AU169">
        <v>-1.6029940219292051</v>
      </c>
    </row>
    <row r="170" spans="1:47" x14ac:dyDescent="0.2">
      <c r="A170" s="1">
        <v>44956</v>
      </c>
      <c r="B170">
        <v>231.96955000000003</v>
      </c>
      <c r="C170">
        <v>18.100000000000001</v>
      </c>
      <c r="D170" s="12">
        <v>-7.8146987595200113E-3</v>
      </c>
      <c r="E170" s="12">
        <v>-2.7548209366389242E-3</v>
      </c>
      <c r="F170" s="12">
        <f t="shared" si="36"/>
        <v>6.879316963584744E-3</v>
      </c>
      <c r="G170" s="12">
        <f t="shared" si="37"/>
        <v>6.5714428467758173E-3</v>
      </c>
      <c r="H170" s="14">
        <v>-1.1315469458501159E-2</v>
      </c>
      <c r="I170" s="14">
        <v>-1.0809061600823514E-2</v>
      </c>
      <c r="J170" s="20">
        <v>-1.6003684393088462E-2</v>
      </c>
      <c r="K170" s="20">
        <v>-1.5287462095977812E-2</v>
      </c>
      <c r="M170" s="24">
        <v>6.1069516702043599E-5</v>
      </c>
      <c r="N170" s="24">
        <v>7.5890383929441597E-6</v>
      </c>
      <c r="O170" s="23">
        <f t="shared" si="34"/>
        <v>2.6008818806554639E-5</v>
      </c>
      <c r="P170" s="23">
        <f t="shared" si="35"/>
        <v>2.8695420810515105E-5</v>
      </c>
      <c r="Q170" s="12">
        <v>5.0998841954062683E-3</v>
      </c>
      <c r="R170" s="12">
        <v>5.3568106939218142E-3</v>
      </c>
      <c r="S170" s="14">
        <v>-8.3885630158464924E-3</v>
      </c>
      <c r="T170" s="14">
        <v>-8.8111694987897306E-3</v>
      </c>
      <c r="U170" s="20">
        <v>-1.1864104755837856E-2</v>
      </c>
      <c r="V170" s="20">
        <v>-1.2461805169444253E-2</v>
      </c>
      <c r="X170" s="14">
        <f t="shared" si="38"/>
        <v>-1.1383327289737876E-2</v>
      </c>
      <c r="Y170" s="14">
        <f t="shared" si="39"/>
        <v>-1.043984739834094E-2</v>
      </c>
      <c r="Z170" s="20">
        <f t="shared" si="40"/>
        <v>-1.6008918482747964E-2</v>
      </c>
      <c r="AA170" s="20">
        <f t="shared" si="41"/>
        <v>-1.2873525054466154E-2</v>
      </c>
      <c r="AC170" s="14">
        <f t="shared" si="42"/>
        <v>-9.1130979201546943E-3</v>
      </c>
      <c r="AD170" s="14">
        <f t="shared" si="42"/>
        <v>-9.8847515630142869E-3</v>
      </c>
      <c r="AE170" s="20">
        <f t="shared" si="43"/>
        <v>-1.6752275379560328E-2</v>
      </c>
      <c r="AF170" s="20">
        <f t="shared" si="43"/>
        <v>-1.2925395950280623E-2</v>
      </c>
      <c r="AH170" s="26">
        <v>-1.6029940219292051</v>
      </c>
      <c r="AI170" s="26">
        <v>-0.50260926996743061</v>
      </c>
      <c r="AJ170" s="26">
        <f t="shared" si="44"/>
        <v>-1.528380192385707</v>
      </c>
      <c r="AK170" s="26">
        <f t="shared" si="33"/>
        <v>-1.6281156836609072</v>
      </c>
      <c r="AL170" s="26">
        <f t="shared" si="45"/>
        <v>-2.539305714697579</v>
      </c>
      <c r="AM170" s="26">
        <f t="shared" si="46"/>
        <v>-2.2696631150402928</v>
      </c>
      <c r="AN170" s="14">
        <v>-7.7945619877198592E-3</v>
      </c>
      <c r="AO170" s="14">
        <v>-8.7215075051765723E-3</v>
      </c>
      <c r="AP170" s="20">
        <v>-1.2950165081691003E-2</v>
      </c>
      <c r="AQ170" s="20">
        <v>-1.2158155646247738E-2</v>
      </c>
      <c r="AU170">
        <v>0.35069004827598171</v>
      </c>
    </row>
    <row r="171" spans="1:47" x14ac:dyDescent="0.2">
      <c r="A171" s="1">
        <v>44953</v>
      </c>
      <c r="B171">
        <v>233.79660000000001</v>
      </c>
      <c r="C171">
        <v>18.149999999999999</v>
      </c>
      <c r="D171" s="12">
        <v>1.7565272049622216E-3</v>
      </c>
      <c r="E171" s="12">
        <v>2.7624309392264568E-3</v>
      </c>
      <c r="F171" s="12">
        <f t="shared" si="36"/>
        <v>6.856380154122866E-3</v>
      </c>
      <c r="G171" s="12">
        <f t="shared" si="37"/>
        <v>6.5674916611372239E-3</v>
      </c>
      <c r="H171" s="14">
        <v>-1.1277741764267093E-2</v>
      </c>
      <c r="I171" s="14">
        <v>-1.0802562478795115E-2</v>
      </c>
      <c r="J171" s="20">
        <v>-1.5950325395159542E-2</v>
      </c>
      <c r="K171" s="20">
        <v>-1.5278270263667531E-2</v>
      </c>
      <c r="M171" s="24">
        <v>3.0853878217723944E-6</v>
      </c>
      <c r="N171" s="24">
        <v>7.6310246939955635E-6</v>
      </c>
      <c r="O171" s="23">
        <f t="shared" si="34"/>
        <v>2.3766250895723616E-5</v>
      </c>
      <c r="P171" s="23">
        <f t="shared" si="35"/>
        <v>3.0041786909610741E-5</v>
      </c>
      <c r="Q171" s="12">
        <v>4.8750641940105378E-3</v>
      </c>
      <c r="R171" s="12">
        <v>5.4810388531382204E-3</v>
      </c>
      <c r="S171" s="14">
        <v>-8.0187670211394908E-3</v>
      </c>
      <c r="T171" s="14">
        <v>-9.0155066370463423E-3</v>
      </c>
      <c r="U171" s="20">
        <v>-1.1341095223549039E-2</v>
      </c>
      <c r="V171" s="20">
        <v>-1.2750803083533347E-2</v>
      </c>
      <c r="X171" s="14">
        <f t="shared" si="38"/>
        <v>-1.1383327289737876E-2</v>
      </c>
      <c r="Y171" s="14">
        <f t="shared" si="39"/>
        <v>-1.043984739834094E-2</v>
      </c>
      <c r="Z171" s="20">
        <f t="shared" si="40"/>
        <v>-1.6008918482747964E-2</v>
      </c>
      <c r="AA171" s="20">
        <f t="shared" si="41"/>
        <v>-1.2873525054466154E-2</v>
      </c>
      <c r="AC171" s="14">
        <f t="shared" si="42"/>
        <v>-9.1130979201546943E-3</v>
      </c>
      <c r="AD171" s="14">
        <f t="shared" si="42"/>
        <v>-9.8847515630142869E-3</v>
      </c>
      <c r="AE171" s="20">
        <f t="shared" si="43"/>
        <v>-1.6752275379560328E-2</v>
      </c>
      <c r="AF171" s="20">
        <f t="shared" si="43"/>
        <v>-1.2925395950280623E-2</v>
      </c>
      <c r="AH171" s="26">
        <v>0.35069004827598171</v>
      </c>
      <c r="AI171" s="26">
        <v>0.4924185181959741</v>
      </c>
      <c r="AJ171" s="26">
        <f t="shared" si="44"/>
        <v>-1.4300189617094774</v>
      </c>
      <c r="AK171" s="26">
        <f t="shared" si="33"/>
        <v>-1.6281156836609072</v>
      </c>
      <c r="AL171" s="26">
        <f t="shared" si="45"/>
        <v>-2.539305714697579</v>
      </c>
      <c r="AM171" s="26">
        <f t="shared" si="46"/>
        <v>-2.2696631150402928</v>
      </c>
      <c r="AN171" s="14">
        <v>-6.9714342369859997E-3</v>
      </c>
      <c r="AO171" s="14">
        <v>-8.9237653195491286E-3</v>
      </c>
      <c r="AP171" s="20">
        <v>-1.2379278367368506E-2</v>
      </c>
      <c r="AQ171" s="20">
        <v>-1.2440111717070568E-2</v>
      </c>
      <c r="AU171">
        <v>1.1863357078966745</v>
      </c>
    </row>
    <row r="172" spans="1:47" x14ac:dyDescent="0.2">
      <c r="A172" s="1">
        <v>44952</v>
      </c>
      <c r="B172">
        <v>233.38665</v>
      </c>
      <c r="C172">
        <v>18.100000000000001</v>
      </c>
      <c r="D172" s="12">
        <v>5.8704994794731569E-3</v>
      </c>
      <c r="E172" s="12">
        <v>6.1145080600335522E-3</v>
      </c>
      <c r="F172" s="12">
        <f t="shared" si="36"/>
        <v>6.8638331856857894E-3</v>
      </c>
      <c r="G172" s="12">
        <f t="shared" si="37"/>
        <v>6.5600742158158712E-3</v>
      </c>
      <c r="H172" s="14">
        <v>-1.1290000910265151E-2</v>
      </c>
      <c r="I172" s="14">
        <v>-1.0790361866955573E-2</v>
      </c>
      <c r="J172" s="20">
        <v>-1.5967663739291107E-2</v>
      </c>
      <c r="K172" s="20">
        <v>-1.5261014705513387E-2</v>
      </c>
      <c r="M172" s="24">
        <v>3.4462764138494603E-5</v>
      </c>
      <c r="N172" s="24">
        <v>3.7387208816215275E-5</v>
      </c>
      <c r="O172" s="23">
        <f t="shared" si="34"/>
        <v>2.5087817242983744E-5</v>
      </c>
      <c r="P172" s="23">
        <f t="shared" si="35"/>
        <v>3.1471258130487495E-5</v>
      </c>
      <c r="Q172" s="12">
        <v>5.0087740259452456E-3</v>
      </c>
      <c r="R172" s="12">
        <v>5.6099249665648374E-3</v>
      </c>
      <c r="S172" s="14">
        <v>-8.2387001231563669E-3</v>
      </c>
      <c r="T172" s="14">
        <v>-9.2275054281797924E-3</v>
      </c>
      <c r="U172" s="20">
        <v>-1.1652150806808705E-2</v>
      </c>
      <c r="V172" s="20">
        <v>-1.3050637019496745E-2</v>
      </c>
      <c r="X172" s="14">
        <f t="shared" si="38"/>
        <v>-1.1383327289737876E-2</v>
      </c>
      <c r="Y172" s="14">
        <f t="shared" si="39"/>
        <v>-1.043984739834094E-2</v>
      </c>
      <c r="Z172" s="20">
        <f t="shared" si="40"/>
        <v>-1.6008918482747964E-2</v>
      </c>
      <c r="AA172" s="20">
        <f t="shared" si="41"/>
        <v>-1.2873525054466154E-2</v>
      </c>
      <c r="AC172" s="14">
        <f t="shared" si="42"/>
        <v>-9.1130979201546943E-3</v>
      </c>
      <c r="AD172" s="14">
        <f t="shared" si="42"/>
        <v>-9.8847515630142869E-3</v>
      </c>
      <c r="AE172" s="20">
        <f t="shared" si="43"/>
        <v>-1.6752275379560328E-2</v>
      </c>
      <c r="AF172" s="20">
        <f t="shared" si="43"/>
        <v>-1.2925395950280623E-2</v>
      </c>
      <c r="AH172" s="26">
        <v>1.1863357078966745</v>
      </c>
      <c r="AI172" s="26">
        <v>1.0966135741555643</v>
      </c>
      <c r="AJ172" s="26">
        <f t="shared" si="44"/>
        <v>-1.4300189617094774</v>
      </c>
      <c r="AK172" s="26">
        <f t="shared" si="33"/>
        <v>-1.6281156836609072</v>
      </c>
      <c r="AL172" s="26">
        <f t="shared" si="45"/>
        <v>-2.539305714697579</v>
      </c>
      <c r="AM172" s="26">
        <f t="shared" si="46"/>
        <v>-2.2696631150402928</v>
      </c>
      <c r="AN172" s="14">
        <v>-7.162641832019619E-3</v>
      </c>
      <c r="AO172" s="14">
        <v>-9.133606822225103E-3</v>
      </c>
      <c r="AP172" s="20">
        <v>-1.2718808507711562E-2</v>
      </c>
      <c r="AQ172" s="20">
        <v>-1.2732639774755859E-2</v>
      </c>
      <c r="AU172">
        <v>-0.18088725607641362</v>
      </c>
    </row>
    <row r="173" spans="1:47" x14ac:dyDescent="0.2">
      <c r="A173" s="1">
        <v>44951</v>
      </c>
      <c r="B173">
        <v>232.02455000000003</v>
      </c>
      <c r="C173">
        <v>17.989999999999998</v>
      </c>
      <c r="D173" s="12">
        <v>-9.2232670043201903E-4</v>
      </c>
      <c r="E173" s="12">
        <v>-3.3240997229918579E-3</v>
      </c>
      <c r="F173" s="12">
        <f t="shared" si="36"/>
        <v>6.8497953818483105E-3</v>
      </c>
      <c r="G173" s="12">
        <f t="shared" si="37"/>
        <v>6.5309785869117759E-3</v>
      </c>
      <c r="H173" s="14">
        <v>-1.126691077770864E-2</v>
      </c>
      <c r="I173" s="14">
        <v>-1.0742503816224238E-2</v>
      </c>
      <c r="J173" s="20">
        <v>-1.5935006924177587E-2</v>
      </c>
      <c r="K173" s="20">
        <v>-1.5193328151068464E-2</v>
      </c>
      <c r="M173" s="24">
        <v>8.5068654232981542E-7</v>
      </c>
      <c r="N173" s="24">
        <v>1.1049638968394546E-5</v>
      </c>
      <c r="O173" s="23">
        <f t="shared" si="34"/>
        <v>2.4486961737747494E-5</v>
      </c>
      <c r="P173" s="23">
        <f t="shared" si="35"/>
        <v>3.108964827967165E-5</v>
      </c>
      <c r="Q173" s="12">
        <v>4.9484302296533894E-3</v>
      </c>
      <c r="R173" s="12">
        <v>5.5758092040233635E-3</v>
      </c>
      <c r="S173" s="14">
        <v>-8.1394434109616862E-3</v>
      </c>
      <c r="T173" s="14">
        <v>-9.1713899924272327E-3</v>
      </c>
      <c r="U173" s="20">
        <v>-1.1511770144593592E-2</v>
      </c>
      <c r="V173" s="20">
        <v>-1.2971271887837104E-2</v>
      </c>
      <c r="X173" s="14">
        <f t="shared" si="38"/>
        <v>-1.1383327289737876E-2</v>
      </c>
      <c r="Y173" s="14">
        <f t="shared" si="39"/>
        <v>-1.043984739834094E-2</v>
      </c>
      <c r="Z173" s="20">
        <f t="shared" si="40"/>
        <v>-1.6008918482747964E-2</v>
      </c>
      <c r="AA173" s="20">
        <f t="shared" si="41"/>
        <v>-1.2873525054466154E-2</v>
      </c>
      <c r="AC173" s="14">
        <f t="shared" si="42"/>
        <v>-9.1130979201546943E-3</v>
      </c>
      <c r="AD173" s="14">
        <f t="shared" si="42"/>
        <v>-9.8847515630142869E-3</v>
      </c>
      <c r="AE173" s="20">
        <f t="shared" si="43"/>
        <v>-1.6752275379560328E-2</v>
      </c>
      <c r="AF173" s="20">
        <f t="shared" si="43"/>
        <v>-1.2925395950280623E-2</v>
      </c>
      <c r="AH173" s="26">
        <v>-0.18088725607641362</v>
      </c>
      <c r="AI173" s="26">
        <v>-0.58425791398217719</v>
      </c>
      <c r="AJ173" s="26">
        <f t="shared" si="44"/>
        <v>-1.4300189617094774</v>
      </c>
      <c r="AK173" s="26">
        <f t="shared" si="33"/>
        <v>-1.6281156836609072</v>
      </c>
      <c r="AL173" s="26">
        <f t="shared" si="45"/>
        <v>-2.539305714697579</v>
      </c>
      <c r="AM173" s="26">
        <f t="shared" si="46"/>
        <v>-2.2696631150402928</v>
      </c>
      <c r="AN173" s="14">
        <v>-7.0763490591007304E-3</v>
      </c>
      <c r="AO173" s="14">
        <v>-9.0780624141712767E-3</v>
      </c>
      <c r="AP173" s="20">
        <v>-1.2565577160941106E-2</v>
      </c>
      <c r="AQ173" s="20">
        <v>-1.2655208486874002E-2</v>
      </c>
      <c r="AU173">
        <v>0.16649902026897806</v>
      </c>
    </row>
    <row r="174" spans="1:47" x14ac:dyDescent="0.2">
      <c r="A174" s="1">
        <v>44950</v>
      </c>
      <c r="B174">
        <v>232.23874999999998</v>
      </c>
      <c r="C174">
        <v>18.05</v>
      </c>
      <c r="D174" s="12">
        <v>8.7486518779966715E-4</v>
      </c>
      <c r="E174" s="12">
        <v>0</v>
      </c>
      <c r="F174" s="12">
        <f t="shared" si="36"/>
        <v>6.8662429787447682E-3</v>
      </c>
      <c r="G174" s="12">
        <f t="shared" si="37"/>
        <v>6.5414704435301525E-3</v>
      </c>
      <c r="H174" s="14">
        <v>-1.1293964667118414E-2</v>
      </c>
      <c r="I174" s="14">
        <v>-1.075976138463643E-2</v>
      </c>
      <c r="J174" s="20">
        <v>-1.5973269756250741E-2</v>
      </c>
      <c r="K174" s="20">
        <v>-1.5217735859407366E-2</v>
      </c>
      <c r="M174" s="24">
        <v>7.653890968237469E-7</v>
      </c>
      <c r="N174" s="24">
        <v>0</v>
      </c>
      <c r="O174" s="23">
        <f t="shared" si="34"/>
        <v>2.5998819006207624E-5</v>
      </c>
      <c r="P174" s="23">
        <f t="shared" si="35"/>
        <v>3.236971537756141E-5</v>
      </c>
      <c r="Q174" s="12">
        <v>5.0989037063086046E-3</v>
      </c>
      <c r="R174" s="12">
        <v>5.6894389334592047E-3</v>
      </c>
      <c r="S174" s="14">
        <v>-8.3869502547980149E-3</v>
      </c>
      <c r="T174" s="14">
        <v>-9.3582942650192909E-3</v>
      </c>
      <c r="U174" s="20">
        <v>-1.1861823797109986E-2</v>
      </c>
      <c r="V174" s="20">
        <v>-1.3235614167338009E-2</v>
      </c>
      <c r="X174" s="14">
        <f t="shared" si="38"/>
        <v>-1.1383327289737876E-2</v>
      </c>
      <c r="Y174" s="14">
        <f t="shared" si="39"/>
        <v>-1.043984739834094E-2</v>
      </c>
      <c r="Z174" s="20">
        <f t="shared" si="40"/>
        <v>-1.6008918482747964E-2</v>
      </c>
      <c r="AA174" s="20">
        <f t="shared" si="41"/>
        <v>-1.2873525054466154E-2</v>
      </c>
      <c r="AC174" s="14">
        <f t="shared" si="42"/>
        <v>-9.1130979201546943E-3</v>
      </c>
      <c r="AD174" s="14">
        <f t="shared" si="42"/>
        <v>-9.8847515630142869E-3</v>
      </c>
      <c r="AE174" s="20">
        <f t="shared" si="43"/>
        <v>-1.6752275379560328E-2</v>
      </c>
      <c r="AF174" s="20">
        <f t="shared" si="43"/>
        <v>-1.2925395950280623E-2</v>
      </c>
      <c r="AH174" s="26">
        <v>0.16649902026897806</v>
      </c>
      <c r="AI174" s="26">
        <v>0</v>
      </c>
      <c r="AJ174" s="26">
        <f t="shared" si="44"/>
        <v>-1.4300189617094774</v>
      </c>
      <c r="AK174" s="26">
        <f t="shared" si="33"/>
        <v>-1.6281156836609072</v>
      </c>
      <c r="AL174" s="26">
        <f t="shared" si="45"/>
        <v>-2.539305714697579</v>
      </c>
      <c r="AM174" s="26">
        <f t="shared" si="46"/>
        <v>-2.2696631150402928</v>
      </c>
      <c r="AN174" s="14">
        <v>-7.2915289839520364E-3</v>
      </c>
      <c r="AO174" s="14">
        <v>-9.2630647587959164E-3</v>
      </c>
      <c r="AP174" s="20">
        <v>-1.2947675320122106E-2</v>
      </c>
      <c r="AQ174" s="20">
        <v>-1.291310969254654E-2</v>
      </c>
      <c r="AU174">
        <v>0.68201530437085167</v>
      </c>
    </row>
    <row r="175" spans="1:47" x14ac:dyDescent="0.2">
      <c r="A175" s="1">
        <v>44949</v>
      </c>
      <c r="B175">
        <v>232.03575000000001</v>
      </c>
      <c r="C175">
        <v>18.05</v>
      </c>
      <c r="D175" s="12">
        <v>3.643052248441192E-3</v>
      </c>
      <c r="E175" s="12">
        <v>5.5710306406686616E-3</v>
      </c>
      <c r="F175" s="12">
        <f t="shared" si="36"/>
        <v>6.8666409268673886E-3</v>
      </c>
      <c r="G175" s="12">
        <f t="shared" si="37"/>
        <v>6.6030660236928631E-3</v>
      </c>
      <c r="H175" s="14">
        <v>-1.1294619233531245E-2</v>
      </c>
      <c r="I175" s="14">
        <v>-1.0861077098071244E-2</v>
      </c>
      <c r="J175" s="20">
        <v>-1.5974195522019778E-2</v>
      </c>
      <c r="K175" s="20">
        <v>-1.53610286063692E-2</v>
      </c>
      <c r="M175" s="24">
        <v>1.3271829684872425E-5</v>
      </c>
      <c r="N175" s="24">
        <v>3.1036382399269075E-5</v>
      </c>
      <c r="O175" s="23">
        <f t="shared" si="34"/>
        <v>2.7609523195846967E-5</v>
      </c>
      <c r="P175" s="23">
        <f t="shared" si="35"/>
        <v>3.444763876772909E-5</v>
      </c>
      <c r="Q175" s="12">
        <v>5.2544764911308687E-3</v>
      </c>
      <c r="R175" s="12">
        <v>5.8692110856340043E-3</v>
      </c>
      <c r="S175" s="14">
        <v>-8.642844714167857E-3</v>
      </c>
      <c r="T175" s="14">
        <v>-9.6539931415488816E-3</v>
      </c>
      <c r="U175" s="20">
        <v>-1.2223740214339873E-2</v>
      </c>
      <c r="V175" s="20">
        <v>-1.3653826731361601E-2</v>
      </c>
      <c r="X175" s="14">
        <f t="shared" si="38"/>
        <v>-1.1383327289737876E-2</v>
      </c>
      <c r="Y175" s="14">
        <f t="shared" si="39"/>
        <v>-1.043984739834094E-2</v>
      </c>
      <c r="Z175" s="20">
        <f t="shared" si="40"/>
        <v>-1.6008918482747964E-2</v>
      </c>
      <c r="AA175" s="20">
        <f t="shared" si="41"/>
        <v>-1.2873525054466154E-2</v>
      </c>
      <c r="AC175" s="14">
        <f t="shared" si="42"/>
        <v>-9.1947847453836429E-3</v>
      </c>
      <c r="AD175" s="14">
        <f t="shared" si="42"/>
        <v>-9.8847515630142869E-3</v>
      </c>
      <c r="AE175" s="20">
        <f t="shared" si="43"/>
        <v>-1.6752275379560328E-2</v>
      </c>
      <c r="AF175" s="20">
        <f t="shared" si="43"/>
        <v>-1.2925395950280623E-2</v>
      </c>
      <c r="AH175" s="26">
        <v>0.68201530437085167</v>
      </c>
      <c r="AI175" s="26">
        <v>0.9462480230883209</v>
      </c>
      <c r="AJ175" s="26">
        <f t="shared" si="44"/>
        <v>-1.4300189617094774</v>
      </c>
      <c r="AK175" s="26">
        <f t="shared" si="33"/>
        <v>-1.6281156836609072</v>
      </c>
      <c r="AL175" s="26">
        <f t="shared" si="45"/>
        <v>-2.539305714697579</v>
      </c>
      <c r="AM175" s="26">
        <f t="shared" si="46"/>
        <v>-2.2696631150402928</v>
      </c>
      <c r="AN175" s="14">
        <v>-7.5140010161738229E-3</v>
      </c>
      <c r="AO175" s="14">
        <v>-9.555754619237182E-3</v>
      </c>
      <c r="AP175" s="20">
        <v>-1.3342722181672697E-2</v>
      </c>
      <c r="AQ175" s="20">
        <v>-1.3321131915449093E-2</v>
      </c>
      <c r="AU175">
        <v>0.80858783297330183</v>
      </c>
    </row>
    <row r="176" spans="1:47" x14ac:dyDescent="0.2">
      <c r="A176" s="1">
        <v>44946</v>
      </c>
      <c r="B176">
        <v>231.19350000000003</v>
      </c>
      <c r="C176">
        <v>17.95</v>
      </c>
      <c r="D176" s="12">
        <v>4.3648961993147939E-3</v>
      </c>
      <c r="E176" s="12">
        <v>-2.7777777777777679E-3</v>
      </c>
      <c r="F176" s="12">
        <f t="shared" si="36"/>
        <v>6.906115311434452E-3</v>
      </c>
      <c r="G176" s="12">
        <f t="shared" si="37"/>
        <v>6.5798162295627929E-3</v>
      </c>
      <c r="H176" s="14">
        <v>-1.1359548818158057E-2</v>
      </c>
      <c r="I176" s="14">
        <v>-1.0822834589870524E-2</v>
      </c>
      <c r="J176" s="20">
        <v>-1.6066026672636437E-2</v>
      </c>
      <c r="K176" s="20">
        <v>-1.5306941497222825E-2</v>
      </c>
      <c r="M176" s="24">
        <v>1.9052318830792733E-5</v>
      </c>
      <c r="N176" s="24">
        <v>7.7160493827159954E-6</v>
      </c>
      <c r="O176" s="23">
        <f t="shared" si="34"/>
        <v>2.8532679573372954E-5</v>
      </c>
      <c r="P176" s="23">
        <f t="shared" si="35"/>
        <v>3.4662599067096637E-5</v>
      </c>
      <c r="Q176" s="12">
        <v>5.3415989715976386E-3</v>
      </c>
      <c r="R176" s="12">
        <v>5.8874951437004721E-3</v>
      </c>
      <c r="S176" s="14">
        <v>-8.7861484421526328E-3</v>
      </c>
      <c r="T176" s="14">
        <v>-9.6840677407749026E-3</v>
      </c>
      <c r="U176" s="20">
        <v>-1.2426417411554909E-2</v>
      </c>
      <c r="V176" s="20">
        <v>-1.3696361810973367E-2</v>
      </c>
      <c r="X176" s="14">
        <f t="shared" si="38"/>
        <v>-1.1383327289737876E-2</v>
      </c>
      <c r="Y176" s="14">
        <f t="shared" si="39"/>
        <v>-1.043984739834094E-2</v>
      </c>
      <c r="Z176" s="20">
        <f t="shared" si="40"/>
        <v>-1.6008918482747964E-2</v>
      </c>
      <c r="AA176" s="20">
        <f t="shared" si="41"/>
        <v>-1.2873525054466154E-2</v>
      </c>
      <c r="AC176" s="14">
        <f t="shared" si="42"/>
        <v>-9.1947847453836429E-3</v>
      </c>
      <c r="AD176" s="14">
        <f t="shared" si="42"/>
        <v>-9.8847515630142869E-3</v>
      </c>
      <c r="AE176" s="20">
        <f t="shared" si="43"/>
        <v>-1.6752275379560328E-2</v>
      </c>
      <c r="AF176" s="20">
        <f t="shared" si="43"/>
        <v>-1.2925395950280623E-2</v>
      </c>
      <c r="AH176" s="26">
        <v>0.80858783297330183</v>
      </c>
      <c r="AI176" s="26">
        <v>-0.46052668806621028</v>
      </c>
      <c r="AJ176" s="26">
        <f t="shared" si="44"/>
        <v>-1.4300189617094774</v>
      </c>
      <c r="AK176" s="26">
        <f t="shared" si="33"/>
        <v>-1.6281156836609072</v>
      </c>
      <c r="AL176" s="26">
        <f t="shared" si="45"/>
        <v>-2.539305714697579</v>
      </c>
      <c r="AM176" s="26">
        <f t="shared" si="46"/>
        <v>-2.2696631150402928</v>
      </c>
      <c r="AN176" s="14">
        <v>-7.6385878152324671E-3</v>
      </c>
      <c r="AO176" s="14">
        <v>-9.5855231809361657E-3</v>
      </c>
      <c r="AP176" s="20">
        <v>-1.3563952794200595E-2</v>
      </c>
      <c r="AQ176" s="20">
        <v>-1.336263056763581E-2</v>
      </c>
      <c r="AU176">
        <v>-0.77367559065218949</v>
      </c>
    </row>
    <row r="177" spans="1:47" x14ac:dyDescent="0.2">
      <c r="A177" s="1">
        <v>44945</v>
      </c>
      <c r="B177">
        <v>230.18875</v>
      </c>
      <c r="C177">
        <v>18</v>
      </c>
      <c r="D177" s="12">
        <v>-4.2276969304099188E-3</v>
      </c>
      <c r="E177" s="12">
        <v>-1.0445299615173265E-2</v>
      </c>
      <c r="F177" s="12">
        <f t="shared" si="36"/>
        <v>6.9139230618399227E-3</v>
      </c>
      <c r="G177" s="12">
        <f t="shared" si="37"/>
        <v>6.5768945611204286E-3</v>
      </c>
      <c r="H177" s="14">
        <v>-1.1372391424730828E-2</v>
      </c>
      <c r="I177" s="14">
        <v>-1.081802887293635E-2</v>
      </c>
      <c r="J177" s="20">
        <v>-1.6084190216193246E-2</v>
      </c>
      <c r="K177" s="20">
        <v>-1.5300144680053277E-2</v>
      </c>
      <c r="M177" s="24">
        <v>1.7873421335397449E-5</v>
      </c>
      <c r="N177" s="24">
        <v>1.0910428405073875E-4</v>
      </c>
      <c r="O177" s="23">
        <f t="shared" si="34"/>
        <v>2.9140260939149105E-5</v>
      </c>
      <c r="P177" s="23">
        <f t="shared" si="35"/>
        <v>3.6381901371214304E-5</v>
      </c>
      <c r="Q177" s="12">
        <v>5.39817199977447E-3</v>
      </c>
      <c r="R177" s="12">
        <v>6.0317411558532836E-3</v>
      </c>
      <c r="S177" s="14">
        <v>-8.8792027927369205E-3</v>
      </c>
      <c r="T177" s="14">
        <v>-9.9213313170377418E-3</v>
      </c>
      <c r="U177" s="20">
        <v>-1.2558025955382131E-2</v>
      </c>
      <c r="V177" s="20">
        <v>-1.4031928214683929E-2</v>
      </c>
      <c r="X177" s="14">
        <f t="shared" si="38"/>
        <v>-1.1383327289737876E-2</v>
      </c>
      <c r="Y177" s="14">
        <f t="shared" si="39"/>
        <v>-1.043984739834094E-2</v>
      </c>
      <c r="Z177" s="20">
        <f t="shared" si="40"/>
        <v>-1.6008918482747964E-2</v>
      </c>
      <c r="AA177" s="20">
        <f t="shared" si="41"/>
        <v>-1.2873525054466154E-2</v>
      </c>
      <c r="AC177" s="14">
        <f t="shared" si="42"/>
        <v>-9.1947847453836429E-3</v>
      </c>
      <c r="AD177" s="14">
        <f t="shared" si="42"/>
        <v>-9.8847515630142869E-3</v>
      </c>
      <c r="AE177" s="20">
        <f t="shared" si="43"/>
        <v>-1.6752275379560328E-2</v>
      </c>
      <c r="AF177" s="20">
        <f t="shared" si="43"/>
        <v>-1.2925395950280623E-2</v>
      </c>
      <c r="AH177" s="26">
        <v>-0.77367559065218949</v>
      </c>
      <c r="AI177" s="26">
        <v>-1.8533445812039684</v>
      </c>
      <c r="AJ177" s="26">
        <f t="shared" si="44"/>
        <v>-1.4300189617094774</v>
      </c>
      <c r="AK177" s="26">
        <f t="shared" si="33"/>
        <v>-1.6281156836609072</v>
      </c>
      <c r="AL177" s="26">
        <f t="shared" si="45"/>
        <v>-2.539305714697579</v>
      </c>
      <c r="AM177" s="26">
        <f t="shared" si="46"/>
        <v>-2.2696631150402928</v>
      </c>
      <c r="AN177" s="14">
        <v>-7.7194883182466608E-3</v>
      </c>
      <c r="AO177" s="14">
        <v>-9.8203723756276999E-3</v>
      </c>
      <c r="AP177" s="20">
        <v>-1.370760900794777E-2</v>
      </c>
      <c r="AQ177" s="20">
        <v>-1.3690020420910699E-2</v>
      </c>
      <c r="AU177">
        <v>-0.5968183915512637</v>
      </c>
    </row>
    <row r="178" spans="1:47" x14ac:dyDescent="0.2">
      <c r="A178" s="1">
        <v>44944</v>
      </c>
      <c r="B178">
        <v>231.16604999999998</v>
      </c>
      <c r="C178">
        <v>18.190000000000001</v>
      </c>
      <c r="D178" s="12">
        <v>-3.3282601384853061E-3</v>
      </c>
      <c r="E178" s="12">
        <v>5.5279159756771445E-3</v>
      </c>
      <c r="F178" s="12">
        <f t="shared" si="36"/>
        <v>6.9168371966914343E-3</v>
      </c>
      <c r="G178" s="12">
        <f t="shared" si="37"/>
        <v>6.705709360049183E-3</v>
      </c>
      <c r="H178" s="14">
        <v>-1.1377184750010762E-2</v>
      </c>
      <c r="I178" s="14">
        <v>-1.1029910362159338E-2</v>
      </c>
      <c r="J178" s="20">
        <v>-1.6090969507609725E-2</v>
      </c>
      <c r="K178" s="20">
        <v>-1.5599812713686184E-2</v>
      </c>
      <c r="M178" s="24">
        <v>1.1077315549430229E-5</v>
      </c>
      <c r="N178" s="24">
        <v>3.05578550341466E-5</v>
      </c>
      <c r="O178" s="23">
        <f t="shared" si="34"/>
        <v>2.9860006844613217E-5</v>
      </c>
      <c r="P178" s="23">
        <f t="shared" si="35"/>
        <v>3.1763581006575601E-5</v>
      </c>
      <c r="Q178" s="12">
        <v>5.4644310632135547E-3</v>
      </c>
      <c r="R178" s="12">
        <v>5.6359188254068741E-3</v>
      </c>
      <c r="S178" s="14">
        <v>-8.9881892535531079E-3</v>
      </c>
      <c r="T178" s="14">
        <v>-9.270261521174581E-3</v>
      </c>
      <c r="U178" s="20">
        <v>-1.2712167586749585E-2</v>
      </c>
      <c r="V178" s="20">
        <v>-1.3111107777752033E-2</v>
      </c>
      <c r="X178" s="14">
        <f t="shared" si="38"/>
        <v>-1.1383327289737876E-2</v>
      </c>
      <c r="Y178" s="14">
        <f t="shared" si="39"/>
        <v>-1.0440134672807804E-2</v>
      </c>
      <c r="Z178" s="20">
        <f t="shared" si="40"/>
        <v>-1.6008918482747964E-2</v>
      </c>
      <c r="AA178" s="20">
        <f t="shared" si="41"/>
        <v>-1.700708061002186E-2</v>
      </c>
      <c r="AC178" s="14">
        <f t="shared" si="42"/>
        <v>-9.1947847453836429E-3</v>
      </c>
      <c r="AD178" s="14">
        <f t="shared" si="42"/>
        <v>-9.7785628394656317E-3</v>
      </c>
      <c r="AE178" s="20">
        <f t="shared" si="43"/>
        <v>-1.6752275379560328E-2</v>
      </c>
      <c r="AF178" s="20">
        <f t="shared" si="43"/>
        <v>-1.2925395950280623E-2</v>
      </c>
      <c r="AH178" s="26">
        <v>-0.5968183915512637</v>
      </c>
      <c r="AI178" s="26">
        <v>0.97971024790308203</v>
      </c>
      <c r="AJ178" s="26">
        <f t="shared" si="44"/>
        <v>-1.4300189617094774</v>
      </c>
      <c r="AK178" s="26">
        <f t="shared" si="33"/>
        <v>-1.6281156836609072</v>
      </c>
      <c r="AL178" s="26">
        <f t="shared" si="45"/>
        <v>-2.539305714697579</v>
      </c>
      <c r="AM178" s="26">
        <f t="shared" si="46"/>
        <v>-2.9467851683183346</v>
      </c>
      <c r="AN178" s="14">
        <v>-7.8142400353496625E-3</v>
      </c>
      <c r="AO178" s="14">
        <v>-9.1759278314846905E-3</v>
      </c>
      <c r="AP178" s="20">
        <v>-1.3875861026389148E-2</v>
      </c>
      <c r="AQ178" s="20">
        <v>-1.6607842004555066E-2</v>
      </c>
      <c r="AU178">
        <v>0.30914150927871958</v>
      </c>
    </row>
    <row r="179" spans="1:47" x14ac:dyDescent="0.2">
      <c r="A179" s="1">
        <v>44943</v>
      </c>
      <c r="B179">
        <v>231.93799999999999</v>
      </c>
      <c r="C179">
        <v>18.09</v>
      </c>
      <c r="D179" s="12">
        <v>1.7730075261037648E-3</v>
      </c>
      <c r="E179" s="12">
        <v>5.5309734513286912E-4</v>
      </c>
      <c r="F179" s="12">
        <f t="shared" si="36"/>
        <v>7.1251183185116378E-3</v>
      </c>
      <c r="G179" s="12">
        <f t="shared" si="37"/>
        <v>6.6770546462015965E-3</v>
      </c>
      <c r="H179" s="14">
        <v>-1.1719776708662245E-2</v>
      </c>
      <c r="I179" s="14">
        <v>-1.0982777552157878E-2</v>
      </c>
      <c r="J179" s="20">
        <v>-1.6575503852558997E-2</v>
      </c>
      <c r="K179" s="20">
        <v>-1.5533151881045603E-2</v>
      </c>
      <c r="M179" s="24">
        <v>3.143555687620592E-6</v>
      </c>
      <c r="N179" s="24">
        <v>3.0591667319302815E-7</v>
      </c>
      <c r="O179" s="23">
        <f t="shared" si="34"/>
        <v>3.1099265460800004E-5</v>
      </c>
      <c r="P179" s="23">
        <f t="shared" si="35"/>
        <v>3.1836664777592639E-5</v>
      </c>
      <c r="Q179" s="12">
        <v>5.5766715396193102E-3</v>
      </c>
      <c r="R179" s="12">
        <v>5.64239884956679E-3</v>
      </c>
      <c r="S179" s="14">
        <v>-9.1728084082598749E-3</v>
      </c>
      <c r="T179" s="14">
        <v>-9.2809202124167507E-3</v>
      </c>
      <c r="U179" s="20">
        <v>-1.2973277980417445E-2</v>
      </c>
      <c r="V179" s="20">
        <v>-1.3126182568180187E-2</v>
      </c>
      <c r="X179" s="14">
        <f t="shared" si="38"/>
        <v>-1.1861510379129298E-2</v>
      </c>
      <c r="Y179" s="14">
        <f t="shared" si="39"/>
        <v>-1.0440134672807804E-2</v>
      </c>
      <c r="Z179" s="20">
        <f t="shared" si="40"/>
        <v>-1.7514604494764587E-2</v>
      </c>
      <c r="AA179" s="20">
        <f t="shared" si="41"/>
        <v>-1.700708061002186E-2</v>
      </c>
      <c r="AC179" s="14">
        <f t="shared" si="42"/>
        <v>-9.1947847453836429E-3</v>
      </c>
      <c r="AD179" s="14">
        <f t="shared" si="42"/>
        <v>-9.7785628394656317E-3</v>
      </c>
      <c r="AE179" s="20">
        <f t="shared" si="43"/>
        <v>-1.6752275379560328E-2</v>
      </c>
      <c r="AF179" s="20">
        <f t="shared" si="43"/>
        <v>-1.2925395950280623E-2</v>
      </c>
      <c r="AH179" s="26">
        <v>0.30914150927871958</v>
      </c>
      <c r="AI179" s="26">
        <v>9.5065994482153651E-2</v>
      </c>
      <c r="AJ179" s="26">
        <f t="shared" si="44"/>
        <v>-1.5307781806158898</v>
      </c>
      <c r="AK179" s="26">
        <f t="shared" si="33"/>
        <v>-1.6281156836609072</v>
      </c>
      <c r="AL179" s="26">
        <f t="shared" si="45"/>
        <v>-2.547320078163557</v>
      </c>
      <c r="AM179" s="26">
        <f t="shared" si="46"/>
        <v>-2.9467851683183346</v>
      </c>
      <c r="AN179" s="14">
        <v>-8.5366471133108603E-3</v>
      </c>
      <c r="AO179" s="14">
        <v>-9.1864780604499503E-3</v>
      </c>
      <c r="AP179" s="20">
        <v>-1.4205567382195545E-2</v>
      </c>
      <c r="AQ179" s="20">
        <v>-1.6626937243639849E-2</v>
      </c>
      <c r="AU179">
        <v>4.7037632695858859E-2</v>
      </c>
    </row>
    <row r="180" spans="1:47" x14ac:dyDescent="0.2">
      <c r="A180" s="1">
        <v>44942</v>
      </c>
      <c r="B180">
        <v>231.52749999999997</v>
      </c>
      <c r="C180">
        <v>18.079999999999998</v>
      </c>
      <c r="D180" s="12">
        <v>2.7823009369520868E-4</v>
      </c>
      <c r="E180" s="12">
        <v>1.6620498614956514E-3</v>
      </c>
      <c r="F180" s="12">
        <f t="shared" si="36"/>
        <v>7.1812024263983761E-3</v>
      </c>
      <c r="G180" s="12">
        <f t="shared" si="37"/>
        <v>6.6796528331255394E-3</v>
      </c>
      <c r="H180" s="14">
        <v>-1.1812026856934084E-2</v>
      </c>
      <c r="I180" s="14">
        <v>-1.0987051189343223E-2</v>
      </c>
      <c r="J180" s="20">
        <v>-1.6705974997708789E-2</v>
      </c>
      <c r="K180" s="20">
        <v>-1.5539196167672478E-2</v>
      </c>
      <c r="M180" s="24">
        <v>7.7411985037644596E-8</v>
      </c>
      <c r="N180" s="24">
        <v>2.7624097420977137E-6</v>
      </c>
      <c r="O180" s="23">
        <f t="shared" si="34"/>
        <v>3.2893229292716228E-5</v>
      </c>
      <c r="P180" s="23">
        <f t="shared" si="35"/>
        <v>3.3849538840949617E-5</v>
      </c>
      <c r="Q180" s="12">
        <v>5.7352619201494386E-3</v>
      </c>
      <c r="R180" s="12">
        <v>5.8180356513989851E-3</v>
      </c>
      <c r="S180" s="14">
        <v>-9.433666370874472E-3</v>
      </c>
      <c r="T180" s="14">
        <v>-9.5698170429365948E-3</v>
      </c>
      <c r="U180" s="20">
        <v>-1.3342214375007037E-2</v>
      </c>
      <c r="V180" s="20">
        <v>-1.3534774868725848E-2</v>
      </c>
      <c r="X180" s="14">
        <f t="shared" si="38"/>
        <v>-1.1861510379129298E-2</v>
      </c>
      <c r="Y180" s="14">
        <f t="shared" si="39"/>
        <v>-1.0440134672807804E-2</v>
      </c>
      <c r="Z180" s="20">
        <f t="shared" si="40"/>
        <v>-1.7514604494764587E-2</v>
      </c>
      <c r="AA180" s="20">
        <f t="shared" si="41"/>
        <v>-1.700708061002186E-2</v>
      </c>
      <c r="AC180" s="14">
        <f t="shared" si="42"/>
        <v>-9.1947847453836429E-3</v>
      </c>
      <c r="AD180" s="14">
        <f t="shared" si="42"/>
        <v>-9.7785628394656317E-3</v>
      </c>
      <c r="AE180" s="20">
        <f t="shared" si="43"/>
        <v>-1.6752275379560328E-2</v>
      </c>
      <c r="AF180" s="20">
        <f t="shared" si="43"/>
        <v>-1.2925395950280623E-2</v>
      </c>
      <c r="AH180" s="26">
        <v>4.7037632695858859E-2</v>
      </c>
      <c r="AI180" s="26">
        <v>0.27765073458028039</v>
      </c>
      <c r="AJ180" s="26">
        <f t="shared" si="44"/>
        <v>-1.5307781806158898</v>
      </c>
      <c r="AK180" s="26">
        <f t="shared" si="33"/>
        <v>-1.6281156836609072</v>
      </c>
      <c r="AL180" s="26">
        <f t="shared" si="45"/>
        <v>-2.547320078163557</v>
      </c>
      <c r="AM180" s="26">
        <f t="shared" si="46"/>
        <v>-2.9467851683183346</v>
      </c>
      <c r="AN180" s="14">
        <v>-8.7794138074819526E-3</v>
      </c>
      <c r="AO180" s="14">
        <v>-9.4724350921409906E-3</v>
      </c>
      <c r="AP180" s="20">
        <v>-1.4609547842723539E-2</v>
      </c>
      <c r="AQ180" s="20">
        <v>-1.7144501166289829E-2</v>
      </c>
      <c r="AU180">
        <v>0.22661379367372841</v>
      </c>
    </row>
    <row r="181" spans="1:47" x14ac:dyDescent="0.2">
      <c r="A181" s="1">
        <v>44939</v>
      </c>
      <c r="B181">
        <v>231.4631</v>
      </c>
      <c r="C181">
        <v>18.05</v>
      </c>
      <c r="D181" s="12">
        <v>1.380308080610293E-3</v>
      </c>
      <c r="E181" s="12">
        <v>2.7777777777777679E-3</v>
      </c>
      <c r="F181" s="12">
        <f t="shared" si="36"/>
        <v>7.1808235772389808E-3</v>
      </c>
      <c r="G181" s="12">
        <f t="shared" si="37"/>
        <v>6.6777168696123832E-3</v>
      </c>
      <c r="H181" s="14">
        <v>-1.1811403705520186E-2</v>
      </c>
      <c r="I181" s="14">
        <v>-1.0983866812736963E-2</v>
      </c>
      <c r="J181" s="20">
        <v>-1.6705093662772248E-2</v>
      </c>
      <c r="K181" s="20">
        <v>-1.5534692443069426E-2</v>
      </c>
      <c r="M181" s="24">
        <v>1.9052503973980711E-6</v>
      </c>
      <c r="N181" s="24">
        <v>7.7160493827159954E-6</v>
      </c>
      <c r="O181" s="23">
        <f t="shared" si="34"/>
        <v>3.4987852823943608E-5</v>
      </c>
      <c r="P181" s="23">
        <f t="shared" si="35"/>
        <v>3.5833600151142149E-5</v>
      </c>
      <c r="Q181" s="12">
        <v>5.9150530702558879E-3</v>
      </c>
      <c r="R181" s="12">
        <v>5.9861172851141285E-3</v>
      </c>
      <c r="S181" s="14">
        <v>-9.7293964962208417E-3</v>
      </c>
      <c r="T181" s="14">
        <v>-9.8462867277768762E-3</v>
      </c>
      <c r="U181" s="20">
        <v>-1.3760471134828532E-2</v>
      </c>
      <c r="V181" s="20">
        <v>-1.3925791219984383E-2</v>
      </c>
      <c r="X181" s="14">
        <f t="shared" si="38"/>
        <v>-1.1861510379129298E-2</v>
      </c>
      <c r="Y181" s="14">
        <f t="shared" si="39"/>
        <v>-1.0440134672807804E-2</v>
      </c>
      <c r="Z181" s="20">
        <f t="shared" si="40"/>
        <v>-1.7514604494764587E-2</v>
      </c>
      <c r="AA181" s="20">
        <f t="shared" si="41"/>
        <v>-1.700708061002186E-2</v>
      </c>
      <c r="AC181" s="14">
        <f t="shared" si="42"/>
        <v>-9.1947847453836429E-3</v>
      </c>
      <c r="AD181" s="14">
        <f t="shared" si="42"/>
        <v>-9.7785628394656317E-3</v>
      </c>
      <c r="AE181" s="20">
        <f t="shared" si="43"/>
        <v>-1.6752275379560328E-2</v>
      </c>
      <c r="AF181" s="20">
        <f t="shared" si="43"/>
        <v>-1.2925395950280623E-2</v>
      </c>
      <c r="AH181" s="26">
        <v>0.22661379367372841</v>
      </c>
      <c r="AI181" s="26">
        <v>0.45280609738682887</v>
      </c>
      <c r="AJ181" s="26">
        <f t="shared" si="44"/>
        <v>-1.5307781806158898</v>
      </c>
      <c r="AK181" s="26">
        <f t="shared" si="33"/>
        <v>-1.6281156836609072</v>
      </c>
      <c r="AL181" s="26">
        <f t="shared" si="45"/>
        <v>-2.547320078163557</v>
      </c>
      <c r="AM181" s="26">
        <f t="shared" si="46"/>
        <v>-2.9467851683183346</v>
      </c>
      <c r="AN181" s="14">
        <v>-9.0546341771327414E-3</v>
      </c>
      <c r="AO181" s="14">
        <v>-9.7460914361279637E-3</v>
      </c>
      <c r="AP181" s="20">
        <v>-1.5067533449265817E-2</v>
      </c>
      <c r="AQ181" s="20">
        <v>-1.763980163158833E-2</v>
      </c>
      <c r="AU181">
        <v>0.48144539510854317</v>
      </c>
    </row>
    <row r="182" spans="1:47" x14ac:dyDescent="0.2">
      <c r="A182" s="1">
        <v>44938</v>
      </c>
      <c r="B182">
        <v>231.14404999999999</v>
      </c>
      <c r="C182">
        <v>18</v>
      </c>
      <c r="D182" s="12">
        <v>3.0027938566827839E-3</v>
      </c>
      <c r="E182" s="12">
        <v>2.2271714922048602E-3</v>
      </c>
      <c r="F182" s="12">
        <f t="shared" si="36"/>
        <v>7.1826165428302054E-3</v>
      </c>
      <c r="G182" s="12">
        <f t="shared" si="37"/>
        <v>6.6944535911023098E-3</v>
      </c>
      <c r="H182" s="14">
        <v>-1.1814352871475911E-2</v>
      </c>
      <c r="I182" s="14">
        <v>-1.1011396269782946E-2</v>
      </c>
      <c r="J182" s="20">
        <v>-1.6709264724463622E-2</v>
      </c>
      <c r="K182" s="20">
        <v>-1.5573627879525931E-2</v>
      </c>
      <c r="M182" s="24">
        <v>9.0167709457318667E-6</v>
      </c>
      <c r="N182" s="24">
        <v>4.9602928556900233E-6</v>
      </c>
      <c r="O182" s="23">
        <f t="shared" si="34"/>
        <v>3.71004671780086E-5</v>
      </c>
      <c r="P182" s="23">
        <f t="shared" si="35"/>
        <v>3.7633140840209453E-5</v>
      </c>
      <c r="Q182" s="12">
        <v>6.091015283022084E-3</v>
      </c>
      <c r="R182" s="12">
        <v>6.134585629055108E-3</v>
      </c>
      <c r="S182" s="14">
        <v>-1.0018828580095725E-2</v>
      </c>
      <c r="T182" s="14">
        <v>-1.0090495421795676E-2</v>
      </c>
      <c r="U182" s="20">
        <v>-1.4169820454408694E-2</v>
      </c>
      <c r="V182" s="20">
        <v>-1.4271180236273844E-2</v>
      </c>
      <c r="X182" s="14">
        <f t="shared" si="38"/>
        <v>-1.1861510379129298E-2</v>
      </c>
      <c r="Y182" s="14">
        <f t="shared" si="39"/>
        <v>-1.0440134672807804E-2</v>
      </c>
      <c r="Z182" s="20">
        <f t="shared" si="40"/>
        <v>-1.7514604494764587E-2</v>
      </c>
      <c r="AA182" s="20">
        <f t="shared" si="41"/>
        <v>-1.700708061002186E-2</v>
      </c>
      <c r="AC182" s="14">
        <f t="shared" si="42"/>
        <v>-9.1947847453836429E-3</v>
      </c>
      <c r="AD182" s="14">
        <f t="shared" si="42"/>
        <v>-9.7785628394656317E-3</v>
      </c>
      <c r="AE182" s="20">
        <f t="shared" si="43"/>
        <v>-1.6752275379560328E-2</v>
      </c>
      <c r="AF182" s="20">
        <f t="shared" si="43"/>
        <v>-1.2925395950280623E-2</v>
      </c>
      <c r="AH182" s="26">
        <v>0.48144539510854317</v>
      </c>
      <c r="AI182" s="26">
        <v>0.35338497653332351</v>
      </c>
      <c r="AJ182" s="26">
        <f t="shared" si="44"/>
        <v>-1.5307781806158898</v>
      </c>
      <c r="AK182" s="26">
        <f t="shared" si="33"/>
        <v>-1.6281156836609072</v>
      </c>
      <c r="AL182" s="26">
        <f t="shared" si="45"/>
        <v>-2.547320078163557</v>
      </c>
      <c r="AM182" s="26">
        <f t="shared" si="46"/>
        <v>-2.9467851683183346</v>
      </c>
      <c r="AN182" s="14">
        <v>-9.3239932930481249E-3</v>
      </c>
      <c r="AO182" s="14">
        <v>-9.9878150754254338E-3</v>
      </c>
      <c r="AP182" s="20">
        <v>-1.5515765526843235E-2</v>
      </c>
      <c r="AQ182" s="20">
        <v>-1.8077305945478392E-2</v>
      </c>
      <c r="AU182">
        <v>1.1400658188652857</v>
      </c>
    </row>
    <row r="183" spans="1:47" x14ac:dyDescent="0.2">
      <c r="A183" s="1">
        <v>44937</v>
      </c>
      <c r="B183">
        <v>230.45205000000001</v>
      </c>
      <c r="C183">
        <v>17.96</v>
      </c>
      <c r="D183" s="12">
        <v>7.0473019609609278E-3</v>
      </c>
      <c r="E183" s="12">
        <v>5.5991041433371969E-3</v>
      </c>
      <c r="F183" s="12">
        <f t="shared" si="36"/>
        <v>7.2133453831826162E-3</v>
      </c>
      <c r="G183" s="12">
        <f t="shared" si="37"/>
        <v>6.6953522031181802E-3</v>
      </c>
      <c r="H183" s="14">
        <v>-1.1864897315981586E-2</v>
      </c>
      <c r="I183" s="14">
        <v>-1.1012874355016472E-2</v>
      </c>
      <c r="J183" s="20">
        <v>-1.6780750696889193E-2</v>
      </c>
      <c r="K183" s="20">
        <v>-1.5575718363678638E-2</v>
      </c>
      <c r="M183" s="24">
        <v>4.9664464928963741E-5</v>
      </c>
      <c r="N183" s="24">
        <v>3.1349967207935766E-5</v>
      </c>
      <c r="O183" s="23">
        <f t="shared" si="34"/>
        <v>3.890065940040541E-5</v>
      </c>
      <c r="P183" s="23">
        <f t="shared" si="35"/>
        <v>3.9720174996844834E-5</v>
      </c>
      <c r="Q183" s="12">
        <v>6.2370393136812448E-3</v>
      </c>
      <c r="R183" s="12">
        <v>6.302394386012735E-3</v>
      </c>
      <c r="S183" s="14">
        <v>-1.0259016736547518E-2</v>
      </c>
      <c r="T183" s="14">
        <v>-1.0366516264311646E-2</v>
      </c>
      <c r="U183" s="20">
        <v>-1.4509523147691508E-2</v>
      </c>
      <c r="V183" s="20">
        <v>-1.4661561781267657E-2</v>
      </c>
      <c r="X183" s="14">
        <f t="shared" si="38"/>
        <v>-1.1861510379129298E-2</v>
      </c>
      <c r="Y183" s="14">
        <f t="shared" si="39"/>
        <v>-1.0440134672807804E-2</v>
      </c>
      <c r="Z183" s="20">
        <f t="shared" si="40"/>
        <v>-1.7514604494764587E-2</v>
      </c>
      <c r="AA183" s="20">
        <f t="shared" si="41"/>
        <v>-1.700708061002186E-2</v>
      </c>
      <c r="AC183" s="14">
        <f t="shared" si="42"/>
        <v>-9.1947847453836429E-3</v>
      </c>
      <c r="AD183" s="14">
        <f t="shared" si="42"/>
        <v>-9.7785628394656317E-3</v>
      </c>
      <c r="AE183" s="20">
        <f t="shared" si="43"/>
        <v>-1.6752275379560328E-2</v>
      </c>
      <c r="AF183" s="20">
        <f t="shared" si="43"/>
        <v>-1.2925395950280623E-2</v>
      </c>
      <c r="AH183" s="26">
        <v>1.1400658188652857</v>
      </c>
      <c r="AI183" s="26">
        <v>0.88253554655312505</v>
      </c>
      <c r="AJ183" s="26">
        <f t="shared" si="44"/>
        <v>-1.5307781806158898</v>
      </c>
      <c r="AK183" s="26">
        <f t="shared" si="33"/>
        <v>-1.6281156836609072</v>
      </c>
      <c r="AL183" s="26">
        <f t="shared" si="45"/>
        <v>-2.547320078163557</v>
      </c>
      <c r="AM183" s="26">
        <f t="shared" si="46"/>
        <v>-2.9467851683183346</v>
      </c>
      <c r="AN183" s="14">
        <v>-9.5475236930267545E-3</v>
      </c>
      <c r="AO183" s="14">
        <v>-1.0261027144483787E-2</v>
      </c>
      <c r="AP183" s="20">
        <v>-1.5887735472035685E-2</v>
      </c>
      <c r="AQ183" s="20">
        <v>-1.8571802301595063E-2</v>
      </c>
      <c r="AU183">
        <v>0.16876815674937876</v>
      </c>
    </row>
    <row r="184" spans="1:47" x14ac:dyDescent="0.2">
      <c r="A184" s="1">
        <v>44936</v>
      </c>
      <c r="B184">
        <v>228.83935</v>
      </c>
      <c r="C184">
        <v>17.86</v>
      </c>
      <c r="D184" s="12">
        <v>1.07505196995894E-3</v>
      </c>
      <c r="E184" s="12">
        <v>-2.2346368715083775E-3</v>
      </c>
      <c r="F184" s="12">
        <f t="shared" si="36"/>
        <v>7.1858730896127484E-3</v>
      </c>
      <c r="G184" s="12">
        <f t="shared" si="37"/>
        <v>6.664062584535938E-3</v>
      </c>
      <c r="H184" s="14">
        <v>-1.1819709414262514E-2</v>
      </c>
      <c r="I184" s="14">
        <v>-1.0961407512405543E-2</v>
      </c>
      <c r="J184" s="20">
        <v>-1.6716840585147906E-2</v>
      </c>
      <c r="K184" s="20">
        <v>-1.5502927826010289E-2</v>
      </c>
      <c r="M184" s="24">
        <v>1.1557367381125976E-6</v>
      </c>
      <c r="N184" s="24">
        <v>4.9936019475047489E-6</v>
      </c>
      <c r="O184" s="23">
        <f t="shared" si="34"/>
        <v>3.8210780690760968E-5</v>
      </c>
      <c r="P184" s="23">
        <f t="shared" si="35"/>
        <v>4.0250629532072904E-5</v>
      </c>
      <c r="Q184" s="12">
        <v>6.181486932022179E-3</v>
      </c>
      <c r="R184" s="12">
        <v>6.3443383841085355E-3</v>
      </c>
      <c r="S184" s="14">
        <v>-1.0167641200089813E-2</v>
      </c>
      <c r="T184" s="14">
        <v>-1.0435508001708369E-2</v>
      </c>
      <c r="U184" s="20">
        <v>-1.4380288982721035E-2</v>
      </c>
      <c r="V184" s="20">
        <v>-1.4759138112066595E-2</v>
      </c>
      <c r="X184" s="14">
        <f t="shared" si="38"/>
        <v>-1.1861510379129298E-2</v>
      </c>
      <c r="Y184" s="14">
        <f t="shared" si="39"/>
        <v>-1.0440134672807804E-2</v>
      </c>
      <c r="Z184" s="20">
        <f t="shared" si="40"/>
        <v>-1.7514604494764587E-2</v>
      </c>
      <c r="AA184" s="20">
        <f t="shared" si="41"/>
        <v>-1.700708061002186E-2</v>
      </c>
      <c r="AC184" s="14">
        <f t="shared" si="42"/>
        <v>-9.1947847453836429E-3</v>
      </c>
      <c r="AD184" s="14">
        <f t="shared" si="42"/>
        <v>-9.7785628394656317E-3</v>
      </c>
      <c r="AE184" s="20">
        <f t="shared" si="43"/>
        <v>-1.6752275379560328E-2</v>
      </c>
      <c r="AF184" s="20">
        <f t="shared" si="43"/>
        <v>-1.2925395950280623E-2</v>
      </c>
      <c r="AH184" s="26">
        <v>0.16876815674937876</v>
      </c>
      <c r="AI184" s="26">
        <v>-0.34277470858226033</v>
      </c>
      <c r="AJ184" s="26">
        <f t="shared" si="44"/>
        <v>-1.5307781806158898</v>
      </c>
      <c r="AK184" s="26">
        <f t="shared" si="33"/>
        <v>-1.6281156836609072</v>
      </c>
      <c r="AL184" s="26">
        <f t="shared" si="45"/>
        <v>-2.547320078163557</v>
      </c>
      <c r="AM184" s="26">
        <f t="shared" si="46"/>
        <v>-2.9467851683183346</v>
      </c>
      <c r="AN184" s="14">
        <v>-9.4624853193018086E-3</v>
      </c>
      <c r="AO184" s="14">
        <v>-1.0329316825619004E-2</v>
      </c>
      <c r="AP184" s="20">
        <v>-1.5746225774845742E-2</v>
      </c>
      <c r="AQ184" s="20">
        <v>-1.8695402253083741E-2</v>
      </c>
      <c r="AU184">
        <v>-0.61004424714974448</v>
      </c>
    </row>
    <row r="185" spans="1:47" x14ac:dyDescent="0.2">
      <c r="A185" s="1">
        <v>44935</v>
      </c>
      <c r="B185">
        <v>228.59359999999998</v>
      </c>
      <c r="C185">
        <v>17.899999999999999</v>
      </c>
      <c r="D185" s="12">
        <v>-3.9613904408553058E-3</v>
      </c>
      <c r="E185" s="12">
        <v>7.3157006190207596E-3</v>
      </c>
      <c r="F185" s="12">
        <f t="shared" si="36"/>
        <v>7.1919648135561386E-3</v>
      </c>
      <c r="G185" s="12">
        <f t="shared" si="37"/>
        <v>6.6672296328752776E-3</v>
      </c>
      <c r="H185" s="14">
        <v>-1.1829729408485186E-2</v>
      </c>
      <c r="I185" s="14">
        <v>-1.0966616843353236E-2</v>
      </c>
      <c r="J185" s="20">
        <v>-1.6731012054192855E-2</v>
      </c>
      <c r="K185" s="20">
        <v>-1.5510295482181496E-2</v>
      </c>
      <c r="M185" s="24">
        <v>1.5692614224899795E-5</v>
      </c>
      <c r="N185" s="24">
        <v>5.3519475547140729E-5</v>
      </c>
      <c r="O185" s="23">
        <f t="shared" si="34"/>
        <v>4.057681027974258E-5</v>
      </c>
      <c r="P185" s="23">
        <f t="shared" si="35"/>
        <v>4.2500729069436099E-5</v>
      </c>
      <c r="Q185" s="12">
        <v>6.3699929575897164E-3</v>
      </c>
      <c r="R185" s="12">
        <v>6.519258322036035E-3</v>
      </c>
      <c r="S185" s="14">
        <v>-1.0477706019946784E-2</v>
      </c>
      <c r="T185" s="14">
        <v>-1.0723225696034544E-2</v>
      </c>
      <c r="U185" s="20">
        <v>-1.4818819574543965E-2</v>
      </c>
      <c r="V185" s="20">
        <v>-1.5166062737791589E-2</v>
      </c>
      <c r="X185" s="14">
        <f t="shared" si="38"/>
        <v>-1.1861510379129298E-2</v>
      </c>
      <c r="Y185" s="14">
        <f t="shared" si="39"/>
        <v>-1.0440134672807804E-2</v>
      </c>
      <c r="Z185" s="20">
        <f t="shared" si="40"/>
        <v>-1.7514604494764587E-2</v>
      </c>
      <c r="AA185" s="20">
        <f t="shared" si="41"/>
        <v>-1.700708061002186E-2</v>
      </c>
      <c r="AC185" s="14">
        <f t="shared" si="42"/>
        <v>-9.1947847453836429E-3</v>
      </c>
      <c r="AD185" s="14">
        <f t="shared" si="42"/>
        <v>-9.7785628394656317E-3</v>
      </c>
      <c r="AE185" s="20">
        <f t="shared" si="43"/>
        <v>-1.6752275379560328E-2</v>
      </c>
      <c r="AF185" s="20">
        <f t="shared" si="43"/>
        <v>-1.2925395950280623E-2</v>
      </c>
      <c r="AH185" s="26">
        <v>-0.61004424714974448</v>
      </c>
      <c r="AI185" s="26">
        <v>1.1316423235299544</v>
      </c>
      <c r="AJ185" s="26">
        <f t="shared" si="44"/>
        <v>-1.5307781806158898</v>
      </c>
      <c r="AK185" s="26">
        <f t="shared" si="33"/>
        <v>-1.6281156836609072</v>
      </c>
      <c r="AL185" s="26">
        <f t="shared" si="45"/>
        <v>-2.547320078163557</v>
      </c>
      <c r="AM185" s="26">
        <f t="shared" si="46"/>
        <v>-2.9467851683183346</v>
      </c>
      <c r="AN185" s="14">
        <v>-9.7510462301552171E-3</v>
      </c>
      <c r="AO185" s="14">
        <v>-1.0614106719943757E-2</v>
      </c>
      <c r="AP185" s="20">
        <v>-1.6226410958628742E-2</v>
      </c>
      <c r="AQ185" s="20">
        <v>-1.921085373181166E-2</v>
      </c>
      <c r="AU185">
        <v>1.6671064330934797</v>
      </c>
    </row>
    <row r="186" spans="1:47" x14ac:dyDescent="0.2">
      <c r="A186" s="1">
        <v>44932</v>
      </c>
      <c r="B186">
        <v>229.50274999999999</v>
      </c>
      <c r="C186">
        <v>17.77</v>
      </c>
      <c r="D186" s="12">
        <v>1.02891989713223E-2</v>
      </c>
      <c r="E186" s="12">
        <v>0</v>
      </c>
      <c r="F186" s="12">
        <f t="shared" si="36"/>
        <v>7.2000243425964358E-3</v>
      </c>
      <c r="G186" s="12">
        <f t="shared" si="37"/>
        <v>6.6209340009968712E-3</v>
      </c>
      <c r="H186" s="14">
        <v>-1.1842986154058641E-2</v>
      </c>
      <c r="I186" s="14">
        <v>-1.0890467305346029E-2</v>
      </c>
      <c r="J186" s="20">
        <v>-1.674976132244152E-2</v>
      </c>
      <c r="K186" s="20">
        <v>-1.5402595737383789E-2</v>
      </c>
      <c r="M186" s="24">
        <v>1.0586761547145987E-4</v>
      </c>
      <c r="N186" s="24">
        <v>0</v>
      </c>
      <c r="O186" s="23">
        <f t="shared" si="34"/>
        <v>4.2166992485577171E-5</v>
      </c>
      <c r="P186" s="23">
        <f t="shared" si="35"/>
        <v>4.1792031780550755E-5</v>
      </c>
      <c r="Q186" s="12">
        <v>6.4936116672909515E-3</v>
      </c>
      <c r="R186" s="12">
        <v>6.4646756902841428E-3</v>
      </c>
      <c r="S186" s="14">
        <v>-1.068104070295792E-2</v>
      </c>
      <c r="T186" s="14">
        <v>-1.0633445256228887E-2</v>
      </c>
      <c r="U186" s="20">
        <v>-1.5106399697049104E-2</v>
      </c>
      <c r="V186" s="20">
        <v>-1.503908454845602E-2</v>
      </c>
      <c r="X186" s="14">
        <f t="shared" si="38"/>
        <v>-1.1861510379129298E-2</v>
      </c>
      <c r="Y186" s="14">
        <f t="shared" si="39"/>
        <v>-1.0440134672807804E-2</v>
      </c>
      <c r="Z186" s="20">
        <f t="shared" si="40"/>
        <v>-1.7514604494764587E-2</v>
      </c>
      <c r="AA186" s="20">
        <f t="shared" si="41"/>
        <v>-1.700708061002186E-2</v>
      </c>
      <c r="AC186" s="14">
        <f t="shared" si="42"/>
        <v>-9.1947847453836429E-3</v>
      </c>
      <c r="AD186" s="14">
        <f t="shared" si="42"/>
        <v>-9.7785628394656317E-3</v>
      </c>
      <c r="AE186" s="20">
        <f t="shared" si="43"/>
        <v>-1.6752275379560328E-2</v>
      </c>
      <c r="AF186" s="20">
        <f t="shared" si="43"/>
        <v>-1.2925395950280623E-2</v>
      </c>
      <c r="AH186" s="26">
        <v>1.6671064330934797</v>
      </c>
      <c r="AI186" s="26">
        <v>0</v>
      </c>
      <c r="AJ186" s="26">
        <f t="shared" si="44"/>
        <v>-1.5307781806158898</v>
      </c>
      <c r="AK186" s="26">
        <f t="shared" si="33"/>
        <v>-1.6281156836609072</v>
      </c>
      <c r="AL186" s="26">
        <f t="shared" si="45"/>
        <v>-2.547320078163557</v>
      </c>
      <c r="AM186" s="26">
        <f t="shared" si="46"/>
        <v>-2.9467851683183346</v>
      </c>
      <c r="AN186" s="14">
        <v>-9.9402790536817567E-3</v>
      </c>
      <c r="AO186" s="14">
        <v>-1.0525239881133014E-2</v>
      </c>
      <c r="AP186" s="20">
        <v>-1.6541307379887373E-2</v>
      </c>
      <c r="AQ186" s="20">
        <v>-1.9050010442117404E-2</v>
      </c>
      <c r="AU186">
        <v>-0.38187982905474982</v>
      </c>
    </row>
    <row r="187" spans="1:47" x14ac:dyDescent="0.2">
      <c r="A187" s="1">
        <v>44931</v>
      </c>
      <c r="B187">
        <v>227.16539999999998</v>
      </c>
      <c r="C187">
        <v>17.77</v>
      </c>
      <c r="D187" s="12">
        <v>-2.420333524287166E-3</v>
      </c>
      <c r="E187" s="12">
        <v>-3.3651149747615516E-3</v>
      </c>
      <c r="F187" s="12">
        <f t="shared" si="36"/>
        <v>7.1490341879631185E-3</v>
      </c>
      <c r="G187" s="12">
        <f t="shared" si="37"/>
        <v>6.6904750030942085E-3</v>
      </c>
      <c r="H187" s="14">
        <v>-1.1759114813271212E-2</v>
      </c>
      <c r="I187" s="14">
        <v>-1.1004852074867674E-2</v>
      </c>
      <c r="J187" s="20">
        <v>-1.663114048461329E-2</v>
      </c>
      <c r="K187" s="20">
        <v>-1.55643722997716E-2</v>
      </c>
      <c r="M187" s="24">
        <v>5.8580143687883337E-6</v>
      </c>
      <c r="N187" s="24">
        <v>1.1323998793364438E-5</v>
      </c>
      <c r="O187" s="23">
        <f t="shared" si="34"/>
        <v>3.809223689337744E-5</v>
      </c>
      <c r="P187" s="23">
        <f t="shared" si="35"/>
        <v>4.4469577018161947E-5</v>
      </c>
      <c r="Q187" s="12">
        <v>6.171890868557013E-3</v>
      </c>
      <c r="R187" s="12">
        <v>6.6685513432950295E-3</v>
      </c>
      <c r="S187" s="14">
        <v>-1.0151857080294677E-2</v>
      </c>
      <c r="T187" s="14">
        <v>-1.0968790863530944E-2</v>
      </c>
      <c r="U187" s="20">
        <v>-1.4357965200879685E-2</v>
      </c>
      <c r="V187" s="20">
        <v>-1.5513370240406586E-2</v>
      </c>
      <c r="X187" s="14">
        <f t="shared" si="38"/>
        <v>-1.1861510379129298E-2</v>
      </c>
      <c r="Y187" s="14">
        <f t="shared" si="39"/>
        <v>-1.0440134672807804E-2</v>
      </c>
      <c r="Z187" s="20">
        <f t="shared" si="40"/>
        <v>-1.7514604494764587E-2</v>
      </c>
      <c r="AA187" s="20">
        <f t="shared" si="41"/>
        <v>-1.700708061002186E-2</v>
      </c>
      <c r="AC187" s="14">
        <f t="shared" si="42"/>
        <v>-9.1947847453836429E-3</v>
      </c>
      <c r="AD187" s="14">
        <f t="shared" si="42"/>
        <v>-9.7785628394656317E-3</v>
      </c>
      <c r="AE187" s="20">
        <f t="shared" si="43"/>
        <v>-1.6752275379560328E-2</v>
      </c>
      <c r="AF187" s="20">
        <f t="shared" si="43"/>
        <v>-1.2925395950280623E-2</v>
      </c>
      <c r="AH187" s="26">
        <v>-0.38187982905474982</v>
      </c>
      <c r="AI187" s="26">
        <v>-0.49303759477228465</v>
      </c>
      <c r="AJ187" s="26">
        <f t="shared" si="44"/>
        <v>-1.5307781806158898</v>
      </c>
      <c r="AK187" s="26">
        <f t="shared" si="33"/>
        <v>-1.6281156836609072</v>
      </c>
      <c r="AL187" s="26">
        <f t="shared" si="45"/>
        <v>-2.547320078163557</v>
      </c>
      <c r="AM187" s="26">
        <f t="shared" si="46"/>
        <v>-2.9467851683183346</v>
      </c>
      <c r="AN187" s="14">
        <v>-9.4477958747295285E-3</v>
      </c>
      <c r="AO187" s="14">
        <v>-1.0857173029316648E-2</v>
      </c>
      <c r="AP187" s="20">
        <v>-1.5721781529709593E-2</v>
      </c>
      <c r="AQ187" s="20">
        <v>-1.9650788192591098E-2</v>
      </c>
      <c r="AU187">
        <v>0.69718317737543756</v>
      </c>
    </row>
    <row r="188" spans="1:47" x14ac:dyDescent="0.2">
      <c r="A188" s="1">
        <v>44930</v>
      </c>
      <c r="B188">
        <v>227.71654999999998</v>
      </c>
      <c r="C188">
        <v>17.829999999999998</v>
      </c>
      <c r="D188" s="12">
        <v>4.4883293511814859E-3</v>
      </c>
      <c r="E188" s="12">
        <v>2.2484541877458852E-3</v>
      </c>
      <c r="F188" s="12">
        <f t="shared" si="36"/>
        <v>7.2692476009411011E-3</v>
      </c>
      <c r="G188" s="12">
        <f t="shared" si="37"/>
        <v>6.6923660808568802E-3</v>
      </c>
      <c r="H188" s="14">
        <v>-1.1956848281616261E-2</v>
      </c>
      <c r="I188" s="14">
        <v>-1.1007962620984451E-2</v>
      </c>
      <c r="J188" s="20">
        <v>-1.6910798702325813E-2</v>
      </c>
      <c r="K188" s="20">
        <v>-1.5568771604504436E-2</v>
      </c>
      <c r="M188" s="24">
        <v>2.0145100364677219E-5</v>
      </c>
      <c r="N188" s="24">
        <v>5.0555462343920085E-6</v>
      </c>
      <c r="O188" s="23">
        <f t="shared" si="34"/>
        <v>4.0169552503370604E-5</v>
      </c>
      <c r="P188" s="23">
        <f t="shared" si="35"/>
        <v>4.6584318056317672E-5</v>
      </c>
      <c r="Q188" s="12">
        <v>6.337945448122018E-3</v>
      </c>
      <c r="R188" s="12">
        <v>6.8252705482140172E-3</v>
      </c>
      <c r="S188" s="14">
        <v>-1.0424992557764077E-2</v>
      </c>
      <c r="T188" s="14">
        <v>-1.1226571016154893E-2</v>
      </c>
      <c r="U188" s="20">
        <v>-1.474426591902548E-2</v>
      </c>
      <c r="V188" s="20">
        <v>-1.5877953629591244E-2</v>
      </c>
      <c r="X188" s="14">
        <f t="shared" si="38"/>
        <v>-1.1861510379129298E-2</v>
      </c>
      <c r="Y188" s="14">
        <f t="shared" si="39"/>
        <v>-1.0440134672807804E-2</v>
      </c>
      <c r="Z188" s="20">
        <f t="shared" si="40"/>
        <v>-1.7514604494764587E-2</v>
      </c>
      <c r="AA188" s="20">
        <f t="shared" si="41"/>
        <v>-1.700708061002186E-2</v>
      </c>
      <c r="AC188" s="14">
        <f t="shared" si="42"/>
        <v>-9.1947847453836429E-3</v>
      </c>
      <c r="AD188" s="14">
        <f t="shared" si="42"/>
        <v>-9.7785628394656317E-3</v>
      </c>
      <c r="AE188" s="20">
        <f t="shared" si="43"/>
        <v>-1.6752275379560328E-2</v>
      </c>
      <c r="AF188" s="20">
        <f t="shared" si="43"/>
        <v>-1.2925395950280623E-2</v>
      </c>
      <c r="AH188" s="26">
        <v>0.69718317737543756</v>
      </c>
      <c r="AI188" s="26">
        <v>0.32044167282949543</v>
      </c>
      <c r="AJ188" s="26">
        <f t="shared" si="44"/>
        <v>-1.5307781806158898</v>
      </c>
      <c r="AK188" s="26">
        <f t="shared" si="33"/>
        <v>-1.6281156836609072</v>
      </c>
      <c r="AL188" s="26">
        <f t="shared" si="45"/>
        <v>-2.547320078163557</v>
      </c>
      <c r="AM188" s="26">
        <f t="shared" si="46"/>
        <v>-2.9467851683183346</v>
      </c>
      <c r="AN188" s="14">
        <v>-9.7019886019189833E-3</v>
      </c>
      <c r="AO188" s="14">
        <v>-1.1112330024776119E-2</v>
      </c>
      <c r="AP188" s="20">
        <v>-1.6144775694306539E-2</v>
      </c>
      <c r="AQ188" s="20">
        <v>-2.0112606021237014E-2</v>
      </c>
      <c r="AU188">
        <v>1.1960276407267252</v>
      </c>
    </row>
    <row r="189" spans="1:47" x14ac:dyDescent="0.2">
      <c r="A189" s="1">
        <v>44929</v>
      </c>
      <c r="B189">
        <v>226.69905</v>
      </c>
      <c r="C189">
        <v>17.79</v>
      </c>
      <c r="D189" s="12">
        <v>7.6019373417419711E-3</v>
      </c>
      <c r="E189" s="12">
        <v>1.1945392491467643E-2</v>
      </c>
      <c r="F189" s="12">
        <f t="shared" si="36"/>
        <v>7.2509931417565092E-3</v>
      </c>
      <c r="G189" s="12">
        <f t="shared" si="37"/>
        <v>6.6877925801621099E-3</v>
      </c>
      <c r="H189" s="14">
        <v>-1.1926822368218447E-2</v>
      </c>
      <c r="I189" s="14">
        <v>-1.1000439881778793E-2</v>
      </c>
      <c r="J189" s="20">
        <v>-1.6868332480009973E-2</v>
      </c>
      <c r="K189" s="20">
        <v>-1.5558132050886233E-2</v>
      </c>
      <c r="M189" s="24">
        <v>5.7789451347770985E-5</v>
      </c>
      <c r="N189" s="24">
        <v>1.4269240177521155E-4</v>
      </c>
      <c r="O189" s="23">
        <f t="shared" si="34"/>
        <v>4.1445333328057749E-5</v>
      </c>
      <c r="P189" s="23">
        <f t="shared" si="35"/>
        <v>4.9234565091543251E-5</v>
      </c>
      <c r="Q189" s="12">
        <v>6.4378050085458277E-3</v>
      </c>
      <c r="R189" s="12">
        <v>7.0167346459406067E-3</v>
      </c>
      <c r="S189" s="14">
        <v>-1.0589246917912961E-2</v>
      </c>
      <c r="T189" s="14">
        <v>-1.1541501431731464E-2</v>
      </c>
      <c r="U189" s="20">
        <v>-1.4976573995120063E-2</v>
      </c>
      <c r="V189" s="20">
        <v>-1.6323365726292643E-2</v>
      </c>
      <c r="X189" s="14">
        <f t="shared" si="38"/>
        <v>-1.1861510379129298E-2</v>
      </c>
      <c r="Y189" s="14">
        <f t="shared" si="39"/>
        <v>-1.0440134672807804E-2</v>
      </c>
      <c r="Z189" s="20">
        <f t="shared" si="40"/>
        <v>-1.7514604494764587E-2</v>
      </c>
      <c r="AA189" s="20">
        <f t="shared" si="41"/>
        <v>-1.700708061002186E-2</v>
      </c>
      <c r="AC189" s="14">
        <f t="shared" si="42"/>
        <v>-9.1947847453836429E-3</v>
      </c>
      <c r="AD189" s="14">
        <f t="shared" si="42"/>
        <v>-9.7785628394656317E-3</v>
      </c>
      <c r="AE189" s="20">
        <f t="shared" si="43"/>
        <v>-1.6752275379560328E-2</v>
      </c>
      <c r="AF189" s="20">
        <f t="shared" si="43"/>
        <v>-1.2925395950280623E-2</v>
      </c>
      <c r="AH189" s="26">
        <v>1.1960276407267252</v>
      </c>
      <c r="AI189" s="26">
        <v>1.8162677508461493</v>
      </c>
      <c r="AJ189" s="26">
        <f t="shared" si="44"/>
        <v>-1.5307781806158898</v>
      </c>
      <c r="AK189" s="26">
        <f t="shared" si="44"/>
        <v>-1.6281156836609072</v>
      </c>
      <c r="AL189" s="26">
        <f t="shared" si="45"/>
        <v>-2.547320078163557</v>
      </c>
      <c r="AM189" s="26">
        <f t="shared" si="46"/>
        <v>-2.9467851683183346</v>
      </c>
      <c r="AN189" s="14">
        <v>-9.854851438141644E-3</v>
      </c>
      <c r="AO189" s="14">
        <v>-1.1424055725142764E-2</v>
      </c>
      <c r="AP189" s="20">
        <v>-1.6399149957570698E-2</v>
      </c>
      <c r="AQ189" s="20">
        <v>-2.0676809584683181E-2</v>
      </c>
      <c r="AU189">
        <v>-0.4930286742249107</v>
      </c>
    </row>
    <row r="190" spans="1:47" x14ac:dyDescent="0.2">
      <c r="A190" s="1">
        <v>44925</v>
      </c>
      <c r="B190">
        <v>224.98869999999999</v>
      </c>
      <c r="C190">
        <v>17.579999999999998</v>
      </c>
      <c r="D190" s="12">
        <v>-3.2073966611972926E-3</v>
      </c>
      <c r="E190" s="12">
        <v>-3.4013605442178019E-3</v>
      </c>
      <c r="F190" s="12">
        <f t="shared" si="36"/>
        <v>7.2304606333506317E-3</v>
      </c>
      <c r="G190" s="12">
        <f t="shared" si="37"/>
        <v>6.6015858092077512E-3</v>
      </c>
      <c r="H190" s="14">
        <v>-1.1893049397296629E-2</v>
      </c>
      <c r="I190" s="14">
        <v>-1.0858642361906742E-2</v>
      </c>
      <c r="J190" s="20">
        <v>-1.6820566722731235E-2</v>
      </c>
      <c r="K190" s="20">
        <v>-1.5357585112548635E-2</v>
      </c>
      <c r="M190" s="24">
        <v>1.0287393342259541E-5</v>
      </c>
      <c r="N190" s="24">
        <v>1.1569253551761622E-5</v>
      </c>
      <c r="O190" s="23">
        <f t="shared" si="34"/>
        <v>4.039858355833268E-5</v>
      </c>
      <c r="P190" s="23">
        <f t="shared" si="35"/>
        <v>4.3255476883822862E-5</v>
      </c>
      <c r="Q190" s="12">
        <v>6.3559880080387727E-3</v>
      </c>
      <c r="R190" s="12">
        <v>6.5768896055675785E-3</v>
      </c>
      <c r="S190" s="14">
        <v>-1.045466992788264E-2</v>
      </c>
      <c r="T190" s="14">
        <v>-1.0818020721777271E-2</v>
      </c>
      <c r="U190" s="20">
        <v>-1.4786239189930077E-2</v>
      </c>
      <c r="V190" s="20">
        <v>-1.5300133151713441E-2</v>
      </c>
      <c r="X190" s="14">
        <f t="shared" si="38"/>
        <v>-1.1861510379129298E-2</v>
      </c>
      <c r="Y190" s="14">
        <f t="shared" si="39"/>
        <v>-1.0440134672807804E-2</v>
      </c>
      <c r="Z190" s="20">
        <f t="shared" si="40"/>
        <v>-1.7514604494764587E-2</v>
      </c>
      <c r="AA190" s="20">
        <f t="shared" si="41"/>
        <v>-1.700708061002186E-2</v>
      </c>
      <c r="AC190" s="14">
        <f t="shared" si="42"/>
        <v>-9.1947847453836429E-3</v>
      </c>
      <c r="AD190" s="14">
        <f t="shared" si="42"/>
        <v>-9.7785628394656317E-3</v>
      </c>
      <c r="AE190" s="20">
        <f t="shared" si="43"/>
        <v>-1.6752275379560328E-2</v>
      </c>
      <c r="AF190" s="20">
        <f t="shared" si="43"/>
        <v>-1.2925395950280623E-2</v>
      </c>
      <c r="AH190" s="26">
        <v>-0.4930286742249107</v>
      </c>
      <c r="AI190" s="26">
        <v>-0.50543868886598031</v>
      </c>
      <c r="AJ190" s="26">
        <f t="shared" si="44"/>
        <v>-1.5307781806158898</v>
      </c>
      <c r="AK190" s="26">
        <f t="shared" si="44"/>
        <v>-1.6281156836609072</v>
      </c>
      <c r="AL190" s="26">
        <f t="shared" si="45"/>
        <v>-2.547320078163557</v>
      </c>
      <c r="AM190" s="26">
        <f t="shared" si="46"/>
        <v>-2.9467851683183346</v>
      </c>
      <c r="AN190" s="14">
        <v>-9.7296077589620056E-3</v>
      </c>
      <c r="AO190" s="14">
        <v>-1.0707937116530973E-2</v>
      </c>
      <c r="AP190" s="20">
        <v>-1.6190735869443959E-2</v>
      </c>
      <c r="AQ190" s="20">
        <v>-1.9380680743353564E-2</v>
      </c>
      <c r="AU190">
        <v>0.95112226096680241</v>
      </c>
    </row>
    <row r="191" spans="1:47" x14ac:dyDescent="0.2">
      <c r="A191" s="1">
        <v>44924</v>
      </c>
      <c r="B191">
        <v>225.71265</v>
      </c>
      <c r="C191">
        <v>17.64</v>
      </c>
      <c r="D191" s="12">
        <v>6.2049542897837373E-3</v>
      </c>
      <c r="E191" s="12">
        <v>0</v>
      </c>
      <c r="F191" s="12">
        <f t="shared" si="36"/>
        <v>7.2342910569947816E-3</v>
      </c>
      <c r="G191" s="12">
        <f t="shared" si="37"/>
        <v>6.6424889195648273E-3</v>
      </c>
      <c r="H191" s="14">
        <v>-1.1899349883520469E-2</v>
      </c>
      <c r="I191" s="14">
        <v>-1.0925921991331175E-2</v>
      </c>
      <c r="J191" s="20">
        <v>-1.6829477620632478E-2</v>
      </c>
      <c r="K191" s="20">
        <v>-1.5452739976369477E-2</v>
      </c>
      <c r="M191" s="24">
        <v>3.8501457738305602E-5</v>
      </c>
      <c r="N191" s="24">
        <v>0</v>
      </c>
      <c r="O191" s="23">
        <f t="shared" si="34"/>
        <v>4.2321493858988653E-5</v>
      </c>
      <c r="P191" s="23">
        <f t="shared" si="35"/>
        <v>4.5286460166506231E-5</v>
      </c>
      <c r="Q191" s="12">
        <v>6.5054972030574769E-3</v>
      </c>
      <c r="R191" s="12">
        <v>6.7295215406822373E-3</v>
      </c>
      <c r="S191" s="14">
        <v>-1.0700590669571752E-2</v>
      </c>
      <c r="T191" s="14">
        <v>-1.106907791383924E-2</v>
      </c>
      <c r="U191" s="20">
        <v>-1.5134049587911397E-2</v>
      </c>
      <c r="V191" s="20">
        <v>-1.5655208129478165E-2</v>
      </c>
      <c r="X191" s="14">
        <f t="shared" si="38"/>
        <v>-1.1861510379129298E-2</v>
      </c>
      <c r="Y191" s="14">
        <f t="shared" si="39"/>
        <v>-1.0440134672807804E-2</v>
      </c>
      <c r="Z191" s="20">
        <f t="shared" si="40"/>
        <v>-1.7514604494764587E-2</v>
      </c>
      <c r="AA191" s="20">
        <f t="shared" si="41"/>
        <v>-1.700708061002186E-2</v>
      </c>
      <c r="AC191" s="14">
        <f t="shared" si="42"/>
        <v>-9.1947847453836429E-3</v>
      </c>
      <c r="AD191" s="14">
        <f t="shared" si="42"/>
        <v>-9.7785628394656317E-3</v>
      </c>
      <c r="AE191" s="20">
        <f t="shared" si="43"/>
        <v>-1.6752275379560328E-2</v>
      </c>
      <c r="AF191" s="20">
        <f t="shared" si="43"/>
        <v>-1.2925395950280623E-2</v>
      </c>
      <c r="AH191" s="26">
        <v>0.95112226096680241</v>
      </c>
      <c r="AI191" s="26">
        <v>0</v>
      </c>
      <c r="AJ191" s="26">
        <f t="shared" si="44"/>
        <v>-1.5307781806158898</v>
      </c>
      <c r="AK191" s="26">
        <f t="shared" si="44"/>
        <v>-1.6281156836609072</v>
      </c>
      <c r="AL191" s="26">
        <f t="shared" si="45"/>
        <v>-2.547320078163557</v>
      </c>
      <c r="AM191" s="26">
        <f t="shared" si="46"/>
        <v>-2.9467851683183346</v>
      </c>
      <c r="AN191" s="14">
        <v>-9.9584731724980842E-3</v>
      </c>
      <c r="AO191" s="14">
        <v>-1.0956439563918662E-2</v>
      </c>
      <c r="AP191" s="20">
        <v>-1.6571583643785172E-2</v>
      </c>
      <c r="AQ191" s="20">
        <v>-1.9830454265961164E-2</v>
      </c>
      <c r="AU191">
        <v>-0.78995609093678587</v>
      </c>
    </row>
    <row r="192" spans="1:47" x14ac:dyDescent="0.2">
      <c r="A192" s="1">
        <v>44923</v>
      </c>
      <c r="B192">
        <v>224.32074999999998</v>
      </c>
      <c r="C192">
        <v>17.64</v>
      </c>
      <c r="D192" s="12">
        <v>-5.2125058454436379E-3</v>
      </c>
      <c r="E192" s="12">
        <v>-5.6657223796019451E-4</v>
      </c>
      <c r="F192" s="12">
        <f t="shared" si="36"/>
        <v>7.2004170980074118E-3</v>
      </c>
      <c r="G192" s="12">
        <f t="shared" si="37"/>
        <v>6.669852483141234E-3</v>
      </c>
      <c r="H192" s="14">
        <v>-1.1843632179220888E-2</v>
      </c>
      <c r="I192" s="14">
        <v>-1.0970931048126145E-2</v>
      </c>
      <c r="J192" s="20">
        <v>-1.6750675008156864E-2</v>
      </c>
      <c r="K192" s="20">
        <v>-1.5516397144321632E-2</v>
      </c>
      <c r="M192" s="24">
        <v>2.7170217188784094E-5</v>
      </c>
      <c r="N192" s="24">
        <v>3.2100410082722325E-7</v>
      </c>
      <c r="O192" s="23">
        <f t="shared" si="34"/>
        <v>4.2560280361539898E-5</v>
      </c>
      <c r="P192" s="23">
        <f t="shared" si="35"/>
        <v>4.8180573882299954E-5</v>
      </c>
      <c r="Q192" s="12">
        <v>6.5238240596708231E-3</v>
      </c>
      <c r="R192" s="12">
        <v>6.9412227944577569E-3</v>
      </c>
      <c r="S192" s="14">
        <v>-1.0730735666142834E-2</v>
      </c>
      <c r="T192" s="14">
        <v>-1.1417295488942077E-2</v>
      </c>
      <c r="U192" s="20">
        <v>-1.5176684231831706E-2</v>
      </c>
      <c r="V192" s="20">
        <v>-1.6147698891130626E-2</v>
      </c>
      <c r="X192" s="14">
        <f t="shared" si="38"/>
        <v>-1.1861510379129298E-2</v>
      </c>
      <c r="Y192" s="14">
        <f t="shared" si="39"/>
        <v>-1.0440134672807804E-2</v>
      </c>
      <c r="Z192" s="20">
        <f t="shared" si="40"/>
        <v>-1.7514604494764587E-2</v>
      </c>
      <c r="AA192" s="20">
        <f t="shared" si="41"/>
        <v>-1.700708061002186E-2</v>
      </c>
      <c r="AC192" s="14">
        <f t="shared" si="42"/>
        <v>-9.1947847453836429E-3</v>
      </c>
      <c r="AD192" s="14">
        <f t="shared" si="42"/>
        <v>-9.7785628394656317E-3</v>
      </c>
      <c r="AE192" s="20">
        <f t="shared" si="43"/>
        <v>-1.6752275379560328E-2</v>
      </c>
      <c r="AF192" s="20">
        <f t="shared" si="43"/>
        <v>-1.2925395950280623E-2</v>
      </c>
      <c r="AH192" s="26">
        <v>-0.78995609093678587</v>
      </c>
      <c r="AI192" s="26">
        <v>-7.9152209231505163E-2</v>
      </c>
      <c r="AJ192" s="26">
        <f t="shared" si="44"/>
        <v>-1.5307781806158898</v>
      </c>
      <c r="AK192" s="26">
        <f t="shared" si="44"/>
        <v>-1.6281156836609072</v>
      </c>
      <c r="AL192" s="26">
        <f t="shared" si="45"/>
        <v>-2.547320078163557</v>
      </c>
      <c r="AM192" s="26">
        <f t="shared" si="46"/>
        <v>-2.9467851683183346</v>
      </c>
      <c r="AN192" s="14">
        <v>-9.9865275247210707E-3</v>
      </c>
      <c r="AO192" s="14">
        <v>-1.1301113695441263E-2</v>
      </c>
      <c r="AP192" s="20">
        <v>-1.6618268013605976E-2</v>
      </c>
      <c r="AQ192" s="20">
        <v>-2.0454292380701261E-2</v>
      </c>
      <c r="AU192">
        <v>-0.62860919286217365</v>
      </c>
    </row>
    <row r="193" spans="1:47" x14ac:dyDescent="0.2">
      <c r="A193" s="1">
        <v>44922</v>
      </c>
      <c r="B193">
        <v>225.49615</v>
      </c>
      <c r="C193">
        <v>17.649999999999999</v>
      </c>
      <c r="D193" s="12">
        <v>-4.2251602374797637E-3</v>
      </c>
      <c r="E193" s="12">
        <v>-5.662514156286047E-4</v>
      </c>
      <c r="F193" s="12">
        <f t="shared" si="36"/>
        <v>7.18898836339557E-3</v>
      </c>
      <c r="G193" s="12">
        <f t="shared" si="37"/>
        <v>6.6749846963184908E-3</v>
      </c>
      <c r="H193" s="14">
        <v>-1.1824833583643135E-2</v>
      </c>
      <c r="I193" s="14">
        <v>-1.0979372787585043E-2</v>
      </c>
      <c r="J193" s="20">
        <v>-1.6724087795689627E-2</v>
      </c>
      <c r="K193" s="20">
        <v>-1.5528336457535668E-2</v>
      </c>
      <c r="M193" s="24">
        <v>1.7851979032380054E-5</v>
      </c>
      <c r="N193" s="24">
        <v>3.2064066570139884E-7</v>
      </c>
      <c r="O193" s="23">
        <f t="shared" si="34"/>
        <v>4.3539877810173655E-5</v>
      </c>
      <c r="P193" s="23">
        <f t="shared" si="35"/>
        <v>5.123709499842289E-5</v>
      </c>
      <c r="Q193" s="12">
        <v>6.5984754155921244E-3</v>
      </c>
      <c r="R193" s="12">
        <v>7.1580091504847131E-3</v>
      </c>
      <c r="S193" s="14">
        <v>-1.0853526219686832E-2</v>
      </c>
      <c r="T193" s="14">
        <v>-1.177387731292661E-2</v>
      </c>
      <c r="U193" s="20">
        <v>-1.5350349254973491E-2</v>
      </c>
      <c r="V193" s="20">
        <v>-1.6652019369594998E-2</v>
      </c>
      <c r="X193" s="14">
        <f t="shared" si="38"/>
        <v>-1.1861510379129298E-2</v>
      </c>
      <c r="Y193" s="14">
        <f t="shared" si="39"/>
        <v>-1.0440134672807804E-2</v>
      </c>
      <c r="Z193" s="20">
        <f t="shared" si="40"/>
        <v>-1.7514604494764587E-2</v>
      </c>
      <c r="AA193" s="20">
        <f t="shared" si="41"/>
        <v>-1.700708061002186E-2</v>
      </c>
      <c r="AC193" s="14">
        <f t="shared" si="42"/>
        <v>-9.1947847453836429E-3</v>
      </c>
      <c r="AD193" s="14">
        <f t="shared" si="42"/>
        <v>-9.7785628394656317E-3</v>
      </c>
      <c r="AE193" s="20">
        <f t="shared" si="43"/>
        <v>-1.6752275379560328E-2</v>
      </c>
      <c r="AF193" s="20">
        <f t="shared" si="43"/>
        <v>-1.2925395950280623E-2</v>
      </c>
      <c r="AH193" s="26">
        <v>-0.62860919286217365</v>
      </c>
      <c r="AI193" s="26">
        <v>-7.6710688969322635E-2</v>
      </c>
      <c r="AJ193" s="26">
        <f t="shared" si="44"/>
        <v>-1.5307781806158898</v>
      </c>
      <c r="AK193" s="26">
        <f t="shared" si="44"/>
        <v>-1.6281156836609072</v>
      </c>
      <c r="AL193" s="26">
        <f t="shared" si="45"/>
        <v>-2.547320078163557</v>
      </c>
      <c r="AM193" s="26">
        <f t="shared" si="46"/>
        <v>-2.9467851683183346</v>
      </c>
      <c r="AN193" s="14">
        <v>-1.0100802191518789E-2</v>
      </c>
      <c r="AO193" s="14">
        <v>-1.1654066961692449E-2</v>
      </c>
      <c r="AP193" s="20">
        <v>-1.680842891140644E-2</v>
      </c>
      <c r="AQ193" s="20">
        <v>-2.1093115199335273E-2</v>
      </c>
      <c r="AU193">
        <v>6.4363748153932795E-2</v>
      </c>
    </row>
    <row r="194" spans="1:47" x14ac:dyDescent="0.2">
      <c r="A194" s="1">
        <v>44918</v>
      </c>
      <c r="B194">
        <v>226.45294999999999</v>
      </c>
      <c r="C194">
        <v>17.66</v>
      </c>
      <c r="D194" s="12">
        <v>4.4620777510417931E-4</v>
      </c>
      <c r="E194" s="12">
        <v>-3.9481105470953182E-3</v>
      </c>
      <c r="F194" s="12">
        <f t="shared" si="36"/>
        <v>7.1820572609841435E-3</v>
      </c>
      <c r="G194" s="12">
        <f t="shared" si="37"/>
        <v>6.6903635419507269E-3</v>
      </c>
      <c r="H194" s="14">
        <v>-1.1813432934702928E-2</v>
      </c>
      <c r="I194" s="14">
        <v>-1.1004668737601553E-2</v>
      </c>
      <c r="J194" s="20">
        <v>-1.6707963640330045E-2</v>
      </c>
      <c r="K194" s="20">
        <v>-1.5564113002377422E-2</v>
      </c>
      <c r="M194" s="24">
        <v>1.9910137856342186E-7</v>
      </c>
      <c r="N194" s="24">
        <v>1.5587576892085292E-5</v>
      </c>
      <c r="O194" s="23">
        <f t="shared" si="34"/>
        <v>4.5177782708842772E-5</v>
      </c>
      <c r="P194" s="23">
        <f t="shared" si="35"/>
        <v>5.4488748716056863E-5</v>
      </c>
      <c r="Q194" s="12">
        <v>6.7214420111195465E-3</v>
      </c>
      <c r="R194" s="12">
        <v>7.3816494576792839E-3</v>
      </c>
      <c r="S194" s="14">
        <v>-1.1055788270333987E-2</v>
      </c>
      <c r="T194" s="14">
        <v>-1.2141732883348142E-2</v>
      </c>
      <c r="U194" s="20">
        <v>-1.5636412333056751E-2</v>
      </c>
      <c r="V194" s="20">
        <v>-1.7172284522786928E-2</v>
      </c>
      <c r="X194" s="14">
        <f t="shared" si="38"/>
        <v>-1.1861510379129298E-2</v>
      </c>
      <c r="Y194" s="14">
        <f t="shared" si="39"/>
        <v>-1.0440134672807804E-2</v>
      </c>
      <c r="Z194" s="20">
        <f t="shared" si="40"/>
        <v>-1.7514604494764587E-2</v>
      </c>
      <c r="AA194" s="20">
        <f t="shared" si="41"/>
        <v>-1.700708061002186E-2</v>
      </c>
      <c r="AC194" s="14">
        <f t="shared" si="42"/>
        <v>-9.1947847453836429E-3</v>
      </c>
      <c r="AD194" s="14">
        <f t="shared" si="42"/>
        <v>-9.7785628394656317E-3</v>
      </c>
      <c r="AE194" s="20">
        <f t="shared" si="43"/>
        <v>-1.6752275379560328E-2</v>
      </c>
      <c r="AF194" s="20">
        <f t="shared" si="43"/>
        <v>-1.2925395950280623E-2</v>
      </c>
      <c r="AH194" s="26">
        <v>6.4363748153932795E-2</v>
      </c>
      <c r="AI194" s="26">
        <v>-0.52307479398434631</v>
      </c>
      <c r="AJ194" s="26">
        <f t="shared" si="44"/>
        <v>-1.5307781806158898</v>
      </c>
      <c r="AK194" s="26">
        <f t="shared" si="44"/>
        <v>-1.6281156836609072</v>
      </c>
      <c r="AL194" s="26">
        <f t="shared" si="45"/>
        <v>-2.547320078163557</v>
      </c>
      <c r="AM194" s="26">
        <f t="shared" si="46"/>
        <v>-2.9467851683183346</v>
      </c>
      <c r="AN194" s="14">
        <v>-1.0289036772896786E-2</v>
      </c>
      <c r="AO194" s="14">
        <v>-1.2018179253334671E-2</v>
      </c>
      <c r="AP194" s="20">
        <v>-1.7121664189136857E-2</v>
      </c>
      <c r="AQ194" s="20">
        <v>-2.1752135139614392E-2</v>
      </c>
      <c r="AU194">
        <v>-0.91933578715346964</v>
      </c>
    </row>
    <row r="195" spans="1:47" x14ac:dyDescent="0.2">
      <c r="A195" s="1">
        <v>44917</v>
      </c>
      <c r="B195">
        <v>226.35194999999999</v>
      </c>
      <c r="C195">
        <v>17.73</v>
      </c>
      <c r="D195" s="12">
        <v>-6.4029066250649302E-3</v>
      </c>
      <c r="E195" s="12">
        <v>-3.3726812816188279E-3</v>
      </c>
      <c r="F195" s="12">
        <f t="shared" si="36"/>
        <v>7.2552750836110775E-3</v>
      </c>
      <c r="G195" s="12">
        <f t="shared" si="37"/>
        <v>6.6923806747225352E-3</v>
      </c>
      <c r="H195" s="14">
        <v>-1.193386553580833E-2</v>
      </c>
      <c r="I195" s="14">
        <v>-1.1007986625757306E-2</v>
      </c>
      <c r="J195" s="20">
        <v>-1.6878293766340112E-2</v>
      </c>
      <c r="K195" s="20">
        <v>-1.5568805554912777E-2</v>
      </c>
      <c r="M195" s="24">
        <v>4.0997213249300373E-5</v>
      </c>
      <c r="N195" s="24">
        <v>1.1374979027382018E-5</v>
      </c>
      <c r="O195" s="23">
        <f t="shared" si="34"/>
        <v>4.8060868365418313E-5</v>
      </c>
      <c r="P195" s="23">
        <f t="shared" si="35"/>
        <v>5.6970630186129576E-5</v>
      </c>
      <c r="Q195" s="12">
        <v>6.9325946344365409E-3</v>
      </c>
      <c r="R195" s="12">
        <v>7.5478891212132663E-3</v>
      </c>
      <c r="S195" s="14">
        <v>-1.1403103428637262E-2</v>
      </c>
      <c r="T195" s="14">
        <v>-1.2415172796855205E-2</v>
      </c>
      <c r="U195" s="20">
        <v>-1.6127626789408385E-2</v>
      </c>
      <c r="V195" s="20">
        <v>-1.7559015810630473E-2</v>
      </c>
      <c r="X195" s="14">
        <f t="shared" si="38"/>
        <v>-1.1861510379129298E-2</v>
      </c>
      <c r="Y195" s="14">
        <f t="shared" si="39"/>
        <v>-1.0440134672807804E-2</v>
      </c>
      <c r="Z195" s="20">
        <f t="shared" si="40"/>
        <v>-1.7514604494764587E-2</v>
      </c>
      <c r="AA195" s="20">
        <f t="shared" si="41"/>
        <v>-1.700708061002186E-2</v>
      </c>
      <c r="AC195" s="14">
        <f t="shared" si="42"/>
        <v>-9.1947847453836429E-3</v>
      </c>
      <c r="AD195" s="14">
        <f t="shared" si="42"/>
        <v>-9.7785628394656317E-3</v>
      </c>
      <c r="AE195" s="20">
        <f t="shared" si="43"/>
        <v>-1.6752275379560328E-2</v>
      </c>
      <c r="AF195" s="20">
        <f t="shared" si="43"/>
        <v>-1.2925395950280623E-2</v>
      </c>
      <c r="AH195" s="26">
        <v>-0.91933578715346964</v>
      </c>
      <c r="AI195" s="26">
        <v>-0.43584803640783371</v>
      </c>
      <c r="AJ195" s="26">
        <f t="shared" si="44"/>
        <v>-1.5307781806158898</v>
      </c>
      <c r="AK195" s="26">
        <f t="shared" si="44"/>
        <v>-1.6281156836609072</v>
      </c>
      <c r="AL195" s="26">
        <f t="shared" si="45"/>
        <v>-2.547320078163557</v>
      </c>
      <c r="AM195" s="26">
        <f t="shared" si="46"/>
        <v>-2.9467851683183346</v>
      </c>
      <c r="AN195" s="14">
        <v>-1.0612264601450247E-2</v>
      </c>
      <c r="AO195" s="14">
        <v>-1.2288836656780861E-2</v>
      </c>
      <c r="AP195" s="20">
        <v>-1.7659537506069144E-2</v>
      </c>
      <c r="AQ195" s="20">
        <v>-2.2242007714502562E-2</v>
      </c>
      <c r="AU195">
        <v>1.3035945984872075</v>
      </c>
    </row>
    <row r="196" spans="1:47" x14ac:dyDescent="0.2">
      <c r="A196" s="1">
        <v>44916</v>
      </c>
      <c r="B196">
        <v>227.81059999999999</v>
      </c>
      <c r="C196">
        <v>17.79</v>
      </c>
      <c r="D196" s="12">
        <v>8.8936167197513072E-3</v>
      </c>
      <c r="E196" s="12">
        <v>5.0847457627118953E-3</v>
      </c>
      <c r="F196" s="12">
        <f t="shared" si="36"/>
        <v>7.2349583978814185E-3</v>
      </c>
      <c r="G196" s="12">
        <f t="shared" si="37"/>
        <v>6.6879813051891283E-3</v>
      </c>
      <c r="H196" s="14">
        <v>-1.1900447561598268E-2</v>
      </c>
      <c r="I196" s="14">
        <v>-1.1000750306823981E-2</v>
      </c>
      <c r="J196" s="20">
        <v>-1.6831030087685366E-2</v>
      </c>
      <c r="K196" s="20">
        <v>-1.5558571090951616E-2</v>
      </c>
      <c r="M196" s="24">
        <v>7.9096418357840005E-5</v>
      </c>
      <c r="N196" s="24">
        <v>2.5854639471416575E-5</v>
      </c>
      <c r="O196" s="23">
        <f t="shared" ref="O196:O259" si="47">SUMPRODUCT(M196:M295,Weights)</f>
        <v>4.8507177428280633E-5</v>
      </c>
      <c r="P196" s="23">
        <f t="shared" ref="P196:P259" si="48">SUMPRODUCT(N196:N295,Weights)</f>
        <v>5.9879810480703303E-5</v>
      </c>
      <c r="Q196" s="12">
        <v>6.9647094288477415E-3</v>
      </c>
      <c r="R196" s="12">
        <v>7.7382046031817548E-3</v>
      </c>
      <c r="S196" s="14">
        <v>-1.1455927564703327E-2</v>
      </c>
      <c r="T196" s="14">
        <v>-1.272821390763609E-2</v>
      </c>
      <c r="U196" s="20">
        <v>-1.6202336973112141E-2</v>
      </c>
      <c r="V196" s="20">
        <v>-1.8001755827504923E-2</v>
      </c>
      <c r="X196" s="14">
        <f t="shared" si="38"/>
        <v>-1.1861510379129298E-2</v>
      </c>
      <c r="Y196" s="14">
        <f t="shared" si="39"/>
        <v>-1.0440134672807804E-2</v>
      </c>
      <c r="Z196" s="20">
        <f t="shared" si="40"/>
        <v>-1.7514604494764587E-2</v>
      </c>
      <c r="AA196" s="20">
        <f t="shared" si="41"/>
        <v>-1.700708061002186E-2</v>
      </c>
      <c r="AC196" s="14">
        <f t="shared" si="42"/>
        <v>-9.1947847453836429E-3</v>
      </c>
      <c r="AD196" s="14">
        <f t="shared" si="42"/>
        <v>-9.7785628394656317E-3</v>
      </c>
      <c r="AE196" s="20">
        <f t="shared" si="43"/>
        <v>-1.6752275379560328E-2</v>
      </c>
      <c r="AF196" s="20">
        <f t="shared" si="43"/>
        <v>-1.2925395950280623E-2</v>
      </c>
      <c r="AH196" s="26">
        <v>1.3035945984872075</v>
      </c>
      <c r="AI196" s="26">
        <v>0.64551232415512239</v>
      </c>
      <c r="AJ196" s="26">
        <f t="shared" si="44"/>
        <v>-1.5307781806158898</v>
      </c>
      <c r="AK196" s="26">
        <f t="shared" si="44"/>
        <v>-1.6281156836609072</v>
      </c>
      <c r="AL196" s="26">
        <f t="shared" si="45"/>
        <v>-2.547320078163557</v>
      </c>
      <c r="AM196" s="26">
        <f t="shared" si="46"/>
        <v>-2.9467851683183346</v>
      </c>
      <c r="AN196" s="14">
        <v>-1.0661425228009879E-2</v>
      </c>
      <c r="AO196" s="14">
        <v>-1.2598692277817241E-2</v>
      </c>
      <c r="AP196" s="20">
        <v>-1.7741344166678892E-2</v>
      </c>
      <c r="AQ196" s="20">
        <v>-2.2802826554068657E-2</v>
      </c>
      <c r="AU196">
        <v>-0.59893240828167671</v>
      </c>
    </row>
    <row r="197" spans="1:47" x14ac:dyDescent="0.2">
      <c r="A197" s="1">
        <v>44915</v>
      </c>
      <c r="B197">
        <v>225.80240000000001</v>
      </c>
      <c r="C197">
        <v>17.7</v>
      </c>
      <c r="D197" s="12">
        <v>-4.1671940525862539E-3</v>
      </c>
      <c r="E197" s="12">
        <v>-6.1763054463783718E-3</v>
      </c>
      <c r="F197" s="12">
        <f t="shared" ref="F197:F260" si="49">_xlfn.STDEV.P(D197:D296)</f>
        <v>7.1722536485203338E-3</v>
      </c>
      <c r="G197" s="12">
        <f t="shared" ref="G197:G260" si="50">_xlfn.STDEV.P(E197:E296)</f>
        <v>6.66203355213533E-3</v>
      </c>
      <c r="H197" s="14">
        <v>-1.1797307427184604E-2</v>
      </c>
      <c r="I197" s="14">
        <v>-1.0958070051102201E-2</v>
      </c>
      <c r="J197" s="20">
        <v>-1.6685157027316943E-2</v>
      </c>
      <c r="K197" s="20">
        <v>-1.5498207590798776E-2</v>
      </c>
      <c r="M197" s="24">
        <v>1.7365506271910246E-5</v>
      </c>
      <c r="N197" s="24">
        <v>3.8146748966963139E-5</v>
      </c>
      <c r="O197" s="23">
        <f t="shared" si="47"/>
        <v>4.6544858427980656E-5</v>
      </c>
      <c r="P197" s="23">
        <f t="shared" si="48"/>
        <v>6.2048231772192123E-5</v>
      </c>
      <c r="Q197" s="12">
        <v>6.8223792351334925E-3</v>
      </c>
      <c r="R197" s="12">
        <v>7.8770699991933622E-3</v>
      </c>
      <c r="S197" s="14">
        <v>-1.1221815229347738E-2</v>
      </c>
      <c r="T197" s="14">
        <v>-1.2956627157923836E-2</v>
      </c>
      <c r="U197" s="20">
        <v>-1.5871227429553176E-2</v>
      </c>
      <c r="V197" s="20">
        <v>-1.8324805046294364E-2</v>
      </c>
      <c r="X197" s="14">
        <f t="shared" ref="X197:X260" si="51">PERCENTILE(D197:D296,0.05)</f>
        <v>-1.1861510379129298E-2</v>
      </c>
      <c r="Y197" s="14">
        <f t="shared" ref="Y197:Y260" si="52">PERCENTILE(E197:E296,0.05)</f>
        <v>-1.0440134672807804E-2</v>
      </c>
      <c r="Z197" s="20">
        <f t="shared" ref="Z197:Z260" si="53">PERCENTILE(D197:D296,0.01)</f>
        <v>-1.7514604494764587E-2</v>
      </c>
      <c r="AA197" s="20">
        <f t="shared" ref="AA197:AA260" si="54">PERCENTILE(E197:E296,0.01)</f>
        <v>-1.700708061002186E-2</v>
      </c>
      <c r="AC197" s="14">
        <f t="shared" ref="AC197:AD260" si="55">PERCENTILE(D197:D696,0.05)</f>
        <v>-9.1947847453836429E-3</v>
      </c>
      <c r="AD197" s="14">
        <f t="shared" si="55"/>
        <v>-9.7785628394656317E-3</v>
      </c>
      <c r="AE197" s="20">
        <f t="shared" ref="AE197:AF247" si="56">PERCENTILE(D197:D696,0.01)</f>
        <v>-1.6752275379560328E-2</v>
      </c>
      <c r="AF197" s="20">
        <f t="shared" si="56"/>
        <v>-1.2925395950280623E-2</v>
      </c>
      <c r="AH197" s="26">
        <v>-0.59893240828167671</v>
      </c>
      <c r="AI197" s="26">
        <v>-0.77459649586318624</v>
      </c>
      <c r="AJ197" s="26">
        <f t="shared" ref="AJ197:AK260" si="57">PERCENTILE(AH197:AH296,5%)</f>
        <v>-1.5307781806158898</v>
      </c>
      <c r="AK197" s="26">
        <f t="shared" si="57"/>
        <v>-1.6281156836609072</v>
      </c>
      <c r="AL197" s="26">
        <f t="shared" ref="AL197:AL260" si="58">PERCENTILE(AH197:AH296,1%)</f>
        <v>-2.547320078163557</v>
      </c>
      <c r="AM197" s="26">
        <f t="shared" ref="AM197:AM260" si="59">PERCENTILE(AI197:AI296,1%)</f>
        <v>-2.9467851683183346</v>
      </c>
      <c r="AN197" s="14">
        <v>-1.0443549273029273E-2</v>
      </c>
      <c r="AO197" s="14">
        <v>-1.2824781206981523E-2</v>
      </c>
      <c r="AP197" s="20">
        <v>-1.7378783606501677E-2</v>
      </c>
      <c r="AQ197" s="20">
        <v>-2.3212033043428316E-2</v>
      </c>
      <c r="AU197">
        <v>-0.57507752304594673</v>
      </c>
    </row>
    <row r="198" spans="1:47" x14ac:dyDescent="0.2">
      <c r="A198" s="1">
        <v>44914</v>
      </c>
      <c r="B198">
        <v>226.7473</v>
      </c>
      <c r="C198">
        <v>17.809999999999999</v>
      </c>
      <c r="D198" s="12">
        <v>-4.0842912685152832E-3</v>
      </c>
      <c r="E198" s="12">
        <v>-3.9149888143177325E-3</v>
      </c>
      <c r="F198" s="12">
        <f t="shared" si="49"/>
        <v>7.1942892469223909E-3</v>
      </c>
      <c r="G198" s="12">
        <f t="shared" si="50"/>
        <v>6.7030096383047799E-3</v>
      </c>
      <c r="H198" s="14">
        <v>-1.1833552761138273E-2</v>
      </c>
      <c r="I198" s="14">
        <v>-1.1025469715056297E-2</v>
      </c>
      <c r="J198" s="20">
        <v>-1.6736419494812787E-2</v>
      </c>
      <c r="K198" s="20">
        <v>-1.5593532221745589E-2</v>
      </c>
      <c r="M198" s="24">
        <v>1.6681435166070183E-5</v>
      </c>
      <c r="N198" s="24">
        <v>1.5327137416232965E-5</v>
      </c>
      <c r="O198" s="23">
        <f t="shared" si="47"/>
        <v>4.840963658180147E-5</v>
      </c>
      <c r="P198" s="23">
        <f t="shared" si="48"/>
        <v>6.3577943406290823E-5</v>
      </c>
      <c r="Q198" s="12">
        <v>6.9577033985217755E-3</v>
      </c>
      <c r="R198" s="12">
        <v>7.9735778297004671E-3</v>
      </c>
      <c r="S198" s="14">
        <v>-1.144440367031113E-2</v>
      </c>
      <c r="T198" s="14">
        <v>-1.3115368412962665E-2</v>
      </c>
      <c r="U198" s="20">
        <v>-1.6186038509357865E-2</v>
      </c>
      <c r="V198" s="20">
        <v>-1.8549315832622863E-2</v>
      </c>
      <c r="X198" s="14">
        <f t="shared" si="51"/>
        <v>-1.1861510379129298E-2</v>
      </c>
      <c r="Y198" s="14">
        <f t="shared" si="52"/>
        <v>-1.0440134672807804E-2</v>
      </c>
      <c r="Z198" s="20">
        <f t="shared" si="53"/>
        <v>-1.7514604494764587E-2</v>
      </c>
      <c r="AA198" s="20">
        <f t="shared" si="54"/>
        <v>-1.700708061002186E-2</v>
      </c>
      <c r="AC198" s="14">
        <f t="shared" si="55"/>
        <v>-9.1947847453836429E-3</v>
      </c>
      <c r="AD198" s="14">
        <f t="shared" si="55"/>
        <v>-9.7785628394656317E-3</v>
      </c>
      <c r="AE198" s="20">
        <f t="shared" si="56"/>
        <v>-1.6752275379560328E-2</v>
      </c>
      <c r="AF198" s="20">
        <f t="shared" si="56"/>
        <v>-1.2925395950280623E-2</v>
      </c>
      <c r="AH198" s="26">
        <v>-0.57507752304594673</v>
      </c>
      <c r="AI198" s="26">
        <v>-0.47950680593672712</v>
      </c>
      <c r="AJ198" s="26">
        <f t="shared" si="57"/>
        <v>-1.5307781806158898</v>
      </c>
      <c r="AK198" s="26">
        <f t="shared" si="57"/>
        <v>-1.6281156836609072</v>
      </c>
      <c r="AL198" s="26">
        <f t="shared" si="58"/>
        <v>-2.547320078163557</v>
      </c>
      <c r="AM198" s="26">
        <f t="shared" si="59"/>
        <v>-2.9467851683183346</v>
      </c>
      <c r="AN198" s="14">
        <v>-1.0650700549654156E-2</v>
      </c>
      <c r="AO198" s="14">
        <v>-1.2981907119426228E-2</v>
      </c>
      <c r="AP198" s="20">
        <v>-1.7723497564961336E-2</v>
      </c>
      <c r="AQ198" s="20">
        <v>-2.3496420886993233E-2</v>
      </c>
      <c r="AU198">
        <v>-0.85129548907433961</v>
      </c>
    </row>
    <row r="199" spans="1:47" x14ac:dyDescent="0.2">
      <c r="A199" s="1">
        <v>44911</v>
      </c>
      <c r="B199">
        <v>227.6772</v>
      </c>
      <c r="C199">
        <v>17.88</v>
      </c>
      <c r="D199" s="12">
        <v>-6.0973759783686798E-3</v>
      </c>
      <c r="E199" s="12">
        <v>-6.1145080600333301E-3</v>
      </c>
      <c r="F199" s="12">
        <f t="shared" si="49"/>
        <v>7.2348961050870114E-3</v>
      </c>
      <c r="G199" s="12">
        <f t="shared" si="50"/>
        <v>6.7314751457357895E-3</v>
      </c>
      <c r="H199" s="14">
        <v>-1.1900345099069454E-2</v>
      </c>
      <c r="I199" s="14">
        <v>-1.1072291308197207E-2</v>
      </c>
      <c r="J199" s="20">
        <v>-1.6830885172975527E-2</v>
      </c>
      <c r="K199" s="20">
        <v>-1.5659752894441211E-2</v>
      </c>
      <c r="M199" s="24">
        <v>3.7177993821587416E-5</v>
      </c>
      <c r="N199" s="24">
        <v>3.7387208816212558E-5</v>
      </c>
      <c r="O199" s="23">
        <f t="shared" si="47"/>
        <v>5.0440644245571887E-5</v>
      </c>
      <c r="P199" s="23">
        <f t="shared" si="48"/>
        <v>6.6660950152215128E-5</v>
      </c>
      <c r="Q199" s="12">
        <v>7.1021577175934278E-3</v>
      </c>
      <c r="R199" s="12">
        <v>8.164615738184812E-3</v>
      </c>
      <c r="S199" s="14">
        <v>-1.1682009880964942E-2</v>
      </c>
      <c r="T199" s="14">
        <v>-1.3429597809618363E-2</v>
      </c>
      <c r="U199" s="20">
        <v>-1.6522089507426219E-2</v>
      </c>
      <c r="V199" s="20">
        <v>-1.8993736464886626E-2</v>
      </c>
      <c r="X199" s="14">
        <f t="shared" si="51"/>
        <v>-1.1861510379129298E-2</v>
      </c>
      <c r="Y199" s="14">
        <f t="shared" si="52"/>
        <v>-1.0440134672807804E-2</v>
      </c>
      <c r="Z199" s="20">
        <f t="shared" si="53"/>
        <v>-1.7514604494764587E-2</v>
      </c>
      <c r="AA199" s="20">
        <f t="shared" si="54"/>
        <v>-1.700708061002186E-2</v>
      </c>
      <c r="AC199" s="14">
        <f t="shared" si="55"/>
        <v>-9.1947847453836429E-3</v>
      </c>
      <c r="AD199" s="14">
        <f t="shared" si="55"/>
        <v>-9.7785628394656317E-3</v>
      </c>
      <c r="AE199" s="20">
        <f t="shared" si="56"/>
        <v>-1.6752275379560328E-2</v>
      </c>
      <c r="AF199" s="20">
        <f t="shared" si="56"/>
        <v>-1.2925395950280623E-2</v>
      </c>
      <c r="AH199" s="26">
        <v>-0.85129548907433961</v>
      </c>
      <c r="AI199" s="26">
        <v>-0.738636887534872</v>
      </c>
      <c r="AJ199" s="26">
        <f t="shared" si="57"/>
        <v>-1.5307781806158898</v>
      </c>
      <c r="AK199" s="26">
        <f t="shared" si="57"/>
        <v>-1.6281156836609072</v>
      </c>
      <c r="AL199" s="26">
        <f t="shared" si="58"/>
        <v>-2.547320078163557</v>
      </c>
      <c r="AM199" s="26">
        <f t="shared" si="59"/>
        <v>-2.9467851683183346</v>
      </c>
      <c r="AN199" s="14">
        <v>-1.0871828069384767E-2</v>
      </c>
      <c r="AO199" s="14">
        <v>-1.3292938934403368E-2</v>
      </c>
      <c r="AP199" s="20">
        <v>-1.8091468952310001E-2</v>
      </c>
      <c r="AQ199" s="20">
        <v>-2.4059368562301453E-2</v>
      </c>
      <c r="AU199">
        <v>-2.3904656787964367</v>
      </c>
    </row>
    <row r="200" spans="1:47" x14ac:dyDescent="0.2">
      <c r="A200" s="1">
        <v>44910</v>
      </c>
      <c r="B200">
        <v>229.07395000000002</v>
      </c>
      <c r="C200">
        <v>17.989999999999998</v>
      </c>
      <c r="D200" s="12">
        <v>-1.5112497820726212E-2</v>
      </c>
      <c r="E200" s="12">
        <v>-2.015250544662317E-2</v>
      </c>
      <c r="F200" s="12">
        <f t="shared" si="49"/>
        <v>7.3180584581431507E-3</v>
      </c>
      <c r="G200" s="12">
        <f t="shared" si="50"/>
        <v>6.7258860722723603E-3</v>
      </c>
      <c r="H200" s="14">
        <v>-1.2037134997119663E-2</v>
      </c>
      <c r="I200" s="14">
        <v>-1.1063098100439586E-2</v>
      </c>
      <c r="J200" s="20">
        <v>-1.7024349736207912E-2</v>
      </c>
      <c r="K200" s="20">
        <v>-1.5646750765271705E-2</v>
      </c>
      <c r="M200" s="24">
        <v>2.2838759038145451E-4</v>
      </c>
      <c r="N200" s="24">
        <v>4.0612347577617653E-4</v>
      </c>
      <c r="O200" s="23">
        <f t="shared" si="47"/>
        <v>5.1300935724141936E-5</v>
      </c>
      <c r="P200" s="23">
        <f t="shared" si="48"/>
        <v>6.8526895707356376E-5</v>
      </c>
      <c r="Q200" s="12">
        <v>7.1624671534424459E-3</v>
      </c>
      <c r="R200" s="12">
        <v>8.278097348265262E-3</v>
      </c>
      <c r="S200" s="14">
        <v>-1.1781210075260597E-2</v>
      </c>
      <c r="T200" s="14">
        <v>-1.3616258447551485E-2</v>
      </c>
      <c r="U200" s="20">
        <v>-1.6662390235298186E-2</v>
      </c>
      <c r="V200" s="20">
        <v>-1.9257734167240012E-2</v>
      </c>
      <c r="X200" s="14">
        <f t="shared" si="51"/>
        <v>-1.1861510379129298E-2</v>
      </c>
      <c r="Y200" s="14">
        <f t="shared" si="52"/>
        <v>-1.0440134672807804E-2</v>
      </c>
      <c r="Z200" s="20">
        <f t="shared" si="53"/>
        <v>-1.7514604494764587E-2</v>
      </c>
      <c r="AA200" s="20">
        <f t="shared" si="54"/>
        <v>-1.700708061002186E-2</v>
      </c>
      <c r="AC200" s="14">
        <f t="shared" si="55"/>
        <v>-9.1947847453836429E-3</v>
      </c>
      <c r="AD200" s="14">
        <f t="shared" si="55"/>
        <v>-9.7785628394656317E-3</v>
      </c>
      <c r="AE200" s="20">
        <f t="shared" si="56"/>
        <v>-1.6752275379560328E-2</v>
      </c>
      <c r="AF200" s="20">
        <f t="shared" si="56"/>
        <v>-1.2925395950280623E-2</v>
      </c>
      <c r="AH200" s="26">
        <v>-2.3904656787964367</v>
      </c>
      <c r="AI200" s="26">
        <v>-2.9418260697808574</v>
      </c>
      <c r="AJ200" s="26">
        <f t="shared" si="57"/>
        <v>-1.5307781806158898</v>
      </c>
      <c r="AK200" s="26">
        <f t="shared" si="57"/>
        <v>-1.6281156836609072</v>
      </c>
      <c r="AL200" s="26">
        <f t="shared" si="58"/>
        <v>-2.547320078163557</v>
      </c>
      <c r="AM200" s="26">
        <f t="shared" si="59"/>
        <v>-2.9467851683183346</v>
      </c>
      <c r="AN200" s="14">
        <v>-1.0964148437867699E-2</v>
      </c>
      <c r="AO200" s="14">
        <v>-1.347770012358244E-2</v>
      </c>
      <c r="AP200" s="20">
        <v>-1.8245096389150922E-2</v>
      </c>
      <c r="AQ200" s="20">
        <v>-2.439377448776341E-2</v>
      </c>
      <c r="AU200">
        <v>-0.32713094595468645</v>
      </c>
    </row>
    <row r="201" spans="1:47" x14ac:dyDescent="0.2">
      <c r="A201" s="1">
        <v>44909</v>
      </c>
      <c r="B201">
        <v>232.58895000000001</v>
      </c>
      <c r="C201">
        <v>18.36</v>
      </c>
      <c r="D201" s="12">
        <v>-2.1258389394916977E-3</v>
      </c>
      <c r="E201" s="12">
        <v>-7.5675675675676013E-3</v>
      </c>
      <c r="F201" s="12">
        <f t="shared" si="49"/>
        <v>7.1664993447808339E-3</v>
      </c>
      <c r="G201" s="12">
        <f t="shared" si="50"/>
        <v>6.4465492073748033E-3</v>
      </c>
      <c r="H201" s="14">
        <v>-1.1787842439808106E-2</v>
      </c>
      <c r="I201" s="14">
        <v>-1.0603629845071585E-2</v>
      </c>
      <c r="J201" s="20">
        <v>-1.667177051504597E-2</v>
      </c>
      <c r="K201" s="20">
        <v>-1.4996916043476041E-2</v>
      </c>
      <c r="M201" s="24">
        <v>4.5191911966591861E-6</v>
      </c>
      <c r="N201" s="24">
        <v>5.726807888970102E-5</v>
      </c>
      <c r="O201" s="23">
        <f t="shared" si="47"/>
        <v>3.9967545415950663E-5</v>
      </c>
      <c r="P201" s="23">
        <f t="shared" si="48"/>
        <v>4.6927142503543132E-5</v>
      </c>
      <c r="Q201" s="12">
        <v>6.3219890395310452E-3</v>
      </c>
      <c r="R201" s="12">
        <v>6.8503388604902703E-3</v>
      </c>
      <c r="S201" s="14">
        <v>-1.0398746601220097E-2</v>
      </c>
      <c r="T201" s="14">
        <v>-1.1267804720524039E-2</v>
      </c>
      <c r="U201" s="20">
        <v>-1.4707145761822544E-2</v>
      </c>
      <c r="V201" s="20">
        <v>-1.5936271244560894E-2</v>
      </c>
      <c r="X201" s="14">
        <f t="shared" si="51"/>
        <v>-1.1383327289737876E-2</v>
      </c>
      <c r="Y201" s="14">
        <f t="shared" si="52"/>
        <v>-9.5125142995804816E-3</v>
      </c>
      <c r="Z201" s="20">
        <f t="shared" si="53"/>
        <v>-1.7514604494764587E-2</v>
      </c>
      <c r="AA201" s="20">
        <f t="shared" si="54"/>
        <v>-1.2841753086419678E-2</v>
      </c>
      <c r="AC201" s="14">
        <f t="shared" si="55"/>
        <v>-9.1130979201546943E-3</v>
      </c>
      <c r="AD201" s="14">
        <f t="shared" si="55"/>
        <v>-9.669761459209952E-3</v>
      </c>
      <c r="AE201" s="20">
        <f t="shared" si="56"/>
        <v>-1.6752275379560328E-2</v>
      </c>
      <c r="AF201" s="20">
        <f t="shared" si="56"/>
        <v>-1.2801198966408191E-2</v>
      </c>
      <c r="AH201" s="26">
        <v>-0.32713094595468645</v>
      </c>
      <c r="AI201" s="26">
        <v>-1.1126070137354973</v>
      </c>
      <c r="AJ201" s="26">
        <f t="shared" si="57"/>
        <v>-1.4300189617094774</v>
      </c>
      <c r="AK201" s="26">
        <f t="shared" si="57"/>
        <v>-1.5812373843423353</v>
      </c>
      <c r="AL201" s="26">
        <f t="shared" si="58"/>
        <v>-2.547320078163557</v>
      </c>
      <c r="AM201" s="26">
        <f t="shared" si="59"/>
        <v>-2.2746222135777705</v>
      </c>
      <c r="AN201" s="14">
        <v>-9.0405642022488818E-3</v>
      </c>
      <c r="AO201" s="14">
        <v>-1.0832011901620288E-2</v>
      </c>
      <c r="AP201" s="20">
        <v>-1.6104129614327372E-2</v>
      </c>
      <c r="AQ201" s="20">
        <v>-1.5581932942606201E-2</v>
      </c>
      <c r="AU201">
        <v>0.28198649546921528</v>
      </c>
    </row>
    <row r="202" spans="1:47" x14ac:dyDescent="0.2">
      <c r="A202" s="1">
        <v>44908</v>
      </c>
      <c r="B202">
        <v>233.08445</v>
      </c>
      <c r="C202">
        <v>18.5</v>
      </c>
      <c r="D202" s="12">
        <v>1.8852689613848561E-3</v>
      </c>
      <c r="E202" s="12">
        <v>1.5367727771679496E-2</v>
      </c>
      <c r="F202" s="12">
        <f t="shared" si="49"/>
        <v>7.1643018544724751E-3</v>
      </c>
      <c r="G202" s="12">
        <f t="shared" si="50"/>
        <v>6.4206489450502908E-3</v>
      </c>
      <c r="H202" s="14">
        <v>-1.1784227889904212E-2</v>
      </c>
      <c r="I202" s="14">
        <v>-1.0561027704648117E-2</v>
      </c>
      <c r="J202" s="20">
        <v>-1.6666658388138897E-2</v>
      </c>
      <c r="K202" s="20">
        <v>-1.4936663023280311E-2</v>
      </c>
      <c r="M202" s="24">
        <v>3.5542390567611341E-6</v>
      </c>
      <c r="N202" s="24">
        <v>2.3616705686444923E-4</v>
      </c>
      <c r="O202" s="23">
        <f t="shared" si="47"/>
        <v>4.2229647545230651E-5</v>
      </c>
      <c r="P202" s="23">
        <f t="shared" si="48"/>
        <v>4.6262492516116383E-5</v>
      </c>
      <c r="Q202" s="12">
        <v>6.4984342379707629E-3</v>
      </c>
      <c r="R202" s="12">
        <v>6.8016536604061503E-3</v>
      </c>
      <c r="S202" s="14">
        <v>-1.0688973125831839E-2</v>
      </c>
      <c r="T202" s="14">
        <v>-1.1187724692586816E-2</v>
      </c>
      <c r="U202" s="20">
        <v>-1.5117618674097496E-2</v>
      </c>
      <c r="V202" s="20">
        <v>-1.5823012532847951E-2</v>
      </c>
      <c r="X202" s="14">
        <f t="shared" si="51"/>
        <v>-1.1383327289737876E-2</v>
      </c>
      <c r="Y202" s="14">
        <f t="shared" si="52"/>
        <v>-9.5125142995804816E-3</v>
      </c>
      <c r="Z202" s="20">
        <f t="shared" si="53"/>
        <v>-1.7514604494764587E-2</v>
      </c>
      <c r="AA202" s="20">
        <f t="shared" si="54"/>
        <v>-1.2841753086419678E-2</v>
      </c>
      <c r="AC202" s="14">
        <f t="shared" si="55"/>
        <v>-9.1130979201546943E-3</v>
      </c>
      <c r="AD202" s="14">
        <f t="shared" si="55"/>
        <v>-9.669761459209952E-3</v>
      </c>
      <c r="AE202" s="20">
        <f t="shared" si="56"/>
        <v>-1.6752275379560328E-2</v>
      </c>
      <c r="AF202" s="20">
        <f t="shared" si="56"/>
        <v>-1.2801198966408191E-2</v>
      </c>
      <c r="AH202" s="26">
        <v>0.28198649546921528</v>
      </c>
      <c r="AI202" s="26">
        <v>2.6309309536858896</v>
      </c>
      <c r="AJ202" s="26">
        <f t="shared" si="57"/>
        <v>-1.4300189617094774</v>
      </c>
      <c r="AK202" s="26">
        <f t="shared" si="57"/>
        <v>-1.5812373843423353</v>
      </c>
      <c r="AL202" s="26">
        <f t="shared" si="58"/>
        <v>-2.547320078163557</v>
      </c>
      <c r="AM202" s="26">
        <f t="shared" si="59"/>
        <v>-2.2746222135777705</v>
      </c>
      <c r="AN202" s="14">
        <v>-9.2928841817202686E-3</v>
      </c>
      <c r="AO202" s="14">
        <v>-1.0755029043183092E-2</v>
      </c>
      <c r="AP202" s="20">
        <v>-1.6553592011008419E-2</v>
      </c>
      <c r="AQ202" s="20">
        <v>-1.5471192505022383E-2</v>
      </c>
      <c r="AU202">
        <v>0.74625822510919215</v>
      </c>
    </row>
    <row r="203" spans="1:47" x14ac:dyDescent="0.2">
      <c r="A203" s="1">
        <v>44907</v>
      </c>
      <c r="B203">
        <v>232.64585</v>
      </c>
      <c r="C203">
        <v>18.22</v>
      </c>
      <c r="D203" s="12">
        <v>5.0571281378892774E-3</v>
      </c>
      <c r="E203" s="12">
        <v>-2.7367268746579798E-3</v>
      </c>
      <c r="F203" s="12">
        <f t="shared" si="49"/>
        <v>7.1627464632547013E-3</v>
      </c>
      <c r="G203" s="12">
        <f t="shared" si="50"/>
        <v>6.2880578506323932E-3</v>
      </c>
      <c r="H203" s="14">
        <v>-1.1781669499018328E-2</v>
      </c>
      <c r="I203" s="14">
        <v>-1.0342934762093373E-2</v>
      </c>
      <c r="J203" s="20">
        <v>-1.6663040007086124E-2</v>
      </c>
      <c r="K203" s="20">
        <v>-1.4628210012664487E-2</v>
      </c>
      <c r="M203" s="24">
        <v>2.557454500303147E-5</v>
      </c>
      <c r="N203" s="24">
        <v>7.4896739864752337E-6</v>
      </c>
      <c r="O203" s="23">
        <f t="shared" si="47"/>
        <v>4.4698197964247525E-5</v>
      </c>
      <c r="P203" s="23">
        <f t="shared" si="48"/>
        <v>3.4119323863270928E-5</v>
      </c>
      <c r="Q203" s="12">
        <v>6.6856710930352781E-3</v>
      </c>
      <c r="R203" s="12">
        <v>5.8411748701156794E-3</v>
      </c>
      <c r="S203" s="14">
        <v>-1.0996950345983693E-2</v>
      </c>
      <c r="T203" s="14">
        <v>-9.6078776707675725E-3</v>
      </c>
      <c r="U203" s="20">
        <v>-1.5553196733818924E-2</v>
      </c>
      <c r="V203" s="20">
        <v>-1.3588604740994395E-2</v>
      </c>
      <c r="X203" s="14">
        <f t="shared" si="51"/>
        <v>-1.1383327289737876E-2</v>
      </c>
      <c r="Y203" s="14">
        <f t="shared" si="52"/>
        <v>-9.5125142995804816E-3</v>
      </c>
      <c r="Z203" s="20">
        <f t="shared" si="53"/>
        <v>-1.7514604494764587E-2</v>
      </c>
      <c r="AA203" s="20">
        <f t="shared" si="54"/>
        <v>-1.2841753086419678E-2</v>
      </c>
      <c r="AC203" s="14">
        <f t="shared" si="55"/>
        <v>-9.1130979201546943E-3</v>
      </c>
      <c r="AD203" s="14">
        <f t="shared" si="55"/>
        <v>-9.669761459209952E-3</v>
      </c>
      <c r="AE203" s="20">
        <f t="shared" si="56"/>
        <v>-1.6752275379560328E-2</v>
      </c>
      <c r="AF203" s="20">
        <f t="shared" si="56"/>
        <v>-1.2801198966408191E-2</v>
      </c>
      <c r="AH203" s="26">
        <v>0.74625822510919215</v>
      </c>
      <c r="AI203" s="26">
        <v>-0.45725859608376657</v>
      </c>
      <c r="AJ203" s="26">
        <f t="shared" si="57"/>
        <v>-1.4300189617094774</v>
      </c>
      <c r="AK203" s="26">
        <f t="shared" si="57"/>
        <v>-1.5812373843423353</v>
      </c>
      <c r="AL203" s="26">
        <f t="shared" si="58"/>
        <v>-2.547320078163557</v>
      </c>
      <c r="AM203" s="26">
        <f t="shared" si="59"/>
        <v>-2.2746222135777705</v>
      </c>
      <c r="AN203" s="14">
        <v>-9.5606364347933757E-3</v>
      </c>
      <c r="AO203" s="14">
        <v>-9.2362840731078973E-3</v>
      </c>
      <c r="AP203" s="20">
        <v>-1.7030544211286459E-2</v>
      </c>
      <c r="AQ203" s="20">
        <v>-1.3286466112957373E-2</v>
      </c>
      <c r="AU203">
        <v>-0.45407916199175663</v>
      </c>
    </row>
    <row r="204" spans="1:47" x14ac:dyDescent="0.2">
      <c r="A204" s="1">
        <v>44904</v>
      </c>
      <c r="B204">
        <v>231.47525000000002</v>
      </c>
      <c r="C204">
        <v>18.27</v>
      </c>
      <c r="D204" s="12">
        <v>-3.1532149377635488E-3</v>
      </c>
      <c r="E204" s="12">
        <v>5.4764512595828485E-4</v>
      </c>
      <c r="F204" s="12">
        <f t="shared" si="49"/>
        <v>7.1851352723399349E-3</v>
      </c>
      <c r="G204" s="12">
        <f t="shared" si="50"/>
        <v>6.3038966848657672E-3</v>
      </c>
      <c r="H204" s="14">
        <v>-1.18184958128453E-2</v>
      </c>
      <c r="I204" s="14">
        <v>-1.0368987326028822E-2</v>
      </c>
      <c r="J204" s="20">
        <v>-1.6715124165503865E-2</v>
      </c>
      <c r="K204" s="20">
        <v>-1.4665056651010581E-2</v>
      </c>
      <c r="M204" s="24">
        <v>9.9427644437351812E-6</v>
      </c>
      <c r="N204" s="24">
        <v>2.9991518398586567E-7</v>
      </c>
      <c r="O204" s="23">
        <f t="shared" si="47"/>
        <v>4.5922936852577163E-5</v>
      </c>
      <c r="P204" s="23">
        <f t="shared" si="48"/>
        <v>3.5821119684987366E-5</v>
      </c>
      <c r="Q204" s="12">
        <v>6.7766464311322279E-3</v>
      </c>
      <c r="R204" s="12">
        <v>5.9850747434754201E-3</v>
      </c>
      <c r="S204" s="14">
        <v>-1.1146591460815598E-2</v>
      </c>
      <c r="T204" s="14">
        <v>-9.8445718993811996E-3</v>
      </c>
      <c r="U204" s="20">
        <v>-1.5764837018190911E-2</v>
      </c>
      <c r="V204" s="20">
        <v>-1.3923365905459574E-2</v>
      </c>
      <c r="X204" s="14">
        <f t="shared" si="51"/>
        <v>-1.1383327289737876E-2</v>
      </c>
      <c r="Y204" s="14">
        <f t="shared" si="52"/>
        <v>-9.5125142995804816E-3</v>
      </c>
      <c r="Z204" s="20">
        <f t="shared" si="53"/>
        <v>-1.7514604494764587E-2</v>
      </c>
      <c r="AA204" s="20">
        <f t="shared" si="54"/>
        <v>-1.2841753086419678E-2</v>
      </c>
      <c r="AC204" s="14">
        <f t="shared" si="55"/>
        <v>-9.1130979201546943E-3</v>
      </c>
      <c r="AD204" s="14">
        <f t="shared" si="55"/>
        <v>-9.669761459209952E-3</v>
      </c>
      <c r="AE204" s="20">
        <f t="shared" si="56"/>
        <v>-1.6752275379560328E-2</v>
      </c>
      <c r="AF204" s="20">
        <f t="shared" si="56"/>
        <v>-1.2801198966408191E-2</v>
      </c>
      <c r="AH204" s="26">
        <v>-0.45407916199175663</v>
      </c>
      <c r="AI204" s="26">
        <v>8.8726713240488336E-2</v>
      </c>
      <c r="AJ204" s="26">
        <f t="shared" si="57"/>
        <v>-1.4300189617094774</v>
      </c>
      <c r="AK204" s="26">
        <f t="shared" si="57"/>
        <v>-1.5812373843423353</v>
      </c>
      <c r="AL204" s="26">
        <f t="shared" si="58"/>
        <v>-2.547320078163557</v>
      </c>
      <c r="AM204" s="26">
        <f t="shared" si="59"/>
        <v>-2.2746222135777705</v>
      </c>
      <c r="AN204" s="14">
        <v>-9.6907328933199446E-3</v>
      </c>
      <c r="AO204" s="14">
        <v>-9.4638239324664475E-3</v>
      </c>
      <c r="AP204" s="20">
        <v>-1.7262287516638535E-2</v>
      </c>
      <c r="AQ204" s="20">
        <v>-1.3613783961432467E-2</v>
      </c>
      <c r="AU204">
        <v>5.8557851001396884E-2</v>
      </c>
    </row>
    <row r="205" spans="1:47" x14ac:dyDescent="0.2">
      <c r="A205" s="1">
        <v>44903</v>
      </c>
      <c r="B205">
        <v>232.20744999999999</v>
      </c>
      <c r="C205">
        <v>18.260000000000002</v>
      </c>
      <c r="D205" s="12">
        <v>4.19413028558413E-4</v>
      </c>
      <c r="E205" s="12">
        <v>0</v>
      </c>
      <c r="F205" s="12">
        <f t="shared" si="49"/>
        <v>7.1993365726967136E-3</v>
      </c>
      <c r="G205" s="12">
        <f t="shared" si="50"/>
        <v>6.3574506698421771E-3</v>
      </c>
      <c r="H205" s="14">
        <v>-1.1841854873244574E-2</v>
      </c>
      <c r="I205" s="14">
        <v>-1.0457075792454975E-2</v>
      </c>
      <c r="J205" s="20">
        <v>-1.6748161330397471E-2</v>
      </c>
      <c r="K205" s="20">
        <v>-1.4789641850106868E-2</v>
      </c>
      <c r="M205" s="24">
        <v>1.7590728852454016E-7</v>
      </c>
      <c r="N205" s="24">
        <v>0</v>
      </c>
      <c r="O205" s="23">
        <f t="shared" si="47"/>
        <v>4.8221865346792139E-5</v>
      </c>
      <c r="P205" s="23">
        <f t="shared" si="48"/>
        <v>3.8096902431274452E-5</v>
      </c>
      <c r="Q205" s="12">
        <v>6.9441965227657644E-3</v>
      </c>
      <c r="R205" s="12">
        <v>6.1722688236396876E-3</v>
      </c>
      <c r="S205" s="14">
        <v>-1.1422186836735073E-2</v>
      </c>
      <c r="T205" s="14">
        <v>-1.0152478761083239E-2</v>
      </c>
      <c r="U205" s="20">
        <v>-1.6154616817657935E-2</v>
      </c>
      <c r="V205" s="20">
        <v>-1.4358844455882749E-2</v>
      </c>
      <c r="X205" s="14">
        <f t="shared" si="51"/>
        <v>-1.1383327289737876E-2</v>
      </c>
      <c r="Y205" s="14">
        <f t="shared" si="52"/>
        <v>-9.5125142995804816E-3</v>
      </c>
      <c r="Z205" s="20">
        <f t="shared" si="53"/>
        <v>-1.7514604494764587E-2</v>
      </c>
      <c r="AA205" s="20">
        <f t="shared" si="54"/>
        <v>-1.2841753086419678E-2</v>
      </c>
      <c r="AC205" s="14">
        <f t="shared" si="55"/>
        <v>-9.1130979201546943E-3</v>
      </c>
      <c r="AD205" s="14">
        <f t="shared" si="55"/>
        <v>-9.669761459209952E-3</v>
      </c>
      <c r="AE205" s="20">
        <f t="shared" si="56"/>
        <v>-1.6752275379560328E-2</v>
      </c>
      <c r="AF205" s="20">
        <f t="shared" si="56"/>
        <v>-1.2801198966408191E-2</v>
      </c>
      <c r="AH205" s="26">
        <v>5.8557851001396884E-2</v>
      </c>
      <c r="AI205" s="26">
        <v>0</v>
      </c>
      <c r="AJ205" s="26">
        <f t="shared" si="57"/>
        <v>-1.4300189617094774</v>
      </c>
      <c r="AK205" s="26">
        <f t="shared" si="57"/>
        <v>-1.5812373843423353</v>
      </c>
      <c r="AL205" s="26">
        <f t="shared" si="58"/>
        <v>-2.547320078163557</v>
      </c>
      <c r="AM205" s="26">
        <f t="shared" si="59"/>
        <v>-2.2746222135777705</v>
      </c>
      <c r="AN205" s="14">
        <v>-9.9303327013920625E-3</v>
      </c>
      <c r="AO205" s="14">
        <v>-9.7598222101497618E-3</v>
      </c>
      <c r="AP205" s="20">
        <v>-1.7689091229154786E-2</v>
      </c>
      <c r="AQ205" s="20">
        <v>-1.4039579774424368E-2</v>
      </c>
      <c r="AU205">
        <v>1.4726392263589027E-2</v>
      </c>
    </row>
    <row r="206" spans="1:47" x14ac:dyDescent="0.2">
      <c r="A206" s="1">
        <v>44902</v>
      </c>
      <c r="B206">
        <v>232.11009999999999</v>
      </c>
      <c r="C206">
        <v>18.260000000000002</v>
      </c>
      <c r="D206" s="12">
        <v>1.0879641648298133E-4</v>
      </c>
      <c r="E206" s="12">
        <v>-3.818876159301543E-3</v>
      </c>
      <c r="F206" s="12">
        <f t="shared" si="49"/>
        <v>7.2577732735254093E-3</v>
      </c>
      <c r="G206" s="12">
        <f t="shared" si="50"/>
        <v>6.3780289410855827E-3</v>
      </c>
      <c r="H206" s="14">
        <v>-1.1937974692549732E-2</v>
      </c>
      <c r="I206" s="14">
        <v>-1.0490924036546081E-2</v>
      </c>
      <c r="J206" s="20">
        <v>-1.688410542513627E-2</v>
      </c>
      <c r="K206" s="20">
        <v>-1.4837514067665401E-2</v>
      </c>
      <c r="M206" s="24">
        <v>1.1836660239538331E-8</v>
      </c>
      <c r="N206" s="24">
        <v>1.4583815120081705E-5</v>
      </c>
      <c r="O206" s="23">
        <f t="shared" si="47"/>
        <v>5.1299552158411161E-5</v>
      </c>
      <c r="P206" s="23">
        <f t="shared" si="48"/>
        <v>4.0532362117334928E-5</v>
      </c>
      <c r="Q206" s="12">
        <v>7.1623705683531314E-3</v>
      </c>
      <c r="R206" s="12">
        <v>6.3665031310237274E-3</v>
      </c>
      <c r="S206" s="14">
        <v>-1.1781051206926128E-2</v>
      </c>
      <c r="T206" s="14">
        <v>-1.0471965766062285E-2</v>
      </c>
      <c r="U206" s="20">
        <v>-1.6662165544780994E-2</v>
      </c>
      <c r="V206" s="20">
        <v>-1.4810701023931405E-2</v>
      </c>
      <c r="X206" s="14">
        <f t="shared" si="51"/>
        <v>-1.1383327289737876E-2</v>
      </c>
      <c r="Y206" s="14">
        <f t="shared" si="52"/>
        <v>-9.5125142995804816E-3</v>
      </c>
      <c r="Z206" s="20">
        <f t="shared" si="53"/>
        <v>-1.7514604494764587E-2</v>
      </c>
      <c r="AA206" s="20">
        <f t="shared" si="54"/>
        <v>-1.2841753086419678E-2</v>
      </c>
      <c r="AC206" s="14">
        <f t="shared" si="55"/>
        <v>-9.1130979201546943E-3</v>
      </c>
      <c r="AD206" s="14">
        <f t="shared" si="55"/>
        <v>-9.669761459209952E-3</v>
      </c>
      <c r="AE206" s="20">
        <f t="shared" si="56"/>
        <v>-1.6752275379560328E-2</v>
      </c>
      <c r="AF206" s="20">
        <f t="shared" si="56"/>
        <v>-1.2801198966408191E-2</v>
      </c>
      <c r="AH206" s="26">
        <v>1.4726392263589027E-2</v>
      </c>
      <c r="AI206" s="26">
        <v>-0.58795032561093752</v>
      </c>
      <c r="AJ206" s="26">
        <f t="shared" si="57"/>
        <v>-1.4300189617094774</v>
      </c>
      <c r="AK206" s="26">
        <f t="shared" si="57"/>
        <v>-1.5812373843423353</v>
      </c>
      <c r="AL206" s="26">
        <f t="shared" si="58"/>
        <v>-2.547320078163557</v>
      </c>
      <c r="AM206" s="26">
        <f t="shared" si="59"/>
        <v>-2.2746222135777705</v>
      </c>
      <c r="AN206" s="14">
        <v>-1.0242325723534864E-2</v>
      </c>
      <c r="AO206" s="14">
        <v>-1.0066952758307247E-2</v>
      </c>
      <c r="AP206" s="20">
        <v>-1.8244850356013659E-2</v>
      </c>
      <c r="AQ206" s="20">
        <v>-1.4481389444638998E-2</v>
      </c>
      <c r="AU206">
        <v>-0.62469948607905212</v>
      </c>
    </row>
    <row r="207" spans="1:47" x14ac:dyDescent="0.2">
      <c r="A207" s="1">
        <v>44901</v>
      </c>
      <c r="B207">
        <v>232.08485000000002</v>
      </c>
      <c r="C207">
        <v>18.329999999999998</v>
      </c>
      <c r="D207" s="12">
        <v>-4.702135205524649E-3</v>
      </c>
      <c r="E207" s="12">
        <v>-3.8043478260869623E-3</v>
      </c>
      <c r="F207" s="12">
        <f t="shared" si="49"/>
        <v>7.2943117531929788E-3</v>
      </c>
      <c r="G207" s="12">
        <f t="shared" si="50"/>
        <v>6.3769324313534418E-3</v>
      </c>
      <c r="H207" s="14">
        <v>-1.1998075143354226E-2</v>
      </c>
      <c r="I207" s="14">
        <v>-1.0489120438536181E-2</v>
      </c>
      <c r="J207" s="20">
        <v>-1.6969106639631606E-2</v>
      </c>
      <c r="K207" s="20">
        <v>-1.4834963204581169E-2</v>
      </c>
      <c r="M207" s="24">
        <v>2.2110075491034332E-5</v>
      </c>
      <c r="N207" s="24">
        <v>1.4473062381852596E-5</v>
      </c>
      <c r="O207" s="23">
        <f t="shared" si="47"/>
        <v>5.4580367152848328E-5</v>
      </c>
      <c r="P207" s="23">
        <f t="shared" si="48"/>
        <v>4.2188091539300916E-5</v>
      </c>
      <c r="Q207" s="12">
        <v>7.3878526753616523E-3</v>
      </c>
      <c r="R207" s="12">
        <v>6.495236064940282E-3</v>
      </c>
      <c r="S207" s="14">
        <v>-1.2151936268451754E-2</v>
      </c>
      <c r="T207" s="14">
        <v>-1.0683712599323034E-2</v>
      </c>
      <c r="U207" s="20">
        <v>-1.7186715365054516E-2</v>
      </c>
      <c r="V207" s="20">
        <v>-1.5110178611067221E-2</v>
      </c>
      <c r="X207" s="14">
        <f t="shared" si="51"/>
        <v>-1.1383327289737876E-2</v>
      </c>
      <c r="Y207" s="14">
        <f t="shared" si="52"/>
        <v>-9.5125142995804816E-3</v>
      </c>
      <c r="Z207" s="20">
        <f t="shared" si="53"/>
        <v>-1.7514604494764587E-2</v>
      </c>
      <c r="AA207" s="20">
        <f t="shared" si="54"/>
        <v>-1.2841753086419678E-2</v>
      </c>
      <c r="AC207" s="14">
        <f t="shared" si="55"/>
        <v>-9.1130979201546943E-3</v>
      </c>
      <c r="AD207" s="14">
        <f t="shared" si="55"/>
        <v>-9.669761459209952E-3</v>
      </c>
      <c r="AE207" s="20">
        <f t="shared" si="56"/>
        <v>-1.6752275379560328E-2</v>
      </c>
      <c r="AF207" s="20">
        <f t="shared" si="56"/>
        <v>-1.2801198966408191E-2</v>
      </c>
      <c r="AH207" s="26">
        <v>-0.62469948607905212</v>
      </c>
      <c r="AI207" s="26">
        <v>-0.57378313520897561</v>
      </c>
      <c r="AJ207" s="26">
        <f t="shared" si="57"/>
        <v>-1.4300189617094774</v>
      </c>
      <c r="AK207" s="26">
        <f t="shared" si="57"/>
        <v>-1.5812373843423353</v>
      </c>
      <c r="AL207" s="26">
        <f t="shared" si="58"/>
        <v>-2.547320078163557</v>
      </c>
      <c r="AM207" s="26">
        <f t="shared" si="59"/>
        <v>-2.2746222135777705</v>
      </c>
      <c r="AN207" s="14">
        <v>-1.0564769412083255E-2</v>
      </c>
      <c r="AO207" s="14">
        <v>-1.0270510086012175E-2</v>
      </c>
      <c r="AP207" s="20">
        <v>-1.8819225454463087E-2</v>
      </c>
      <c r="AQ207" s="20">
        <v>-1.4774208235744633E-2</v>
      </c>
      <c r="AU207">
        <v>-1.6509537865328605</v>
      </c>
    </row>
    <row r="208" spans="1:47" x14ac:dyDescent="0.2">
      <c r="A208" s="1">
        <v>44900</v>
      </c>
      <c r="B208">
        <v>233.18130000000002</v>
      </c>
      <c r="C208">
        <v>18.399999999999999</v>
      </c>
      <c r="D208" s="12">
        <v>-1.1827659432907978E-2</v>
      </c>
      <c r="E208" s="12">
        <v>-3.250270855904791E-3</v>
      </c>
      <c r="F208" s="12">
        <f t="shared" si="49"/>
        <v>7.31245342620763E-3</v>
      </c>
      <c r="G208" s="12">
        <f t="shared" si="50"/>
        <v>6.4002105706898044E-3</v>
      </c>
      <c r="H208" s="14">
        <v>-1.2027915540011343E-2</v>
      </c>
      <c r="I208" s="14">
        <v>-1.0527409570452279E-2</v>
      </c>
      <c r="J208" s="20">
        <v>-1.7011310482080783E-2</v>
      </c>
      <c r="K208" s="20">
        <v>-1.4889116254537942E-2</v>
      </c>
      <c r="M208" s="24">
        <v>1.3989352766085708E-4</v>
      </c>
      <c r="N208" s="24">
        <v>1.0564260636744062E-5</v>
      </c>
      <c r="O208" s="23">
        <f t="shared" si="47"/>
        <v>5.6656263345384414E-5</v>
      </c>
      <c r="P208" s="23">
        <f t="shared" si="48"/>
        <v>4.3960727978656637E-5</v>
      </c>
      <c r="Q208" s="12">
        <v>7.527035495159061E-3</v>
      </c>
      <c r="R208" s="12">
        <v>6.6302886798884283E-3</v>
      </c>
      <c r="S208" s="14">
        <v>-1.2380871634404855E-2</v>
      </c>
      <c r="T208" s="14">
        <v>-1.0905854382849772E-2</v>
      </c>
      <c r="U208" s="20">
        <v>-1.7510503021993227E-2</v>
      </c>
      <c r="V208" s="20">
        <v>-1.5424357974735499E-2</v>
      </c>
      <c r="X208" s="14">
        <f t="shared" si="51"/>
        <v>-1.1383327289737876E-2</v>
      </c>
      <c r="Y208" s="14">
        <f t="shared" si="52"/>
        <v>-9.5125142995804816E-3</v>
      </c>
      <c r="Z208" s="20">
        <f t="shared" si="53"/>
        <v>-1.7514604494764587E-2</v>
      </c>
      <c r="AA208" s="20">
        <f t="shared" si="54"/>
        <v>-1.2841753086419678E-2</v>
      </c>
      <c r="AC208" s="14">
        <f t="shared" si="55"/>
        <v>-9.1130979201546943E-3</v>
      </c>
      <c r="AD208" s="14">
        <f t="shared" si="55"/>
        <v>-9.669761459209952E-3</v>
      </c>
      <c r="AE208" s="20">
        <f t="shared" si="56"/>
        <v>-1.6752275379560328E-2</v>
      </c>
      <c r="AF208" s="20">
        <f t="shared" si="56"/>
        <v>-1.2801198966408191E-2</v>
      </c>
      <c r="AH208" s="26">
        <v>-1.6509537865328605</v>
      </c>
      <c r="AI208" s="26">
        <v>-0.4787457401484923</v>
      </c>
      <c r="AJ208" s="26">
        <f t="shared" si="57"/>
        <v>-1.4300189617094774</v>
      </c>
      <c r="AK208" s="26">
        <f t="shared" si="57"/>
        <v>-1.5812373843423353</v>
      </c>
      <c r="AL208" s="26">
        <f t="shared" si="58"/>
        <v>-2.547320078163557</v>
      </c>
      <c r="AM208" s="26">
        <f t="shared" si="59"/>
        <v>-2.2746222135777705</v>
      </c>
      <c r="AN208" s="14">
        <v>-1.0763803483537742E-2</v>
      </c>
      <c r="AO208" s="14">
        <v>-1.0484060329621374E-2</v>
      </c>
      <c r="AP208" s="20">
        <v>-1.9173768645868446E-2</v>
      </c>
      <c r="AQ208" s="20">
        <v>-1.5081401913707451E-2</v>
      </c>
      <c r="AU208">
        <v>-6.3435182811066027E-2</v>
      </c>
    </row>
    <row r="209" spans="1:47" x14ac:dyDescent="0.2">
      <c r="A209" s="1">
        <v>44897</v>
      </c>
      <c r="B209">
        <v>235.97230000000002</v>
      </c>
      <c r="C209">
        <v>18.46</v>
      </c>
      <c r="D209" s="12">
        <v>-4.6869119519199476E-4</v>
      </c>
      <c r="E209" s="12">
        <v>-5.9235325794291249E-3</v>
      </c>
      <c r="F209" s="12">
        <f t="shared" si="49"/>
        <v>7.2151287779042578E-3</v>
      </c>
      <c r="G209" s="12">
        <f t="shared" si="50"/>
        <v>6.4000722226393251E-3</v>
      </c>
      <c r="H209" s="14">
        <v>-1.1867830739257765E-2</v>
      </c>
      <c r="I209" s="14">
        <v>-1.0527182008159667E-2</v>
      </c>
      <c r="J209" s="20">
        <v>-1.6784899493408459E-2</v>
      </c>
      <c r="K209" s="20">
        <v>-1.4888794408844832E-2</v>
      </c>
      <c r="M209" s="24">
        <v>2.1967143645050054E-7</v>
      </c>
      <c r="N209" s="24">
        <v>3.5088238219558263E-5</v>
      </c>
      <c r="O209" s="23">
        <f t="shared" si="47"/>
        <v>5.1324861779868331E-5</v>
      </c>
      <c r="P209" s="23">
        <f t="shared" si="48"/>
        <v>4.609239362372648E-5</v>
      </c>
      <c r="Q209" s="12">
        <v>7.1641371971695473E-3</v>
      </c>
      <c r="R209" s="12">
        <v>6.7891379146196819E-3</v>
      </c>
      <c r="S209" s="14">
        <v>-1.1783957052742287E-2</v>
      </c>
      <c r="T209" s="14">
        <v>-1.1167138122735941E-2</v>
      </c>
      <c r="U209" s="20">
        <v>-1.6666275337972283E-2</v>
      </c>
      <c r="V209" s="20">
        <v>-1.5793896554245564E-2</v>
      </c>
      <c r="X209" s="14">
        <f t="shared" si="51"/>
        <v>-9.8898933773276573E-3</v>
      </c>
      <c r="Y209" s="14">
        <f t="shared" si="52"/>
        <v>-9.5125142995804816E-3</v>
      </c>
      <c r="Z209" s="20">
        <f t="shared" si="53"/>
        <v>-1.7514604494764587E-2</v>
      </c>
      <c r="AA209" s="20">
        <f t="shared" si="54"/>
        <v>-1.2841753086419678E-2</v>
      </c>
      <c r="AC209" s="14">
        <f t="shared" si="55"/>
        <v>-9.0353439744553336E-3</v>
      </c>
      <c r="AD209" s="14">
        <f t="shared" si="55"/>
        <v>-9.669761459209952E-3</v>
      </c>
      <c r="AE209" s="20">
        <f t="shared" si="56"/>
        <v>-1.6752275379560328E-2</v>
      </c>
      <c r="AF209" s="20">
        <f t="shared" si="56"/>
        <v>-1.2801198966408191E-2</v>
      </c>
      <c r="AH209" s="26">
        <v>-6.3435182811066027E-2</v>
      </c>
      <c r="AI209" s="26">
        <v>-0.86585972566132685</v>
      </c>
      <c r="AJ209" s="26">
        <f t="shared" si="57"/>
        <v>-1.3183955734744799</v>
      </c>
      <c r="AK209" s="26">
        <f t="shared" si="57"/>
        <v>-1.5812373843423353</v>
      </c>
      <c r="AL209" s="26">
        <f t="shared" si="58"/>
        <v>-2.547320078163557</v>
      </c>
      <c r="AM209" s="26">
        <f t="shared" si="59"/>
        <v>-2.2746222135777705</v>
      </c>
      <c r="AN209" s="14">
        <v>-9.445166768512198E-3</v>
      </c>
      <c r="AO209" s="14">
        <v>-1.0735238678052603E-2</v>
      </c>
      <c r="AP209" s="20">
        <v>-1.8249350525068379E-2</v>
      </c>
      <c r="AQ209" s="20">
        <v>-1.544272391163699E-2</v>
      </c>
      <c r="AU209">
        <v>-0.41747376746499243</v>
      </c>
    </row>
    <row r="210" spans="1:47" x14ac:dyDescent="0.2">
      <c r="A210" s="1">
        <v>44896</v>
      </c>
      <c r="B210">
        <v>236.08294999999998</v>
      </c>
      <c r="C210">
        <v>18.57</v>
      </c>
      <c r="D210" s="12">
        <v>-3.1638427621238918E-3</v>
      </c>
      <c r="E210" s="12">
        <v>1.6976998904709717E-2</v>
      </c>
      <c r="F210" s="12">
        <f t="shared" si="49"/>
        <v>7.2321665701527756E-3</v>
      </c>
      <c r="G210" s="12">
        <f t="shared" si="50"/>
        <v>6.4436484474514784E-3</v>
      </c>
      <c r="H210" s="14">
        <v>-1.1895855413632986E-2</v>
      </c>
      <c r="I210" s="14">
        <v>-1.059885851959079E-2</v>
      </c>
      <c r="J210" s="20">
        <v>-1.6824535325184149E-2</v>
      </c>
      <c r="K210" s="20">
        <v>-1.4990167866795311E-2</v>
      </c>
      <c r="M210" s="24">
        <v>1.0009901023443737E-5</v>
      </c>
      <c r="N210" s="24">
        <v>2.8821849181051492E-4</v>
      </c>
      <c r="O210" s="23">
        <f t="shared" si="47"/>
        <v>5.4590013080681948E-5</v>
      </c>
      <c r="P210" s="23">
        <f t="shared" si="48"/>
        <v>4.680222325045823E-5</v>
      </c>
      <c r="Q210" s="12">
        <v>7.3885054700312666E-3</v>
      </c>
      <c r="R210" s="12">
        <v>6.841215041968658E-3</v>
      </c>
      <c r="S210" s="14">
        <v>-1.2153010020131723E-2</v>
      </c>
      <c r="T210" s="14">
        <v>-1.1252797374537118E-2</v>
      </c>
      <c r="U210" s="20">
        <v>-1.7188233992546358E-2</v>
      </c>
      <c r="V210" s="20">
        <v>-1.5915046068740009E-2</v>
      </c>
      <c r="X210" s="14">
        <f t="shared" si="51"/>
        <v>-9.8898933773276573E-3</v>
      </c>
      <c r="Y210" s="14">
        <f t="shared" si="52"/>
        <v>-9.6177227028290124E-3</v>
      </c>
      <c r="Z210" s="20">
        <f t="shared" si="53"/>
        <v>-1.7514604494764587E-2</v>
      </c>
      <c r="AA210" s="20">
        <f t="shared" si="54"/>
        <v>-1.2841753086419678E-2</v>
      </c>
      <c r="AC210" s="14">
        <f t="shared" si="55"/>
        <v>-9.0353439744553336E-3</v>
      </c>
      <c r="AD210" s="14">
        <f t="shared" si="55"/>
        <v>-9.669761459209952E-3</v>
      </c>
      <c r="AE210" s="20">
        <f t="shared" si="56"/>
        <v>-1.6752275379560328E-2</v>
      </c>
      <c r="AF210" s="20">
        <f t="shared" si="56"/>
        <v>-1.2801198966408191E-2</v>
      </c>
      <c r="AH210" s="26">
        <v>-0.41747376746499243</v>
      </c>
      <c r="AI210" s="26">
        <v>3.0318297746116283</v>
      </c>
      <c r="AJ210" s="26">
        <f t="shared" si="57"/>
        <v>-1.3183955734744799</v>
      </c>
      <c r="AK210" s="26">
        <f t="shared" si="57"/>
        <v>-1.5812373843423353</v>
      </c>
      <c r="AL210" s="26">
        <f t="shared" si="58"/>
        <v>-2.547320078163557</v>
      </c>
      <c r="AM210" s="26">
        <f t="shared" si="59"/>
        <v>-2.2746222135777705</v>
      </c>
      <c r="AN210" s="14">
        <v>-9.7409729062812034E-3</v>
      </c>
      <c r="AO210" s="14">
        <v>-1.081758497868596E-2</v>
      </c>
      <c r="AP210" s="20">
        <v>-1.8820888331431914E-2</v>
      </c>
      <c r="AQ210" s="20">
        <v>-1.5561179702324289E-2</v>
      </c>
      <c r="AU210">
        <v>2.4916148119447841</v>
      </c>
    </row>
    <row r="211" spans="1:47" x14ac:dyDescent="0.2">
      <c r="A211" s="1">
        <v>44895</v>
      </c>
      <c r="B211">
        <v>236.83224999999999</v>
      </c>
      <c r="C211">
        <v>18.260000000000002</v>
      </c>
      <c r="D211" s="12">
        <v>1.6477526587697078E-2</v>
      </c>
      <c r="E211" s="12">
        <v>-2.7307482250135129E-3</v>
      </c>
      <c r="F211" s="12">
        <f t="shared" si="49"/>
        <v>7.2253203312392994E-3</v>
      </c>
      <c r="G211" s="12">
        <f t="shared" si="50"/>
        <v>6.2154208515335253E-3</v>
      </c>
      <c r="H211" s="14">
        <v>-1.1884594352725177E-2</v>
      </c>
      <c r="I211" s="14">
        <v>-1.022345753067473E-2</v>
      </c>
      <c r="J211" s="20">
        <v>-1.6808608591842609E-2</v>
      </c>
      <c r="K211" s="20">
        <v>-1.4459231084234128E-2</v>
      </c>
      <c r="M211" s="24">
        <v>2.715088824482641E-4</v>
      </c>
      <c r="N211" s="24">
        <v>7.4569858684144514E-6</v>
      </c>
      <c r="O211" s="23">
        <f t="shared" si="47"/>
        <v>5.743430906581048E-5</v>
      </c>
      <c r="P211" s="23">
        <f t="shared" si="48"/>
        <v>3.1355390500670788E-5</v>
      </c>
      <c r="Q211" s="12">
        <v>7.5785426742752118E-3</v>
      </c>
      <c r="R211" s="12">
        <v>5.5995884224352404E-3</v>
      </c>
      <c r="S211" s="14">
        <v>-1.2465593404788094E-2</v>
      </c>
      <c r="T211" s="14">
        <v>-9.2105033260780796E-3</v>
      </c>
      <c r="U211" s="20">
        <v>-1.7630326638627927E-2</v>
      </c>
      <c r="V211" s="20">
        <v>-1.3026590622035927E-2</v>
      </c>
      <c r="X211" s="14">
        <f t="shared" si="51"/>
        <v>-9.8898933773276573E-3</v>
      </c>
      <c r="Y211" s="14">
        <f t="shared" si="52"/>
        <v>-9.6177227028290124E-3</v>
      </c>
      <c r="Z211" s="20">
        <f t="shared" si="53"/>
        <v>-1.7514604494764587E-2</v>
      </c>
      <c r="AA211" s="20">
        <f t="shared" si="54"/>
        <v>-1.2841753086419678E-2</v>
      </c>
      <c r="AC211" s="14">
        <f t="shared" si="55"/>
        <v>-9.0353439744553336E-3</v>
      </c>
      <c r="AD211" s="14">
        <f t="shared" si="55"/>
        <v>-9.669761459209952E-3</v>
      </c>
      <c r="AE211" s="20">
        <f t="shared" si="56"/>
        <v>-1.6752275379560328E-2</v>
      </c>
      <c r="AF211" s="20">
        <f t="shared" si="56"/>
        <v>-1.2801198966408191E-2</v>
      </c>
      <c r="AH211" s="26">
        <v>2.4916148119447841</v>
      </c>
      <c r="AI211" s="26">
        <v>-0.47620273077102809</v>
      </c>
      <c r="AJ211" s="26">
        <f t="shared" si="57"/>
        <v>-1.3183955734744799</v>
      </c>
      <c r="AK211" s="26">
        <f t="shared" si="57"/>
        <v>-1.5812373843423353</v>
      </c>
      <c r="AL211" s="26">
        <f t="shared" si="58"/>
        <v>-2.547320078163557</v>
      </c>
      <c r="AM211" s="26">
        <f t="shared" si="59"/>
        <v>-2.2746222135777705</v>
      </c>
      <c r="AN211" s="14">
        <v>-9.9915171151518864E-3</v>
      </c>
      <c r="AO211" s="14">
        <v>-8.8542785504851229E-3</v>
      </c>
      <c r="AP211" s="20">
        <v>-1.9304973917400586E-2</v>
      </c>
      <c r="AQ211" s="20">
        <v>-1.2736948212564103E-2</v>
      </c>
      <c r="AU211">
        <v>9.3148001196222491E-2</v>
      </c>
    </row>
    <row r="212" spans="1:47" x14ac:dyDescent="0.2">
      <c r="A212" s="1">
        <v>44894</v>
      </c>
      <c r="B212">
        <v>232.9931</v>
      </c>
      <c r="C212">
        <v>18.309999999999999</v>
      </c>
      <c r="D212" s="12">
        <v>6.3518595186851101E-4</v>
      </c>
      <c r="E212" s="12">
        <v>-2.7233115468410229E-3</v>
      </c>
      <c r="F212" s="12">
        <f t="shared" si="49"/>
        <v>7.0354615238747663E-3</v>
      </c>
      <c r="G212" s="12">
        <f t="shared" si="50"/>
        <v>6.2352318656445482E-3</v>
      </c>
      <c r="H212" s="14">
        <v>-1.1572304404822945E-2</v>
      </c>
      <c r="I212" s="14">
        <v>-1.0256043749088832E-2</v>
      </c>
      <c r="J212" s="20">
        <v>-1.6366930958962196E-2</v>
      </c>
      <c r="K212" s="20">
        <v>-1.45053183947939E-2</v>
      </c>
      <c r="M212" s="24">
        <v>4.0346119345110638E-7</v>
      </c>
      <c r="N212" s="24">
        <v>7.4164257811576448E-6</v>
      </c>
      <c r="O212" s="23">
        <f t="shared" si="47"/>
        <v>4.3734305489426126E-5</v>
      </c>
      <c r="P212" s="23">
        <f t="shared" si="48"/>
        <v>3.2883615163304279E-5</v>
      </c>
      <c r="Q212" s="12">
        <v>6.61319177775952E-3</v>
      </c>
      <c r="R212" s="12">
        <v>5.734423699318379E-3</v>
      </c>
      <c r="S212" s="14">
        <v>-1.0877732481373404E-2</v>
      </c>
      <c r="T212" s="14">
        <v>-9.4322876203003173E-3</v>
      </c>
      <c r="U212" s="20">
        <v>-1.5384584632815227E-2</v>
      </c>
      <c r="V212" s="20">
        <v>-1.3340264381758725E-2</v>
      </c>
      <c r="X212" s="14">
        <f t="shared" si="51"/>
        <v>-9.8898933773276573E-3</v>
      </c>
      <c r="Y212" s="14">
        <f t="shared" si="52"/>
        <v>-9.6177227028290124E-3</v>
      </c>
      <c r="Z212" s="20">
        <f t="shared" si="53"/>
        <v>-1.7514604494764587E-2</v>
      </c>
      <c r="AA212" s="20">
        <f t="shared" si="54"/>
        <v>-1.2841753086419678E-2</v>
      </c>
      <c r="AC212" s="14">
        <f t="shared" si="55"/>
        <v>-9.0353439744553336E-3</v>
      </c>
      <c r="AD212" s="14">
        <f t="shared" si="55"/>
        <v>-9.669761459209952E-3</v>
      </c>
      <c r="AE212" s="20">
        <f t="shared" si="56"/>
        <v>-1.6752275379560328E-2</v>
      </c>
      <c r="AF212" s="20">
        <f t="shared" si="56"/>
        <v>-1.2801198966408191E-2</v>
      </c>
      <c r="AH212" s="26">
        <v>9.3148001196222491E-2</v>
      </c>
      <c r="AI212" s="26">
        <v>-0.46358818001974345</v>
      </c>
      <c r="AJ212" s="26">
        <f t="shared" si="57"/>
        <v>-1.3183955734744799</v>
      </c>
      <c r="AK212" s="26">
        <f t="shared" si="57"/>
        <v>-1.5812373843423353</v>
      </c>
      <c r="AL212" s="26">
        <f t="shared" si="58"/>
        <v>-2.547320078163557</v>
      </c>
      <c r="AM212" s="26">
        <f t="shared" si="59"/>
        <v>-2.2746222135777705</v>
      </c>
      <c r="AN212" s="14">
        <v>-8.7188027663359768E-3</v>
      </c>
      <c r="AO212" s="14">
        <v>-9.0674851310208922E-3</v>
      </c>
      <c r="AP212" s="20">
        <v>-1.6845916196232973E-2</v>
      </c>
      <c r="AQ212" s="20">
        <v>-1.3043647528536399E-2</v>
      </c>
      <c r="AU212">
        <v>-1.0364217031636425</v>
      </c>
    </row>
    <row r="213" spans="1:47" x14ac:dyDescent="0.2">
      <c r="A213" s="1">
        <v>44893</v>
      </c>
      <c r="B213">
        <v>232.84520000000001</v>
      </c>
      <c r="C213">
        <v>18.36</v>
      </c>
      <c r="D213" s="12">
        <v>-7.0520586663732621E-3</v>
      </c>
      <c r="E213" s="12">
        <v>-4.3383947939263923E-3</v>
      </c>
      <c r="F213" s="12">
        <f t="shared" si="49"/>
        <v>7.035731558065807E-3</v>
      </c>
      <c r="G213" s="12">
        <f t="shared" si="50"/>
        <v>6.2331098415099474E-3</v>
      </c>
      <c r="H213" s="14">
        <v>-1.1572748571541478E-2</v>
      </c>
      <c r="I213" s="14">
        <v>-1.0252553329994555E-2</v>
      </c>
      <c r="J213" s="20">
        <v>-1.6367559152428442E-2</v>
      </c>
      <c r="K213" s="20">
        <v>-1.4500381828459709E-2</v>
      </c>
      <c r="M213" s="24">
        <v>4.973153143397023E-5</v>
      </c>
      <c r="N213" s="24">
        <v>1.8821669387967624E-5</v>
      </c>
      <c r="O213" s="23">
        <f t="shared" si="47"/>
        <v>4.6500185851806261E-5</v>
      </c>
      <c r="P213" s="23">
        <f t="shared" si="48"/>
        <v>3.4508807051137957E-5</v>
      </c>
      <c r="Q213" s="12">
        <v>6.8191044757949159E-3</v>
      </c>
      <c r="R213" s="12">
        <v>5.8744197203756182E-3</v>
      </c>
      <c r="S213" s="14">
        <v>-1.1216428729572289E-2</v>
      </c>
      <c r="T213" s="14">
        <v>-9.6625605832950916E-3</v>
      </c>
      <c r="U213" s="20">
        <v>-1.5863609200127884E-2</v>
      </c>
      <c r="V213" s="20">
        <v>-1.366594382771941E-2</v>
      </c>
      <c r="X213" s="14">
        <f t="shared" si="51"/>
        <v>-9.8898933773276573E-3</v>
      </c>
      <c r="Y213" s="14">
        <f t="shared" si="52"/>
        <v>-9.6177227028290124E-3</v>
      </c>
      <c r="Z213" s="20">
        <f t="shared" si="53"/>
        <v>-1.7514604494764587E-2</v>
      </c>
      <c r="AA213" s="20">
        <f t="shared" si="54"/>
        <v>-1.2841753086419678E-2</v>
      </c>
      <c r="AC213" s="14">
        <f t="shared" si="55"/>
        <v>-9.0353439744553336E-3</v>
      </c>
      <c r="AD213" s="14">
        <f t="shared" si="55"/>
        <v>-9.669761459209952E-3</v>
      </c>
      <c r="AE213" s="20">
        <f t="shared" si="56"/>
        <v>-1.6752275379560328E-2</v>
      </c>
      <c r="AF213" s="20">
        <f t="shared" si="56"/>
        <v>-1.2801198966408191E-2</v>
      </c>
      <c r="AH213" s="26">
        <v>-1.0364217031636425</v>
      </c>
      <c r="AI213" s="26">
        <v>-0.72803679618977746</v>
      </c>
      <c r="AJ213" s="26">
        <f t="shared" si="57"/>
        <v>-1.3183955734744799</v>
      </c>
      <c r="AK213" s="26">
        <f t="shared" si="57"/>
        <v>-1.5812373843423353</v>
      </c>
      <c r="AL213" s="26">
        <f t="shared" si="58"/>
        <v>-2.547320078163557</v>
      </c>
      <c r="AM213" s="26">
        <f t="shared" si="59"/>
        <v>-2.2746222135777705</v>
      </c>
      <c r="AN213" s="14">
        <v>-8.9902771559480302E-3</v>
      </c>
      <c r="AO213" s="14">
        <v>-9.2888520731757747E-3</v>
      </c>
      <c r="AP213" s="20">
        <v>-1.7370441746287366E-2</v>
      </c>
      <c r="AQ213" s="20">
        <v>-1.3362085587845697E-2</v>
      </c>
      <c r="AU213">
        <v>-0.17917850401037702</v>
      </c>
    </row>
    <row r="214" spans="1:47" x14ac:dyDescent="0.2">
      <c r="A214" s="1">
        <v>44890</v>
      </c>
      <c r="B214">
        <v>234.49889999999999</v>
      </c>
      <c r="C214">
        <v>18.440000000000001</v>
      </c>
      <c r="D214" s="12">
        <v>-1.2562083717270189E-3</v>
      </c>
      <c r="E214" s="12">
        <v>-1.0834236186348933E-3</v>
      </c>
      <c r="F214" s="12">
        <f t="shared" si="49"/>
        <v>7.0558072100524302E-3</v>
      </c>
      <c r="G214" s="12">
        <f t="shared" si="50"/>
        <v>6.2344939237012099E-3</v>
      </c>
      <c r="H214" s="14">
        <v>-1.1605770080525091E-2</v>
      </c>
      <c r="I214" s="14">
        <v>-1.0254829942606854E-2</v>
      </c>
      <c r="J214" s="20">
        <v>-1.6414262102747507E-2</v>
      </c>
      <c r="K214" s="20">
        <v>-1.4503601685122849E-2</v>
      </c>
      <c r="M214" s="24">
        <v>1.5780594731970483E-6</v>
      </c>
      <c r="N214" s="24">
        <v>1.1738067374159267E-6</v>
      </c>
      <c r="O214" s="23">
        <f t="shared" si="47"/>
        <v>4.629763808105904E-5</v>
      </c>
      <c r="P214" s="23">
        <f t="shared" si="48"/>
        <v>3.5510066113574444E-5</v>
      </c>
      <c r="Q214" s="12">
        <v>6.8042367743237041E-3</v>
      </c>
      <c r="R214" s="12">
        <v>5.9590323135199092E-3</v>
      </c>
      <c r="S214" s="14">
        <v>-1.1191973536882933E-2</v>
      </c>
      <c r="T214" s="14">
        <v>-9.8017359140142469E-3</v>
      </c>
      <c r="U214" s="20">
        <v>-1.5829021754418457E-2</v>
      </c>
      <c r="V214" s="20">
        <v>-1.3862782153897713E-2</v>
      </c>
      <c r="X214" s="14">
        <f t="shared" si="51"/>
        <v>-9.8898933773276573E-3</v>
      </c>
      <c r="Y214" s="14">
        <f t="shared" si="52"/>
        <v>-9.6177227028290124E-3</v>
      </c>
      <c r="Z214" s="20">
        <f t="shared" si="53"/>
        <v>-1.7514604494764587E-2</v>
      </c>
      <c r="AA214" s="20">
        <f t="shared" si="54"/>
        <v>-1.2841753086419678E-2</v>
      </c>
      <c r="AC214" s="14">
        <f t="shared" si="55"/>
        <v>-9.0353439744553336E-3</v>
      </c>
      <c r="AD214" s="14">
        <f t="shared" si="55"/>
        <v>-9.669761459209952E-3</v>
      </c>
      <c r="AE214" s="20">
        <f t="shared" si="56"/>
        <v>-1.6752275379560328E-2</v>
      </c>
      <c r="AF214" s="20">
        <f t="shared" si="56"/>
        <v>-1.2801198966408191E-2</v>
      </c>
      <c r="AH214" s="26">
        <v>-0.17917850401037702</v>
      </c>
      <c r="AI214" s="26">
        <v>-0.1764047539448147</v>
      </c>
      <c r="AJ214" s="26">
        <f t="shared" si="57"/>
        <v>-1.3183955734744799</v>
      </c>
      <c r="AK214" s="26">
        <f t="shared" si="57"/>
        <v>-1.5812373843423353</v>
      </c>
      <c r="AL214" s="26">
        <f t="shared" si="58"/>
        <v>-2.547320078163557</v>
      </c>
      <c r="AM214" s="26">
        <f t="shared" si="59"/>
        <v>-2.2746222135777705</v>
      </c>
      <c r="AN214" s="14">
        <v>-8.9706756441406445E-3</v>
      </c>
      <c r="AO214" s="14">
        <v>-9.4226446686416759E-3</v>
      </c>
      <c r="AP214" s="20">
        <v>-1.7332568951813607E-2</v>
      </c>
      <c r="AQ214" s="20">
        <v>-1.3554547271760118E-2</v>
      </c>
      <c r="AU214">
        <v>7.0394309930486509E-2</v>
      </c>
    </row>
    <row r="215" spans="1:47" x14ac:dyDescent="0.2">
      <c r="A215" s="1">
        <v>44889</v>
      </c>
      <c r="B215">
        <v>234.79385000000002</v>
      </c>
      <c r="C215">
        <v>18.46</v>
      </c>
      <c r="D215" s="12">
        <v>5.0900311239754359E-4</v>
      </c>
      <c r="E215" s="12">
        <v>1.0845986984815426E-3</v>
      </c>
      <c r="F215" s="12">
        <f t="shared" si="49"/>
        <v>7.0610817575674457E-3</v>
      </c>
      <c r="G215" s="12">
        <f t="shared" si="50"/>
        <v>6.3474424045868814E-3</v>
      </c>
      <c r="H215" s="14">
        <v>-1.1614445939135692E-2</v>
      </c>
      <c r="I215" s="14">
        <v>-1.0440613661050308E-2</v>
      </c>
      <c r="J215" s="20">
        <v>-1.6426532535145592E-2</v>
      </c>
      <c r="K215" s="20">
        <v>-1.4766359143507374E-2</v>
      </c>
      <c r="M215" s="24">
        <v>2.5908416843038638E-7</v>
      </c>
      <c r="N215" s="24">
        <v>1.176354336747856E-6</v>
      </c>
      <c r="O215" s="23">
        <f t="shared" si="47"/>
        <v>4.9153172536483197E-5</v>
      </c>
      <c r="P215" s="23">
        <f t="shared" si="48"/>
        <v>3.772037732023081E-5</v>
      </c>
      <c r="Q215" s="12">
        <v>7.0109323585728026E-3</v>
      </c>
      <c r="R215" s="12">
        <v>6.1416917311300154E-3</v>
      </c>
      <c r="S215" s="14">
        <v>-1.1531957518309916E-2</v>
      </c>
      <c r="T215" s="14">
        <v>-1.0102183919567074E-2</v>
      </c>
      <c r="U215" s="20">
        <v>-1.6309867587409977E-2</v>
      </c>
      <c r="V215" s="20">
        <v>-1.4287711501728521E-2</v>
      </c>
      <c r="X215" s="14">
        <f t="shared" si="51"/>
        <v>-9.8898933773276573E-3</v>
      </c>
      <c r="Y215" s="14">
        <f t="shared" si="52"/>
        <v>-9.6177227028290124E-3</v>
      </c>
      <c r="Z215" s="20">
        <f t="shared" si="53"/>
        <v>-1.7514604494764587E-2</v>
      </c>
      <c r="AA215" s="20">
        <f t="shared" si="54"/>
        <v>-1.2841753086419678E-2</v>
      </c>
      <c r="AC215" s="14">
        <f t="shared" si="55"/>
        <v>-9.0353439744553336E-3</v>
      </c>
      <c r="AD215" s="14">
        <f t="shared" si="55"/>
        <v>-9.669761459209952E-3</v>
      </c>
      <c r="AE215" s="20">
        <f t="shared" si="56"/>
        <v>-1.6752275379560328E-2</v>
      </c>
      <c r="AF215" s="20">
        <f t="shared" si="56"/>
        <v>-1.2801198966408191E-2</v>
      </c>
      <c r="AH215" s="26">
        <v>7.0394309930486509E-2</v>
      </c>
      <c r="AI215" s="26">
        <v>0.1713766646240093</v>
      </c>
      <c r="AJ215" s="26">
        <f t="shared" si="57"/>
        <v>-1.3183955734744799</v>
      </c>
      <c r="AK215" s="26">
        <f t="shared" si="57"/>
        <v>-1.5812373843423353</v>
      </c>
      <c r="AL215" s="26">
        <f t="shared" si="58"/>
        <v>-2.547320078163557</v>
      </c>
      <c r="AM215" s="26">
        <f t="shared" si="59"/>
        <v>-2.2746222135777705</v>
      </c>
      <c r="AN215" s="14">
        <v>-9.2431821874713778E-3</v>
      </c>
      <c r="AO215" s="14">
        <v>-9.7114725683689739E-3</v>
      </c>
      <c r="AP215" s="20">
        <v>-1.7859088763639081E-2</v>
      </c>
      <c r="AQ215" s="20">
        <v>-1.3970028440575245E-2</v>
      </c>
      <c r="AU215">
        <v>0.190526930568197</v>
      </c>
    </row>
    <row r="216" spans="1:47" x14ac:dyDescent="0.2">
      <c r="A216" s="1">
        <v>44888</v>
      </c>
      <c r="B216">
        <v>234.67439999999999</v>
      </c>
      <c r="C216">
        <v>18.440000000000001</v>
      </c>
      <c r="D216" s="12">
        <v>1.419294381113545E-3</v>
      </c>
      <c r="E216" s="12">
        <v>1.0857763300760048E-3</v>
      </c>
      <c r="F216" s="12">
        <f t="shared" si="49"/>
        <v>7.1105895195040332E-3</v>
      </c>
      <c r="G216" s="12">
        <f t="shared" si="50"/>
        <v>6.347448170357475E-3</v>
      </c>
      <c r="H216" s="14">
        <v>-1.1695878960919339E-2</v>
      </c>
      <c r="I216" s="14">
        <v>-1.0440623144898981E-2</v>
      </c>
      <c r="J216" s="20">
        <v>-1.654170481187529E-2</v>
      </c>
      <c r="K216" s="20">
        <v>-1.4766372556695537E-2</v>
      </c>
      <c r="M216" s="24">
        <v>2.0143965402604807E-6</v>
      </c>
      <c r="N216" s="24">
        <v>1.1789102389533173E-6</v>
      </c>
      <c r="O216" s="23">
        <f t="shared" si="47"/>
        <v>5.2283633778388847E-5</v>
      </c>
      <c r="P216" s="23">
        <f t="shared" si="48"/>
        <v>4.0052975543019564E-5</v>
      </c>
      <c r="Q216" s="12">
        <v>7.2307422702229439E-3</v>
      </c>
      <c r="R216" s="12">
        <v>6.328742018997106E-3</v>
      </c>
      <c r="S216" s="14">
        <v>-1.1893512648727534E-2</v>
      </c>
      <c r="T216" s="14">
        <v>-1.0409854263987576E-2</v>
      </c>
      <c r="U216" s="20">
        <v>-1.6821221908070387E-2</v>
      </c>
      <c r="V216" s="20">
        <v>-1.4722855541246856E-2</v>
      </c>
      <c r="X216" s="14">
        <f t="shared" si="51"/>
        <v>-9.8898933773276573E-3</v>
      </c>
      <c r="Y216" s="14">
        <f t="shared" si="52"/>
        <v>-9.6177227028290124E-3</v>
      </c>
      <c r="Z216" s="20">
        <f t="shared" si="53"/>
        <v>-1.7514604494764587E-2</v>
      </c>
      <c r="AA216" s="20">
        <f t="shared" si="54"/>
        <v>-1.2841753086419678E-2</v>
      </c>
      <c r="AC216" s="14">
        <f t="shared" si="55"/>
        <v>-9.0353439744553336E-3</v>
      </c>
      <c r="AD216" s="14">
        <f t="shared" si="55"/>
        <v>-9.669761459209952E-3</v>
      </c>
      <c r="AE216" s="20">
        <f t="shared" si="56"/>
        <v>-1.6752275379560328E-2</v>
      </c>
      <c r="AF216" s="20">
        <f t="shared" si="56"/>
        <v>-1.2801198966408191E-2</v>
      </c>
      <c r="AH216" s="26">
        <v>0.190526930568197</v>
      </c>
      <c r="AI216" s="26">
        <v>0.16648241133356151</v>
      </c>
      <c r="AJ216" s="26">
        <f t="shared" si="57"/>
        <v>-1.3183955734744799</v>
      </c>
      <c r="AK216" s="26">
        <f t="shared" si="57"/>
        <v>-1.5812373843423353</v>
      </c>
      <c r="AL216" s="26">
        <f t="shared" si="58"/>
        <v>-2.547320078163557</v>
      </c>
      <c r="AM216" s="26">
        <f t="shared" si="59"/>
        <v>-2.2746222135777705</v>
      </c>
      <c r="AN216" s="14">
        <v>-9.5329786019967416E-3</v>
      </c>
      <c r="AO216" s="14">
        <v>-1.0007243476296415E-2</v>
      </c>
      <c r="AP216" s="20">
        <v>-1.8419014964964845E-2</v>
      </c>
      <c r="AQ216" s="20">
        <v>-1.4395497180413845E-2</v>
      </c>
      <c r="AU216">
        <v>0.80104691639497183</v>
      </c>
    </row>
    <row r="217" spans="1:47" x14ac:dyDescent="0.2">
      <c r="A217" s="1">
        <v>44887</v>
      </c>
      <c r="B217">
        <v>234.34179999999998</v>
      </c>
      <c r="C217">
        <v>18.420000000000002</v>
      </c>
      <c r="D217" s="12">
        <v>6.0327587061796972E-3</v>
      </c>
      <c r="E217" s="12">
        <v>0</v>
      </c>
      <c r="F217" s="12">
        <f t="shared" si="49"/>
        <v>7.1108980225786924E-3</v>
      </c>
      <c r="G217" s="12">
        <f t="shared" si="50"/>
        <v>6.3504203749869259E-3</v>
      </c>
      <c r="H217" s="14">
        <v>-1.1696386403320618E-2</v>
      </c>
      <c r="I217" s="14">
        <v>-1.0445511986463776E-2</v>
      </c>
      <c r="J217" s="20">
        <v>-1.6542422497347161E-2</v>
      </c>
      <c r="K217" s="20">
        <v>-1.4773286938616475E-2</v>
      </c>
      <c r="M217" s="24">
        <v>3.6394177606986936E-5</v>
      </c>
      <c r="N217" s="24">
        <v>0</v>
      </c>
      <c r="O217" s="23">
        <f t="shared" si="47"/>
        <v>5.5492236050922268E-5</v>
      </c>
      <c r="P217" s="23">
        <f t="shared" si="48"/>
        <v>4.2534763700939893E-5</v>
      </c>
      <c r="Q217" s="12">
        <v>7.4493111125071339E-3</v>
      </c>
      <c r="R217" s="12">
        <v>6.5218681143472913E-3</v>
      </c>
      <c r="S217" s="14">
        <v>-1.2253026401697269E-2</v>
      </c>
      <c r="T217" s="14">
        <v>-1.0727518422383304E-2</v>
      </c>
      <c r="U217" s="20">
        <v>-1.7329689069649781E-2</v>
      </c>
      <c r="V217" s="20">
        <v>-1.5172134022586568E-2</v>
      </c>
      <c r="X217" s="14">
        <f t="shared" si="51"/>
        <v>-9.8898933773276573E-3</v>
      </c>
      <c r="Y217" s="14">
        <f t="shared" si="52"/>
        <v>-9.6177227028290124E-3</v>
      </c>
      <c r="Z217" s="20">
        <f t="shared" si="53"/>
        <v>-1.7514604494764587E-2</v>
      </c>
      <c r="AA217" s="20">
        <f t="shared" si="54"/>
        <v>-1.2841753086419678E-2</v>
      </c>
      <c r="AC217" s="14">
        <f t="shared" si="55"/>
        <v>-9.0353439744553336E-3</v>
      </c>
      <c r="AD217" s="14">
        <f t="shared" si="55"/>
        <v>-9.669761459209952E-3</v>
      </c>
      <c r="AE217" s="20">
        <f t="shared" si="56"/>
        <v>-1.6752275379560328E-2</v>
      </c>
      <c r="AF217" s="20">
        <f t="shared" si="56"/>
        <v>-1.2801198966408191E-2</v>
      </c>
      <c r="AH217" s="26">
        <v>0.80104691639497183</v>
      </c>
      <c r="AI217" s="26">
        <v>0</v>
      </c>
      <c r="AJ217" s="26">
        <f t="shared" si="57"/>
        <v>-1.3183955734744799</v>
      </c>
      <c r="AK217" s="26">
        <f t="shared" si="57"/>
        <v>-1.5812373843423353</v>
      </c>
      <c r="AL217" s="26">
        <f t="shared" si="58"/>
        <v>-2.547320078163557</v>
      </c>
      <c r="AM217" s="26">
        <f t="shared" si="59"/>
        <v>-2.2746222135777705</v>
      </c>
      <c r="AN217" s="14">
        <v>-9.8211387961636594E-3</v>
      </c>
      <c r="AO217" s="14">
        <v>-1.031262167815619E-2</v>
      </c>
      <c r="AP217" s="20">
        <v>-1.8975779765376326E-2</v>
      </c>
      <c r="AQ217" s="20">
        <v>-1.4834786086918916E-2</v>
      </c>
      <c r="AU217">
        <v>0.39028238192146297</v>
      </c>
    </row>
    <row r="218" spans="1:47" x14ac:dyDescent="0.2">
      <c r="A218" s="1">
        <v>44886</v>
      </c>
      <c r="B218">
        <v>232.93655000000001</v>
      </c>
      <c r="C218">
        <v>18.420000000000002</v>
      </c>
      <c r="D218" s="12">
        <v>3.0169754116395886E-3</v>
      </c>
      <c r="E218" s="12">
        <v>6.5573770491804684E-3</v>
      </c>
      <c r="F218" s="12">
        <f t="shared" si="49"/>
        <v>7.1426320183172725E-3</v>
      </c>
      <c r="G218" s="12">
        <f t="shared" si="50"/>
        <v>6.4174071067806685E-3</v>
      </c>
      <c r="H218" s="14">
        <v>-1.1748584181308882E-2</v>
      </c>
      <c r="I218" s="14">
        <v>-1.0555695355212339E-2</v>
      </c>
      <c r="J218" s="20">
        <v>-1.6616246810868426E-2</v>
      </c>
      <c r="K218" s="20">
        <v>-1.4929121379713792E-2</v>
      </c>
      <c r="M218" s="24">
        <v>9.1021406344378655E-6</v>
      </c>
      <c r="N218" s="24">
        <v>4.299919376511875E-5</v>
      </c>
      <c r="O218" s="23">
        <f t="shared" si="47"/>
        <v>5.6717359545462094E-5</v>
      </c>
      <c r="P218" s="23">
        <f t="shared" si="48"/>
        <v>4.5261153064223398E-5</v>
      </c>
      <c r="Q218" s="12">
        <v>7.5310928520011021E-3</v>
      </c>
      <c r="R218" s="12">
        <v>6.7276409731958347E-3</v>
      </c>
      <c r="S218" s="14">
        <v>-1.2387545392522323E-2</v>
      </c>
      <c r="T218" s="14">
        <v>-1.1065984655588505E-2</v>
      </c>
      <c r="U218" s="20">
        <v>-1.7519941845456938E-2</v>
      </c>
      <c r="V218" s="20">
        <v>-1.5650833275304182E-2</v>
      </c>
      <c r="X218" s="14">
        <f t="shared" si="51"/>
        <v>-9.8898933773276573E-3</v>
      </c>
      <c r="Y218" s="14">
        <f t="shared" si="52"/>
        <v>-9.6177227028290124E-3</v>
      </c>
      <c r="Z218" s="20">
        <f t="shared" si="53"/>
        <v>-1.7514604494764587E-2</v>
      </c>
      <c r="AA218" s="20">
        <f t="shared" si="54"/>
        <v>-1.2841753086419678E-2</v>
      </c>
      <c r="AC218" s="14">
        <f t="shared" si="55"/>
        <v>-9.0353439744553336E-3</v>
      </c>
      <c r="AD218" s="14">
        <f t="shared" si="55"/>
        <v>-9.669761459209952E-3</v>
      </c>
      <c r="AE218" s="20">
        <f t="shared" si="56"/>
        <v>-1.6752275379560328E-2</v>
      </c>
      <c r="AF218" s="20">
        <f t="shared" si="56"/>
        <v>-1.2801198966408191E-2</v>
      </c>
      <c r="AH218" s="26">
        <v>0.39028238192146297</v>
      </c>
      <c r="AI218" s="26">
        <v>0.97318642921366327</v>
      </c>
      <c r="AJ218" s="26">
        <f t="shared" si="57"/>
        <v>-1.3183955734744799</v>
      </c>
      <c r="AK218" s="26">
        <f t="shared" si="57"/>
        <v>-1.5812373843423353</v>
      </c>
      <c r="AL218" s="26">
        <f t="shared" si="58"/>
        <v>-2.547320078163557</v>
      </c>
      <c r="AM218" s="26">
        <f t="shared" si="59"/>
        <v>-2.2746222135777705</v>
      </c>
      <c r="AN218" s="14">
        <v>-9.9289594795035491E-3</v>
      </c>
      <c r="AO218" s="14">
        <v>-1.0637997415250506E-2</v>
      </c>
      <c r="AP218" s="20">
        <v>-1.9184104032416452E-2</v>
      </c>
      <c r="AQ218" s="20">
        <v>-1.5302841602607215E-2</v>
      </c>
      <c r="AU218">
        <v>0.2004241991796763</v>
      </c>
    </row>
    <row r="219" spans="1:47" x14ac:dyDescent="0.2">
      <c r="A219" s="1">
        <v>44883</v>
      </c>
      <c r="B219">
        <v>232.23590000000002</v>
      </c>
      <c r="C219">
        <v>18.3</v>
      </c>
      <c r="D219" s="12">
        <v>1.5959659432382978E-3</v>
      </c>
      <c r="E219" s="12">
        <v>8.2644628099175499E-3</v>
      </c>
      <c r="F219" s="12">
        <f t="shared" si="49"/>
        <v>7.1437764433483356E-3</v>
      </c>
      <c r="G219" s="12">
        <f t="shared" si="50"/>
        <v>6.3932084928067789E-3</v>
      </c>
      <c r="H219" s="14">
        <v>-1.1750466592972001E-2</v>
      </c>
      <c r="I219" s="14">
        <v>-1.0515892177250187E-2</v>
      </c>
      <c r="J219" s="20">
        <v>-1.661890914160644E-2</v>
      </c>
      <c r="K219" s="20">
        <v>-1.4872826985540898E-2</v>
      </c>
      <c r="M219" s="24">
        <v>2.5471072919765096E-6</v>
      </c>
      <c r="N219" s="24">
        <v>6.8301345536510289E-5</v>
      </c>
      <c r="O219" s="23">
        <f t="shared" si="47"/>
        <v>5.9756568135060022E-5</v>
      </c>
      <c r="P219" s="23">
        <f t="shared" si="48"/>
        <v>4.5401293290079202E-5</v>
      </c>
      <c r="Q219" s="12">
        <v>7.73023726253341E-3</v>
      </c>
      <c r="R219" s="12">
        <v>6.7380481810446567E-3</v>
      </c>
      <c r="S219" s="14">
        <v>-1.2715108798473502E-2</v>
      </c>
      <c r="T219" s="14">
        <v>-1.1083102989165077E-2</v>
      </c>
      <c r="U219" s="20">
        <v>-1.7983221021525886E-2</v>
      </c>
      <c r="V219" s="20">
        <v>-1.5675044061157991E-2</v>
      </c>
      <c r="X219" s="14">
        <f t="shared" si="51"/>
        <v>-9.8898933773276573E-3</v>
      </c>
      <c r="Y219" s="14">
        <f t="shared" si="52"/>
        <v>-9.6177227028290124E-3</v>
      </c>
      <c r="Z219" s="20">
        <f t="shared" si="53"/>
        <v>-1.7514604494764587E-2</v>
      </c>
      <c r="AA219" s="20">
        <f t="shared" si="54"/>
        <v>-1.2841753086419678E-2</v>
      </c>
      <c r="AC219" s="14">
        <f t="shared" si="55"/>
        <v>-9.0353439744553336E-3</v>
      </c>
      <c r="AD219" s="14">
        <f t="shared" si="55"/>
        <v>-9.669761459209952E-3</v>
      </c>
      <c r="AE219" s="20">
        <f t="shared" si="56"/>
        <v>-1.6752275379560328E-2</v>
      </c>
      <c r="AF219" s="20">
        <f t="shared" si="56"/>
        <v>-1.2801198966408191E-2</v>
      </c>
      <c r="AH219" s="26">
        <v>0.2004241991796763</v>
      </c>
      <c r="AI219" s="26">
        <v>1.2467908459901824</v>
      </c>
      <c r="AJ219" s="26">
        <f t="shared" si="57"/>
        <v>-1.3183955734744799</v>
      </c>
      <c r="AK219" s="26">
        <f t="shared" si="57"/>
        <v>-1.5812373843423353</v>
      </c>
      <c r="AL219" s="26">
        <f t="shared" si="58"/>
        <v>-2.547320078163557</v>
      </c>
      <c r="AM219" s="26">
        <f t="shared" si="59"/>
        <v>-2.2746222135777705</v>
      </c>
      <c r="AN219" s="14">
        <v>-1.0191510588831528E-2</v>
      </c>
      <c r="AO219" s="14">
        <v>-1.0654453681367682E-2</v>
      </c>
      <c r="AP219" s="20">
        <v>-1.9691388587819447E-2</v>
      </c>
      <c r="AQ219" s="20">
        <v>-1.5326514068761466E-2</v>
      </c>
      <c r="AU219">
        <v>-7.0884877581868866E-3</v>
      </c>
    </row>
    <row r="220" spans="1:47" x14ac:dyDescent="0.2">
      <c r="A220" s="1">
        <v>44882</v>
      </c>
      <c r="B220">
        <v>231.86584999999999</v>
      </c>
      <c r="C220">
        <v>18.149999999999999</v>
      </c>
      <c r="D220" s="12">
        <v>-5.821993204657705E-5</v>
      </c>
      <c r="E220" s="12">
        <v>-3.8419319429199295E-3</v>
      </c>
      <c r="F220" s="12">
        <f t="shared" si="49"/>
        <v>7.1446712729847242E-3</v>
      </c>
      <c r="G220" s="12">
        <f t="shared" si="50"/>
        <v>6.3832202434990163E-3</v>
      </c>
      <c r="H220" s="14">
        <v>-1.1751938456744918E-2</v>
      </c>
      <c r="I220" s="14">
        <v>-1.049946296914942E-2</v>
      </c>
      <c r="J220" s="20">
        <v>-1.6620990826628681E-2</v>
      </c>
      <c r="K220" s="20">
        <v>-1.4849590842998394E-2</v>
      </c>
      <c r="M220" s="24">
        <v>3.3895604875080493E-9</v>
      </c>
      <c r="N220" s="24">
        <v>1.4760441054028504E-5</v>
      </c>
      <c r="O220" s="23">
        <f t="shared" si="47"/>
        <v>6.3408419055323875E-5</v>
      </c>
      <c r="P220" s="23">
        <f t="shared" si="48"/>
        <v>4.3938178551320246E-5</v>
      </c>
      <c r="Q220" s="12">
        <v>7.9629403523650659E-3</v>
      </c>
      <c r="R220" s="12">
        <v>6.6285879756793039E-3</v>
      </c>
      <c r="S220" s="14">
        <v>-1.3097871319785917E-2</v>
      </c>
      <c r="T220" s="14">
        <v>-1.0903056973363023E-2</v>
      </c>
      <c r="U220" s="20">
        <v>-1.8524569359838493E-2</v>
      </c>
      <c r="V220" s="20">
        <v>-1.5420401545114228E-2</v>
      </c>
      <c r="X220" s="14">
        <f t="shared" si="51"/>
        <v>-9.8898933773276573E-3</v>
      </c>
      <c r="Y220" s="14">
        <f t="shared" si="52"/>
        <v>-9.6177227028290124E-3</v>
      </c>
      <c r="Z220" s="20">
        <f t="shared" si="53"/>
        <v>-1.7514604494764587E-2</v>
      </c>
      <c r="AA220" s="20">
        <f t="shared" si="54"/>
        <v>-1.2841753086419678E-2</v>
      </c>
      <c r="AC220" s="14">
        <f t="shared" si="55"/>
        <v>-9.0353439744553336E-3</v>
      </c>
      <c r="AD220" s="14">
        <f t="shared" si="55"/>
        <v>-9.669761459209952E-3</v>
      </c>
      <c r="AE220" s="20">
        <f t="shared" si="56"/>
        <v>-1.6752275379560328E-2</v>
      </c>
      <c r="AF220" s="20">
        <f t="shared" si="56"/>
        <v>-1.2801198966408191E-2</v>
      </c>
      <c r="AH220" s="26">
        <v>-7.0884877581868866E-3</v>
      </c>
      <c r="AI220" s="26">
        <v>-0.56768624063227624</v>
      </c>
      <c r="AJ220" s="26">
        <f t="shared" si="57"/>
        <v>-1.3183955734744799</v>
      </c>
      <c r="AK220" s="26">
        <f t="shared" si="57"/>
        <v>-1.5812373843423353</v>
      </c>
      <c r="AL220" s="26">
        <f t="shared" si="58"/>
        <v>-2.547320078163557</v>
      </c>
      <c r="AM220" s="26">
        <f t="shared" si="59"/>
        <v>-2.2746222135777705</v>
      </c>
      <c r="AN220" s="14">
        <v>-1.0498305312399418E-2</v>
      </c>
      <c r="AO220" s="14">
        <v>-1.0481371112546198E-2</v>
      </c>
      <c r="AP220" s="20">
        <v>-2.028415784079832E-2</v>
      </c>
      <c r="AQ220" s="20">
        <v>-1.5077533454134651E-2</v>
      </c>
      <c r="AU220">
        <v>-0.53827011193218222</v>
      </c>
    </row>
    <row r="221" spans="1:47" x14ac:dyDescent="0.2">
      <c r="A221" s="1">
        <v>44881</v>
      </c>
      <c r="B221">
        <v>231.87934999999999</v>
      </c>
      <c r="C221">
        <v>18.22</v>
      </c>
      <c r="D221" s="12">
        <v>-4.5182753063344183E-3</v>
      </c>
      <c r="E221" s="12">
        <v>-6.0010911074740436E-3</v>
      </c>
      <c r="F221" s="12">
        <f t="shared" si="49"/>
        <v>7.1607934314654575E-3</v>
      </c>
      <c r="G221" s="12">
        <f t="shared" si="50"/>
        <v>6.3918425079854896E-3</v>
      </c>
      <c r="H221" s="14">
        <v>-1.1778457047596239E-2</v>
      </c>
      <c r="I221" s="14">
        <v>-1.051364533216253E-2</v>
      </c>
      <c r="J221" s="20">
        <v>-1.6658496575735284E-2</v>
      </c>
      <c r="K221" s="20">
        <v>-1.486964922965592E-2</v>
      </c>
      <c r="M221" s="24">
        <v>2.0414811743831381E-5</v>
      </c>
      <c r="N221" s="24">
        <v>3.6013094480204045E-5</v>
      </c>
      <c r="O221" s="23">
        <f t="shared" si="47"/>
        <v>6.7458425601647082E-5</v>
      </c>
      <c r="P221" s="23">
        <f t="shared" si="48"/>
        <v>4.5801805544582269E-5</v>
      </c>
      <c r="Q221" s="12">
        <v>8.2133078355585264E-3</v>
      </c>
      <c r="R221" s="12">
        <v>6.7677031217823281E-3</v>
      </c>
      <c r="S221" s="14">
        <v>-1.3509689182587391E-2</v>
      </c>
      <c r="T221" s="14">
        <v>-1.1131881025994467E-2</v>
      </c>
      <c r="U221" s="20">
        <v>-1.9107011222094558E-2</v>
      </c>
      <c r="V221" s="20">
        <v>-1.5744031769497881E-2</v>
      </c>
      <c r="X221" s="14">
        <f t="shared" si="51"/>
        <v>-9.8898933773276573E-3</v>
      </c>
      <c r="Y221" s="14">
        <f t="shared" si="52"/>
        <v>-9.6177227028290124E-3</v>
      </c>
      <c r="Z221" s="20">
        <f t="shared" si="53"/>
        <v>-1.7514604494764587E-2</v>
      </c>
      <c r="AA221" s="20">
        <f t="shared" si="54"/>
        <v>-1.2841753086419678E-2</v>
      </c>
      <c r="AC221" s="14">
        <f t="shared" si="55"/>
        <v>-9.0353439744553336E-3</v>
      </c>
      <c r="AD221" s="14">
        <f t="shared" si="55"/>
        <v>-9.669761459209952E-3</v>
      </c>
      <c r="AE221" s="20">
        <f t="shared" si="56"/>
        <v>-1.6752275379560328E-2</v>
      </c>
      <c r="AF221" s="20">
        <f t="shared" si="56"/>
        <v>-1.2801198966408191E-2</v>
      </c>
      <c r="AH221" s="26">
        <v>-0.53827011193218222</v>
      </c>
      <c r="AI221" s="26">
        <v>-0.8807768882420256</v>
      </c>
      <c r="AJ221" s="26">
        <f t="shared" si="57"/>
        <v>-1.3183955734744799</v>
      </c>
      <c r="AK221" s="26">
        <f t="shared" si="57"/>
        <v>-1.5812373843423353</v>
      </c>
      <c r="AL221" s="26">
        <f t="shared" si="58"/>
        <v>-2.547320078163557</v>
      </c>
      <c r="AM221" s="26">
        <f t="shared" si="59"/>
        <v>-2.2746222135777705</v>
      </c>
      <c r="AN221" s="14">
        <v>-1.0828388693983622E-2</v>
      </c>
      <c r="AO221" s="14">
        <v>-1.0701345182292545E-2</v>
      </c>
      <c r="AP221" s="20">
        <v>-2.09219239576563E-2</v>
      </c>
      <c r="AQ221" s="20">
        <v>-1.5393967855705707E-2</v>
      </c>
      <c r="AU221">
        <v>0.60597712557704086</v>
      </c>
    </row>
    <row r="222" spans="1:47" x14ac:dyDescent="0.2">
      <c r="A222" s="1">
        <v>44880</v>
      </c>
      <c r="B222">
        <v>232.93180000000001</v>
      </c>
      <c r="C222">
        <v>18.329999999999998</v>
      </c>
      <c r="D222" s="12">
        <v>5.1881600771244152E-3</v>
      </c>
      <c r="E222" s="12">
        <v>-5.4525627044721414E-4</v>
      </c>
      <c r="F222" s="12">
        <f t="shared" si="49"/>
        <v>7.1561523267420447E-3</v>
      </c>
      <c r="G222" s="12">
        <f t="shared" si="50"/>
        <v>6.3675491612154482E-3</v>
      </c>
      <c r="H222" s="14">
        <v>-1.1770823109658872E-2</v>
      </c>
      <c r="I222" s="14">
        <v>-1.0473686332617037E-2</v>
      </c>
      <c r="J222" s="20">
        <v>-1.6647699751628772E-2</v>
      </c>
      <c r="K222" s="20">
        <v>-1.4813134454044096E-2</v>
      </c>
      <c r="M222" s="24">
        <v>2.6917004985867618E-5</v>
      </c>
      <c r="N222" s="24">
        <v>2.9730440046200551E-7</v>
      </c>
      <c r="O222" s="23">
        <f t="shared" si="47"/>
        <v>7.0460358388894868E-5</v>
      </c>
      <c r="P222" s="23">
        <f t="shared" si="48"/>
        <v>4.6422510177637939E-5</v>
      </c>
      <c r="Q222" s="12">
        <v>8.394066856351268E-3</v>
      </c>
      <c r="R222" s="12">
        <v>6.8134066499540404E-3</v>
      </c>
      <c r="S222" s="14">
        <v>-1.380701131354253E-2</v>
      </c>
      <c r="T222" s="14">
        <v>-1.1207056640072186E-2</v>
      </c>
      <c r="U222" s="20">
        <v>-1.9527519585829455E-2</v>
      </c>
      <c r="V222" s="20">
        <v>-1.5850354075096308E-2</v>
      </c>
      <c r="X222" s="14">
        <f t="shared" si="51"/>
        <v>-9.8898933773276573E-3</v>
      </c>
      <c r="Y222" s="14">
        <f t="shared" si="52"/>
        <v>-9.6177227028290124E-3</v>
      </c>
      <c r="Z222" s="20">
        <f t="shared" si="53"/>
        <v>-1.7514604494764587E-2</v>
      </c>
      <c r="AA222" s="20">
        <f t="shared" si="54"/>
        <v>-1.2841753086419678E-2</v>
      </c>
      <c r="AC222" s="14">
        <f t="shared" si="55"/>
        <v>-9.0353439744553336E-3</v>
      </c>
      <c r="AD222" s="14">
        <f t="shared" si="55"/>
        <v>-9.669761459209952E-3</v>
      </c>
      <c r="AE222" s="20">
        <f t="shared" si="56"/>
        <v>-1.6752275379560328E-2</v>
      </c>
      <c r="AF222" s="20">
        <f t="shared" si="56"/>
        <v>-1.2801198966408191E-2</v>
      </c>
      <c r="AH222" s="26">
        <v>0.60597712557704086</v>
      </c>
      <c r="AI222" s="26">
        <v>-7.7587271511836906E-2</v>
      </c>
      <c r="AJ222" s="26">
        <f t="shared" si="57"/>
        <v>-1.3183955734744799</v>
      </c>
      <c r="AK222" s="26">
        <f t="shared" si="57"/>
        <v>-1.5812373843423353</v>
      </c>
      <c r="AL222" s="26">
        <f t="shared" si="58"/>
        <v>-2.547320078163557</v>
      </c>
      <c r="AM222" s="26">
        <f t="shared" si="59"/>
        <v>-2.2746222135777705</v>
      </c>
      <c r="AN222" s="14">
        <v>-1.1066700586862354E-2</v>
      </c>
      <c r="AO222" s="14">
        <v>-1.0773613309634E-2</v>
      </c>
      <c r="AP222" s="20">
        <v>-2.1382375040630834E-2</v>
      </c>
      <c r="AQ222" s="20">
        <v>-1.5497926116123962E-2</v>
      </c>
      <c r="AU222">
        <v>-0.59742770918668286</v>
      </c>
    </row>
    <row r="223" spans="1:47" x14ac:dyDescent="0.2">
      <c r="A223" s="1">
        <v>44879</v>
      </c>
      <c r="B223">
        <v>231.72955000000002</v>
      </c>
      <c r="C223">
        <v>18.34</v>
      </c>
      <c r="D223" s="12">
        <v>-5.2164741245454005E-3</v>
      </c>
      <c r="E223" s="12">
        <v>-2.1762785636560977E-3</v>
      </c>
      <c r="F223" s="12">
        <f t="shared" si="49"/>
        <v>7.4740443689722182E-3</v>
      </c>
      <c r="G223" s="12">
        <f t="shared" si="50"/>
        <v>6.4911339715797564E-3</v>
      </c>
      <c r="H223" s="14">
        <v>-1.2293708988300183E-2</v>
      </c>
      <c r="I223" s="14">
        <v>-1.067696525618088E-2</v>
      </c>
      <c r="J223" s="20">
        <v>-1.7387227228245438E-2</v>
      </c>
      <c r="K223" s="20">
        <v>-1.5100635714898846E-2</v>
      </c>
      <c r="M223" s="24">
        <v>2.7211602292051703E-5</v>
      </c>
      <c r="N223" s="24">
        <v>4.7361883866290478E-6</v>
      </c>
      <c r="O223" s="23">
        <f t="shared" si="47"/>
        <v>7.3301738256299133E-5</v>
      </c>
      <c r="P223" s="23">
        <f t="shared" si="48"/>
        <v>4.9387879342234512E-5</v>
      </c>
      <c r="Q223" s="12">
        <v>8.5616434319760789E-3</v>
      </c>
      <c r="R223" s="12">
        <v>7.0276510543875546E-3</v>
      </c>
      <c r="S223" s="14">
        <v>-1.4082650251751106E-2</v>
      </c>
      <c r="T223" s="14">
        <v>-1.155945732575871E-2</v>
      </c>
      <c r="U223" s="20">
        <v>-1.9917360996273278E-2</v>
      </c>
      <c r="V223" s="20">
        <v>-1.634876108987536E-2</v>
      </c>
      <c r="X223" s="14">
        <f t="shared" si="51"/>
        <v>-9.8898933773276573E-3</v>
      </c>
      <c r="Y223" s="14">
        <f t="shared" si="52"/>
        <v>-9.6177227028290124E-3</v>
      </c>
      <c r="Z223" s="20">
        <f t="shared" si="53"/>
        <v>-1.7514604494764587E-2</v>
      </c>
      <c r="AA223" s="20">
        <f t="shared" si="54"/>
        <v>-1.2841753086419678E-2</v>
      </c>
      <c r="AC223" s="14">
        <f t="shared" si="55"/>
        <v>-9.0353439744553336E-3</v>
      </c>
      <c r="AD223" s="14">
        <f t="shared" si="55"/>
        <v>-9.669761459209952E-3</v>
      </c>
      <c r="AE223" s="20">
        <f t="shared" si="56"/>
        <v>-1.6752275379560328E-2</v>
      </c>
      <c r="AF223" s="20">
        <f t="shared" si="56"/>
        <v>-1.2801198966408191E-2</v>
      </c>
      <c r="AH223" s="26">
        <v>-0.59742770918668286</v>
      </c>
      <c r="AI223" s="26">
        <v>-0.30110804327799806</v>
      </c>
      <c r="AJ223" s="26">
        <f t="shared" si="57"/>
        <v>-1.3183955734744799</v>
      </c>
      <c r="AK223" s="26">
        <f t="shared" si="57"/>
        <v>-1.5812373843423353</v>
      </c>
      <c r="AL223" s="26">
        <f t="shared" si="58"/>
        <v>-2.547320078163557</v>
      </c>
      <c r="AM223" s="26">
        <f t="shared" si="59"/>
        <v>-2.2746222135777705</v>
      </c>
      <c r="AN223" s="14">
        <v>-1.1287632802384116E-2</v>
      </c>
      <c r="AO223" s="14">
        <v>-1.1112384571310431E-2</v>
      </c>
      <c r="AP223" s="20">
        <v>-2.180924621634981E-2</v>
      </c>
      <c r="AQ223" s="20">
        <v>-1.5985251197583171E-2</v>
      </c>
      <c r="AU223">
        <v>-7.9130637182645361E-2</v>
      </c>
    </row>
    <row r="224" spans="1:47" x14ac:dyDescent="0.2">
      <c r="A224" s="1">
        <v>44876</v>
      </c>
      <c r="B224">
        <v>232.94470000000001</v>
      </c>
      <c r="C224">
        <v>18.38</v>
      </c>
      <c r="D224" s="12">
        <v>-7.1253669928628138E-4</v>
      </c>
      <c r="E224" s="12">
        <v>3.2751091703056012E-3</v>
      </c>
      <c r="F224" s="12">
        <f t="shared" si="49"/>
        <v>7.4536001473252582E-3</v>
      </c>
      <c r="G224" s="12">
        <f t="shared" si="50"/>
        <v>6.4894679204939004E-3</v>
      </c>
      <c r="H224" s="14">
        <v>-1.2260081236173982E-2</v>
      </c>
      <c r="I224" s="14">
        <v>-1.0674224846009623E-2</v>
      </c>
      <c r="J224" s="20">
        <v>-1.7339666856680612E-2</v>
      </c>
      <c r="K224" s="20">
        <v>-1.5096759900497221E-2</v>
      </c>
      <c r="M224" s="24">
        <v>5.0770854782978864E-7</v>
      </c>
      <c r="N224" s="24">
        <v>1.0726340077419843E-5</v>
      </c>
      <c r="O224" s="23">
        <f t="shared" si="47"/>
        <v>7.6240088474467148E-5</v>
      </c>
      <c r="P224" s="23">
        <f t="shared" si="48"/>
        <v>5.2237725057554274E-5</v>
      </c>
      <c r="Q224" s="12">
        <v>8.7315570475412427E-3</v>
      </c>
      <c r="R224" s="12">
        <v>7.2275670220036201E-3</v>
      </c>
      <c r="S224" s="14">
        <v>-1.4362133278581905E-2</v>
      </c>
      <c r="T224" s="14">
        <v>-1.1888289830177508E-2</v>
      </c>
      <c r="U224" s="20">
        <v>-2.031263917461389E-2</v>
      </c>
      <c r="V224" s="20">
        <v>-1.6813835176125811E-2</v>
      </c>
      <c r="X224" s="14">
        <f t="shared" si="51"/>
        <v>-9.8898933773276573E-3</v>
      </c>
      <c r="Y224" s="14">
        <f t="shared" si="52"/>
        <v>-9.6177227028290124E-3</v>
      </c>
      <c r="Z224" s="20">
        <f t="shared" si="53"/>
        <v>-1.7514604494764587E-2</v>
      </c>
      <c r="AA224" s="20">
        <f t="shared" si="54"/>
        <v>-1.2841753086419678E-2</v>
      </c>
      <c r="AC224" s="14">
        <f t="shared" si="55"/>
        <v>-9.0353439744553336E-3</v>
      </c>
      <c r="AD224" s="14">
        <f t="shared" si="55"/>
        <v>-9.669761459209952E-3</v>
      </c>
      <c r="AE224" s="20">
        <f t="shared" si="56"/>
        <v>-1.6752275379560328E-2</v>
      </c>
      <c r="AF224" s="20">
        <f t="shared" si="56"/>
        <v>-1.2801198966408191E-2</v>
      </c>
      <c r="AH224" s="26">
        <v>-7.9130637182645361E-2</v>
      </c>
      <c r="AI224" s="26">
        <v>0.44205058277527032</v>
      </c>
      <c r="AJ224" s="26">
        <f t="shared" si="57"/>
        <v>-1.3183955734744799</v>
      </c>
      <c r="AK224" s="26">
        <f t="shared" si="57"/>
        <v>-1.5812373843423353</v>
      </c>
      <c r="AL224" s="26">
        <f t="shared" si="58"/>
        <v>-2.547320078163557</v>
      </c>
      <c r="AM224" s="26">
        <f t="shared" si="59"/>
        <v>-2.2746222135777705</v>
      </c>
      <c r="AN224" s="14">
        <v>-1.1511646161018274E-2</v>
      </c>
      <c r="AO224" s="14">
        <v>-1.1428499173031926E-2</v>
      </c>
      <c r="AP224" s="20">
        <v>-2.2242070580832315E-2</v>
      </c>
      <c r="AQ224" s="20">
        <v>-1.6439984498371567E-2</v>
      </c>
      <c r="AU224">
        <v>3.7085341942754892</v>
      </c>
    </row>
    <row r="225" spans="1:47" x14ac:dyDescent="0.2">
      <c r="A225" s="1">
        <v>44875</v>
      </c>
      <c r="B225">
        <v>233.11079999999998</v>
      </c>
      <c r="C225">
        <v>18.32</v>
      </c>
      <c r="D225" s="12">
        <v>2.5122472493161796E-2</v>
      </c>
      <c r="E225" s="12">
        <v>1.6648168701442811E-2</v>
      </c>
      <c r="F225" s="12">
        <f t="shared" si="49"/>
        <v>7.4902772729810926E-3</v>
      </c>
      <c r="G225" s="12">
        <f t="shared" si="50"/>
        <v>6.5144557305243031E-3</v>
      </c>
      <c r="H225" s="14">
        <v>-1.2320409739335136E-2</v>
      </c>
      <c r="I225" s="14">
        <v>-1.0715326135967705E-2</v>
      </c>
      <c r="J225" s="20">
        <v>-1.7424990609975991E-2</v>
      </c>
      <c r="K225" s="20">
        <v>-1.5154890239238385E-2</v>
      </c>
      <c r="M225" s="24">
        <v>6.3113862416967108E-4</v>
      </c>
      <c r="N225" s="24">
        <v>2.7716152111170001E-4</v>
      </c>
      <c r="O225" s="23">
        <f t="shared" si="47"/>
        <v>8.108213013799506E-5</v>
      </c>
      <c r="P225" s="23">
        <f t="shared" si="48"/>
        <v>5.4891819576510702E-5</v>
      </c>
      <c r="Q225" s="12">
        <v>9.0045616294184509E-3</v>
      </c>
      <c r="R225" s="12">
        <v>7.4089013744623906E-3</v>
      </c>
      <c r="S225" s="14">
        <v>-1.4811185855257002E-2</v>
      </c>
      <c r="T225" s="14">
        <v>-1.2186558297510214E-2</v>
      </c>
      <c r="U225" s="20">
        <v>-2.0947742803267343E-2</v>
      </c>
      <c r="V225" s="20">
        <v>-1.7235681961458846E-2</v>
      </c>
      <c r="X225" s="14">
        <f t="shared" si="51"/>
        <v>-9.8898933773276573E-3</v>
      </c>
      <c r="Y225" s="14">
        <f t="shared" si="52"/>
        <v>-9.6177227028290124E-3</v>
      </c>
      <c r="Z225" s="20">
        <f t="shared" si="53"/>
        <v>-1.7514604494764587E-2</v>
      </c>
      <c r="AA225" s="20">
        <f t="shared" si="54"/>
        <v>-1.2841753086419678E-2</v>
      </c>
      <c r="AC225" s="14">
        <f t="shared" si="55"/>
        <v>-9.0353439744553336E-3</v>
      </c>
      <c r="AD225" s="14">
        <f t="shared" si="55"/>
        <v>-9.669761459209952E-3</v>
      </c>
      <c r="AE225" s="20">
        <f t="shared" si="56"/>
        <v>-1.6752275379560328E-2</v>
      </c>
      <c r="AF225" s="20">
        <f t="shared" si="56"/>
        <v>-1.2801198966408191E-2</v>
      </c>
      <c r="AH225" s="26">
        <v>3.7085341942754892</v>
      </c>
      <c r="AI225" s="26">
        <v>2.6105169301525986</v>
      </c>
      <c r="AJ225" s="26">
        <f t="shared" si="57"/>
        <v>-1.3183955734744799</v>
      </c>
      <c r="AK225" s="26">
        <f t="shared" si="57"/>
        <v>-1.5812373843423353</v>
      </c>
      <c r="AL225" s="26">
        <f t="shared" si="58"/>
        <v>-2.547320078163557</v>
      </c>
      <c r="AM225" s="26">
        <f t="shared" si="59"/>
        <v>-2.2746222135777705</v>
      </c>
      <c r="AN225" s="14">
        <v>-1.1871574193303435E-2</v>
      </c>
      <c r="AO225" s="14">
        <v>-1.1715231830205243E-2</v>
      </c>
      <c r="AP225" s="20">
        <v>-2.2937500633678776E-2</v>
      </c>
      <c r="AQ225" s="20">
        <v>-1.6852451644559029E-2</v>
      </c>
      <c r="AU225">
        <v>-0.96788260493669731</v>
      </c>
    </row>
    <row r="226" spans="1:47" x14ac:dyDescent="0.2">
      <c r="A226" s="1">
        <v>44874</v>
      </c>
      <c r="B226">
        <v>227.398</v>
      </c>
      <c r="C226">
        <v>18.02</v>
      </c>
      <c r="D226" s="12">
        <v>-6.568761424122771E-3</v>
      </c>
      <c r="E226" s="12">
        <v>-2.2148394241416902E-3</v>
      </c>
      <c r="F226" s="12">
        <f t="shared" si="49"/>
        <v>7.0731709764022309E-3</v>
      </c>
      <c r="G226" s="12">
        <f t="shared" si="50"/>
        <v>6.316732193981908E-3</v>
      </c>
      <c r="H226" s="14">
        <v>-1.1634330934583098E-2</v>
      </c>
      <c r="I226" s="14">
        <v>-1.0390099859752274E-2</v>
      </c>
      <c r="J226" s="20">
        <v>-1.6454656263680707E-2</v>
      </c>
      <c r="K226" s="20">
        <v>-1.4694916510355148E-2</v>
      </c>
      <c r="M226" s="24">
        <v>4.3148626647043413E-5</v>
      </c>
      <c r="N226" s="24">
        <v>4.905513674732294E-6</v>
      </c>
      <c r="O226" s="23">
        <f t="shared" si="47"/>
        <v>4.5890224601146454E-5</v>
      </c>
      <c r="P226" s="23">
        <f t="shared" si="48"/>
        <v>4.0670537112951841E-5</v>
      </c>
      <c r="Q226" s="12">
        <v>6.7742323994048545E-3</v>
      </c>
      <c r="R226" s="12">
        <v>6.3773456165517519E-3</v>
      </c>
      <c r="S226" s="14">
        <v>-1.1142620731973252E-2</v>
      </c>
      <c r="T226" s="14">
        <v>-1.0489800067708225E-2</v>
      </c>
      <c r="U226" s="20">
        <v>-1.5759221140614066E-2</v>
      </c>
      <c r="V226" s="20">
        <v>-1.4835924417088843E-2</v>
      </c>
      <c r="X226" s="14">
        <f t="shared" si="51"/>
        <v>-9.8898933773276573E-3</v>
      </c>
      <c r="Y226" s="14">
        <f t="shared" si="52"/>
        <v>-9.6177227028290124E-3</v>
      </c>
      <c r="Z226" s="20">
        <f t="shared" si="53"/>
        <v>-1.7514604494764587E-2</v>
      </c>
      <c r="AA226" s="20">
        <f t="shared" si="54"/>
        <v>-1.2841753086419678E-2</v>
      </c>
      <c r="AC226" s="14">
        <f t="shared" si="55"/>
        <v>-9.0353439744553336E-3</v>
      </c>
      <c r="AD226" s="14">
        <f t="shared" si="55"/>
        <v>-9.669761459209952E-3</v>
      </c>
      <c r="AE226" s="20">
        <f t="shared" si="56"/>
        <v>-1.6752275379560328E-2</v>
      </c>
      <c r="AF226" s="20">
        <f t="shared" si="56"/>
        <v>-1.2801198966408191E-2</v>
      </c>
      <c r="AH226" s="26">
        <v>-0.96788260493669731</v>
      </c>
      <c r="AI226" s="26">
        <v>-0.33793529380573334</v>
      </c>
      <c r="AJ226" s="26">
        <f t="shared" si="57"/>
        <v>-1.3183955734744799</v>
      </c>
      <c r="AK226" s="26">
        <f t="shared" si="57"/>
        <v>-1.5812373843423353</v>
      </c>
      <c r="AL226" s="26">
        <f t="shared" si="58"/>
        <v>-2.547320078163557</v>
      </c>
      <c r="AM226" s="26">
        <f t="shared" si="59"/>
        <v>-2.2746222135777705</v>
      </c>
      <c r="AN226" s="14">
        <v>-8.9311180090627645E-3</v>
      </c>
      <c r="AO226" s="14">
        <v>-1.0084097301763351E-2</v>
      </c>
      <c r="AP226" s="20">
        <v>-1.7256138205150075E-2</v>
      </c>
      <c r="AQ226" s="20">
        <v>-1.4506052003071437E-2</v>
      </c>
      <c r="AU226">
        <v>0.31809858527265172</v>
      </c>
    </row>
    <row r="227" spans="1:47" x14ac:dyDescent="0.2">
      <c r="A227" s="1">
        <v>44873</v>
      </c>
      <c r="B227">
        <v>228.90159999999997</v>
      </c>
      <c r="C227">
        <v>18.059999999999999</v>
      </c>
      <c r="D227" s="12">
        <v>2.220500541935122E-3</v>
      </c>
      <c r="E227" s="12">
        <v>6.6889632107021146E-3</v>
      </c>
      <c r="F227" s="12">
        <f t="shared" si="49"/>
        <v>7.0416817539350378E-3</v>
      </c>
      <c r="G227" s="12">
        <f t="shared" si="50"/>
        <v>6.328263455398578E-3</v>
      </c>
      <c r="H227" s="14">
        <v>-1.1582535772798054E-2</v>
      </c>
      <c r="I227" s="14">
        <v>-1.0409067096916811E-2</v>
      </c>
      <c r="J227" s="20">
        <v>-1.6381401377938955E-2</v>
      </c>
      <c r="K227" s="20">
        <v>-1.4721742235836827E-2</v>
      </c>
      <c r="M227" s="24">
        <v>4.9306226567341708E-6</v>
      </c>
      <c r="N227" s="24">
        <v>4.4742228834126344E-5</v>
      </c>
      <c r="O227" s="23">
        <f t="shared" si="47"/>
        <v>4.6059753354852785E-5</v>
      </c>
      <c r="P227" s="23">
        <f t="shared" si="48"/>
        <v>4.2955362400014367E-5</v>
      </c>
      <c r="Q227" s="12">
        <v>6.7867336292838833E-3</v>
      </c>
      <c r="R227" s="12">
        <v>6.5540340554512203E-3</v>
      </c>
      <c r="S227" s="14">
        <v>-1.1163183425281126E-2</v>
      </c>
      <c r="T227" s="14">
        <v>-1.0780426687272408E-2</v>
      </c>
      <c r="U227" s="20">
        <v>-1.5788303350166042E-2</v>
      </c>
      <c r="V227" s="20">
        <v>-1.5246963191290217E-2</v>
      </c>
      <c r="X227" s="14">
        <f t="shared" si="51"/>
        <v>-9.8898933773276573E-3</v>
      </c>
      <c r="Y227" s="14">
        <f t="shared" si="52"/>
        <v>-9.6177227028290124E-3</v>
      </c>
      <c r="Z227" s="20">
        <f t="shared" si="53"/>
        <v>-1.7514604494764587E-2</v>
      </c>
      <c r="AA227" s="20">
        <f t="shared" si="54"/>
        <v>-1.2841753086419678E-2</v>
      </c>
      <c r="AC227" s="14">
        <f t="shared" si="55"/>
        <v>-9.0353439744553336E-3</v>
      </c>
      <c r="AD227" s="14">
        <f t="shared" si="55"/>
        <v>-9.669761459209952E-3</v>
      </c>
      <c r="AE227" s="20">
        <f t="shared" si="56"/>
        <v>-1.6752275379560328E-2</v>
      </c>
      <c r="AF227" s="20">
        <f t="shared" si="56"/>
        <v>-1.2801198966408191E-2</v>
      </c>
      <c r="AH227" s="26">
        <v>0.31809858527265172</v>
      </c>
      <c r="AI227" s="26">
        <v>1.0217208768389996</v>
      </c>
      <c r="AJ227" s="26">
        <f t="shared" si="57"/>
        <v>-1.3183955734744799</v>
      </c>
      <c r="AK227" s="26">
        <f t="shared" si="57"/>
        <v>-1.5812373843423353</v>
      </c>
      <c r="AL227" s="26">
        <f t="shared" si="58"/>
        <v>-2.547320078163557</v>
      </c>
      <c r="AM227" s="26">
        <f t="shared" si="59"/>
        <v>-2.2746222135777705</v>
      </c>
      <c r="AN227" s="14">
        <v>-8.9475995751982628E-3</v>
      </c>
      <c r="AO227" s="14">
        <v>-1.0363483666732275E-2</v>
      </c>
      <c r="AP227" s="20">
        <v>-1.7287982839022664E-2</v>
      </c>
      <c r="AQ227" s="20">
        <v>-1.4907951451074547E-2</v>
      </c>
      <c r="AU227">
        <v>-0.1088269696499206</v>
      </c>
    </row>
    <row r="228" spans="1:47" x14ac:dyDescent="0.2">
      <c r="A228" s="1">
        <v>44872</v>
      </c>
      <c r="B228">
        <v>228.39445000000001</v>
      </c>
      <c r="C228">
        <v>17.940000000000001</v>
      </c>
      <c r="D228" s="12">
        <v>-7.8333665101171235E-4</v>
      </c>
      <c r="E228" s="12">
        <v>-3.3333333333332993E-3</v>
      </c>
      <c r="F228" s="12">
        <f t="shared" si="49"/>
        <v>7.2733694115790764E-3</v>
      </c>
      <c r="G228" s="12">
        <f t="shared" si="50"/>
        <v>6.4386477471734425E-3</v>
      </c>
      <c r="H228" s="14">
        <v>-1.1963628056793742E-2</v>
      </c>
      <c r="I228" s="14">
        <v>-1.0590633099601164E-2</v>
      </c>
      <c r="J228" s="20">
        <v>-1.6920387467740664E-2</v>
      </c>
      <c r="K228" s="20">
        <v>-1.4978534498334787E-2</v>
      </c>
      <c r="M228" s="24">
        <v>6.1361630881824527E-7</v>
      </c>
      <c r="N228" s="24">
        <v>1.1111111111110885E-5</v>
      </c>
      <c r="O228" s="23">
        <f t="shared" si="47"/>
        <v>4.8727966934102099E-5</v>
      </c>
      <c r="P228" s="23">
        <f t="shared" si="48"/>
        <v>4.2860090116559769E-5</v>
      </c>
      <c r="Q228" s="12">
        <v>6.9805420229450731E-3</v>
      </c>
      <c r="R228" s="12">
        <v>6.5467618038660734E-3</v>
      </c>
      <c r="S228" s="14">
        <v>-1.1481969864528374E-2</v>
      </c>
      <c r="T228" s="14">
        <v>-1.0768464897876476E-2</v>
      </c>
      <c r="U228" s="20">
        <v>-1.6239169094731019E-2</v>
      </c>
      <c r="V228" s="20">
        <v>-1.5230045404275619E-2</v>
      </c>
      <c r="X228" s="14">
        <f t="shared" si="51"/>
        <v>-1.1417178235959197E-2</v>
      </c>
      <c r="Y228" s="14">
        <f t="shared" si="52"/>
        <v>-1.0440134672807804E-2</v>
      </c>
      <c r="Z228" s="20">
        <f t="shared" si="53"/>
        <v>-1.7841400589670167E-2</v>
      </c>
      <c r="AA228" s="20">
        <f t="shared" si="54"/>
        <v>-1.3731396922036246E-2</v>
      </c>
      <c r="AC228" s="14">
        <f t="shared" si="55"/>
        <v>-9.0353439744553336E-3</v>
      </c>
      <c r="AD228" s="14">
        <f t="shared" si="55"/>
        <v>-9.669761459209952E-3</v>
      </c>
      <c r="AE228" s="20">
        <f t="shared" si="56"/>
        <v>-1.6752275379560328E-2</v>
      </c>
      <c r="AF228" s="20">
        <f t="shared" si="56"/>
        <v>-1.2801198966408191E-2</v>
      </c>
      <c r="AH228" s="26">
        <v>-0.1088269696499206</v>
      </c>
      <c r="AI228" s="26">
        <v>-0.49753574408037837</v>
      </c>
      <c r="AJ228" s="26">
        <f t="shared" si="57"/>
        <v>-1.4300189617094774</v>
      </c>
      <c r="AK228" s="26">
        <f t="shared" si="57"/>
        <v>-1.6281156836609072</v>
      </c>
      <c r="AL228" s="26">
        <f t="shared" si="58"/>
        <v>-2.547320078163557</v>
      </c>
      <c r="AM228" s="26">
        <f t="shared" si="59"/>
        <v>-2.2746222135777705</v>
      </c>
      <c r="AN228" s="14">
        <v>-9.982307455821288E-3</v>
      </c>
      <c r="AO228" s="14">
        <v>-1.0658885570066527E-2</v>
      </c>
      <c r="AP228" s="20">
        <v>-1.7781674851512438E-2</v>
      </c>
      <c r="AQ228" s="20">
        <v>-1.4891409826076245E-2</v>
      </c>
      <c r="AU228">
        <v>7.4035284585974054E-2</v>
      </c>
    </row>
    <row r="229" spans="1:47" x14ac:dyDescent="0.2">
      <c r="A229" s="1">
        <v>44869</v>
      </c>
      <c r="B229">
        <v>228.57350000000002</v>
      </c>
      <c r="C229">
        <v>18</v>
      </c>
      <c r="D229" s="12">
        <v>5.4957814241718417E-4</v>
      </c>
      <c r="E229" s="12">
        <v>5.558643690939391E-4</v>
      </c>
      <c r="F229" s="12">
        <f t="shared" si="49"/>
        <v>7.3355272320649164E-3</v>
      </c>
      <c r="G229" s="12">
        <f t="shared" si="50"/>
        <v>6.4348209368287499E-3</v>
      </c>
      <c r="H229" s="14">
        <v>-1.2065868573263274E-2</v>
      </c>
      <c r="I229" s="14">
        <v>-1.0584338556726042E-2</v>
      </c>
      <c r="J229" s="20">
        <v>-1.7064988181282912E-2</v>
      </c>
      <c r="K229" s="20">
        <v>-1.4969632006225054E-2</v>
      </c>
      <c r="M229" s="24">
        <v>3.0203613462272277E-7</v>
      </c>
      <c r="N229" s="24">
        <v>3.0898519682820299E-7</v>
      </c>
      <c r="O229" s="23">
        <f t="shared" si="47"/>
        <v>5.1811220333240438E-5</v>
      </c>
      <c r="P229" s="23">
        <f t="shared" si="48"/>
        <v>4.4885794497407237E-5</v>
      </c>
      <c r="Q229" s="12">
        <v>7.1980011345678767E-3</v>
      </c>
      <c r="R229" s="12">
        <v>6.699686149172007E-3</v>
      </c>
      <c r="S229" s="14">
        <v>-1.1839658272994788E-2</v>
      </c>
      <c r="T229" s="14">
        <v>-1.1020003061902121E-2</v>
      </c>
      <c r="U229" s="20">
        <v>-1.6745054636745541E-2</v>
      </c>
      <c r="V229" s="20">
        <v>-1.5585800629867166E-2</v>
      </c>
      <c r="X229" s="14">
        <f t="shared" si="51"/>
        <v>-1.1417178235959197E-2</v>
      </c>
      <c r="Y229" s="14">
        <f t="shared" si="52"/>
        <v>-1.0440134672807804E-2</v>
      </c>
      <c r="Z229" s="20">
        <f t="shared" si="53"/>
        <v>-1.7841400589670167E-2</v>
      </c>
      <c r="AA229" s="20">
        <f t="shared" si="54"/>
        <v>-1.3731396922036246E-2</v>
      </c>
      <c r="AC229" s="14">
        <f t="shared" si="55"/>
        <v>-9.0353439744553336E-3</v>
      </c>
      <c r="AD229" s="14">
        <f t="shared" si="55"/>
        <v>-9.669761459209952E-3</v>
      </c>
      <c r="AE229" s="20">
        <f t="shared" si="56"/>
        <v>-1.6752275379560328E-2</v>
      </c>
      <c r="AF229" s="20">
        <f t="shared" si="56"/>
        <v>-1.2801198966408191E-2</v>
      </c>
      <c r="AH229" s="26">
        <v>7.4035284585974054E-2</v>
      </c>
      <c r="AI229" s="26">
        <v>8.0454504015975925E-2</v>
      </c>
      <c r="AJ229" s="26">
        <f t="shared" si="57"/>
        <v>-1.4300189617094774</v>
      </c>
      <c r="AK229" s="26">
        <f t="shared" si="57"/>
        <v>-1.6281156836609072</v>
      </c>
      <c r="AL229" s="26">
        <f t="shared" si="58"/>
        <v>-2.547320078163557</v>
      </c>
      <c r="AM229" s="26">
        <f t="shared" si="59"/>
        <v>-2.2746222135777705</v>
      </c>
      <c r="AN229" s="14">
        <v>-1.0293278108838396E-2</v>
      </c>
      <c r="AO229" s="14">
        <v>-1.0907864095072693E-2</v>
      </c>
      <c r="AP229" s="20">
        <v>-1.8335612812728816E-2</v>
      </c>
      <c r="AQ229" s="20">
        <v>-1.5239254938905961E-2</v>
      </c>
      <c r="AU229">
        <v>-0.32235263492189992</v>
      </c>
    </row>
    <row r="230" spans="1:47" x14ac:dyDescent="0.2">
      <c r="A230" s="1">
        <v>44868</v>
      </c>
      <c r="B230">
        <v>228.44794999999999</v>
      </c>
      <c r="C230">
        <v>17.989999999999998</v>
      </c>
      <c r="D230" s="12">
        <v>-2.4610112459393374E-3</v>
      </c>
      <c r="E230" s="12">
        <v>-1.0451045104510559E-2</v>
      </c>
      <c r="F230" s="12">
        <f t="shared" si="49"/>
        <v>7.3608639866080848E-3</v>
      </c>
      <c r="G230" s="12">
        <f t="shared" si="50"/>
        <v>6.456548755560676E-3</v>
      </c>
      <c r="H230" s="14">
        <v>-1.2107543825868785E-2</v>
      </c>
      <c r="I230" s="14">
        <v>-1.0620077638172996E-2</v>
      </c>
      <c r="J230" s="20">
        <v>-1.7123930286349506E-2</v>
      </c>
      <c r="K230" s="20">
        <v>-1.5020178471139614E-2</v>
      </c>
      <c r="M230" s="24">
        <v>6.0565763526398897E-6</v>
      </c>
      <c r="N230" s="24">
        <v>1.0922434377651412E-4</v>
      </c>
      <c r="O230" s="23">
        <f t="shared" si="47"/>
        <v>5.5103781506433044E-5</v>
      </c>
      <c r="P230" s="23">
        <f t="shared" si="48"/>
        <v>4.7735002495106541E-5</v>
      </c>
      <c r="Q230" s="12">
        <v>7.4231921372434548E-3</v>
      </c>
      <c r="R230" s="12">
        <v>6.9090522139513858E-3</v>
      </c>
      <c r="S230" s="14">
        <v>-1.221006451050255E-2</v>
      </c>
      <c r="T230" s="14">
        <v>-1.1364379592915039E-2</v>
      </c>
      <c r="U230" s="20">
        <v>-1.7268927247072997E-2</v>
      </c>
      <c r="V230" s="20">
        <v>-1.6072858929562971E-2</v>
      </c>
      <c r="X230" s="14">
        <f t="shared" si="51"/>
        <v>-1.1417178235959197E-2</v>
      </c>
      <c r="Y230" s="14">
        <f t="shared" si="52"/>
        <v>-1.0440134672807804E-2</v>
      </c>
      <c r="Z230" s="20">
        <f t="shared" si="53"/>
        <v>-1.7841400589670167E-2</v>
      </c>
      <c r="AA230" s="20">
        <f t="shared" si="54"/>
        <v>-1.3731396922036246E-2</v>
      </c>
      <c r="AC230" s="14">
        <f t="shared" si="55"/>
        <v>-9.0353439744553336E-3</v>
      </c>
      <c r="AD230" s="14">
        <f t="shared" si="55"/>
        <v>-9.669761459209952E-3</v>
      </c>
      <c r="AE230" s="20">
        <f t="shared" si="56"/>
        <v>-1.6752275379560328E-2</v>
      </c>
      <c r="AF230" s="20">
        <f t="shared" si="56"/>
        <v>-1.2801198966408191E-2</v>
      </c>
      <c r="AH230" s="26">
        <v>-0.32235263492189992</v>
      </c>
      <c r="AI230" s="26">
        <v>-1.5787934283481562</v>
      </c>
      <c r="AJ230" s="26">
        <f t="shared" si="57"/>
        <v>-1.4300189617094774</v>
      </c>
      <c r="AK230" s="26">
        <f t="shared" si="57"/>
        <v>-1.6281156836609072</v>
      </c>
      <c r="AL230" s="26">
        <f t="shared" si="58"/>
        <v>-2.547320078163557</v>
      </c>
      <c r="AM230" s="26">
        <f t="shared" si="59"/>
        <v>-2.2746222135777705</v>
      </c>
      <c r="AN230" s="14">
        <v>-1.0615305512670842E-2</v>
      </c>
      <c r="AO230" s="14">
        <v>-1.1248736268766366E-2</v>
      </c>
      <c r="AP230" s="20">
        <v>-1.8909246375266101E-2</v>
      </c>
      <c r="AQ230" s="20">
        <v>-1.5715483640622498E-2</v>
      </c>
      <c r="AU230">
        <v>-1.3127822488499676</v>
      </c>
    </row>
    <row r="231" spans="1:47" x14ac:dyDescent="0.2">
      <c r="A231" s="1">
        <v>44867</v>
      </c>
      <c r="B231">
        <v>229.01155</v>
      </c>
      <c r="C231">
        <v>18.18</v>
      </c>
      <c r="D231" s="12">
        <v>-9.8125224294256519E-3</v>
      </c>
      <c r="E231" s="12">
        <v>1.1013215859030367E-3</v>
      </c>
      <c r="F231" s="12">
        <f t="shared" si="49"/>
        <v>7.6222076608649025E-3</v>
      </c>
      <c r="G231" s="12">
        <f t="shared" si="50"/>
        <v>6.5114394477858916E-3</v>
      </c>
      <c r="H231" s="14">
        <v>-1.2537415916350936E-2</v>
      </c>
      <c r="I231" s="14">
        <v>-1.0710364792365519E-2</v>
      </c>
      <c r="J231" s="20">
        <v>-1.7731906587350875E-2</v>
      </c>
      <c r="K231" s="20">
        <v>-1.5147873316302376E-2</v>
      </c>
      <c r="M231" s="24">
        <v>9.6285596427981497E-5</v>
      </c>
      <c r="N231" s="24">
        <v>1.2129092355759799E-6</v>
      </c>
      <c r="O231" s="23">
        <f t="shared" si="47"/>
        <v>5.8286066512370248E-5</v>
      </c>
      <c r="P231" s="23">
        <f t="shared" si="48"/>
        <v>4.3819641901292098E-5</v>
      </c>
      <c r="Q231" s="12">
        <v>7.6345311913941548E-3</v>
      </c>
      <c r="R231" s="12">
        <v>6.619640617230825E-3</v>
      </c>
      <c r="S231" s="14">
        <v>-1.2557686320238824E-2</v>
      </c>
      <c r="T231" s="14">
        <v>-1.0888339878367407E-2</v>
      </c>
      <c r="U231" s="20">
        <v>-1.776057540639828E-2</v>
      </c>
      <c r="V231" s="20">
        <v>-1.5399586876809328E-2</v>
      </c>
      <c r="X231" s="14">
        <f t="shared" si="51"/>
        <v>-1.2679131564131235E-2</v>
      </c>
      <c r="Y231" s="14">
        <f t="shared" si="52"/>
        <v>-1.0456665975533758E-2</v>
      </c>
      <c r="Z231" s="20">
        <f t="shared" si="53"/>
        <v>-1.8230579693840846E-2</v>
      </c>
      <c r="AA231" s="20">
        <f t="shared" si="54"/>
        <v>-1.3731396922036246E-2</v>
      </c>
      <c r="AC231" s="14">
        <f t="shared" si="55"/>
        <v>-9.0353439744553336E-3</v>
      </c>
      <c r="AD231" s="14">
        <f t="shared" si="55"/>
        <v>-9.5789593298845725E-3</v>
      </c>
      <c r="AE231" s="20">
        <f t="shared" si="56"/>
        <v>-1.6752275379560328E-2</v>
      </c>
      <c r="AF231" s="20">
        <f t="shared" si="56"/>
        <v>-1.2801198966408191E-2</v>
      </c>
      <c r="AH231" s="26">
        <v>-1.3127822488499676</v>
      </c>
      <c r="AI231" s="26">
        <v>0.16140070375096061</v>
      </c>
      <c r="AJ231" s="26">
        <f t="shared" si="57"/>
        <v>-1.5463097359182121</v>
      </c>
      <c r="AK231" s="26">
        <f t="shared" si="57"/>
        <v>-1.6427838703974271</v>
      </c>
      <c r="AL231" s="26">
        <f t="shared" si="58"/>
        <v>-2.547320078163557</v>
      </c>
      <c r="AM231" s="26">
        <f t="shared" si="59"/>
        <v>-2.2746222135777705</v>
      </c>
      <c r="AN231" s="14">
        <v>-1.1805349910424048E-2</v>
      </c>
      <c r="AO231" s="14">
        <v>-1.0874638833814468E-2</v>
      </c>
      <c r="AP231" s="20">
        <v>-1.9447594591204272E-2</v>
      </c>
      <c r="AQ231" s="20">
        <v>-1.5057181593854899E-2</v>
      </c>
      <c r="AU231">
        <v>-7.4638727651836531E-2</v>
      </c>
    </row>
    <row r="232" spans="1:47" x14ac:dyDescent="0.2">
      <c r="A232" s="1">
        <v>44865</v>
      </c>
      <c r="B232">
        <v>231.28100000000001</v>
      </c>
      <c r="C232">
        <v>18.16</v>
      </c>
      <c r="D232" s="12">
        <v>-5.7537536058183125E-4</v>
      </c>
      <c r="E232" s="12">
        <v>5.5370985603544476E-3</v>
      </c>
      <c r="F232" s="12">
        <f t="shared" si="49"/>
        <v>7.6668722830942372E-3</v>
      </c>
      <c r="G232" s="12">
        <f t="shared" si="50"/>
        <v>6.6291547511230803E-3</v>
      </c>
      <c r="H232" s="14">
        <v>-1.2610882682221275E-2</v>
      </c>
      <c r="I232" s="14">
        <v>-1.0903989236007385E-2</v>
      </c>
      <c r="J232" s="20">
        <v>-1.7835812036318927E-2</v>
      </c>
      <c r="K232" s="20">
        <v>-1.5421720061962917E-2</v>
      </c>
      <c r="M232" s="24">
        <v>3.3105680556467235E-7</v>
      </c>
      <c r="N232" s="24">
        <v>3.0659460467079294E-5</v>
      </c>
      <c r="O232" s="23">
        <f t="shared" si="47"/>
        <v>5.5869647803835995E-5</v>
      </c>
      <c r="P232" s="23">
        <f t="shared" si="48"/>
        <v>4.6560480644531291E-5</v>
      </c>
      <c r="Q232" s="12">
        <v>7.474600176854679E-3</v>
      </c>
      <c r="R232" s="12">
        <v>6.8235240634536704E-3</v>
      </c>
      <c r="S232" s="14">
        <v>-1.2294623210911538E-2</v>
      </c>
      <c r="T232" s="14">
        <v>-1.122369830436242E-2</v>
      </c>
      <c r="U232" s="20">
        <v>-1.7388520230731175E-2</v>
      </c>
      <c r="V232" s="20">
        <v>-1.5873890698481965E-2</v>
      </c>
      <c r="X232" s="14">
        <f t="shared" si="51"/>
        <v>-1.3017254064956246E-2</v>
      </c>
      <c r="Y232" s="14">
        <f t="shared" si="52"/>
        <v>-1.0880885473418566E-2</v>
      </c>
      <c r="Z232" s="20">
        <f t="shared" si="53"/>
        <v>-1.8230579693840846E-2</v>
      </c>
      <c r="AA232" s="20">
        <f t="shared" si="54"/>
        <v>-1.3731396922036246E-2</v>
      </c>
      <c r="AC232" s="14">
        <f t="shared" si="55"/>
        <v>-8.8197377069814779E-3</v>
      </c>
      <c r="AD232" s="14">
        <f t="shared" si="55"/>
        <v>-9.5789593298845725E-3</v>
      </c>
      <c r="AE232" s="20">
        <f t="shared" si="56"/>
        <v>-1.6752275379560328E-2</v>
      </c>
      <c r="AF232" s="20">
        <f t="shared" si="56"/>
        <v>-1.2801198966408191E-2</v>
      </c>
      <c r="AH232" s="26">
        <v>-7.4638727651836531E-2</v>
      </c>
      <c r="AI232" s="26">
        <v>0.80279847510561042</v>
      </c>
      <c r="AJ232" s="26">
        <f t="shared" si="57"/>
        <v>-1.6381464652261828</v>
      </c>
      <c r="AK232" s="26">
        <f t="shared" si="57"/>
        <v>-1.7719854406941284</v>
      </c>
      <c r="AL232" s="26">
        <f t="shared" si="58"/>
        <v>-2.547320078163557</v>
      </c>
      <c r="AM232" s="26">
        <f t="shared" si="59"/>
        <v>-2.2746222135777705</v>
      </c>
      <c r="AN232" s="14">
        <v>-1.2244489858693494E-2</v>
      </c>
      <c r="AO232" s="14">
        <v>-1.2091185294665942E-2</v>
      </c>
      <c r="AP232" s="20">
        <v>-1.9040199106746796E-2</v>
      </c>
      <c r="AQ232" s="20">
        <v>-1.5520939409614172E-2</v>
      </c>
      <c r="AU232">
        <v>1.4049677662272624</v>
      </c>
    </row>
    <row r="233" spans="1:47" x14ac:dyDescent="0.2">
      <c r="A233" s="1">
        <v>44862</v>
      </c>
      <c r="B233">
        <v>231.41415000000001</v>
      </c>
      <c r="C233">
        <v>18.059999999999999</v>
      </c>
      <c r="D233" s="12">
        <v>1.0526695006844999E-2</v>
      </c>
      <c r="E233" s="12">
        <v>1.1086474501107446E-3</v>
      </c>
      <c r="F233" s="12">
        <f t="shared" si="49"/>
        <v>7.7191270361805075E-3</v>
      </c>
      <c r="G233" s="12">
        <f t="shared" si="50"/>
        <v>6.6051964488369544E-3</v>
      </c>
      <c r="H233" s="14">
        <v>-1.269683410236068E-2</v>
      </c>
      <c r="I233" s="14">
        <v>-1.0864581335596452E-2</v>
      </c>
      <c r="J233" s="20">
        <v>-1.7957374770069701E-2</v>
      </c>
      <c r="K233" s="20">
        <v>-1.5365984716373959E-2</v>
      </c>
      <c r="M233" s="24">
        <v>1.1081130776713545E-4</v>
      </c>
      <c r="N233" s="24">
        <v>1.229099168637056E-6</v>
      </c>
      <c r="O233" s="23">
        <f t="shared" si="47"/>
        <v>5.9425667022701329E-5</v>
      </c>
      <c r="P233" s="23">
        <f t="shared" si="48"/>
        <v>4.7572002197671018E-5</v>
      </c>
      <c r="Q233" s="12">
        <v>7.7088045131979656E-3</v>
      </c>
      <c r="R233" s="12">
        <v>6.8972459864551023E-3</v>
      </c>
      <c r="S233" s="14">
        <v>-1.2679855062993555E-2</v>
      </c>
      <c r="T233" s="14">
        <v>-1.1344960076797162E-2</v>
      </c>
      <c r="U233" s="20">
        <v>-1.7933360990674524E-2</v>
      </c>
      <c r="V233" s="20">
        <v>-1.6045393537326549E-2</v>
      </c>
      <c r="X233" s="14">
        <f t="shared" si="51"/>
        <v>-1.3017254064956246E-2</v>
      </c>
      <c r="Y233" s="14">
        <f t="shared" si="52"/>
        <v>-1.0880885473418566E-2</v>
      </c>
      <c r="Z233" s="20">
        <f t="shared" si="53"/>
        <v>-1.8230579693840846E-2</v>
      </c>
      <c r="AA233" s="20">
        <f t="shared" si="54"/>
        <v>-1.3731396922036246E-2</v>
      </c>
      <c r="AC233" s="14">
        <f t="shared" si="55"/>
        <v>-8.8197377069814779E-3</v>
      </c>
      <c r="AD233" s="14">
        <f t="shared" si="55"/>
        <v>-9.5789593298845725E-3</v>
      </c>
      <c r="AE233" s="20">
        <f t="shared" si="56"/>
        <v>-1.6752275379560328E-2</v>
      </c>
      <c r="AF233" s="20">
        <f t="shared" si="56"/>
        <v>-1.2801198966408191E-2</v>
      </c>
      <c r="AH233" s="26">
        <v>1.4049677662272624</v>
      </c>
      <c r="AI233" s="26">
        <v>0.15596193419475823</v>
      </c>
      <c r="AJ233" s="26">
        <f t="shared" si="57"/>
        <v>-1.6381464652261828</v>
      </c>
      <c r="AK233" s="26">
        <f t="shared" si="57"/>
        <v>-1.7719854406941284</v>
      </c>
      <c r="AL233" s="26">
        <f t="shared" si="58"/>
        <v>-2.547320078163557</v>
      </c>
      <c r="AM233" s="26">
        <f t="shared" si="59"/>
        <v>-2.2746222135777705</v>
      </c>
      <c r="AN233" s="14">
        <v>-1.2628150864414892E-2</v>
      </c>
      <c r="AO233" s="14">
        <v>-1.2221819468884452E-2</v>
      </c>
      <c r="AP233" s="20">
        <v>-1.9636792515107023E-2</v>
      </c>
      <c r="AQ233" s="20">
        <v>-1.5688628933300898E-2</v>
      </c>
      <c r="AU233">
        <v>0.32296076941389595</v>
      </c>
    </row>
    <row r="234" spans="1:47" x14ac:dyDescent="0.2">
      <c r="A234" s="1">
        <v>44861</v>
      </c>
      <c r="B234">
        <v>229.0035</v>
      </c>
      <c r="C234">
        <v>18.04</v>
      </c>
      <c r="D234" s="12">
        <v>2.4875758010203253E-3</v>
      </c>
      <c r="E234" s="12">
        <v>1.1098779134295356E-3</v>
      </c>
      <c r="F234" s="12">
        <f t="shared" si="49"/>
        <v>7.670060936769087E-3</v>
      </c>
      <c r="G234" s="12">
        <f t="shared" si="50"/>
        <v>6.6050930189371967E-3</v>
      </c>
      <c r="H234" s="14">
        <v>-1.2616127550783443E-2</v>
      </c>
      <c r="I234" s="14">
        <v>-1.08644112085507E-2</v>
      </c>
      <c r="J234" s="20">
        <v>-1.7843229954016465E-2</v>
      </c>
      <c r="K234" s="20">
        <v>-1.5365744102446547E-2</v>
      </c>
      <c r="M234" s="24">
        <v>6.188033365821913E-6</v>
      </c>
      <c r="N234" s="24">
        <v>1.2318289827186997E-6</v>
      </c>
      <c r="O234" s="23">
        <f t="shared" si="47"/>
        <v>5.6137279137602011E-5</v>
      </c>
      <c r="P234" s="23">
        <f t="shared" si="48"/>
        <v>5.0530046724892956E-5</v>
      </c>
      <c r="Q234" s="12">
        <v>7.4924815073246602E-3</v>
      </c>
      <c r="R234" s="12">
        <v>7.1084489675943344E-3</v>
      </c>
      <c r="S234" s="14">
        <v>-1.2324035382189805E-2</v>
      </c>
      <c r="T234" s="14">
        <v>-1.1692358066346992E-2</v>
      </c>
      <c r="U234" s="20">
        <v>-1.7430118425855037E-2</v>
      </c>
      <c r="V234" s="20">
        <v>-1.6536725143490888E-2</v>
      </c>
      <c r="X234" s="14">
        <f t="shared" si="51"/>
        <v>-1.3017254064956246E-2</v>
      </c>
      <c r="Y234" s="14">
        <f t="shared" si="52"/>
        <v>-1.0880885473418566E-2</v>
      </c>
      <c r="Z234" s="20">
        <f t="shared" si="53"/>
        <v>-1.8230579693840846E-2</v>
      </c>
      <c r="AA234" s="20">
        <f t="shared" si="54"/>
        <v>-1.3731396922036246E-2</v>
      </c>
      <c r="AC234" s="14">
        <f t="shared" si="55"/>
        <v>-8.8197377069814779E-3</v>
      </c>
      <c r="AD234" s="14">
        <f t="shared" si="55"/>
        <v>-9.5789593298845725E-3</v>
      </c>
      <c r="AE234" s="20">
        <f t="shared" si="56"/>
        <v>-1.6752275379560328E-2</v>
      </c>
      <c r="AF234" s="20">
        <f t="shared" si="56"/>
        <v>-1.2801198966408191E-2</v>
      </c>
      <c r="AH234" s="26">
        <v>0.32296076941389595</v>
      </c>
      <c r="AI234" s="26">
        <v>0.15148875645572918</v>
      </c>
      <c r="AJ234" s="26">
        <f t="shared" si="57"/>
        <v>-1.6381464652261828</v>
      </c>
      <c r="AK234" s="26">
        <f t="shared" si="57"/>
        <v>-1.7719854406941284</v>
      </c>
      <c r="AL234" s="26">
        <f t="shared" si="58"/>
        <v>-2.547320078163557</v>
      </c>
      <c r="AM234" s="26">
        <f t="shared" si="59"/>
        <v>-2.2746222135777705</v>
      </c>
      <c r="AN234" s="14">
        <v>-1.2273782096996434E-2</v>
      </c>
      <c r="AO234" s="14">
        <v>-1.2596068076494368E-2</v>
      </c>
      <c r="AP234" s="20">
        <v>-1.9085748578877258E-2</v>
      </c>
      <c r="AQ234" s="20">
        <v>-1.6169035925774043E-2</v>
      </c>
      <c r="AU234">
        <v>-0.49267415487064264</v>
      </c>
    </row>
    <row r="235" spans="1:47" x14ac:dyDescent="0.2">
      <c r="A235" s="1">
        <v>44860</v>
      </c>
      <c r="B235">
        <v>228.43525</v>
      </c>
      <c r="C235">
        <v>18.02</v>
      </c>
      <c r="D235" s="12">
        <v>-3.8842085066673748E-3</v>
      </c>
      <c r="E235" s="12">
        <v>-5.546311702718798E-4</v>
      </c>
      <c r="F235" s="12">
        <f t="shared" si="49"/>
        <v>7.6787624011189683E-3</v>
      </c>
      <c r="G235" s="12">
        <f t="shared" si="50"/>
        <v>6.6055232986843154E-3</v>
      </c>
      <c r="H235" s="14">
        <v>-1.2630440185979135E-2</v>
      </c>
      <c r="I235" s="14">
        <v>-1.0865118955753351E-2</v>
      </c>
      <c r="J235" s="20">
        <v>-1.7863472587107854E-2</v>
      </c>
      <c r="K235" s="20">
        <v>-1.5366745082821499E-2</v>
      </c>
      <c r="M235" s="24">
        <v>1.5087075723267198E-5</v>
      </c>
      <c r="N235" s="24">
        <v>3.0761573503715493E-7</v>
      </c>
      <c r="O235" s="23">
        <f t="shared" si="47"/>
        <v>5.9327097918152918E-5</v>
      </c>
      <c r="P235" s="23">
        <f t="shared" si="48"/>
        <v>5.3677170778102707E-5</v>
      </c>
      <c r="Q235" s="12">
        <v>7.7024085790194825E-3</v>
      </c>
      <c r="R235" s="12">
        <v>7.3264705539640785E-3</v>
      </c>
      <c r="S235" s="14">
        <v>-1.2669334687462334E-2</v>
      </c>
      <c r="T235" s="14">
        <v>-1.205097166344098E-2</v>
      </c>
      <c r="U235" s="20">
        <v>-1.7918481822795908E-2</v>
      </c>
      <c r="V235" s="20">
        <v>-1.7043919197437155E-2</v>
      </c>
      <c r="X235" s="14">
        <f t="shared" si="51"/>
        <v>-1.3017254064956246E-2</v>
      </c>
      <c r="Y235" s="14">
        <f t="shared" si="52"/>
        <v>-1.0880885473418566E-2</v>
      </c>
      <c r="Z235" s="20">
        <f t="shared" si="53"/>
        <v>-1.8230579693840846E-2</v>
      </c>
      <c r="AA235" s="20">
        <f t="shared" si="54"/>
        <v>-1.3731396922036246E-2</v>
      </c>
      <c r="AC235" s="14">
        <f t="shared" si="55"/>
        <v>-8.8197377069814779E-3</v>
      </c>
      <c r="AD235" s="14">
        <f t="shared" si="55"/>
        <v>-9.5789593298845725E-3</v>
      </c>
      <c r="AE235" s="20">
        <f t="shared" si="56"/>
        <v>-1.6752275379560328E-2</v>
      </c>
      <c r="AF235" s="20">
        <f t="shared" si="56"/>
        <v>-1.2801198966408191E-2</v>
      </c>
      <c r="AH235" s="26">
        <v>-0.49267415487064264</v>
      </c>
      <c r="AI235" s="26">
        <v>-7.3408793073658718E-2</v>
      </c>
      <c r="AJ235" s="26">
        <f t="shared" si="57"/>
        <v>-1.6381464652261828</v>
      </c>
      <c r="AK235" s="26">
        <f t="shared" si="57"/>
        <v>-1.7719854406941284</v>
      </c>
      <c r="AL235" s="26">
        <f t="shared" si="58"/>
        <v>-2.547320078163557</v>
      </c>
      <c r="AM235" s="26">
        <f t="shared" si="59"/>
        <v>-2.2746222135777705</v>
      </c>
      <c r="AN235" s="14">
        <v>-1.261767338744859E-2</v>
      </c>
      <c r="AO235" s="14">
        <v>-1.2982399153298593E-2</v>
      </c>
      <c r="AP235" s="20">
        <v>-1.9620500023555559E-2</v>
      </c>
      <c r="AQ235" s="20">
        <v>-1.6664952669170126E-2</v>
      </c>
      <c r="AU235">
        <v>1.1513277835940772</v>
      </c>
    </row>
    <row r="236" spans="1:47" x14ac:dyDescent="0.2">
      <c r="A236" s="1">
        <v>44859</v>
      </c>
      <c r="B236">
        <v>229.32599999999999</v>
      </c>
      <c r="C236">
        <v>18.03</v>
      </c>
      <c r="D236" s="12">
        <v>8.9892376417231024E-3</v>
      </c>
      <c r="E236" s="12">
        <v>7.2625698324024768E-3</v>
      </c>
      <c r="F236" s="12">
        <f t="shared" si="49"/>
        <v>7.7036501133988123E-3</v>
      </c>
      <c r="G236" s="12">
        <f t="shared" si="50"/>
        <v>6.606206984395094E-3</v>
      </c>
      <c r="H236" s="14">
        <v>-1.2671376829789159E-2</v>
      </c>
      <c r="I236" s="14">
        <v>-1.0866243518674421E-2</v>
      </c>
      <c r="J236" s="20">
        <v>-1.7921370063659809E-2</v>
      </c>
      <c r="K236" s="20">
        <v>-1.5368335573621281E-2</v>
      </c>
      <c r="M236" s="24">
        <v>8.0806393379371529E-5</v>
      </c>
      <c r="N236" s="24">
        <v>5.2744920570522537E-5</v>
      </c>
      <c r="O236" s="23">
        <f t="shared" si="47"/>
        <v>6.2156350864157951E-5</v>
      </c>
      <c r="P236" s="23">
        <f t="shared" si="48"/>
        <v>5.7083734680213464E-5</v>
      </c>
      <c r="Q236" s="12">
        <v>7.8839299124331356E-3</v>
      </c>
      <c r="R236" s="12">
        <v>7.5553778648200952E-3</v>
      </c>
      <c r="S236" s="14">
        <v>-1.2967910711096849E-2</v>
      </c>
      <c r="T236" s="14">
        <v>-1.2427490683938206E-2</v>
      </c>
      <c r="U236" s="20">
        <v>-1.8340763590875817E-2</v>
      </c>
      <c r="V236" s="20">
        <v>-1.7576437233399456E-2</v>
      </c>
      <c r="X236" s="14">
        <f t="shared" si="51"/>
        <v>-1.3017254064956246E-2</v>
      </c>
      <c r="Y236" s="14">
        <f t="shared" si="52"/>
        <v>-1.0880885473418566E-2</v>
      </c>
      <c r="Z236" s="20">
        <f t="shared" si="53"/>
        <v>-1.8230579693840846E-2</v>
      </c>
      <c r="AA236" s="20">
        <f t="shared" si="54"/>
        <v>-1.3731396922036246E-2</v>
      </c>
      <c r="AC236" s="14">
        <f t="shared" si="55"/>
        <v>-8.8197377069814779E-3</v>
      </c>
      <c r="AD236" s="14">
        <f t="shared" si="55"/>
        <v>-9.5789593298845725E-3</v>
      </c>
      <c r="AE236" s="20">
        <f t="shared" si="56"/>
        <v>-1.6752275379560328E-2</v>
      </c>
      <c r="AF236" s="20">
        <f t="shared" si="56"/>
        <v>-1.2801198966408191E-2</v>
      </c>
      <c r="AH236" s="26">
        <v>1.1513277835940772</v>
      </c>
      <c r="AI236" s="26">
        <v>0.95890188387046627</v>
      </c>
      <c r="AJ236" s="26">
        <f t="shared" si="57"/>
        <v>-1.6381464652261828</v>
      </c>
      <c r="AK236" s="26">
        <f t="shared" si="57"/>
        <v>-1.7719854406941284</v>
      </c>
      <c r="AL236" s="26">
        <f t="shared" si="58"/>
        <v>-2.547320078163557</v>
      </c>
      <c r="AM236" s="26">
        <f t="shared" si="59"/>
        <v>-2.2746222135777705</v>
      </c>
      <c r="AN236" s="14">
        <v>-1.291503191814331E-2</v>
      </c>
      <c r="AO236" s="14">
        <v>-1.3388019575403899E-2</v>
      </c>
      <c r="AP236" s="20">
        <v>-2.008289296077518E-2</v>
      </c>
      <c r="AQ236" s="20">
        <v>-1.7185630323293573E-2</v>
      </c>
      <c r="AU236">
        <v>0.34239475695657035</v>
      </c>
    </row>
    <row r="237" spans="1:47" x14ac:dyDescent="0.2">
      <c r="A237" s="1">
        <v>44858</v>
      </c>
      <c r="B237">
        <v>227.28289999999998</v>
      </c>
      <c r="C237">
        <v>17.899999999999999</v>
      </c>
      <c r="D237" s="12">
        <v>2.7470630602410839E-3</v>
      </c>
      <c r="E237" s="12">
        <v>1.0158013544018019E-2</v>
      </c>
      <c r="F237" s="12">
        <f t="shared" si="49"/>
        <v>7.6746999230895719E-3</v>
      </c>
      <c r="G237" s="12">
        <f t="shared" si="50"/>
        <v>6.6080055970845243E-3</v>
      </c>
      <c r="H237" s="14">
        <v>-1.262375800425807E-2</v>
      </c>
      <c r="I237" s="14">
        <v>-1.0869201973280111E-2</v>
      </c>
      <c r="J237" s="20">
        <v>-1.785402184998083E-2</v>
      </c>
      <c r="K237" s="20">
        <v>-1.5372519772427559E-2</v>
      </c>
      <c r="M237" s="24">
        <v>7.5463554569411091E-6</v>
      </c>
      <c r="N237" s="24">
        <v>1.0318523916045351E-4</v>
      </c>
      <c r="O237" s="23">
        <f t="shared" si="47"/>
        <v>6.0960392306548513E-5</v>
      </c>
      <c r="P237" s="23">
        <f t="shared" si="48"/>
        <v>5.7363058479047633E-5</v>
      </c>
      <c r="Q237" s="12">
        <v>7.8077136414284884E-3</v>
      </c>
      <c r="R237" s="12">
        <v>7.573840404910024E-3</v>
      </c>
      <c r="S237" s="14">
        <v>-1.2842546101302138E-2</v>
      </c>
      <c r="T237" s="14">
        <v>-1.2457858859967863E-2</v>
      </c>
      <c r="U237" s="20">
        <v>-1.8163458030856835E-2</v>
      </c>
      <c r="V237" s="20">
        <v>-1.7619387524287055E-2</v>
      </c>
      <c r="X237" s="14">
        <f t="shared" si="51"/>
        <v>-1.3017254064956246E-2</v>
      </c>
      <c r="Y237" s="14">
        <f t="shared" si="52"/>
        <v>-1.0880885473418566E-2</v>
      </c>
      <c r="Z237" s="20">
        <f t="shared" si="53"/>
        <v>-1.8230579693840846E-2</v>
      </c>
      <c r="AA237" s="20">
        <f t="shared" si="54"/>
        <v>-1.3731396922036246E-2</v>
      </c>
      <c r="AC237" s="14">
        <f t="shared" si="55"/>
        <v>-8.8197377069814779E-3</v>
      </c>
      <c r="AD237" s="14">
        <f t="shared" si="55"/>
        <v>-9.5789593298845725E-3</v>
      </c>
      <c r="AE237" s="20">
        <f t="shared" si="56"/>
        <v>-1.6752275379560328E-2</v>
      </c>
      <c r="AF237" s="20">
        <f t="shared" si="56"/>
        <v>-1.2801198966408191E-2</v>
      </c>
      <c r="AH237" s="26">
        <v>0.34239475695657035</v>
      </c>
      <c r="AI237" s="26">
        <v>1.376910152429758</v>
      </c>
      <c r="AJ237" s="26">
        <f t="shared" si="57"/>
        <v>-1.6381464652261828</v>
      </c>
      <c r="AK237" s="26">
        <f t="shared" si="57"/>
        <v>-1.7719854406941284</v>
      </c>
      <c r="AL237" s="26">
        <f t="shared" si="58"/>
        <v>-2.547320078163557</v>
      </c>
      <c r="AM237" s="26">
        <f t="shared" si="59"/>
        <v>-2.2746222135777705</v>
      </c>
      <c r="AN237" s="14">
        <v>-1.2790178503204326E-2</v>
      </c>
      <c r="AO237" s="14">
        <v>-1.3420734927641485E-2</v>
      </c>
      <c r="AP237" s="20">
        <v>-1.9888745723362286E-2</v>
      </c>
      <c r="AQ237" s="20">
        <v>-1.7227625627101197E-2</v>
      </c>
      <c r="AU237">
        <v>1.2332798489538441</v>
      </c>
    </row>
    <row r="238" spans="1:47" x14ac:dyDescent="0.2">
      <c r="A238" s="1">
        <v>44855</v>
      </c>
      <c r="B238">
        <v>226.66024999999999</v>
      </c>
      <c r="C238">
        <v>17.72</v>
      </c>
      <c r="D238" s="12">
        <v>9.7428089983995214E-3</v>
      </c>
      <c r="E238" s="12">
        <v>-3.3745781777279049E-3</v>
      </c>
      <c r="F238" s="12">
        <f t="shared" si="49"/>
        <v>7.6717802186832612E-3</v>
      </c>
      <c r="G238" s="12">
        <f t="shared" si="50"/>
        <v>6.5305584750252324E-3</v>
      </c>
      <c r="H238" s="14">
        <v>-1.2618955517875724E-2</v>
      </c>
      <c r="I238" s="14">
        <v>-1.0741812793663931E-2</v>
      </c>
      <c r="J238" s="20">
        <v>-1.7847229601842381E-2</v>
      </c>
      <c r="K238" s="20">
        <v>-1.5192350824674345E-2</v>
      </c>
      <c r="M238" s="24">
        <v>9.4922327179294681E-5</v>
      </c>
      <c r="N238" s="24">
        <v>1.1387777877597388E-5</v>
      </c>
      <c r="O238" s="23">
        <f t="shared" si="47"/>
        <v>6.4369931422263285E-5</v>
      </c>
      <c r="P238" s="23">
        <f t="shared" si="48"/>
        <v>5.4425994170458571E-5</v>
      </c>
      <c r="Q238" s="12">
        <v>8.023087399640071E-3</v>
      </c>
      <c r="R238" s="12">
        <v>7.3773975201597052E-3</v>
      </c>
      <c r="S238" s="14">
        <v>-1.319680440864663E-2</v>
      </c>
      <c r="T238" s="14">
        <v>-1.2134739068497491E-2</v>
      </c>
      <c r="U238" s="20">
        <v>-1.8664492315396537E-2</v>
      </c>
      <c r="V238" s="20">
        <v>-1.71623930369777E-2</v>
      </c>
      <c r="X238" s="14">
        <f t="shared" si="51"/>
        <v>-1.3017254064956246E-2</v>
      </c>
      <c r="Y238" s="14">
        <f t="shared" si="52"/>
        <v>-1.0880885473418566E-2</v>
      </c>
      <c r="Z238" s="20">
        <f t="shared" si="53"/>
        <v>-1.8230579693840846E-2</v>
      </c>
      <c r="AA238" s="20">
        <f t="shared" si="54"/>
        <v>-1.3731396922036246E-2</v>
      </c>
      <c r="AC238" s="14">
        <f t="shared" si="55"/>
        <v>-8.8197377069814779E-3</v>
      </c>
      <c r="AD238" s="14">
        <f t="shared" si="55"/>
        <v>-9.5789593298845725E-3</v>
      </c>
      <c r="AE238" s="20">
        <f t="shared" si="56"/>
        <v>-1.6752275379560328E-2</v>
      </c>
      <c r="AF238" s="20">
        <f t="shared" si="56"/>
        <v>-1.2801198966408191E-2</v>
      </c>
      <c r="AH238" s="26">
        <v>1.2332798489538441</v>
      </c>
      <c r="AI238" s="26">
        <v>-0.44629732172812836</v>
      </c>
      <c r="AJ238" s="26">
        <f t="shared" si="57"/>
        <v>-1.6381464652261828</v>
      </c>
      <c r="AK238" s="26">
        <f t="shared" si="57"/>
        <v>-1.7719854406941284</v>
      </c>
      <c r="AL238" s="26">
        <f t="shared" si="58"/>
        <v>-2.547320078163557</v>
      </c>
      <c r="AM238" s="26">
        <f t="shared" si="59"/>
        <v>-2.2746222135777705</v>
      </c>
      <c r="AN238" s="14">
        <v>-1.3142992263921108E-2</v>
      </c>
      <c r="AO238" s="14">
        <v>-1.3072640995935966E-2</v>
      </c>
      <c r="AP238" s="20">
        <v>-2.0437371621964195E-2</v>
      </c>
      <c r="AQ238" s="20">
        <v>-1.6780792277748823E-2</v>
      </c>
      <c r="AU238">
        <v>-0.86642374020113622</v>
      </c>
    </row>
    <row r="239" spans="1:47" x14ac:dyDescent="0.2">
      <c r="A239" s="1">
        <v>44854</v>
      </c>
      <c r="B239">
        <v>224.47325000000001</v>
      </c>
      <c r="C239">
        <v>17.78</v>
      </c>
      <c r="D239" s="12">
        <v>-6.896147448148815E-3</v>
      </c>
      <c r="E239" s="12">
        <v>-1.1235955056179137E-3</v>
      </c>
      <c r="F239" s="12">
        <f t="shared" si="49"/>
        <v>7.6067680169657559E-3</v>
      </c>
      <c r="G239" s="12">
        <f t="shared" si="50"/>
        <v>6.5296834577659758E-3</v>
      </c>
      <c r="H239" s="14">
        <v>-1.2512019962084585E-2</v>
      </c>
      <c r="I239" s="14">
        <v>-1.0740373518351398E-2</v>
      </c>
      <c r="J239" s="20">
        <v>-1.7695988604590148E-2</v>
      </c>
      <c r="K239" s="20">
        <v>-1.5190315230133524E-2</v>
      </c>
      <c r="M239" s="24">
        <v>4.7556849626609413E-5</v>
      </c>
      <c r="N239" s="24">
        <v>1.262466860244775E-6</v>
      </c>
      <c r="O239" s="23">
        <f t="shared" si="47"/>
        <v>6.2408695702923089E-5</v>
      </c>
      <c r="P239" s="23">
        <f t="shared" si="48"/>
        <v>5.7172926941170577E-5</v>
      </c>
      <c r="Q239" s="12">
        <v>7.8999174491207868E-3</v>
      </c>
      <c r="R239" s="12">
        <v>7.5612781288067017E-3</v>
      </c>
      <c r="S239" s="14">
        <v>-1.2994207868803552E-2</v>
      </c>
      <c r="T239" s="14">
        <v>-1.2437195754556547E-2</v>
      </c>
      <c r="U239" s="20">
        <v>-1.8377956162860285E-2</v>
      </c>
      <c r="V239" s="20">
        <v>-1.7590163299980976E-2</v>
      </c>
      <c r="X239" s="14">
        <f t="shared" si="51"/>
        <v>-1.3017254064956246E-2</v>
      </c>
      <c r="Y239" s="14">
        <f t="shared" si="52"/>
        <v>-1.0880885473418566E-2</v>
      </c>
      <c r="Z239" s="20">
        <f t="shared" si="53"/>
        <v>-1.8230579693840846E-2</v>
      </c>
      <c r="AA239" s="20">
        <f t="shared" si="54"/>
        <v>-1.3731396922036246E-2</v>
      </c>
      <c r="AC239" s="14">
        <f t="shared" si="55"/>
        <v>-9.0353439744553336E-3</v>
      </c>
      <c r="AD239" s="14">
        <f t="shared" si="55"/>
        <v>-9.669761459209952E-3</v>
      </c>
      <c r="AE239" s="20">
        <f t="shared" si="56"/>
        <v>-1.6752275379560328E-2</v>
      </c>
      <c r="AF239" s="20">
        <f t="shared" si="56"/>
        <v>-1.2801198966408191E-2</v>
      </c>
      <c r="AH239" s="26">
        <v>-0.86642374020113622</v>
      </c>
      <c r="AI239" s="26">
        <v>-0.14416674688593537</v>
      </c>
      <c r="AJ239" s="26">
        <f t="shared" si="57"/>
        <v>-1.6381464652261828</v>
      </c>
      <c r="AK239" s="26">
        <f t="shared" si="57"/>
        <v>-1.7719854406941284</v>
      </c>
      <c r="AL239" s="26">
        <f t="shared" si="58"/>
        <v>-2.547320078163557</v>
      </c>
      <c r="AM239" s="26">
        <f t="shared" si="59"/>
        <v>-2.2746222135777705</v>
      </c>
      <c r="AN239" s="14">
        <v>-1.294122184485586E-2</v>
      </c>
      <c r="AO239" s="14">
        <v>-1.3398474757284418E-2</v>
      </c>
      <c r="AP239" s="20">
        <v>-2.012361833398001E-2</v>
      </c>
      <c r="AQ239" s="20">
        <v>-1.7199051194823484E-2</v>
      </c>
      <c r="AU239">
        <v>-0.3550843360562792</v>
      </c>
    </row>
    <row r="240" spans="1:47" x14ac:dyDescent="0.2">
      <c r="A240" s="1">
        <v>44853</v>
      </c>
      <c r="B240">
        <v>226.03199999999998</v>
      </c>
      <c r="C240">
        <v>17.8</v>
      </c>
      <c r="D240" s="12">
        <v>-2.904401774402543E-3</v>
      </c>
      <c r="E240" s="12">
        <v>-6.6964285714286031E-3</v>
      </c>
      <c r="F240" s="12">
        <f t="shared" si="49"/>
        <v>7.5816637348016256E-3</v>
      </c>
      <c r="G240" s="12">
        <f t="shared" si="50"/>
        <v>6.5352434070284487E-3</v>
      </c>
      <c r="H240" s="14">
        <v>-1.2470727092514901E-2</v>
      </c>
      <c r="I240" s="14">
        <v>-1.0749518821061442E-2</v>
      </c>
      <c r="J240" s="20">
        <v>-1.7637587311148301E-2</v>
      </c>
      <c r="K240" s="20">
        <v>-1.5203249606280052E-2</v>
      </c>
      <c r="M240" s="24">
        <v>8.4355496671526394E-6</v>
      </c>
      <c r="N240" s="24">
        <v>4.484215561224532E-5</v>
      </c>
      <c r="O240" s="23">
        <f t="shared" si="47"/>
        <v>6.3350841818291028E-5</v>
      </c>
      <c r="P240" s="23">
        <f t="shared" si="48"/>
        <v>6.0742098152708009E-5</v>
      </c>
      <c r="Q240" s="12">
        <v>7.9593242061302555E-3</v>
      </c>
      <c r="R240" s="12">
        <v>7.7937217138353103E-3</v>
      </c>
      <c r="S240" s="14">
        <v>-1.3091923288536001E-2</v>
      </c>
      <c r="T240" s="14">
        <v>-1.2819531428452458E-2</v>
      </c>
      <c r="U240" s="20">
        <v>-1.8516156945732921E-2</v>
      </c>
      <c r="V240" s="20">
        <v>-1.8130907939846713E-2</v>
      </c>
      <c r="X240" s="14">
        <f t="shared" si="51"/>
        <v>-1.3017254064956246E-2</v>
      </c>
      <c r="Y240" s="14">
        <f t="shared" si="52"/>
        <v>-1.0880885473418566E-2</v>
      </c>
      <c r="Z240" s="20">
        <f t="shared" si="53"/>
        <v>-1.8230579693840846E-2</v>
      </c>
      <c r="AA240" s="20">
        <f t="shared" si="54"/>
        <v>-1.3731396922036246E-2</v>
      </c>
      <c r="AC240" s="14">
        <f t="shared" si="55"/>
        <v>-9.0353439744553336E-3</v>
      </c>
      <c r="AD240" s="14">
        <f t="shared" si="55"/>
        <v>-9.669761459209952E-3</v>
      </c>
      <c r="AE240" s="20">
        <f t="shared" si="56"/>
        <v>-1.6752275379560328E-2</v>
      </c>
      <c r="AF240" s="20">
        <f t="shared" si="56"/>
        <v>-1.2801198966408191E-2</v>
      </c>
      <c r="AH240" s="26">
        <v>-0.3550843360562792</v>
      </c>
      <c r="AI240" s="26">
        <v>-0.85201068071242858</v>
      </c>
      <c r="AJ240" s="26">
        <f t="shared" si="57"/>
        <v>-1.6381464652261828</v>
      </c>
      <c r="AK240" s="26">
        <f t="shared" si="57"/>
        <v>-1.7719854406941284</v>
      </c>
      <c r="AL240" s="26">
        <f t="shared" si="58"/>
        <v>-2.547320078163557</v>
      </c>
      <c r="AM240" s="26">
        <f t="shared" si="59"/>
        <v>-2.2746222135777705</v>
      </c>
      <c r="AN240" s="14">
        <v>-1.3038538813861472E-2</v>
      </c>
      <c r="AO240" s="14">
        <v>-1.381036140573786E-2</v>
      </c>
      <c r="AP240" s="20">
        <v>-2.0274946358888813E-2</v>
      </c>
      <c r="AQ240" s="20">
        <v>-1.7727772536733209E-2</v>
      </c>
      <c r="AU240">
        <v>0.57820079412725855</v>
      </c>
    </row>
    <row r="241" spans="1:47" x14ac:dyDescent="0.2">
      <c r="A241" s="1">
        <v>44852</v>
      </c>
      <c r="B241">
        <v>226.69040000000001</v>
      </c>
      <c r="C241">
        <v>17.920000000000002</v>
      </c>
      <c r="D241" s="12">
        <v>4.8268750045712405E-3</v>
      </c>
      <c r="E241" s="12">
        <v>3.3594624860022737E-3</v>
      </c>
      <c r="F241" s="12">
        <f t="shared" si="49"/>
        <v>7.8307534404988676E-3</v>
      </c>
      <c r="G241" s="12">
        <f t="shared" si="50"/>
        <v>6.6411453935496974E-3</v>
      </c>
      <c r="H241" s="14">
        <v>-1.2880443198367285E-2</v>
      </c>
      <c r="I241" s="14">
        <v>-1.0923712087692284E-2</v>
      </c>
      <c r="J241" s="20">
        <v>-1.8217056618442539E-2</v>
      </c>
      <c r="K241" s="20">
        <v>-1.5449614467480461E-2</v>
      </c>
      <c r="M241" s="24">
        <v>2.3298722309754614E-5</v>
      </c>
      <c r="N241" s="24">
        <v>1.1285988194856578E-5</v>
      </c>
      <c r="O241" s="23">
        <f t="shared" si="47"/>
        <v>6.6903734095342314E-5</v>
      </c>
      <c r="P241" s="23">
        <f t="shared" si="48"/>
        <v>6.1772674274566592E-5</v>
      </c>
      <c r="Q241" s="12">
        <v>8.1794702820746478E-3</v>
      </c>
      <c r="R241" s="12">
        <v>7.8595594198763198E-3</v>
      </c>
      <c r="S241" s="14">
        <v>-1.345403136001227E-2</v>
      </c>
      <c r="T241" s="14">
        <v>-1.2927824818024177E-2</v>
      </c>
      <c r="U241" s="20">
        <v>-1.9028293301484592E-2</v>
      </c>
      <c r="V241" s="20">
        <v>-1.8284069347326942E-2</v>
      </c>
      <c r="X241" s="14">
        <f t="shared" si="51"/>
        <v>-1.3017254064956246E-2</v>
      </c>
      <c r="Y241" s="14">
        <f t="shared" si="52"/>
        <v>-1.0880885473418566E-2</v>
      </c>
      <c r="Z241" s="20">
        <f t="shared" si="53"/>
        <v>-1.8230579693840846E-2</v>
      </c>
      <c r="AA241" s="20">
        <f t="shared" si="54"/>
        <v>-1.3731396922036246E-2</v>
      </c>
      <c r="AC241" s="14">
        <f t="shared" si="55"/>
        <v>-9.0353439744553336E-3</v>
      </c>
      <c r="AD241" s="14">
        <f t="shared" si="55"/>
        <v>-9.669761459209952E-3</v>
      </c>
      <c r="AE241" s="20">
        <f t="shared" si="56"/>
        <v>-1.6752275379560328E-2</v>
      </c>
      <c r="AF241" s="20">
        <f t="shared" si="56"/>
        <v>-1.2801198966408191E-2</v>
      </c>
      <c r="AH241" s="26">
        <v>0.57820079412725855</v>
      </c>
      <c r="AI241" s="26">
        <v>0.41668950645782482</v>
      </c>
      <c r="AJ241" s="26">
        <f t="shared" si="57"/>
        <v>-1.6381464652261828</v>
      </c>
      <c r="AK241" s="26">
        <f t="shared" si="57"/>
        <v>-1.7719854406941284</v>
      </c>
      <c r="AL241" s="26">
        <f t="shared" si="58"/>
        <v>-2.547320078163557</v>
      </c>
      <c r="AM241" s="26">
        <f t="shared" si="59"/>
        <v>-2.2746222135777705</v>
      </c>
      <c r="AN241" s="14">
        <v>-1.3399170330003193E-2</v>
      </c>
      <c r="AO241" s="14">
        <v>-1.3927024862291229E-2</v>
      </c>
      <c r="AP241" s="20">
        <v>-2.0835728878270884E-2</v>
      </c>
      <c r="AQ241" s="20">
        <v>-1.7877528445385094E-2</v>
      </c>
      <c r="AU241">
        <v>1.2412484859006974</v>
      </c>
    </row>
    <row r="242" spans="1:47" x14ac:dyDescent="0.2">
      <c r="A242" s="1">
        <v>44851</v>
      </c>
      <c r="B242">
        <v>225.60145</v>
      </c>
      <c r="C242">
        <v>17.86</v>
      </c>
      <c r="D242" s="12">
        <v>1.0197284977912169E-2</v>
      </c>
      <c r="E242" s="12">
        <v>-2.2346368715083775E-3</v>
      </c>
      <c r="F242" s="12">
        <f t="shared" si="49"/>
        <v>7.8495370916589497E-3</v>
      </c>
      <c r="G242" s="12">
        <f t="shared" si="50"/>
        <v>6.6715527775196163E-3</v>
      </c>
      <c r="H242" s="14">
        <v>-1.2911339555105338E-2</v>
      </c>
      <c r="I242" s="14">
        <v>-1.0973727783501312E-2</v>
      </c>
      <c r="J242" s="20">
        <v>-1.8260753925385523E-2</v>
      </c>
      <c r="K242" s="20">
        <v>-1.5520352620534026E-2</v>
      </c>
      <c r="M242" s="24">
        <v>1.0398462092075318E-4</v>
      </c>
      <c r="N242" s="24">
        <v>4.9936019475047489E-6</v>
      </c>
      <c r="O242" s="23">
        <f t="shared" si="47"/>
        <v>6.9690685685610876E-5</v>
      </c>
      <c r="P242" s="23">
        <f t="shared" si="48"/>
        <v>6.500016577405004E-5</v>
      </c>
      <c r="Q242" s="12">
        <v>8.3480947338665772E-3</v>
      </c>
      <c r="R242" s="12">
        <v>8.0622680291621441E-3</v>
      </c>
      <c r="S242" s="14">
        <v>-1.3731393901134929E-2</v>
      </c>
      <c r="T242" s="14">
        <v>-1.3261250809222254E-2</v>
      </c>
      <c r="U242" s="20">
        <v>-1.9420572436422052E-2</v>
      </c>
      <c r="V242" s="20">
        <v>-1.8755640089588792E-2</v>
      </c>
      <c r="X242" s="14">
        <f t="shared" si="51"/>
        <v>-1.3017254064956246E-2</v>
      </c>
      <c r="Y242" s="14">
        <f t="shared" si="52"/>
        <v>-1.0880885473418566E-2</v>
      </c>
      <c r="Z242" s="20">
        <f t="shared" si="53"/>
        <v>-1.8230579693840846E-2</v>
      </c>
      <c r="AA242" s="20">
        <f t="shared" si="54"/>
        <v>-1.3731396922036246E-2</v>
      </c>
      <c r="AC242" s="14">
        <f t="shared" si="55"/>
        <v>-9.0353439744553336E-3</v>
      </c>
      <c r="AD242" s="14">
        <f t="shared" si="55"/>
        <v>-9.669761459209952E-3</v>
      </c>
      <c r="AE242" s="20">
        <f t="shared" si="56"/>
        <v>-1.6752275379560328E-2</v>
      </c>
      <c r="AF242" s="20">
        <f t="shared" si="56"/>
        <v>-1.2801198966408191E-2</v>
      </c>
      <c r="AH242" s="26">
        <v>1.2412484859006974</v>
      </c>
      <c r="AI242" s="26">
        <v>-0.26934066918662125</v>
      </c>
      <c r="AJ242" s="26">
        <f t="shared" si="57"/>
        <v>-1.6381464652261828</v>
      </c>
      <c r="AK242" s="26">
        <f t="shared" si="57"/>
        <v>-1.7719854406941284</v>
      </c>
      <c r="AL242" s="26">
        <f t="shared" si="58"/>
        <v>-2.547320078163557</v>
      </c>
      <c r="AM242" s="26">
        <f t="shared" si="59"/>
        <v>-2.2746222135777705</v>
      </c>
      <c r="AN242" s="14">
        <v>-1.3675401879656844E-2</v>
      </c>
      <c r="AO242" s="14">
        <v>-1.4286221566649064E-2</v>
      </c>
      <c r="AP242" s="20">
        <v>-2.1265269329989789E-2</v>
      </c>
      <c r="AQ242" s="20">
        <v>-1.8338613950950086E-2</v>
      </c>
      <c r="AU242">
        <v>-1.4250487413402118</v>
      </c>
    </row>
    <row r="243" spans="1:47" x14ac:dyDescent="0.2">
      <c r="A243" s="1">
        <v>44848</v>
      </c>
      <c r="B243">
        <v>223.32415</v>
      </c>
      <c r="C243">
        <v>17.899999999999999</v>
      </c>
      <c r="D243" s="12">
        <v>-1.1359941387465766E-2</v>
      </c>
      <c r="E243" s="12">
        <v>1.9943019943019724E-2</v>
      </c>
      <c r="F243" s="12">
        <f t="shared" si="49"/>
        <v>7.7933493216543574E-3</v>
      </c>
      <c r="G243" s="12">
        <f t="shared" si="50"/>
        <v>6.6960295489461594E-3</v>
      </c>
      <c r="H243" s="14">
        <v>-1.2818918897822969E-2</v>
      </c>
      <c r="I243" s="14">
        <v>-1.1013988489758323E-2</v>
      </c>
      <c r="J243" s="20">
        <v>-1.8130041626088243E-2</v>
      </c>
      <c r="K243" s="20">
        <v>-1.5577294105705547E-2</v>
      </c>
      <c r="M243" s="24">
        <v>1.2904826832665765E-4</v>
      </c>
      <c r="N243" s="24">
        <v>3.9772404444768242E-4</v>
      </c>
      <c r="O243" s="23">
        <f t="shared" si="47"/>
        <v>6.749189923397459E-5</v>
      </c>
      <c r="P243" s="23">
        <f t="shared" si="48"/>
        <v>6.883511639055762E-5</v>
      </c>
      <c r="Q243" s="12">
        <v>8.2153453508647216E-3</v>
      </c>
      <c r="R243" s="12">
        <v>8.2966930996968679E-3</v>
      </c>
      <c r="S243" s="14">
        <v>-1.3513040597028755E-2</v>
      </c>
      <c r="T243" s="14">
        <v>-1.364684573673965E-2</v>
      </c>
      <c r="U243" s="20">
        <v>-1.9111751191495451E-2</v>
      </c>
      <c r="V243" s="20">
        <v>-1.9300994354049122E-2</v>
      </c>
      <c r="X243" s="14">
        <f t="shared" si="51"/>
        <v>-1.3017254064956246E-2</v>
      </c>
      <c r="Y243" s="14">
        <f t="shared" si="52"/>
        <v>-1.0880885473418566E-2</v>
      </c>
      <c r="Z243" s="20">
        <f t="shared" si="53"/>
        <v>-1.8230579693840846E-2</v>
      </c>
      <c r="AA243" s="20">
        <f t="shared" si="54"/>
        <v>-1.3731396922036246E-2</v>
      </c>
      <c r="AC243" s="14">
        <f t="shared" si="55"/>
        <v>-9.0353439744553336E-3</v>
      </c>
      <c r="AD243" s="14">
        <f t="shared" si="55"/>
        <v>-9.669761459209952E-3</v>
      </c>
      <c r="AE243" s="20">
        <f t="shared" si="56"/>
        <v>-1.6752275379560328E-2</v>
      </c>
      <c r="AF243" s="20">
        <f t="shared" si="56"/>
        <v>-1.2801198966408191E-2</v>
      </c>
      <c r="AH243" s="26">
        <v>-1.4250487413402118</v>
      </c>
      <c r="AI243" s="26">
        <v>2.8847747109565125</v>
      </c>
      <c r="AJ243" s="26">
        <f t="shared" si="57"/>
        <v>-1.6381464652261828</v>
      </c>
      <c r="AK243" s="26">
        <f t="shared" si="57"/>
        <v>-1.7719854406941284</v>
      </c>
      <c r="AL243" s="26">
        <f t="shared" si="58"/>
        <v>-2.547320078163557</v>
      </c>
      <c r="AM243" s="26">
        <f t="shared" si="59"/>
        <v>-2.2746222135777705</v>
      </c>
      <c r="AN243" s="14">
        <v>-1.3457938947131399E-2</v>
      </c>
      <c r="AO243" s="14">
        <v>-1.4701619378570289E-2</v>
      </c>
      <c r="AP243" s="20">
        <v>-2.0927114161305337E-2</v>
      </c>
      <c r="AQ243" s="20">
        <v>-1.8871842423807905E-2</v>
      </c>
      <c r="AU243">
        <v>1.1098493899973345</v>
      </c>
    </row>
    <row r="244" spans="1:47" x14ac:dyDescent="0.2">
      <c r="A244" s="1">
        <v>44847</v>
      </c>
      <c r="B244">
        <v>225.89024999999998</v>
      </c>
      <c r="C244">
        <v>17.55</v>
      </c>
      <c r="D244" s="12">
        <v>8.7858365535635752E-3</v>
      </c>
      <c r="E244" s="12">
        <v>-7.9140757490108182E-3</v>
      </c>
      <c r="F244" s="12">
        <f t="shared" si="49"/>
        <v>7.722117865201588E-3</v>
      </c>
      <c r="G244" s="12">
        <f t="shared" si="50"/>
        <v>6.3856255158731244E-3</v>
      </c>
      <c r="H244" s="14">
        <v>-1.2701753578323595E-2</v>
      </c>
      <c r="I244" s="14">
        <v>-1.0503419290137777E-2</v>
      </c>
      <c r="J244" s="20">
        <v>-1.7964332478804509E-2</v>
      </c>
      <c r="K244" s="20">
        <v>-1.4855186343272391E-2</v>
      </c>
      <c r="M244" s="24">
        <v>7.7190923945933879E-5</v>
      </c>
      <c r="N244" s="24">
        <v>6.263259496108114E-5</v>
      </c>
      <c r="O244" s="23">
        <f t="shared" si="47"/>
        <v>6.3546662101412018E-5</v>
      </c>
      <c r="P244" s="23">
        <f t="shared" si="48"/>
        <v>4.7792312246569935E-5</v>
      </c>
      <c r="Q244" s="12">
        <v>7.9716160282223836E-3</v>
      </c>
      <c r="R244" s="12">
        <v>6.9131984093160478E-3</v>
      </c>
      <c r="S244" s="14">
        <v>-1.311214153668608E-2</v>
      </c>
      <c r="T244" s="14">
        <v>-1.1371199477398652E-2</v>
      </c>
      <c r="U244" s="20">
        <v>-1.8544751999925033E-2</v>
      </c>
      <c r="V244" s="20">
        <v>-1.6082504422334911E-2</v>
      </c>
      <c r="X244" s="14">
        <f t="shared" si="51"/>
        <v>-1.3017254064956246E-2</v>
      </c>
      <c r="Y244" s="14">
        <f t="shared" si="52"/>
        <v>-1.0880885473418566E-2</v>
      </c>
      <c r="Z244" s="20">
        <f t="shared" si="53"/>
        <v>-1.8230579693840846E-2</v>
      </c>
      <c r="AA244" s="20">
        <f t="shared" si="54"/>
        <v>-1.3731396922036246E-2</v>
      </c>
      <c r="AC244" s="14">
        <f t="shared" si="55"/>
        <v>-8.8197377069814779E-3</v>
      </c>
      <c r="AD244" s="14">
        <f t="shared" si="55"/>
        <v>-9.669761459209952E-3</v>
      </c>
      <c r="AE244" s="20">
        <f t="shared" si="56"/>
        <v>-1.6752275379560328E-2</v>
      </c>
      <c r="AF244" s="20">
        <f t="shared" si="56"/>
        <v>-1.2801198966408191E-2</v>
      </c>
      <c r="AH244" s="26">
        <v>1.1098493899973345</v>
      </c>
      <c r="AI244" s="26">
        <v>-1.1563581486689096</v>
      </c>
      <c r="AJ244" s="26">
        <f t="shared" si="57"/>
        <v>-1.6381464652261828</v>
      </c>
      <c r="AK244" s="26">
        <f t="shared" si="57"/>
        <v>-1.7719854406941284</v>
      </c>
      <c r="AL244" s="26">
        <f t="shared" si="58"/>
        <v>-2.547320078163557</v>
      </c>
      <c r="AM244" s="26">
        <f t="shared" si="59"/>
        <v>-2.2746222135777705</v>
      </c>
      <c r="AN244" s="14">
        <v>-1.3058674618772879E-2</v>
      </c>
      <c r="AO244" s="14">
        <v>-1.2250086929937844E-2</v>
      </c>
      <c r="AP244" s="20">
        <v>-2.0306257564101305E-2</v>
      </c>
      <c r="AQ244" s="20">
        <v>-1.5724914668700792E-2</v>
      </c>
      <c r="AU244">
        <v>-0.22654523256211007</v>
      </c>
    </row>
    <row r="245" spans="1:47" x14ac:dyDescent="0.2">
      <c r="A245" s="1">
        <v>44846</v>
      </c>
      <c r="B245">
        <v>223.9229</v>
      </c>
      <c r="C245">
        <v>17.690000000000001</v>
      </c>
      <c r="D245" s="12">
        <v>-1.8467735177224442E-3</v>
      </c>
      <c r="E245" s="12">
        <v>5.6561085972850478E-4</v>
      </c>
      <c r="F245" s="12">
        <f t="shared" si="49"/>
        <v>7.6754529501666469E-3</v>
      </c>
      <c r="G245" s="12">
        <f t="shared" si="50"/>
        <v>6.3667042371602419E-3</v>
      </c>
      <c r="H245" s="14">
        <v>-1.262499662357699E-2</v>
      </c>
      <c r="I245" s="14">
        <v>-1.0472296556220333E-2</v>
      </c>
      <c r="J245" s="20">
        <v>-1.7855773652920678E-2</v>
      </c>
      <c r="K245" s="20">
        <v>-1.4811168866764542E-2</v>
      </c>
      <c r="M245" s="24">
        <v>3.410572425760931E-6</v>
      </c>
      <c r="N245" s="24">
        <v>3.1991564464281833E-7</v>
      </c>
      <c r="O245" s="23">
        <f t="shared" si="47"/>
        <v>6.2666890238422557E-5</v>
      </c>
      <c r="P245" s="23">
        <f t="shared" si="48"/>
        <v>4.6839869374520653E-5</v>
      </c>
      <c r="Q245" s="12">
        <v>7.9162421791164617E-3</v>
      </c>
      <c r="R245" s="12">
        <v>6.8439659098011767E-3</v>
      </c>
      <c r="S245" s="14">
        <v>-1.3021059660145941E-2</v>
      </c>
      <c r="T245" s="14">
        <v>-1.1257322149468701E-2</v>
      </c>
      <c r="U245" s="20">
        <v>-1.8415933163780013E-2</v>
      </c>
      <c r="V245" s="20">
        <v>-1.5921445544273955E-2</v>
      </c>
      <c r="X245" s="14">
        <f t="shared" si="51"/>
        <v>-1.3017254064956246E-2</v>
      </c>
      <c r="Y245" s="14">
        <f t="shared" si="52"/>
        <v>-1.0880885473418566E-2</v>
      </c>
      <c r="Z245" s="20">
        <f t="shared" si="53"/>
        <v>-1.8230579693840846E-2</v>
      </c>
      <c r="AA245" s="20">
        <f t="shared" si="54"/>
        <v>-1.3731396922036246E-2</v>
      </c>
      <c r="AC245" s="14">
        <f t="shared" si="55"/>
        <v>-8.8197377069814779E-3</v>
      </c>
      <c r="AD245" s="14">
        <f t="shared" si="55"/>
        <v>-9.669761459209952E-3</v>
      </c>
      <c r="AE245" s="20">
        <f t="shared" si="56"/>
        <v>-1.6752275379560328E-2</v>
      </c>
      <c r="AF245" s="20">
        <f t="shared" si="56"/>
        <v>-1.2801198966408191E-2</v>
      </c>
      <c r="AH245" s="26">
        <v>-0.22654523256211007</v>
      </c>
      <c r="AI245" s="26">
        <v>8.0129501006294984E-2</v>
      </c>
      <c r="AJ245" s="26">
        <f t="shared" si="57"/>
        <v>-1.6381464652261828</v>
      </c>
      <c r="AK245" s="26">
        <f t="shared" si="57"/>
        <v>-1.7719854406941284</v>
      </c>
      <c r="AL245" s="26">
        <f t="shared" si="58"/>
        <v>-2.547320078163557</v>
      </c>
      <c r="AM245" s="26">
        <f t="shared" si="59"/>
        <v>-2.2746222135777705</v>
      </c>
      <c r="AN245" s="14">
        <v>-1.2967964143594047E-2</v>
      </c>
      <c r="AO245" s="14">
        <v>-1.212740794877463E-2</v>
      </c>
      <c r="AP245" s="20">
        <v>-2.0165202646468591E-2</v>
      </c>
      <c r="AQ245" s="20">
        <v>-1.5567436887402752E-2</v>
      </c>
      <c r="AU245">
        <v>-0.73126309715039828</v>
      </c>
    </row>
    <row r="246" spans="1:47" x14ac:dyDescent="0.2">
      <c r="A246" s="1">
        <v>44845</v>
      </c>
      <c r="B246">
        <v>224.3372</v>
      </c>
      <c r="C246">
        <v>17.68</v>
      </c>
      <c r="D246" s="12">
        <v>-6.0471316055835667E-3</v>
      </c>
      <c r="E246" s="12">
        <v>-8.9686098654708779E-3</v>
      </c>
      <c r="F246" s="12">
        <f t="shared" si="49"/>
        <v>7.6940090243920308E-3</v>
      </c>
      <c r="G246" s="12">
        <f t="shared" si="50"/>
        <v>6.4516712016341347E-3</v>
      </c>
      <c r="H246" s="14">
        <v>-1.2655518649568593E-2</v>
      </c>
      <c r="I246" s="14">
        <v>-1.0612054775906272E-2</v>
      </c>
      <c r="J246" s="20">
        <v>-1.7898941536745445E-2</v>
      </c>
      <c r="K246" s="20">
        <v>-1.5008831583932085E-2</v>
      </c>
      <c r="M246" s="24">
        <v>3.6567800655247685E-5</v>
      </c>
      <c r="N246" s="24">
        <v>8.0435962919021562E-5</v>
      </c>
      <c r="O246" s="23">
        <f t="shared" si="47"/>
        <v>6.6453433049312415E-5</v>
      </c>
      <c r="P246" s="23">
        <f t="shared" si="48"/>
        <v>4.9825377998657845E-5</v>
      </c>
      <c r="Q246" s="12">
        <v>8.1518975121938585E-3</v>
      </c>
      <c r="R246" s="12">
        <v>7.0587093720210527E-3</v>
      </c>
      <c r="S246" s="14">
        <v>-1.3408678189468755E-2</v>
      </c>
      <c r="T246" s="14">
        <v>-1.161054371216518E-2</v>
      </c>
      <c r="U246" s="20">
        <v>-1.8964149446891003E-2</v>
      </c>
      <c r="V246" s="20">
        <v>-1.6421013541073334E-2</v>
      </c>
      <c r="X246" s="14">
        <f t="shared" si="51"/>
        <v>-1.3017254064956246E-2</v>
      </c>
      <c r="Y246" s="14">
        <f t="shared" si="52"/>
        <v>-1.1182695335342612E-2</v>
      </c>
      <c r="Z246" s="20">
        <f t="shared" si="53"/>
        <v>-1.8230579693840846E-2</v>
      </c>
      <c r="AA246" s="20">
        <f t="shared" si="54"/>
        <v>-1.3731396922036246E-2</v>
      </c>
      <c r="AC246" s="14">
        <f t="shared" si="55"/>
        <v>-8.8197377069814779E-3</v>
      </c>
      <c r="AD246" s="14">
        <f t="shared" si="55"/>
        <v>-9.669761459209952E-3</v>
      </c>
      <c r="AE246" s="20">
        <f t="shared" si="56"/>
        <v>-1.6752275379560328E-2</v>
      </c>
      <c r="AF246" s="20">
        <f t="shared" si="56"/>
        <v>-1.2801198966408191E-2</v>
      </c>
      <c r="AH246" s="26">
        <v>-0.73126309715039828</v>
      </c>
      <c r="AI246" s="26">
        <v>-1.2963742098079303</v>
      </c>
      <c r="AJ246" s="26">
        <f t="shared" si="57"/>
        <v>-1.6381464652261828</v>
      </c>
      <c r="AK246" s="26">
        <f t="shared" ref="AK246:AK309" si="60">PERCENTILE(AI246:AI345,5%)</f>
        <v>-1.7719854406941284</v>
      </c>
      <c r="AL246" s="26">
        <f t="shared" si="58"/>
        <v>-2.547320078163557</v>
      </c>
      <c r="AM246" s="26">
        <f t="shared" si="59"/>
        <v>-2.2746222135777705</v>
      </c>
      <c r="AN246" s="14">
        <v>-1.3354002094486483E-2</v>
      </c>
      <c r="AO246" s="14">
        <v>-1.25079302373125E-2</v>
      </c>
      <c r="AP246" s="20">
        <v>-2.0765492207942965E-2</v>
      </c>
      <c r="AQ246" s="20">
        <v>-1.6055897136788681E-2</v>
      </c>
      <c r="AU246">
        <v>-0.14674248170636234</v>
      </c>
    </row>
    <row r="247" spans="1:47" x14ac:dyDescent="0.2">
      <c r="A247" s="1">
        <v>44844</v>
      </c>
      <c r="B247">
        <v>225.70204999999999</v>
      </c>
      <c r="C247">
        <v>17.84</v>
      </c>
      <c r="D247" s="12">
        <v>-1.2507483913735129E-3</v>
      </c>
      <c r="E247" s="12">
        <v>-9.4392004441977706E-3</v>
      </c>
      <c r="F247" s="12">
        <f t="shared" si="49"/>
        <v>7.7990991569167004E-3</v>
      </c>
      <c r="G247" s="12">
        <f t="shared" si="50"/>
        <v>6.4006522879892702E-3</v>
      </c>
      <c r="H247" s="14">
        <v>-1.2828376535208607E-2</v>
      </c>
      <c r="I247" s="14">
        <v>-1.0528136130754392E-2</v>
      </c>
      <c r="J247" s="20">
        <v>-1.8143417743126878E-2</v>
      </c>
      <c r="K247" s="20">
        <v>-1.4890143842638481E-2</v>
      </c>
      <c r="M247" s="24">
        <v>1.5643715385234302E-6</v>
      </c>
      <c r="N247" s="24">
        <v>8.9098505025743386E-5</v>
      </c>
      <c r="O247" s="23">
        <f t="shared" si="47"/>
        <v>6.838353160270146E-5</v>
      </c>
      <c r="P247" s="23">
        <f t="shared" si="48"/>
        <v>4.7861852069852204E-5</v>
      </c>
      <c r="Q247" s="12">
        <v>8.2694335720593024E-3</v>
      </c>
      <c r="R247" s="12">
        <v>6.9182260782553358E-3</v>
      </c>
      <c r="S247" s="14">
        <v>-1.3602007803836016E-2</v>
      </c>
      <c r="T247" s="14">
        <v>-1.1379469256888552E-2</v>
      </c>
      <c r="U247" s="20">
        <v>-1.9237579209882113E-2</v>
      </c>
      <c r="V247" s="20">
        <v>-1.6094200529283204E-2</v>
      </c>
      <c r="X247" s="14">
        <f t="shared" si="51"/>
        <v>-1.4494081796817304E-2</v>
      </c>
      <c r="Y247" s="14">
        <f t="shared" si="52"/>
        <v>-1.1182695335342612E-2</v>
      </c>
      <c r="Z247" s="20">
        <f t="shared" si="53"/>
        <v>-1.8230579693840846E-2</v>
      </c>
      <c r="AA247" s="20">
        <f t="shared" si="54"/>
        <v>-1.3731396922036246E-2</v>
      </c>
      <c r="AC247" s="14">
        <f t="shared" si="55"/>
        <v>-8.8197377069814779E-3</v>
      </c>
      <c r="AD247" s="14">
        <f t="shared" si="55"/>
        <v>-9.669761459209952E-3</v>
      </c>
      <c r="AE247" s="20">
        <f t="shared" si="56"/>
        <v>-1.6752275379560328E-2</v>
      </c>
      <c r="AF247" s="20">
        <f t="shared" si="56"/>
        <v>-1.2801198966408191E-2</v>
      </c>
      <c r="AH247" s="26">
        <v>-0.14674248170636234</v>
      </c>
      <c r="AI247" s="26">
        <v>-1.4037115678062113</v>
      </c>
      <c r="AJ247" s="26">
        <f t="shared" si="57"/>
        <v>-1.7948847228973799</v>
      </c>
      <c r="AK247" s="26">
        <f t="shared" si="60"/>
        <v>-1.7719854406941284</v>
      </c>
      <c r="AL247" s="26">
        <f t="shared" si="58"/>
        <v>-2.547320078163557</v>
      </c>
      <c r="AM247" s="26">
        <f t="shared" si="59"/>
        <v>-2.2746222135777705</v>
      </c>
      <c r="AN247" s="14">
        <v>-1.4842679985503952E-2</v>
      </c>
      <c r="AO247" s="14">
        <v>-1.2258995886098894E-2</v>
      </c>
      <c r="AP247" s="20">
        <v>-2.1064894173146446E-2</v>
      </c>
      <c r="AQ247" s="20">
        <v>-1.5736350716152609E-2</v>
      </c>
      <c r="AU247">
        <v>-1.5244531487255228</v>
      </c>
    </row>
    <row r="248" spans="1:47" x14ac:dyDescent="0.2">
      <c r="A248" s="1">
        <v>44841</v>
      </c>
      <c r="B248">
        <v>225.9847</v>
      </c>
      <c r="C248">
        <v>18.010000000000002</v>
      </c>
      <c r="D248" s="12">
        <v>-1.2504678357334376E-2</v>
      </c>
      <c r="E248" s="12">
        <v>-1.0439560439560291E-2</v>
      </c>
      <c r="F248" s="12">
        <f t="shared" si="49"/>
        <v>7.8019410606094087E-3</v>
      </c>
      <c r="G248" s="12">
        <f t="shared" si="50"/>
        <v>6.3420137853899489E-3</v>
      </c>
      <c r="H248" s="14">
        <v>-1.2833051050805006E-2</v>
      </c>
      <c r="I248" s="14">
        <v>-1.0431684377074896E-2</v>
      </c>
      <c r="J248" s="20">
        <v>-1.815002899974064E-2</v>
      </c>
      <c r="K248" s="20">
        <v>-1.4753730286779612E-2</v>
      </c>
      <c r="M248" s="24">
        <v>1.5636698082038673E-4</v>
      </c>
      <c r="N248" s="24">
        <v>1.0898442217123227E-4</v>
      </c>
      <c r="O248" s="23">
        <f t="shared" si="47"/>
        <v>7.2648756797382154E-5</v>
      </c>
      <c r="P248" s="23">
        <f t="shared" si="48"/>
        <v>4.5218344614208107E-5</v>
      </c>
      <c r="Q248" s="12">
        <v>8.5234240066643496E-3</v>
      </c>
      <c r="R248" s="12">
        <v>6.7244586855900977E-3</v>
      </c>
      <c r="S248" s="14">
        <v>-1.4019784891407108E-2</v>
      </c>
      <c r="T248" s="14">
        <v>-1.1060750258278204E-2</v>
      </c>
      <c r="U248" s="20">
        <v>-1.9828449317452274E-2</v>
      </c>
      <c r="V248" s="20">
        <v>-1.5643430167297991E-2</v>
      </c>
      <c r="X248" s="14">
        <f t="shared" si="51"/>
        <v>-1.4494081796817304E-2</v>
      </c>
      <c r="Y248" s="14">
        <f t="shared" si="52"/>
        <v>-1.1182695335342612E-2</v>
      </c>
      <c r="Z248" s="20">
        <f t="shared" si="53"/>
        <v>-1.8230579693840846E-2</v>
      </c>
      <c r="AA248" s="20">
        <f t="shared" si="54"/>
        <v>-1.3731396922036246E-2</v>
      </c>
      <c r="AC248" s="14">
        <f t="shared" si="55"/>
        <v>-8.8197377069814779E-3</v>
      </c>
      <c r="AD248" s="14">
        <f t="shared" si="55"/>
        <v>-9.669761459209952E-3</v>
      </c>
      <c r="AE248" s="20">
        <f t="shared" ref="AE248:AF311" si="61">PERCENTILE(D248:D747,0.01)</f>
        <v>-1.6752275379560328E-2</v>
      </c>
      <c r="AF248" s="20">
        <f t="shared" si="61"/>
        <v>-1.2801198966408191E-2</v>
      </c>
      <c r="AH248" s="26">
        <v>-1.5244531487255228</v>
      </c>
      <c r="AI248" s="26">
        <v>-1.6276725482317389</v>
      </c>
      <c r="AJ248" s="26">
        <f t="shared" si="57"/>
        <v>-1.7948847228973799</v>
      </c>
      <c r="AK248" s="26">
        <f t="shared" si="60"/>
        <v>-1.7719854406941284</v>
      </c>
      <c r="AL248" s="26">
        <f t="shared" si="58"/>
        <v>-2.547320078163557</v>
      </c>
      <c r="AM248" s="26">
        <f t="shared" si="59"/>
        <v>-2.2746222135777705</v>
      </c>
      <c r="AN248" s="14">
        <v>-1.5298563536338617E-2</v>
      </c>
      <c r="AO248" s="14">
        <v>-1.191564288741483E-2</v>
      </c>
      <c r="AP248" s="20">
        <v>-2.171188910687737E-2</v>
      </c>
      <c r="AQ248" s="20">
        <v>-1.5295603100529213E-2</v>
      </c>
      <c r="AU248">
        <v>-0.66562629926000638</v>
      </c>
    </row>
    <row r="249" spans="1:47" x14ac:dyDescent="0.2">
      <c r="A249" s="1">
        <v>44840</v>
      </c>
      <c r="B249">
        <v>228.84634999999997</v>
      </c>
      <c r="C249">
        <v>18.2</v>
      </c>
      <c r="D249" s="12">
        <v>-5.5541674180716871E-3</v>
      </c>
      <c r="E249" s="12">
        <v>5.4975261132472752E-4</v>
      </c>
      <c r="F249" s="12">
        <f t="shared" si="49"/>
        <v>7.7091204005872195E-3</v>
      </c>
      <c r="G249" s="12">
        <f t="shared" si="50"/>
        <v>6.2774907788920933E-3</v>
      </c>
      <c r="H249" s="14">
        <v>-1.2680374651511478E-2</v>
      </c>
      <c r="I249" s="14">
        <v>-1.0325553475815085E-2</v>
      </c>
      <c r="J249" s="20">
        <v>-1.7934095854630953E-2</v>
      </c>
      <c r="K249" s="20">
        <v>-1.4603627327786603E-2</v>
      </c>
      <c r="M249" s="24">
        <v>3.0848775707969111E-5</v>
      </c>
      <c r="N249" s="24">
        <v>3.0222793365835693E-7</v>
      </c>
      <c r="O249" s="23">
        <f t="shared" si="47"/>
        <v>6.7284787854315074E-5</v>
      </c>
      <c r="P249" s="23">
        <f t="shared" si="48"/>
        <v>4.1136785122297932E-5</v>
      </c>
      <c r="Q249" s="12">
        <v>8.2027305121108954E-3</v>
      </c>
      <c r="R249" s="12">
        <v>6.4137964671712126E-3</v>
      </c>
      <c r="S249" s="14">
        <v>-1.3492291033751116E-2</v>
      </c>
      <c r="T249" s="14">
        <v>-1.0549756381555111E-2</v>
      </c>
      <c r="U249" s="20">
        <v>-1.9082404688179119E-2</v>
      </c>
      <c r="V249" s="20">
        <v>-1.4920721775934405E-2</v>
      </c>
      <c r="X249" s="14">
        <f t="shared" si="51"/>
        <v>-1.4494081796817304E-2</v>
      </c>
      <c r="Y249" s="14">
        <f t="shared" si="52"/>
        <v>-1.1182695335342612E-2</v>
      </c>
      <c r="Z249" s="20">
        <f t="shared" si="53"/>
        <v>-1.8230579693840846E-2</v>
      </c>
      <c r="AA249" s="20">
        <f t="shared" si="54"/>
        <v>-1.3731396922036246E-2</v>
      </c>
      <c r="AC249" s="14">
        <f t="shared" si="55"/>
        <v>-8.7141775100178787E-3</v>
      </c>
      <c r="AD249" s="14">
        <f t="shared" si="55"/>
        <v>-9.5789593298845725E-3</v>
      </c>
      <c r="AE249" s="20">
        <f t="shared" si="61"/>
        <v>-1.6752275379560328E-2</v>
      </c>
      <c r="AF249" s="20">
        <f t="shared" si="61"/>
        <v>-1.2801198966408191E-2</v>
      </c>
      <c r="AH249" s="26">
        <v>-0.66562629926000638</v>
      </c>
      <c r="AI249" s="26">
        <v>8.3107152312130159E-2</v>
      </c>
      <c r="AJ249" s="26">
        <f t="shared" si="57"/>
        <v>-1.7948847228973799</v>
      </c>
      <c r="AK249" s="26">
        <f t="shared" si="60"/>
        <v>-1.7719854406941284</v>
      </c>
      <c r="AL249" s="26">
        <f t="shared" si="58"/>
        <v>-2.547320078163557</v>
      </c>
      <c r="AM249" s="26">
        <f t="shared" si="59"/>
        <v>-2.2746222135777705</v>
      </c>
      <c r="AN249" s="14">
        <v>-1.4722955682232048E-2</v>
      </c>
      <c r="AO249" s="14">
        <v>-1.1365153959402826E-2</v>
      </c>
      <c r="AP249" s="20">
        <v>-2.0894980129264919E-2</v>
      </c>
      <c r="AQ249" s="20">
        <v>-1.4588963917594268E-2</v>
      </c>
      <c r="AU249">
        <v>8.3486662024798014E-2</v>
      </c>
    </row>
    <row r="250" spans="1:47" x14ac:dyDescent="0.2">
      <c r="A250" s="1">
        <v>44839</v>
      </c>
      <c r="B250">
        <v>230.12450000000001</v>
      </c>
      <c r="C250">
        <v>18.190000000000001</v>
      </c>
      <c r="D250" s="12">
        <v>7.183879930057202E-4</v>
      </c>
      <c r="E250" s="12">
        <v>-1.6465422612512715E-3</v>
      </c>
      <c r="F250" s="12">
        <f t="shared" si="49"/>
        <v>7.7969021402577061E-3</v>
      </c>
      <c r="G250" s="12">
        <f t="shared" si="50"/>
        <v>6.372416399039761E-3</v>
      </c>
      <c r="H250" s="14">
        <v>-1.2824762764388587E-2</v>
      </c>
      <c r="I250" s="14">
        <v>-1.0481692226405593E-2</v>
      </c>
      <c r="J250" s="20">
        <v>-1.8138306718092995E-2</v>
      </c>
      <c r="K250" s="20">
        <v>-1.4824457342409138E-2</v>
      </c>
      <c r="M250" s="24">
        <v>5.1608130849478665E-7</v>
      </c>
      <c r="N250" s="24">
        <v>2.7111014180864503E-6</v>
      </c>
      <c r="O250" s="23">
        <f t="shared" si="47"/>
        <v>6.9626888415195862E-5</v>
      </c>
      <c r="P250" s="23">
        <f t="shared" si="48"/>
        <v>4.3758033775502791E-5</v>
      </c>
      <c r="Q250" s="12">
        <v>8.3442727912740166E-3</v>
      </c>
      <c r="R250" s="12">
        <v>6.6149855461295447E-3</v>
      </c>
      <c r="S250" s="14">
        <v>-1.3725107364999555E-2</v>
      </c>
      <c r="T250" s="14">
        <v>-1.0880682967782749E-2</v>
      </c>
      <c r="U250" s="20">
        <v>-1.9411681268397141E-2</v>
      </c>
      <c r="V250" s="20">
        <v>-1.5388757562049356E-2</v>
      </c>
      <c r="X250" s="14">
        <f t="shared" si="51"/>
        <v>-1.4494081796817304E-2</v>
      </c>
      <c r="Y250" s="14">
        <f t="shared" si="52"/>
        <v>-1.1182695335342612E-2</v>
      </c>
      <c r="Z250" s="20">
        <f t="shared" si="53"/>
        <v>-1.8230579693840846E-2</v>
      </c>
      <c r="AA250" s="20">
        <f t="shared" si="54"/>
        <v>-1.3731396922036246E-2</v>
      </c>
      <c r="AC250" s="14">
        <f t="shared" si="55"/>
        <v>-8.7141775100178787E-3</v>
      </c>
      <c r="AD250" s="14">
        <f t="shared" si="55"/>
        <v>-9.5789593298845725E-3</v>
      </c>
      <c r="AE250" s="20">
        <f t="shared" si="61"/>
        <v>-1.6752275379560328E-2</v>
      </c>
      <c r="AF250" s="20">
        <f t="shared" si="61"/>
        <v>-1.2801198966408191E-2</v>
      </c>
      <c r="AH250" s="26">
        <v>8.3486662024798014E-2</v>
      </c>
      <c r="AI250" s="26">
        <v>-0.24177414906649641</v>
      </c>
      <c r="AJ250" s="26">
        <f t="shared" si="57"/>
        <v>-1.7948847228973799</v>
      </c>
      <c r="AK250" s="26">
        <f t="shared" si="60"/>
        <v>-1.7719854406941284</v>
      </c>
      <c r="AL250" s="26">
        <f t="shared" si="58"/>
        <v>-2.547320078163557</v>
      </c>
      <c r="AM250" s="26">
        <f t="shared" si="59"/>
        <v>-2.2746222135777705</v>
      </c>
      <c r="AN250" s="14">
        <v>-1.497700775674601E-2</v>
      </c>
      <c r="AO250" s="14">
        <v>-1.1721658078143651E-2</v>
      </c>
      <c r="AP250" s="20">
        <v>-2.1255533618886168E-2</v>
      </c>
      <c r="AQ250" s="20">
        <v>-1.5046593065722142E-2</v>
      </c>
      <c r="AU250">
        <v>1.406760701254659</v>
      </c>
    </row>
    <row r="251" spans="1:47" x14ac:dyDescent="0.2">
      <c r="A251" s="1">
        <v>44838</v>
      </c>
      <c r="B251">
        <v>229.95930000000001</v>
      </c>
      <c r="C251">
        <v>18.22</v>
      </c>
      <c r="D251" s="12">
        <v>1.1763168558338588E-2</v>
      </c>
      <c r="E251" s="12">
        <v>1.5041782729805053E-2</v>
      </c>
      <c r="F251" s="12">
        <f t="shared" si="49"/>
        <v>7.8215015684509216E-3</v>
      </c>
      <c r="G251" s="12">
        <f t="shared" si="50"/>
        <v>6.3799641280552401E-3</v>
      </c>
      <c r="H251" s="14">
        <v>-1.286522522307313E-2</v>
      </c>
      <c r="I251" s="14">
        <v>-1.0494107135851952E-2</v>
      </c>
      <c r="J251" s="20">
        <v>-1.8195533545572903E-2</v>
      </c>
      <c r="K251" s="20">
        <v>-1.4842015985758135E-2</v>
      </c>
      <c r="M251" s="24">
        <v>1.3837213453188555E-4</v>
      </c>
      <c r="N251" s="24">
        <v>2.2625522769066157E-4</v>
      </c>
      <c r="O251" s="23">
        <f t="shared" si="47"/>
        <v>7.404298781208653E-5</v>
      </c>
      <c r="P251" s="23">
        <f t="shared" si="48"/>
        <v>4.6379497320359716E-5</v>
      </c>
      <c r="Q251" s="12">
        <v>8.6048235201011836E-3</v>
      </c>
      <c r="R251" s="12">
        <v>6.8102494315817625E-3</v>
      </c>
      <c r="S251" s="14">
        <v>-1.415367517631577E-2</v>
      </c>
      <c r="T251" s="14">
        <v>-1.1201863477981466E-2</v>
      </c>
      <c r="U251" s="20">
        <v>-2.0017812902484014E-2</v>
      </c>
      <c r="V251" s="20">
        <v>-1.5843009286848078E-2</v>
      </c>
      <c r="X251" s="14">
        <f t="shared" si="51"/>
        <v>-1.4494081796817304E-2</v>
      </c>
      <c r="Y251" s="14">
        <f t="shared" si="52"/>
        <v>-1.1182695335342612E-2</v>
      </c>
      <c r="Z251" s="20">
        <f t="shared" si="53"/>
        <v>-1.8230579693840846E-2</v>
      </c>
      <c r="AA251" s="20">
        <f t="shared" si="54"/>
        <v>-1.3731396922036246E-2</v>
      </c>
      <c r="AC251" s="14">
        <f t="shared" si="55"/>
        <v>-8.7141775100178787E-3</v>
      </c>
      <c r="AD251" s="14">
        <f t="shared" si="55"/>
        <v>-9.5789593298845725E-3</v>
      </c>
      <c r="AE251" s="20">
        <f t="shared" si="61"/>
        <v>-1.6752275379560328E-2</v>
      </c>
      <c r="AF251" s="20">
        <f t="shared" si="61"/>
        <v>-1.2801198966408191E-2</v>
      </c>
      <c r="AH251" s="26">
        <v>1.406760701254659</v>
      </c>
      <c r="AI251" s="26">
        <v>2.5473092858317132</v>
      </c>
      <c r="AJ251" s="26">
        <f t="shared" si="57"/>
        <v>-1.7948847228973799</v>
      </c>
      <c r="AK251" s="26">
        <f t="shared" si="60"/>
        <v>-1.7719854406941284</v>
      </c>
      <c r="AL251" s="26">
        <f t="shared" si="58"/>
        <v>-2.547320078163557</v>
      </c>
      <c r="AM251" s="26">
        <f t="shared" si="59"/>
        <v>-2.2746222135777705</v>
      </c>
      <c r="AN251" s="14">
        <v>-1.544466627945767E-2</v>
      </c>
      <c r="AO251" s="14">
        <v>-1.2067662840258347E-2</v>
      </c>
      <c r="AP251" s="20">
        <v>-2.1919239721807759E-2</v>
      </c>
      <c r="AQ251" s="20">
        <v>-1.5490744637081262E-2</v>
      </c>
      <c r="AU251">
        <v>1.7517296485056355</v>
      </c>
    </row>
    <row r="252" spans="1:47" x14ac:dyDescent="0.2">
      <c r="A252" s="1">
        <v>44837</v>
      </c>
      <c r="B252">
        <v>227.28570000000002</v>
      </c>
      <c r="C252">
        <v>17.95</v>
      </c>
      <c r="D252" s="12">
        <v>1.3815160010437699E-2</v>
      </c>
      <c r="E252" s="12">
        <v>-1.1129660545352582E-3</v>
      </c>
      <c r="F252" s="12">
        <f t="shared" si="49"/>
        <v>7.7391471159195969E-3</v>
      </c>
      <c r="G252" s="12">
        <f t="shared" si="50"/>
        <v>6.1906228150630993E-3</v>
      </c>
      <c r="H252" s="14">
        <v>-1.2729764203131377E-2</v>
      </c>
      <c r="I252" s="14">
        <v>-1.0182668390445074E-2</v>
      </c>
      <c r="J252" s="20">
        <v>-1.8003948440008858E-2</v>
      </c>
      <c r="K252" s="20">
        <v>-1.4401542224810765E-2</v>
      </c>
      <c r="M252" s="24">
        <v>1.9085864611399696E-4</v>
      </c>
      <c r="N252" s="24">
        <v>1.2386934385477794E-6</v>
      </c>
      <c r="O252" s="23">
        <f t="shared" si="47"/>
        <v>6.9921089272571727E-5</v>
      </c>
      <c r="P252" s="23">
        <f t="shared" si="48"/>
        <v>3.4868660576497012E-5</v>
      </c>
      <c r="Q252" s="12">
        <v>8.3618831176100351E-3</v>
      </c>
      <c r="R252" s="12">
        <v>5.9049691427218321E-3</v>
      </c>
      <c r="S252" s="14">
        <v>-1.3754073774145153E-2</v>
      </c>
      <c r="T252" s="14">
        <v>-9.7128099114425336E-3</v>
      </c>
      <c r="U252" s="20">
        <v>-1.9452649013630103E-2</v>
      </c>
      <c r="V252" s="20">
        <v>-1.37370124114477E-2</v>
      </c>
      <c r="X252" s="14">
        <f t="shared" si="51"/>
        <v>-1.4494081796817304E-2</v>
      </c>
      <c r="Y252" s="14">
        <f t="shared" si="52"/>
        <v>-1.1182695335342612E-2</v>
      </c>
      <c r="Z252" s="20">
        <f t="shared" si="53"/>
        <v>-1.8230579693840846E-2</v>
      </c>
      <c r="AA252" s="20">
        <f t="shared" si="54"/>
        <v>-1.3731396922036246E-2</v>
      </c>
      <c r="AC252" s="14">
        <f t="shared" si="55"/>
        <v>-8.7141775100178787E-3</v>
      </c>
      <c r="AD252" s="14">
        <f t="shared" si="55"/>
        <v>-9.5789593298845725E-3</v>
      </c>
      <c r="AE252" s="20">
        <f t="shared" si="61"/>
        <v>-1.6752275379560328E-2</v>
      </c>
      <c r="AF252" s="20">
        <f t="shared" si="61"/>
        <v>-1.2801198966408191E-2</v>
      </c>
      <c r="AH252" s="26">
        <v>1.7517296485056355</v>
      </c>
      <c r="AI252" s="26">
        <v>-0.18293282726294197</v>
      </c>
      <c r="AJ252" s="26">
        <f t="shared" si="57"/>
        <v>-1.7948847228973799</v>
      </c>
      <c r="AK252" s="26">
        <f t="shared" si="60"/>
        <v>-1.7719854406941284</v>
      </c>
      <c r="AL252" s="26">
        <f t="shared" si="58"/>
        <v>-2.547320078163557</v>
      </c>
      <c r="AM252" s="26">
        <f t="shared" si="59"/>
        <v>-2.2746222135777705</v>
      </c>
      <c r="AN252" s="14">
        <v>-1.5008616262451768E-2</v>
      </c>
      <c r="AO252" s="14">
        <v>-1.0463519348651175E-2</v>
      </c>
      <c r="AP252" s="20">
        <v>-2.1300392756744922E-2</v>
      </c>
      <c r="AQ252" s="20">
        <v>-1.3431573982526363E-2</v>
      </c>
      <c r="AU252">
        <v>-0.87243091011198337</v>
      </c>
    </row>
    <row r="253" spans="1:47" x14ac:dyDescent="0.2">
      <c r="A253" s="1">
        <v>44834</v>
      </c>
      <c r="B253">
        <v>224.1885</v>
      </c>
      <c r="C253">
        <v>17.97</v>
      </c>
      <c r="D253" s="12">
        <v>-6.930580355264282E-3</v>
      </c>
      <c r="E253" s="12">
        <v>3.9106145251397439E-3</v>
      </c>
      <c r="F253" s="12">
        <f t="shared" si="49"/>
        <v>7.7059219686267857E-3</v>
      </c>
      <c r="G253" s="12">
        <f t="shared" si="50"/>
        <v>6.1905696123208415E-3</v>
      </c>
      <c r="H253" s="14">
        <v>-1.26751136991008E-2</v>
      </c>
      <c r="I253" s="14">
        <v>-1.0182580879721508E-2</v>
      </c>
      <c r="J253" s="20">
        <v>-1.7926655189239533E-2</v>
      </c>
      <c r="K253" s="20">
        <v>-1.4401418456724421E-2</v>
      </c>
      <c r="M253" s="24">
        <v>4.8032944060775182E-5</v>
      </c>
      <c r="N253" s="24">
        <v>1.5292905964233946E-5</v>
      </c>
      <c r="O253" s="23">
        <f t="shared" si="47"/>
        <v>6.2198180105875204E-5</v>
      </c>
      <c r="P253" s="23">
        <f t="shared" si="48"/>
        <v>3.7015237820147409E-5</v>
      </c>
      <c r="Q253" s="12">
        <v>7.8865822829585191E-3</v>
      </c>
      <c r="R253" s="12">
        <v>6.0840149424658228E-3</v>
      </c>
      <c r="S253" s="14">
        <v>-1.2972273472375546E-2</v>
      </c>
      <c r="T253" s="14">
        <v>-1.0007314044541863E-2</v>
      </c>
      <c r="U253" s="20">
        <v>-1.8346933927408712E-2</v>
      </c>
      <c r="V253" s="20">
        <v>-1.4153535227038074E-2</v>
      </c>
      <c r="X253" s="14">
        <f t="shared" si="51"/>
        <v>-1.4494081796817304E-2</v>
      </c>
      <c r="Y253" s="14">
        <f t="shared" si="52"/>
        <v>-1.1182695335342612E-2</v>
      </c>
      <c r="Z253" s="20">
        <f t="shared" si="53"/>
        <v>-1.8230579693840846E-2</v>
      </c>
      <c r="AA253" s="20">
        <f t="shared" si="54"/>
        <v>-1.3731396922036246E-2</v>
      </c>
      <c r="AC253" s="14">
        <f t="shared" si="55"/>
        <v>-8.7141775100178787E-3</v>
      </c>
      <c r="AD253" s="14">
        <f t="shared" si="55"/>
        <v>-9.5789593298845725E-3</v>
      </c>
      <c r="AE253" s="20">
        <f t="shared" si="61"/>
        <v>-1.6752275379560328E-2</v>
      </c>
      <c r="AF253" s="20">
        <f t="shared" si="61"/>
        <v>-1.2801198966408191E-2</v>
      </c>
      <c r="AH253" s="26">
        <v>-0.87243091011198337</v>
      </c>
      <c r="AI253" s="26">
        <v>0.63063596017158807</v>
      </c>
      <c r="AJ253" s="26">
        <f t="shared" si="57"/>
        <v>-1.7948847228973799</v>
      </c>
      <c r="AK253" s="26">
        <f t="shared" si="60"/>
        <v>-1.7719854406941284</v>
      </c>
      <c r="AL253" s="26">
        <f t="shared" si="58"/>
        <v>-2.547320078163557</v>
      </c>
      <c r="AM253" s="26">
        <f t="shared" si="59"/>
        <v>-2.2746222135777705</v>
      </c>
      <c r="AN253" s="14">
        <v>-1.4155506055555387E-2</v>
      </c>
      <c r="AO253" s="14">
        <v>-1.0780785899014964E-2</v>
      </c>
      <c r="AP253" s="20">
        <v>-2.0089649397469218E-2</v>
      </c>
      <c r="AQ253" s="20">
        <v>-1.3838835535871842E-2</v>
      </c>
      <c r="AU253">
        <v>-2.5392527191177208</v>
      </c>
    </row>
    <row r="254" spans="1:47" x14ac:dyDescent="0.2">
      <c r="A254" s="1">
        <v>44833</v>
      </c>
      <c r="B254">
        <v>225.75310000000002</v>
      </c>
      <c r="C254">
        <v>17.899999999999999</v>
      </c>
      <c r="D254" s="12">
        <v>-1.7511341440911266E-2</v>
      </c>
      <c r="E254" s="12">
        <v>-2.2296544035675936E-3</v>
      </c>
      <c r="F254" s="12">
        <f t="shared" si="49"/>
        <v>7.7268573454898062E-3</v>
      </c>
      <c r="G254" s="12">
        <f t="shared" si="50"/>
        <v>6.475517999146258E-3</v>
      </c>
      <c r="H254" s="14">
        <v>-1.2709549329665535E-2</v>
      </c>
      <c r="I254" s="14">
        <v>-1.0651279267285265E-2</v>
      </c>
      <c r="J254" s="20">
        <v>-1.7975358158697066E-2</v>
      </c>
      <c r="K254" s="20">
        <v>-1.5064307530627097E-2</v>
      </c>
      <c r="M254" s="24">
        <v>3.0664707906017622E-4</v>
      </c>
      <c r="N254" s="24">
        <v>4.9713587593483613E-6</v>
      </c>
      <c r="O254" s="23">
        <f t="shared" si="47"/>
        <v>6.3106939416514754E-5</v>
      </c>
      <c r="P254" s="23">
        <f t="shared" si="48"/>
        <v>3.845320604823157E-5</v>
      </c>
      <c r="Q254" s="12">
        <v>7.943987626910981E-3</v>
      </c>
      <c r="R254" s="12">
        <v>6.2010649124349254E-3</v>
      </c>
      <c r="S254" s="14">
        <v>-1.306669686058215E-2</v>
      </c>
      <c r="T254" s="14">
        <v>-1.0199844112180103E-2</v>
      </c>
      <c r="U254" s="20">
        <v>-1.8480478727271106E-2</v>
      </c>
      <c r="V254" s="20">
        <v>-1.4425834175832241E-2</v>
      </c>
      <c r="X254" s="14">
        <f t="shared" si="51"/>
        <v>-1.4494081796817304E-2</v>
      </c>
      <c r="Y254" s="14">
        <f t="shared" si="52"/>
        <v>-1.2767659574468205E-2</v>
      </c>
      <c r="Z254" s="20">
        <f t="shared" si="53"/>
        <v>-1.8230579693840846E-2</v>
      </c>
      <c r="AA254" s="20">
        <f t="shared" si="54"/>
        <v>-1.7007210157417057E-2</v>
      </c>
      <c r="AC254" s="14">
        <f t="shared" si="55"/>
        <v>-8.7141775100178787E-3</v>
      </c>
      <c r="AD254" s="14">
        <f t="shared" si="55"/>
        <v>-9.5789593298845725E-3</v>
      </c>
      <c r="AE254" s="20">
        <f t="shared" si="61"/>
        <v>-1.6752275379560328E-2</v>
      </c>
      <c r="AF254" s="20">
        <f t="shared" si="61"/>
        <v>-1.2801198966408191E-2</v>
      </c>
      <c r="AH254" s="26">
        <v>-2.5392527191177208</v>
      </c>
      <c r="AI254" s="26">
        <v>-0.34996160315929559</v>
      </c>
      <c r="AJ254" s="26">
        <f t="shared" si="57"/>
        <v>-1.7948847228973799</v>
      </c>
      <c r="AK254" s="26">
        <f t="shared" si="60"/>
        <v>-1.973840689691448</v>
      </c>
      <c r="AL254" s="26">
        <f t="shared" si="58"/>
        <v>-2.547320078163557</v>
      </c>
      <c r="AM254" s="26">
        <f t="shared" si="59"/>
        <v>-3.4393936530377629</v>
      </c>
      <c r="AN254" s="14">
        <v>-1.4258542030428331E-2</v>
      </c>
      <c r="AO254" s="14">
        <v>-1.2239914243581992E-2</v>
      </c>
      <c r="AP254" s="20">
        <v>-2.0235879182713211E-2</v>
      </c>
      <c r="AQ254" s="20">
        <v>-2.1327903301903855E-2</v>
      </c>
      <c r="AU254">
        <v>1.8065785429063219</v>
      </c>
    </row>
    <row r="255" spans="1:47" x14ac:dyDescent="0.2">
      <c r="A255" s="1">
        <v>44832</v>
      </c>
      <c r="B255">
        <v>229.77680000000001</v>
      </c>
      <c r="C255">
        <v>17.940000000000001</v>
      </c>
      <c r="D255" s="12">
        <v>1.1689762937771686E-2</v>
      </c>
      <c r="E255" s="12">
        <v>-6.0941828254846842E-3</v>
      </c>
      <c r="F255" s="12">
        <f t="shared" si="49"/>
        <v>7.7104550863195285E-3</v>
      </c>
      <c r="G255" s="12">
        <f t="shared" si="50"/>
        <v>6.4884019075474152E-3</v>
      </c>
      <c r="H255" s="14">
        <v>-1.2682570014179106E-2</v>
      </c>
      <c r="I255" s="14">
        <v>-1.067247141074822E-2</v>
      </c>
      <c r="J255" s="20">
        <v>-1.7937200797946824E-2</v>
      </c>
      <c r="K255" s="20">
        <v>-1.5094279983545466E-2</v>
      </c>
      <c r="M255" s="24">
        <v>1.3665055754130052E-4</v>
      </c>
      <c r="N255" s="24">
        <v>3.7139064310432486E-5</v>
      </c>
      <c r="O255" s="23">
        <f t="shared" si="47"/>
        <v>4.75583720271302E-5</v>
      </c>
      <c r="P255" s="23">
        <f t="shared" si="48"/>
        <v>4.0591426181806234E-5</v>
      </c>
      <c r="Q255" s="12">
        <v>6.8962578277737118E-3</v>
      </c>
      <c r="R255" s="12">
        <v>6.371140100626122E-3</v>
      </c>
      <c r="S255" s="14">
        <v>-1.1343334700406073E-2</v>
      </c>
      <c r="T255" s="14">
        <v>-1.0479592902330847E-2</v>
      </c>
      <c r="U255" s="20">
        <v>-1.6043094736478882E-2</v>
      </c>
      <c r="V255" s="20">
        <v>-1.4821488228307927E-2</v>
      </c>
      <c r="X255" s="14">
        <f t="shared" si="51"/>
        <v>-1.4494081796817304E-2</v>
      </c>
      <c r="Y255" s="14">
        <f t="shared" si="52"/>
        <v>-1.2767659574468205E-2</v>
      </c>
      <c r="Z255" s="20">
        <f t="shared" si="53"/>
        <v>-1.8230579693840846E-2</v>
      </c>
      <c r="AA255" s="20">
        <f t="shared" si="54"/>
        <v>-1.7007210157417057E-2</v>
      </c>
      <c r="AC255" s="14">
        <f t="shared" si="55"/>
        <v>-8.6088491996178067E-3</v>
      </c>
      <c r="AD255" s="14">
        <f t="shared" si="55"/>
        <v>-9.5789593298845725E-3</v>
      </c>
      <c r="AE255" s="20">
        <f t="shared" si="61"/>
        <v>-1.6242420636188366E-2</v>
      </c>
      <c r="AF255" s="20">
        <f t="shared" si="61"/>
        <v>-1.2801198966408191E-2</v>
      </c>
      <c r="AH255" s="26">
        <v>1.8065785429063219</v>
      </c>
      <c r="AI255" s="26">
        <v>-0.9539989140586066</v>
      </c>
      <c r="AJ255" s="26">
        <f t="shared" si="57"/>
        <v>-1.7948847228973799</v>
      </c>
      <c r="AK255" s="26">
        <f t="shared" si="60"/>
        <v>-1.973840689691448</v>
      </c>
      <c r="AL255" s="26">
        <f t="shared" si="58"/>
        <v>-2.547320078163557</v>
      </c>
      <c r="AM255" s="26">
        <f t="shared" si="59"/>
        <v>-3.4393936530377629</v>
      </c>
      <c r="AN255" s="14">
        <v>-1.2377987820232505E-2</v>
      </c>
      <c r="AO255" s="14">
        <v>-1.2575615570340705E-2</v>
      </c>
      <c r="AP255" s="20">
        <v>-1.7566976028880573E-2</v>
      </c>
      <c r="AQ255" s="20">
        <v>-2.1912858824707858E-2</v>
      </c>
      <c r="AU255">
        <v>-0.29277778329107557</v>
      </c>
    </row>
    <row r="256" spans="1:47" x14ac:dyDescent="0.2">
      <c r="A256" s="1">
        <v>44831</v>
      </c>
      <c r="B256">
        <v>227.12180000000001</v>
      </c>
      <c r="C256">
        <v>18.05</v>
      </c>
      <c r="D256" s="12">
        <v>-1.9486718644432521E-3</v>
      </c>
      <c r="E256" s="12">
        <v>-3.8631346578366088E-3</v>
      </c>
      <c r="F256" s="12">
        <f t="shared" si="49"/>
        <v>7.6993003628666283E-3</v>
      </c>
      <c r="G256" s="12">
        <f t="shared" si="50"/>
        <v>6.4657820870735955E-3</v>
      </c>
      <c r="H256" s="14">
        <v>-1.2664222126849962E-2</v>
      </c>
      <c r="I256" s="14">
        <v>-1.0635265117000865E-2</v>
      </c>
      <c r="J256" s="20">
        <v>-1.7911251030756654E-2</v>
      </c>
      <c r="K256" s="20">
        <v>-1.5041658412275009E-2</v>
      </c>
      <c r="M256" s="24">
        <v>3.7973220352727404E-6</v>
      </c>
      <c r="N256" s="24">
        <v>1.4923809384578373E-5</v>
      </c>
      <c r="O256" s="23">
        <f t="shared" si="47"/>
        <v>4.186949401220445E-5</v>
      </c>
      <c r="P256" s="23">
        <f t="shared" si="48"/>
        <v>4.0807049718518633E-5</v>
      </c>
      <c r="Q256" s="12">
        <v>6.470664109054375E-3</v>
      </c>
      <c r="R256" s="12">
        <v>6.3880395833556501E-3</v>
      </c>
      <c r="S256" s="14">
        <v>-1.0643295328562808E-2</v>
      </c>
      <c r="T256" s="14">
        <v>-1.0507390077792115E-2</v>
      </c>
      <c r="U256" s="20">
        <v>-1.5053015693731017E-2</v>
      </c>
      <c r="V256" s="20">
        <v>-1.4860802304028154E-2</v>
      </c>
      <c r="X256" s="14">
        <f t="shared" si="51"/>
        <v>-1.4494081796817304E-2</v>
      </c>
      <c r="Y256" s="14">
        <f t="shared" si="52"/>
        <v>-1.2767659574468205E-2</v>
      </c>
      <c r="Z256" s="20">
        <f t="shared" si="53"/>
        <v>-1.8230579693840846E-2</v>
      </c>
      <c r="AA256" s="20">
        <f t="shared" si="54"/>
        <v>-1.7007210157417057E-2</v>
      </c>
      <c r="AC256" s="14">
        <f t="shared" si="55"/>
        <v>-8.6088491996178067E-3</v>
      </c>
      <c r="AD256" s="14">
        <f t="shared" si="55"/>
        <v>-9.5789593298845725E-3</v>
      </c>
      <c r="AE256" s="20">
        <f t="shared" si="61"/>
        <v>-1.6242420636188366E-2</v>
      </c>
      <c r="AF256" s="20">
        <f t="shared" si="61"/>
        <v>-1.2801198966408191E-2</v>
      </c>
      <c r="AH256" s="26">
        <v>-0.29277778329107557</v>
      </c>
      <c r="AI256" s="26">
        <v>-0.59287609588021428</v>
      </c>
      <c r="AJ256" s="26">
        <f t="shared" si="57"/>
        <v>-1.7948847228973799</v>
      </c>
      <c r="AK256" s="26">
        <f t="shared" si="60"/>
        <v>-1.973840689691448</v>
      </c>
      <c r="AL256" s="26">
        <f t="shared" si="58"/>
        <v>-2.547320078163557</v>
      </c>
      <c r="AM256" s="26">
        <f t="shared" si="59"/>
        <v>-3.4393936530377629</v>
      </c>
      <c r="AN256" s="14">
        <v>-1.1614096156342084E-2</v>
      </c>
      <c r="AO256" s="14">
        <v>-1.2608972456986986E-2</v>
      </c>
      <c r="AP256" s="20">
        <v>-1.6482852604046513E-2</v>
      </c>
      <c r="AQ256" s="20">
        <v>-2.1970982798347419E-2</v>
      </c>
      <c r="AU256">
        <v>-1.1750898662658793</v>
      </c>
    </row>
    <row r="257" spans="1:47" x14ac:dyDescent="0.2">
      <c r="A257" s="1">
        <v>44830</v>
      </c>
      <c r="B257">
        <v>227.56524999999999</v>
      </c>
      <c r="C257">
        <v>18.12</v>
      </c>
      <c r="D257" s="12">
        <v>-7.7326695696519065E-3</v>
      </c>
      <c r="E257" s="12">
        <v>-3.8482682792743139E-3</v>
      </c>
      <c r="F257" s="12">
        <f t="shared" si="49"/>
        <v>7.7030259944248806E-3</v>
      </c>
      <c r="G257" s="12">
        <f t="shared" si="50"/>
        <v>6.4576852095333693E-3</v>
      </c>
      <c r="H257" s="14">
        <v>-1.267035024543124E-2</v>
      </c>
      <c r="I257" s="14">
        <v>-1.0621946938611843E-2</v>
      </c>
      <c r="J257" s="20">
        <v>-1.7919918145811654E-2</v>
      </c>
      <c r="K257" s="20">
        <v>-1.5022822258422936E-2</v>
      </c>
      <c r="M257" s="24">
        <v>5.9794178673420599E-5</v>
      </c>
      <c r="N257" s="24">
        <v>1.4809168749268889E-5</v>
      </c>
      <c r="O257" s="23">
        <f t="shared" si="47"/>
        <v>4.4299741585919989E-5</v>
      </c>
      <c r="P257" s="23">
        <f t="shared" si="48"/>
        <v>4.2457245256209774E-5</v>
      </c>
      <c r="Q257" s="12">
        <v>6.6558051042619922E-3</v>
      </c>
      <c r="R257" s="12">
        <v>6.5159224409295858E-3</v>
      </c>
      <c r="S257" s="14">
        <v>-1.0947825166027462E-2</v>
      </c>
      <c r="T257" s="14">
        <v>-1.0717738659897521E-2</v>
      </c>
      <c r="U257" s="20">
        <v>-1.5483718054330062E-2</v>
      </c>
      <c r="V257" s="20">
        <v>-1.5158302317871547E-2</v>
      </c>
      <c r="X257" s="14">
        <f t="shared" si="51"/>
        <v>-1.4494081796817304E-2</v>
      </c>
      <c r="Y257" s="14">
        <f t="shared" si="52"/>
        <v>-1.2767659574468205E-2</v>
      </c>
      <c r="Z257" s="20">
        <f t="shared" si="53"/>
        <v>-1.8230579693840846E-2</v>
      </c>
      <c r="AA257" s="20">
        <f t="shared" si="54"/>
        <v>-1.7007210157417057E-2</v>
      </c>
      <c r="AC257" s="14">
        <f t="shared" si="55"/>
        <v>-8.6088491996178067E-3</v>
      </c>
      <c r="AD257" s="14">
        <f t="shared" si="55"/>
        <v>-9.5789593298845725E-3</v>
      </c>
      <c r="AE257" s="20">
        <f t="shared" si="61"/>
        <v>-1.6242420636188366E-2</v>
      </c>
      <c r="AF257" s="20">
        <f t="shared" si="61"/>
        <v>-1.2801198966408191E-2</v>
      </c>
      <c r="AH257" s="26">
        <v>-1.1750898662658793</v>
      </c>
      <c r="AI257" s="26">
        <v>-0.57858362029779864</v>
      </c>
      <c r="AJ257" s="26">
        <f t="shared" si="57"/>
        <v>-1.7948847228973799</v>
      </c>
      <c r="AK257" s="26">
        <f t="shared" si="60"/>
        <v>-1.973840689691448</v>
      </c>
      <c r="AL257" s="26">
        <f t="shared" si="58"/>
        <v>-2.547320078163557</v>
      </c>
      <c r="AM257" s="26">
        <f t="shared" si="59"/>
        <v>-3.4393936530377629</v>
      </c>
      <c r="AN257" s="14">
        <v>-1.1946402900222253E-2</v>
      </c>
      <c r="AO257" s="14">
        <v>-1.2861392844780438E-2</v>
      </c>
      <c r="AP257" s="20">
        <v>-1.6954465978430061E-2</v>
      </c>
      <c r="AQ257" s="20">
        <v>-2.2410822287019544E-2</v>
      </c>
      <c r="AU257">
        <v>-1.0199686228298197</v>
      </c>
    </row>
    <row r="258" spans="1:47" x14ac:dyDescent="0.2">
      <c r="A258" s="1">
        <v>44827</v>
      </c>
      <c r="B258">
        <v>229.33865000000003</v>
      </c>
      <c r="C258">
        <v>18.190000000000001</v>
      </c>
      <c r="D258" s="12">
        <v>-6.7058792192455918E-3</v>
      </c>
      <c r="E258" s="12">
        <v>-8.7193460490463393E-3</v>
      </c>
      <c r="F258" s="12">
        <f t="shared" si="49"/>
        <v>7.6695439312136175E-3</v>
      </c>
      <c r="G258" s="12">
        <f t="shared" si="50"/>
        <v>6.5450397896270633E-3</v>
      </c>
      <c r="H258" s="14">
        <v>-1.2615277152320374E-2</v>
      </c>
      <c r="I258" s="14">
        <v>-1.0765632436509779E-2</v>
      </c>
      <c r="J258" s="20">
        <v>-1.7842027219241632E-2</v>
      </c>
      <c r="K258" s="20">
        <v>-1.522603940011163E-2</v>
      </c>
      <c r="M258" s="24">
        <v>4.4968816103109869E-5</v>
      </c>
      <c r="N258" s="24">
        <v>7.6026995523020011E-5</v>
      </c>
      <c r="O258" s="23">
        <f t="shared" si="47"/>
        <v>4.3302876142634029E-5</v>
      </c>
      <c r="P258" s="23">
        <f t="shared" si="48"/>
        <v>4.4238298292599076E-5</v>
      </c>
      <c r="Q258" s="12">
        <v>6.5804920897022607E-3</v>
      </c>
      <c r="R258" s="12">
        <v>6.6511877354799628E-3</v>
      </c>
      <c r="S258" s="14">
        <v>-1.082394628087224E-2</v>
      </c>
      <c r="T258" s="14">
        <v>-1.094023027023937E-2</v>
      </c>
      <c r="U258" s="20">
        <v>-1.5308513783021423E-2</v>
      </c>
      <c r="V258" s="20">
        <v>-1.5472976448280325E-2</v>
      </c>
      <c r="X258" s="14">
        <f t="shared" si="51"/>
        <v>-1.4494081796817304E-2</v>
      </c>
      <c r="Y258" s="14">
        <f t="shared" si="52"/>
        <v>-1.2767659574468205E-2</v>
      </c>
      <c r="Z258" s="20">
        <f t="shared" si="53"/>
        <v>-1.8230579693840846E-2</v>
      </c>
      <c r="AA258" s="20">
        <f t="shared" si="54"/>
        <v>-1.7007210157417057E-2</v>
      </c>
      <c r="AC258" s="14">
        <f t="shared" si="55"/>
        <v>-8.6088491996178067E-3</v>
      </c>
      <c r="AD258" s="14">
        <f t="shared" si="55"/>
        <v>-9.5789593298845725E-3</v>
      </c>
      <c r="AE258" s="20">
        <f t="shared" si="61"/>
        <v>-1.6242420636188366E-2</v>
      </c>
      <c r="AF258" s="20">
        <f t="shared" si="61"/>
        <v>-1.2801198966408191E-2</v>
      </c>
      <c r="AH258" s="26">
        <v>-1.0199686228298197</v>
      </c>
      <c r="AI258" s="26">
        <v>-1.3421645078014384</v>
      </c>
      <c r="AJ258" s="26">
        <f t="shared" si="57"/>
        <v>-1.7948847228973799</v>
      </c>
      <c r="AK258" s="26">
        <f t="shared" si="60"/>
        <v>-2.0307704844819421</v>
      </c>
      <c r="AL258" s="26">
        <f t="shared" si="58"/>
        <v>-2.547320078163557</v>
      </c>
      <c r="AM258" s="26">
        <f t="shared" si="59"/>
        <v>-3.4393936530377629</v>
      </c>
      <c r="AN258" s="14">
        <v>-1.1811224720953643E-2</v>
      </c>
      <c r="AO258" s="14">
        <v>-1.3507035739960996E-2</v>
      </c>
      <c r="AP258" s="20">
        <v>-1.6762619624295032E-2</v>
      </c>
      <c r="AQ258" s="20">
        <v>-2.2876052882572395E-2</v>
      </c>
      <c r="AU258">
        <v>-0.83547903268578316</v>
      </c>
    </row>
    <row r="259" spans="1:47" x14ac:dyDescent="0.2">
      <c r="A259" s="1">
        <v>44826</v>
      </c>
      <c r="B259">
        <v>230.88695000000001</v>
      </c>
      <c r="C259">
        <v>18.350000000000001</v>
      </c>
      <c r="D259" s="12">
        <v>-5.5439000301928942E-3</v>
      </c>
      <c r="E259" s="12">
        <v>-1.0781671159029615E-2</v>
      </c>
      <c r="F259" s="12">
        <f t="shared" si="49"/>
        <v>7.8041081962690979E-3</v>
      </c>
      <c r="G259" s="12">
        <f t="shared" si="50"/>
        <v>6.530134419093986E-3</v>
      </c>
      <c r="H259" s="14">
        <v>-1.2836615671754941E-2</v>
      </c>
      <c r="I259" s="14">
        <v>-1.0741115283727391E-2</v>
      </c>
      <c r="J259" s="20">
        <v>-1.8155070511175316E-2</v>
      </c>
      <c r="K259" s="20">
        <v>-1.5191364323060215E-2</v>
      </c>
      <c r="M259" s="24">
        <v>3.0734827544772774E-5</v>
      </c>
      <c r="N259" s="24">
        <v>1.1624443298145101E-4</v>
      </c>
      <c r="O259" s="23">
        <f t="shared" si="47"/>
        <v>4.3225281512939486E-5</v>
      </c>
      <c r="P259" s="23">
        <f t="shared" si="48"/>
        <v>4.2204263691578262E-5</v>
      </c>
      <c r="Q259" s="12">
        <v>6.574593638616723E-3</v>
      </c>
      <c r="R259" s="12">
        <v>6.4964808697923725E-3</v>
      </c>
      <c r="S259" s="14">
        <v>-1.0814244192210797E-2</v>
      </c>
      <c r="T259" s="14">
        <v>-1.0685760121098842E-2</v>
      </c>
      <c r="U259" s="20">
        <v>-1.5294791933878449E-2</v>
      </c>
      <c r="V259" s="20">
        <v>-1.5113074460188478E-2</v>
      </c>
      <c r="X259" s="14">
        <f t="shared" si="51"/>
        <v>-1.6005922770412649E-2</v>
      </c>
      <c r="Y259" s="14">
        <f t="shared" si="52"/>
        <v>-1.2767659574468205E-2</v>
      </c>
      <c r="Z259" s="20">
        <f t="shared" si="53"/>
        <v>-1.8230579693840846E-2</v>
      </c>
      <c r="AA259" s="20">
        <f t="shared" si="54"/>
        <v>-1.7007210157417057E-2</v>
      </c>
      <c r="AC259" s="14">
        <f t="shared" si="55"/>
        <v>-8.6088491996178067E-3</v>
      </c>
      <c r="AD259" s="14">
        <f t="shared" si="55"/>
        <v>-9.5789593298845725E-3</v>
      </c>
      <c r="AE259" s="20">
        <f t="shared" si="61"/>
        <v>-1.6242420636188366E-2</v>
      </c>
      <c r="AF259" s="20">
        <f t="shared" si="61"/>
        <v>-1.2801198966408191E-2</v>
      </c>
      <c r="AH259" s="26">
        <v>-0.83547903268578316</v>
      </c>
      <c r="AI259" s="26">
        <v>-1.761507528461548</v>
      </c>
      <c r="AJ259" s="26">
        <f t="shared" si="57"/>
        <v>-1.9785688161270856</v>
      </c>
      <c r="AK259" s="26">
        <f t="shared" si="60"/>
        <v>-2.0307704844819421</v>
      </c>
      <c r="AL259" s="26">
        <f t="shared" si="58"/>
        <v>-2.547320078163557</v>
      </c>
      <c r="AM259" s="26">
        <f t="shared" si="59"/>
        <v>-3.4393936530377629</v>
      </c>
      <c r="AN259" s="14">
        <v>-1.3008285952074558E-2</v>
      </c>
      <c r="AO259" s="14">
        <v>-1.3192861603375924E-2</v>
      </c>
      <c r="AP259" s="20">
        <v>-1.6747594381414776E-2</v>
      </c>
      <c r="AQ259" s="20">
        <v>-2.2343955070645131E-2</v>
      </c>
      <c r="AU259">
        <v>-0.14343249187961565</v>
      </c>
    </row>
    <row r="260" spans="1:47" x14ac:dyDescent="0.2">
      <c r="A260" s="1">
        <v>44825</v>
      </c>
      <c r="B260">
        <v>232.17410000000001</v>
      </c>
      <c r="C260">
        <v>18.55</v>
      </c>
      <c r="D260" s="12">
        <v>-9.8105826066108293E-4</v>
      </c>
      <c r="E260" s="12">
        <v>7.0575461454940314E-3</v>
      </c>
      <c r="F260" s="12">
        <f t="shared" si="49"/>
        <v>7.8559243440572881E-3</v>
      </c>
      <c r="G260" s="12">
        <f t="shared" si="50"/>
        <v>6.4491958683920566E-3</v>
      </c>
      <c r="H260" s="14">
        <v>-1.2921845650378998E-2</v>
      </c>
      <c r="I260" s="14">
        <v>-1.0607983215045127E-2</v>
      </c>
      <c r="J260" s="20">
        <v>-1.8275612896423359E-2</v>
      </c>
      <c r="K260" s="20">
        <v>-1.5003073097706834E-2</v>
      </c>
      <c r="M260" s="24">
        <v>9.6247531081134926E-7</v>
      </c>
      <c r="N260" s="24">
        <v>4.9808957595777658E-5</v>
      </c>
      <c r="O260" s="23">
        <f t="shared" ref="O260:O323" si="62">SUMPRODUCT(M260:M359,Weights)</f>
        <v>4.4031113670111375E-5</v>
      </c>
      <c r="P260" s="23">
        <f t="shared" ref="P260:P323" si="63">SUMPRODUCT(N260:N359,Weights)</f>
        <v>3.7463052088235835E-5</v>
      </c>
      <c r="Q260" s="12">
        <v>6.6355944473808354E-3</v>
      </c>
      <c r="R260" s="12">
        <v>6.1207068291363074E-3</v>
      </c>
      <c r="S260" s="14">
        <v>-1.0914581593753419E-2</v>
      </c>
      <c r="T260" s="14">
        <v>-1.0067666827411503E-2</v>
      </c>
      <c r="U260" s="20">
        <v>-1.5436701035661613E-2</v>
      </c>
      <c r="V260" s="20">
        <v>-1.4238893319588504E-2</v>
      </c>
      <c r="X260" s="14">
        <f t="shared" si="51"/>
        <v>-1.6005922770412649E-2</v>
      </c>
      <c r="Y260" s="14">
        <f t="shared" si="52"/>
        <v>-1.2767659574468205E-2</v>
      </c>
      <c r="Z260" s="20">
        <f t="shared" si="53"/>
        <v>-1.8230579693840846E-2</v>
      </c>
      <c r="AA260" s="20">
        <f t="shared" si="54"/>
        <v>-1.7007210157417057E-2</v>
      </c>
      <c r="AC260" s="14">
        <f t="shared" si="55"/>
        <v>-8.6088491996178067E-3</v>
      </c>
      <c r="AD260" s="14">
        <f t="shared" si="55"/>
        <v>-9.4692596818577827E-3</v>
      </c>
      <c r="AE260" s="20">
        <f t="shared" si="61"/>
        <v>-1.6242420636188366E-2</v>
      </c>
      <c r="AF260" s="20">
        <f t="shared" si="61"/>
        <v>-1.2801198966408191E-2</v>
      </c>
      <c r="AH260" s="26">
        <v>-0.14343249187961565</v>
      </c>
      <c r="AI260" s="26">
        <v>1.1654593506973698</v>
      </c>
      <c r="AJ260" s="26">
        <f t="shared" si="57"/>
        <v>-1.9785688161270856</v>
      </c>
      <c r="AK260" s="26">
        <f t="shared" si="60"/>
        <v>-2.0307704844819421</v>
      </c>
      <c r="AL260" s="26">
        <f t="shared" si="58"/>
        <v>-2.547320078163557</v>
      </c>
      <c r="AM260" s="26">
        <f t="shared" si="59"/>
        <v>-3.4393936530377629</v>
      </c>
      <c r="AN260" s="14">
        <v>-1.3128980250053763E-2</v>
      </c>
      <c r="AO260" s="14">
        <v>-1.2429750772777071E-2</v>
      </c>
      <c r="AP260" s="20">
        <v>-1.6902982966363816E-2</v>
      </c>
      <c r="AQ260" s="20">
        <v>-2.1051520220236306E-2</v>
      </c>
      <c r="AU260">
        <v>-0.97469522287050581</v>
      </c>
    </row>
    <row r="261" spans="1:47" x14ac:dyDescent="0.2">
      <c r="A261" s="1">
        <v>44824</v>
      </c>
      <c r="B261">
        <v>232.40209999999999</v>
      </c>
      <c r="C261">
        <v>18.420000000000002</v>
      </c>
      <c r="D261" s="12">
        <v>-6.6770870598633625E-3</v>
      </c>
      <c r="E261" s="12">
        <v>-4.8622366288492147E-3</v>
      </c>
      <c r="F261" s="12">
        <f t="shared" ref="F261:F324" si="64">_xlfn.STDEV.P(D261:D360)</f>
        <v>7.8762111708719027E-3</v>
      </c>
      <c r="G261" s="12">
        <f t="shared" ref="G261:G324" si="65">_xlfn.STDEV.P(E261:E360)</f>
        <v>6.4183054568295126E-3</v>
      </c>
      <c r="H261" s="14">
        <v>-1.2955214511044354E-2</v>
      </c>
      <c r="I261" s="14">
        <v>-1.0557173009548452E-2</v>
      </c>
      <c r="J261" s="20">
        <v>-1.8322807112854573E-2</v>
      </c>
      <c r="K261" s="20">
        <v>-1.4931211254440064E-2</v>
      </c>
      <c r="M261" s="24">
        <v>4.4583491604994759E-5</v>
      </c>
      <c r="N261" s="24">
        <v>2.3641345034922975E-5</v>
      </c>
      <c r="O261" s="23">
        <f t="shared" si="62"/>
        <v>4.6783694047349759E-5</v>
      </c>
      <c r="P261" s="23">
        <f t="shared" si="63"/>
        <v>3.6670192652796574E-5</v>
      </c>
      <c r="Q261" s="12">
        <v>6.8398606745568849E-3</v>
      </c>
      <c r="R261" s="12">
        <v>6.0555918499182702E-3</v>
      </c>
      <c r="S261" s="14">
        <v>-1.1250569638387638E-2</v>
      </c>
      <c r="T261" s="14">
        <v>-9.9605622176758453E-3</v>
      </c>
      <c r="U261" s="20">
        <v>-1.5911895338990959E-2</v>
      </c>
      <c r="V261" s="20">
        <v>-1.408741322611641E-2</v>
      </c>
      <c r="X261" s="14">
        <f t="shared" ref="X261:X324" si="66">PERCENTILE(D261:D360,0.05)</f>
        <v>-1.6005922770412649E-2</v>
      </c>
      <c r="Y261" s="14">
        <f t="shared" ref="Y261:Y324" si="67">PERCENTILE(E261:E360,0.05)</f>
        <v>-1.2767659574468205E-2</v>
      </c>
      <c r="Z261" s="20">
        <f t="shared" ref="Z261:Z324" si="68">PERCENTILE(D261:D360,0.01)</f>
        <v>-1.8230579693840846E-2</v>
      </c>
      <c r="AA261" s="20">
        <f t="shared" ref="AA261:AA324" si="69">PERCENTILE(E261:E360,0.01)</f>
        <v>-1.7007210157417057E-2</v>
      </c>
      <c r="AC261" s="14">
        <f t="shared" ref="AC261:AD324" si="70">PERCENTILE(D261:D760,0.05)</f>
        <v>-8.6088491996178067E-3</v>
      </c>
      <c r="AD261" s="14">
        <f t="shared" si="70"/>
        <v>-9.4692596818577827E-3</v>
      </c>
      <c r="AE261" s="20">
        <f t="shared" si="61"/>
        <v>-1.6242420636188366E-2</v>
      </c>
      <c r="AF261" s="20">
        <f t="shared" si="61"/>
        <v>-1.2801198966408191E-2</v>
      </c>
      <c r="AH261" s="26">
        <v>-0.97469522287050581</v>
      </c>
      <c r="AI261" s="26">
        <v>-0.79398949996853063</v>
      </c>
      <c r="AJ261" s="26">
        <f t="shared" ref="AJ261:AK324" si="71">PERCENTILE(AH261:AH360,5%)</f>
        <v>-1.9785688161270856</v>
      </c>
      <c r="AK261" s="26">
        <f t="shared" si="60"/>
        <v>-2.0307704844819421</v>
      </c>
      <c r="AL261" s="26">
        <f t="shared" ref="AL261:AL324" si="72">PERCENTILE(AH261:AH360,1%)</f>
        <v>-2.547320078163557</v>
      </c>
      <c r="AM261" s="26">
        <f t="shared" ref="AM261:AM324" si="73">PERCENTILE(AI261:AI360,1%)</f>
        <v>-3.4393936530377629</v>
      </c>
      <c r="AN261" s="14">
        <v>-1.3533135037332224E-2</v>
      </c>
      <c r="AO261" s="14">
        <v>-1.2297517194883426E-2</v>
      </c>
      <c r="AP261" s="20">
        <v>-1.7423314428140085E-2</v>
      </c>
      <c r="AQ261" s="20">
        <v>-2.0827564173996106E-2</v>
      </c>
      <c r="AU261">
        <v>0.44362660187853814</v>
      </c>
    </row>
    <row r="262" spans="1:47" x14ac:dyDescent="0.2">
      <c r="A262" s="1">
        <v>44823</v>
      </c>
      <c r="B262">
        <v>233.96429999999998</v>
      </c>
      <c r="C262">
        <v>18.510000000000002</v>
      </c>
      <c r="D262" s="12">
        <v>3.1150617770920874E-3</v>
      </c>
      <c r="E262" s="12">
        <v>0</v>
      </c>
      <c r="F262" s="12">
        <f t="shared" si="64"/>
        <v>7.8960813081367012E-3</v>
      </c>
      <c r="G262" s="12">
        <f t="shared" si="65"/>
        <v>6.4191928294338504E-3</v>
      </c>
      <c r="H262" s="14">
        <v>-1.2987897978392381E-2</v>
      </c>
      <c r="I262" s="14">
        <v>-1.0558632607595155E-2</v>
      </c>
      <c r="J262" s="20">
        <v>-1.8369031964437437E-2</v>
      </c>
      <c r="K262" s="20">
        <v>-1.4933275591811648E-2</v>
      </c>
      <c r="M262" s="24">
        <v>9.7036098751001134E-6</v>
      </c>
      <c r="N262" s="24">
        <v>0</v>
      </c>
      <c r="O262" s="23">
        <f t="shared" si="62"/>
        <v>4.6928470804856955E-5</v>
      </c>
      <c r="P262" s="23">
        <f t="shared" si="63"/>
        <v>3.7500983960416404E-5</v>
      </c>
      <c r="Q262" s="12">
        <v>6.8504358113084278E-3</v>
      </c>
      <c r="R262" s="12">
        <v>6.1238046964625188E-3</v>
      </c>
      <c r="S262" s="14">
        <v>-1.1267964190428921E-2</v>
      </c>
      <c r="T262" s="14">
        <v>-1.0072762365718836E-2</v>
      </c>
      <c r="U262" s="20">
        <v>-1.5936496785890604E-2</v>
      </c>
      <c r="V262" s="20">
        <v>-1.4246100036656897E-2</v>
      </c>
      <c r="X262" s="14">
        <f t="shared" si="66"/>
        <v>-1.6005922770412649E-2</v>
      </c>
      <c r="Y262" s="14">
        <f t="shared" si="67"/>
        <v>-1.2767659574468205E-2</v>
      </c>
      <c r="Z262" s="20">
        <f t="shared" si="68"/>
        <v>-1.8230579693840846E-2</v>
      </c>
      <c r="AA262" s="20">
        <f t="shared" si="69"/>
        <v>-1.7007210157417057E-2</v>
      </c>
      <c r="AC262" s="14">
        <f t="shared" si="70"/>
        <v>-8.6088491996178067E-3</v>
      </c>
      <c r="AD262" s="14">
        <f t="shared" si="70"/>
        <v>-9.4692596818577827E-3</v>
      </c>
      <c r="AE262" s="20">
        <f t="shared" si="61"/>
        <v>-1.6242420636188366E-2</v>
      </c>
      <c r="AF262" s="20">
        <f t="shared" si="61"/>
        <v>-1.2801198966408191E-2</v>
      </c>
      <c r="AH262" s="26">
        <v>0.44362660187853814</v>
      </c>
      <c r="AI262" s="26">
        <v>0</v>
      </c>
      <c r="AJ262" s="26">
        <f t="shared" si="71"/>
        <v>-1.9785688161270856</v>
      </c>
      <c r="AK262" s="26">
        <f t="shared" si="60"/>
        <v>-2.0307704844819421</v>
      </c>
      <c r="AL262" s="26">
        <f t="shared" si="72"/>
        <v>-2.547320078163557</v>
      </c>
      <c r="AM262" s="26">
        <f t="shared" si="73"/>
        <v>-3.4393936530377629</v>
      </c>
      <c r="AN262" s="14">
        <v>-1.3554058673135107E-2</v>
      </c>
      <c r="AO262" s="14">
        <v>-1.2436041830307982E-2</v>
      </c>
      <c r="AP262" s="20">
        <v>-1.7450252686316614E-2</v>
      </c>
      <c r="AQ262" s="20">
        <v>-2.106217500545603E-2</v>
      </c>
      <c r="AU262">
        <v>-1.067389841887038</v>
      </c>
    </row>
    <row r="263" spans="1:47" x14ac:dyDescent="0.2">
      <c r="A263" s="1">
        <v>44820</v>
      </c>
      <c r="B263">
        <v>233.23775000000001</v>
      </c>
      <c r="C263">
        <v>18.510000000000002</v>
      </c>
      <c r="D263" s="12">
        <v>-7.4647253798959534E-3</v>
      </c>
      <c r="E263" s="12">
        <v>-1.2799999999999923E-2</v>
      </c>
      <c r="F263" s="12">
        <f t="shared" si="64"/>
        <v>7.9029567190302234E-3</v>
      </c>
      <c r="G263" s="12">
        <f t="shared" si="65"/>
        <v>6.4868448714196286E-3</v>
      </c>
      <c r="H263" s="14">
        <v>-1.2999207022937373E-2</v>
      </c>
      <c r="I263" s="14">
        <v>-1.0669910314226136E-2</v>
      </c>
      <c r="J263" s="20">
        <v>-1.838502656195274E-2</v>
      </c>
      <c r="K263" s="20">
        <v>-1.5090657775859785E-2</v>
      </c>
      <c r="M263" s="24">
        <v>5.5722124997262784E-5</v>
      </c>
      <c r="N263" s="24">
        <v>1.6383999999999802E-4</v>
      </c>
      <c r="O263" s="23">
        <f t="shared" si="62"/>
        <v>4.9305817820990294E-5</v>
      </c>
      <c r="P263" s="23">
        <f t="shared" si="63"/>
        <v>3.9907218789393289E-5</v>
      </c>
      <c r="Q263" s="12">
        <v>7.0218101527305832E-3</v>
      </c>
      <c r="R263" s="12">
        <v>6.3172160632190893E-3</v>
      </c>
      <c r="S263" s="14">
        <v>-1.1549849897483574E-2</v>
      </c>
      <c r="T263" s="14">
        <v>-1.0390895753822023E-2</v>
      </c>
      <c r="U263" s="20">
        <v>-1.6335173120723183E-2</v>
      </c>
      <c r="V263" s="20">
        <v>-1.4696042158526377E-2</v>
      </c>
      <c r="X263" s="14">
        <f t="shared" si="66"/>
        <v>-1.6005922770412649E-2</v>
      </c>
      <c r="Y263" s="14">
        <f t="shared" si="67"/>
        <v>-1.2767659574468205E-2</v>
      </c>
      <c r="Z263" s="20">
        <f t="shared" si="68"/>
        <v>-1.8230579693840846E-2</v>
      </c>
      <c r="AA263" s="20">
        <f t="shared" si="69"/>
        <v>-1.7007210157417057E-2</v>
      </c>
      <c r="AC263" s="14">
        <f t="shared" si="70"/>
        <v>-8.6088491996178067E-3</v>
      </c>
      <c r="AD263" s="14">
        <f t="shared" si="70"/>
        <v>-9.4692596818577827E-3</v>
      </c>
      <c r="AE263" s="20">
        <f t="shared" si="61"/>
        <v>-1.6242420636188366E-2</v>
      </c>
      <c r="AF263" s="20">
        <f t="shared" si="61"/>
        <v>-1.2801198966408191E-2</v>
      </c>
      <c r="AH263" s="26">
        <v>-1.067389841887038</v>
      </c>
      <c r="AI263" s="26">
        <v>-2.2628735902449337</v>
      </c>
      <c r="AJ263" s="26">
        <f t="shared" si="71"/>
        <v>-1.9785688161270856</v>
      </c>
      <c r="AK263" s="26">
        <f t="shared" si="60"/>
        <v>-2.0307704844819421</v>
      </c>
      <c r="AL263" s="26">
        <f t="shared" si="72"/>
        <v>-2.547320078163557</v>
      </c>
      <c r="AM263" s="26">
        <f t="shared" si="73"/>
        <v>-3.4393936530377629</v>
      </c>
      <c r="AN263" s="14">
        <v>-1.3893134600957299E-2</v>
      </c>
      <c r="AO263" s="14">
        <v>-1.2828815925280537E-2</v>
      </c>
      <c r="AP263" s="20">
        <v>-1.7886797987103329E-2</v>
      </c>
      <c r="AQ263" s="20">
        <v>-2.1727392832703939E-2</v>
      </c>
      <c r="AU263">
        <v>-0.91266755888736462</v>
      </c>
    </row>
    <row r="264" spans="1:47" x14ac:dyDescent="0.2">
      <c r="A264" s="1">
        <v>44819</v>
      </c>
      <c r="B264">
        <v>234.99189999999999</v>
      </c>
      <c r="C264">
        <v>18.75</v>
      </c>
      <c r="D264" s="12">
        <v>-6.4149751531759058E-3</v>
      </c>
      <c r="E264" s="12">
        <v>-1.0655301012253426E-3</v>
      </c>
      <c r="F264" s="12">
        <f t="shared" si="64"/>
        <v>7.9577194017258334E-3</v>
      </c>
      <c r="G264" s="12">
        <f t="shared" si="65"/>
        <v>6.4848909585078331E-3</v>
      </c>
      <c r="H264" s="14">
        <v>-1.308928362019084E-2</v>
      </c>
      <c r="I264" s="14">
        <v>-1.066669641348642E-2</v>
      </c>
      <c r="J264" s="20">
        <v>-1.8512423612418442E-2</v>
      </c>
      <c r="K264" s="20">
        <v>-1.5086112294711367E-2</v>
      </c>
      <c r="M264" s="24">
        <v>4.1151906215864237E-5</v>
      </c>
      <c r="N264" s="24">
        <v>1.1353543966172889E-6</v>
      </c>
      <c r="O264" s="23">
        <f t="shared" si="62"/>
        <v>4.8908184217170354E-5</v>
      </c>
      <c r="P264" s="23">
        <f t="shared" si="63"/>
        <v>3.1996269900926549E-5</v>
      </c>
      <c r="Q264" s="12">
        <v>6.9934386547084518E-3</v>
      </c>
      <c r="R264" s="12">
        <v>5.6565245425903125E-3</v>
      </c>
      <c r="S264" s="14">
        <v>-1.1503182936059824E-2</v>
      </c>
      <c r="T264" s="14">
        <v>-9.3041549098196955E-3</v>
      </c>
      <c r="U264" s="20">
        <v>-1.6269171146616045E-2</v>
      </c>
      <c r="V264" s="20">
        <v>-1.3159043844114813E-2</v>
      </c>
      <c r="X264" s="14">
        <f t="shared" si="66"/>
        <v>-1.6005922770412649E-2</v>
      </c>
      <c r="Y264" s="14">
        <f t="shared" si="67"/>
        <v>-1.2700258258323166E-2</v>
      </c>
      <c r="Z264" s="20">
        <f t="shared" si="68"/>
        <v>-1.8230579693840846E-2</v>
      </c>
      <c r="AA264" s="20">
        <f t="shared" si="69"/>
        <v>-1.7007210157417057E-2</v>
      </c>
      <c r="AC264" s="14">
        <f t="shared" si="70"/>
        <v>-8.6088491996178067E-3</v>
      </c>
      <c r="AD264" s="14">
        <f t="shared" si="70"/>
        <v>-9.322501188367055E-3</v>
      </c>
      <c r="AE264" s="20">
        <f t="shared" si="61"/>
        <v>-1.6242420636188366E-2</v>
      </c>
      <c r="AF264" s="20">
        <f t="shared" si="61"/>
        <v>-1.2767496838748822E-2</v>
      </c>
      <c r="AH264" s="26">
        <v>-0.91266755888736462</v>
      </c>
      <c r="AI264" s="26">
        <v>-0.1828225456377002</v>
      </c>
      <c r="AJ264" s="26">
        <f t="shared" si="71"/>
        <v>-2.2106797659658843</v>
      </c>
      <c r="AK264" s="26">
        <f t="shared" si="60"/>
        <v>-2.0307704844819421</v>
      </c>
      <c r="AL264" s="26">
        <f t="shared" si="72"/>
        <v>-2.547320078163557</v>
      </c>
      <c r="AM264" s="26">
        <f t="shared" si="73"/>
        <v>-3.4393936530377629</v>
      </c>
      <c r="AN264" s="14">
        <v>-1.5460253328487649E-2</v>
      </c>
      <c r="AO264" s="14">
        <v>-1.1487103085840125E-2</v>
      </c>
      <c r="AP264" s="20">
        <v>-1.7814526700543974E-2</v>
      </c>
      <c r="AQ264" s="20">
        <v>-1.9455014610037454E-2</v>
      </c>
      <c r="AU264">
        <v>0.11129569437901064</v>
      </c>
    </row>
    <row r="265" spans="1:47" x14ac:dyDescent="0.2">
      <c r="A265" s="1">
        <v>44818</v>
      </c>
      <c r="B265">
        <v>236.50909999999999</v>
      </c>
      <c r="C265">
        <v>18.77</v>
      </c>
      <c r="D265" s="12">
        <v>8.0653863324275932E-4</v>
      </c>
      <c r="E265" s="12">
        <v>-7.4034902168165218E-3</v>
      </c>
      <c r="F265" s="12">
        <f t="shared" si="64"/>
        <v>7.9623288324028336E-3</v>
      </c>
      <c r="G265" s="12">
        <f t="shared" si="65"/>
        <v>6.5003378621513643E-3</v>
      </c>
      <c r="H265" s="14">
        <v>-1.3096865458958084E-2</v>
      </c>
      <c r="I265" s="14">
        <v>-1.0692104308969653E-2</v>
      </c>
      <c r="J265" s="20">
        <v>-1.8523146751674421E-2</v>
      </c>
      <c r="K265" s="20">
        <v>-1.512204716616301E-2</v>
      </c>
      <c r="M265" s="24">
        <v>6.5050456691309824E-7</v>
      </c>
      <c r="N265" s="24">
        <v>5.4811667390497949E-5</v>
      </c>
      <c r="O265" s="23">
        <f t="shared" si="62"/>
        <v>4.9404297683575608E-5</v>
      </c>
      <c r="P265" s="23">
        <f t="shared" si="63"/>
        <v>3.3968153742503101E-5</v>
      </c>
      <c r="Q265" s="12">
        <v>7.0288190817217374E-3</v>
      </c>
      <c r="R265" s="12">
        <v>5.8282204610415264E-3</v>
      </c>
      <c r="S265" s="14">
        <v>-1.156137855975572E-2</v>
      </c>
      <c r="T265" s="14">
        <v>-9.5865695640169387E-3</v>
      </c>
      <c r="U265" s="20">
        <v>-1.6351478327781058E-2</v>
      </c>
      <c r="V265" s="20">
        <v>-1.3558468278985283E-2</v>
      </c>
      <c r="X265" s="14">
        <f t="shared" si="66"/>
        <v>-1.6005922770412649E-2</v>
      </c>
      <c r="Y265" s="14">
        <f t="shared" si="67"/>
        <v>-1.2700258258323166E-2</v>
      </c>
      <c r="Z265" s="20">
        <f t="shared" si="68"/>
        <v>-1.8230579693840846E-2</v>
      </c>
      <c r="AA265" s="20">
        <f t="shared" si="69"/>
        <v>-1.7007210157417057E-2</v>
      </c>
      <c r="AC265" s="14">
        <f t="shared" si="70"/>
        <v>-8.6088491996178067E-3</v>
      </c>
      <c r="AD265" s="14">
        <f t="shared" si="70"/>
        <v>-9.322501188367055E-3</v>
      </c>
      <c r="AE265" s="20">
        <f t="shared" si="61"/>
        <v>-1.6242420636188366E-2</v>
      </c>
      <c r="AF265" s="20">
        <f t="shared" si="61"/>
        <v>-1.2767496838748822E-2</v>
      </c>
      <c r="AH265" s="26">
        <v>0.11129569437901064</v>
      </c>
      <c r="AI265" s="26">
        <v>-1.2960145661113163</v>
      </c>
      <c r="AJ265" s="26">
        <f t="shared" si="71"/>
        <v>-2.2106797659658843</v>
      </c>
      <c r="AK265" s="26">
        <f t="shared" si="60"/>
        <v>-2.0307704844819421</v>
      </c>
      <c r="AL265" s="26">
        <f t="shared" si="72"/>
        <v>-2.547320078163557</v>
      </c>
      <c r="AM265" s="26">
        <f t="shared" si="73"/>
        <v>-3.4393936530377629</v>
      </c>
      <c r="AN265" s="14">
        <v>-1.5538468122597153E-2</v>
      </c>
      <c r="AO265" s="14">
        <v>-1.1835778089336868E-2</v>
      </c>
      <c r="AP265" s="20">
        <v>-1.7904651972648917E-2</v>
      </c>
      <c r="AQ265" s="20">
        <v>-2.0045544462211049E-2</v>
      </c>
      <c r="AU265">
        <v>-2.5445522771035298</v>
      </c>
    </row>
    <row r="266" spans="1:47" x14ac:dyDescent="0.2">
      <c r="A266" s="1">
        <v>44817</v>
      </c>
      <c r="B266">
        <v>236.31850000000003</v>
      </c>
      <c r="C266">
        <v>18.91</v>
      </c>
      <c r="D266" s="12">
        <v>-1.5993742493271568E-2</v>
      </c>
      <c r="E266" s="12">
        <v>-8.9098532494757965E-3</v>
      </c>
      <c r="F266" s="12">
        <f t="shared" si="64"/>
        <v>7.9614145180223368E-3</v>
      </c>
      <c r="G266" s="12">
        <f t="shared" si="65"/>
        <v>6.4773947167786582E-3</v>
      </c>
      <c r="H266" s="14">
        <v>-1.3095361545633151E-2</v>
      </c>
      <c r="I266" s="14">
        <v>-1.0654366193089683E-2</v>
      </c>
      <c r="J266" s="20">
        <v>-1.8521019738359148E-2</v>
      </c>
      <c r="K266" s="20">
        <v>-1.5068673428701405E-2</v>
      </c>
      <c r="M266" s="24">
        <v>2.5579979894108063E-4</v>
      </c>
      <c r="N266" s="24">
        <v>7.9385484927194414E-5</v>
      </c>
      <c r="O266" s="23">
        <f t="shared" si="62"/>
        <v>5.251623984326358E-5</v>
      </c>
      <c r="P266" s="23">
        <f t="shared" si="63"/>
        <v>3.2632718028132579E-5</v>
      </c>
      <c r="Q266" s="12">
        <v>7.2468089420974508E-3</v>
      </c>
      <c r="R266" s="12">
        <v>5.712505407273815E-3</v>
      </c>
      <c r="S266" s="14">
        <v>-1.1919939972233357E-2</v>
      </c>
      <c r="T266" s="14">
        <v>-9.3962352381342339E-3</v>
      </c>
      <c r="U266" s="20">
        <v>-1.6858598576028561E-2</v>
      </c>
      <c r="V266" s="20">
        <v>-1.3289274809658247E-2</v>
      </c>
      <c r="X266" s="14">
        <f t="shared" si="66"/>
        <v>-1.6005922770412649E-2</v>
      </c>
      <c r="Y266" s="14">
        <f t="shared" si="67"/>
        <v>-1.2700258258323166E-2</v>
      </c>
      <c r="Z266" s="20">
        <f t="shared" si="68"/>
        <v>-1.8230579693840846E-2</v>
      </c>
      <c r="AA266" s="20">
        <f t="shared" si="69"/>
        <v>-1.7007210157417057E-2</v>
      </c>
      <c r="AC266" s="14">
        <f t="shared" si="70"/>
        <v>-8.6088491996178067E-3</v>
      </c>
      <c r="AD266" s="14">
        <f t="shared" si="70"/>
        <v>-9.3465077777839124E-3</v>
      </c>
      <c r="AE266" s="20">
        <f t="shared" si="61"/>
        <v>-1.6242420636188366E-2</v>
      </c>
      <c r="AF266" s="20">
        <f t="shared" si="61"/>
        <v>-1.2767496838748822E-2</v>
      </c>
      <c r="AH266" s="26">
        <v>-2.5445522771035298</v>
      </c>
      <c r="AI266" s="26">
        <v>-1.636535256815105</v>
      </c>
      <c r="AJ266" s="26">
        <f t="shared" si="71"/>
        <v>-2.2106797659658843</v>
      </c>
      <c r="AK266" s="26">
        <f t="shared" si="60"/>
        <v>-2.0307704844819421</v>
      </c>
      <c r="AL266" s="26">
        <f t="shared" si="72"/>
        <v>-2.547320078163557</v>
      </c>
      <c r="AM266" s="26">
        <f t="shared" si="73"/>
        <v>-3.4393936530377629</v>
      </c>
      <c r="AN266" s="14">
        <v>-1.6020373896115471E-2</v>
      </c>
      <c r="AO266" s="14">
        <v>-1.1600787373535159E-2</v>
      </c>
      <c r="AP266" s="20">
        <v>-1.8459941920820042E-2</v>
      </c>
      <c r="AQ266" s="20">
        <v>-1.9647554840721459E-2</v>
      </c>
      <c r="AU266">
        <v>0.46207265661949792</v>
      </c>
    </row>
    <row r="267" spans="1:47" x14ac:dyDescent="0.2">
      <c r="A267" s="1">
        <v>44816</v>
      </c>
      <c r="B267">
        <v>240.15955</v>
      </c>
      <c r="C267">
        <v>19.079999999999998</v>
      </c>
      <c r="D267" s="12">
        <v>2.9753962357448316E-3</v>
      </c>
      <c r="E267" s="12">
        <v>3.6822724881639957E-3</v>
      </c>
      <c r="F267" s="12">
        <f t="shared" si="64"/>
        <v>7.8084857824420179E-3</v>
      </c>
      <c r="G267" s="12">
        <f t="shared" si="65"/>
        <v>6.4340816496572806E-3</v>
      </c>
      <c r="H267" s="14">
        <v>-1.2843816160248761E-2</v>
      </c>
      <c r="I267" s="14">
        <v>-1.0583122537540693E-2</v>
      </c>
      <c r="J267" s="20">
        <v>-1.8165254299462121E-2</v>
      </c>
      <c r="K267" s="20">
        <v>-1.4967912167085401E-2</v>
      </c>
      <c r="M267" s="24">
        <v>8.8529827596845132E-6</v>
      </c>
      <c r="N267" s="24">
        <v>1.3559130677089463E-5</v>
      </c>
      <c r="O267" s="23">
        <f t="shared" si="62"/>
        <v>3.9507308463976888E-5</v>
      </c>
      <c r="P267" s="23">
        <f t="shared" si="63"/>
        <v>2.9640830646142158E-5</v>
      </c>
      <c r="Q267" s="12">
        <v>6.285483948271357E-3</v>
      </c>
      <c r="R267" s="12">
        <v>5.4443393213632592E-3</v>
      </c>
      <c r="S267" s="14">
        <v>-1.0338701069459404E-2</v>
      </c>
      <c r="T267" s="14">
        <v>-8.9551412790988758E-3</v>
      </c>
      <c r="U267" s="20">
        <v>-1.4622222220378902E-2</v>
      </c>
      <c r="V267" s="20">
        <v>-1.2665427205810372E-2</v>
      </c>
      <c r="X267" s="14">
        <f t="shared" si="66"/>
        <v>-1.4506262073958387E-2</v>
      </c>
      <c r="Y267" s="14">
        <f t="shared" si="67"/>
        <v>-1.2700258258323166E-2</v>
      </c>
      <c r="Z267" s="20">
        <f t="shared" si="68"/>
        <v>-1.8230579693840846E-2</v>
      </c>
      <c r="AA267" s="20">
        <f t="shared" si="69"/>
        <v>-1.7007210157417057E-2</v>
      </c>
      <c r="AC267" s="14">
        <f t="shared" si="70"/>
        <v>-8.2040547651069419E-3</v>
      </c>
      <c r="AD267" s="14">
        <f t="shared" si="70"/>
        <v>-9.3465077777839124E-3</v>
      </c>
      <c r="AE267" s="20">
        <f t="shared" si="61"/>
        <v>-1.6242420636188366E-2</v>
      </c>
      <c r="AF267" s="20">
        <f t="shared" si="61"/>
        <v>-1.2767496838748822E-2</v>
      </c>
      <c r="AH267" s="26">
        <v>0.46207265661949792</v>
      </c>
      <c r="AI267" s="26">
        <v>0.66492860220593575</v>
      </c>
      <c r="AJ267" s="26">
        <f t="shared" si="71"/>
        <v>-1.9738012583603004</v>
      </c>
      <c r="AK267" s="26">
        <f t="shared" si="60"/>
        <v>-2.0307704844819421</v>
      </c>
      <c r="AL267" s="26">
        <f t="shared" si="72"/>
        <v>-2.5274973407918271</v>
      </c>
      <c r="AM267" s="26">
        <f t="shared" si="73"/>
        <v>-3.4393936530377629</v>
      </c>
      <c r="AN267" s="14">
        <v>-1.2406296126501473E-2</v>
      </c>
      <c r="AO267" s="14">
        <v>-1.1056203601328954E-2</v>
      </c>
      <c r="AP267" s="20">
        <v>-1.5886543964845568E-2</v>
      </c>
      <c r="AQ267" s="20">
        <v>-1.8725226106880714E-2</v>
      </c>
      <c r="AU267">
        <v>0.74722053496783392</v>
      </c>
    </row>
    <row r="268" spans="1:47" x14ac:dyDescent="0.2">
      <c r="A268" s="1">
        <v>44813</v>
      </c>
      <c r="B268">
        <v>239.44709999999998</v>
      </c>
      <c r="C268">
        <v>19.010000000000002</v>
      </c>
      <c r="D268" s="12">
        <v>4.8767222282721789E-3</v>
      </c>
      <c r="E268" s="12">
        <v>5.2882072977260552E-3</v>
      </c>
      <c r="F268" s="12">
        <f t="shared" si="64"/>
        <v>7.8053676680256701E-3</v>
      </c>
      <c r="G268" s="12">
        <f t="shared" si="65"/>
        <v>6.4367342760417818E-3</v>
      </c>
      <c r="H268" s="14">
        <v>-1.2838687318441781E-2</v>
      </c>
      <c r="I268" s="14">
        <v>-1.0587485719670187E-2</v>
      </c>
      <c r="J268" s="20">
        <v>-1.8158000480618632E-2</v>
      </c>
      <c r="K268" s="20">
        <v>-1.4974083098835609E-2</v>
      </c>
      <c r="M268" s="24">
        <v>2.3782419691723967E-5</v>
      </c>
      <c r="N268" s="24">
        <v>2.7965136423723108E-5</v>
      </c>
      <c r="O268" s="23">
        <f t="shared" si="62"/>
        <v>4.1463797907103249E-5</v>
      </c>
      <c r="P268" s="23">
        <f t="shared" si="63"/>
        <v>3.0667743119458156E-5</v>
      </c>
      <c r="Q268" s="12">
        <v>6.4392389229708854E-3</v>
      </c>
      <c r="R268" s="12">
        <v>5.5378464333582017E-3</v>
      </c>
      <c r="S268" s="14">
        <v>-1.0591605497255754E-2</v>
      </c>
      <c r="T268" s="14">
        <v>-9.108946791409514E-3</v>
      </c>
      <c r="U268" s="20">
        <v>-1.4979909778894353E-2</v>
      </c>
      <c r="V268" s="20">
        <v>-1.2882957277007504E-2</v>
      </c>
      <c r="X268" s="14">
        <f t="shared" si="66"/>
        <v>-1.4506262073958387E-2</v>
      </c>
      <c r="Y268" s="14">
        <f t="shared" si="67"/>
        <v>-1.2700258258323166E-2</v>
      </c>
      <c r="Z268" s="20">
        <f t="shared" si="68"/>
        <v>-1.8230579693840846E-2</v>
      </c>
      <c r="AA268" s="20">
        <f t="shared" si="69"/>
        <v>-1.7007210157417057E-2</v>
      </c>
      <c r="AC268" s="14">
        <f t="shared" si="70"/>
        <v>-8.2040547651069419E-3</v>
      </c>
      <c r="AD268" s="14">
        <f t="shared" si="70"/>
        <v>-9.3465077777839124E-3</v>
      </c>
      <c r="AE268" s="20">
        <f t="shared" si="61"/>
        <v>-1.6242420636188366E-2</v>
      </c>
      <c r="AF268" s="20">
        <f t="shared" si="61"/>
        <v>-1.2767496838748822E-2</v>
      </c>
      <c r="AH268" s="26">
        <v>0.74722053496783392</v>
      </c>
      <c r="AI268" s="26">
        <v>0.95226982005272776</v>
      </c>
      <c r="AJ268" s="26">
        <f t="shared" si="71"/>
        <v>-1.9738012583603004</v>
      </c>
      <c r="AK268" s="26">
        <f t="shared" si="60"/>
        <v>-2.0307704844819421</v>
      </c>
      <c r="AL268" s="26">
        <f t="shared" si="72"/>
        <v>-2.5274973407918271</v>
      </c>
      <c r="AM268" s="26">
        <f t="shared" si="73"/>
        <v>-3.4393936530377629</v>
      </c>
      <c r="AN268" s="14">
        <v>-1.2709777889042559E-2</v>
      </c>
      <c r="AO268" s="14">
        <v>-1.124609508445743E-2</v>
      </c>
      <c r="AP268" s="20">
        <v>-1.6275159254532143E-2</v>
      </c>
      <c r="AQ268" s="20">
        <v>-1.9046833874390011E-2</v>
      </c>
      <c r="AU268">
        <v>0.44742258303506993</v>
      </c>
    </row>
    <row r="269" spans="1:47" x14ac:dyDescent="0.2">
      <c r="A269" s="1">
        <v>44812</v>
      </c>
      <c r="B269">
        <v>238.28505000000001</v>
      </c>
      <c r="C269">
        <v>18.91</v>
      </c>
      <c r="D269" s="12">
        <v>2.9927511022354025E-3</v>
      </c>
      <c r="E269" s="12">
        <v>3.1830238726788807E-3</v>
      </c>
      <c r="F269" s="12">
        <f t="shared" si="64"/>
        <v>7.8186896614395318E-3</v>
      </c>
      <c r="G269" s="12">
        <f t="shared" si="65"/>
        <v>6.4235326958083467E-3</v>
      </c>
      <c r="H269" s="14">
        <v>-1.2860600047626795E-2</v>
      </c>
      <c r="I269" s="14">
        <v>-1.0565771052541729E-2</v>
      </c>
      <c r="J269" s="20">
        <v>-1.8188992071674955E-2</v>
      </c>
      <c r="K269" s="20">
        <v>-1.4943371630725578E-2</v>
      </c>
      <c r="M269" s="24">
        <v>8.9565591599312176E-6</v>
      </c>
      <c r="N269" s="24">
        <v>1.013164097404366E-5</v>
      </c>
      <c r="O269" s="23">
        <f t="shared" si="62"/>
        <v>4.2594982263049042E-5</v>
      </c>
      <c r="P269" s="23">
        <f t="shared" si="63"/>
        <v>3.0838759571861258E-5</v>
      </c>
      <c r="Q269" s="12">
        <v>6.526483146614955E-3</v>
      </c>
      <c r="R269" s="12">
        <v>5.5532656673223605E-3</v>
      </c>
      <c r="S269" s="14">
        <v>-1.0735109474947269E-2</v>
      </c>
      <c r="T269" s="14">
        <v>-9.1343091743202754E-3</v>
      </c>
      <c r="U269" s="20">
        <v>-1.5182870193091077E-2</v>
      </c>
      <c r="V269" s="20">
        <v>-1.2918827779159365E-2</v>
      </c>
      <c r="X269" s="14">
        <f t="shared" si="66"/>
        <v>-1.4506262073958387E-2</v>
      </c>
      <c r="Y269" s="14">
        <f t="shared" si="67"/>
        <v>-1.2700258258323166E-2</v>
      </c>
      <c r="Z269" s="20">
        <f t="shared" si="68"/>
        <v>-1.8230579693840846E-2</v>
      </c>
      <c r="AA269" s="20">
        <f t="shared" si="69"/>
        <v>-1.7007210157417057E-2</v>
      </c>
      <c r="AC269" s="14">
        <f t="shared" si="70"/>
        <v>-8.2040547651069419E-3</v>
      </c>
      <c r="AD269" s="14">
        <f t="shared" si="70"/>
        <v>-9.3465077777839124E-3</v>
      </c>
      <c r="AE269" s="20">
        <f t="shared" si="61"/>
        <v>-1.6242420636188366E-2</v>
      </c>
      <c r="AF269" s="20">
        <f t="shared" si="61"/>
        <v>-1.2767496838748822E-2</v>
      </c>
      <c r="AH269" s="26">
        <v>0.44742258303506993</v>
      </c>
      <c r="AI269" s="26">
        <v>0.56128912891973437</v>
      </c>
      <c r="AJ269" s="26">
        <f t="shared" si="71"/>
        <v>-1.9738012583603004</v>
      </c>
      <c r="AK269" s="26">
        <f t="shared" si="60"/>
        <v>-2.0307704844819421</v>
      </c>
      <c r="AL269" s="26">
        <f t="shared" si="72"/>
        <v>-2.5274973407918271</v>
      </c>
      <c r="AM269" s="26">
        <f t="shared" si="73"/>
        <v>-3.4393936530377629</v>
      </c>
      <c r="AN269" s="14">
        <v>-1.288198064745589E-2</v>
      </c>
      <c r="AO269" s="14">
        <v>-1.1277408009685165E-2</v>
      </c>
      <c r="AP269" s="20">
        <v>-1.6495668797791976E-2</v>
      </c>
      <c r="AQ269" s="20">
        <v>-1.9099866689821044E-2</v>
      </c>
      <c r="AU269">
        <v>0.74745527659420996</v>
      </c>
    </row>
    <row r="270" spans="1:47" x14ac:dyDescent="0.2">
      <c r="A270" s="1">
        <v>44811</v>
      </c>
      <c r="B270">
        <v>237.57405</v>
      </c>
      <c r="C270">
        <v>18.850000000000001</v>
      </c>
      <c r="D270" s="12">
        <v>5.0677701620911453E-3</v>
      </c>
      <c r="E270" s="12">
        <v>-1.0598834128245915E-3</v>
      </c>
      <c r="F270" s="12">
        <f t="shared" si="64"/>
        <v>7.8115920639717932E-3</v>
      </c>
      <c r="G270" s="12">
        <f t="shared" si="65"/>
        <v>6.4152440279460201E-3</v>
      </c>
      <c r="H270" s="14">
        <v>-1.2848925538689344E-2</v>
      </c>
      <c r="I270" s="14">
        <v>-1.0552137407145785E-2</v>
      </c>
      <c r="J270" s="20">
        <v>-1.8172480590895084E-2</v>
      </c>
      <c r="K270" s="20">
        <v>-1.4924089305865425E-2</v>
      </c>
      <c r="M270" s="24">
        <v>2.5682294415781315E-5</v>
      </c>
      <c r="N270" s="24">
        <v>1.1233528487807035E-6</v>
      </c>
      <c r="O270" s="23">
        <f t="shared" si="62"/>
        <v>4.4740970193634729E-5</v>
      </c>
      <c r="P270" s="23">
        <f t="shared" si="63"/>
        <v>3.2159295772971966E-5</v>
      </c>
      <c r="Q270" s="12">
        <v>6.6888691266636944E-3</v>
      </c>
      <c r="R270" s="12">
        <v>5.6709166607323697E-3</v>
      </c>
      <c r="S270" s="14">
        <v>-1.1002210643196507E-2</v>
      </c>
      <c r="T270" s="14">
        <v>-9.3278278375451724E-3</v>
      </c>
      <c r="U270" s="20">
        <v>-1.5560636472551501E-2</v>
      </c>
      <c r="V270" s="20">
        <v>-1.3192524917557532E-2</v>
      </c>
      <c r="X270" s="14">
        <f t="shared" si="66"/>
        <v>-1.4506262073958387E-2</v>
      </c>
      <c r="Y270" s="14">
        <f t="shared" si="67"/>
        <v>-1.2700258258323166E-2</v>
      </c>
      <c r="Z270" s="20">
        <f t="shared" si="68"/>
        <v>-1.8230579693840846E-2</v>
      </c>
      <c r="AA270" s="20">
        <f t="shared" si="69"/>
        <v>-1.7007210157417057E-2</v>
      </c>
      <c r="AC270" s="14">
        <f t="shared" si="70"/>
        <v>-8.2040547651069419E-3</v>
      </c>
      <c r="AD270" s="14">
        <f t="shared" si="70"/>
        <v>-9.3465077777839124E-3</v>
      </c>
      <c r="AE270" s="20">
        <f t="shared" si="61"/>
        <v>-1.6242420636188366E-2</v>
      </c>
      <c r="AF270" s="20">
        <f t="shared" si="61"/>
        <v>-1.2767496838748822E-2</v>
      </c>
      <c r="AH270" s="26">
        <v>0.74745527659420996</v>
      </c>
      <c r="AI270" s="26">
        <v>-0.18138599146469692</v>
      </c>
      <c r="AJ270" s="26">
        <f t="shared" si="71"/>
        <v>-1.9738012583603004</v>
      </c>
      <c r="AK270" s="26">
        <f t="shared" si="60"/>
        <v>-2.0307704844819421</v>
      </c>
      <c r="AL270" s="26">
        <f t="shared" si="72"/>
        <v>-2.5274973407918271</v>
      </c>
      <c r="AM270" s="26">
        <f t="shared" si="73"/>
        <v>-3.4393936530377629</v>
      </c>
      <c r="AN270" s="14">
        <v>-1.3202498299216164E-2</v>
      </c>
      <c r="AO270" s="14">
        <v>-1.1516330174572192E-2</v>
      </c>
      <c r="AP270" s="20">
        <v>-1.6906098930547037E-2</v>
      </c>
      <c r="AQ270" s="20">
        <v>-1.9504514769829017E-2</v>
      </c>
      <c r="AU270">
        <v>-0.55137727466672359</v>
      </c>
    </row>
    <row r="271" spans="1:47" x14ac:dyDescent="0.2">
      <c r="A271" s="1">
        <v>44810</v>
      </c>
      <c r="B271">
        <v>236.37615</v>
      </c>
      <c r="C271">
        <v>18.87</v>
      </c>
      <c r="D271" s="12">
        <v>-3.8188689168977552E-3</v>
      </c>
      <c r="E271" s="12">
        <v>0</v>
      </c>
      <c r="F271" s="12">
        <f t="shared" si="64"/>
        <v>7.8579388176958642E-3</v>
      </c>
      <c r="G271" s="12">
        <f t="shared" si="65"/>
        <v>6.4319907253847907E-3</v>
      </c>
      <c r="H271" s="14">
        <v>-1.292515916464981E-2</v>
      </c>
      <c r="I271" s="14">
        <v>-1.0579683273167407E-2</v>
      </c>
      <c r="J271" s="20">
        <v>-1.8280299262889772E-2</v>
      </c>
      <c r="K271" s="20">
        <v>-1.4963047949849312E-2</v>
      </c>
      <c r="M271" s="24">
        <v>1.4583759804447834E-5</v>
      </c>
      <c r="N271" s="24">
        <v>0</v>
      </c>
      <c r="O271" s="23">
        <f t="shared" si="62"/>
        <v>4.5968824273546565E-5</v>
      </c>
      <c r="P271" s="23">
        <f t="shared" si="63"/>
        <v>3.4143552406341686E-5</v>
      </c>
      <c r="Q271" s="12">
        <v>6.7800312885374333E-3</v>
      </c>
      <c r="R271" s="12">
        <v>5.8432484463987744E-3</v>
      </c>
      <c r="S271" s="14">
        <v>-1.1152159055795264E-2</v>
      </c>
      <c r="T271" s="14">
        <v>-9.6112884002375817E-3</v>
      </c>
      <c r="U271" s="20">
        <v>-1.5772711374019439E-2</v>
      </c>
      <c r="V271" s="20">
        <v>-1.3593428600772235E-2</v>
      </c>
      <c r="X271" s="14">
        <f t="shared" si="66"/>
        <v>-1.4506262073958387E-2</v>
      </c>
      <c r="Y271" s="14">
        <f t="shared" si="67"/>
        <v>-1.2700258258323166E-2</v>
      </c>
      <c r="Z271" s="20">
        <f t="shared" si="68"/>
        <v>-1.8230579693840846E-2</v>
      </c>
      <c r="AA271" s="20">
        <f t="shared" si="69"/>
        <v>-1.7007210157417057E-2</v>
      </c>
      <c r="AC271" s="14">
        <f t="shared" si="70"/>
        <v>-8.2040547651069419E-3</v>
      </c>
      <c r="AD271" s="14">
        <f t="shared" si="70"/>
        <v>-9.3465077777839124E-3</v>
      </c>
      <c r="AE271" s="20">
        <f t="shared" si="61"/>
        <v>-1.6242420636188366E-2</v>
      </c>
      <c r="AF271" s="20">
        <f t="shared" si="61"/>
        <v>-1.2767496838748822E-2</v>
      </c>
      <c r="AH271" s="26">
        <v>-0.55137727466672359</v>
      </c>
      <c r="AI271" s="26">
        <v>0</v>
      </c>
      <c r="AJ271" s="26">
        <f t="shared" si="71"/>
        <v>-1.9738012583603004</v>
      </c>
      <c r="AK271" s="26">
        <f t="shared" si="60"/>
        <v>-2.0307704844819421</v>
      </c>
      <c r="AL271" s="26">
        <f t="shared" si="72"/>
        <v>-2.5274973407918271</v>
      </c>
      <c r="AM271" s="26">
        <f t="shared" si="73"/>
        <v>-3.4393936530377629</v>
      </c>
      <c r="AN271" s="14">
        <v>-1.3382434289037395E-2</v>
      </c>
      <c r="AO271" s="14">
        <v>-1.1866296478441594E-2</v>
      </c>
      <c r="AP271" s="20">
        <v>-1.7136511052263749E-2</v>
      </c>
      <c r="AQ271" s="20">
        <v>-2.0097231619666714E-2</v>
      </c>
      <c r="AU271">
        <v>0.56177592987922587</v>
      </c>
    </row>
    <row r="272" spans="1:47" x14ac:dyDescent="0.2">
      <c r="A272" s="1">
        <v>44809</v>
      </c>
      <c r="B272">
        <v>237.28229999999999</v>
      </c>
      <c r="C272">
        <v>18.87</v>
      </c>
      <c r="D272" s="12">
        <v>3.9732465386677074E-3</v>
      </c>
      <c r="E272" s="12">
        <v>-2.6427061310783095E-3</v>
      </c>
      <c r="F272" s="12">
        <f t="shared" si="64"/>
        <v>7.851378738130568E-3</v>
      </c>
      <c r="G272" s="12">
        <f t="shared" si="65"/>
        <v>6.4334325912462093E-3</v>
      </c>
      <c r="H272" s="14">
        <v>-1.2914368793983741E-2</v>
      </c>
      <c r="I272" s="14">
        <v>-1.0582054931459138E-2</v>
      </c>
      <c r="J272" s="20">
        <v>-1.8265038235739505E-2</v>
      </c>
      <c r="K272" s="20">
        <v>-1.4966402231430677E-2</v>
      </c>
      <c r="M272" s="24">
        <v>1.5786688057034919E-5</v>
      </c>
      <c r="N272" s="24">
        <v>6.9838956952388873E-6</v>
      </c>
      <c r="O272" s="23">
        <f t="shared" si="62"/>
        <v>4.7970227482456581E-5</v>
      </c>
      <c r="P272" s="23">
        <f t="shared" si="63"/>
        <v>3.6323063833119987E-5</v>
      </c>
      <c r="Q272" s="12">
        <v>6.9260542506146012E-3</v>
      </c>
      <c r="R272" s="12">
        <v>6.0268618561503456E-3</v>
      </c>
      <c r="S272" s="14">
        <v>-1.1392345454586091E-2</v>
      </c>
      <c r="T272" s="14">
        <v>-9.913305583224381E-3</v>
      </c>
      <c r="U272" s="20">
        <v>-1.6112411581408807E-2</v>
      </c>
      <c r="V272" s="20">
        <v>-1.4020577266193192E-2</v>
      </c>
      <c r="X272" s="14">
        <f t="shared" si="66"/>
        <v>-1.4506262073958387E-2</v>
      </c>
      <c r="Y272" s="14">
        <f t="shared" si="67"/>
        <v>-1.2700258258323166E-2</v>
      </c>
      <c r="Z272" s="20">
        <f t="shared" si="68"/>
        <v>-1.8230579693840846E-2</v>
      </c>
      <c r="AA272" s="20">
        <f t="shared" si="69"/>
        <v>-1.7007210157417057E-2</v>
      </c>
      <c r="AC272" s="14">
        <f t="shared" si="70"/>
        <v>-8.2040547651069419E-3</v>
      </c>
      <c r="AD272" s="14">
        <f t="shared" si="70"/>
        <v>-9.3465077777839124E-3</v>
      </c>
      <c r="AE272" s="20">
        <f t="shared" si="61"/>
        <v>-1.6242420636188366E-2</v>
      </c>
      <c r="AF272" s="20">
        <f t="shared" si="61"/>
        <v>-1.2767496838748822E-2</v>
      </c>
      <c r="AH272" s="26">
        <v>0.56177592987922587</v>
      </c>
      <c r="AI272" s="26">
        <v>-0.42760381389267954</v>
      </c>
      <c r="AJ272" s="26">
        <f t="shared" si="71"/>
        <v>-1.9738012583603004</v>
      </c>
      <c r="AK272" s="26">
        <f t="shared" si="60"/>
        <v>-2.0307704844819421</v>
      </c>
      <c r="AL272" s="26">
        <f t="shared" si="72"/>
        <v>-2.5274973407918271</v>
      </c>
      <c r="AM272" s="26">
        <f t="shared" si="73"/>
        <v>-3.4393936530377629</v>
      </c>
      <c r="AN272" s="14">
        <v>-1.3670654595334807E-2</v>
      </c>
      <c r="AO272" s="14">
        <v>-1.2239173171520174E-2</v>
      </c>
      <c r="AP272" s="20">
        <v>-1.7505583700608337E-2</v>
      </c>
      <c r="AQ272" s="20">
        <v>-2.0728750415778891E-2</v>
      </c>
      <c r="AU272">
        <v>-0.6942463788217994</v>
      </c>
    </row>
    <row r="273" spans="1:47" x14ac:dyDescent="0.2">
      <c r="A273" s="1">
        <v>44806</v>
      </c>
      <c r="B273">
        <v>236.34325000000001</v>
      </c>
      <c r="C273">
        <v>18.920000000000002</v>
      </c>
      <c r="D273" s="12">
        <v>-4.9884613676314249E-3</v>
      </c>
      <c r="E273" s="12">
        <v>4.2462845010615702E-3</v>
      </c>
      <c r="F273" s="12">
        <f t="shared" si="64"/>
        <v>7.8390117231625749E-3</v>
      </c>
      <c r="G273" s="12">
        <f t="shared" si="65"/>
        <v>6.4360596095607622E-3</v>
      </c>
      <c r="H273" s="14">
        <v>-1.2894026864559075E-2</v>
      </c>
      <c r="I273" s="14">
        <v>-1.0586375992061898E-2</v>
      </c>
      <c r="J273" s="20">
        <v>-1.8236268256760484E-2</v>
      </c>
      <c r="K273" s="20">
        <v>-1.4972513589901803E-2</v>
      </c>
      <c r="M273" s="24">
        <v>2.4884746816351186E-5</v>
      </c>
      <c r="N273" s="24">
        <v>1.8030932063955709E-5</v>
      </c>
      <c r="O273" s="23">
        <f t="shared" si="62"/>
        <v>5.0022428588396133E-5</v>
      </c>
      <c r="P273" s="23">
        <f t="shared" si="63"/>
        <v>3.8195711493828991E-5</v>
      </c>
      <c r="Q273" s="12">
        <v>7.0726535747480329E-3</v>
      </c>
      <c r="R273" s="12">
        <v>6.1802679144054096E-3</v>
      </c>
      <c r="S273" s="14">
        <v>-1.16334798845956E-2</v>
      </c>
      <c r="T273" s="14">
        <v>-1.0165636094541552E-2</v>
      </c>
      <c r="U273" s="20">
        <v>-1.645345260744244E-2</v>
      </c>
      <c r="V273" s="20">
        <v>-1.4377453123679846E-2</v>
      </c>
      <c r="X273" s="14">
        <f t="shared" si="66"/>
        <v>-1.4506262073958387E-2</v>
      </c>
      <c r="Y273" s="14">
        <f t="shared" si="67"/>
        <v>-1.2700258258323166E-2</v>
      </c>
      <c r="Z273" s="20">
        <f t="shared" si="68"/>
        <v>-1.8230579693840846E-2</v>
      </c>
      <c r="AA273" s="20">
        <f t="shared" si="69"/>
        <v>-1.7007210157417057E-2</v>
      </c>
      <c r="AC273" s="14">
        <f t="shared" si="70"/>
        <v>-8.2040547651069419E-3</v>
      </c>
      <c r="AD273" s="14">
        <f t="shared" si="70"/>
        <v>-9.3465077777839124E-3</v>
      </c>
      <c r="AE273" s="20">
        <f t="shared" si="61"/>
        <v>-1.6242420636188366E-2</v>
      </c>
      <c r="AF273" s="20">
        <f t="shared" si="61"/>
        <v>-1.2767496838748822E-2</v>
      </c>
      <c r="AH273" s="26">
        <v>-0.6942463788217994</v>
      </c>
      <c r="AI273" s="26">
        <v>0.67566159457848252</v>
      </c>
      <c r="AJ273" s="26">
        <f t="shared" si="71"/>
        <v>-1.9738012583603004</v>
      </c>
      <c r="AK273" s="26">
        <f t="shared" si="60"/>
        <v>-2.0307704844819421</v>
      </c>
      <c r="AL273" s="26">
        <f t="shared" si="72"/>
        <v>-2.5274973407918271</v>
      </c>
      <c r="AM273" s="26">
        <f t="shared" si="73"/>
        <v>-3.4393936530377629</v>
      </c>
      <c r="AN273" s="14">
        <v>-1.3960012525784144E-2</v>
      </c>
      <c r="AO273" s="14">
        <v>-1.2550705666765275E-2</v>
      </c>
      <c r="AP273" s="20">
        <v>-1.7876113102517462E-2</v>
      </c>
      <c r="AQ273" s="20">
        <v>-2.1256374238878897E-2</v>
      </c>
      <c r="AU273">
        <v>0.14912521080918467</v>
      </c>
    </row>
    <row r="274" spans="1:47" x14ac:dyDescent="0.2">
      <c r="A274" s="1">
        <v>44805</v>
      </c>
      <c r="B274">
        <v>237.52814999999998</v>
      </c>
      <c r="C274">
        <v>18.84</v>
      </c>
      <c r="D274" s="12">
        <v>1.1044561359587757E-3</v>
      </c>
      <c r="E274" s="12">
        <v>-9.4637223974762819E-3</v>
      </c>
      <c r="F274" s="12">
        <f t="shared" si="64"/>
        <v>7.8545109110262964E-3</v>
      </c>
      <c r="G274" s="12">
        <f t="shared" si="65"/>
        <v>6.5069849465423319E-3</v>
      </c>
      <c r="H274" s="14">
        <v>-1.2919520759931519E-2</v>
      </c>
      <c r="I274" s="14">
        <v>-1.0703037789838788E-2</v>
      </c>
      <c r="J274" s="20">
        <v>-1.8272324759496611E-2</v>
      </c>
      <c r="K274" s="20">
        <v>-1.5137510596804508E-2</v>
      </c>
      <c r="M274" s="24">
        <v>1.2198233562569896E-6</v>
      </c>
      <c r="N274" s="24">
        <v>8.9562041616494221E-5</v>
      </c>
      <c r="O274" s="23">
        <f t="shared" si="62"/>
        <v>5.1630458308739401E-5</v>
      </c>
      <c r="P274" s="23">
        <f t="shared" si="63"/>
        <v>3.9496599795898105E-5</v>
      </c>
      <c r="Q274" s="12">
        <v>7.1854337592618164E-3</v>
      </c>
      <c r="R274" s="12">
        <v>6.2846320334525637E-3</v>
      </c>
      <c r="S274" s="14">
        <v>-1.1818986780141353E-2</v>
      </c>
      <c r="T274" s="14">
        <v>-1.0337299794279858E-2</v>
      </c>
      <c r="U274" s="20">
        <v>-1.6715818549920013E-2</v>
      </c>
      <c r="V274" s="20">
        <v>-1.4620240370151338E-2</v>
      </c>
      <c r="X274" s="14">
        <f t="shared" si="66"/>
        <v>-1.4506262073958387E-2</v>
      </c>
      <c r="Y274" s="14">
        <f t="shared" si="67"/>
        <v>-1.2700258258323166E-2</v>
      </c>
      <c r="Z274" s="20">
        <f t="shared" si="68"/>
        <v>-1.8230579693840846E-2</v>
      </c>
      <c r="AA274" s="20">
        <f t="shared" si="69"/>
        <v>-1.7007210157417057E-2</v>
      </c>
      <c r="AC274" s="14">
        <f t="shared" si="70"/>
        <v>-8.2040547651069419E-3</v>
      </c>
      <c r="AD274" s="14">
        <f t="shared" si="70"/>
        <v>-9.3465077777839124E-3</v>
      </c>
      <c r="AE274" s="20">
        <f t="shared" si="61"/>
        <v>-1.6242420636188366E-2</v>
      </c>
      <c r="AF274" s="20">
        <f t="shared" si="61"/>
        <v>-1.2767496838748822E-2</v>
      </c>
      <c r="AH274" s="26">
        <v>0.14912521080918467</v>
      </c>
      <c r="AI274" s="26">
        <v>-1.5709838528818305</v>
      </c>
      <c r="AJ274" s="26">
        <f t="shared" si="71"/>
        <v>-1.9738012583603004</v>
      </c>
      <c r="AK274" s="26">
        <f t="shared" si="60"/>
        <v>-2.1124356551563257</v>
      </c>
      <c r="AL274" s="26">
        <f t="shared" si="72"/>
        <v>-2.5274973407918271</v>
      </c>
      <c r="AM274" s="26">
        <f t="shared" si="73"/>
        <v>-3.4393936530377629</v>
      </c>
      <c r="AN274" s="14">
        <v>-1.4182618195895558E-2</v>
      </c>
      <c r="AO274" s="14">
        <v>-1.3275880787002798E-2</v>
      </c>
      <c r="AP274" s="20">
        <v>-1.8161164718970061E-2</v>
      </c>
      <c r="AQ274" s="20">
        <v>-2.1615323527534556E-2</v>
      </c>
      <c r="AU274">
        <v>-1.1748778235641004</v>
      </c>
    </row>
    <row r="275" spans="1:47" x14ac:dyDescent="0.2">
      <c r="A275" s="1">
        <v>44804</v>
      </c>
      <c r="B275">
        <v>237.26609999999999</v>
      </c>
      <c r="C275">
        <v>19.02</v>
      </c>
      <c r="D275" s="12">
        <v>-8.6035671553951198E-3</v>
      </c>
      <c r="E275" s="12">
        <v>-3.1446540880502027E-3</v>
      </c>
      <c r="F275" s="12">
        <f t="shared" si="64"/>
        <v>7.8696094347032747E-3</v>
      </c>
      <c r="G275" s="12">
        <f t="shared" si="65"/>
        <v>6.4471741220600348E-3</v>
      </c>
      <c r="H275" s="14">
        <v>-1.294435562136321E-2</v>
      </c>
      <c r="I275" s="14">
        <v>-1.0604657738258125E-2</v>
      </c>
      <c r="J275" s="20">
        <v>-1.8307449177953707E-2</v>
      </c>
      <c r="K275" s="20">
        <v>-1.4998369812425486E-2</v>
      </c>
      <c r="M275" s="24">
        <v>7.4021367797393671E-5</v>
      </c>
      <c r="N275" s="24">
        <v>9.8888493334908524E-6</v>
      </c>
      <c r="O275" s="23">
        <f t="shared" si="62"/>
        <v>5.4852295050782156E-5</v>
      </c>
      <c r="P275" s="23">
        <f t="shared" si="63"/>
        <v>3.6289463070327158E-5</v>
      </c>
      <c r="Q275" s="12">
        <v>7.4062335266167614E-3</v>
      </c>
      <c r="R275" s="12">
        <v>6.0240736275652502E-3</v>
      </c>
      <c r="S275" s="14">
        <v>-1.2182170078305176E-2</v>
      </c>
      <c r="T275" s="14">
        <v>-9.9087193553234164E-3</v>
      </c>
      <c r="U275" s="20">
        <v>-1.7229475619294901E-2</v>
      </c>
      <c r="V275" s="20">
        <v>-1.4014090876551916E-2</v>
      </c>
      <c r="X275" s="14">
        <f t="shared" si="66"/>
        <v>-1.4506262073958387E-2</v>
      </c>
      <c r="Y275" s="14">
        <f t="shared" si="67"/>
        <v>-1.2700258258323166E-2</v>
      </c>
      <c r="Z275" s="20">
        <f t="shared" si="68"/>
        <v>-1.8230579693840846E-2</v>
      </c>
      <c r="AA275" s="20">
        <f t="shared" si="69"/>
        <v>-1.7007210157417057E-2</v>
      </c>
      <c r="AC275" s="14">
        <f t="shared" si="70"/>
        <v>-8.2128409028997974E-3</v>
      </c>
      <c r="AD275" s="14">
        <f t="shared" si="70"/>
        <v>-9.3163319978569296E-3</v>
      </c>
      <c r="AE275" s="20">
        <f t="shared" si="61"/>
        <v>-1.6242420636188366E-2</v>
      </c>
      <c r="AF275" s="20">
        <f t="shared" si="61"/>
        <v>-1.2767496838748822E-2</v>
      </c>
      <c r="AH275" s="26">
        <v>-1.1748778235641004</v>
      </c>
      <c r="AI275" s="26">
        <v>-0.51028679825065593</v>
      </c>
      <c r="AJ275" s="26">
        <f t="shared" si="71"/>
        <v>-1.9738012583603004</v>
      </c>
      <c r="AK275" s="26">
        <f t="shared" si="60"/>
        <v>-2.1124356551563257</v>
      </c>
      <c r="AL275" s="26">
        <f t="shared" si="72"/>
        <v>-2.5274973407918271</v>
      </c>
      <c r="AM275" s="26">
        <f t="shared" si="73"/>
        <v>-3.4393936530377629</v>
      </c>
      <c r="AN275" s="14">
        <v>-1.4618433054546409E-2</v>
      </c>
      <c r="AO275" s="14">
        <v>-1.2725467920155742E-2</v>
      </c>
      <c r="AP275" s="20">
        <v>-1.8719235543807139E-2</v>
      </c>
      <c r="AQ275" s="20">
        <v>-2.0719160600080094E-2</v>
      </c>
      <c r="AU275">
        <v>-0.83073836627696473</v>
      </c>
    </row>
    <row r="276" spans="1:47" x14ac:dyDescent="0.2">
      <c r="A276" s="1">
        <v>44803</v>
      </c>
      <c r="B276">
        <v>239.32515000000001</v>
      </c>
      <c r="C276">
        <v>19.079999999999998</v>
      </c>
      <c r="D276" s="12">
        <v>-6.1406825513794505E-3</v>
      </c>
      <c r="E276" s="12">
        <v>-1.5698587127158659E-3</v>
      </c>
      <c r="F276" s="12">
        <f t="shared" si="64"/>
        <v>7.8645553546580343E-3</v>
      </c>
      <c r="G276" s="12">
        <f t="shared" si="65"/>
        <v>6.4638862564489093E-3</v>
      </c>
      <c r="H276" s="14">
        <v>-1.2936042399469893E-2</v>
      </c>
      <c r="I276" s="14">
        <v>-1.0632146753121765E-2</v>
      </c>
      <c r="J276" s="20">
        <v>-1.8295691629585227E-2</v>
      </c>
      <c r="K276" s="20">
        <v>-1.5037248050731729E-2</v>
      </c>
      <c r="M276" s="24">
        <v>3.7707982196816036E-5</v>
      </c>
      <c r="N276" s="24">
        <v>2.4644563778899156E-6</v>
      </c>
      <c r="O276" s="23">
        <f t="shared" si="62"/>
        <v>5.3625541819260548E-5</v>
      </c>
      <c r="P276" s="23">
        <f t="shared" si="63"/>
        <v>3.7976688692598599E-5</v>
      </c>
      <c r="Q276" s="12">
        <v>7.3229462526540881E-3</v>
      </c>
      <c r="R276" s="12">
        <v>6.1625229161925716E-3</v>
      </c>
      <c r="S276" s="14">
        <v>-1.2045174703648772E-2</v>
      </c>
      <c r="T276" s="14">
        <v>-1.0136448169870917E-2</v>
      </c>
      <c r="U276" s="20">
        <v>-1.7035720446577179E-2</v>
      </c>
      <c r="V276" s="20">
        <v>-1.4336172084812551E-2</v>
      </c>
      <c r="X276" s="14">
        <f t="shared" si="66"/>
        <v>-1.4506262073958387E-2</v>
      </c>
      <c r="Y276" s="14">
        <f t="shared" si="67"/>
        <v>-1.2700258258323166E-2</v>
      </c>
      <c r="Z276" s="20">
        <f t="shared" si="68"/>
        <v>-1.8230579693840846E-2</v>
      </c>
      <c r="AA276" s="20">
        <f t="shared" si="69"/>
        <v>-1.7007210157417057E-2</v>
      </c>
      <c r="AC276" s="14">
        <f t="shared" si="70"/>
        <v>-8.1834902255019278E-3</v>
      </c>
      <c r="AD276" s="14">
        <f t="shared" si="70"/>
        <v>-9.3163319978569296E-3</v>
      </c>
      <c r="AE276" s="20">
        <f t="shared" si="61"/>
        <v>-1.6242420636188366E-2</v>
      </c>
      <c r="AF276" s="20">
        <f t="shared" si="61"/>
        <v>-1.2767496838748822E-2</v>
      </c>
      <c r="AH276" s="26">
        <v>-0.83073836627696473</v>
      </c>
      <c r="AI276" s="26">
        <v>-0.24746188231186567</v>
      </c>
      <c r="AJ276" s="26">
        <f t="shared" si="71"/>
        <v>-1.9738012583603004</v>
      </c>
      <c r="AK276" s="26">
        <f t="shared" si="60"/>
        <v>-2.1124356551563257</v>
      </c>
      <c r="AL276" s="26">
        <f t="shared" si="72"/>
        <v>-2.5274973407918271</v>
      </c>
      <c r="AM276" s="26">
        <f t="shared" si="73"/>
        <v>-3.4393936530377629</v>
      </c>
      <c r="AN276" s="14">
        <v>-1.4454040528393485E-2</v>
      </c>
      <c r="AO276" s="14">
        <v>-1.3017933133883126E-2</v>
      </c>
      <c r="AP276" s="20">
        <v>-1.8508727180344683E-2</v>
      </c>
      <c r="AQ276" s="20">
        <v>-2.1195342204652495E-2</v>
      </c>
      <c r="AU276">
        <v>-0.62756684871412749</v>
      </c>
    </row>
    <row r="277" spans="1:47" x14ac:dyDescent="0.2">
      <c r="A277" s="1">
        <v>44802</v>
      </c>
      <c r="B277">
        <v>240.80385000000001</v>
      </c>
      <c r="C277">
        <v>19.11</v>
      </c>
      <c r="D277" s="12">
        <v>-4.7256178207476518E-3</v>
      </c>
      <c r="E277" s="12">
        <v>-1.6975308641975384E-2</v>
      </c>
      <c r="F277" s="12">
        <f t="shared" si="64"/>
        <v>7.8587024103578106E-3</v>
      </c>
      <c r="G277" s="12">
        <f t="shared" si="65"/>
        <v>6.4683798323113256E-3</v>
      </c>
      <c r="H277" s="14">
        <v>-1.2926415162809325E-2</v>
      </c>
      <c r="I277" s="14">
        <v>-1.0639538027677042E-2</v>
      </c>
      <c r="J277" s="20">
        <v>-1.8282075645055525E-2</v>
      </c>
      <c r="K277" s="20">
        <v>-1.5047701671386103E-2</v>
      </c>
      <c r="M277" s="24">
        <v>2.2331463787767787E-5</v>
      </c>
      <c r="N277" s="24">
        <v>2.8816110349032416E-4</v>
      </c>
      <c r="O277" s="23">
        <f t="shared" si="62"/>
        <v>5.4639253490949677E-5</v>
      </c>
      <c r="P277" s="23">
        <f t="shared" si="63"/>
        <v>4.0244312366327584E-5</v>
      </c>
      <c r="Q277" s="12">
        <v>7.3918369496999642E-3</v>
      </c>
      <c r="R277" s="12">
        <v>6.3438405060599994E-3</v>
      </c>
      <c r="S277" s="14">
        <v>-1.2158489816547897E-2</v>
      </c>
      <c r="T277" s="14">
        <v>-1.0434689065194456E-2</v>
      </c>
      <c r="U277" s="20">
        <v>-1.7195984173191046E-2</v>
      </c>
      <c r="V277" s="20">
        <v>-1.4757979874526851E-2</v>
      </c>
      <c r="X277" s="14">
        <f t="shared" si="66"/>
        <v>-1.4506262073958387E-2</v>
      </c>
      <c r="Y277" s="14">
        <f t="shared" si="67"/>
        <v>-1.2700258258323166E-2</v>
      </c>
      <c r="Z277" s="20">
        <f t="shared" si="68"/>
        <v>-1.8230579693840846E-2</v>
      </c>
      <c r="AA277" s="20">
        <f t="shared" si="69"/>
        <v>-1.7007210157417057E-2</v>
      </c>
      <c r="AC277" s="14">
        <f t="shared" si="70"/>
        <v>-8.1834902255019278E-3</v>
      </c>
      <c r="AD277" s="14">
        <f t="shared" si="70"/>
        <v>-9.352045062165415E-3</v>
      </c>
      <c r="AE277" s="20">
        <f t="shared" si="61"/>
        <v>-1.6242420636188366E-2</v>
      </c>
      <c r="AF277" s="20">
        <f t="shared" si="61"/>
        <v>-1.2925395950280623E-2</v>
      </c>
      <c r="AH277" s="26">
        <v>-0.62756684871412749</v>
      </c>
      <c r="AI277" s="26">
        <v>-3.4377359235285998</v>
      </c>
      <c r="AJ277" s="26">
        <f t="shared" si="71"/>
        <v>-1.9738012583603004</v>
      </c>
      <c r="AK277" s="26">
        <f t="shared" si="60"/>
        <v>-2.1124356551563257</v>
      </c>
      <c r="AL277" s="26">
        <f t="shared" si="72"/>
        <v>-2.5274973407918271</v>
      </c>
      <c r="AM277" s="26">
        <f t="shared" si="73"/>
        <v>-3.4393936530377629</v>
      </c>
      <c r="AN277" s="14">
        <v>-1.4590017072911955E-2</v>
      </c>
      <c r="AO277" s="14">
        <v>-1.3400954875626092E-2</v>
      </c>
      <c r="AP277" s="20">
        <v>-1.868284823393343E-2</v>
      </c>
      <c r="AQ277" s="20">
        <v>-2.1818964772426633E-2</v>
      </c>
      <c r="AU277">
        <v>-2.8213323831062471</v>
      </c>
    </row>
    <row r="278" spans="1:47" x14ac:dyDescent="0.2">
      <c r="A278" s="1">
        <v>44799</v>
      </c>
      <c r="B278">
        <v>241.94720000000001</v>
      </c>
      <c r="C278">
        <v>19.440000000000001</v>
      </c>
      <c r="D278" s="12">
        <v>-1.7837646826243225E-2</v>
      </c>
      <c r="E278" s="12">
        <v>-1.0277492291880241E-3</v>
      </c>
      <c r="F278" s="12">
        <f t="shared" si="64"/>
        <v>7.8604761879669683E-3</v>
      </c>
      <c r="G278" s="12">
        <f t="shared" si="65"/>
        <v>6.2562264036516773E-3</v>
      </c>
      <c r="H278" s="14">
        <v>-1.2929332767343153E-2</v>
      </c>
      <c r="I278" s="14">
        <v>-1.0290576691076029E-2</v>
      </c>
      <c r="J278" s="20">
        <v>-1.828620206882561E-2</v>
      </c>
      <c r="K278" s="20">
        <v>-1.4554158993653254E-2</v>
      </c>
      <c r="M278" s="24">
        <v>3.18181644297785E-4</v>
      </c>
      <c r="N278" s="24">
        <v>1.0562684780965778E-6</v>
      </c>
      <c r="O278" s="23">
        <f t="shared" si="62"/>
        <v>5.670184670142471E-5</v>
      </c>
      <c r="P278" s="23">
        <f t="shared" si="63"/>
        <v>2.4383179381958482E-5</v>
      </c>
      <c r="Q278" s="12">
        <v>7.5300628617180022E-3</v>
      </c>
      <c r="R278" s="12">
        <v>4.93793270326343E-3</v>
      </c>
      <c r="S278" s="14">
        <v>-1.2385851209269442E-2</v>
      </c>
      <c r="T278" s="14">
        <v>-8.1221765166051424E-3</v>
      </c>
      <c r="U278" s="20">
        <v>-1.7517545729751564E-2</v>
      </c>
      <c r="V278" s="20">
        <v>-1.1487349246393622E-2</v>
      </c>
      <c r="X278" s="14">
        <f t="shared" si="66"/>
        <v>-1.4506262073958387E-2</v>
      </c>
      <c r="Y278" s="14">
        <f t="shared" si="67"/>
        <v>-1.182275604694063E-2</v>
      </c>
      <c r="Z278" s="20">
        <f t="shared" si="68"/>
        <v>-1.8230579693840846E-2</v>
      </c>
      <c r="AA278" s="20">
        <f t="shared" si="69"/>
        <v>-1.376329843747792E-2</v>
      </c>
      <c r="AC278" s="14">
        <f t="shared" si="70"/>
        <v>-8.2181229471224842E-3</v>
      </c>
      <c r="AD278" s="14">
        <f t="shared" si="70"/>
        <v>-9.3163319978569296E-3</v>
      </c>
      <c r="AE278" s="20">
        <f t="shared" si="61"/>
        <v>-1.6242420636188366E-2</v>
      </c>
      <c r="AF278" s="20">
        <f t="shared" si="61"/>
        <v>-1.2767496838748822E-2</v>
      </c>
      <c r="AH278" s="26">
        <v>-2.8213323831062471</v>
      </c>
      <c r="AI278" s="26">
        <v>-0.20205411640244911</v>
      </c>
      <c r="AJ278" s="26">
        <f t="shared" si="71"/>
        <v>-1.9738012583603004</v>
      </c>
      <c r="AK278" s="26">
        <f t="shared" si="60"/>
        <v>-2.0307704844819421</v>
      </c>
      <c r="AL278" s="26">
        <f t="shared" si="72"/>
        <v>-2.5274973407918271</v>
      </c>
      <c r="AM278" s="26">
        <f t="shared" si="73"/>
        <v>-2.7598735723075762</v>
      </c>
      <c r="AN278" s="14">
        <v>-1.4862847551991158E-2</v>
      </c>
      <c r="AO278" s="14">
        <v>-1.0027807988145503E-2</v>
      </c>
      <c r="AP278" s="20">
        <v>-1.9032213858987547E-2</v>
      </c>
      <c r="AQ278" s="20">
        <v>-1.3628069969570049E-2</v>
      </c>
      <c r="AU278">
        <v>1.4189866942865612</v>
      </c>
    </row>
    <row r="279" spans="1:47" x14ac:dyDescent="0.2">
      <c r="A279" s="1">
        <v>44798</v>
      </c>
      <c r="B279">
        <v>246.34134999999998</v>
      </c>
      <c r="C279">
        <v>19.46</v>
      </c>
      <c r="D279" s="12">
        <v>8.7095619073980224E-3</v>
      </c>
      <c r="E279" s="12">
        <v>1.5440041173444552E-3</v>
      </c>
      <c r="F279" s="12">
        <f t="shared" si="64"/>
        <v>7.6757557558897287E-3</v>
      </c>
      <c r="G279" s="12">
        <f t="shared" si="65"/>
        <v>6.2584523079358646E-3</v>
      </c>
      <c r="H279" s="14">
        <v>-1.2625494694668863E-2</v>
      </c>
      <c r="I279" s="14">
        <v>-1.0294237977811121E-2</v>
      </c>
      <c r="J279" s="20">
        <v>-1.7856478084370818E-2</v>
      </c>
      <c r="K279" s="20">
        <v>-1.4559337221352591E-2</v>
      </c>
      <c r="M279" s="24">
        <v>7.5856468618798673E-5</v>
      </c>
      <c r="N279" s="24">
        <v>2.3839487143766303E-6</v>
      </c>
      <c r="O279" s="23">
        <f t="shared" si="62"/>
        <v>3.9972988115761762E-5</v>
      </c>
      <c r="P279" s="23">
        <f t="shared" si="63"/>
        <v>2.587253089147768E-5</v>
      </c>
      <c r="Q279" s="12">
        <v>6.3224194827424859E-3</v>
      </c>
      <c r="R279" s="12">
        <v>5.0865047814267978E-3</v>
      </c>
      <c r="S279" s="14">
        <v>-1.0399454617297632E-2</v>
      </c>
      <c r="T279" s="14">
        <v>-8.366555838235876E-3</v>
      </c>
      <c r="U279" s="20">
        <v>-1.4708147122472374E-2</v>
      </c>
      <c r="V279" s="20">
        <v>-1.1832979584570802E-2</v>
      </c>
      <c r="X279" s="14">
        <f t="shared" si="66"/>
        <v>-1.2938324554616548E-2</v>
      </c>
      <c r="Y279" s="14">
        <f t="shared" si="67"/>
        <v>-1.182275604694063E-2</v>
      </c>
      <c r="Z279" s="20">
        <f t="shared" si="68"/>
        <v>-1.8230579693840846E-2</v>
      </c>
      <c r="AA279" s="20">
        <f t="shared" si="69"/>
        <v>-1.376329843747792E-2</v>
      </c>
      <c r="AC279" s="14">
        <f t="shared" si="70"/>
        <v>-8.1834902255019278E-3</v>
      </c>
      <c r="AD279" s="14">
        <f t="shared" si="70"/>
        <v>-9.3163319978569296E-3</v>
      </c>
      <c r="AE279" s="20">
        <f t="shared" si="61"/>
        <v>-1.4864448825462952E-2</v>
      </c>
      <c r="AF279" s="20">
        <f t="shared" si="61"/>
        <v>-1.2767496838748822E-2</v>
      </c>
      <c r="AH279" s="26">
        <v>1.4189866942865612</v>
      </c>
      <c r="AI279" s="26">
        <v>0.29512022779161851</v>
      </c>
      <c r="AJ279" s="26">
        <f t="shared" si="71"/>
        <v>-1.909740716885995</v>
      </c>
      <c r="AK279" s="26">
        <f t="shared" si="60"/>
        <v>-2.0307704844819421</v>
      </c>
      <c r="AL279" s="26">
        <f t="shared" si="72"/>
        <v>-2.4033889829475812</v>
      </c>
      <c r="AM279" s="26">
        <f t="shared" si="73"/>
        <v>-2.7598735723075762</v>
      </c>
      <c r="AN279" s="14">
        <v>-1.2074181915426616E-2</v>
      </c>
      <c r="AO279" s="14">
        <v>-1.0329523779297812E-2</v>
      </c>
      <c r="AP279" s="20">
        <v>-1.5195233330396435E-2</v>
      </c>
      <c r="AQ279" s="20">
        <v>-1.4038110121675943E-2</v>
      </c>
      <c r="AU279">
        <v>-3.663407320336378E-2</v>
      </c>
    </row>
    <row r="280" spans="1:47" x14ac:dyDescent="0.2">
      <c r="A280" s="1">
        <v>44797</v>
      </c>
      <c r="B280">
        <v>244.21435</v>
      </c>
      <c r="C280">
        <v>19.43</v>
      </c>
      <c r="D280" s="12">
        <v>-2.3191455391768923E-4</v>
      </c>
      <c r="E280" s="12">
        <v>1.0303967027305294E-3</v>
      </c>
      <c r="F280" s="12">
        <f t="shared" si="64"/>
        <v>7.6288321762871961E-3</v>
      </c>
      <c r="G280" s="12">
        <f t="shared" si="65"/>
        <v>6.2562814358727544E-3</v>
      </c>
      <c r="H280" s="14">
        <v>-1.2548312274570091E-2</v>
      </c>
      <c r="I280" s="14">
        <v>-1.0290667211024467E-2</v>
      </c>
      <c r="J280" s="20">
        <v>-1.7747317514720078E-2</v>
      </c>
      <c r="K280" s="20">
        <v>-1.455428701774376E-2</v>
      </c>
      <c r="M280" s="24">
        <v>5.378436031884078E-8</v>
      </c>
      <c r="N280" s="24">
        <v>1.0617173649979469E-6</v>
      </c>
      <c r="O280" s="23">
        <f t="shared" si="62"/>
        <v>3.7673500442419414E-5</v>
      </c>
      <c r="P280" s="23">
        <f t="shared" si="63"/>
        <v>2.7371522393466598E-5</v>
      </c>
      <c r="Q280" s="12">
        <v>6.137874260883764E-3</v>
      </c>
      <c r="R280" s="12">
        <v>5.2317800406235159E-3</v>
      </c>
      <c r="S280" s="14">
        <v>-1.0095904739786749E-2</v>
      </c>
      <c r="T280" s="14">
        <v>-8.6055123752319124E-3</v>
      </c>
      <c r="U280" s="20">
        <v>-1.4278830737936942E-2</v>
      </c>
      <c r="V280" s="20">
        <v>-1.217094037495382E-2</v>
      </c>
      <c r="X280" s="14">
        <f t="shared" si="66"/>
        <v>-1.2938324554616548E-2</v>
      </c>
      <c r="Y280" s="14">
        <f t="shared" si="67"/>
        <v>-1.182275604694063E-2</v>
      </c>
      <c r="Z280" s="20">
        <f t="shared" si="68"/>
        <v>-1.8230579693840846E-2</v>
      </c>
      <c r="AA280" s="20">
        <f t="shared" si="69"/>
        <v>-1.376329843747792E-2</v>
      </c>
      <c r="AC280" s="14">
        <f t="shared" si="70"/>
        <v>-8.1834902255019278E-3</v>
      </c>
      <c r="AD280" s="14">
        <f t="shared" si="70"/>
        <v>-9.3163319978569296E-3</v>
      </c>
      <c r="AE280" s="20">
        <f t="shared" si="61"/>
        <v>-1.4864448825462952E-2</v>
      </c>
      <c r="AF280" s="20">
        <f t="shared" si="61"/>
        <v>-1.2767496838748822E-2</v>
      </c>
      <c r="AH280" s="26">
        <v>-3.663407320336378E-2</v>
      </c>
      <c r="AI280" s="26">
        <v>0.19116871274256789</v>
      </c>
      <c r="AJ280" s="26">
        <f t="shared" si="71"/>
        <v>-1.909740716885995</v>
      </c>
      <c r="AK280" s="26">
        <f t="shared" si="60"/>
        <v>-2.0307704844819421</v>
      </c>
      <c r="AL280" s="26">
        <f t="shared" si="72"/>
        <v>-2.4033889829475812</v>
      </c>
      <c r="AM280" s="26">
        <f t="shared" si="73"/>
        <v>-2.7598735723075762</v>
      </c>
      <c r="AN280" s="14">
        <v>-1.1721748391136256E-2</v>
      </c>
      <c r="AO280" s="14">
        <v>-1.0624544487799972E-2</v>
      </c>
      <c r="AP280" s="20">
        <v>-1.4751699377325567E-2</v>
      </c>
      <c r="AQ280" s="20">
        <v>-1.4439051470243099E-2</v>
      </c>
      <c r="AU280">
        <v>-0.46779280626039649</v>
      </c>
    </row>
    <row r="281" spans="1:47" x14ac:dyDescent="0.2">
      <c r="A281" s="1">
        <v>44796</v>
      </c>
      <c r="B281">
        <v>244.27100000000002</v>
      </c>
      <c r="C281">
        <v>19.41</v>
      </c>
      <c r="D281" s="12">
        <v>-3.033293580535168E-3</v>
      </c>
      <c r="E281" s="12">
        <v>-6.6530194472875781E-3</v>
      </c>
      <c r="F281" s="12">
        <f t="shared" si="64"/>
        <v>7.6367328360475396E-3</v>
      </c>
      <c r="G281" s="12">
        <f t="shared" si="65"/>
        <v>6.2632977476443519E-3</v>
      </c>
      <c r="H281" s="14">
        <v>-1.2561307703432202E-2</v>
      </c>
      <c r="I281" s="14">
        <v>-1.0302208016889802E-2</v>
      </c>
      <c r="J281" s="20">
        <v>-1.7765697197757075E-2</v>
      </c>
      <c r="K281" s="20">
        <v>-1.4570609399717225E-2</v>
      </c>
      <c r="M281" s="24">
        <v>9.2008699457158589E-6</v>
      </c>
      <c r="N281" s="24">
        <v>4.4262667765986709E-5</v>
      </c>
      <c r="O281" s="23">
        <f t="shared" si="62"/>
        <v>4.0076112764192556E-5</v>
      </c>
      <c r="P281" s="23">
        <f t="shared" si="63"/>
        <v>2.9051950061946795E-5</v>
      </c>
      <c r="Q281" s="12">
        <v>6.3305697029724392E-3</v>
      </c>
      <c r="R281" s="12">
        <v>5.3899860910717381E-3</v>
      </c>
      <c r="S281" s="14">
        <v>-1.0412860536603324E-2</v>
      </c>
      <c r="T281" s="14">
        <v>-8.8657381711173388E-3</v>
      </c>
      <c r="U281" s="20">
        <v>-1.4727107369977292E-2</v>
      </c>
      <c r="V281" s="20">
        <v>-1.253898268407444E-2</v>
      </c>
      <c r="X281" s="14">
        <f t="shared" si="66"/>
        <v>-1.2938324554616548E-2</v>
      </c>
      <c r="Y281" s="14">
        <f t="shared" si="67"/>
        <v>-1.182275604694063E-2</v>
      </c>
      <c r="Z281" s="20">
        <f t="shared" si="68"/>
        <v>-1.8230579693840846E-2</v>
      </c>
      <c r="AA281" s="20">
        <f t="shared" si="69"/>
        <v>-1.376329843747792E-2</v>
      </c>
      <c r="AC281" s="14">
        <f t="shared" si="70"/>
        <v>-8.1834902255019278E-3</v>
      </c>
      <c r="AD281" s="14">
        <f t="shared" si="70"/>
        <v>-9.3163319978569296E-3</v>
      </c>
      <c r="AE281" s="20">
        <f t="shared" si="61"/>
        <v>-1.4864448825462952E-2</v>
      </c>
      <c r="AF281" s="20">
        <f t="shared" si="61"/>
        <v>-1.2767496838748822E-2</v>
      </c>
      <c r="AH281" s="26">
        <v>-0.46779280626039649</v>
      </c>
      <c r="AI281" s="26">
        <v>-1.2555977038411514</v>
      </c>
      <c r="AJ281" s="26">
        <f t="shared" si="71"/>
        <v>-1.909740716885995</v>
      </c>
      <c r="AK281" s="26">
        <f t="shared" si="60"/>
        <v>-2.0307704844819421</v>
      </c>
      <c r="AL281" s="26">
        <f t="shared" si="72"/>
        <v>-2.4033889829475812</v>
      </c>
      <c r="AM281" s="26">
        <f t="shared" si="73"/>
        <v>-2.7598735723075762</v>
      </c>
      <c r="AN281" s="14">
        <v>-1.2089746722851347E-2</v>
      </c>
      <c r="AO281" s="14">
        <v>-1.0945824665516683E-2</v>
      </c>
      <c r="AP281" s="20">
        <v>-1.5214821479905702E-2</v>
      </c>
      <c r="AQ281" s="20">
        <v>-1.4875680167854307E-2</v>
      </c>
      <c r="AU281">
        <v>-1.2866538731834516</v>
      </c>
    </row>
    <row r="282" spans="1:47" x14ac:dyDescent="0.2">
      <c r="A282" s="1">
        <v>44795</v>
      </c>
      <c r="B282">
        <v>245.01419999999999</v>
      </c>
      <c r="C282">
        <v>19.54</v>
      </c>
      <c r="D282" s="12">
        <v>-8.18302779719704E-3</v>
      </c>
      <c r="E282" s="12">
        <v>-4.0774719673802862E-3</v>
      </c>
      <c r="F282" s="12">
        <f t="shared" si="64"/>
        <v>7.6320604126316523E-3</v>
      </c>
      <c r="G282" s="12">
        <f t="shared" si="65"/>
        <v>6.2343473960567069E-3</v>
      </c>
      <c r="H282" s="14">
        <v>-1.2553622250829927E-2</v>
      </c>
      <c r="I282" s="14">
        <v>-1.0254588926079344E-2</v>
      </c>
      <c r="J282" s="20">
        <v>-1.7754827515476905E-2</v>
      </c>
      <c r="K282" s="20">
        <v>-1.4503260810848571E-2</v>
      </c>
      <c r="M282" s="24">
        <v>6.6961943929699444E-5</v>
      </c>
      <c r="N282" s="24">
        <v>1.662577764477206E-5</v>
      </c>
      <c r="O282" s="23">
        <f t="shared" si="62"/>
        <v>4.2045721966678276E-5</v>
      </c>
      <c r="P282" s="23">
        <f t="shared" si="63"/>
        <v>2.8076085753062742E-5</v>
      </c>
      <c r="Q282" s="12">
        <v>6.4842672652103321E-3</v>
      </c>
      <c r="R282" s="12">
        <v>5.2986871725987693E-3</v>
      </c>
      <c r="S282" s="14">
        <v>-1.066567052930392E-2</v>
      </c>
      <c r="T282" s="14">
        <v>-8.7155648139303297E-3</v>
      </c>
      <c r="U282" s="20">
        <v>-1.5084661367134673E-2</v>
      </c>
      <c r="V282" s="20">
        <v>-1.2326589639182621E-2</v>
      </c>
      <c r="X282" s="14">
        <f t="shared" si="66"/>
        <v>-1.2938324554616548E-2</v>
      </c>
      <c r="Y282" s="14">
        <f t="shared" si="67"/>
        <v>-1.182275604694063E-2</v>
      </c>
      <c r="Z282" s="20">
        <f t="shared" si="68"/>
        <v>-1.8230579693840846E-2</v>
      </c>
      <c r="AA282" s="20">
        <f t="shared" si="69"/>
        <v>-1.376329843747792E-2</v>
      </c>
      <c r="AC282" s="14">
        <f t="shared" si="70"/>
        <v>-8.1834902255019278E-3</v>
      </c>
      <c r="AD282" s="14">
        <f t="shared" si="70"/>
        <v>-9.3163319978569296E-3</v>
      </c>
      <c r="AE282" s="20">
        <f t="shared" si="61"/>
        <v>-1.4864448825462952E-2</v>
      </c>
      <c r="AF282" s="20">
        <f t="shared" si="61"/>
        <v>-1.2767496838748822E-2</v>
      </c>
      <c r="AH282" s="26">
        <v>-1.2866538731834516</v>
      </c>
      <c r="AI282" s="26">
        <v>-0.75972196567274597</v>
      </c>
      <c r="AJ282" s="26">
        <f t="shared" si="71"/>
        <v>-1.909740716885995</v>
      </c>
      <c r="AK282" s="26">
        <f t="shared" si="60"/>
        <v>-2.0307704844819421</v>
      </c>
      <c r="AL282" s="26">
        <f t="shared" si="72"/>
        <v>-2.4033889829475812</v>
      </c>
      <c r="AM282" s="26">
        <f t="shared" si="73"/>
        <v>-2.7598735723075762</v>
      </c>
      <c r="AN282" s="14">
        <v>-1.2383269215543171E-2</v>
      </c>
      <c r="AO282" s="14">
        <v>-1.0760417516616655E-2</v>
      </c>
      <c r="AP282" s="20">
        <v>-1.5584216507694154E-2</v>
      </c>
      <c r="AQ282" s="20">
        <v>-1.4623706695580496E-2</v>
      </c>
      <c r="AU282">
        <v>-0.82632634039677288</v>
      </c>
    </row>
    <row r="283" spans="1:47" x14ac:dyDescent="0.2">
      <c r="A283" s="1">
        <v>44792</v>
      </c>
      <c r="B283">
        <v>247.03570000000002</v>
      </c>
      <c r="C283">
        <v>19.62</v>
      </c>
      <c r="D283" s="12">
        <v>-5.3059460216879906E-3</v>
      </c>
      <c r="E283" s="12">
        <v>-1.5267175572517555E-3</v>
      </c>
      <c r="F283" s="12">
        <f t="shared" si="64"/>
        <v>7.6012275019411392E-3</v>
      </c>
      <c r="G283" s="12">
        <f t="shared" si="65"/>
        <v>6.2244154138129818E-3</v>
      </c>
      <c r="H283" s="14">
        <v>-1.2502906625851165E-2</v>
      </c>
      <c r="I283" s="14">
        <v>-1.0238252269062935E-2</v>
      </c>
      <c r="J283" s="20">
        <v>-1.768309943924154E-2</v>
      </c>
      <c r="K283" s="20">
        <v>-1.448015556507087E-2</v>
      </c>
      <c r="M283" s="24">
        <v>2.8153063185066615E-5</v>
      </c>
      <c r="N283" s="24">
        <v>2.3308664996207673E-6</v>
      </c>
      <c r="O283" s="23">
        <f t="shared" si="62"/>
        <v>4.044870198794913E-5</v>
      </c>
      <c r="P283" s="23">
        <f t="shared" si="63"/>
        <v>2.8805313182406308E-5</v>
      </c>
      <c r="Q283" s="12">
        <v>6.359929401176489E-3</v>
      </c>
      <c r="R283" s="12">
        <v>5.3670581497135194E-3</v>
      </c>
      <c r="S283" s="14">
        <v>-1.0461152942680456E-2</v>
      </c>
      <c r="T283" s="14">
        <v>-8.8280250636157426E-3</v>
      </c>
      <c r="U283" s="20">
        <v>-1.4795408241476763E-2</v>
      </c>
      <c r="V283" s="20">
        <v>-1.2485644316439615E-2</v>
      </c>
      <c r="X283" s="14">
        <f t="shared" si="66"/>
        <v>-1.2938324554616548E-2</v>
      </c>
      <c r="Y283" s="14">
        <f t="shared" si="67"/>
        <v>-1.182275604694063E-2</v>
      </c>
      <c r="Z283" s="20">
        <f t="shared" si="68"/>
        <v>-1.8230579693840846E-2</v>
      </c>
      <c r="AA283" s="20">
        <f t="shared" si="69"/>
        <v>-1.376329843747792E-2</v>
      </c>
      <c r="AC283" s="14">
        <f t="shared" si="70"/>
        <v>-7.9774742764860407E-3</v>
      </c>
      <c r="AD283" s="14">
        <f t="shared" si="70"/>
        <v>-9.3163319978569296E-3</v>
      </c>
      <c r="AE283" s="20">
        <f t="shared" si="61"/>
        <v>-1.4864448825462952E-2</v>
      </c>
      <c r="AF283" s="20">
        <f t="shared" si="61"/>
        <v>-1.2767496838748822E-2</v>
      </c>
      <c r="AH283" s="26">
        <v>-0.82632634039677288</v>
      </c>
      <c r="AI283" s="26">
        <v>-0.2764644812119843</v>
      </c>
      <c r="AJ283" s="26">
        <f t="shared" si="71"/>
        <v>-1.909740716885995</v>
      </c>
      <c r="AK283" s="26">
        <f t="shared" si="60"/>
        <v>-2.0307704844819421</v>
      </c>
      <c r="AL283" s="26">
        <f t="shared" si="72"/>
        <v>-2.4033889829475812</v>
      </c>
      <c r="AM283" s="26">
        <f t="shared" si="73"/>
        <v>-2.7598735723075762</v>
      </c>
      <c r="AN283" s="14">
        <v>-1.2145816133947105E-2</v>
      </c>
      <c r="AO283" s="14">
        <v>-1.0899263278936479E-2</v>
      </c>
      <c r="AP283" s="20">
        <v>-1.5285384255111981E-2</v>
      </c>
      <c r="AQ283" s="20">
        <v>-1.4812401948432341E-2</v>
      </c>
      <c r="AU283">
        <v>0.41152108510992624</v>
      </c>
    </row>
    <row r="284" spans="1:47" x14ac:dyDescent="0.2">
      <c r="A284" s="1">
        <v>44791</v>
      </c>
      <c r="B284">
        <v>248.35345000000001</v>
      </c>
      <c r="C284">
        <v>19.649999999999999</v>
      </c>
      <c r="D284" s="12">
        <v>2.7109357967072256E-3</v>
      </c>
      <c r="E284" s="12">
        <v>1.5290519877675379E-3</v>
      </c>
      <c r="F284" s="12">
        <f t="shared" si="64"/>
        <v>7.5881020630161194E-3</v>
      </c>
      <c r="G284" s="12">
        <f t="shared" si="65"/>
        <v>6.2276482154187893E-3</v>
      </c>
      <c r="H284" s="14">
        <v>-1.2481317200030016E-2</v>
      </c>
      <c r="I284" s="14">
        <v>-1.0243569754509461E-2</v>
      </c>
      <c r="J284" s="20">
        <v>-1.7652565102302467E-2</v>
      </c>
      <c r="K284" s="20">
        <v>-1.4487676186213737E-2</v>
      </c>
      <c r="M284" s="24">
        <v>7.3491728938686404E-6</v>
      </c>
      <c r="N284" s="24">
        <v>2.337999981295859E-6</v>
      </c>
      <c r="O284" s="23">
        <f t="shared" si="62"/>
        <v>4.1230866457106391E-5</v>
      </c>
      <c r="P284" s="23">
        <f t="shared" si="63"/>
        <v>3.0495707509894226E-5</v>
      </c>
      <c r="Q284" s="12">
        <v>6.421126572269573E-3</v>
      </c>
      <c r="R284" s="12">
        <v>5.5222918711250882E-3</v>
      </c>
      <c r="S284" s="14">
        <v>-1.0561813331512085E-2</v>
      </c>
      <c r="T284" s="14">
        <v>-9.0833618133047359E-3</v>
      </c>
      <c r="U284" s="20">
        <v>-1.4937774150346472E-2</v>
      </c>
      <c r="V284" s="20">
        <v>-1.2846771954224866E-2</v>
      </c>
      <c r="X284" s="14">
        <f t="shared" si="66"/>
        <v>-1.2938324554616548E-2</v>
      </c>
      <c r="Y284" s="14">
        <f t="shared" si="67"/>
        <v>-1.182275604694063E-2</v>
      </c>
      <c r="Z284" s="20">
        <f t="shared" si="68"/>
        <v>-1.8230579693840846E-2</v>
      </c>
      <c r="AA284" s="20">
        <f t="shared" si="69"/>
        <v>-1.376329843747792E-2</v>
      </c>
      <c r="AC284" s="14">
        <f t="shared" si="70"/>
        <v>-7.9774742764860407E-3</v>
      </c>
      <c r="AD284" s="14">
        <f t="shared" si="70"/>
        <v>-9.3163319978569296E-3</v>
      </c>
      <c r="AE284" s="20">
        <f t="shared" si="61"/>
        <v>-1.4864448825462952E-2</v>
      </c>
      <c r="AF284" s="20">
        <f t="shared" si="61"/>
        <v>-1.2767496838748822E-2</v>
      </c>
      <c r="AH284" s="26">
        <v>0.41152108510992624</v>
      </c>
      <c r="AI284" s="26">
        <v>0.26906788284878824</v>
      </c>
      <c r="AJ284" s="26">
        <f t="shared" si="71"/>
        <v>-1.909740716885995</v>
      </c>
      <c r="AK284" s="26">
        <f t="shared" si="60"/>
        <v>-2.0307704844819421</v>
      </c>
      <c r="AL284" s="26">
        <f t="shared" si="72"/>
        <v>-2.4033889829475812</v>
      </c>
      <c r="AM284" s="26">
        <f t="shared" si="73"/>
        <v>-2.7598735723075762</v>
      </c>
      <c r="AN284" s="14">
        <v>-1.2262686863341806E-2</v>
      </c>
      <c r="AO284" s="14">
        <v>-1.1214507338575385E-2</v>
      </c>
      <c r="AP284" s="20">
        <v>-1.5432464861904657E-2</v>
      </c>
      <c r="AQ284" s="20">
        <v>-1.5240827393687087E-2</v>
      </c>
      <c r="AU284">
        <v>-0.81780792155271753</v>
      </c>
    </row>
    <row r="285" spans="1:47" x14ac:dyDescent="0.2">
      <c r="A285" s="1">
        <v>44790</v>
      </c>
      <c r="B285">
        <v>247.68199999999999</v>
      </c>
      <c r="C285">
        <v>19.62</v>
      </c>
      <c r="D285" s="12">
        <v>-5.4415576149984268E-3</v>
      </c>
      <c r="E285" s="12">
        <v>-3.5551041137633632E-3</v>
      </c>
      <c r="F285" s="12">
        <f t="shared" si="64"/>
        <v>7.6029193142654319E-3</v>
      </c>
      <c r="G285" s="12">
        <f t="shared" si="65"/>
        <v>6.2332815713817798E-3</v>
      </c>
      <c r="H285" s="14">
        <v>-1.2505689409488898E-2</v>
      </c>
      <c r="I285" s="14">
        <v>-1.0252835800497096E-2</v>
      </c>
      <c r="J285" s="20">
        <v>-1.7687035183245433E-2</v>
      </c>
      <c r="K285" s="20">
        <v>-1.4500781331881955E-2</v>
      </c>
      <c r="M285" s="24">
        <v>2.9610549277347367E-5</v>
      </c>
      <c r="N285" s="24">
        <v>1.2638765259697189E-5</v>
      </c>
      <c r="O285" s="23">
        <f t="shared" si="62"/>
        <v>4.3396457638003172E-5</v>
      </c>
      <c r="P285" s="23">
        <f t="shared" si="63"/>
        <v>3.2293921132550245E-5</v>
      </c>
      <c r="Q285" s="12">
        <v>6.5875987763374883E-3</v>
      </c>
      <c r="R285" s="12">
        <v>5.6827740701659293E-3</v>
      </c>
      <c r="S285" s="14">
        <v>-1.0835635740159801E-2</v>
      </c>
      <c r="T285" s="14">
        <v>-9.3473315404582116E-3</v>
      </c>
      <c r="U285" s="20">
        <v>-1.5325046408366761E-2</v>
      </c>
      <c r="V285" s="20">
        <v>-1.3220109376784925E-2</v>
      </c>
      <c r="X285" s="14">
        <f t="shared" si="66"/>
        <v>-1.2938324554616548E-2</v>
      </c>
      <c r="Y285" s="14">
        <f t="shared" si="67"/>
        <v>-1.182275604694063E-2</v>
      </c>
      <c r="Z285" s="20">
        <f t="shared" si="68"/>
        <v>-1.8230579693840846E-2</v>
      </c>
      <c r="AA285" s="20">
        <f t="shared" si="69"/>
        <v>-1.376329843747792E-2</v>
      </c>
      <c r="AC285" s="14">
        <f t="shared" si="70"/>
        <v>-7.9774742764860407E-3</v>
      </c>
      <c r="AD285" s="14">
        <f t="shared" si="70"/>
        <v>-9.3163319978569296E-3</v>
      </c>
      <c r="AE285" s="20">
        <f t="shared" si="61"/>
        <v>-1.4864448825462952E-2</v>
      </c>
      <c r="AF285" s="20">
        <f t="shared" si="61"/>
        <v>-1.2767496838748822E-2</v>
      </c>
      <c r="AH285" s="26">
        <v>-0.81780792155271753</v>
      </c>
      <c r="AI285" s="26">
        <v>-0.61379819523460433</v>
      </c>
      <c r="AJ285" s="26">
        <f t="shared" si="71"/>
        <v>-1.909740716885995</v>
      </c>
      <c r="AK285" s="26">
        <f t="shared" si="60"/>
        <v>-2.0307704844819421</v>
      </c>
      <c r="AL285" s="26">
        <f t="shared" si="72"/>
        <v>-2.4033889829475812</v>
      </c>
      <c r="AM285" s="26">
        <f t="shared" si="73"/>
        <v>-2.7598735723075762</v>
      </c>
      <c r="AN285" s="14">
        <v>-1.2580605609680058E-2</v>
      </c>
      <c r="AO285" s="14">
        <v>-1.1540409851672283E-2</v>
      </c>
      <c r="AP285" s="20">
        <v>-1.5832562323128487E-2</v>
      </c>
      <c r="AQ285" s="20">
        <v>-1.5683737973645709E-2</v>
      </c>
      <c r="AU285">
        <v>0.93784365947389436</v>
      </c>
    </row>
    <row r="286" spans="1:47" x14ac:dyDescent="0.2">
      <c r="A286" s="1">
        <v>44789</v>
      </c>
      <c r="B286">
        <v>249.03715</v>
      </c>
      <c r="C286">
        <v>19.690000000000001</v>
      </c>
      <c r="D286" s="12">
        <v>6.2633580221671536E-3</v>
      </c>
      <c r="E286" s="12">
        <v>8.7090163934426812E-3</v>
      </c>
      <c r="F286" s="12">
        <f t="shared" si="64"/>
        <v>7.5883836616359099E-3</v>
      </c>
      <c r="G286" s="12">
        <f t="shared" si="65"/>
        <v>6.2239164220845179E-3</v>
      </c>
      <c r="H286" s="14">
        <v>-1.2481780388541122E-2</v>
      </c>
      <c r="I286" s="14">
        <v>-1.0237431500708551E-2</v>
      </c>
      <c r="J286" s="20">
        <v>-1.7653220198652949E-2</v>
      </c>
      <c r="K286" s="20">
        <v>-1.4478994736724194E-2</v>
      </c>
      <c r="M286" s="24">
        <v>3.9229653713845642E-5</v>
      </c>
      <c r="N286" s="24">
        <v>7.584696654125337E-5</v>
      </c>
      <c r="O286" s="23">
        <f t="shared" si="62"/>
        <v>4.4273498130405998E-5</v>
      </c>
      <c r="P286" s="23">
        <f t="shared" si="63"/>
        <v>3.3546980287346577E-5</v>
      </c>
      <c r="Q286" s="12">
        <v>6.6538333410452949E-3</v>
      </c>
      <c r="R286" s="12">
        <v>5.7919755081791025E-3</v>
      </c>
      <c r="S286" s="14">
        <v>-1.0944581904148988E-2</v>
      </c>
      <c r="T286" s="14">
        <v>-9.5269519218424952E-3</v>
      </c>
      <c r="U286" s="20">
        <v>-1.5479131047162786E-2</v>
      </c>
      <c r="V286" s="20">
        <v>-1.3474149909949074E-2</v>
      </c>
      <c r="X286" s="14">
        <f t="shared" si="66"/>
        <v>-1.2938324554616548E-2</v>
      </c>
      <c r="Y286" s="14">
        <f t="shared" si="67"/>
        <v>-1.182275604694063E-2</v>
      </c>
      <c r="Z286" s="20">
        <f t="shared" si="68"/>
        <v>-1.8230579693840846E-2</v>
      </c>
      <c r="AA286" s="20">
        <f t="shared" si="69"/>
        <v>-1.376329843747792E-2</v>
      </c>
      <c r="AC286" s="14">
        <f t="shared" si="70"/>
        <v>-7.9774742764860407E-3</v>
      </c>
      <c r="AD286" s="14">
        <f t="shared" si="70"/>
        <v>-9.3163319978569296E-3</v>
      </c>
      <c r="AE286" s="20">
        <f t="shared" si="61"/>
        <v>-1.4864448825462952E-2</v>
      </c>
      <c r="AF286" s="20">
        <f t="shared" si="61"/>
        <v>-1.2767496838748822E-2</v>
      </c>
      <c r="AH286" s="26">
        <v>0.93784365947389436</v>
      </c>
      <c r="AI286" s="26">
        <v>1.5680598318967967</v>
      </c>
      <c r="AJ286" s="26">
        <f t="shared" si="71"/>
        <v>-1.909740716885995</v>
      </c>
      <c r="AK286" s="26">
        <f t="shared" si="60"/>
        <v>-2.0307704844819421</v>
      </c>
      <c r="AL286" s="26">
        <f t="shared" si="72"/>
        <v>-2.4033889829475812</v>
      </c>
      <c r="AM286" s="26">
        <f t="shared" si="73"/>
        <v>-2.7598735723075762</v>
      </c>
      <c r="AN286" s="14">
        <v>-1.2707096454767777E-2</v>
      </c>
      <c r="AO286" s="14">
        <v>-1.1762172908852418E-2</v>
      </c>
      <c r="AP286" s="20">
        <v>-1.5991749746237557E-2</v>
      </c>
      <c r="AQ286" s="20">
        <v>-1.5985120136476249E-2</v>
      </c>
      <c r="AU286">
        <v>2.0453137789183007</v>
      </c>
    </row>
    <row r="287" spans="1:47" x14ac:dyDescent="0.2">
      <c r="A287" s="1">
        <v>44785</v>
      </c>
      <c r="B287">
        <v>247.48705000000001</v>
      </c>
      <c r="C287">
        <v>19.52</v>
      </c>
      <c r="D287" s="12">
        <v>1.2513894667679715E-2</v>
      </c>
      <c r="E287" s="12">
        <v>2.0533880903490509E-3</v>
      </c>
      <c r="F287" s="12">
        <f t="shared" si="64"/>
        <v>7.6207164867790828E-3</v>
      </c>
      <c r="G287" s="12">
        <f t="shared" si="65"/>
        <v>6.2240410482586571E-3</v>
      </c>
      <c r="H287" s="14">
        <v>-1.2534963153247458E-2</v>
      </c>
      <c r="I287" s="14">
        <v>-1.0237636492523098E-2</v>
      </c>
      <c r="J287" s="20">
        <v>-1.7728437597686504E-2</v>
      </c>
      <c r="K287" s="20">
        <v>-1.4479284660559453E-2</v>
      </c>
      <c r="M287" s="24">
        <v>1.5659755975378279E-4</v>
      </c>
      <c r="N287" s="24">
        <v>4.2164026495873222E-6</v>
      </c>
      <c r="O287" s="23">
        <f t="shared" si="62"/>
        <v>4.4601922769139375E-5</v>
      </c>
      <c r="P287" s="23">
        <f t="shared" si="63"/>
        <v>3.0847001623942738E-5</v>
      </c>
      <c r="Q287" s="12">
        <v>6.6784670972566285E-3</v>
      </c>
      <c r="R287" s="12">
        <v>5.5540077083078253E-3</v>
      </c>
      <c r="S287" s="14">
        <v>-1.0985100827398639E-2</v>
      </c>
      <c r="T287" s="14">
        <v>-9.1355297231265637E-3</v>
      </c>
      <c r="U287" s="20">
        <v>-1.5536437733554663E-2</v>
      </c>
      <c r="V287" s="20">
        <v>-1.2920554024628352E-2</v>
      </c>
      <c r="X287" s="14">
        <f t="shared" si="66"/>
        <v>-1.2938324554616548E-2</v>
      </c>
      <c r="Y287" s="14">
        <f t="shared" si="67"/>
        <v>-1.182275604694063E-2</v>
      </c>
      <c r="Z287" s="20">
        <f t="shared" si="68"/>
        <v>-1.8230579693840846E-2</v>
      </c>
      <c r="AA287" s="20">
        <f t="shared" si="69"/>
        <v>-1.376329843747792E-2</v>
      </c>
      <c r="AC287" s="14">
        <f t="shared" si="70"/>
        <v>-7.9774742764860407E-3</v>
      </c>
      <c r="AD287" s="14">
        <f t="shared" si="70"/>
        <v>-9.3163319978569296E-3</v>
      </c>
      <c r="AE287" s="20">
        <f t="shared" si="61"/>
        <v>-1.4864448825462952E-2</v>
      </c>
      <c r="AF287" s="20">
        <f t="shared" si="61"/>
        <v>-1.2767496838748822E-2</v>
      </c>
      <c r="AH287" s="26">
        <v>2.0453137789183007</v>
      </c>
      <c r="AI287" s="26">
        <v>0.35992720340435602</v>
      </c>
      <c r="AJ287" s="26">
        <f t="shared" si="71"/>
        <v>-1.909740716885995</v>
      </c>
      <c r="AK287" s="26">
        <f t="shared" si="60"/>
        <v>-2.0307704844819421</v>
      </c>
      <c r="AL287" s="26">
        <f t="shared" si="72"/>
        <v>-2.4033889829475812</v>
      </c>
      <c r="AM287" s="26">
        <f t="shared" si="73"/>
        <v>-2.7598735723075762</v>
      </c>
      <c r="AN287" s="14">
        <v>-1.2754140542014404E-2</v>
      </c>
      <c r="AO287" s="14">
        <v>-1.1278914924616723E-2</v>
      </c>
      <c r="AP287" s="20">
        <v>-1.6050954244524494E-2</v>
      </c>
      <c r="AQ287" s="20">
        <v>-1.5328359094551332E-2</v>
      </c>
      <c r="AU287">
        <v>-0.22829392001581195</v>
      </c>
    </row>
    <row r="288" spans="1:47" x14ac:dyDescent="0.2">
      <c r="A288" s="1">
        <v>44784</v>
      </c>
      <c r="B288">
        <v>244.42830000000001</v>
      </c>
      <c r="C288">
        <v>19.48</v>
      </c>
      <c r="D288" s="12">
        <v>-1.438636132910065E-3</v>
      </c>
      <c r="E288" s="12">
        <v>1.0277492291881352E-3</v>
      </c>
      <c r="F288" s="12">
        <f t="shared" si="64"/>
        <v>7.5232505179882274E-3</v>
      </c>
      <c r="G288" s="12">
        <f t="shared" si="65"/>
        <v>6.2259571947091211E-3</v>
      </c>
      <c r="H288" s="14">
        <v>-1.237464590097748E-2</v>
      </c>
      <c r="I288" s="14">
        <v>-1.0240788272961914E-2</v>
      </c>
      <c r="J288" s="20">
        <v>-1.7501697848398567E-2</v>
      </c>
      <c r="K288" s="20">
        <v>-1.448374228378084E-2</v>
      </c>
      <c r="M288" s="24">
        <v>2.0696739229144262E-6</v>
      </c>
      <c r="N288" s="24">
        <v>1.0562684780968061E-6</v>
      </c>
      <c r="O288" s="23">
        <f t="shared" si="62"/>
        <v>3.7433902249145139E-5</v>
      </c>
      <c r="P288" s="23">
        <f t="shared" si="63"/>
        <v>3.2547132622183064E-5</v>
      </c>
      <c r="Q288" s="12">
        <v>6.1183251179669374E-3</v>
      </c>
      <c r="R288" s="12">
        <v>5.7050094322606566E-3</v>
      </c>
      <c r="S288" s="14">
        <v>-1.0063749261156213E-2</v>
      </c>
      <c r="T288" s="14">
        <v>-9.3839054564463023E-3</v>
      </c>
      <c r="U288" s="20">
        <v>-1.4233352630873062E-2</v>
      </c>
      <c r="V288" s="20">
        <v>-1.3271836564122522E-2</v>
      </c>
      <c r="X288" s="14">
        <f t="shared" si="66"/>
        <v>-1.2938324554616548E-2</v>
      </c>
      <c r="Y288" s="14">
        <f t="shared" si="67"/>
        <v>-1.182275604694063E-2</v>
      </c>
      <c r="Z288" s="20">
        <f t="shared" si="68"/>
        <v>-1.8230579693840846E-2</v>
      </c>
      <c r="AA288" s="20">
        <f t="shared" si="69"/>
        <v>-1.376329843747792E-2</v>
      </c>
      <c r="AC288" s="14">
        <f t="shared" si="70"/>
        <v>-7.9774742764860407E-3</v>
      </c>
      <c r="AD288" s="14">
        <f t="shared" si="70"/>
        <v>-9.3163319978569296E-3</v>
      </c>
      <c r="AE288" s="20">
        <f t="shared" si="61"/>
        <v>-1.4864448825462952E-2</v>
      </c>
      <c r="AF288" s="20">
        <f t="shared" si="61"/>
        <v>-1.2767496838748822E-2</v>
      </c>
      <c r="AH288" s="26">
        <v>-0.22829392001581195</v>
      </c>
      <c r="AI288" s="26">
        <v>0.17478810836498029</v>
      </c>
      <c r="AJ288" s="26">
        <f t="shared" si="71"/>
        <v>-1.909740716885995</v>
      </c>
      <c r="AK288" s="26">
        <f t="shared" si="60"/>
        <v>-2.0307704844819421</v>
      </c>
      <c r="AL288" s="26">
        <f t="shared" si="72"/>
        <v>-2.4033889829475812</v>
      </c>
      <c r="AM288" s="26">
        <f t="shared" si="73"/>
        <v>-2.7598735723075762</v>
      </c>
      <c r="AN288" s="14">
        <v>-1.1684414596927768E-2</v>
      </c>
      <c r="AO288" s="14">
        <v>-1.1585564768726023E-2</v>
      </c>
      <c r="AP288" s="20">
        <v>-1.4704715182613197E-2</v>
      </c>
      <c r="AQ288" s="20">
        <v>-1.5745104761861636E-2</v>
      </c>
      <c r="AU288">
        <v>0.87881419487503387</v>
      </c>
    </row>
    <row r="289" spans="1:47" x14ac:dyDescent="0.2">
      <c r="A289" s="1">
        <v>44783</v>
      </c>
      <c r="B289">
        <v>244.78045</v>
      </c>
      <c r="C289">
        <v>19.46</v>
      </c>
      <c r="D289" s="12">
        <v>5.5765067392974377E-3</v>
      </c>
      <c r="E289" s="12">
        <v>6.2047569803516112E-3</v>
      </c>
      <c r="F289" s="12">
        <f t="shared" si="64"/>
        <v>7.6237179654514145E-3</v>
      </c>
      <c r="G289" s="12">
        <f t="shared" si="65"/>
        <v>6.3277167558642312E-3</v>
      </c>
      <c r="H289" s="14">
        <v>-1.2539900146327861E-2</v>
      </c>
      <c r="I289" s="14">
        <v>-1.0408167856204886E-2</v>
      </c>
      <c r="J289" s="20">
        <v>-1.7735420081214863E-2</v>
      </c>
      <c r="K289" s="20">
        <v>-1.472047042253736E-2</v>
      </c>
      <c r="M289" s="24">
        <v>3.109742741342974E-5</v>
      </c>
      <c r="N289" s="24">
        <v>3.8499009185222046E-5</v>
      </c>
      <c r="O289" s="23">
        <f t="shared" si="62"/>
        <v>3.9711220675460062E-5</v>
      </c>
      <c r="P289" s="23">
        <f t="shared" si="63"/>
        <v>3.4574073820364858E-5</v>
      </c>
      <c r="Q289" s="12">
        <v>6.3016839555360173E-3</v>
      </c>
      <c r="R289" s="12">
        <v>5.8799722635710502E-3</v>
      </c>
      <c r="S289" s="14">
        <v>-1.0365347710165321E-2</v>
      </c>
      <c r="T289" s="14">
        <v>-9.6716937041089017E-3</v>
      </c>
      <c r="U289" s="20">
        <v>-1.4659909072838489E-2</v>
      </c>
      <c r="V289" s="20">
        <v>-1.3678860974777622E-2</v>
      </c>
      <c r="X289" s="14">
        <f t="shared" si="66"/>
        <v>-1.2938324554616548E-2</v>
      </c>
      <c r="Y289" s="14">
        <f t="shared" si="67"/>
        <v>-1.182275604694063E-2</v>
      </c>
      <c r="Z289" s="20">
        <f t="shared" si="68"/>
        <v>-1.8230579693840846E-2</v>
      </c>
      <c r="AA289" s="20">
        <f t="shared" si="69"/>
        <v>-1.376329843747792E-2</v>
      </c>
      <c r="AC289" s="14">
        <f t="shared" si="70"/>
        <v>-7.9774742764860407E-3</v>
      </c>
      <c r="AD289" s="14">
        <f t="shared" si="70"/>
        <v>-9.3163319978569296E-3</v>
      </c>
      <c r="AE289" s="20">
        <f t="shared" si="61"/>
        <v>-1.4864448825462952E-2</v>
      </c>
      <c r="AF289" s="20">
        <f t="shared" si="61"/>
        <v>-1.2767496838748822E-2</v>
      </c>
      <c r="AH289" s="26">
        <v>0.87881419487503387</v>
      </c>
      <c r="AI289" s="26">
        <v>1.0591384956277721</v>
      </c>
      <c r="AJ289" s="26">
        <f t="shared" si="71"/>
        <v>-1.909740716885995</v>
      </c>
      <c r="AK289" s="26">
        <f t="shared" si="60"/>
        <v>-2.0307704844819421</v>
      </c>
      <c r="AL289" s="26">
        <f t="shared" si="72"/>
        <v>-2.4033889829475812</v>
      </c>
      <c r="AM289" s="26">
        <f t="shared" si="73"/>
        <v>-2.7598735723075762</v>
      </c>
      <c r="AN289" s="14">
        <v>-1.2034582434834327E-2</v>
      </c>
      <c r="AO289" s="14">
        <v>-1.1940874122432563E-2</v>
      </c>
      <c r="AP289" s="20">
        <v>-1.5145397792752799E-2</v>
      </c>
      <c r="AQ289" s="20">
        <v>-1.62279800561313E-2</v>
      </c>
      <c r="AU289">
        <v>-0.64351606887077917</v>
      </c>
    </row>
    <row r="290" spans="1:47" x14ac:dyDescent="0.2">
      <c r="A290" s="1">
        <v>44782</v>
      </c>
      <c r="B290">
        <v>243.423</v>
      </c>
      <c r="C290">
        <v>19.34</v>
      </c>
      <c r="D290" s="12">
        <v>-4.15727101054153E-3</v>
      </c>
      <c r="E290" s="12">
        <v>-8.7134802665300715E-3</v>
      </c>
      <c r="F290" s="12">
        <f t="shared" si="64"/>
        <v>7.6444077441874189E-3</v>
      </c>
      <c r="G290" s="12">
        <f t="shared" si="65"/>
        <v>6.305419196629314E-3</v>
      </c>
      <c r="H290" s="14">
        <v>-1.25739318039226E-2</v>
      </c>
      <c r="I290" s="14">
        <v>-1.0371491635025168E-2</v>
      </c>
      <c r="J290" s="20">
        <v>-1.7783551703991742E-2</v>
      </c>
      <c r="K290" s="20">
        <v>-1.4668598543014911E-2</v>
      </c>
      <c r="M290" s="24">
        <v>1.7282902255088996E-5</v>
      </c>
      <c r="N290" s="24">
        <v>7.5924738355208964E-5</v>
      </c>
      <c r="O290" s="23">
        <f t="shared" si="62"/>
        <v>4.0265244117891715E-5</v>
      </c>
      <c r="P290" s="23">
        <f t="shared" si="63"/>
        <v>3.4319744505644764E-5</v>
      </c>
      <c r="Q290" s="12">
        <v>6.3454900612869699E-3</v>
      </c>
      <c r="R290" s="12">
        <v>5.8583056002264652E-3</v>
      </c>
      <c r="S290" s="14">
        <v>-1.0437402342092394E-2</v>
      </c>
      <c r="T290" s="14">
        <v>-9.6360552143226249E-3</v>
      </c>
      <c r="U290" s="20">
        <v>-1.4761817313822227E-2</v>
      </c>
      <c r="V290" s="20">
        <v>-1.3628456778568389E-2</v>
      </c>
      <c r="X290" s="14">
        <f t="shared" si="66"/>
        <v>-1.2938324554616548E-2</v>
      </c>
      <c r="Y290" s="14">
        <f t="shared" si="67"/>
        <v>-1.182275604694063E-2</v>
      </c>
      <c r="Z290" s="20">
        <f t="shared" si="68"/>
        <v>-1.8230579693840846E-2</v>
      </c>
      <c r="AA290" s="20">
        <f t="shared" si="69"/>
        <v>-1.376329843747792E-2</v>
      </c>
      <c r="AC290" s="14">
        <f t="shared" si="70"/>
        <v>-7.9774742764860407E-3</v>
      </c>
      <c r="AD290" s="14">
        <f t="shared" si="70"/>
        <v>-9.3163319978569296E-3</v>
      </c>
      <c r="AE290" s="20">
        <f t="shared" si="61"/>
        <v>-1.4864448825462952E-2</v>
      </c>
      <c r="AF290" s="20">
        <f t="shared" si="61"/>
        <v>-1.2767496838748822E-2</v>
      </c>
      <c r="AH290" s="26">
        <v>-0.64351606887077917</v>
      </c>
      <c r="AI290" s="26">
        <v>-1.5487293050569395</v>
      </c>
      <c r="AJ290" s="26">
        <f t="shared" si="71"/>
        <v>-1.909740716885995</v>
      </c>
      <c r="AK290" s="26">
        <f t="shared" si="60"/>
        <v>-2.0307704844819421</v>
      </c>
      <c r="AL290" s="26">
        <f t="shared" si="72"/>
        <v>-2.4033889829475812</v>
      </c>
      <c r="AM290" s="26">
        <f t="shared" si="73"/>
        <v>-2.7598735723075762</v>
      </c>
      <c r="AN290" s="14">
        <v>-1.2118240738635135E-2</v>
      </c>
      <c r="AO290" s="14">
        <v>-1.1896874102015172E-2</v>
      </c>
      <c r="AP290" s="20">
        <v>-1.5250680904700475E-2</v>
      </c>
      <c r="AQ290" s="20">
        <v>-1.6168182804566493E-2</v>
      </c>
      <c r="AU290">
        <v>-5.0269995026803772E-2</v>
      </c>
    </row>
    <row r="291" spans="1:47" x14ac:dyDescent="0.2">
      <c r="A291" s="1">
        <v>44781</v>
      </c>
      <c r="B291">
        <v>244.43919999999997</v>
      </c>
      <c r="C291">
        <v>19.510000000000002</v>
      </c>
      <c r="D291" s="12">
        <v>-3.3494042027470972E-4</v>
      </c>
      <c r="E291" s="12">
        <v>5.1519835136528691E-3</v>
      </c>
      <c r="F291" s="12">
        <f t="shared" si="64"/>
        <v>7.6573334264716476E-3</v>
      </c>
      <c r="G291" s="12">
        <f t="shared" si="65"/>
        <v>6.2451081958646293E-3</v>
      </c>
      <c r="H291" s="14">
        <v>-1.2595192659308637E-2</v>
      </c>
      <c r="I291" s="14">
        <v>-1.0272288866672303E-2</v>
      </c>
      <c r="J291" s="20">
        <v>-1.7813621337494184E-2</v>
      </c>
      <c r="K291" s="20">
        <v>-1.4528294174604712E-2</v>
      </c>
      <c r="M291" s="24">
        <v>1.1218508513379918E-7</v>
      </c>
      <c r="N291" s="24">
        <v>2.6542934124950962E-5</v>
      </c>
      <c r="O291" s="23">
        <f t="shared" si="62"/>
        <v>4.1734756308479681E-5</v>
      </c>
      <c r="P291" s="23">
        <f t="shared" si="63"/>
        <v>3.1654267758521673E-5</v>
      </c>
      <c r="Q291" s="12">
        <v>6.4602442917028827E-3</v>
      </c>
      <c r="R291" s="12">
        <v>5.6262125589531071E-3</v>
      </c>
      <c r="S291" s="14">
        <v>-1.0626156254200034E-2</v>
      </c>
      <c r="T291" s="14">
        <v>-9.2542961335939436E-3</v>
      </c>
      <c r="U291" s="20">
        <v>-1.5028775573787479E-2</v>
      </c>
      <c r="V291" s="20">
        <v>-1.3088527625422439E-2</v>
      </c>
      <c r="X291" s="14">
        <f t="shared" si="66"/>
        <v>-1.2938324554616548E-2</v>
      </c>
      <c r="Y291" s="14">
        <f t="shared" si="67"/>
        <v>-1.182275604694063E-2</v>
      </c>
      <c r="Z291" s="20">
        <f t="shared" si="68"/>
        <v>-1.8230579693840846E-2</v>
      </c>
      <c r="AA291" s="20">
        <f t="shared" si="69"/>
        <v>-1.376329843747792E-2</v>
      </c>
      <c r="AC291" s="14">
        <f t="shared" si="70"/>
        <v>-7.9774742764860407E-3</v>
      </c>
      <c r="AD291" s="14">
        <f t="shared" si="70"/>
        <v>-9.3163319978569296E-3</v>
      </c>
      <c r="AE291" s="20">
        <f t="shared" si="61"/>
        <v>-1.4864448825462952E-2</v>
      </c>
      <c r="AF291" s="20">
        <f t="shared" si="61"/>
        <v>-1.2767496838748822E-2</v>
      </c>
      <c r="AH291" s="26">
        <v>-5.0269995026803772E-2</v>
      </c>
      <c r="AI291" s="26">
        <v>0.91105297649797323</v>
      </c>
      <c r="AJ291" s="26">
        <f t="shared" si="71"/>
        <v>-1.909740716885995</v>
      </c>
      <c r="AK291" s="26">
        <f t="shared" si="60"/>
        <v>-2.0307704844819421</v>
      </c>
      <c r="AL291" s="26">
        <f t="shared" si="72"/>
        <v>-2.4033889829475812</v>
      </c>
      <c r="AM291" s="26">
        <f t="shared" si="73"/>
        <v>-2.7598735723075762</v>
      </c>
      <c r="AN291" s="14">
        <v>-1.2337391564895321E-2</v>
      </c>
      <c r="AO291" s="14">
        <v>-1.1425546404143588E-2</v>
      </c>
      <c r="AP291" s="20">
        <v>-1.5526479957828708E-2</v>
      </c>
      <c r="AQ291" s="20">
        <v>-1.5527635353639662E-2</v>
      </c>
      <c r="AU291">
        <v>-0.36591065109832915</v>
      </c>
    </row>
    <row r="292" spans="1:47" x14ac:dyDescent="0.2">
      <c r="A292" s="1">
        <v>44778</v>
      </c>
      <c r="B292">
        <v>244.52110000000002</v>
      </c>
      <c r="C292">
        <v>19.41</v>
      </c>
      <c r="D292" s="12">
        <v>-2.5039274293460201E-3</v>
      </c>
      <c r="E292" s="12">
        <v>-3.5934291581108946E-3</v>
      </c>
      <c r="F292" s="12">
        <f t="shared" si="64"/>
        <v>7.6664768093691804E-3</v>
      </c>
      <c r="G292" s="12">
        <f t="shared" si="65"/>
        <v>6.2345853344082242E-3</v>
      </c>
      <c r="H292" s="14">
        <v>-1.2610232185830249E-2</v>
      </c>
      <c r="I292" s="14">
        <v>-1.0254980299839827E-2</v>
      </c>
      <c r="J292" s="20">
        <v>-1.7834892026859402E-2</v>
      </c>
      <c r="K292" s="20">
        <v>-1.4503814338226777E-2</v>
      </c>
      <c r="M292" s="24">
        <v>6.2696525714313688E-6</v>
      </c>
      <c r="N292" s="24">
        <v>1.2912733114361572E-5</v>
      </c>
      <c r="O292" s="23">
        <f t="shared" si="62"/>
        <v>4.4393300775247529E-5</v>
      </c>
      <c r="P292" s="23">
        <f t="shared" si="63"/>
        <v>3.1978763452525622E-5</v>
      </c>
      <c r="Q292" s="12">
        <v>6.6628297873536834E-3</v>
      </c>
      <c r="R292" s="12">
        <v>5.6549768746234162E-3</v>
      </c>
      <c r="S292" s="14">
        <v>-1.0959379741489016E-2</v>
      </c>
      <c r="T292" s="14">
        <v>-9.3016092225510286E-3</v>
      </c>
      <c r="U292" s="20">
        <v>-1.5500059910906229E-2</v>
      </c>
      <c r="V292" s="20">
        <v>-1.3155443430030302E-2</v>
      </c>
      <c r="X292" s="14">
        <f t="shared" si="66"/>
        <v>-1.2938324554616548E-2</v>
      </c>
      <c r="Y292" s="14">
        <f t="shared" si="67"/>
        <v>-1.182275604694063E-2</v>
      </c>
      <c r="Z292" s="20">
        <f t="shared" si="68"/>
        <v>-1.8230579693840846E-2</v>
      </c>
      <c r="AA292" s="20">
        <f t="shared" si="69"/>
        <v>-1.376329843747792E-2</v>
      </c>
      <c r="AC292" s="14">
        <f t="shared" si="70"/>
        <v>-7.9774742764860407E-3</v>
      </c>
      <c r="AD292" s="14">
        <f t="shared" si="70"/>
        <v>-9.3163319978569296E-3</v>
      </c>
      <c r="AE292" s="20">
        <f t="shared" si="61"/>
        <v>-1.4864448825462952E-2</v>
      </c>
      <c r="AF292" s="20">
        <f t="shared" si="61"/>
        <v>-1.2767496838748822E-2</v>
      </c>
      <c r="AH292" s="26">
        <v>-0.36591065109832915</v>
      </c>
      <c r="AI292" s="26">
        <v>-0.62370432319286717</v>
      </c>
      <c r="AJ292" s="26">
        <f t="shared" si="71"/>
        <v>-1.909740716885995</v>
      </c>
      <c r="AK292" s="26">
        <f t="shared" si="60"/>
        <v>-2.0307704844819421</v>
      </c>
      <c r="AL292" s="26">
        <f t="shared" si="72"/>
        <v>-2.4033889829475812</v>
      </c>
      <c r="AM292" s="26">
        <f t="shared" si="73"/>
        <v>-2.7598735723075762</v>
      </c>
      <c r="AN292" s="14">
        <v>-1.2724277334590185E-2</v>
      </c>
      <c r="AO292" s="14">
        <v>-1.1483960127413173E-2</v>
      </c>
      <c r="AP292" s="20">
        <v>-1.6013371706180817E-2</v>
      </c>
      <c r="AQ292" s="20">
        <v>-1.560702122828366E-2</v>
      </c>
      <c r="AU292">
        <v>-0.30311458829361287</v>
      </c>
    </row>
    <row r="293" spans="1:47" x14ac:dyDescent="0.2">
      <c r="A293" s="1">
        <v>44777</v>
      </c>
      <c r="B293">
        <v>245.13490000000002</v>
      </c>
      <c r="C293">
        <v>19.48</v>
      </c>
      <c r="D293" s="12">
        <v>-2.1332420414562625E-3</v>
      </c>
      <c r="E293" s="12">
        <v>3.606388459556964E-3</v>
      </c>
      <c r="F293" s="12">
        <f t="shared" si="64"/>
        <v>7.6662513790817797E-3</v>
      </c>
      <c r="G293" s="12">
        <f t="shared" si="65"/>
        <v>6.2237969250454848E-3</v>
      </c>
      <c r="H293" s="14">
        <v>-1.2609861386004393E-2</v>
      </c>
      <c r="I293" s="14">
        <v>-1.0237234945570488E-2</v>
      </c>
      <c r="J293" s="20">
        <v>-1.7834367597589561E-2</v>
      </c>
      <c r="K293" s="20">
        <v>-1.4478716745041486E-2</v>
      </c>
      <c r="M293" s="24">
        <v>4.5507216074364825E-6</v>
      </c>
      <c r="N293" s="24">
        <v>1.3006037721225651E-5</v>
      </c>
      <c r="O293" s="23">
        <f t="shared" si="62"/>
        <v>4.6826680563294747E-5</v>
      </c>
      <c r="P293" s="23">
        <f t="shared" si="63"/>
        <v>3.3194082283621866E-5</v>
      </c>
      <c r="Q293" s="12">
        <v>6.8430023062464873E-3</v>
      </c>
      <c r="R293" s="12">
        <v>5.7614305761348773E-3</v>
      </c>
      <c r="S293" s="14">
        <v>-1.1255737162666826E-2</v>
      </c>
      <c r="T293" s="14">
        <v>-9.4767099795845661E-3</v>
      </c>
      <c r="U293" s="20">
        <v>-1.5919203867193085E-2</v>
      </c>
      <c r="V293" s="20">
        <v>-1.3403091772225269E-2</v>
      </c>
      <c r="X293" s="14">
        <f t="shared" si="66"/>
        <v>-1.2938324554616548E-2</v>
      </c>
      <c r="Y293" s="14">
        <f t="shared" si="67"/>
        <v>-1.182275604694063E-2</v>
      </c>
      <c r="Z293" s="20">
        <f t="shared" si="68"/>
        <v>-1.8230579693840846E-2</v>
      </c>
      <c r="AA293" s="20">
        <f t="shared" si="69"/>
        <v>-1.376329843747792E-2</v>
      </c>
      <c r="AC293" s="14">
        <f t="shared" si="70"/>
        <v>-7.9774742764860407E-3</v>
      </c>
      <c r="AD293" s="14">
        <f t="shared" si="70"/>
        <v>-9.3163319978569296E-3</v>
      </c>
      <c r="AE293" s="20">
        <f t="shared" si="61"/>
        <v>-1.4864448825462952E-2</v>
      </c>
      <c r="AF293" s="20">
        <f t="shared" si="61"/>
        <v>-1.2767496838748822E-2</v>
      </c>
      <c r="AH293" s="26">
        <v>-0.30311458829361287</v>
      </c>
      <c r="AI293" s="26">
        <v>0.61415668620763042</v>
      </c>
      <c r="AJ293" s="26">
        <f t="shared" si="71"/>
        <v>-1.909740716885995</v>
      </c>
      <c r="AK293" s="26">
        <f t="shared" si="60"/>
        <v>-2.0307704844819421</v>
      </c>
      <c r="AL293" s="26">
        <f t="shared" si="72"/>
        <v>-2.4033889829475812</v>
      </c>
      <c r="AM293" s="26">
        <f t="shared" si="73"/>
        <v>-2.7598735723075762</v>
      </c>
      <c r="AN293" s="14">
        <v>-1.3068360129983685E-2</v>
      </c>
      <c r="AO293" s="14">
        <v>-1.1700143162406499E-2</v>
      </c>
      <c r="AP293" s="20">
        <v>-1.6446396353117697E-2</v>
      </c>
      <c r="AQ293" s="20">
        <v>-1.590081998575946E-2</v>
      </c>
      <c r="AU293">
        <v>1.4045067095955297</v>
      </c>
    </row>
    <row r="294" spans="1:47" x14ac:dyDescent="0.2">
      <c r="A294" s="1">
        <v>44776</v>
      </c>
      <c r="B294">
        <v>245.65895</v>
      </c>
      <c r="C294">
        <v>19.41</v>
      </c>
      <c r="D294" s="12">
        <v>9.6076708482450979E-3</v>
      </c>
      <c r="E294" s="12">
        <v>2.5826446280992066E-3</v>
      </c>
      <c r="F294" s="12">
        <f t="shared" si="64"/>
        <v>7.6883255034990144E-3</v>
      </c>
      <c r="G294" s="12">
        <f t="shared" si="65"/>
        <v>6.2170830363217503E-3</v>
      </c>
      <c r="H294" s="14">
        <v>-1.2646170089613861E-2</v>
      </c>
      <c r="I294" s="14">
        <v>-1.0226191581352306E-2</v>
      </c>
      <c r="J294" s="20">
        <v>-1.788571968999891E-2</v>
      </c>
      <c r="K294" s="20">
        <v>-1.4463097904282478E-2</v>
      </c>
      <c r="M294" s="24">
        <v>9.230733912821868E-5</v>
      </c>
      <c r="N294" s="24">
        <v>6.6700532750496894E-6</v>
      </c>
      <c r="O294" s="23">
        <f t="shared" si="62"/>
        <v>4.9529801899422468E-5</v>
      </c>
      <c r="P294" s="23">
        <f t="shared" si="63"/>
        <v>3.4481538952440413E-5</v>
      </c>
      <c r="Q294" s="12">
        <v>7.0377412498203191E-3</v>
      </c>
      <c r="R294" s="12">
        <v>5.872098343219433E-3</v>
      </c>
      <c r="S294" s="14">
        <v>-1.1576054220312942E-2</v>
      </c>
      <c r="T294" s="14">
        <v>-9.6587422576602175E-3</v>
      </c>
      <c r="U294" s="20">
        <v>-1.637223439456903E-2</v>
      </c>
      <c r="V294" s="20">
        <v>-1.3660543496907271E-2</v>
      </c>
      <c r="X294" s="14">
        <f t="shared" si="66"/>
        <v>-1.2938324554616548E-2</v>
      </c>
      <c r="Y294" s="14">
        <f t="shared" si="67"/>
        <v>-1.182275604694063E-2</v>
      </c>
      <c r="Z294" s="20">
        <f t="shared" si="68"/>
        <v>-1.8230579693840846E-2</v>
      </c>
      <c r="AA294" s="20">
        <f t="shared" si="69"/>
        <v>-1.376329843747792E-2</v>
      </c>
      <c r="AC294" s="14">
        <f t="shared" si="70"/>
        <v>-7.9774742764860407E-3</v>
      </c>
      <c r="AD294" s="14">
        <f t="shared" si="70"/>
        <v>-9.3163319978569296E-3</v>
      </c>
      <c r="AE294" s="20">
        <f t="shared" si="61"/>
        <v>-1.4864448825462952E-2</v>
      </c>
      <c r="AF294" s="20">
        <f t="shared" si="61"/>
        <v>-1.2767496838748822E-2</v>
      </c>
      <c r="AH294" s="26">
        <v>1.4045067095955297</v>
      </c>
      <c r="AI294" s="26">
        <v>0.42882872947143469</v>
      </c>
      <c r="AJ294" s="26">
        <f t="shared" si="71"/>
        <v>-1.909740716885995</v>
      </c>
      <c r="AK294" s="26">
        <f t="shared" si="60"/>
        <v>-2.0307704844819421</v>
      </c>
      <c r="AL294" s="26">
        <f t="shared" si="72"/>
        <v>-2.4033889829475812</v>
      </c>
      <c r="AM294" s="26">
        <f t="shared" si="73"/>
        <v>-2.7598735723075762</v>
      </c>
      <c r="AN294" s="14">
        <v>-1.3440261019689995E-2</v>
      </c>
      <c r="AO294" s="14">
        <v>-1.1924883997385338E-2</v>
      </c>
      <c r="AP294" s="20">
        <v>-1.6914429784653896E-2</v>
      </c>
      <c r="AQ294" s="20">
        <v>-1.6206249031442417E-2</v>
      </c>
      <c r="AU294">
        <v>-0.35662273695758878</v>
      </c>
    </row>
    <row r="295" spans="1:47" x14ac:dyDescent="0.2">
      <c r="A295" s="1">
        <v>44775</v>
      </c>
      <c r="B295">
        <v>243.3212</v>
      </c>
      <c r="C295">
        <v>19.36</v>
      </c>
      <c r="D295" s="12">
        <v>-2.5066345157156444E-3</v>
      </c>
      <c r="E295" s="12">
        <v>-1.5471892728210479E-3</v>
      </c>
      <c r="F295" s="12">
        <f t="shared" si="64"/>
        <v>7.6621828835751315E-3</v>
      </c>
      <c r="G295" s="12">
        <f t="shared" si="65"/>
        <v>6.3055048969713383E-3</v>
      </c>
      <c r="H295" s="14">
        <v>-1.2603169306414048E-2</v>
      </c>
      <c r="I295" s="14">
        <v>-1.0371632599543578E-2</v>
      </c>
      <c r="J295" s="20">
        <v>-1.7824902861717125E-2</v>
      </c>
      <c r="K295" s="20">
        <v>-1.4668797911823383E-2</v>
      </c>
      <c r="M295" s="24">
        <v>6.2832165953770029E-6</v>
      </c>
      <c r="N295" s="24">
        <v>2.3937946459325229E-6</v>
      </c>
      <c r="O295" s="23">
        <f t="shared" si="62"/>
        <v>4.6793830282799976E-5</v>
      </c>
      <c r="P295" s="23">
        <f t="shared" si="63"/>
        <v>3.6271169269495351E-5</v>
      </c>
      <c r="Q295" s="12">
        <v>6.8406016024031083E-3</v>
      </c>
      <c r="R295" s="12">
        <v>6.0225550449535415E-3</v>
      </c>
      <c r="S295" s="14">
        <v>-1.1251788356242808E-2</v>
      </c>
      <c r="T295" s="14">
        <v>-9.9062215092067217E-3</v>
      </c>
      <c r="U295" s="20">
        <v>-1.5913618994910839E-2</v>
      </c>
      <c r="V295" s="20">
        <v>-1.4010558125121612E-2</v>
      </c>
      <c r="X295" s="14">
        <f t="shared" si="66"/>
        <v>-1.2938324554616548E-2</v>
      </c>
      <c r="Y295" s="14">
        <f t="shared" si="67"/>
        <v>-1.182275604694063E-2</v>
      </c>
      <c r="Z295" s="20">
        <f t="shared" si="68"/>
        <v>-1.8230579693840846E-2</v>
      </c>
      <c r="AA295" s="20">
        <f t="shared" si="69"/>
        <v>-1.376329843747792E-2</v>
      </c>
      <c r="AC295" s="14">
        <f t="shared" si="70"/>
        <v>-7.9774742764860407E-3</v>
      </c>
      <c r="AD295" s="14">
        <f t="shared" si="70"/>
        <v>-9.3163319978569296E-3</v>
      </c>
      <c r="AE295" s="20">
        <f t="shared" si="61"/>
        <v>-1.4864448825462952E-2</v>
      </c>
      <c r="AF295" s="20">
        <f t="shared" si="61"/>
        <v>-1.2767496838748822E-2</v>
      </c>
      <c r="AH295" s="26">
        <v>-0.35662273695758878</v>
      </c>
      <c r="AI295" s="26">
        <v>-0.24956144874477434</v>
      </c>
      <c r="AJ295" s="26">
        <f t="shared" si="71"/>
        <v>-1.909740716885995</v>
      </c>
      <c r="AK295" s="26">
        <f t="shared" si="60"/>
        <v>-2.0307704844819421</v>
      </c>
      <c r="AL295" s="26">
        <f t="shared" si="72"/>
        <v>-2.4033889829475812</v>
      </c>
      <c r="AM295" s="26">
        <f t="shared" si="73"/>
        <v>-2.7598735723075762</v>
      </c>
      <c r="AN295" s="14">
        <v>-1.3063775408104798E-2</v>
      </c>
      <c r="AO295" s="14">
        <v>-1.2230427026459469E-2</v>
      </c>
      <c r="AP295" s="20">
        <v>-1.6440626527949202E-2</v>
      </c>
      <c r="AQ295" s="20">
        <v>-1.6621490506334945E-2</v>
      </c>
      <c r="AU295">
        <v>-0.29093902656600623</v>
      </c>
    </row>
    <row r="296" spans="1:47" x14ac:dyDescent="0.2">
      <c r="A296" s="1">
        <v>44774</v>
      </c>
      <c r="B296">
        <v>243.93265</v>
      </c>
      <c r="C296">
        <v>19.39</v>
      </c>
      <c r="D296" s="12">
        <v>-2.1035247539497037E-3</v>
      </c>
      <c r="E296" s="12">
        <v>0</v>
      </c>
      <c r="F296" s="12">
        <f t="shared" si="64"/>
        <v>7.7820112646054002E-3</v>
      </c>
      <c r="G296" s="12">
        <f t="shared" si="65"/>
        <v>6.3167094117159298E-3</v>
      </c>
      <c r="H296" s="14">
        <v>-1.2800269453563409E-2</v>
      </c>
      <c r="I296" s="14">
        <v>-1.039006238625945E-2</v>
      </c>
      <c r="J296" s="20">
        <v>-1.8103665361176649E-2</v>
      </c>
      <c r="K296" s="20">
        <v>-1.4694863510879123E-2</v>
      </c>
      <c r="M296" s="24">
        <v>4.4248163904791614E-6</v>
      </c>
      <c r="N296" s="24">
        <v>0</v>
      </c>
      <c r="O296" s="23">
        <f t="shared" si="62"/>
        <v>4.9404211640755129E-5</v>
      </c>
      <c r="P296" s="23">
        <f t="shared" si="63"/>
        <v>3.8435443355448505E-5</v>
      </c>
      <c r="Q296" s="12">
        <v>7.0288129610023859E-3</v>
      </c>
      <c r="R296" s="12">
        <v>6.1996325177746227E-3</v>
      </c>
      <c r="S296" s="14">
        <v>-1.1561368492068295E-2</v>
      </c>
      <c r="T296" s="14">
        <v>-1.0197488032627879E-2</v>
      </c>
      <c r="U296" s="20">
        <v>-1.6351464088858608E-2</v>
      </c>
      <c r="V296" s="20">
        <v>-1.4422501927559459E-2</v>
      </c>
      <c r="X296" s="14">
        <f t="shared" si="66"/>
        <v>-1.3933370666264794E-2</v>
      </c>
      <c r="Y296" s="14">
        <f t="shared" si="67"/>
        <v>-1.182275604694063E-2</v>
      </c>
      <c r="Z296" s="20">
        <f t="shared" si="68"/>
        <v>-1.8230579693840846E-2</v>
      </c>
      <c r="AA296" s="20">
        <f t="shared" si="69"/>
        <v>-1.376329843747792E-2</v>
      </c>
      <c r="AC296" s="14">
        <f t="shared" si="70"/>
        <v>-7.9774742764860407E-3</v>
      </c>
      <c r="AD296" s="14">
        <f t="shared" si="70"/>
        <v>-9.3163319978569296E-3</v>
      </c>
      <c r="AE296" s="20">
        <f t="shared" si="61"/>
        <v>-1.4864448825462952E-2</v>
      </c>
      <c r="AF296" s="20">
        <f t="shared" si="61"/>
        <v>-1.2767496838748822E-2</v>
      </c>
      <c r="AH296" s="26">
        <v>-0.29093902656600623</v>
      </c>
      <c r="AI296" s="26">
        <v>0</v>
      </c>
      <c r="AJ296" s="26">
        <f t="shared" si="71"/>
        <v>-1.9738012583603004</v>
      </c>
      <c r="AK296" s="26">
        <f t="shared" si="60"/>
        <v>-2.0307704844819421</v>
      </c>
      <c r="AL296" s="26">
        <f t="shared" si="72"/>
        <v>-2.4143689143681186</v>
      </c>
      <c r="AM296" s="26">
        <f t="shared" si="73"/>
        <v>-2.7598735723075762</v>
      </c>
      <c r="AN296" s="14">
        <v>-1.3873479867205699E-2</v>
      </c>
      <c r="AO296" s="14">
        <v>-1.2590030731731173E-2</v>
      </c>
      <c r="AP296" s="20">
        <v>-1.6970147517951891E-2</v>
      </c>
      <c r="AQ296" s="20">
        <v>-1.7110201943824861E-2</v>
      </c>
      <c r="AU296">
        <v>0.80505211073316318</v>
      </c>
    </row>
    <row r="297" spans="1:47" x14ac:dyDescent="0.2">
      <c r="A297" s="1">
        <v>44771</v>
      </c>
      <c r="B297">
        <v>244.44685000000001</v>
      </c>
      <c r="C297">
        <v>19.39</v>
      </c>
      <c r="D297" s="12">
        <v>5.8829169293366235E-3</v>
      </c>
      <c r="E297" s="12">
        <v>8.3203328133125698E-3</v>
      </c>
      <c r="F297" s="12">
        <f t="shared" si="64"/>
        <v>7.7796595952662482E-3</v>
      </c>
      <c r="G297" s="12">
        <f t="shared" si="65"/>
        <v>6.3215818312657348E-3</v>
      </c>
      <c r="H297" s="14">
        <v>-1.2796401301721515E-2</v>
      </c>
      <c r="I297" s="14">
        <v>-1.0398076803227976E-2</v>
      </c>
      <c r="J297" s="20">
        <v>-1.8098194560209065E-2</v>
      </c>
      <c r="K297" s="20">
        <v>-1.4706198453740247E-2</v>
      </c>
      <c r="M297" s="24">
        <v>3.4608711597475448E-5</v>
      </c>
      <c r="N297" s="24">
        <v>6.9227938124285862E-5</v>
      </c>
      <c r="O297" s="23">
        <f t="shared" si="62"/>
        <v>5.2274668971693241E-5</v>
      </c>
      <c r="P297" s="23">
        <f t="shared" si="63"/>
        <v>4.0889625723147485E-5</v>
      </c>
      <c r="Q297" s="12">
        <v>7.2301223344901459E-3</v>
      </c>
      <c r="R297" s="12">
        <v>6.3944996460354488E-3</v>
      </c>
      <c r="S297" s="14">
        <v>-1.1892492945188965E-2</v>
      </c>
      <c r="T297" s="14">
        <v>-1.0518015935321316E-2</v>
      </c>
      <c r="U297" s="20">
        <v>-1.6819779721896352E-2</v>
      </c>
      <c r="V297" s="20">
        <v>-1.4875830657109476E-2</v>
      </c>
      <c r="X297" s="14">
        <f t="shared" si="66"/>
        <v>-1.3933370666264794E-2</v>
      </c>
      <c r="Y297" s="14">
        <f t="shared" si="67"/>
        <v>-1.182275604694063E-2</v>
      </c>
      <c r="Z297" s="20">
        <f t="shared" si="68"/>
        <v>-1.8230579693840846E-2</v>
      </c>
      <c r="AA297" s="20">
        <f t="shared" si="69"/>
        <v>-1.376329843747792E-2</v>
      </c>
      <c r="AC297" s="14">
        <f t="shared" si="70"/>
        <v>-7.9774742764860407E-3</v>
      </c>
      <c r="AD297" s="14">
        <f t="shared" si="70"/>
        <v>-9.3163319978569296E-3</v>
      </c>
      <c r="AE297" s="20">
        <f t="shared" si="61"/>
        <v>-1.4864448825462952E-2</v>
      </c>
      <c r="AF297" s="20">
        <f t="shared" si="61"/>
        <v>-1.2767496838748822E-2</v>
      </c>
      <c r="AH297" s="26">
        <v>0.80505211073316318</v>
      </c>
      <c r="AI297" s="26">
        <v>1.331087163044417</v>
      </c>
      <c r="AJ297" s="26">
        <f t="shared" si="71"/>
        <v>-1.9738012583603004</v>
      </c>
      <c r="AK297" s="26">
        <f t="shared" si="60"/>
        <v>-2.0307704844819421</v>
      </c>
      <c r="AL297" s="26">
        <f t="shared" si="72"/>
        <v>-2.4143689143681186</v>
      </c>
      <c r="AM297" s="26">
        <f t="shared" si="73"/>
        <v>-2.7598735723075762</v>
      </c>
      <c r="AN297" s="14">
        <v>-1.4270824561915562E-2</v>
      </c>
      <c r="AO297" s="14">
        <v>-1.2985761144199016E-2</v>
      </c>
      <c r="AP297" s="20">
        <v>-1.7456182611471662E-2</v>
      </c>
      <c r="AQ297" s="20">
        <v>-1.7648010581223384E-2</v>
      </c>
      <c r="AU297">
        <v>1.0721543640762277</v>
      </c>
    </row>
    <row r="298" spans="1:47" x14ac:dyDescent="0.2">
      <c r="A298" s="1">
        <v>44770</v>
      </c>
      <c r="B298">
        <v>243.0172</v>
      </c>
      <c r="C298">
        <v>19.23</v>
      </c>
      <c r="D298" s="12">
        <v>7.7997349218119627E-3</v>
      </c>
      <c r="E298" s="12">
        <v>6.2794348508634634E-3</v>
      </c>
      <c r="F298" s="12">
        <f t="shared" si="64"/>
        <v>7.764068463843447E-3</v>
      </c>
      <c r="G298" s="12">
        <f t="shared" si="65"/>
        <v>6.2687861369869645E-3</v>
      </c>
      <c r="H298" s="14">
        <v>-1.2770756172652442E-2</v>
      </c>
      <c r="I298" s="14">
        <v>-1.031123561400612E-2</v>
      </c>
      <c r="J298" s="20">
        <v>-1.806192416476974E-2</v>
      </c>
      <c r="K298" s="20">
        <v>-1.4583377302596319E-2</v>
      </c>
      <c r="M298" s="24">
        <v>6.0835864850533063E-5</v>
      </c>
      <c r="N298" s="24">
        <v>3.943130204623865E-5</v>
      </c>
      <c r="O298" s="23">
        <f t="shared" si="62"/>
        <v>5.3399531381676313E-5</v>
      </c>
      <c r="P298" s="23">
        <f t="shared" si="63"/>
        <v>3.907224869523048E-5</v>
      </c>
      <c r="Q298" s="12">
        <v>7.3074982984381405E-3</v>
      </c>
      <c r="R298" s="12">
        <v>6.2507798469655356E-3</v>
      </c>
      <c r="S298" s="14">
        <v>-1.2019765080127691E-2</v>
      </c>
      <c r="T298" s="14">
        <v>-1.0281617902556432E-2</v>
      </c>
      <c r="U298" s="20">
        <v>-1.699978313112863E-2</v>
      </c>
      <c r="V298" s="20">
        <v>-1.4541488408085605E-2</v>
      </c>
      <c r="X298" s="14">
        <f t="shared" si="66"/>
        <v>-1.3933370666264794E-2</v>
      </c>
      <c r="Y298" s="14">
        <f t="shared" si="67"/>
        <v>-1.182275604694063E-2</v>
      </c>
      <c r="Z298" s="20">
        <f t="shared" si="68"/>
        <v>-1.8230579693840846E-2</v>
      </c>
      <c r="AA298" s="20">
        <f t="shared" si="69"/>
        <v>-1.376329843747792E-2</v>
      </c>
      <c r="AC298" s="14">
        <f t="shared" si="70"/>
        <v>-7.9774742764860407E-3</v>
      </c>
      <c r="AD298" s="14">
        <f t="shared" si="70"/>
        <v>-9.3163319978569296E-3</v>
      </c>
      <c r="AE298" s="20">
        <f t="shared" si="61"/>
        <v>-1.4864448825462952E-2</v>
      </c>
      <c r="AF298" s="20">
        <f t="shared" si="61"/>
        <v>-1.2767496838748822E-2</v>
      </c>
      <c r="AH298" s="26">
        <v>1.0721543640762277</v>
      </c>
      <c r="AI298" s="26">
        <v>1.0049345527233864</v>
      </c>
      <c r="AJ298" s="26">
        <f t="shared" si="71"/>
        <v>-1.9738012583603004</v>
      </c>
      <c r="AK298" s="26">
        <f t="shared" si="60"/>
        <v>-2.0307704844819421</v>
      </c>
      <c r="AL298" s="26">
        <f t="shared" si="72"/>
        <v>-2.4143689143681186</v>
      </c>
      <c r="AM298" s="26">
        <f t="shared" si="73"/>
        <v>-2.7598735723075762</v>
      </c>
      <c r="AN298" s="14">
        <v>-1.4423549336922956E-2</v>
      </c>
      <c r="AO298" s="14">
        <v>-1.269389921821216E-2</v>
      </c>
      <c r="AP298" s="20">
        <v>-1.7642996733546967E-2</v>
      </c>
      <c r="AQ298" s="20">
        <v>-1.7251362105952978E-2</v>
      </c>
      <c r="AU298">
        <v>1.7320633115670305</v>
      </c>
    </row>
    <row r="299" spans="1:47" x14ac:dyDescent="0.2">
      <c r="A299" s="1">
        <v>44769</v>
      </c>
      <c r="B299">
        <v>241.13639999999998</v>
      </c>
      <c r="C299">
        <v>19.11</v>
      </c>
      <c r="D299" s="12">
        <v>1.1904342264947188E-2</v>
      </c>
      <c r="E299" s="12">
        <v>4.2038885969521989E-3</v>
      </c>
      <c r="F299" s="12">
        <f t="shared" si="64"/>
        <v>7.7549777679920516E-3</v>
      </c>
      <c r="G299" s="12">
        <f t="shared" si="65"/>
        <v>6.2415489516557798E-3</v>
      </c>
      <c r="H299" s="14">
        <v>-1.2755803308609762E-2</v>
      </c>
      <c r="I299" s="14">
        <v>-1.0266434430926171E-2</v>
      </c>
      <c r="J299" s="20">
        <v>-1.8040776043802293E-2</v>
      </c>
      <c r="K299" s="20">
        <v>-1.4520014134406262E-2</v>
      </c>
      <c r="M299" s="24">
        <v>1.4171336476100793E-4</v>
      </c>
      <c r="N299" s="24">
        <v>1.7672679335584727E-5</v>
      </c>
      <c r="O299" s="23">
        <f t="shared" si="62"/>
        <v>5.2923072676231069E-5</v>
      </c>
      <c r="P299" s="23">
        <f t="shared" si="63"/>
        <v>3.9045011967317202E-5</v>
      </c>
      <c r="Q299" s="12">
        <v>7.2748245804439213E-3</v>
      </c>
      <c r="R299" s="12">
        <v>6.2486008007646959E-3</v>
      </c>
      <c r="S299" s="14">
        <v>-1.196602159657891E-2</v>
      </c>
      <c r="T299" s="14">
        <v>-1.0278033690509687E-2</v>
      </c>
      <c r="U299" s="20">
        <v>-1.6923772696735766E-2</v>
      </c>
      <c r="V299" s="20">
        <v>-1.4536419188588846E-2</v>
      </c>
      <c r="X299" s="14">
        <f t="shared" si="66"/>
        <v>-1.3933370666264794E-2</v>
      </c>
      <c r="Y299" s="14">
        <f t="shared" si="67"/>
        <v>-1.182275604694063E-2</v>
      </c>
      <c r="Z299" s="20">
        <f t="shared" si="68"/>
        <v>-1.8230579693840846E-2</v>
      </c>
      <c r="AA299" s="20">
        <f t="shared" si="69"/>
        <v>-1.376329843747792E-2</v>
      </c>
      <c r="AC299" s="14">
        <f t="shared" si="70"/>
        <v>-7.9774742764860407E-3</v>
      </c>
      <c r="AD299" s="14">
        <f t="shared" si="70"/>
        <v>-9.3163319978569296E-3</v>
      </c>
      <c r="AE299" s="20">
        <f t="shared" si="61"/>
        <v>-1.4864448825462952E-2</v>
      </c>
      <c r="AF299" s="20">
        <f t="shared" si="61"/>
        <v>-1.2767496838748822E-2</v>
      </c>
      <c r="AH299" s="26">
        <v>1.7320633115670305</v>
      </c>
      <c r="AI299" s="26">
        <v>0.66130951276239036</v>
      </c>
      <c r="AJ299" s="26">
        <f t="shared" si="71"/>
        <v>-1.9738012583603004</v>
      </c>
      <c r="AK299" s="26">
        <f t="shared" si="60"/>
        <v>-2.0307704844819421</v>
      </c>
      <c r="AL299" s="26">
        <f t="shared" si="72"/>
        <v>-2.4143689143681186</v>
      </c>
      <c r="AM299" s="26">
        <f t="shared" si="73"/>
        <v>-2.7598735723075762</v>
      </c>
      <c r="AN299" s="14">
        <v>-1.4359057911230657E-2</v>
      </c>
      <c r="AO299" s="14">
        <v>-1.2689474075503172E-2</v>
      </c>
      <c r="AP299" s="20">
        <v>-1.7564110324504893E-2</v>
      </c>
      <c r="AQ299" s="20">
        <v>-1.7245348213930443E-2</v>
      </c>
      <c r="AU299">
        <v>-6.8171596374091217E-2</v>
      </c>
    </row>
    <row r="300" spans="1:47" x14ac:dyDescent="0.2">
      <c r="A300" s="1">
        <v>44768</v>
      </c>
      <c r="B300">
        <v>238.2996</v>
      </c>
      <c r="C300">
        <v>19.03</v>
      </c>
      <c r="D300" s="12">
        <v>-4.8319147972364362E-4</v>
      </c>
      <c r="E300" s="12">
        <v>4.2216358839051171E-3</v>
      </c>
      <c r="F300" s="12">
        <f t="shared" si="64"/>
        <v>7.6587460723287377E-3</v>
      </c>
      <c r="G300" s="12">
        <f t="shared" si="65"/>
        <v>6.2489430421209776E-3</v>
      </c>
      <c r="H300" s="14">
        <v>-1.259751625497027E-2</v>
      </c>
      <c r="I300" s="14">
        <v>-1.0278596627445858E-2</v>
      </c>
      <c r="J300" s="20">
        <v>-1.7816907643180599E-2</v>
      </c>
      <c r="K300" s="20">
        <v>-1.453721536104044E-2</v>
      </c>
      <c r="M300" s="24">
        <v>2.3347400607752431E-7</v>
      </c>
      <c r="N300" s="24">
        <v>1.7822209536275341E-5</v>
      </c>
      <c r="O300" s="23">
        <f t="shared" si="62"/>
        <v>4.7237106224229494E-5</v>
      </c>
      <c r="P300" s="23">
        <f t="shared" si="63"/>
        <v>4.0410372847272128E-5</v>
      </c>
      <c r="Q300" s="12">
        <v>6.8729255942596599E-3</v>
      </c>
      <c r="R300" s="12">
        <v>6.3569153563086027E-3</v>
      </c>
      <c r="S300" s="14">
        <v>-1.1304956591485607E-2</v>
      </c>
      <c r="T300" s="14">
        <v>-1.0456195280047717E-2</v>
      </c>
      <c r="U300" s="20">
        <v>-1.5988815844646842E-2</v>
      </c>
      <c r="V300" s="20">
        <v>-1.4788396524606092E-2</v>
      </c>
      <c r="X300" s="14">
        <f t="shared" si="66"/>
        <v>-1.3933370666264794E-2</v>
      </c>
      <c r="Y300" s="14">
        <f t="shared" si="67"/>
        <v>-1.182275604694063E-2</v>
      </c>
      <c r="Z300" s="20">
        <f t="shared" si="68"/>
        <v>-1.8230579693840846E-2</v>
      </c>
      <c r="AA300" s="20">
        <f t="shared" si="69"/>
        <v>-1.376329843747792E-2</v>
      </c>
      <c r="AC300" s="14">
        <f t="shared" si="70"/>
        <v>-7.9774742764860407E-3</v>
      </c>
      <c r="AD300" s="14">
        <f t="shared" si="70"/>
        <v>-9.3163319978569296E-3</v>
      </c>
      <c r="AE300" s="20">
        <f t="shared" si="61"/>
        <v>-1.4864448825462952E-2</v>
      </c>
      <c r="AF300" s="20">
        <f t="shared" si="61"/>
        <v>-1.2767496838748822E-2</v>
      </c>
      <c r="AH300" s="26">
        <v>-6.8171596374091217E-2</v>
      </c>
      <c r="AI300" s="26">
        <v>0.6525180497580092</v>
      </c>
      <c r="AJ300" s="26">
        <f t="shared" si="71"/>
        <v>-1.9738012583603004</v>
      </c>
      <c r="AK300" s="26">
        <f t="shared" si="60"/>
        <v>-2.0307704844819421</v>
      </c>
      <c r="AL300" s="26">
        <f t="shared" si="72"/>
        <v>-2.4143689143681186</v>
      </c>
      <c r="AM300" s="26">
        <f t="shared" si="73"/>
        <v>-2.7598735723075762</v>
      </c>
      <c r="AN300" s="14">
        <v>-1.3565789186566432E-2</v>
      </c>
      <c r="AO300" s="14">
        <v>-1.2909436077941519E-2</v>
      </c>
      <c r="AP300" s="20">
        <v>-1.6593777905545552E-2</v>
      </c>
      <c r="AQ300" s="20">
        <v>-1.7544282693272312E-2</v>
      </c>
      <c r="AU300">
        <v>7.0785473155095729E-2</v>
      </c>
    </row>
    <row r="301" spans="1:47" x14ac:dyDescent="0.2">
      <c r="A301" s="1">
        <v>44767</v>
      </c>
      <c r="B301">
        <v>238.41480000000001</v>
      </c>
      <c r="C301">
        <v>18.95</v>
      </c>
      <c r="D301" s="12">
        <v>5.1743347958299601E-4</v>
      </c>
      <c r="E301" s="12">
        <v>-4.7268907563025042E-3</v>
      </c>
      <c r="F301" s="12">
        <f t="shared" si="64"/>
        <v>7.6627969519009881E-3</v>
      </c>
      <c r="G301" s="12">
        <f t="shared" si="65"/>
        <v>6.2840536104169838E-3</v>
      </c>
      <c r="H301" s="14">
        <v>-1.2604179358927029E-2</v>
      </c>
      <c r="I301" s="14">
        <v>-1.0336348373051873E-2</v>
      </c>
      <c r="J301" s="20">
        <v>-1.7826331398261498E-2</v>
      </c>
      <c r="K301" s="20">
        <v>-1.461889475695222E-2</v>
      </c>
      <c r="M301" s="24">
        <v>2.6773740579336674E-7</v>
      </c>
      <c r="N301" s="24">
        <v>2.2343496222018062E-5</v>
      </c>
      <c r="O301" s="23">
        <f t="shared" si="62"/>
        <v>5.0237915054796448E-5</v>
      </c>
      <c r="P301" s="23">
        <f t="shared" si="63"/>
        <v>4.185780846367875E-5</v>
      </c>
      <c r="Q301" s="12">
        <v>7.0878709818108605E-3</v>
      </c>
      <c r="R301" s="12">
        <v>6.4697610824263636E-3</v>
      </c>
      <c r="S301" s="14">
        <v>-1.1658510291795689E-2</v>
      </c>
      <c r="T301" s="14">
        <v>-1.0641809981938489E-2</v>
      </c>
      <c r="U301" s="20">
        <v>-1.6488853590011461E-2</v>
      </c>
      <c r="V301" s="20">
        <v>-1.505091493965474E-2</v>
      </c>
      <c r="X301" s="14">
        <f t="shared" si="66"/>
        <v>-1.3933370666264794E-2</v>
      </c>
      <c r="Y301" s="14">
        <f t="shared" si="67"/>
        <v>-1.182275604694063E-2</v>
      </c>
      <c r="Z301" s="20">
        <f t="shared" si="68"/>
        <v>-1.8230579693840846E-2</v>
      </c>
      <c r="AA301" s="20">
        <f t="shared" si="69"/>
        <v>-1.376329843747792E-2</v>
      </c>
      <c r="AC301" s="14">
        <f t="shared" si="70"/>
        <v>-7.9774742764860407E-3</v>
      </c>
      <c r="AD301" s="14">
        <f t="shared" si="70"/>
        <v>-9.3163319978569296E-3</v>
      </c>
      <c r="AE301" s="20">
        <f t="shared" si="61"/>
        <v>-1.4864448825462952E-2</v>
      </c>
      <c r="AF301" s="20">
        <f t="shared" si="61"/>
        <v>-1.2767496838748822E-2</v>
      </c>
      <c r="AH301" s="26">
        <v>7.0785473155095729E-2</v>
      </c>
      <c r="AI301" s="26">
        <v>-0.71991632286575369</v>
      </c>
      <c r="AJ301" s="26">
        <f t="shared" si="71"/>
        <v>-1.9738012583603004</v>
      </c>
      <c r="AK301" s="26">
        <f t="shared" si="60"/>
        <v>-2.0307704844819421</v>
      </c>
      <c r="AL301" s="26">
        <f t="shared" si="72"/>
        <v>-2.4143689143681186</v>
      </c>
      <c r="AM301" s="26">
        <f t="shared" si="73"/>
        <v>-2.7598735723075762</v>
      </c>
      <c r="AN301" s="14">
        <v>-1.3990048662993734E-2</v>
      </c>
      <c r="AO301" s="14">
        <v>-1.31385998478414E-2</v>
      </c>
      <c r="AP301" s="20">
        <v>-1.7112735367535978E-2</v>
      </c>
      <c r="AQ301" s="20">
        <v>-1.7855722630532578E-2</v>
      </c>
      <c r="AU301">
        <v>-0.22421135664879596</v>
      </c>
    </row>
    <row r="302" spans="1:47" x14ac:dyDescent="0.2">
      <c r="A302" s="1">
        <v>44764</v>
      </c>
      <c r="B302">
        <v>238.29149999999998</v>
      </c>
      <c r="C302">
        <v>19.04</v>
      </c>
      <c r="D302" s="12">
        <v>-1.6879323519948253E-3</v>
      </c>
      <c r="E302" s="12">
        <v>8.4745762711864181E-3</v>
      </c>
      <c r="F302" s="12">
        <f t="shared" si="64"/>
        <v>7.6994795390810892E-3</v>
      </c>
      <c r="G302" s="12">
        <f t="shared" si="65"/>
        <v>6.3307655555164995E-3</v>
      </c>
      <c r="H302" s="14">
        <v>-1.2664516845496182E-2</v>
      </c>
      <c r="I302" s="14">
        <v>-1.0413182685370769E-2</v>
      </c>
      <c r="J302" s="20">
        <v>-1.7911667856962243E-2</v>
      </c>
      <c r="K302" s="20">
        <v>-1.4727562991126791E-2</v>
      </c>
      <c r="M302" s="24">
        <v>2.8491156249107827E-6</v>
      </c>
      <c r="N302" s="24">
        <v>7.1818442976155888E-5</v>
      </c>
      <c r="O302" s="23">
        <f t="shared" si="62"/>
        <v>5.3434379708574177E-5</v>
      </c>
      <c r="P302" s="23">
        <f t="shared" si="63"/>
        <v>4.3110900021643956E-5</v>
      </c>
      <c r="Q302" s="12">
        <v>7.309882332060768E-3</v>
      </c>
      <c r="R302" s="12">
        <v>6.5658891265116528E-3</v>
      </c>
      <c r="S302" s="14">
        <v>-1.2023686466478643E-2</v>
      </c>
      <c r="T302" s="14">
        <v>-1.0799926543903928E-2</v>
      </c>
      <c r="U302" s="20">
        <v>-1.7005329222678271E-2</v>
      </c>
      <c r="V302" s="20">
        <v>-1.5274542210648256E-2</v>
      </c>
      <c r="X302" s="14">
        <f t="shared" si="66"/>
        <v>-1.3933370666264794E-2</v>
      </c>
      <c r="Y302" s="14">
        <f t="shared" si="67"/>
        <v>-1.182275604694063E-2</v>
      </c>
      <c r="Z302" s="20">
        <f t="shared" si="68"/>
        <v>-1.8230579693840846E-2</v>
      </c>
      <c r="AA302" s="20">
        <f t="shared" si="69"/>
        <v>-1.376329843747792E-2</v>
      </c>
      <c r="AC302" s="14">
        <f t="shared" si="70"/>
        <v>-7.9774742764860407E-3</v>
      </c>
      <c r="AD302" s="14">
        <f t="shared" si="70"/>
        <v>-9.3163319978569296E-3</v>
      </c>
      <c r="AE302" s="20">
        <f t="shared" si="61"/>
        <v>-1.4864448825462952E-2</v>
      </c>
      <c r="AF302" s="20">
        <f t="shared" si="61"/>
        <v>-1.2767496838748822E-2</v>
      </c>
      <c r="AH302" s="26">
        <v>-0.22421135664879596</v>
      </c>
      <c r="AI302" s="26">
        <v>1.3190734874081245</v>
      </c>
      <c r="AJ302" s="26">
        <f t="shared" si="71"/>
        <v>-1.9738012583603004</v>
      </c>
      <c r="AK302" s="26">
        <f t="shared" si="60"/>
        <v>-2.0307704844819421</v>
      </c>
      <c r="AL302" s="26">
        <f t="shared" si="72"/>
        <v>-2.4143689143681186</v>
      </c>
      <c r="AM302" s="26">
        <f t="shared" si="73"/>
        <v>-2.7598735723075762</v>
      </c>
      <c r="AN302" s="14">
        <v>-1.4428254945487272E-2</v>
      </c>
      <c r="AO302" s="14">
        <v>-1.3333813842500784E-2</v>
      </c>
      <c r="AP302" s="20">
        <v>-1.7648752670216247E-2</v>
      </c>
      <c r="AQ302" s="20">
        <v>-1.8121023878961185E-2</v>
      </c>
      <c r="AU302">
        <v>0.99946088535046229</v>
      </c>
    </row>
    <row r="303" spans="1:47" x14ac:dyDescent="0.2">
      <c r="A303" s="1">
        <v>44763</v>
      </c>
      <c r="B303">
        <v>238.69439999999997</v>
      </c>
      <c r="C303">
        <v>18.88</v>
      </c>
      <c r="D303" s="12">
        <v>7.5245318140613193E-3</v>
      </c>
      <c r="E303" s="12">
        <v>4.7897817988291624E-3</v>
      </c>
      <c r="F303" s="12">
        <f t="shared" si="64"/>
        <v>7.7626266619678797E-3</v>
      </c>
      <c r="G303" s="12">
        <f t="shared" si="65"/>
        <v>6.3139423084992386E-3</v>
      </c>
      <c r="H303" s="14">
        <v>-1.276838461960807E-2</v>
      </c>
      <c r="I303" s="14">
        <v>-1.0385510906497327E-2</v>
      </c>
      <c r="J303" s="20">
        <v>-1.8058570032041726E-2</v>
      </c>
      <c r="K303" s="20">
        <v>-1.4688426266193723E-2</v>
      </c>
      <c r="M303" s="24">
        <v>5.6618579020820927E-5</v>
      </c>
      <c r="N303" s="24">
        <v>2.2942009680395128E-5</v>
      </c>
      <c r="O303" s="23">
        <f t="shared" si="62"/>
        <v>5.6675434910917916E-5</v>
      </c>
      <c r="P303" s="23">
        <f t="shared" si="63"/>
        <v>4.1276037909524209E-5</v>
      </c>
      <c r="Q303" s="12">
        <v>7.5283089011356271E-3</v>
      </c>
      <c r="R303" s="12">
        <v>6.4246430180613309E-3</v>
      </c>
      <c r="S303" s="14">
        <v>-1.2382966200843991E-2</v>
      </c>
      <c r="T303" s="14">
        <v>-1.0567597370126636E-2</v>
      </c>
      <c r="U303" s="20">
        <v>-1.7513465407279605E-2</v>
      </c>
      <c r="V303" s="20">
        <v>-1.4945954626538308E-2</v>
      </c>
      <c r="X303" s="14">
        <f t="shared" si="66"/>
        <v>-1.3933370666264794E-2</v>
      </c>
      <c r="Y303" s="14">
        <f t="shared" si="67"/>
        <v>-1.182275604694063E-2</v>
      </c>
      <c r="Z303" s="20">
        <f t="shared" si="68"/>
        <v>-1.8230579693840846E-2</v>
      </c>
      <c r="AA303" s="20">
        <f t="shared" si="69"/>
        <v>-1.376329843747792E-2</v>
      </c>
      <c r="AC303" s="14">
        <f t="shared" si="70"/>
        <v>-7.9774742764860407E-3</v>
      </c>
      <c r="AD303" s="14">
        <f t="shared" si="70"/>
        <v>-9.3163319978569296E-3</v>
      </c>
      <c r="AE303" s="20">
        <f t="shared" si="61"/>
        <v>-1.4864448825462952E-2</v>
      </c>
      <c r="AF303" s="20">
        <f t="shared" si="61"/>
        <v>-1.2767496838748822E-2</v>
      </c>
      <c r="AH303" s="26">
        <v>0.99946088535046229</v>
      </c>
      <c r="AI303" s="26">
        <v>0.73520852618959287</v>
      </c>
      <c r="AJ303" s="26">
        <f t="shared" si="71"/>
        <v>-1.9738012583603004</v>
      </c>
      <c r="AK303" s="26">
        <f t="shared" si="60"/>
        <v>-2.0307704844819421</v>
      </c>
      <c r="AL303" s="26">
        <f t="shared" si="72"/>
        <v>-2.4143689143681186</v>
      </c>
      <c r="AM303" s="26">
        <f t="shared" si="73"/>
        <v>-2.7598735723075762</v>
      </c>
      <c r="AN303" s="14">
        <v>-1.4859385582386551E-2</v>
      </c>
      <c r="AO303" s="14">
        <v>-1.3046975414411936E-2</v>
      </c>
      <c r="AP303" s="20">
        <v>-1.8176114988662669E-2</v>
      </c>
      <c r="AQ303" s="20">
        <v>-1.7731202477057853E-2</v>
      </c>
      <c r="AU303">
        <v>0.68676125692385992</v>
      </c>
    </row>
    <row r="304" spans="1:47" x14ac:dyDescent="0.2">
      <c r="A304" s="1">
        <v>44762</v>
      </c>
      <c r="B304">
        <v>236.91175000000001</v>
      </c>
      <c r="C304">
        <v>18.79</v>
      </c>
      <c r="D304" s="12">
        <v>5.2543042077926039E-3</v>
      </c>
      <c r="E304" s="12">
        <v>8.0472103004292084E-3</v>
      </c>
      <c r="F304" s="12">
        <f t="shared" si="64"/>
        <v>7.7611487654663134E-3</v>
      </c>
      <c r="G304" s="12">
        <f t="shared" si="65"/>
        <v>6.2948691112881773E-3</v>
      </c>
      <c r="H304" s="14">
        <v>-1.276595369618721E-2</v>
      </c>
      <c r="I304" s="14">
        <v>-1.0354138288887151E-2</v>
      </c>
      <c r="J304" s="20">
        <v>-1.8055131930657255E-2</v>
      </c>
      <c r="K304" s="20">
        <v>-1.4644055374410608E-2</v>
      </c>
      <c r="M304" s="24">
        <v>2.7607712708027064E-5</v>
      </c>
      <c r="N304" s="24">
        <v>6.4757593619333949E-5</v>
      </c>
      <c r="O304" s="23">
        <f t="shared" si="62"/>
        <v>5.6679676234757221E-5</v>
      </c>
      <c r="P304" s="23">
        <f t="shared" si="63"/>
        <v>4.2443421730317315E-5</v>
      </c>
      <c r="Q304" s="12">
        <v>7.5285905875374327E-3</v>
      </c>
      <c r="R304" s="12">
        <v>6.5148616048475898E-3</v>
      </c>
      <c r="S304" s="14">
        <v>-1.2383429533743665E-2</v>
      </c>
      <c r="T304" s="14">
        <v>-1.071599373982045E-2</v>
      </c>
      <c r="U304" s="20">
        <v>-1.7514120707841592E-2</v>
      </c>
      <c r="V304" s="20">
        <v>-1.515583444410749E-2</v>
      </c>
      <c r="X304" s="14">
        <f t="shared" si="66"/>
        <v>-1.3933370666264794E-2</v>
      </c>
      <c r="Y304" s="14">
        <f t="shared" si="67"/>
        <v>-1.182275604694063E-2</v>
      </c>
      <c r="Z304" s="20">
        <f t="shared" si="68"/>
        <v>-1.8230579693840846E-2</v>
      </c>
      <c r="AA304" s="20">
        <f t="shared" si="69"/>
        <v>-1.376329843747792E-2</v>
      </c>
      <c r="AC304" s="14">
        <f t="shared" si="70"/>
        <v>-7.9774742764860407E-3</v>
      </c>
      <c r="AD304" s="14">
        <f t="shared" si="70"/>
        <v>-9.3163319978569296E-3</v>
      </c>
      <c r="AE304" s="20">
        <f t="shared" si="61"/>
        <v>-1.4864448825462952E-2</v>
      </c>
      <c r="AF304" s="20">
        <f t="shared" si="61"/>
        <v>-1.2767496838748822E-2</v>
      </c>
      <c r="AH304" s="26">
        <v>0.68676125692385992</v>
      </c>
      <c r="AI304" s="26">
        <v>1.2566001085761895</v>
      </c>
      <c r="AJ304" s="26">
        <f t="shared" si="71"/>
        <v>-1.9738012583603004</v>
      </c>
      <c r="AK304" s="26">
        <f t="shared" si="60"/>
        <v>-2.0307704844819421</v>
      </c>
      <c r="AL304" s="26">
        <f t="shared" si="72"/>
        <v>-2.4143689143681186</v>
      </c>
      <c r="AM304" s="26">
        <f t="shared" si="73"/>
        <v>-2.7598735723075762</v>
      </c>
      <c r="AN304" s="14">
        <v>-1.4859941575360898E-2</v>
      </c>
      <c r="AO304" s="14">
        <v>-1.3230188657609143E-2</v>
      </c>
      <c r="AP304" s="20">
        <v>-1.8176795083554787E-2</v>
      </c>
      <c r="AQ304" s="20">
        <v>-1.7980194370460188E-2</v>
      </c>
      <c r="AU304">
        <v>1.2093793455103632</v>
      </c>
    </row>
    <row r="305" spans="1:47" x14ac:dyDescent="0.2">
      <c r="A305" s="1">
        <v>44761</v>
      </c>
      <c r="B305">
        <v>235.67345</v>
      </c>
      <c r="C305">
        <v>18.64</v>
      </c>
      <c r="D305" s="12">
        <v>9.1261918086718019E-3</v>
      </c>
      <c r="E305" s="12">
        <v>-5.3361792956242438E-3</v>
      </c>
      <c r="F305" s="12">
        <f t="shared" si="64"/>
        <v>7.7567920847556385E-3</v>
      </c>
      <c r="G305" s="12">
        <f t="shared" si="65"/>
        <v>6.2398732766966681E-3</v>
      </c>
      <c r="H305" s="14">
        <v>-1.2758787594118786E-2</v>
      </c>
      <c r="I305" s="14">
        <v>-1.0263678190892085E-2</v>
      </c>
      <c r="J305" s="20">
        <v>-1.8044996775748102E-2</v>
      </c>
      <c r="K305" s="20">
        <v>-1.4516115931527549E-2</v>
      </c>
      <c r="M305" s="24">
        <v>8.3287376928668295E-5</v>
      </c>
      <c r="N305" s="24">
        <v>2.8474809475048849E-5</v>
      </c>
      <c r="O305" s="23">
        <f t="shared" si="62"/>
        <v>5.8535435431812055E-5</v>
      </c>
      <c r="P305" s="23">
        <f t="shared" si="63"/>
        <v>4.101063711542576E-5</v>
      </c>
      <c r="Q305" s="12">
        <v>7.6508454063464156E-3</v>
      </c>
      <c r="R305" s="12">
        <v>6.403954802731337E-3</v>
      </c>
      <c r="S305" s="14">
        <v>-1.2584520815873915E-2</v>
      </c>
      <c r="T305" s="14">
        <v>-1.0533568284105942E-2</v>
      </c>
      <c r="U305" s="20">
        <v>-1.7798527945669117E-2</v>
      </c>
      <c r="V305" s="20">
        <v>-1.4897826640787678E-2</v>
      </c>
      <c r="X305" s="14">
        <f t="shared" si="66"/>
        <v>-1.3933370666264794E-2</v>
      </c>
      <c r="Y305" s="14">
        <f t="shared" si="67"/>
        <v>-1.182275604694063E-2</v>
      </c>
      <c r="Z305" s="20">
        <f t="shared" si="68"/>
        <v>-1.8230579693840846E-2</v>
      </c>
      <c r="AA305" s="20">
        <f t="shared" si="69"/>
        <v>-1.376329843747792E-2</v>
      </c>
      <c r="AC305" s="14">
        <f t="shared" si="70"/>
        <v>-7.9774742764860407E-3</v>
      </c>
      <c r="AD305" s="14">
        <f t="shared" si="70"/>
        <v>-9.3163319978569296E-3</v>
      </c>
      <c r="AE305" s="20">
        <f t="shared" si="61"/>
        <v>-1.4864448825462952E-2</v>
      </c>
      <c r="AF305" s="20">
        <f t="shared" si="61"/>
        <v>-1.2767496838748822E-2</v>
      </c>
      <c r="AH305" s="26">
        <v>1.2093793455103632</v>
      </c>
      <c r="AI305" s="26">
        <v>-0.82525354774573789</v>
      </c>
      <c r="AJ305" s="26">
        <f t="shared" si="71"/>
        <v>-1.9738012583603004</v>
      </c>
      <c r="AK305" s="26">
        <f t="shared" si="60"/>
        <v>-2.0307704844819421</v>
      </c>
      <c r="AL305" s="26">
        <f t="shared" si="72"/>
        <v>-2.4143689143681186</v>
      </c>
      <c r="AM305" s="26">
        <f t="shared" si="73"/>
        <v>-2.7598735723075762</v>
      </c>
      <c r="AN305" s="14">
        <v>-1.5101248290566679E-2</v>
      </c>
      <c r="AO305" s="14">
        <v>-1.3004962397343178E-2</v>
      </c>
      <c r="AP305" s="20">
        <v>-1.8471963317718904E-2</v>
      </c>
      <c r="AQ305" s="20">
        <v>-1.7674105618310395E-2</v>
      </c>
      <c r="AU305">
        <v>-0.97480644998616106</v>
      </c>
    </row>
    <row r="306" spans="1:47" x14ac:dyDescent="0.2">
      <c r="A306" s="1">
        <v>44760</v>
      </c>
      <c r="B306">
        <v>233.5421</v>
      </c>
      <c r="C306">
        <v>18.739999999999998</v>
      </c>
      <c r="D306" s="12">
        <v>-7.3666891509647225E-3</v>
      </c>
      <c r="E306" s="12">
        <v>3.2119914346895317E-3</v>
      </c>
      <c r="F306" s="12">
        <f t="shared" si="64"/>
        <v>7.6977797726634342E-3</v>
      </c>
      <c r="G306" s="12">
        <f t="shared" si="65"/>
        <v>6.2385385405369113E-3</v>
      </c>
      <c r="H306" s="14">
        <v>-1.2661720978539133E-2</v>
      </c>
      <c r="I306" s="14">
        <v>-1.0261482745278685E-2</v>
      </c>
      <c r="J306" s="20">
        <v>-1.7907713608970168E-2</v>
      </c>
      <c r="K306" s="20">
        <v>-1.4513010870899894E-2</v>
      </c>
      <c r="M306" s="24">
        <v>5.4268109046941347E-5</v>
      </c>
      <c r="N306" s="24">
        <v>1.0316888976518916E-5</v>
      </c>
      <c r="O306" s="23">
        <f t="shared" si="62"/>
        <v>5.6944802381815411E-5</v>
      </c>
      <c r="P306" s="23">
        <f t="shared" si="63"/>
        <v>4.1810564083963588E-5</v>
      </c>
      <c r="Q306" s="12">
        <v>7.5461779982859811E-3</v>
      </c>
      <c r="R306" s="12">
        <v>6.4661088827797806E-3</v>
      </c>
      <c r="S306" s="14">
        <v>-1.2412358250102099E-2</v>
      </c>
      <c r="T306" s="14">
        <v>-1.0635802648103456E-2</v>
      </c>
      <c r="U306" s="20">
        <v>-1.7555035143446359E-2</v>
      </c>
      <c r="V306" s="20">
        <v>-1.5042418652771339E-2</v>
      </c>
      <c r="X306" s="14">
        <f t="shared" si="66"/>
        <v>-1.3933370666264794E-2</v>
      </c>
      <c r="Y306" s="14">
        <f t="shared" si="67"/>
        <v>-1.182275604694063E-2</v>
      </c>
      <c r="Z306" s="20">
        <f t="shared" si="68"/>
        <v>-1.8230579693840846E-2</v>
      </c>
      <c r="AA306" s="20">
        <f t="shared" si="69"/>
        <v>-1.376329843747792E-2</v>
      </c>
      <c r="AC306" s="14">
        <f t="shared" si="70"/>
        <v>-7.9774742764860407E-3</v>
      </c>
      <c r="AD306" s="14">
        <f t="shared" si="70"/>
        <v>-9.3163319978569296E-3</v>
      </c>
      <c r="AE306" s="20">
        <f t="shared" si="61"/>
        <v>-1.4864448825462952E-2</v>
      </c>
      <c r="AF306" s="20">
        <f t="shared" si="61"/>
        <v>-1.2767496838748822E-2</v>
      </c>
      <c r="AH306" s="26">
        <v>-0.97480644998616106</v>
      </c>
      <c r="AI306" s="26">
        <v>0.48522174933439299</v>
      </c>
      <c r="AJ306" s="26">
        <f t="shared" si="71"/>
        <v>-1.9738012583603004</v>
      </c>
      <c r="AK306" s="26">
        <f t="shared" si="60"/>
        <v>-2.0307704844819421</v>
      </c>
      <c r="AL306" s="26">
        <f t="shared" si="72"/>
        <v>-2.4143689143681186</v>
      </c>
      <c r="AM306" s="26">
        <f t="shared" si="73"/>
        <v>-2.7598735723075762</v>
      </c>
      <c r="AN306" s="14">
        <v>-1.4894655628827682E-2</v>
      </c>
      <c r="AO306" s="14">
        <v>-1.3131183068595684E-2</v>
      </c>
      <c r="AP306" s="20">
        <v>-1.8219257581350307E-2</v>
      </c>
      <c r="AQ306" s="20">
        <v>-1.7845643021247182E-2</v>
      </c>
      <c r="AU306">
        <v>0.90613867124205649</v>
      </c>
    </row>
    <row r="307" spans="1:47" x14ac:dyDescent="0.2">
      <c r="A307" s="1">
        <v>44757</v>
      </c>
      <c r="B307">
        <v>235.27529999999999</v>
      </c>
      <c r="C307">
        <v>18.68</v>
      </c>
      <c r="D307" s="12">
        <v>6.8850263088633401E-3</v>
      </c>
      <c r="E307" s="12">
        <v>6.4655172413794482E-3</v>
      </c>
      <c r="F307" s="12">
        <f t="shared" si="64"/>
        <v>7.6700198016496903E-3</v>
      </c>
      <c r="G307" s="12">
        <f t="shared" si="65"/>
        <v>6.2289261788478524E-3</v>
      </c>
      <c r="H307" s="14">
        <v>-1.2616059889533108E-2</v>
      </c>
      <c r="I307" s="14">
        <v>-1.0245671817290867E-2</v>
      </c>
      <c r="J307" s="20">
        <v>-1.7843134259418907E-2</v>
      </c>
      <c r="K307" s="20">
        <v>-1.449064917372004E-2</v>
      </c>
      <c r="M307" s="24">
        <v>4.7403587273740353E-5</v>
      </c>
      <c r="N307" s="24">
        <v>4.1802913198574909E-5</v>
      </c>
      <c r="O307" s="23">
        <f t="shared" si="62"/>
        <v>5.7109439891280389E-5</v>
      </c>
      <c r="P307" s="23">
        <f t="shared" si="63"/>
        <v>4.3819582813757496E-5</v>
      </c>
      <c r="Q307" s="12">
        <v>7.5570787935074751E-3</v>
      </c>
      <c r="R307" s="12">
        <v>6.6196361541823049E-3</v>
      </c>
      <c r="S307" s="14">
        <v>-1.2430288462658829E-2</v>
      </c>
      <c r="T307" s="14">
        <v>-1.0888332537305862E-2</v>
      </c>
      <c r="U307" s="20">
        <v>-1.7580394185235236E-2</v>
      </c>
      <c r="V307" s="20">
        <v>-1.5399576494205891E-2</v>
      </c>
      <c r="X307" s="14">
        <f t="shared" si="66"/>
        <v>-1.3933370666264794E-2</v>
      </c>
      <c r="Y307" s="14">
        <f t="shared" si="67"/>
        <v>-1.182275604694063E-2</v>
      </c>
      <c r="Z307" s="20">
        <f t="shared" si="68"/>
        <v>-1.8230579693840846E-2</v>
      </c>
      <c r="AA307" s="20">
        <f t="shared" si="69"/>
        <v>-1.376329843747792E-2</v>
      </c>
      <c r="AC307" s="14">
        <f t="shared" si="70"/>
        <v>-7.9774742764860407E-3</v>
      </c>
      <c r="AD307" s="14">
        <f t="shared" si="70"/>
        <v>-9.352045062165415E-3</v>
      </c>
      <c r="AE307" s="20">
        <f t="shared" si="61"/>
        <v>-1.4864448825462952E-2</v>
      </c>
      <c r="AF307" s="20">
        <f t="shared" si="61"/>
        <v>-1.2767496838748822E-2</v>
      </c>
      <c r="AH307" s="26">
        <v>0.90613867124205649</v>
      </c>
      <c r="AI307" s="26">
        <v>0.97534744564624731</v>
      </c>
      <c r="AJ307" s="26">
        <f t="shared" si="71"/>
        <v>-1.9738012583603004</v>
      </c>
      <c r="AK307" s="26">
        <f t="shared" si="60"/>
        <v>-2.0307704844819421</v>
      </c>
      <c r="AL307" s="26">
        <f t="shared" si="72"/>
        <v>-2.4143689143681186</v>
      </c>
      <c r="AM307" s="26">
        <f t="shared" si="73"/>
        <v>-2.7598735723075762</v>
      </c>
      <c r="AN307" s="14">
        <v>-1.4916171632152996E-2</v>
      </c>
      <c r="AO307" s="14">
        <v>-1.3442961719922979E-2</v>
      </c>
      <c r="AP307" s="20">
        <v>-1.8245576122474974E-2</v>
      </c>
      <c r="AQ307" s="20">
        <v>-1.8269358880219504E-2</v>
      </c>
      <c r="AU307">
        <v>-1.5070120484924215E-2</v>
      </c>
    </row>
    <row r="308" spans="1:47" x14ac:dyDescent="0.2">
      <c r="A308" s="1">
        <v>44756</v>
      </c>
      <c r="B308">
        <v>233.66649999999998</v>
      </c>
      <c r="C308">
        <v>18.559999999999999</v>
      </c>
      <c r="D308" s="12">
        <v>-1.181031100058183E-4</v>
      </c>
      <c r="E308" s="12">
        <v>-3.2223415682063328E-3</v>
      </c>
      <c r="F308" s="12">
        <f t="shared" si="64"/>
        <v>7.6774985841596187E-3</v>
      </c>
      <c r="G308" s="12">
        <f t="shared" si="65"/>
        <v>6.1913593652786906E-3</v>
      </c>
      <c r="H308" s="14">
        <v>-1.2628361392069744E-2</v>
      </c>
      <c r="I308" s="14">
        <v>-1.0183879907738622E-2</v>
      </c>
      <c r="J308" s="20">
        <v>-1.7860532509211293E-2</v>
      </c>
      <c r="K308" s="20">
        <v>-1.4403255696838931E-2</v>
      </c>
      <c r="M308" s="24">
        <v>1.394834459304642E-8</v>
      </c>
      <c r="N308" s="24">
        <v>1.0383485182190448E-5</v>
      </c>
      <c r="O308" s="23">
        <f t="shared" si="62"/>
        <v>5.7732701216174206E-5</v>
      </c>
      <c r="P308" s="23">
        <f t="shared" si="63"/>
        <v>4.3942812153342056E-5</v>
      </c>
      <c r="Q308" s="12">
        <v>7.5982038151246115E-3</v>
      </c>
      <c r="R308" s="12">
        <v>6.6289374829863988E-3</v>
      </c>
      <c r="S308" s="14">
        <v>-1.2497933103624233E-2</v>
      </c>
      <c r="T308" s="14">
        <v>-1.0903631861724744E-2</v>
      </c>
      <c r="U308" s="20">
        <v>-1.7676065291844144E-2</v>
      </c>
      <c r="V308" s="20">
        <v>-1.5421214620695052E-2</v>
      </c>
      <c r="X308" s="14">
        <f t="shared" si="66"/>
        <v>-1.3933370666264794E-2</v>
      </c>
      <c r="Y308" s="14">
        <f t="shared" si="67"/>
        <v>-1.182275604694063E-2</v>
      </c>
      <c r="Z308" s="20">
        <f t="shared" si="68"/>
        <v>-1.8230579693840846E-2</v>
      </c>
      <c r="AA308" s="20">
        <f t="shared" si="69"/>
        <v>-1.376329843747792E-2</v>
      </c>
      <c r="AC308" s="14">
        <f t="shared" si="70"/>
        <v>-7.9774742764860407E-3</v>
      </c>
      <c r="AD308" s="14">
        <f t="shared" si="70"/>
        <v>-9.352045062165415E-3</v>
      </c>
      <c r="AE308" s="20">
        <f t="shared" si="61"/>
        <v>-1.4864448825462952E-2</v>
      </c>
      <c r="AF308" s="20">
        <f t="shared" si="61"/>
        <v>-1.2767496838748822E-2</v>
      </c>
      <c r="AH308" s="26">
        <v>-1.5070120484924215E-2</v>
      </c>
      <c r="AI308" s="26">
        <v>-0.47467109780005279</v>
      </c>
      <c r="AJ308" s="26">
        <f t="shared" si="71"/>
        <v>-1.9738012583603004</v>
      </c>
      <c r="AK308" s="26">
        <f t="shared" si="60"/>
        <v>-2.0307704844819421</v>
      </c>
      <c r="AL308" s="26">
        <f t="shared" si="72"/>
        <v>-2.4143689143681186</v>
      </c>
      <c r="AM308" s="26">
        <f t="shared" si="73"/>
        <v>-2.7598735723075762</v>
      </c>
      <c r="AN308" s="14">
        <v>-1.4997344251570994E-2</v>
      </c>
      <c r="AO308" s="14">
        <v>-1.3461850583924795E-2</v>
      </c>
      <c r="AP308" s="20">
        <v>-1.8344867096270104E-2</v>
      </c>
      <c r="AQ308" s="20">
        <v>-1.8295029371773266E-2</v>
      </c>
      <c r="AU308">
        <v>-0.61254658850563615</v>
      </c>
    </row>
    <row r="309" spans="1:47" x14ac:dyDescent="0.2">
      <c r="A309" s="1">
        <v>44755</v>
      </c>
      <c r="B309">
        <v>233.69409999999999</v>
      </c>
      <c r="C309">
        <v>18.62</v>
      </c>
      <c r="D309" s="12">
        <v>-4.8930520449389503E-3</v>
      </c>
      <c r="E309" s="12">
        <v>-9.5744680851063135E-3</v>
      </c>
      <c r="F309" s="12">
        <f t="shared" si="64"/>
        <v>7.6796562402909373E-3</v>
      </c>
      <c r="G309" s="12">
        <f t="shared" si="65"/>
        <v>6.1907631105462598E-3</v>
      </c>
      <c r="H309" s="14">
        <v>-1.2631910420583058E-2</v>
      </c>
      <c r="I309" s="14">
        <v>-1.0182899155979397E-2</v>
      </c>
      <c r="J309" s="20">
        <v>-1.7865551967965299E-2</v>
      </c>
      <c r="K309" s="20">
        <v>-1.4401868600909754E-2</v>
      </c>
      <c r="M309" s="24">
        <v>2.3941958314481243E-5</v>
      </c>
      <c r="N309" s="24">
        <v>9.1670439112719352E-5</v>
      </c>
      <c r="O309" s="23">
        <f t="shared" si="62"/>
        <v>6.1417087703451081E-5</v>
      </c>
      <c r="P309" s="23">
        <f t="shared" si="63"/>
        <v>4.6084785439742408E-5</v>
      </c>
      <c r="Q309" s="12">
        <v>7.8369054928237505E-3</v>
      </c>
      <c r="R309" s="12">
        <v>6.7885775711663196E-3</v>
      </c>
      <c r="S309" s="14">
        <v>-1.2890562423947064E-2</v>
      </c>
      <c r="T309" s="14">
        <v>-1.116621643977434E-2</v>
      </c>
      <c r="U309" s="20">
        <v>-1.8231368432289518E-2</v>
      </c>
      <c r="V309" s="20">
        <v>-1.5792593000444104E-2</v>
      </c>
      <c r="X309" s="14">
        <f t="shared" si="66"/>
        <v>-1.3933370666264794E-2</v>
      </c>
      <c r="Y309" s="14">
        <f t="shared" si="67"/>
        <v>-1.182275604694063E-2</v>
      </c>
      <c r="Z309" s="20">
        <f t="shared" si="68"/>
        <v>-1.8230579693840846E-2</v>
      </c>
      <c r="AA309" s="20">
        <f t="shared" si="69"/>
        <v>-1.376329843747792E-2</v>
      </c>
      <c r="AC309" s="14">
        <f t="shared" si="70"/>
        <v>-7.9774742764860407E-3</v>
      </c>
      <c r="AD309" s="14">
        <f t="shared" si="70"/>
        <v>-9.352045062165415E-3</v>
      </c>
      <c r="AE309" s="20">
        <f t="shared" si="61"/>
        <v>-1.4864448825462952E-2</v>
      </c>
      <c r="AF309" s="20">
        <f t="shared" si="61"/>
        <v>-1.2767496838748822E-2</v>
      </c>
      <c r="AH309" s="26">
        <v>-0.61254658850563615</v>
      </c>
      <c r="AI309" s="26">
        <v>-1.4572848620303678</v>
      </c>
      <c r="AJ309" s="26">
        <f t="shared" si="71"/>
        <v>-1.9738012583603004</v>
      </c>
      <c r="AK309" s="26">
        <f t="shared" si="60"/>
        <v>-2.0307704844819421</v>
      </c>
      <c r="AL309" s="26">
        <f t="shared" si="72"/>
        <v>-2.4143689143681186</v>
      </c>
      <c r="AM309" s="26">
        <f t="shared" si="73"/>
        <v>-2.7598735723075762</v>
      </c>
      <c r="AN309" s="14">
        <v>-1.5468493923386268E-2</v>
      </c>
      <c r="AO309" s="14">
        <v>-1.3786042963140673E-2</v>
      </c>
      <c r="AP309" s="20">
        <v>-1.8921181006714423E-2</v>
      </c>
      <c r="AQ309" s="20">
        <v>-1.8735615832221879E-2</v>
      </c>
      <c r="AU309">
        <v>-9.0194154353548245E-2</v>
      </c>
    </row>
    <row r="310" spans="1:47" x14ac:dyDescent="0.2">
      <c r="A310" s="1">
        <v>44754</v>
      </c>
      <c r="B310">
        <v>234.8432</v>
      </c>
      <c r="C310">
        <v>18.8</v>
      </c>
      <c r="D310" s="12">
        <v>-7.4292245098028786E-4</v>
      </c>
      <c r="E310" s="12">
        <v>2.132196162046851E-3</v>
      </c>
      <c r="F310" s="12">
        <f t="shared" si="64"/>
        <v>7.6857194895779976E-3</v>
      </c>
      <c r="G310" s="12">
        <f t="shared" si="65"/>
        <v>6.1417292374914339E-3</v>
      </c>
      <c r="H310" s="14">
        <v>-1.264188357816399E-2</v>
      </c>
      <c r="I310" s="14">
        <v>-1.0102245612041687E-2</v>
      </c>
      <c r="J310" s="20">
        <v>-1.7879657195054032E-2</v>
      </c>
      <c r="K310" s="20">
        <v>-1.4287798754572671E-2</v>
      </c>
      <c r="M310" s="24">
        <v>5.5193376817055819E-7</v>
      </c>
      <c r="N310" s="24">
        <v>4.5462604734473216E-6</v>
      </c>
      <c r="O310" s="23">
        <f t="shared" si="62"/>
        <v>6.3808923727224007E-5</v>
      </c>
      <c r="P310" s="23">
        <f t="shared" si="63"/>
        <v>4.3165860665970944E-5</v>
      </c>
      <c r="Q310" s="12">
        <v>7.9880488060116404E-3</v>
      </c>
      <c r="R310" s="12">
        <v>6.5700731096366765E-3</v>
      </c>
      <c r="S310" s="14">
        <v>-1.3139171050833627E-2</v>
      </c>
      <c r="T310" s="14">
        <v>-1.0806808583722228E-2</v>
      </c>
      <c r="U310" s="20">
        <v>-1.8582980357599657E-2</v>
      </c>
      <c r="V310" s="20">
        <v>-1.5284275610896177E-2</v>
      </c>
      <c r="X310" s="14">
        <f t="shared" si="66"/>
        <v>-1.3933370666264794E-2</v>
      </c>
      <c r="Y310" s="14">
        <f t="shared" si="67"/>
        <v>-1.182275604694063E-2</v>
      </c>
      <c r="Z310" s="20">
        <f t="shared" si="68"/>
        <v>-1.8230579693840846E-2</v>
      </c>
      <c r="AA310" s="20">
        <f t="shared" si="69"/>
        <v>-1.376329843747792E-2</v>
      </c>
      <c r="AC310" s="14">
        <f t="shared" si="70"/>
        <v>-7.9774742764860407E-3</v>
      </c>
      <c r="AD310" s="14">
        <f t="shared" si="70"/>
        <v>-9.3163319978569296E-3</v>
      </c>
      <c r="AE310" s="20">
        <f t="shared" si="61"/>
        <v>-1.4864448825462952E-2</v>
      </c>
      <c r="AF310" s="20">
        <f t="shared" si="61"/>
        <v>-1.2767496838748822E-2</v>
      </c>
      <c r="AH310" s="26">
        <v>-9.0194154353548245E-2</v>
      </c>
      <c r="AI310" s="26">
        <v>0.31562871225709865</v>
      </c>
      <c r="AJ310" s="26">
        <f t="shared" si="71"/>
        <v>-1.9738012583603004</v>
      </c>
      <c r="AK310" s="26">
        <f t="shared" si="71"/>
        <v>-2.0307704844819421</v>
      </c>
      <c r="AL310" s="26">
        <f t="shared" si="72"/>
        <v>-2.4143689143681186</v>
      </c>
      <c r="AM310" s="26">
        <f t="shared" si="73"/>
        <v>-2.7598735723075762</v>
      </c>
      <c r="AN310" s="14">
        <v>-1.5766820785149269E-2</v>
      </c>
      <c r="AO310" s="14">
        <v>-1.3342310551938654E-2</v>
      </c>
      <c r="AP310" s="20">
        <v>-1.9286096723689871E-2</v>
      </c>
      <c r="AQ310" s="20">
        <v>-1.8132571143414919E-2</v>
      </c>
      <c r="AU310">
        <v>-4.0980717540659524E-2</v>
      </c>
    </row>
    <row r="311" spans="1:47" x14ac:dyDescent="0.2">
      <c r="A311" s="1">
        <v>44753</v>
      </c>
      <c r="B311">
        <v>235.01779999999999</v>
      </c>
      <c r="C311">
        <v>18.760000000000002</v>
      </c>
      <c r="D311" s="12">
        <v>-3.4815024182299759E-4</v>
      </c>
      <c r="E311" s="12">
        <v>5.3590568060022381E-3</v>
      </c>
      <c r="F311" s="12">
        <f t="shared" si="64"/>
        <v>7.6866524534628276E-3</v>
      </c>
      <c r="G311" s="12">
        <f t="shared" si="65"/>
        <v>6.164810410835774E-3</v>
      </c>
      <c r="H311" s="14">
        <v>-1.2643418167193768E-2</v>
      </c>
      <c r="I311" s="14">
        <v>-1.014021076373142E-2</v>
      </c>
      <c r="J311" s="20">
        <v>-1.7881827593604061E-2</v>
      </c>
      <c r="K311" s="20">
        <v>-1.4341493593112644E-2</v>
      </c>
      <c r="M311" s="24">
        <v>1.2120859088141169E-7</v>
      </c>
      <c r="N311" s="24">
        <v>2.8719489849958909E-5</v>
      </c>
      <c r="O311" s="23">
        <f t="shared" si="62"/>
        <v>6.784692726962003E-5</v>
      </c>
      <c r="P311" s="23">
        <f t="shared" si="63"/>
        <v>4.5635341804367138E-5</v>
      </c>
      <c r="Q311" s="12">
        <v>8.236924624495481E-3</v>
      </c>
      <c r="R311" s="12">
        <v>6.7553935343817786E-3</v>
      </c>
      <c r="S311" s="14">
        <v>-1.3548535343527289E-2</v>
      </c>
      <c r="T311" s="14">
        <v>-1.1111633556512396E-2</v>
      </c>
      <c r="U311" s="20">
        <v>-1.9161952088829714E-2</v>
      </c>
      <c r="V311" s="20">
        <v>-1.5715395387018292E-2</v>
      </c>
      <c r="X311" s="14">
        <f t="shared" si="66"/>
        <v>-1.3933370666264794E-2</v>
      </c>
      <c r="Y311" s="14">
        <f t="shared" si="67"/>
        <v>-1.182275604694063E-2</v>
      </c>
      <c r="Z311" s="20">
        <f t="shared" si="68"/>
        <v>-1.8230579693840846E-2</v>
      </c>
      <c r="AA311" s="20">
        <f t="shared" si="69"/>
        <v>-1.376329843747792E-2</v>
      </c>
      <c r="AC311" s="14">
        <f t="shared" si="70"/>
        <v>-7.9774742764860407E-3</v>
      </c>
      <c r="AD311" s="14">
        <f t="shared" si="70"/>
        <v>-9.3163319978569296E-3</v>
      </c>
      <c r="AE311" s="20">
        <f t="shared" si="61"/>
        <v>-1.4864448825462952E-2</v>
      </c>
      <c r="AF311" s="20">
        <f t="shared" si="61"/>
        <v>-1.2767496838748822E-2</v>
      </c>
      <c r="AH311" s="26">
        <v>-4.0980717540659524E-2</v>
      </c>
      <c r="AI311" s="26">
        <v>0.7840758360368888</v>
      </c>
      <c r="AJ311" s="26">
        <f t="shared" si="71"/>
        <v>-1.9738012583603004</v>
      </c>
      <c r="AK311" s="26">
        <f t="shared" si="71"/>
        <v>-2.0307704844819421</v>
      </c>
      <c r="AL311" s="26">
        <f t="shared" si="72"/>
        <v>-2.4143689143681186</v>
      </c>
      <c r="AM311" s="26">
        <f t="shared" si="73"/>
        <v>-2.7598735723075762</v>
      </c>
      <c r="AN311" s="14">
        <v>-1.6258052188848127E-2</v>
      </c>
      <c r="AO311" s="14">
        <v>-1.3718653800682663E-2</v>
      </c>
      <c r="AP311" s="20">
        <v>-1.9886974763375177E-2</v>
      </c>
      <c r="AQ311" s="20">
        <v>-1.8644032086077744E-2</v>
      </c>
      <c r="AU311">
        <v>-0.11562228393455742</v>
      </c>
    </row>
    <row r="312" spans="1:47" x14ac:dyDescent="0.2">
      <c r="A312" s="1">
        <v>44750</v>
      </c>
      <c r="B312">
        <v>235.09965</v>
      </c>
      <c r="C312">
        <v>18.66</v>
      </c>
      <c r="D312" s="12">
        <v>-1.0127986130586963E-3</v>
      </c>
      <c r="E312" s="12">
        <v>-2.1390374331550221E-3</v>
      </c>
      <c r="F312" s="12">
        <f t="shared" si="64"/>
        <v>7.6986792170580564E-3</v>
      </c>
      <c r="G312" s="12">
        <f t="shared" si="65"/>
        <v>6.1599776325146063E-3</v>
      </c>
      <c r="H312" s="14">
        <v>-1.2663200432913867E-2</v>
      </c>
      <c r="I312" s="14">
        <v>-1.0132261550781596E-2</v>
      </c>
      <c r="J312" s="20">
        <v>-1.7909806029525414E-2</v>
      </c>
      <c r="K312" s="20">
        <v>-1.4330250869539487E-2</v>
      </c>
      <c r="M312" s="24">
        <v>1.0257610306136189E-6</v>
      </c>
      <c r="N312" s="24">
        <v>4.5754811404384262E-6</v>
      </c>
      <c r="O312" s="23">
        <f t="shared" si="62"/>
        <v>7.2172921536832506E-5</v>
      </c>
      <c r="P312" s="23">
        <f t="shared" si="63"/>
        <v>4.6715454830413691E-5</v>
      </c>
      <c r="Q312" s="12">
        <v>8.495464762850383E-3</v>
      </c>
      <c r="R312" s="12">
        <v>6.8348705057531042E-3</v>
      </c>
      <c r="S312" s="14">
        <v>-1.3973796027812884E-2</v>
      </c>
      <c r="T312" s="14">
        <v>-1.1242361541131639E-2</v>
      </c>
      <c r="U312" s="20">
        <v>-1.9763406390045864E-2</v>
      </c>
      <c r="V312" s="20">
        <v>-1.5900286470403181E-2</v>
      </c>
      <c r="X312" s="14">
        <f t="shared" si="66"/>
        <v>-1.3933370666264794E-2</v>
      </c>
      <c r="Y312" s="14">
        <f t="shared" si="67"/>
        <v>-1.182275604694063E-2</v>
      </c>
      <c r="Z312" s="20">
        <f t="shared" si="68"/>
        <v>-1.8230579693840846E-2</v>
      </c>
      <c r="AA312" s="20">
        <f t="shared" si="69"/>
        <v>-1.376329843747792E-2</v>
      </c>
      <c r="AC312" s="14">
        <f t="shared" si="70"/>
        <v>-7.9774742764860407E-3</v>
      </c>
      <c r="AD312" s="14">
        <f t="shared" si="70"/>
        <v>-9.3163319978569296E-3</v>
      </c>
      <c r="AE312" s="20">
        <f t="shared" ref="AE312:AF375" si="74">PERCENTILE(D312:D811,0.01)</f>
        <v>-1.4864448825462952E-2</v>
      </c>
      <c r="AF312" s="20">
        <f t="shared" si="74"/>
        <v>-1.2767496838748822E-2</v>
      </c>
      <c r="AH312" s="26">
        <v>-0.11562228393455742</v>
      </c>
      <c r="AI312" s="26">
        <v>-0.30432187160223972</v>
      </c>
      <c r="AJ312" s="26">
        <f t="shared" si="71"/>
        <v>-1.9738012583603004</v>
      </c>
      <c r="AK312" s="26">
        <f t="shared" si="71"/>
        <v>-2.0307704844819421</v>
      </c>
      <c r="AL312" s="26">
        <f t="shared" si="72"/>
        <v>-2.4143689143681186</v>
      </c>
      <c r="AM312" s="26">
        <f t="shared" si="73"/>
        <v>-2.7598735723075762</v>
      </c>
      <c r="AN312" s="14">
        <v>-1.6768359039269678E-2</v>
      </c>
      <c r="AO312" s="14">
        <v>-1.3880053288339567E-2</v>
      </c>
      <c r="AP312" s="20">
        <v>-2.0511186036535685E-2</v>
      </c>
      <c r="AQ312" s="20">
        <v>-1.8863378478972511E-2</v>
      </c>
      <c r="AU312">
        <v>1.0084083612560906</v>
      </c>
    </row>
    <row r="313" spans="1:47" x14ac:dyDescent="0.2">
      <c r="A313" s="1">
        <v>44749</v>
      </c>
      <c r="B313">
        <v>235.33799999999999</v>
      </c>
      <c r="C313">
        <v>18.7</v>
      </c>
      <c r="D313" s="12">
        <v>8.8287194980933847E-3</v>
      </c>
      <c r="E313" s="12">
        <v>4.2964554242748143E-3</v>
      </c>
      <c r="F313" s="12">
        <f t="shared" si="64"/>
        <v>7.7665932565816036E-3</v>
      </c>
      <c r="G313" s="12">
        <f t="shared" si="65"/>
        <v>6.1586136209039978E-3</v>
      </c>
      <c r="H313" s="14">
        <v>-1.2774909087145099E-2</v>
      </c>
      <c r="I313" s="14">
        <v>-1.0130017951336683E-2</v>
      </c>
      <c r="J313" s="20">
        <v>-1.8067797710988542E-2</v>
      </c>
      <c r="K313" s="20">
        <v>-1.432707770402898E-2</v>
      </c>
      <c r="M313" s="24">
        <v>7.7946287976014307E-5</v>
      </c>
      <c r="N313" s="24">
        <v>1.8459529212780474E-5</v>
      </c>
      <c r="O313" s="23">
        <f t="shared" si="62"/>
        <v>7.6729630717875107E-5</v>
      </c>
      <c r="P313" s="23">
        <f t="shared" si="63"/>
        <v>4.940494693524606E-5</v>
      </c>
      <c r="Q313" s="12">
        <v>8.7595451204885693E-3</v>
      </c>
      <c r="R313" s="12">
        <v>7.0288652665452377E-3</v>
      </c>
      <c r="S313" s="14">
        <v>-1.4408169561880698E-2</v>
      </c>
      <c r="T313" s="14">
        <v>-1.1561454527030163E-2</v>
      </c>
      <c r="U313" s="20">
        <v>-2.0377749168613405E-2</v>
      </c>
      <c r="V313" s="20">
        <v>-1.6351585769747021E-2</v>
      </c>
      <c r="X313" s="14">
        <f t="shared" si="66"/>
        <v>-1.3933370666264794E-2</v>
      </c>
      <c r="Y313" s="14">
        <f t="shared" si="67"/>
        <v>-1.182275604694063E-2</v>
      </c>
      <c r="Z313" s="20">
        <f t="shared" si="68"/>
        <v>-1.8230579693840846E-2</v>
      </c>
      <c r="AA313" s="20">
        <f t="shared" si="69"/>
        <v>-1.376329843747792E-2</v>
      </c>
      <c r="AC313" s="14">
        <f t="shared" si="70"/>
        <v>-7.9774742764860407E-3</v>
      </c>
      <c r="AD313" s="14">
        <f t="shared" si="70"/>
        <v>-9.3163319978569296E-3</v>
      </c>
      <c r="AE313" s="20">
        <f t="shared" si="74"/>
        <v>-1.4864448825462952E-2</v>
      </c>
      <c r="AF313" s="20">
        <f t="shared" si="74"/>
        <v>-1.2767496838748822E-2</v>
      </c>
      <c r="AH313" s="26">
        <v>1.0084083612560906</v>
      </c>
      <c r="AI313" s="26">
        <v>0.59933481394902566</v>
      </c>
      <c r="AJ313" s="26">
        <f t="shared" si="71"/>
        <v>-1.9738012583603004</v>
      </c>
      <c r="AK313" s="26">
        <f t="shared" si="71"/>
        <v>-2.0307704844819421</v>
      </c>
      <c r="AL313" s="26">
        <f t="shared" si="72"/>
        <v>-2.4143689143681186</v>
      </c>
      <c r="AM313" s="26">
        <f t="shared" si="73"/>
        <v>-2.7598735723075762</v>
      </c>
      <c r="AN313" s="14">
        <v>-1.7289601181484166E-2</v>
      </c>
      <c r="AO313" s="14">
        <v>-1.4274012122700368E-2</v>
      </c>
      <c r="AP313" s="20">
        <v>-2.1148773442912539E-2</v>
      </c>
      <c r="AQ313" s="20">
        <v>-1.939877949244885E-2</v>
      </c>
      <c r="AU313">
        <v>0.34972322805844097</v>
      </c>
    </row>
    <row r="314" spans="1:47" x14ac:dyDescent="0.2">
      <c r="A314" s="1">
        <v>44748</v>
      </c>
      <c r="B314">
        <v>233.27844999999999</v>
      </c>
      <c r="C314">
        <v>18.62</v>
      </c>
      <c r="D314" s="12">
        <v>3.1458170373375172E-3</v>
      </c>
      <c r="E314" s="12">
        <v>1.1956521739130643E-2</v>
      </c>
      <c r="F314" s="12">
        <f t="shared" si="64"/>
        <v>7.7658779918949004E-3</v>
      </c>
      <c r="G314" s="12">
        <f t="shared" si="65"/>
        <v>6.2248409363085313E-3</v>
      </c>
      <c r="H314" s="14">
        <v>-1.2773732581430946E-2</v>
      </c>
      <c r="I314" s="14">
        <v>-1.0238952191283089E-2</v>
      </c>
      <c r="J314" s="20">
        <v>-1.8066133756505256E-2</v>
      </c>
      <c r="K314" s="20">
        <v>-1.4481145478423748E-2</v>
      </c>
      <c r="M314" s="24">
        <v>9.8961648324029943E-6</v>
      </c>
      <c r="N314" s="24">
        <v>1.4295841209830367E-4</v>
      </c>
      <c r="O314" s="23">
        <f t="shared" si="62"/>
        <v>7.6651835993934013E-5</v>
      </c>
      <c r="P314" s="23">
        <f t="shared" si="63"/>
        <v>5.139035402763204E-5</v>
      </c>
      <c r="Q314" s="12">
        <v>8.7551034256560332E-3</v>
      </c>
      <c r="R314" s="12">
        <v>7.1687065798254042E-3</v>
      </c>
      <c r="S314" s="14">
        <v>-1.440086362402559E-2</v>
      </c>
      <c r="T314" s="14">
        <v>-1.1791473018376703E-2</v>
      </c>
      <c r="U314" s="20">
        <v>-2.0367416241282594E-2</v>
      </c>
      <c r="V314" s="20">
        <v>-1.6676905311599415E-2</v>
      </c>
      <c r="X314" s="14">
        <f t="shared" si="66"/>
        <v>-1.3933370666264794E-2</v>
      </c>
      <c r="Y314" s="14">
        <f t="shared" si="67"/>
        <v>-1.182275604694063E-2</v>
      </c>
      <c r="Z314" s="20">
        <f t="shared" si="68"/>
        <v>-1.8230579693840846E-2</v>
      </c>
      <c r="AA314" s="20">
        <f t="shared" si="69"/>
        <v>-1.376329843747792E-2</v>
      </c>
      <c r="AC314" s="14">
        <f t="shared" si="70"/>
        <v>-7.9774742764860407E-3</v>
      </c>
      <c r="AD314" s="14">
        <f t="shared" si="70"/>
        <v>-9.3163319978569296E-3</v>
      </c>
      <c r="AE314" s="20">
        <f t="shared" si="74"/>
        <v>-1.4864448825462952E-2</v>
      </c>
      <c r="AF314" s="20">
        <f t="shared" si="74"/>
        <v>-1.2767496838748822E-2</v>
      </c>
      <c r="AH314" s="26">
        <v>0.34972322805844097</v>
      </c>
      <c r="AI314" s="26">
        <v>1.7720201966739977</v>
      </c>
      <c r="AJ314" s="26">
        <f t="shared" si="71"/>
        <v>-1.9738012583603004</v>
      </c>
      <c r="AK314" s="26">
        <f t="shared" si="71"/>
        <v>-2.0307704844819421</v>
      </c>
      <c r="AL314" s="26">
        <f t="shared" si="72"/>
        <v>-2.4143689143681186</v>
      </c>
      <c r="AM314" s="26">
        <f t="shared" si="73"/>
        <v>-2.7598735723075762</v>
      </c>
      <c r="AN314" s="14">
        <v>-1.7280834158634455E-2</v>
      </c>
      <c r="AO314" s="14">
        <v>-1.4557997734220922E-2</v>
      </c>
      <c r="AP314" s="20">
        <v>-2.1138049552981753E-2</v>
      </c>
      <c r="AQ314" s="20">
        <v>-1.9784723837287566E-2</v>
      </c>
      <c r="AU314">
        <v>0.94702567314606434</v>
      </c>
    </row>
    <row r="315" spans="1:47" x14ac:dyDescent="0.2">
      <c r="A315" s="1">
        <v>44747</v>
      </c>
      <c r="B315">
        <v>232.54689999999999</v>
      </c>
      <c r="C315">
        <v>18.399999999999999</v>
      </c>
      <c r="D315" s="12">
        <v>8.5446621449607463E-3</v>
      </c>
      <c r="E315" s="12">
        <v>1.0881392818280489E-3</v>
      </c>
      <c r="F315" s="12">
        <f t="shared" si="64"/>
        <v>7.7664715089705563E-3</v>
      </c>
      <c r="G315" s="12">
        <f t="shared" si="65"/>
        <v>6.1016987630070256E-3</v>
      </c>
      <c r="H315" s="14">
        <v>-1.2774708830145497E-2</v>
      </c>
      <c r="I315" s="14">
        <v>-1.003640134089742E-2</v>
      </c>
      <c r="J315" s="20">
        <v>-1.8067514483692416E-2</v>
      </c>
      <c r="K315" s="20">
        <v>-1.4194673945359022E-2</v>
      </c>
      <c r="M315" s="24">
        <v>7.3011251171525184E-5</v>
      </c>
      <c r="N315" s="24">
        <v>1.184047096657262E-6</v>
      </c>
      <c r="O315" s="23">
        <f t="shared" si="62"/>
        <v>8.0912936617537801E-5</v>
      </c>
      <c r="P315" s="23">
        <f t="shared" si="63"/>
        <v>4.5527350893495663E-5</v>
      </c>
      <c r="Q315" s="12">
        <v>8.9951618449885494E-3</v>
      </c>
      <c r="R315" s="12">
        <v>6.7473958601445387E-3</v>
      </c>
      <c r="S315" s="14">
        <v>-1.4795724585744916E-2</v>
      </c>
      <c r="T315" s="14">
        <v>-1.1098478553036096E-2</v>
      </c>
      <c r="U315" s="20">
        <v>-2.0925875634742398E-2</v>
      </c>
      <c r="V315" s="20">
        <v>-1.5696790014559217E-2</v>
      </c>
      <c r="X315" s="14">
        <f t="shared" si="66"/>
        <v>-1.3933370666264794E-2</v>
      </c>
      <c r="Y315" s="14">
        <f t="shared" si="67"/>
        <v>-1.182275604694063E-2</v>
      </c>
      <c r="Z315" s="20">
        <f t="shared" si="68"/>
        <v>-1.8230579693840846E-2</v>
      </c>
      <c r="AA315" s="20">
        <f t="shared" si="69"/>
        <v>-1.376329843747792E-2</v>
      </c>
      <c r="AC315" s="14">
        <f t="shared" si="70"/>
        <v>-7.9774742764860407E-3</v>
      </c>
      <c r="AD315" s="14">
        <f t="shared" si="70"/>
        <v>-9.3163319978569296E-3</v>
      </c>
      <c r="AE315" s="20">
        <f t="shared" si="74"/>
        <v>-1.4864448825462952E-2</v>
      </c>
      <c r="AF315" s="20">
        <f t="shared" si="74"/>
        <v>-1.2767496838748822E-2</v>
      </c>
      <c r="AH315" s="26">
        <v>0.94702567314606434</v>
      </c>
      <c r="AI315" s="26">
        <v>0.15647704447739902</v>
      </c>
      <c r="AJ315" s="26">
        <f t="shared" si="71"/>
        <v>-1.9738012583603004</v>
      </c>
      <c r="AK315" s="26">
        <f t="shared" si="71"/>
        <v>-2.0307704844819421</v>
      </c>
      <c r="AL315" s="26">
        <f t="shared" si="72"/>
        <v>-2.4143689143681186</v>
      </c>
      <c r="AM315" s="26">
        <f t="shared" si="73"/>
        <v>-2.7598735723075762</v>
      </c>
      <c r="AN315" s="14">
        <v>-1.7754661768792961E-2</v>
      </c>
      <c r="AO315" s="14">
        <v>-1.3702412359897175E-2</v>
      </c>
      <c r="AP315" s="20">
        <v>-2.1717639138250526E-2</v>
      </c>
      <c r="AQ315" s="20">
        <v>-1.862195951631046E-2</v>
      </c>
      <c r="AU315">
        <v>-0.13005189264484202</v>
      </c>
    </row>
    <row r="316" spans="1:47" x14ac:dyDescent="0.2">
      <c r="A316" s="1">
        <v>44746</v>
      </c>
      <c r="B316">
        <v>230.57670000000002</v>
      </c>
      <c r="C316">
        <v>18.38</v>
      </c>
      <c r="D316" s="12">
        <v>-1.2096287750000823E-3</v>
      </c>
      <c r="E316" s="12">
        <v>-2.1715526601521207E-3</v>
      </c>
      <c r="F316" s="12">
        <f t="shared" si="64"/>
        <v>7.7111778197044741E-3</v>
      </c>
      <c r="G316" s="12">
        <f t="shared" si="65"/>
        <v>6.1003058628459729E-3</v>
      </c>
      <c r="H316" s="14">
        <v>-1.2683758804808654E-2</v>
      </c>
      <c r="I316" s="14">
        <v>-1.0034110224015531E-2</v>
      </c>
      <c r="J316" s="20">
        <v>-1.793888212722039E-2</v>
      </c>
      <c r="K316" s="20">
        <v>-1.4191433575030606E-2</v>
      </c>
      <c r="M316" s="24">
        <v>1.4632017733081997E-6</v>
      </c>
      <c r="N316" s="24">
        <v>4.715640955813752E-6</v>
      </c>
      <c r="O316" s="23">
        <f t="shared" si="62"/>
        <v>8.1407850128790635E-5</v>
      </c>
      <c r="P316" s="23">
        <f t="shared" si="63"/>
        <v>4.835793063953232E-5</v>
      </c>
      <c r="Q316" s="12">
        <v>9.0226298898265049E-3</v>
      </c>
      <c r="R316" s="12">
        <v>6.9539866723723536E-3</v>
      </c>
      <c r="S316" s="14">
        <v>-1.4840905498921893E-2</v>
      </c>
      <c r="T316" s="14">
        <v>-1.1438290199823868E-2</v>
      </c>
      <c r="U316" s="20">
        <v>-2.0989775862455234E-2</v>
      </c>
      <c r="V316" s="20">
        <v>-1.6177392111381767E-2</v>
      </c>
      <c r="X316" s="14">
        <f t="shared" si="66"/>
        <v>-1.3933370666264794E-2</v>
      </c>
      <c r="Y316" s="14">
        <f t="shared" si="67"/>
        <v>-1.182275604694063E-2</v>
      </c>
      <c r="Z316" s="20">
        <f t="shared" si="68"/>
        <v>-1.8230579693840846E-2</v>
      </c>
      <c r="AA316" s="20">
        <f t="shared" si="69"/>
        <v>-1.376329843747792E-2</v>
      </c>
      <c r="AC316" s="14">
        <f t="shared" si="70"/>
        <v>-7.9774742764860407E-3</v>
      </c>
      <c r="AD316" s="14">
        <f t="shared" si="70"/>
        <v>-9.3163319978569296E-3</v>
      </c>
      <c r="AE316" s="20">
        <f t="shared" si="74"/>
        <v>-1.4864448825462952E-2</v>
      </c>
      <c r="AF316" s="20">
        <f t="shared" si="74"/>
        <v>-1.2767496838748822E-2</v>
      </c>
      <c r="AH316" s="26">
        <v>-0.13005189264484202</v>
      </c>
      <c r="AI316" s="26">
        <v>-0.30363003560936475</v>
      </c>
      <c r="AJ316" s="26">
        <f t="shared" si="71"/>
        <v>-1.9738012583603004</v>
      </c>
      <c r="AK316" s="26">
        <f t="shared" si="71"/>
        <v>-2.0307704844819421</v>
      </c>
      <c r="AL316" s="26">
        <f t="shared" si="72"/>
        <v>-2.4143689143681186</v>
      </c>
      <c r="AM316" s="26">
        <f t="shared" si="73"/>
        <v>-2.7598735723075762</v>
      </c>
      <c r="AN316" s="14">
        <v>-1.7808878230258816E-2</v>
      </c>
      <c r="AO316" s="14">
        <v>-1.4121950883734573E-2</v>
      </c>
      <c r="AP316" s="20">
        <v>-2.1783957131845756E-2</v>
      </c>
      <c r="AQ316" s="20">
        <v>-1.9192124039259562E-2</v>
      </c>
      <c r="AU316">
        <v>0.97675544272642123</v>
      </c>
    </row>
    <row r="317" spans="1:47" x14ac:dyDescent="0.2">
      <c r="A317" s="1">
        <v>44743</v>
      </c>
      <c r="B317">
        <v>230.85595000000001</v>
      </c>
      <c r="C317">
        <v>18.420000000000002</v>
      </c>
      <c r="D317" s="12">
        <v>9.0991426921644969E-3</v>
      </c>
      <c r="E317" s="12">
        <v>9.3150684931506689E-3</v>
      </c>
      <c r="F317" s="12">
        <f t="shared" si="64"/>
        <v>7.7116707626971089E-3</v>
      </c>
      <c r="G317" s="12">
        <f t="shared" si="65"/>
        <v>6.1388891087395337E-3</v>
      </c>
      <c r="H317" s="14">
        <v>-1.2684569623877968E-2</v>
      </c>
      <c r="I317" s="14">
        <v>-1.0097574015963116E-2</v>
      </c>
      <c r="J317" s="20">
        <v>-1.7940028884103329E-2</v>
      </c>
      <c r="K317" s="20">
        <v>-1.4281191627088685E-2</v>
      </c>
      <c r="M317" s="24">
        <v>8.2794397732370565E-5</v>
      </c>
      <c r="N317" s="24">
        <v>8.6770501032088279E-5</v>
      </c>
      <c r="O317" s="23">
        <f t="shared" si="62"/>
        <v>8.6510906959020984E-5</v>
      </c>
      <c r="P317" s="23">
        <f t="shared" si="63"/>
        <v>5.1150663309564911E-5</v>
      </c>
      <c r="Q317" s="12">
        <v>9.3011239621360268E-3</v>
      </c>
      <c r="R317" s="12">
        <v>7.1519691910385706E-3</v>
      </c>
      <c r="S317" s="14">
        <v>-1.5298987483844695E-2</v>
      </c>
      <c r="T317" s="14">
        <v>-1.1763942463724983E-2</v>
      </c>
      <c r="U317" s="20">
        <v>-2.1637649955505468E-2</v>
      </c>
      <c r="V317" s="20">
        <v>-1.6637968322778172E-2</v>
      </c>
      <c r="X317" s="14">
        <f t="shared" si="66"/>
        <v>-1.3933370666264794E-2</v>
      </c>
      <c r="Y317" s="14">
        <f t="shared" si="67"/>
        <v>-1.182275604694063E-2</v>
      </c>
      <c r="Z317" s="20">
        <f t="shared" si="68"/>
        <v>-1.8230579693840846E-2</v>
      </c>
      <c r="AA317" s="20">
        <f t="shared" si="69"/>
        <v>-1.376329843747792E-2</v>
      </c>
      <c r="AC317" s="14">
        <f t="shared" si="70"/>
        <v>-7.9774742764860407E-3</v>
      </c>
      <c r="AD317" s="14">
        <f t="shared" si="70"/>
        <v>-9.3163319978569296E-3</v>
      </c>
      <c r="AE317" s="20">
        <f t="shared" si="74"/>
        <v>-1.4864448825462952E-2</v>
      </c>
      <c r="AF317" s="20">
        <f t="shared" si="74"/>
        <v>-1.2767496838748822E-2</v>
      </c>
      <c r="AH317" s="26">
        <v>0.97675544272642123</v>
      </c>
      <c r="AI317" s="26">
        <v>1.332449068346673</v>
      </c>
      <c r="AJ317" s="26">
        <f t="shared" si="71"/>
        <v>-1.9738012583603004</v>
      </c>
      <c r="AK317" s="26">
        <f t="shared" si="71"/>
        <v>-2.0307704844819421</v>
      </c>
      <c r="AL317" s="26">
        <f t="shared" si="72"/>
        <v>-2.4143689143681186</v>
      </c>
      <c r="AM317" s="26">
        <f t="shared" si="73"/>
        <v>-2.7598735723075762</v>
      </c>
      <c r="AN317" s="14">
        <v>-1.8358570180629231E-2</v>
      </c>
      <c r="AO317" s="14">
        <v>-1.4524007939085322E-2</v>
      </c>
      <c r="AP317" s="20">
        <v>-2.2456344562865653E-2</v>
      </c>
      <c r="AQ317" s="20">
        <v>-1.9738530760305347E-2</v>
      </c>
      <c r="AU317">
        <v>-0.30684163626495026</v>
      </c>
    </row>
    <row r="318" spans="1:47" x14ac:dyDescent="0.2">
      <c r="A318" s="1">
        <v>44742</v>
      </c>
      <c r="B318">
        <v>228.77429999999998</v>
      </c>
      <c r="C318">
        <v>18.25</v>
      </c>
      <c r="D318" s="12">
        <v>-2.9394363665090628E-3</v>
      </c>
      <c r="E318" s="12">
        <v>-3.2768978700162821E-3</v>
      </c>
      <c r="F318" s="12">
        <f t="shared" si="64"/>
        <v>7.8449502713591104E-3</v>
      </c>
      <c r="G318" s="12">
        <f t="shared" si="65"/>
        <v>6.0955892197949611E-3</v>
      </c>
      <c r="H318" s="14">
        <v>-1.2903794907098972E-2</v>
      </c>
      <c r="I318" s="14">
        <v>-1.0026352036586039E-2</v>
      </c>
      <c r="J318" s="20">
        <v>-1.8250083385732384E-2</v>
      </c>
      <c r="K318" s="20">
        <v>-1.4180461022496276E-2</v>
      </c>
      <c r="M318" s="24">
        <v>8.6402861527560013E-6</v>
      </c>
      <c r="N318" s="24">
        <v>1.0738059650517247E-5</v>
      </c>
      <c r="O318" s="23">
        <f t="shared" si="62"/>
        <v>8.6781923418085576E-5</v>
      </c>
      <c r="P318" s="23">
        <f t="shared" si="63"/>
        <v>4.8873210637949091E-5</v>
      </c>
      <c r="Q318" s="12">
        <v>9.3156815863406142E-3</v>
      </c>
      <c r="R318" s="12">
        <v>6.9909377509708307E-3</v>
      </c>
      <c r="S318" s="14">
        <v>-1.5322932644817407E-2</v>
      </c>
      <c r="T318" s="14">
        <v>-1.1499069315476342E-2</v>
      </c>
      <c r="U318" s="20">
        <v>-2.1671516053624894E-2</v>
      </c>
      <c r="V318" s="20">
        <v>-1.6263353174522849E-2</v>
      </c>
      <c r="X318" s="14">
        <f t="shared" si="66"/>
        <v>-1.4506262073958387E-2</v>
      </c>
      <c r="Y318" s="14">
        <f t="shared" si="67"/>
        <v>-1.182275604694063E-2</v>
      </c>
      <c r="Z318" s="20">
        <f t="shared" si="68"/>
        <v>-1.8451799386195324E-2</v>
      </c>
      <c r="AA318" s="20">
        <f t="shared" si="69"/>
        <v>-1.376329843747792E-2</v>
      </c>
      <c r="AC318" s="14">
        <f t="shared" si="70"/>
        <v>-7.9774742764860407E-3</v>
      </c>
      <c r="AD318" s="14">
        <f t="shared" si="70"/>
        <v>-9.3163319978569296E-3</v>
      </c>
      <c r="AE318" s="20">
        <f t="shared" si="74"/>
        <v>-1.4864448825462952E-2</v>
      </c>
      <c r="AF318" s="20">
        <f t="shared" si="74"/>
        <v>-1.2767496838748822E-2</v>
      </c>
      <c r="AH318" s="26">
        <v>-0.30684163626495026</v>
      </c>
      <c r="AI318" s="26">
        <v>-0.45748183701019191</v>
      </c>
      <c r="AJ318" s="26">
        <f t="shared" si="71"/>
        <v>-2.2106797659658843</v>
      </c>
      <c r="AK318" s="26">
        <f t="shared" si="71"/>
        <v>-2.0307704844819421</v>
      </c>
      <c r="AL318" s="26">
        <f t="shared" si="72"/>
        <v>-2.5374703168039812</v>
      </c>
      <c r="AM318" s="26">
        <f t="shared" si="73"/>
        <v>-2.7598735723075762</v>
      </c>
      <c r="AN318" s="14">
        <v>-2.0593988789104168E-2</v>
      </c>
      <c r="AO318" s="14">
        <v>-1.4196990043522132E-2</v>
      </c>
      <c r="AP318" s="20">
        <v>-2.3638265506136732E-2</v>
      </c>
      <c r="AQ318" s="20">
        <v>-1.9294104344551758E-2</v>
      </c>
      <c r="AU318">
        <v>0.20117711349519107</v>
      </c>
    </row>
    <row r="319" spans="1:47" x14ac:dyDescent="0.2">
      <c r="A319" s="1">
        <v>44741</v>
      </c>
      <c r="B319">
        <v>229.44875000000002</v>
      </c>
      <c r="C319">
        <v>18.309999999999999</v>
      </c>
      <c r="D319" s="12">
        <v>1.9852035521432665E-3</v>
      </c>
      <c r="E319" s="12">
        <v>-7.5880758807588267E-3</v>
      </c>
      <c r="F319" s="12">
        <f t="shared" si="64"/>
        <v>7.8529296356922712E-3</v>
      </c>
      <c r="G319" s="12">
        <f t="shared" si="65"/>
        <v>6.1021934777788864E-3</v>
      </c>
      <c r="H319" s="14">
        <v>-1.291691979346314E-2</v>
      </c>
      <c r="I319" s="14">
        <v>-1.0037215074284222E-2</v>
      </c>
      <c r="J319" s="20">
        <v>-1.8268646162985028E-2</v>
      </c>
      <c r="K319" s="20">
        <v>-1.4195824824016797E-2</v>
      </c>
      <c r="M319" s="24">
        <v>3.9410331434422432E-6</v>
      </c>
      <c r="N319" s="24">
        <v>5.7578895572153841E-5</v>
      </c>
      <c r="O319" s="23">
        <f t="shared" si="62"/>
        <v>9.1769749423651657E-5</v>
      </c>
      <c r="P319" s="23">
        <f t="shared" si="63"/>
        <v>5.1307174604136869E-5</v>
      </c>
      <c r="Q319" s="12">
        <v>9.5796528863864201E-3</v>
      </c>
      <c r="R319" s="12">
        <v>7.1629026661079844E-3</v>
      </c>
      <c r="S319" s="14">
        <v>-1.5757126795108847E-2</v>
      </c>
      <c r="T319" s="14">
        <v>-1.1781926429848091E-2</v>
      </c>
      <c r="U319" s="20">
        <v>-2.2285605126294253E-2</v>
      </c>
      <c r="V319" s="20">
        <v>-1.6663403389261779E-2</v>
      </c>
      <c r="X319" s="14">
        <f t="shared" si="66"/>
        <v>-1.4506262073958387E-2</v>
      </c>
      <c r="Y319" s="14">
        <f t="shared" si="67"/>
        <v>-1.182275604694063E-2</v>
      </c>
      <c r="Z319" s="20">
        <f t="shared" si="68"/>
        <v>-1.8451799386195324E-2</v>
      </c>
      <c r="AA319" s="20">
        <f t="shared" si="69"/>
        <v>-1.376329843747792E-2</v>
      </c>
      <c r="AC319" s="14">
        <f t="shared" si="70"/>
        <v>-7.9774742764860407E-3</v>
      </c>
      <c r="AD319" s="14">
        <f t="shared" si="70"/>
        <v>-9.3163319978569296E-3</v>
      </c>
      <c r="AE319" s="20">
        <f t="shared" si="74"/>
        <v>-1.4864448825462952E-2</v>
      </c>
      <c r="AF319" s="20">
        <f t="shared" si="74"/>
        <v>-1.2767496838748822E-2</v>
      </c>
      <c r="AH319" s="26">
        <v>0.20117711349519107</v>
      </c>
      <c r="AI319" s="26">
        <v>-1.0635924592127344</v>
      </c>
      <c r="AJ319" s="26">
        <f t="shared" si="71"/>
        <v>-2.2106797659658843</v>
      </c>
      <c r="AK319" s="26">
        <f t="shared" si="71"/>
        <v>-2.0307704844819421</v>
      </c>
      <c r="AL319" s="26">
        <f t="shared" si="72"/>
        <v>-2.5374703168039812</v>
      </c>
      <c r="AM319" s="26">
        <f t="shared" si="73"/>
        <v>-2.7598735723075762</v>
      </c>
      <c r="AN319" s="14">
        <v>-2.1177544800911139E-2</v>
      </c>
      <c r="AO319" s="14">
        <v>-1.4546211317549107E-2</v>
      </c>
      <c r="AP319" s="20">
        <v>-2.4308084844491123E-2</v>
      </c>
      <c r="AQ319" s="20">
        <v>-1.9768705769202904E-2</v>
      </c>
      <c r="AU319">
        <v>-0.46284183667025014</v>
      </c>
    </row>
    <row r="320" spans="1:47" x14ac:dyDescent="0.2">
      <c r="A320" s="1">
        <v>44740</v>
      </c>
      <c r="B320">
        <v>228.99414999999999</v>
      </c>
      <c r="C320">
        <v>18.45</v>
      </c>
      <c r="D320" s="12">
        <v>-4.6789975166324771E-3</v>
      </c>
      <c r="E320" s="12">
        <v>4.9019607843137081E-3</v>
      </c>
      <c r="F320" s="12">
        <f t="shared" si="64"/>
        <v>7.8556138909254645E-3</v>
      </c>
      <c r="G320" s="12">
        <f t="shared" si="65"/>
        <v>6.0653336526490789E-3</v>
      </c>
      <c r="H320" s="14">
        <v>-1.292133500041912E-2</v>
      </c>
      <c r="I320" s="14">
        <v>-9.9765860572306603E-3</v>
      </c>
      <c r="J320" s="20">
        <v>-1.8274890674440152E-2</v>
      </c>
      <c r="K320" s="20">
        <v>-1.4110076048188551E-2</v>
      </c>
      <c r="M320" s="24">
        <v>2.1893017760652888E-5</v>
      </c>
      <c r="N320" s="24">
        <v>2.4029219530949463E-5</v>
      </c>
      <c r="O320" s="23">
        <f t="shared" si="62"/>
        <v>9.7376226776366156E-5</v>
      </c>
      <c r="P320" s="23">
        <f t="shared" si="63"/>
        <v>5.0899419728483484E-5</v>
      </c>
      <c r="Q320" s="12">
        <v>9.8679393378945206E-3</v>
      </c>
      <c r="R320" s="12">
        <v>7.1343829255572965E-3</v>
      </c>
      <c r="S320" s="14">
        <v>-1.6231315810472914E-2</v>
      </c>
      <c r="T320" s="14">
        <v>-1.1735015631163578E-2</v>
      </c>
      <c r="U320" s="20">
        <v>-2.2956259699874901E-2</v>
      </c>
      <c r="V320" s="20">
        <v>-1.6597056551463492E-2</v>
      </c>
      <c r="X320" s="14">
        <f t="shared" si="66"/>
        <v>-1.4506262073958387E-2</v>
      </c>
      <c r="Y320" s="14">
        <f t="shared" si="67"/>
        <v>-1.182275604694063E-2</v>
      </c>
      <c r="Z320" s="20">
        <f t="shared" si="68"/>
        <v>-1.8451799386195324E-2</v>
      </c>
      <c r="AA320" s="20">
        <f t="shared" si="69"/>
        <v>-1.376329843747792E-2</v>
      </c>
      <c r="AC320" s="14">
        <f t="shared" si="70"/>
        <v>-7.9774742764860407E-3</v>
      </c>
      <c r="AD320" s="14">
        <f t="shared" si="70"/>
        <v>-9.3163319978569296E-3</v>
      </c>
      <c r="AE320" s="20">
        <f t="shared" si="74"/>
        <v>-1.4864448825462952E-2</v>
      </c>
      <c r="AF320" s="20">
        <f t="shared" si="74"/>
        <v>-1.2767496838748822E-2</v>
      </c>
      <c r="AH320" s="26">
        <v>-0.46284183667025014</v>
      </c>
      <c r="AI320" s="26">
        <v>0.67570058577295755</v>
      </c>
      <c r="AJ320" s="26">
        <f t="shared" si="71"/>
        <v>-2.2106797659658843</v>
      </c>
      <c r="AK320" s="26">
        <f t="shared" si="71"/>
        <v>-2.0307704844819421</v>
      </c>
      <c r="AL320" s="26">
        <f t="shared" si="72"/>
        <v>-2.5374703168039812</v>
      </c>
      <c r="AM320" s="26">
        <f t="shared" si="73"/>
        <v>-2.7598735723075762</v>
      </c>
      <c r="AN320" s="14">
        <v>-2.1814853826062203E-2</v>
      </c>
      <c r="AO320" s="14">
        <v>-1.4488294270213687E-2</v>
      </c>
      <c r="AP320" s="20">
        <v>-2.5039603157929677E-2</v>
      </c>
      <c r="AQ320" s="20">
        <v>-1.9689994890967993E-2</v>
      </c>
      <c r="AU320">
        <v>-0.35953028784742724</v>
      </c>
    </row>
    <row r="321" spans="1:47" x14ac:dyDescent="0.2">
      <c r="A321" s="1">
        <v>44739</v>
      </c>
      <c r="B321">
        <v>230.07065</v>
      </c>
      <c r="C321">
        <v>18.36</v>
      </c>
      <c r="D321" s="12">
        <v>-3.7335528488041669E-3</v>
      </c>
      <c r="E321" s="12">
        <v>2.1834061135370675E-3</v>
      </c>
      <c r="F321" s="12">
        <f t="shared" si="64"/>
        <v>7.8846310691430537E-3</v>
      </c>
      <c r="G321" s="12">
        <f t="shared" si="65"/>
        <v>6.1665806209676719E-3</v>
      </c>
      <c r="H321" s="14">
        <v>-1.2969064011254219E-2</v>
      </c>
      <c r="I321" s="14">
        <v>-1.014312250028734E-2</v>
      </c>
      <c r="J321" s="20">
        <v>-1.8342394725297303E-2</v>
      </c>
      <c r="K321" s="20">
        <v>-1.4345611717689591E-2</v>
      </c>
      <c r="M321" s="24">
        <v>1.3939416874813711E-5</v>
      </c>
      <c r="N321" s="24">
        <v>4.7672622566310416E-6</v>
      </c>
      <c r="O321" s="23">
        <f t="shared" si="62"/>
        <v>1.0219753312041008E-4</v>
      </c>
      <c r="P321" s="23">
        <f t="shared" si="63"/>
        <v>5.2629721795048976E-5</v>
      </c>
      <c r="Q321" s="12">
        <v>1.010927955496385E-2</v>
      </c>
      <c r="R321" s="12">
        <v>7.2546345045804324E-3</v>
      </c>
      <c r="S321" s="14">
        <v>-1.6628285141848657E-2</v>
      </c>
      <c r="T321" s="14">
        <v>-1.1932811877066424E-2</v>
      </c>
      <c r="U321" s="20">
        <v>-2.3517701000774688E-2</v>
      </c>
      <c r="V321" s="20">
        <v>-1.6876803556674019E-2</v>
      </c>
      <c r="X321" s="14">
        <f t="shared" si="66"/>
        <v>-1.4506262073958387E-2</v>
      </c>
      <c r="Y321" s="14">
        <f t="shared" si="67"/>
        <v>-1.182275604694063E-2</v>
      </c>
      <c r="Z321" s="20">
        <f t="shared" si="68"/>
        <v>-1.8451799386195324E-2</v>
      </c>
      <c r="AA321" s="20">
        <f t="shared" si="69"/>
        <v>-1.376329843747792E-2</v>
      </c>
      <c r="AC321" s="14">
        <f t="shared" si="70"/>
        <v>-7.9774742764860407E-3</v>
      </c>
      <c r="AD321" s="14">
        <f t="shared" si="70"/>
        <v>-9.3163319978569296E-3</v>
      </c>
      <c r="AE321" s="20">
        <f t="shared" si="74"/>
        <v>-1.4864448825462952E-2</v>
      </c>
      <c r="AF321" s="20">
        <f t="shared" si="74"/>
        <v>-1.2767496838748822E-2</v>
      </c>
      <c r="AH321" s="26">
        <v>-0.35953028784742724</v>
      </c>
      <c r="AI321" s="26">
        <v>0.29255314097611829</v>
      </c>
      <c r="AJ321" s="26">
        <f t="shared" si="71"/>
        <v>-2.2106797659658843</v>
      </c>
      <c r="AK321" s="26">
        <f t="shared" si="71"/>
        <v>-2.0307704844819421</v>
      </c>
      <c r="AL321" s="26">
        <f t="shared" si="72"/>
        <v>-2.5374703168039812</v>
      </c>
      <c r="AM321" s="26">
        <f t="shared" si="73"/>
        <v>-2.7598735723075762</v>
      </c>
      <c r="AN321" s="14">
        <v>-2.2348379760651182E-2</v>
      </c>
      <c r="AO321" s="14">
        <v>-1.4732497627606219E-2</v>
      </c>
      <c r="AP321" s="20">
        <v>-2.5651996794994129E-2</v>
      </c>
      <c r="AQ321" s="20">
        <v>-2.00218740459422E-2</v>
      </c>
      <c r="AU321">
        <v>2.454042144635816</v>
      </c>
    </row>
    <row r="322" spans="1:47" x14ac:dyDescent="0.2">
      <c r="A322" s="1">
        <v>44736</v>
      </c>
      <c r="B322">
        <v>230.93284999999997</v>
      </c>
      <c r="C322">
        <v>18.32</v>
      </c>
      <c r="D322" s="12">
        <v>2.2333186726787746E-2</v>
      </c>
      <c r="E322" s="12">
        <v>1.2714206744057543E-2</v>
      </c>
      <c r="F322" s="12">
        <f t="shared" si="64"/>
        <v>7.9325913229996679E-3</v>
      </c>
      <c r="G322" s="12">
        <f t="shared" si="65"/>
        <v>6.2496345687948381E-3</v>
      </c>
      <c r="H322" s="14">
        <v>-1.3047951608759784E-2</v>
      </c>
      <c r="I322" s="14">
        <v>-1.0279734087603493E-2</v>
      </c>
      <c r="J322" s="20">
        <v>-1.8453966959895096E-2</v>
      </c>
      <c r="K322" s="20">
        <v>-1.4538824092648018E-2</v>
      </c>
      <c r="M322" s="24">
        <v>4.9877122937356838E-4</v>
      </c>
      <c r="N322" s="24">
        <v>1.6165105313063833E-4</v>
      </c>
      <c r="O322" s="23">
        <f t="shared" si="62"/>
        <v>1.0783845111722717E-4</v>
      </c>
      <c r="P322" s="23">
        <f t="shared" si="63"/>
        <v>5.5700553845928536E-5</v>
      </c>
      <c r="Q322" s="12">
        <v>1.0384529412410904E-2</v>
      </c>
      <c r="R322" s="12">
        <v>7.4632803676351689E-3</v>
      </c>
      <c r="S322" s="14">
        <v>-1.708103086818832E-2</v>
      </c>
      <c r="T322" s="14">
        <v>-1.2276003781660428E-2</v>
      </c>
      <c r="U322" s="20">
        <v>-2.4158027921476689E-2</v>
      </c>
      <c r="V322" s="20">
        <v>-1.7362186416618821E-2</v>
      </c>
      <c r="X322" s="14">
        <f t="shared" si="66"/>
        <v>-1.4506262073958387E-2</v>
      </c>
      <c r="Y322" s="14">
        <f t="shared" si="67"/>
        <v>-1.182275604694063E-2</v>
      </c>
      <c r="Z322" s="20">
        <f t="shared" si="68"/>
        <v>-1.8451799386195324E-2</v>
      </c>
      <c r="AA322" s="20">
        <f t="shared" si="69"/>
        <v>-1.376329843747792E-2</v>
      </c>
      <c r="AC322" s="14">
        <f t="shared" si="70"/>
        <v>-7.9774742764860407E-3</v>
      </c>
      <c r="AD322" s="14">
        <f t="shared" si="70"/>
        <v>-9.3163319978569296E-3</v>
      </c>
      <c r="AE322" s="20">
        <f t="shared" si="74"/>
        <v>-1.4864448825462952E-2</v>
      </c>
      <c r="AF322" s="20">
        <f t="shared" si="74"/>
        <v>-1.2767496838748822E-2</v>
      </c>
      <c r="AH322" s="26">
        <v>2.454042144635816</v>
      </c>
      <c r="AI322" s="26">
        <v>1.8178646215585867</v>
      </c>
      <c r="AJ322" s="26">
        <f t="shared" si="71"/>
        <v>-2.2106797659658843</v>
      </c>
      <c r="AK322" s="26">
        <f t="shared" si="71"/>
        <v>-2.0307704844819421</v>
      </c>
      <c r="AL322" s="26">
        <f t="shared" si="72"/>
        <v>-2.5374703168039812</v>
      </c>
      <c r="AM322" s="26">
        <f t="shared" si="73"/>
        <v>-2.7598735723075762</v>
      </c>
      <c r="AN322" s="14">
        <v>-2.295686905109438E-2</v>
      </c>
      <c r="AO322" s="14">
        <v>-1.515620948800704E-2</v>
      </c>
      <c r="AP322" s="20">
        <v>-2.6350435137970557E-2</v>
      </c>
      <c r="AQ322" s="20">
        <v>-2.0597710249358275E-2</v>
      </c>
      <c r="AU322">
        <v>1.6438991910286496E-2</v>
      </c>
    </row>
    <row r="323" spans="1:47" x14ac:dyDescent="0.2">
      <c r="A323" s="1">
        <v>44734</v>
      </c>
      <c r="B323">
        <v>225.88805000000002</v>
      </c>
      <c r="C323">
        <v>18.09</v>
      </c>
      <c r="D323" s="12">
        <v>1.5430376899683296E-4</v>
      </c>
      <c r="E323" s="12">
        <v>-1.6556291390729116E-3</v>
      </c>
      <c r="F323" s="12">
        <f t="shared" si="64"/>
        <v>7.5928773574855763E-3</v>
      </c>
      <c r="G323" s="12">
        <f t="shared" si="65"/>
        <v>6.1030250904795785E-3</v>
      </c>
      <c r="H323" s="14">
        <v>-1.2489171860457863E-2</v>
      </c>
      <c r="I323" s="14">
        <v>-1.0038582955451174E-2</v>
      </c>
      <c r="J323" s="20">
        <v>-1.7663674098439407E-2</v>
      </c>
      <c r="K323" s="20">
        <v>-1.4197759444455078E-2</v>
      </c>
      <c r="M323" s="24">
        <v>2.3809653126627989E-8</v>
      </c>
      <c r="N323" s="24">
        <v>2.7411078461473107E-6</v>
      </c>
      <c r="O323" s="23">
        <f t="shared" si="62"/>
        <v>8.2820407007621558E-5</v>
      </c>
      <c r="P323" s="23">
        <f t="shared" si="63"/>
        <v>4.8916509850131844E-5</v>
      </c>
      <c r="Q323" s="12">
        <v>9.1005717956412803E-3</v>
      </c>
      <c r="R323" s="12">
        <v>6.9940338753920715E-3</v>
      </c>
      <c r="S323" s="14">
        <v>-1.4969108525392835E-2</v>
      </c>
      <c r="T323" s="14">
        <v>-1.1504161986960113E-2</v>
      </c>
      <c r="U323" s="20">
        <v>-2.1171095849346129E-2</v>
      </c>
      <c r="V323" s="20">
        <v>-1.6270555836987968E-2</v>
      </c>
      <c r="X323" s="14">
        <f t="shared" si="66"/>
        <v>-1.4506262073958387E-2</v>
      </c>
      <c r="Y323" s="14">
        <f t="shared" si="67"/>
        <v>-1.182275604694063E-2</v>
      </c>
      <c r="Z323" s="20">
        <f t="shared" si="68"/>
        <v>-1.8451799386195324E-2</v>
      </c>
      <c r="AA323" s="20">
        <f t="shared" si="69"/>
        <v>-1.376329843747792E-2</v>
      </c>
      <c r="AC323" s="14">
        <f t="shared" si="70"/>
        <v>-7.9774742764860407E-3</v>
      </c>
      <c r="AD323" s="14">
        <f t="shared" si="70"/>
        <v>-9.3163319978569296E-3</v>
      </c>
      <c r="AE323" s="20">
        <f t="shared" si="74"/>
        <v>-1.4864448825462952E-2</v>
      </c>
      <c r="AF323" s="20">
        <f t="shared" si="74"/>
        <v>-1.2767496838748822E-2</v>
      </c>
      <c r="AH323" s="26">
        <v>1.6438991910286496E-2</v>
      </c>
      <c r="AI323" s="26">
        <v>-0.22985917114316984</v>
      </c>
      <c r="AJ323" s="26">
        <f t="shared" si="71"/>
        <v>-2.2106797659658843</v>
      </c>
      <c r="AK323" s="26">
        <f t="shared" si="71"/>
        <v>-2.0307704844819421</v>
      </c>
      <c r="AL323" s="26">
        <f t="shared" si="72"/>
        <v>-2.5374703168039812</v>
      </c>
      <c r="AM323" s="26">
        <f t="shared" si="73"/>
        <v>-2.7598735723075762</v>
      </c>
      <c r="AN323" s="14">
        <v>-2.0118449927343993E-2</v>
      </c>
      <c r="AO323" s="14">
        <v>-1.4203277561613072E-2</v>
      </c>
      <c r="AP323" s="20">
        <v>-2.3092430797383254E-2</v>
      </c>
      <c r="AQ323" s="20">
        <v>-1.9302649256518516E-2</v>
      </c>
      <c r="AU323">
        <v>0.82989696011582514</v>
      </c>
    </row>
    <row r="324" spans="1:47" x14ac:dyDescent="0.2">
      <c r="A324" s="1">
        <v>44733</v>
      </c>
      <c r="B324">
        <v>225.85320000000002</v>
      </c>
      <c r="C324">
        <v>18.12</v>
      </c>
      <c r="D324" s="12">
        <v>7.8633198730340137E-3</v>
      </c>
      <c r="E324" s="12">
        <v>6.6666666666668206E-3</v>
      </c>
      <c r="F324" s="12">
        <f t="shared" si="64"/>
        <v>7.5920861961286147E-3</v>
      </c>
      <c r="G324" s="12">
        <f t="shared" si="65"/>
        <v>6.220462655098828E-3</v>
      </c>
      <c r="H324" s="14">
        <v>-1.2487870515830361E-2</v>
      </c>
      <c r="I324" s="14">
        <v>-1.0231750559555495E-2</v>
      </c>
      <c r="J324" s="20">
        <v>-1.7661833581898618E-2</v>
      </c>
      <c r="K324" s="20">
        <v>-1.4470960073239602E-2</v>
      </c>
      <c r="M324" s="24">
        <v>6.1831799425651651E-5</v>
      </c>
      <c r="N324" s="24">
        <v>4.44444444444465E-5</v>
      </c>
      <c r="O324" s="23">
        <f t="shared" ref="O324:O387" si="75">SUMPRODUCT(M324:M423,Weights)</f>
        <v>8.8105436043231549E-5</v>
      </c>
      <c r="P324" s="23">
        <f t="shared" ref="P324:P387" si="76">SUMPRODUCT(N324:N423,Weights)</f>
        <v>5.1880296577175969E-5</v>
      </c>
      <c r="Q324" s="12">
        <v>9.386449597330801E-3</v>
      </c>
      <c r="R324" s="12">
        <v>7.2027978298141873E-3</v>
      </c>
      <c r="S324" s="14">
        <v>-1.5439335664366758E-2</v>
      </c>
      <c r="T324" s="14">
        <v>-1.1847548134568063E-2</v>
      </c>
      <c r="U324" s="20">
        <v>-2.1836147065542013E-2</v>
      </c>
      <c r="V324" s="20">
        <v>-1.6756213418534217E-2</v>
      </c>
      <c r="X324" s="14">
        <f t="shared" si="66"/>
        <v>-1.4506262073958387E-2</v>
      </c>
      <c r="Y324" s="14">
        <f t="shared" si="67"/>
        <v>-1.182275604694063E-2</v>
      </c>
      <c r="Z324" s="20">
        <f t="shared" si="68"/>
        <v>-1.8451799386195324E-2</v>
      </c>
      <c r="AA324" s="20">
        <f t="shared" si="69"/>
        <v>-1.376329843747792E-2</v>
      </c>
      <c r="AC324" s="14">
        <f t="shared" si="70"/>
        <v>-7.9774742764860407E-3</v>
      </c>
      <c r="AD324" s="14">
        <f t="shared" si="70"/>
        <v>-9.3163319978569296E-3</v>
      </c>
      <c r="AE324" s="20">
        <f t="shared" si="74"/>
        <v>-1.4864448825462952E-2</v>
      </c>
      <c r="AF324" s="20">
        <f t="shared" si="74"/>
        <v>-1.2767496838748822E-2</v>
      </c>
      <c r="AH324" s="26">
        <v>0.82989696011582514</v>
      </c>
      <c r="AI324" s="26">
        <v>0.92141270764759287</v>
      </c>
      <c r="AJ324" s="26">
        <f t="shared" si="71"/>
        <v>-2.2106797659658843</v>
      </c>
      <c r="AK324" s="26">
        <f t="shared" si="71"/>
        <v>-2.0307704844819421</v>
      </c>
      <c r="AL324" s="26">
        <f t="shared" si="72"/>
        <v>-2.5374703168039812</v>
      </c>
      <c r="AM324" s="26">
        <f t="shared" si="73"/>
        <v>-2.7598735723075762</v>
      </c>
      <c r="AN324" s="14">
        <v>-2.0750434199077825E-2</v>
      </c>
      <c r="AO324" s="14">
        <v>-1.4627229238477238E-2</v>
      </c>
      <c r="AP324" s="20">
        <v>-2.381783723340359E-2</v>
      </c>
      <c r="AQ324" s="20">
        <v>-1.9878811377178538E-2</v>
      </c>
      <c r="AU324">
        <v>-0.28796648692816074</v>
      </c>
    </row>
    <row r="325" spans="1:47" x14ac:dyDescent="0.2">
      <c r="A325" s="1">
        <v>44732</v>
      </c>
      <c r="B325">
        <v>224.09109999999998</v>
      </c>
      <c r="C325">
        <v>18</v>
      </c>
      <c r="D325" s="12">
        <v>-2.8068031657804138E-3</v>
      </c>
      <c r="E325" s="12">
        <v>-4.4247787610618428E-3</v>
      </c>
      <c r="F325" s="12">
        <f t="shared" ref="F325:F388" si="77">_xlfn.STDEV.P(D325:D424)</f>
        <v>7.5468025717668578E-3</v>
      </c>
      <c r="G325" s="12">
        <f t="shared" ref="G325:G388" si="78">_xlfn.STDEV.P(E325:E424)</f>
        <v>6.1767365977258865E-3</v>
      </c>
      <c r="H325" s="14">
        <v>-1.2413385582057417E-2</v>
      </c>
      <c r="I325" s="14">
        <v>-1.0159827595493323E-2</v>
      </c>
      <c r="J325" s="20">
        <v>-1.755648811863578E-2</v>
      </c>
      <c r="K325" s="20">
        <v>-1.4369238052629872E-2</v>
      </c>
      <c r="M325" s="24">
        <v>7.8781440114349536E-6</v>
      </c>
      <c r="N325" s="24">
        <v>1.9578667084343976E-5</v>
      </c>
      <c r="O325" s="23">
        <f t="shared" si="75"/>
        <v>8.97766793918213E-5</v>
      </c>
      <c r="P325" s="23">
        <f t="shared" si="76"/>
        <v>5.2349084001320551E-5</v>
      </c>
      <c r="Q325" s="12">
        <v>9.4750556405659853E-3</v>
      </c>
      <c r="R325" s="12">
        <v>7.2352666848790412E-3</v>
      </c>
      <c r="S325" s="14">
        <v>-1.558507963595197E-2</v>
      </c>
      <c r="T325" s="14">
        <v>-1.1900954648584448E-2</v>
      </c>
      <c r="U325" s="20">
        <v>-2.2042275545849355E-2</v>
      </c>
      <c r="V325" s="20">
        <v>-1.683174727048688E-2</v>
      </c>
      <c r="X325" s="14">
        <f t="shared" ref="X325:X388" si="79">PERCENTILE(D325:D424,0.05)</f>
        <v>-1.4506262073958387E-2</v>
      </c>
      <c r="Y325" s="14">
        <f t="shared" ref="Y325:Y388" si="80">PERCENTILE(E325:E424,0.05)</f>
        <v>-1.182275604694063E-2</v>
      </c>
      <c r="Z325" s="20">
        <f t="shared" ref="Z325:Z388" si="81">PERCENTILE(D325:D424,0.01)</f>
        <v>-1.8451799386195324E-2</v>
      </c>
      <c r="AA325" s="20">
        <f t="shared" ref="AA325:AA388" si="82">PERCENTILE(E325:E424,0.01)</f>
        <v>-1.376329843747792E-2</v>
      </c>
      <c r="AC325" s="14">
        <f t="shared" ref="AC325:AD388" si="83">PERCENTILE(D325:D824,0.05)</f>
        <v>-7.9774742764860407E-3</v>
      </c>
      <c r="AD325" s="14">
        <f t="shared" si="83"/>
        <v>-9.3163319978569296E-3</v>
      </c>
      <c r="AE325" s="20">
        <f t="shared" si="74"/>
        <v>-1.4864448825462952E-2</v>
      </c>
      <c r="AF325" s="20">
        <f t="shared" si="74"/>
        <v>-1.2767496838748822E-2</v>
      </c>
      <c r="AH325" s="26">
        <v>-0.28796648692816074</v>
      </c>
      <c r="AI325" s="26">
        <v>-0.59961720454441736</v>
      </c>
      <c r="AJ325" s="26">
        <f t="shared" ref="AJ325:AK388" si="84">PERCENTILE(AH325:AH424,5%)</f>
        <v>-2.2106797659658843</v>
      </c>
      <c r="AK325" s="26">
        <f t="shared" si="84"/>
        <v>-2.0307704844819421</v>
      </c>
      <c r="AL325" s="26">
        <f t="shared" ref="AL325:AL388" si="85">PERCENTILE(AH325:AH424,1%)</f>
        <v>-2.5374703168039812</v>
      </c>
      <c r="AM325" s="26">
        <f t="shared" ref="AM325:AM388" si="86">PERCENTILE(AI325:AI424,1%)</f>
        <v>-2.7598735723075762</v>
      </c>
      <c r="AN325" s="14">
        <v>-2.0946313786000145E-2</v>
      </c>
      <c r="AO325" s="14">
        <v>-1.4693166031007865E-2</v>
      </c>
      <c r="AP325" s="20">
        <v>-2.4042672438002319E-2</v>
      </c>
      <c r="AQ325" s="20">
        <v>-1.9968421312195114E-2</v>
      </c>
      <c r="AU325">
        <v>0.12405892793734201</v>
      </c>
    </row>
    <row r="326" spans="1:47" x14ac:dyDescent="0.2">
      <c r="A326" s="1">
        <v>44729</v>
      </c>
      <c r="B326">
        <v>224.72185000000002</v>
      </c>
      <c r="C326">
        <v>18.079999999999998</v>
      </c>
      <c r="D326" s="12">
        <v>1.2466469629912602E-3</v>
      </c>
      <c r="E326" s="12">
        <v>4.444444444444251E-3</v>
      </c>
      <c r="F326" s="12">
        <f t="shared" si="77"/>
        <v>7.5450639066258728E-3</v>
      </c>
      <c r="G326" s="12">
        <f t="shared" si="78"/>
        <v>6.2527435958709869E-3</v>
      </c>
      <c r="H326" s="14">
        <v>-1.2410525732394213E-2</v>
      </c>
      <c r="I326" s="14">
        <v>-1.0284847982065986E-2</v>
      </c>
      <c r="J326" s="20">
        <v>-1.7552443378681379E-2</v>
      </c>
      <c r="K326" s="20">
        <v>-1.4546056771176952E-2</v>
      </c>
      <c r="M326" s="24">
        <v>1.5541286503353325E-6</v>
      </c>
      <c r="N326" s="24">
        <v>1.9753086419751365E-5</v>
      </c>
      <c r="O326" s="23">
        <f t="shared" si="75"/>
        <v>9.5003590486762891E-5</v>
      </c>
      <c r="P326" s="23">
        <f t="shared" si="76"/>
        <v>5.4454647485798393E-5</v>
      </c>
      <c r="Q326" s="12">
        <v>9.7469785311532775E-3</v>
      </c>
      <c r="R326" s="12">
        <v>7.379339230974437E-3</v>
      </c>
      <c r="S326" s="14">
        <v>-1.6032352988785605E-2</v>
      </c>
      <c r="T326" s="14">
        <v>-1.2137932898573593E-2</v>
      </c>
      <c r="U326" s="20">
        <v>-2.2674862784270142E-2</v>
      </c>
      <c r="V326" s="20">
        <v>-1.7166910131803555E-2</v>
      </c>
      <c r="X326" s="14">
        <f t="shared" si="79"/>
        <v>-1.4506262073958387E-2</v>
      </c>
      <c r="Y326" s="14">
        <f t="shared" si="80"/>
        <v>-1.182275604694063E-2</v>
      </c>
      <c r="Z326" s="20">
        <f t="shared" si="81"/>
        <v>-1.8451799386195324E-2</v>
      </c>
      <c r="AA326" s="20">
        <f t="shared" si="82"/>
        <v>-1.376329843747792E-2</v>
      </c>
      <c r="AC326" s="14">
        <f t="shared" si="83"/>
        <v>-7.9774742764860407E-3</v>
      </c>
      <c r="AD326" s="14">
        <f t="shared" si="83"/>
        <v>-9.3163319978569296E-3</v>
      </c>
      <c r="AE326" s="20">
        <f t="shared" si="74"/>
        <v>-1.4864448825462952E-2</v>
      </c>
      <c r="AF326" s="20">
        <f t="shared" si="74"/>
        <v>-1.2767496838748822E-2</v>
      </c>
      <c r="AH326" s="26">
        <v>0.12405892793734201</v>
      </c>
      <c r="AI326" s="26">
        <v>0.59031669730104475</v>
      </c>
      <c r="AJ326" s="26">
        <f t="shared" si="84"/>
        <v>-2.2106797659658843</v>
      </c>
      <c r="AK326" s="26">
        <f t="shared" si="84"/>
        <v>-2.0307704844819421</v>
      </c>
      <c r="AL326" s="26">
        <f t="shared" si="85"/>
        <v>-2.5374703168039812</v>
      </c>
      <c r="AM326" s="26">
        <f t="shared" si="86"/>
        <v>-2.7598735723075762</v>
      </c>
      <c r="AN326" s="14">
        <v>-2.1547448218124425E-2</v>
      </c>
      <c r="AO326" s="14">
        <v>-1.4985744305242559E-2</v>
      </c>
      <c r="AP326" s="20">
        <v>-2.473266870132711E-2</v>
      </c>
      <c r="AQ326" s="20">
        <v>-2.0366043324658863E-2</v>
      </c>
      <c r="AU326">
        <v>-1.9615848925793111</v>
      </c>
    </row>
    <row r="327" spans="1:47" x14ac:dyDescent="0.2">
      <c r="A327" s="1">
        <v>44728</v>
      </c>
      <c r="B327">
        <v>224.44204999999999</v>
      </c>
      <c r="C327">
        <v>18</v>
      </c>
      <c r="D327" s="12">
        <v>-1.821302316893747E-2</v>
      </c>
      <c r="E327" s="12">
        <v>-1.3698630136986356E-2</v>
      </c>
      <c r="F327" s="12">
        <f t="shared" si="77"/>
        <v>7.5828293033510207E-3</v>
      </c>
      <c r="G327" s="12">
        <f t="shared" si="78"/>
        <v>6.3198428062931572E-3</v>
      </c>
      <c r="H327" s="14">
        <v>-1.2472644282170835E-2</v>
      </c>
      <c r="I327" s="14">
        <v>-1.0395216361694474E-2</v>
      </c>
      <c r="J327" s="20">
        <v>-1.7640298829065235E-2</v>
      </c>
      <c r="K327" s="20">
        <v>-1.4702152876692387E-2</v>
      </c>
      <c r="M327" s="24">
        <v>3.317142129522531E-4</v>
      </c>
      <c r="N327" s="24">
        <v>1.8765246762995083E-4</v>
      </c>
      <c r="O327" s="23">
        <f t="shared" si="75"/>
        <v>1.009789659277954E-4</v>
      </c>
      <c r="P327" s="23">
        <f t="shared" si="76"/>
        <v>5.668456636718619E-5</v>
      </c>
      <c r="Q327" s="12">
        <v>1.0048829082425246E-2</v>
      </c>
      <c r="R327" s="12">
        <v>7.5289153513096556E-3</v>
      </c>
      <c r="S327" s="14">
        <v>-1.6528852962842604E-2</v>
      </c>
      <c r="T327" s="14">
        <v>-1.2383963722612308E-2</v>
      </c>
      <c r="U327" s="20">
        <v>-2.3377072172499742E-2</v>
      </c>
      <c r="V327" s="20">
        <v>-1.7514876221352668E-2</v>
      </c>
      <c r="X327" s="14">
        <f t="shared" si="79"/>
        <v>-1.4506262073958387E-2</v>
      </c>
      <c r="Y327" s="14">
        <f t="shared" si="80"/>
        <v>-1.182275604694063E-2</v>
      </c>
      <c r="Z327" s="20">
        <f t="shared" si="81"/>
        <v>-1.8451799386195324E-2</v>
      </c>
      <c r="AA327" s="20">
        <f t="shared" si="82"/>
        <v>-1.376329843747792E-2</v>
      </c>
      <c r="AC327" s="14">
        <f t="shared" si="83"/>
        <v>-7.9774742764860407E-3</v>
      </c>
      <c r="AD327" s="14">
        <f t="shared" si="83"/>
        <v>-9.3163319978569296E-3</v>
      </c>
      <c r="AE327" s="20">
        <f t="shared" si="74"/>
        <v>-1.4864448825462952E-2</v>
      </c>
      <c r="AF327" s="20">
        <f t="shared" si="74"/>
        <v>-1.2767496838748822E-2</v>
      </c>
      <c r="AH327" s="26">
        <v>-1.9615848925793111</v>
      </c>
      <c r="AI327" s="26">
        <v>-1.9710657731131593</v>
      </c>
      <c r="AJ327" s="26">
        <f t="shared" si="84"/>
        <v>-2.2106797659658843</v>
      </c>
      <c r="AK327" s="26">
        <f t="shared" si="84"/>
        <v>-2.0990842794187792</v>
      </c>
      <c r="AL327" s="26">
        <f t="shared" si="85"/>
        <v>-2.5374703168039812</v>
      </c>
      <c r="AM327" s="26">
        <f t="shared" si="86"/>
        <v>-2.7598735723075762</v>
      </c>
      <c r="AN327" s="14">
        <v>-2.2214743124167016E-2</v>
      </c>
      <c r="AO327" s="14">
        <v>-1.5803827855008813E-2</v>
      </c>
      <c r="AP327" s="20">
        <v>-2.5498605515290648E-2</v>
      </c>
      <c r="AQ327" s="20">
        <v>-2.0778854506220329E-2</v>
      </c>
      <c r="AU327">
        <v>1.04050781881924</v>
      </c>
    </row>
    <row r="328" spans="1:47" x14ac:dyDescent="0.2">
      <c r="A328" s="1">
        <v>44727</v>
      </c>
      <c r="B328">
        <v>228.60565</v>
      </c>
      <c r="C328">
        <v>18.25</v>
      </c>
      <c r="D328" s="12">
        <v>9.636579563005121E-3</v>
      </c>
      <c r="E328" s="12">
        <v>2.1965952773201902E-3</v>
      </c>
      <c r="F328" s="12">
        <f t="shared" si="77"/>
        <v>7.3883766748925519E-3</v>
      </c>
      <c r="G328" s="12">
        <f t="shared" si="78"/>
        <v>6.1898157336088824E-3</v>
      </c>
      <c r="H328" s="14">
        <v>-1.2152798170980675E-2</v>
      </c>
      <c r="I328" s="14">
        <v>-1.018134085958786E-2</v>
      </c>
      <c r="J328" s="20">
        <v>-1.7187934370249226E-2</v>
      </c>
      <c r="K328" s="20">
        <v>-1.439966467258557E-2</v>
      </c>
      <c r="M328" s="24">
        <v>9.286366567412797E-5</v>
      </c>
      <c r="N328" s="24">
        <v>4.8250308123453632E-6</v>
      </c>
      <c r="O328" s="23">
        <f t="shared" si="75"/>
        <v>8.620845541774537E-5</v>
      </c>
      <c r="P328" s="23">
        <f t="shared" si="76"/>
        <v>4.8300546707210307E-5</v>
      </c>
      <c r="Q328" s="12">
        <v>9.2848508559774598E-3</v>
      </c>
      <c r="R328" s="12">
        <v>6.9498594739181817E-3</v>
      </c>
      <c r="S328" s="14">
        <v>-1.527222060615801E-2</v>
      </c>
      <c r="T328" s="14">
        <v>-1.1431501562477374E-2</v>
      </c>
      <c r="U328" s="20">
        <v>-2.1599793049589443E-2</v>
      </c>
      <c r="V328" s="20">
        <v>-1.6167790812032158E-2</v>
      </c>
      <c r="X328" s="14">
        <f t="shared" si="79"/>
        <v>-1.3933370666264794E-2</v>
      </c>
      <c r="Y328" s="14">
        <f t="shared" si="80"/>
        <v>-1.1557713187619945E-2</v>
      </c>
      <c r="Z328" s="20">
        <f t="shared" si="81"/>
        <v>-1.8451799386195324E-2</v>
      </c>
      <c r="AA328" s="20">
        <f t="shared" si="82"/>
        <v>-1.353678391220621E-2</v>
      </c>
      <c r="AC328" s="14">
        <f t="shared" si="83"/>
        <v>-7.8348533889894649E-3</v>
      </c>
      <c r="AD328" s="14">
        <f t="shared" si="83"/>
        <v>-9.1813497549328212E-3</v>
      </c>
      <c r="AE328" s="20">
        <f t="shared" si="74"/>
        <v>-1.4419506575179517E-2</v>
      </c>
      <c r="AF328" s="20">
        <f t="shared" si="74"/>
        <v>-1.2697491976702726E-2</v>
      </c>
      <c r="AH328" s="26">
        <v>1.04050781881924</v>
      </c>
      <c r="AI328" s="26">
        <v>0.30735420680737841</v>
      </c>
      <c r="AJ328" s="26">
        <f t="shared" si="84"/>
        <v>-2.2106797659658843</v>
      </c>
      <c r="AK328" s="26">
        <f t="shared" si="84"/>
        <v>-2.0990842794187792</v>
      </c>
      <c r="AL328" s="26">
        <f t="shared" si="85"/>
        <v>-2.5374703168039812</v>
      </c>
      <c r="AM328" s="26">
        <f t="shared" si="86"/>
        <v>-2.7598735723075762</v>
      </c>
      <c r="AN328" s="14">
        <v>-2.0525831917320391E-2</v>
      </c>
      <c r="AO328" s="14">
        <v>-1.4588340765871323E-2</v>
      </c>
      <c r="AP328" s="20">
        <v>-2.356003344299484E-2</v>
      </c>
      <c r="AQ328" s="20">
        <v>-1.9180733493318225E-2</v>
      </c>
      <c r="AU328">
        <v>-0.63953764953637138</v>
      </c>
    </row>
    <row r="329" spans="1:47" x14ac:dyDescent="0.2">
      <c r="A329" s="1">
        <v>44726</v>
      </c>
      <c r="B329">
        <v>226.4237</v>
      </c>
      <c r="C329">
        <v>18.21</v>
      </c>
      <c r="D329" s="12">
        <v>-6.031013064012325E-3</v>
      </c>
      <c r="E329" s="12">
        <v>-5.4614964500271368E-3</v>
      </c>
      <c r="F329" s="12">
        <f t="shared" si="77"/>
        <v>7.3174290421907972E-3</v>
      </c>
      <c r="G329" s="12">
        <f t="shared" si="78"/>
        <v>6.1977779063151313E-3</v>
      </c>
      <c r="H329" s="14">
        <v>-1.2036099700007572E-2</v>
      </c>
      <c r="I329" s="14">
        <v>-1.0194437468242149E-2</v>
      </c>
      <c r="J329" s="20">
        <v>-1.7022885495745266E-2</v>
      </c>
      <c r="K329" s="20">
        <v>-1.4418187456133498E-2</v>
      </c>
      <c r="M329" s="24">
        <v>3.6373118578287332E-5</v>
      </c>
      <c r="N329" s="24">
        <v>2.9827943473659019E-5</v>
      </c>
      <c r="O329" s="23">
        <f t="shared" si="75"/>
        <v>8.5773894001301435E-5</v>
      </c>
      <c r="P329" s="23">
        <f t="shared" si="76"/>
        <v>5.1076575013254144E-5</v>
      </c>
      <c r="Q329" s="12">
        <v>9.2614196536654914E-3</v>
      </c>
      <c r="R329" s="12">
        <v>7.1467877408843018E-3</v>
      </c>
      <c r="S329" s="14">
        <v>-1.5233679708051335E-2</v>
      </c>
      <c r="T329" s="14">
        <v>-1.1755419736645865E-2</v>
      </c>
      <c r="U329" s="20">
        <v>-2.1545283921904777E-2</v>
      </c>
      <c r="V329" s="20">
        <v>-1.6625914467227339E-2</v>
      </c>
      <c r="X329" s="14">
        <f t="shared" si="79"/>
        <v>-1.3933370666264794E-2</v>
      </c>
      <c r="Y329" s="14">
        <f t="shared" si="80"/>
        <v>-1.1557713187619945E-2</v>
      </c>
      <c r="Z329" s="20">
        <f t="shared" si="81"/>
        <v>-1.8451799386195324E-2</v>
      </c>
      <c r="AA329" s="20">
        <f t="shared" si="82"/>
        <v>-1.353678391220621E-2</v>
      </c>
      <c r="AC329" s="14">
        <f t="shared" si="83"/>
        <v>-7.9774742764860407E-3</v>
      </c>
      <c r="AD329" s="14">
        <f t="shared" si="83"/>
        <v>-9.1813497549328212E-3</v>
      </c>
      <c r="AE329" s="20">
        <f t="shared" si="74"/>
        <v>-1.4419506575179517E-2</v>
      </c>
      <c r="AF329" s="20">
        <f t="shared" si="74"/>
        <v>-1.2697491976702726E-2</v>
      </c>
      <c r="AH329" s="26">
        <v>-0.63953764953637138</v>
      </c>
      <c r="AI329" s="26">
        <v>-0.75422245067159233</v>
      </c>
      <c r="AJ329" s="26">
        <f t="shared" si="84"/>
        <v>-2.2106797659658843</v>
      </c>
      <c r="AK329" s="26">
        <f t="shared" si="84"/>
        <v>-2.0990842794187792</v>
      </c>
      <c r="AL329" s="26">
        <f t="shared" si="85"/>
        <v>-2.5374703168039812</v>
      </c>
      <c r="AM329" s="26">
        <f t="shared" si="86"/>
        <v>-2.7598735723075762</v>
      </c>
      <c r="AN329" s="14">
        <v>-2.0474033032477069E-2</v>
      </c>
      <c r="AO329" s="14">
        <v>-1.500170979523309E-2</v>
      </c>
      <c r="AP329" s="20">
        <v>-2.3500577462641191E-2</v>
      </c>
      <c r="AQ329" s="20">
        <v>-1.972423061295835E-2</v>
      </c>
      <c r="AU329">
        <v>-2.4021653432797652</v>
      </c>
    </row>
    <row r="330" spans="1:47" x14ac:dyDescent="0.2">
      <c r="A330" s="1">
        <v>44725</v>
      </c>
      <c r="B330">
        <v>227.79755</v>
      </c>
      <c r="C330">
        <v>18.309999999999999</v>
      </c>
      <c r="D330" s="12">
        <v>-1.9968675659274959E-2</v>
      </c>
      <c r="E330" s="12">
        <v>-1.3469827586206851E-2</v>
      </c>
      <c r="F330" s="12">
        <f t="shared" si="77"/>
        <v>7.3298049606575844E-3</v>
      </c>
      <c r="G330" s="12">
        <f t="shared" si="78"/>
        <v>6.2110131078735135E-3</v>
      </c>
      <c r="H330" s="14">
        <v>-1.2056456274384524E-2</v>
      </c>
      <c r="I330" s="14">
        <v>-1.0216207437528886E-2</v>
      </c>
      <c r="J330" s="20">
        <v>-1.7051676187359779E-2</v>
      </c>
      <c r="K330" s="20">
        <v>-1.4448977139141343E-2</v>
      </c>
      <c r="M330" s="24">
        <v>3.9874800758532021E-4</v>
      </c>
      <c r="N330" s="24">
        <v>1.8143625520213906E-4</v>
      </c>
      <c r="O330" s="23">
        <f t="shared" si="75"/>
        <v>8.8930002704390521E-5</v>
      </c>
      <c r="P330" s="23">
        <f t="shared" si="76"/>
        <v>5.2435377609785009E-5</v>
      </c>
      <c r="Q330" s="12">
        <v>9.4302705530854482E-3</v>
      </c>
      <c r="R330" s="12">
        <v>7.2412276314023586E-3</v>
      </c>
      <c r="S330" s="14">
        <v>-1.5511414722376269E-2</v>
      </c>
      <c r="T330" s="14">
        <v>-1.1910759533093391E-2</v>
      </c>
      <c r="U330" s="20">
        <v>-2.1938089852800276E-2</v>
      </c>
      <c r="V330" s="20">
        <v>-1.6845614505758669E-2</v>
      </c>
      <c r="X330" s="14">
        <f t="shared" si="79"/>
        <v>-1.3933370666264794E-2</v>
      </c>
      <c r="Y330" s="14">
        <f t="shared" si="80"/>
        <v>-1.1557713187619945E-2</v>
      </c>
      <c r="Z330" s="20">
        <f t="shared" si="81"/>
        <v>-1.8451799386195324E-2</v>
      </c>
      <c r="AA330" s="20">
        <f t="shared" si="82"/>
        <v>-1.353678391220621E-2</v>
      </c>
      <c r="AC330" s="14">
        <f t="shared" si="83"/>
        <v>-7.9774742764860407E-3</v>
      </c>
      <c r="AD330" s="14">
        <f t="shared" si="83"/>
        <v>-9.1813497549328212E-3</v>
      </c>
      <c r="AE330" s="20">
        <f t="shared" si="74"/>
        <v>-1.4419506575179517E-2</v>
      </c>
      <c r="AF330" s="20">
        <f t="shared" si="74"/>
        <v>-1.2697491976702726E-2</v>
      </c>
      <c r="AH330" s="26">
        <v>-2.4021653432797652</v>
      </c>
      <c r="AI330" s="26">
        <v>-2.0265641046789318</v>
      </c>
      <c r="AJ330" s="26">
        <f t="shared" si="84"/>
        <v>-2.2106797659658843</v>
      </c>
      <c r="AK330" s="26">
        <f t="shared" si="84"/>
        <v>-2.0990842794187792</v>
      </c>
      <c r="AL330" s="26">
        <f t="shared" si="85"/>
        <v>-2.5374703168039812</v>
      </c>
      <c r="AM330" s="26">
        <f t="shared" si="86"/>
        <v>-2.7598735723075762</v>
      </c>
      <c r="AN330" s="14">
        <v>-2.0847308299289911E-2</v>
      </c>
      <c r="AO330" s="14">
        <v>-1.5199947084769573E-2</v>
      </c>
      <c r="AP330" s="20">
        <v>-2.3929031607884985E-2</v>
      </c>
      <c r="AQ330" s="20">
        <v>-1.9984872770970757E-2</v>
      </c>
      <c r="AU330">
        <v>-1.6211233901023341</v>
      </c>
    </row>
    <row r="331" spans="1:47" x14ac:dyDescent="0.2">
      <c r="A331" s="1">
        <v>44722</v>
      </c>
      <c r="B331">
        <v>232.43905000000001</v>
      </c>
      <c r="C331">
        <v>18.559999999999999</v>
      </c>
      <c r="D331" s="12">
        <v>-1.286059677925544E-2</v>
      </c>
      <c r="E331" s="12">
        <v>-1.276595744680864E-2</v>
      </c>
      <c r="F331" s="12">
        <f t="shared" si="77"/>
        <v>7.0867717762919565E-3</v>
      </c>
      <c r="G331" s="12">
        <f t="shared" si="78"/>
        <v>6.0847229251391605E-3</v>
      </c>
      <c r="H331" s="14">
        <v>-1.1656702259611155E-2</v>
      </c>
      <c r="I331" s="14">
        <v>-1.0008478572409923E-2</v>
      </c>
      <c r="J331" s="20">
        <v>-1.6486296455589425E-2</v>
      </c>
      <c r="K331" s="20">
        <v>-1.4155182241025051E-2</v>
      </c>
      <c r="M331" s="24">
        <v>1.6539494951859539E-4</v>
      </c>
      <c r="N331" s="24">
        <v>1.6296966953372897E-4</v>
      </c>
      <c r="O331" s="23">
        <f t="shared" si="75"/>
        <v>6.910233650010548E-5</v>
      </c>
      <c r="P331" s="23">
        <f t="shared" si="76"/>
        <v>4.4177728475017411E-5</v>
      </c>
      <c r="Q331" s="12">
        <v>8.3127815140364106E-3</v>
      </c>
      <c r="R331" s="12">
        <v>6.6466328674763897E-3</v>
      </c>
      <c r="S331" s="14">
        <v>-1.3673308823417944E-2</v>
      </c>
      <c r="T331" s="14">
        <v>-1.0932738179083407E-2</v>
      </c>
      <c r="U331" s="20">
        <v>-1.9338421602544606E-2</v>
      </c>
      <c r="V331" s="20">
        <v>-1.5462380240783677E-2</v>
      </c>
      <c r="X331" s="14">
        <f t="shared" si="79"/>
        <v>-1.2912967627236926E-2</v>
      </c>
      <c r="Y331" s="14">
        <f t="shared" si="80"/>
        <v>-1.1191834376612692E-2</v>
      </c>
      <c r="Z331" s="20">
        <f t="shared" si="81"/>
        <v>-1.6761526739187606E-2</v>
      </c>
      <c r="AA331" s="20">
        <f t="shared" si="82"/>
        <v>-1.2839952474201981E-2</v>
      </c>
      <c r="AC331" s="14">
        <f t="shared" si="83"/>
        <v>-7.8348533889894649E-3</v>
      </c>
      <c r="AD331" s="14">
        <f t="shared" si="83"/>
        <v>-9.0430529457279744E-3</v>
      </c>
      <c r="AE331" s="20">
        <f t="shared" si="74"/>
        <v>-1.40869793654492E-2</v>
      </c>
      <c r="AF331" s="20">
        <f t="shared" si="74"/>
        <v>-1.2689193479904796E-2</v>
      </c>
      <c r="AH331" s="26">
        <v>-1.6211233901023341</v>
      </c>
      <c r="AI331" s="26">
        <v>-2.1106917007391419</v>
      </c>
      <c r="AJ331" s="26">
        <f t="shared" si="84"/>
        <v>-1.9645526392471242</v>
      </c>
      <c r="AK331" s="26">
        <f t="shared" si="84"/>
        <v>-2.0990842794187792</v>
      </c>
      <c r="AL331" s="26">
        <f t="shared" si="85"/>
        <v>-2.5374703168039812</v>
      </c>
      <c r="AM331" s="26">
        <f t="shared" si="86"/>
        <v>-2.7598735723075762</v>
      </c>
      <c r="AN331" s="14">
        <v>-1.6330896862884935E-2</v>
      </c>
      <c r="AO331" s="14">
        <v>-1.3951842563187851E-2</v>
      </c>
      <c r="AP331" s="20">
        <v>-2.1093436341944251E-2</v>
      </c>
      <c r="AQ331" s="20">
        <v>-1.8343866395779014E-2</v>
      </c>
      <c r="AU331">
        <v>-1.1682325032075911</v>
      </c>
    </row>
    <row r="332" spans="1:47" x14ac:dyDescent="0.2">
      <c r="A332" s="1">
        <v>44721</v>
      </c>
      <c r="B332">
        <v>235.46729999999999</v>
      </c>
      <c r="C332">
        <v>18.8</v>
      </c>
      <c r="D332" s="12">
        <v>-9.1676294083699039E-3</v>
      </c>
      <c r="E332" s="12">
        <v>-2.1231422505307851E-3</v>
      </c>
      <c r="F332" s="12">
        <f t="shared" si="77"/>
        <v>6.9855738903228546E-3</v>
      </c>
      <c r="G332" s="12">
        <f t="shared" si="78"/>
        <v>6.0019145587553576E-3</v>
      </c>
      <c r="H332" s="14">
        <v>-1.1490246549835057E-2</v>
      </c>
      <c r="I332" s="14">
        <v>-9.8722709306215978E-3</v>
      </c>
      <c r="J332" s="20">
        <v>-1.6250874968707779E-2</v>
      </c>
      <c r="K332" s="20">
        <v>-1.3962541173935297E-2</v>
      </c>
      <c r="M332" s="24">
        <v>8.4045428969208719E-5</v>
      </c>
      <c r="N332" s="24">
        <v>4.5077330159889271E-6</v>
      </c>
      <c r="O332" s="23">
        <f t="shared" si="75"/>
        <v>6.2934690374911119E-5</v>
      </c>
      <c r="P332" s="23">
        <f t="shared" si="76"/>
        <v>3.6581135314685395E-5</v>
      </c>
      <c r="Q332" s="12">
        <v>7.9331387467326646E-3</v>
      </c>
      <c r="R332" s="12">
        <v>6.0482340657984947E-3</v>
      </c>
      <c r="S332" s="14">
        <v>-1.3048852040672484E-2</v>
      </c>
      <c r="T332" s="14">
        <v>-9.948459739780105E-3</v>
      </c>
      <c r="U332" s="20">
        <v>-1.8455240457932554E-2</v>
      </c>
      <c r="V332" s="20">
        <v>-1.4070296460671719E-2</v>
      </c>
      <c r="X332" s="14">
        <f t="shared" si="79"/>
        <v>-1.2872464375229691E-2</v>
      </c>
      <c r="Y332" s="14">
        <f t="shared" si="80"/>
        <v>-1.1173184357541999E-2</v>
      </c>
      <c r="Z332" s="20">
        <f t="shared" si="81"/>
        <v>-1.6761526739187606E-2</v>
      </c>
      <c r="AA332" s="20">
        <f t="shared" si="82"/>
        <v>-1.2771487004096065E-2</v>
      </c>
      <c r="AC332" s="14">
        <f t="shared" si="83"/>
        <v>-7.7303075378817969E-3</v>
      </c>
      <c r="AD332" s="14">
        <f t="shared" si="83"/>
        <v>-8.7900167081432327E-3</v>
      </c>
      <c r="AE332" s="20">
        <f t="shared" si="74"/>
        <v>-1.40869793654492E-2</v>
      </c>
      <c r="AF332" s="20">
        <f t="shared" si="74"/>
        <v>-1.2327595391774795E-2</v>
      </c>
      <c r="AH332" s="26">
        <v>-1.1682325032075911</v>
      </c>
      <c r="AI332" s="26">
        <v>-0.34160664340048652</v>
      </c>
      <c r="AJ332" s="26">
        <f t="shared" si="84"/>
        <v>-1.9645526392471242</v>
      </c>
      <c r="AK332" s="26">
        <f t="shared" si="84"/>
        <v>-1.9838971689809606</v>
      </c>
      <c r="AL332" s="26">
        <f t="shared" si="85"/>
        <v>-2.5374703168039812</v>
      </c>
      <c r="AM332" s="26">
        <f t="shared" si="86"/>
        <v>-2.7598735723075762</v>
      </c>
      <c r="AN332" s="14">
        <v>-1.5585068662407279E-2</v>
      </c>
      <c r="AO332" s="14">
        <v>-1.1999074440471838E-2</v>
      </c>
      <c r="AP332" s="20">
        <v>-2.0130104088921671E-2</v>
      </c>
      <c r="AQ332" s="20">
        <v>-1.6692361357327667E-2</v>
      </c>
      <c r="AU332">
        <v>-0.86222837839834332</v>
      </c>
    </row>
    <row r="333" spans="1:47" x14ac:dyDescent="0.2">
      <c r="A333" s="1">
        <v>44720</v>
      </c>
      <c r="B333">
        <v>237.64595</v>
      </c>
      <c r="C333">
        <v>18.84</v>
      </c>
      <c r="D333" s="12">
        <v>-6.8186519835755632E-3</v>
      </c>
      <c r="E333" s="12">
        <v>1.0626992561104665E-3</v>
      </c>
      <c r="F333" s="12">
        <f t="shared" si="77"/>
        <v>6.9613589778296436E-3</v>
      </c>
      <c r="G333" s="12">
        <f t="shared" si="78"/>
        <v>6.001589661042887E-3</v>
      </c>
      <c r="H333" s="14">
        <v>-1.1450416563194286E-2</v>
      </c>
      <c r="I333" s="14">
        <v>-9.8717365214408513E-3</v>
      </c>
      <c r="J333" s="20">
        <v>-1.6194542658509111E-2</v>
      </c>
      <c r="K333" s="20">
        <v>-1.3961785348832609E-2</v>
      </c>
      <c r="M333" s="24">
        <v>4.6494014873118964E-5</v>
      </c>
      <c r="N333" s="24">
        <v>1.1293297089377389E-6</v>
      </c>
      <c r="O333" s="23">
        <f t="shared" si="75"/>
        <v>6.1582246485231796E-5</v>
      </c>
      <c r="P333" s="23">
        <f t="shared" si="76"/>
        <v>3.8628297689877716E-5</v>
      </c>
      <c r="Q333" s="12">
        <v>7.8474356630195957E-3</v>
      </c>
      <c r="R333" s="12">
        <v>6.2151667467476458E-3</v>
      </c>
      <c r="S333" s="14">
        <v>-1.2907883012586116E-2</v>
      </c>
      <c r="T333" s="14">
        <v>-1.0223039565496051E-2</v>
      </c>
      <c r="U333" s="20">
        <v>-1.8255865271337914E-2</v>
      </c>
      <c r="V333" s="20">
        <v>-1.4458639948105714E-2</v>
      </c>
      <c r="X333" s="14">
        <f t="shared" si="79"/>
        <v>-1.2872464375229691E-2</v>
      </c>
      <c r="Y333" s="14">
        <f t="shared" si="80"/>
        <v>-1.1173184357541999E-2</v>
      </c>
      <c r="Z333" s="20">
        <f t="shared" si="81"/>
        <v>-1.6761526739187606E-2</v>
      </c>
      <c r="AA333" s="20">
        <f t="shared" si="82"/>
        <v>-1.2771487004096065E-2</v>
      </c>
      <c r="AC333" s="14">
        <f t="shared" si="83"/>
        <v>-7.6332142839290237E-3</v>
      </c>
      <c r="AD333" s="14">
        <f t="shared" si="83"/>
        <v>-8.7900167081432327E-3</v>
      </c>
      <c r="AE333" s="20">
        <f t="shared" si="74"/>
        <v>-1.40869793654492E-2</v>
      </c>
      <c r="AF333" s="20">
        <f t="shared" si="74"/>
        <v>-1.2327595391774795E-2</v>
      </c>
      <c r="AH333" s="26">
        <v>-0.86222837839834332</v>
      </c>
      <c r="AI333" s="26">
        <v>0.16591066382256311</v>
      </c>
      <c r="AJ333" s="26">
        <f t="shared" si="84"/>
        <v>-1.9645526392471242</v>
      </c>
      <c r="AK333" s="26">
        <f t="shared" si="84"/>
        <v>-1.9838971689809606</v>
      </c>
      <c r="AL333" s="26">
        <f t="shared" si="85"/>
        <v>-2.5374703168039812</v>
      </c>
      <c r="AM333" s="26">
        <f t="shared" si="86"/>
        <v>-2.7598735723075762</v>
      </c>
      <c r="AN333" s="14">
        <v>-1.5416700443107152E-2</v>
      </c>
      <c r="AO333" s="14">
        <v>-1.2330251713617261E-2</v>
      </c>
      <c r="AP333" s="20">
        <v>-1.9912635057941195E-2</v>
      </c>
      <c r="AQ333" s="20">
        <v>-1.7153074451833682E-2</v>
      </c>
      <c r="AU333">
        <v>0.52656335387505326</v>
      </c>
    </row>
    <row r="334" spans="1:47" x14ac:dyDescent="0.2">
      <c r="A334" s="1">
        <v>44719</v>
      </c>
      <c r="B334">
        <v>239.2775</v>
      </c>
      <c r="C334">
        <v>18.82</v>
      </c>
      <c r="D334" s="12">
        <v>4.2574783925837245E-3</v>
      </c>
      <c r="E334" s="12">
        <v>-2.1208907741251393E-3</v>
      </c>
      <c r="F334" s="12">
        <f t="shared" si="77"/>
        <v>6.935625388508445E-3</v>
      </c>
      <c r="G334" s="12">
        <f t="shared" si="78"/>
        <v>6.041337301739007E-3</v>
      </c>
      <c r="H334" s="14">
        <v>-1.1408088575464832E-2</v>
      </c>
      <c r="I334" s="14">
        <v>-9.9371155724026286E-3</v>
      </c>
      <c r="J334" s="20">
        <v>-1.6134677377700302E-2</v>
      </c>
      <c r="K334" s="20">
        <v>-1.4054252188264168E-2</v>
      </c>
      <c r="M334" s="24">
        <v>1.8126122263317294E-5</v>
      </c>
      <c r="N334" s="24">
        <v>4.4981776757691322E-6</v>
      </c>
      <c r="O334" s="23">
        <f t="shared" si="75"/>
        <v>6.2539214903822621E-5</v>
      </c>
      <c r="P334" s="23">
        <f t="shared" si="76"/>
        <v>4.102722576041973E-5</v>
      </c>
      <c r="Q334" s="12">
        <v>7.9081739297907853E-3</v>
      </c>
      <c r="R334" s="12">
        <v>6.4052498593278728E-3</v>
      </c>
      <c r="S334" s="14">
        <v>-1.3007788570979454E-2</v>
      </c>
      <c r="T334" s="14">
        <v>-1.0535698462645862E-2</v>
      </c>
      <c r="U334" s="20">
        <v>-1.8397163609113993E-2</v>
      </c>
      <c r="V334" s="20">
        <v>-1.4900839392947791E-2</v>
      </c>
      <c r="X334" s="14">
        <f t="shared" si="79"/>
        <v>-1.2872464375229691E-2</v>
      </c>
      <c r="Y334" s="14">
        <f t="shared" si="80"/>
        <v>-1.1173184357541999E-2</v>
      </c>
      <c r="Z334" s="20">
        <f t="shared" si="81"/>
        <v>-1.6761526739187606E-2</v>
      </c>
      <c r="AA334" s="20">
        <f t="shared" si="82"/>
        <v>-1.2771487004096065E-2</v>
      </c>
      <c r="AC334" s="14">
        <f t="shared" si="83"/>
        <v>-7.6332142839290237E-3</v>
      </c>
      <c r="AD334" s="14">
        <f t="shared" si="83"/>
        <v>-8.7900167081432327E-3</v>
      </c>
      <c r="AE334" s="20">
        <f t="shared" si="74"/>
        <v>-1.40869793654492E-2</v>
      </c>
      <c r="AF334" s="20">
        <f t="shared" si="74"/>
        <v>-1.2327595391774795E-2</v>
      </c>
      <c r="AH334" s="26">
        <v>0.52656335387505326</v>
      </c>
      <c r="AI334" s="26">
        <v>-0.32209070098210585</v>
      </c>
      <c r="AJ334" s="26">
        <f t="shared" si="84"/>
        <v>-1.9645526392471242</v>
      </c>
      <c r="AK334" s="26">
        <f t="shared" si="84"/>
        <v>-1.9838971689809606</v>
      </c>
      <c r="AL334" s="26">
        <f t="shared" si="85"/>
        <v>-2.5374703168039812</v>
      </c>
      <c r="AM334" s="26">
        <f t="shared" si="86"/>
        <v>-2.7598735723075762</v>
      </c>
      <c r="AN334" s="14">
        <v>-1.5536023965395789E-2</v>
      </c>
      <c r="AO334" s="14">
        <v>-1.2707357062536263E-2</v>
      </c>
      <c r="AP334" s="20">
        <v>-2.0066756606967207E-2</v>
      </c>
      <c r="AQ334" s="20">
        <v>-1.7677679810785815E-2</v>
      </c>
      <c r="AU334">
        <v>-0.92430815836354308</v>
      </c>
    </row>
    <row r="335" spans="1:47" x14ac:dyDescent="0.2">
      <c r="A335" s="1">
        <v>44715</v>
      </c>
      <c r="B335">
        <v>238.26310000000001</v>
      </c>
      <c r="C335">
        <v>18.86</v>
      </c>
      <c r="D335" s="12">
        <v>-7.5058838231312208E-3</v>
      </c>
      <c r="E335" s="12">
        <v>5.3050397877973943E-4</v>
      </c>
      <c r="F335" s="12">
        <f t="shared" si="77"/>
        <v>6.9336406448437613E-3</v>
      </c>
      <c r="G335" s="12">
        <f t="shared" si="78"/>
        <v>6.0473085054310004E-3</v>
      </c>
      <c r="H335" s="14">
        <v>-1.1404823962649408E-2</v>
      </c>
      <c r="I335" s="14">
        <v>-9.9469373284526708E-3</v>
      </c>
      <c r="J335" s="20">
        <v>-1.6130060173495449E-2</v>
      </c>
      <c r="K335" s="20">
        <v>-1.4068143285278502E-2</v>
      </c>
      <c r="M335" s="24">
        <v>5.633829196634295E-5</v>
      </c>
      <c r="N335" s="24">
        <v>2.814344715011342E-7</v>
      </c>
      <c r="O335" s="23">
        <f t="shared" si="75"/>
        <v>6.5373786861458246E-5</v>
      </c>
      <c r="P335" s="23">
        <f t="shared" si="76"/>
        <v>4.3359097373555849E-5</v>
      </c>
      <c r="Q335" s="12">
        <v>8.0854057944829364E-3</v>
      </c>
      <c r="R335" s="12">
        <v>6.5847625145904727E-3</v>
      </c>
      <c r="S335" s="14">
        <v>-1.3299309046429711E-2</v>
      </c>
      <c r="T335" s="14">
        <v>-1.0830970504738238E-2</v>
      </c>
      <c r="U335" s="20">
        <v>-1.8809466580752873E-2</v>
      </c>
      <c r="V335" s="20">
        <v>-1.5318448276881367E-2</v>
      </c>
      <c r="X335" s="14">
        <f t="shared" si="79"/>
        <v>-1.2872464375229691E-2</v>
      </c>
      <c r="Y335" s="14">
        <f t="shared" si="80"/>
        <v>-1.1173184357541999E-2</v>
      </c>
      <c r="Z335" s="20">
        <f t="shared" si="81"/>
        <v>-1.6761526739187606E-2</v>
      </c>
      <c r="AA335" s="20">
        <f t="shared" si="82"/>
        <v>-1.2771487004096065E-2</v>
      </c>
      <c r="AC335" s="14">
        <f t="shared" si="83"/>
        <v>-7.6332142839290237E-3</v>
      </c>
      <c r="AD335" s="14">
        <f t="shared" si="83"/>
        <v>-8.7900167081432327E-3</v>
      </c>
      <c r="AE335" s="20">
        <f t="shared" si="74"/>
        <v>-1.40869793654492E-2</v>
      </c>
      <c r="AF335" s="20">
        <f t="shared" si="74"/>
        <v>-1.2327595391774795E-2</v>
      </c>
      <c r="AH335" s="26">
        <v>-0.92430815836354308</v>
      </c>
      <c r="AI335" s="26">
        <v>7.8110640704460346E-2</v>
      </c>
      <c r="AJ335" s="26">
        <f t="shared" si="84"/>
        <v>-1.9645526392471242</v>
      </c>
      <c r="AK335" s="26">
        <f t="shared" si="84"/>
        <v>-1.9838971689809606</v>
      </c>
      <c r="AL335" s="26">
        <f t="shared" si="85"/>
        <v>-2.5374703168039812</v>
      </c>
      <c r="AM335" s="26">
        <f t="shared" si="86"/>
        <v>-2.7598735723075762</v>
      </c>
      <c r="AN335" s="14">
        <v>-1.5884205292935445E-2</v>
      </c>
      <c r="AO335" s="14">
        <v>-1.306349171110799E-2</v>
      </c>
      <c r="AP335" s="20">
        <v>-2.051647720281536E-2</v>
      </c>
      <c r="AQ335" s="20">
        <v>-1.8173112043939826E-2</v>
      </c>
      <c r="AU335">
        <v>0.75647639411123246</v>
      </c>
    </row>
    <row r="336" spans="1:47" x14ac:dyDescent="0.2">
      <c r="A336" s="1">
        <v>44714</v>
      </c>
      <c r="B336">
        <v>240.065</v>
      </c>
      <c r="C336">
        <v>18.850000000000001</v>
      </c>
      <c r="D336" s="12">
        <v>6.2232728819757721E-3</v>
      </c>
      <c r="E336" s="12">
        <v>-8.4166228300894819E-3</v>
      </c>
      <c r="F336" s="12">
        <f t="shared" si="77"/>
        <v>6.9003100086377223E-3</v>
      </c>
      <c r="G336" s="12">
        <f t="shared" si="78"/>
        <v>6.1495530032015383E-3</v>
      </c>
      <c r="H336" s="14">
        <v>-1.1349999944797304E-2</v>
      </c>
      <c r="I336" s="14">
        <v>-1.0115114561446372E-2</v>
      </c>
      <c r="J336" s="20">
        <v>-1.6052521518817101E-2</v>
      </c>
      <c r="K336" s="20">
        <v>-1.4305999555299367E-2</v>
      </c>
      <c r="M336" s="24">
        <v>3.8729125363535031E-5</v>
      </c>
      <c r="N336" s="24">
        <v>7.0839539863983478E-5</v>
      </c>
      <c r="O336" s="23">
        <f t="shared" si="75"/>
        <v>6.5943212955017839E-5</v>
      </c>
      <c r="P336" s="23">
        <f t="shared" si="76"/>
        <v>4.6127178509463315E-5</v>
      </c>
      <c r="Q336" s="12">
        <v>8.120542651511525E-3</v>
      </c>
      <c r="R336" s="12">
        <v>6.7916992357924177E-3</v>
      </c>
      <c r="S336" s="14">
        <v>-1.3357104033152861E-2</v>
      </c>
      <c r="T336" s="14">
        <v>-1.1171351121156704E-2</v>
      </c>
      <c r="U336" s="20">
        <v>-1.8891207133401807E-2</v>
      </c>
      <c r="V336" s="20">
        <v>-1.5799855078310495E-2</v>
      </c>
      <c r="X336" s="14">
        <f t="shared" si="79"/>
        <v>-1.2872464375229691E-2</v>
      </c>
      <c r="Y336" s="14">
        <f t="shared" si="80"/>
        <v>-1.1191834376612692E-2</v>
      </c>
      <c r="Z336" s="20">
        <f t="shared" si="81"/>
        <v>-1.6761526739187606E-2</v>
      </c>
      <c r="AA336" s="20">
        <f t="shared" si="82"/>
        <v>-1.2771487004096065E-2</v>
      </c>
      <c r="AC336" s="14">
        <f t="shared" si="83"/>
        <v>-7.6332142839290237E-3</v>
      </c>
      <c r="AD336" s="14">
        <f t="shared" si="83"/>
        <v>-8.7900167081432327E-3</v>
      </c>
      <c r="AE336" s="20">
        <f t="shared" si="74"/>
        <v>-1.40869793654492E-2</v>
      </c>
      <c r="AF336" s="20">
        <f t="shared" si="74"/>
        <v>-1.2327595391774795E-2</v>
      </c>
      <c r="AH336" s="26">
        <v>0.75647639411123246</v>
      </c>
      <c r="AI336" s="26">
        <v>-1.2611311340450744</v>
      </c>
      <c r="AJ336" s="26">
        <f t="shared" si="84"/>
        <v>-1.9645526392471242</v>
      </c>
      <c r="AK336" s="26">
        <f t="shared" si="84"/>
        <v>-2.1008282338359625</v>
      </c>
      <c r="AL336" s="26">
        <f t="shared" si="85"/>
        <v>-2.5374703168039812</v>
      </c>
      <c r="AM336" s="26">
        <f t="shared" si="86"/>
        <v>-2.7598735723075762</v>
      </c>
      <c r="AN336" s="14">
        <v>-1.5953233498145807E-2</v>
      </c>
      <c r="AO336" s="14">
        <v>-1.4268193510274842E-2</v>
      </c>
      <c r="AP336" s="20">
        <v>-2.0605635934551191E-2</v>
      </c>
      <c r="AQ336" s="20">
        <v>-1.8744231231925056E-2</v>
      </c>
      <c r="AU336">
        <v>-0.34601388729713195</v>
      </c>
    </row>
    <row r="337" spans="1:47" x14ac:dyDescent="0.2">
      <c r="A337" s="1">
        <v>44713</v>
      </c>
      <c r="B337">
        <v>238.58024999999998</v>
      </c>
      <c r="C337">
        <v>19.010000000000002</v>
      </c>
      <c r="D337" s="12">
        <v>-2.9248148926719342E-3</v>
      </c>
      <c r="E337" s="12">
        <v>3.1662269129288934E-3</v>
      </c>
      <c r="F337" s="12">
        <f t="shared" si="77"/>
        <v>6.8757140988673715E-3</v>
      </c>
      <c r="G337" s="12">
        <f t="shared" si="78"/>
        <v>6.1013512754408226E-3</v>
      </c>
      <c r="H337" s="14">
        <v>-1.1309543273403373E-2</v>
      </c>
      <c r="I337" s="14">
        <v>-1.0035829774713831E-2</v>
      </c>
      <c r="J337" s="20">
        <v>-1.5995302876412744E-2</v>
      </c>
      <c r="K337" s="20">
        <v>-1.4193865568398131E-2</v>
      </c>
      <c r="M337" s="24">
        <v>8.5545421563955373E-6</v>
      </c>
      <c r="N337" s="24">
        <v>1.002499286415523E-5</v>
      </c>
      <c r="O337" s="23">
        <f t="shared" si="75"/>
        <v>6.7677908429396454E-5</v>
      </c>
      <c r="P337" s="23">
        <f t="shared" si="76"/>
        <v>4.4540515253937719E-5</v>
      </c>
      <c r="Q337" s="12">
        <v>8.2266583999456577E-3</v>
      </c>
      <c r="R337" s="12">
        <v>6.6738680878436398E-3</v>
      </c>
      <c r="S337" s="14">
        <v>-1.3531648906841413E-2</v>
      </c>
      <c r="T337" s="14">
        <v>-1.09775361300853E-2</v>
      </c>
      <c r="U337" s="20">
        <v>-1.9138069279173806E-2</v>
      </c>
      <c r="V337" s="20">
        <v>-1.5525738837784063E-2</v>
      </c>
      <c r="X337" s="14">
        <f t="shared" si="79"/>
        <v>-1.2872464375229691E-2</v>
      </c>
      <c r="Y337" s="14">
        <f t="shared" si="80"/>
        <v>-1.1191834376612692E-2</v>
      </c>
      <c r="Z337" s="20">
        <f t="shared" si="81"/>
        <v>-1.6761526739187606E-2</v>
      </c>
      <c r="AA337" s="20">
        <f t="shared" si="82"/>
        <v>-1.2771487004096065E-2</v>
      </c>
      <c r="AC337" s="14">
        <f t="shared" si="83"/>
        <v>-7.7303075378817969E-3</v>
      </c>
      <c r="AD337" s="14">
        <f t="shared" si="83"/>
        <v>-9.0430529457279744E-3</v>
      </c>
      <c r="AE337" s="20">
        <f t="shared" si="74"/>
        <v>-1.4419506575179517E-2</v>
      </c>
      <c r="AF337" s="20">
        <f t="shared" si="74"/>
        <v>-1.2327595391774795E-2</v>
      </c>
      <c r="AH337" s="26">
        <v>-0.34601388729713195</v>
      </c>
      <c r="AI337" s="26">
        <v>0.46300814585241384</v>
      </c>
      <c r="AJ337" s="26">
        <f t="shared" si="84"/>
        <v>-1.9645526392471242</v>
      </c>
      <c r="AK337" s="26">
        <f t="shared" si="84"/>
        <v>-2.1008282338359625</v>
      </c>
      <c r="AL337" s="26">
        <f t="shared" si="85"/>
        <v>-2.5374703168039812</v>
      </c>
      <c r="AM337" s="26">
        <f t="shared" si="86"/>
        <v>-2.7598735723075762</v>
      </c>
      <c r="AN337" s="14">
        <v>-1.6161703471797767E-2</v>
      </c>
      <c r="AO337" s="14">
        <v>-1.4020650507838746E-2</v>
      </c>
      <c r="AP337" s="20">
        <v>-2.0874901496348242E-2</v>
      </c>
      <c r="AQ337" s="20">
        <v>-1.8419032160706558E-2</v>
      </c>
      <c r="AU337">
        <v>-0.37506168001953566</v>
      </c>
    </row>
    <row r="338" spans="1:47" x14ac:dyDescent="0.2">
      <c r="A338" s="1">
        <v>44712</v>
      </c>
      <c r="B338">
        <v>239.2801</v>
      </c>
      <c r="C338">
        <v>18.95</v>
      </c>
      <c r="D338" s="12">
        <v>-3.2556220454202922E-3</v>
      </c>
      <c r="E338" s="12">
        <v>-3.1562335612836945E-3</v>
      </c>
      <c r="F338" s="12">
        <f t="shared" si="77"/>
        <v>6.8737627074434487E-3</v>
      </c>
      <c r="G338" s="12">
        <f t="shared" si="78"/>
        <v>6.2064454304162318E-3</v>
      </c>
      <c r="H338" s="14">
        <v>-1.1306333520142131E-2</v>
      </c>
      <c r="I338" s="14">
        <v>-1.0208694276696533E-2</v>
      </c>
      <c r="J338" s="20">
        <v>-1.5990763261122282E-2</v>
      </c>
      <c r="K338" s="20">
        <v>-1.4438351132399291E-2</v>
      </c>
      <c r="M338" s="24">
        <v>1.0599074902626607E-5</v>
      </c>
      <c r="N338" s="24">
        <v>9.9618102933735534E-6</v>
      </c>
      <c r="O338" s="23">
        <f t="shared" si="75"/>
        <v>7.1451230375260918E-5</v>
      </c>
      <c r="P338" s="23">
        <f t="shared" si="76"/>
        <v>4.6763478494368307E-5</v>
      </c>
      <c r="Q338" s="12">
        <v>8.4528829623543768E-3</v>
      </c>
      <c r="R338" s="12">
        <v>6.8383827396810938E-3</v>
      </c>
      <c r="S338" s="14">
        <v>-1.3903755198824905E-2</v>
      </c>
      <c r="T338" s="14">
        <v>-1.1248138651846795E-2</v>
      </c>
      <c r="U338" s="20">
        <v>-1.9664346308989149E-2</v>
      </c>
      <c r="V338" s="20">
        <v>-1.5908457148334693E-2</v>
      </c>
      <c r="X338" s="14">
        <f t="shared" si="79"/>
        <v>-1.2872464375229691E-2</v>
      </c>
      <c r="Y338" s="14">
        <f t="shared" si="80"/>
        <v>-1.1557713187619945E-2</v>
      </c>
      <c r="Z338" s="20">
        <f t="shared" si="81"/>
        <v>-1.6761526739187606E-2</v>
      </c>
      <c r="AA338" s="20">
        <f t="shared" si="82"/>
        <v>-1.2771487004096065E-2</v>
      </c>
      <c r="AC338" s="14">
        <f t="shared" si="83"/>
        <v>-7.7303075378817969E-3</v>
      </c>
      <c r="AD338" s="14">
        <f t="shared" si="83"/>
        <v>-9.0430529457279744E-3</v>
      </c>
      <c r="AE338" s="20">
        <f t="shared" si="74"/>
        <v>-1.4419506575179517E-2</v>
      </c>
      <c r="AF338" s="20">
        <f t="shared" si="74"/>
        <v>-1.2327595391774795E-2</v>
      </c>
      <c r="AH338" s="26">
        <v>-0.37506168001953566</v>
      </c>
      <c r="AI338" s="26">
        <v>-0.45036817573161719</v>
      </c>
      <c r="AJ338" s="26">
        <f t="shared" si="84"/>
        <v>-1.9645526392471242</v>
      </c>
      <c r="AK338" s="26">
        <f t="shared" si="84"/>
        <v>-2.1477295463029966</v>
      </c>
      <c r="AL338" s="26">
        <f t="shared" si="85"/>
        <v>-2.5374703168039812</v>
      </c>
      <c r="AM338" s="26">
        <f t="shared" si="86"/>
        <v>-2.7598735723075762</v>
      </c>
      <c r="AN338" s="14">
        <v>-1.660613353294034E-2</v>
      </c>
      <c r="AO338" s="14">
        <v>-1.4686996658941518E-2</v>
      </c>
      <c r="AP338" s="20">
        <v>-2.1448939608392337E-2</v>
      </c>
      <c r="AQ338" s="20">
        <v>-1.8873071800570129E-2</v>
      </c>
      <c r="AU338">
        <v>-0.19666162929080586</v>
      </c>
    </row>
    <row r="339" spans="1:47" x14ac:dyDescent="0.2">
      <c r="A339" s="1">
        <v>44711</v>
      </c>
      <c r="B339">
        <v>240.06164999999999</v>
      </c>
      <c r="C339">
        <v>19.010000000000002</v>
      </c>
      <c r="D339" s="12">
        <v>-1.7585329286227136E-3</v>
      </c>
      <c r="E339" s="12">
        <v>2.1085925144967987E-3</v>
      </c>
      <c r="F339" s="12">
        <f t="shared" si="77"/>
        <v>6.9268059817275017E-3</v>
      </c>
      <c r="G339" s="12">
        <f t="shared" si="78"/>
        <v>6.2123188876974551E-3</v>
      </c>
      <c r="H339" s="14">
        <v>-1.1393581942233636E-2</v>
      </c>
      <c r="I339" s="14">
        <v>-1.0218355254208297E-2</v>
      </c>
      <c r="J339" s="20">
        <v>-1.6114160369485153E-2</v>
      </c>
      <c r="K339" s="20">
        <v>-1.4452014837258735E-2</v>
      </c>
      <c r="M339" s="24">
        <v>3.0924380610503778E-6</v>
      </c>
      <c r="N339" s="24">
        <v>4.4461623921919324E-6</v>
      </c>
      <c r="O339" s="23">
        <f t="shared" si="75"/>
        <v>7.5346411305855172E-5</v>
      </c>
      <c r="P339" s="23">
        <f t="shared" si="76"/>
        <v>4.911372544308582E-5</v>
      </c>
      <c r="Q339" s="12">
        <v>8.6802310629300172E-3</v>
      </c>
      <c r="R339" s="12">
        <v>7.0081185380304334E-3</v>
      </c>
      <c r="S339" s="14">
        <v>-1.4277709546637275E-2</v>
      </c>
      <c r="T339" s="14">
        <v>-1.1527329195385211E-2</v>
      </c>
      <c r="U339" s="20">
        <v>-2.0193237079430514E-2</v>
      </c>
      <c r="V339" s="20">
        <v>-1.6303321661973305E-2</v>
      </c>
      <c r="X339" s="14">
        <f t="shared" si="79"/>
        <v>-1.2872464375229691E-2</v>
      </c>
      <c r="Y339" s="14">
        <f t="shared" si="80"/>
        <v>-1.1557713187619945E-2</v>
      </c>
      <c r="Z339" s="20">
        <f t="shared" si="81"/>
        <v>-1.6761526739187606E-2</v>
      </c>
      <c r="AA339" s="20">
        <f t="shared" si="82"/>
        <v>-1.2771487004096065E-2</v>
      </c>
      <c r="AC339" s="14">
        <f t="shared" si="83"/>
        <v>-7.7303075378817969E-3</v>
      </c>
      <c r="AD339" s="14">
        <f t="shared" si="83"/>
        <v>-9.0430529457279744E-3</v>
      </c>
      <c r="AE339" s="20">
        <f t="shared" si="74"/>
        <v>-1.4419506575179517E-2</v>
      </c>
      <c r="AF339" s="20">
        <f t="shared" si="74"/>
        <v>-1.2327595391774795E-2</v>
      </c>
      <c r="AH339" s="26">
        <v>-0.19666162929080586</v>
      </c>
      <c r="AI339" s="26">
        <v>0.29250539492329697</v>
      </c>
      <c r="AJ339" s="26">
        <f t="shared" si="84"/>
        <v>-2.1067877211815254</v>
      </c>
      <c r="AK339" s="26">
        <f t="shared" si="84"/>
        <v>-2.1477295463029966</v>
      </c>
      <c r="AL339" s="26">
        <f t="shared" si="85"/>
        <v>-2.5374703168039812</v>
      </c>
      <c r="AM339" s="26">
        <f t="shared" si="86"/>
        <v>-2.7598735723075762</v>
      </c>
      <c r="AN339" s="14">
        <v>-1.8287404220399421E-2</v>
      </c>
      <c r="AO339" s="14">
        <v>-1.5051543248121723E-2</v>
      </c>
      <c r="AP339" s="20">
        <v>-2.202582866518479E-2</v>
      </c>
      <c r="AQ339" s="20">
        <v>-1.9341521144709002E-2</v>
      </c>
      <c r="AU339">
        <v>2.4597276894592381</v>
      </c>
    </row>
    <row r="340" spans="1:47" x14ac:dyDescent="0.2">
      <c r="A340" s="1">
        <v>44708</v>
      </c>
      <c r="B340">
        <v>240.48455000000001</v>
      </c>
      <c r="C340">
        <v>18.97</v>
      </c>
      <c r="D340" s="12">
        <v>1.9262976782410401E-2</v>
      </c>
      <c r="E340" s="12">
        <v>1.2813667912439763E-2</v>
      </c>
      <c r="F340" s="12">
        <f t="shared" si="77"/>
        <v>6.9264662307028406E-3</v>
      </c>
      <c r="G340" s="12">
        <f t="shared" si="78"/>
        <v>6.2197224069329357E-3</v>
      </c>
      <c r="H340" s="14">
        <v>-1.1393023101528463E-2</v>
      </c>
      <c r="I340" s="14">
        <v>-1.0230532959674982E-2</v>
      </c>
      <c r="J340" s="20">
        <v>-1.6113369990411228E-2</v>
      </c>
      <c r="K340" s="20">
        <v>-1.4469237998492616E-2</v>
      </c>
      <c r="M340" s="24">
        <v>3.7106227451968218E-4</v>
      </c>
      <c r="N340" s="24">
        <v>1.6419008537028841E-4</v>
      </c>
      <c r="O340" s="23">
        <f t="shared" si="75"/>
        <v>7.9957967154535827E-5</v>
      </c>
      <c r="P340" s="23">
        <f t="shared" si="76"/>
        <v>5.1965793090169358E-5</v>
      </c>
      <c r="Q340" s="12">
        <v>8.9419218937841216E-3</v>
      </c>
      <c r="R340" s="12">
        <v>7.2087303382890773E-3</v>
      </c>
      <c r="S340" s="14">
        <v>-1.4708152658907594E-2</v>
      </c>
      <c r="T340" s="14">
        <v>-1.1857306242649905E-2</v>
      </c>
      <c r="U340" s="20">
        <v>-2.080202098744394E-2</v>
      </c>
      <c r="V340" s="20">
        <v>-1.6770014497012507E-2</v>
      </c>
      <c r="X340" s="14">
        <f t="shared" si="79"/>
        <v>-1.2872464375229691E-2</v>
      </c>
      <c r="Y340" s="14">
        <f t="shared" si="80"/>
        <v>-1.1557713187619945E-2</v>
      </c>
      <c r="Z340" s="20">
        <f t="shared" si="81"/>
        <v>-1.6761526739187606E-2</v>
      </c>
      <c r="AA340" s="20">
        <f t="shared" si="82"/>
        <v>-1.2771487004096065E-2</v>
      </c>
      <c r="AC340" s="14">
        <f t="shared" si="83"/>
        <v>-7.7303075378817969E-3</v>
      </c>
      <c r="AD340" s="14">
        <f t="shared" si="83"/>
        <v>-9.0430529457279744E-3</v>
      </c>
      <c r="AE340" s="20">
        <f t="shared" si="74"/>
        <v>-1.4419506575179517E-2</v>
      </c>
      <c r="AF340" s="20">
        <f t="shared" si="74"/>
        <v>-1.2327595391774795E-2</v>
      </c>
      <c r="AH340" s="26">
        <v>2.4597276894592381</v>
      </c>
      <c r="AI340" s="26">
        <v>1.914814740373538</v>
      </c>
      <c r="AJ340" s="26">
        <f t="shared" si="84"/>
        <v>-2.1067877211815254</v>
      </c>
      <c r="AK340" s="26">
        <f t="shared" si="84"/>
        <v>-2.1477295463029966</v>
      </c>
      <c r="AL340" s="26">
        <f t="shared" si="85"/>
        <v>-2.5374703168039812</v>
      </c>
      <c r="AM340" s="26">
        <f t="shared" si="86"/>
        <v>-2.7598735723075762</v>
      </c>
      <c r="AN340" s="14">
        <v>-1.8838731249588639E-2</v>
      </c>
      <c r="AO340" s="14">
        <v>-1.5482403138874248E-2</v>
      </c>
      <c r="AP340" s="20">
        <v>-2.2689861380656852E-2</v>
      </c>
      <c r="AQ340" s="20">
        <v>-1.9895184350535878E-2</v>
      </c>
      <c r="AU340">
        <v>0.907946112913116</v>
      </c>
    </row>
    <row r="341" spans="1:47" x14ac:dyDescent="0.2">
      <c r="A341" s="1">
        <v>44706</v>
      </c>
      <c r="B341">
        <v>235.93965</v>
      </c>
      <c r="C341">
        <v>18.73</v>
      </c>
      <c r="D341" s="12">
        <v>7.147883498676677E-3</v>
      </c>
      <c r="E341" s="12">
        <v>6.9892473118278176E-3</v>
      </c>
      <c r="F341" s="12">
        <f t="shared" si="77"/>
        <v>6.6429693149027873E-3</v>
      </c>
      <c r="G341" s="12">
        <f t="shared" si="78"/>
        <v>6.0689077202822871E-3</v>
      </c>
      <c r="H341" s="14">
        <v>-1.092671217134519E-2</v>
      </c>
      <c r="I341" s="14">
        <v>-9.9824648753401128E-3</v>
      </c>
      <c r="J341" s="20">
        <v>-1.545385754304264E-2</v>
      </c>
      <c r="K341" s="20">
        <v>-1.4118390572828744E-2</v>
      </c>
      <c r="M341" s="24">
        <v>5.1092238510654333E-5</v>
      </c>
      <c r="N341" s="24">
        <v>4.8849577985892375E-5</v>
      </c>
      <c r="O341" s="23">
        <f t="shared" si="75"/>
        <v>6.1329968585610177E-5</v>
      </c>
      <c r="P341" s="23">
        <f t="shared" si="76"/>
        <v>4.4780960511487636E-5</v>
      </c>
      <c r="Q341" s="12">
        <v>7.8313452602736255E-3</v>
      </c>
      <c r="R341" s="12">
        <v>6.6918577772908201E-3</v>
      </c>
      <c r="S341" s="14">
        <v>-1.2881416655270298E-2</v>
      </c>
      <c r="T341" s="14">
        <v>-1.1007126536020225E-2</v>
      </c>
      <c r="U341" s="20">
        <v>-1.8218433397117362E-2</v>
      </c>
      <c r="V341" s="20">
        <v>-1.5567589113584166E-2</v>
      </c>
      <c r="X341" s="14">
        <f t="shared" si="79"/>
        <v>-1.2872464375229691E-2</v>
      </c>
      <c r="Y341" s="14">
        <f t="shared" si="80"/>
        <v>-1.1557713187619945E-2</v>
      </c>
      <c r="Z341" s="20">
        <f t="shared" si="81"/>
        <v>-1.6761526739187606E-2</v>
      </c>
      <c r="AA341" s="20">
        <f t="shared" si="82"/>
        <v>-1.2771487004096065E-2</v>
      </c>
      <c r="AC341" s="14">
        <f t="shared" si="83"/>
        <v>-7.7303075378817969E-3</v>
      </c>
      <c r="AD341" s="14">
        <f t="shared" si="83"/>
        <v>-9.0430529457279744E-3</v>
      </c>
      <c r="AE341" s="20">
        <f t="shared" si="74"/>
        <v>-1.4419506575179517E-2</v>
      </c>
      <c r="AF341" s="20">
        <f t="shared" si="74"/>
        <v>-1.2327595391774795E-2</v>
      </c>
      <c r="AH341" s="26">
        <v>0.907946112913116</v>
      </c>
      <c r="AI341" s="26">
        <v>1.0475446411045941</v>
      </c>
      <c r="AJ341" s="26">
        <f t="shared" si="84"/>
        <v>-2.1067877211815254</v>
      </c>
      <c r="AK341" s="26">
        <f t="shared" si="84"/>
        <v>-2.1477295463029966</v>
      </c>
      <c r="AL341" s="26">
        <f t="shared" si="85"/>
        <v>-2.5374703168039812</v>
      </c>
      <c r="AM341" s="26">
        <f t="shared" si="86"/>
        <v>-2.7598735723075762</v>
      </c>
      <c r="AN341" s="14">
        <v>-1.649898203467761E-2</v>
      </c>
      <c r="AO341" s="14">
        <v>-1.4372300667944992E-2</v>
      </c>
      <c r="AP341" s="20">
        <v>-1.9871806138587873E-2</v>
      </c>
      <c r="AQ341" s="20">
        <v>-1.8468681429185854E-2</v>
      </c>
      <c r="AU341">
        <v>-0.67667509165241679</v>
      </c>
    </row>
    <row r="342" spans="1:47" x14ac:dyDescent="0.2">
      <c r="A342" s="1">
        <v>44705</v>
      </c>
      <c r="B342">
        <v>234.26515000000001</v>
      </c>
      <c r="C342">
        <v>18.600000000000001</v>
      </c>
      <c r="D342" s="12">
        <v>-5.4158345390691309E-3</v>
      </c>
      <c r="E342" s="12">
        <v>-6.4102564102562765E-3</v>
      </c>
      <c r="F342" s="12">
        <f t="shared" si="77"/>
        <v>6.5942262917612756E-3</v>
      </c>
      <c r="G342" s="12">
        <f t="shared" si="78"/>
        <v>6.0201565443990029E-3</v>
      </c>
      <c r="H342" s="14">
        <v>-1.0846537032942295E-2</v>
      </c>
      <c r="I342" s="14">
        <v>-9.9022763268703448E-3</v>
      </c>
      <c r="J342" s="20">
        <v>-1.5340464314783061E-2</v>
      </c>
      <c r="K342" s="20">
        <v>-1.4004978378455674E-2</v>
      </c>
      <c r="M342" s="24">
        <v>2.9331263754574145E-5</v>
      </c>
      <c r="N342" s="24">
        <v>4.1091387245231687E-5</v>
      </c>
      <c r="O342" s="23">
        <f t="shared" si="75"/>
        <v>6.1977604108767262E-5</v>
      </c>
      <c r="P342" s="23">
        <f t="shared" si="76"/>
        <v>4.451595935410045E-5</v>
      </c>
      <c r="Q342" s="12">
        <v>7.8725856050453503E-3</v>
      </c>
      <c r="R342" s="12">
        <v>6.6720281289949944E-3</v>
      </c>
      <c r="S342" s="14">
        <v>-1.2949250985944799E-2</v>
      </c>
      <c r="T342" s="14">
        <v>-1.0974509667099664E-2</v>
      </c>
      <c r="U342" s="20">
        <v>-1.8314372785501777E-2</v>
      </c>
      <c r="V342" s="20">
        <v>-1.5521458453428194E-2</v>
      </c>
      <c r="X342" s="14">
        <f t="shared" si="79"/>
        <v>-1.2872464375229691E-2</v>
      </c>
      <c r="Y342" s="14">
        <f t="shared" si="80"/>
        <v>-1.1557713187619945E-2</v>
      </c>
      <c r="Z342" s="20">
        <f t="shared" si="81"/>
        <v>-1.6761526739187606E-2</v>
      </c>
      <c r="AA342" s="20">
        <f t="shared" si="82"/>
        <v>-1.2771487004096065E-2</v>
      </c>
      <c r="AC342" s="14">
        <f t="shared" si="83"/>
        <v>-7.7303075378817969E-3</v>
      </c>
      <c r="AD342" s="14">
        <f t="shared" si="83"/>
        <v>-9.0430529457279744E-3</v>
      </c>
      <c r="AE342" s="20">
        <f t="shared" si="74"/>
        <v>-1.4419506575179517E-2</v>
      </c>
      <c r="AF342" s="20">
        <f t="shared" si="74"/>
        <v>-1.2327595391774795E-2</v>
      </c>
      <c r="AH342" s="26">
        <v>-0.67667509165241679</v>
      </c>
      <c r="AI342" s="26">
        <v>-0.95847044566264039</v>
      </c>
      <c r="AJ342" s="26">
        <f t="shared" si="84"/>
        <v>-2.1067877211815254</v>
      </c>
      <c r="AK342" s="26">
        <f t="shared" si="84"/>
        <v>-2.1477295463029966</v>
      </c>
      <c r="AL342" s="26">
        <f t="shared" si="85"/>
        <v>-2.5374703168039812</v>
      </c>
      <c r="AM342" s="26">
        <f t="shared" si="86"/>
        <v>-2.7598735723075762</v>
      </c>
      <c r="AN342" s="14">
        <v>-1.6585866686659973E-2</v>
      </c>
      <c r="AO342" s="14">
        <v>-1.4329711946407251E-2</v>
      </c>
      <c r="AP342" s="20">
        <v>-1.9976452289300888E-2</v>
      </c>
      <c r="AQ342" s="20">
        <v>-1.841395410690605E-2</v>
      </c>
      <c r="AU342">
        <v>0.30971383155895843</v>
      </c>
    </row>
    <row r="343" spans="1:47" x14ac:dyDescent="0.2">
      <c r="A343" s="1">
        <v>44704</v>
      </c>
      <c r="B343">
        <v>235.54079999999999</v>
      </c>
      <c r="C343">
        <v>18.72</v>
      </c>
      <c r="D343" s="12">
        <v>2.5489275116681309E-3</v>
      </c>
      <c r="E343" s="12">
        <v>-4.2553191489362874E-3</v>
      </c>
      <c r="F343" s="12">
        <f t="shared" si="77"/>
        <v>6.5808578396228693E-3</v>
      </c>
      <c r="G343" s="12">
        <f t="shared" si="78"/>
        <v>6.0001703055182227E-3</v>
      </c>
      <c r="H343" s="14">
        <v>-1.0824547885955708E-2</v>
      </c>
      <c r="I343" s="14">
        <v>-9.8694018893581738E-3</v>
      </c>
      <c r="J343" s="20">
        <v>-1.5309364644571662E-2</v>
      </c>
      <c r="K343" s="20">
        <v>-1.3958483434125299E-2</v>
      </c>
      <c r="M343" s="24">
        <v>6.4970314597386895E-6</v>
      </c>
      <c r="N343" s="24">
        <v>1.8107741059303848E-5</v>
      </c>
      <c r="O343" s="23">
        <f t="shared" si="75"/>
        <v>6.4057560338451176E-5</v>
      </c>
      <c r="P343" s="23">
        <f t="shared" si="76"/>
        <v>4.4729428705659586E-5</v>
      </c>
      <c r="Q343" s="12">
        <v>8.0035967126318389E-3</v>
      </c>
      <c r="R343" s="12">
        <v>6.6880063326569591E-3</v>
      </c>
      <c r="S343" s="14">
        <v>-1.3164745081429364E-2</v>
      </c>
      <c r="T343" s="14">
        <v>-1.1000791473345217E-2</v>
      </c>
      <c r="U343" s="20">
        <v>-1.8619150197111342E-2</v>
      </c>
      <c r="V343" s="20">
        <v>-1.5558629313548197E-2</v>
      </c>
      <c r="X343" s="14">
        <f t="shared" si="79"/>
        <v>-1.2872464375229691E-2</v>
      </c>
      <c r="Y343" s="14">
        <f t="shared" si="80"/>
        <v>-1.1557713187619945E-2</v>
      </c>
      <c r="Z343" s="20">
        <f t="shared" si="81"/>
        <v>-1.6761526739187606E-2</v>
      </c>
      <c r="AA343" s="20">
        <f t="shared" si="82"/>
        <v>-1.2771487004096065E-2</v>
      </c>
      <c r="AC343" s="14">
        <f t="shared" si="83"/>
        <v>-7.7303075378817969E-3</v>
      </c>
      <c r="AD343" s="14">
        <f t="shared" si="83"/>
        <v>-9.0430529457279744E-3</v>
      </c>
      <c r="AE343" s="20">
        <f t="shared" si="74"/>
        <v>-1.4419506575179517E-2</v>
      </c>
      <c r="AF343" s="20">
        <f t="shared" si="74"/>
        <v>-1.2327595391774795E-2</v>
      </c>
      <c r="AH343" s="26">
        <v>0.30971383155895843</v>
      </c>
      <c r="AI343" s="26">
        <v>-0.62452451955509103</v>
      </c>
      <c r="AJ343" s="26">
        <f t="shared" si="84"/>
        <v>-2.1067877211815254</v>
      </c>
      <c r="AK343" s="26">
        <f t="shared" si="84"/>
        <v>-2.1477295463029966</v>
      </c>
      <c r="AL343" s="26">
        <f t="shared" si="85"/>
        <v>-2.5374703168039812</v>
      </c>
      <c r="AM343" s="26">
        <f t="shared" si="86"/>
        <v>-2.7598735723075762</v>
      </c>
      <c r="AN343" s="14">
        <v>-1.6861879279461579E-2</v>
      </c>
      <c r="AO343" s="14">
        <v>-1.4364028806508899E-2</v>
      </c>
      <c r="AP343" s="20">
        <v>-2.0308889085973215E-2</v>
      </c>
      <c r="AQ343" s="20">
        <v>-1.8458051928925655E-2</v>
      </c>
      <c r="AU343">
        <v>0.36979674912367255</v>
      </c>
    </row>
    <row r="344" spans="1:47" x14ac:dyDescent="0.2">
      <c r="A344" s="1">
        <v>44701</v>
      </c>
      <c r="B344">
        <v>234.94195000000002</v>
      </c>
      <c r="C344">
        <v>18.8</v>
      </c>
      <c r="D344" s="12">
        <v>3.1254009490204737E-3</v>
      </c>
      <c r="E344" s="12">
        <v>4.8102618920362605E-3</v>
      </c>
      <c r="F344" s="12">
        <f t="shared" si="77"/>
        <v>6.5739180747752647E-3</v>
      </c>
      <c r="G344" s="12">
        <f t="shared" si="78"/>
        <v>5.9907470927812222E-3</v>
      </c>
      <c r="H344" s="14">
        <v>-1.0813132988575936E-2</v>
      </c>
      <c r="I344" s="14">
        <v>-9.8539020837101841E-3</v>
      </c>
      <c r="J344" s="20">
        <v>-1.5293220337372094E-2</v>
      </c>
      <c r="K344" s="20">
        <v>-1.3936561763207943E-2</v>
      </c>
      <c r="M344" s="24">
        <v>9.7681310921380776E-6</v>
      </c>
      <c r="N344" s="24">
        <v>2.3138619469976266E-5</v>
      </c>
      <c r="O344" s="23">
        <f t="shared" si="75"/>
        <v>6.7731979407684598E-5</v>
      </c>
      <c r="P344" s="23">
        <f t="shared" si="76"/>
        <v>4.6426429792015724E-5</v>
      </c>
      <c r="Q344" s="12">
        <v>8.2299440707506999E-3</v>
      </c>
      <c r="R344" s="12">
        <v>6.813694283721256E-3</v>
      </c>
      <c r="S344" s="14">
        <v>-1.3537053354382055E-2</v>
      </c>
      <c r="T344" s="14">
        <v>-1.1207529755517424E-2</v>
      </c>
      <c r="U344" s="20">
        <v>-1.9145712892465912E-2</v>
      </c>
      <c r="V344" s="20">
        <v>-1.5851023211299175E-2</v>
      </c>
      <c r="X344" s="14">
        <f t="shared" si="79"/>
        <v>-1.2872464375229691E-2</v>
      </c>
      <c r="Y344" s="14">
        <f t="shared" si="80"/>
        <v>-1.1557713187619945E-2</v>
      </c>
      <c r="Z344" s="20">
        <f t="shared" si="81"/>
        <v>-1.6761526739187606E-2</v>
      </c>
      <c r="AA344" s="20">
        <f t="shared" si="82"/>
        <v>-1.2771487004096065E-2</v>
      </c>
      <c r="AC344" s="14">
        <f t="shared" si="83"/>
        <v>-7.7303075378817969E-3</v>
      </c>
      <c r="AD344" s="14">
        <f t="shared" si="83"/>
        <v>-9.0430529457279744E-3</v>
      </c>
      <c r="AE344" s="20">
        <f t="shared" si="74"/>
        <v>-1.4419506575179517E-2</v>
      </c>
      <c r="AF344" s="20">
        <f t="shared" si="74"/>
        <v>-1.2327595391774795E-2</v>
      </c>
      <c r="AH344" s="26">
        <v>0.36979674912367255</v>
      </c>
      <c r="AI344" s="26">
        <v>0.69492159810910248</v>
      </c>
      <c r="AJ344" s="26">
        <f t="shared" si="84"/>
        <v>-2.1067877211815254</v>
      </c>
      <c r="AK344" s="26">
        <f t="shared" si="84"/>
        <v>-2.1477295463029966</v>
      </c>
      <c r="AL344" s="26">
        <f t="shared" si="85"/>
        <v>-2.5374703168039812</v>
      </c>
      <c r="AM344" s="26">
        <f t="shared" si="86"/>
        <v>-2.7598735723075762</v>
      </c>
      <c r="AN344" s="14">
        <v>-1.7338745114268275E-2</v>
      </c>
      <c r="AO344" s="14">
        <v>-1.4633972532623975E-2</v>
      </c>
      <c r="AP344" s="20">
        <v>-2.0883238788486826E-2</v>
      </c>
      <c r="AQ344" s="20">
        <v>-1.8804934783425493E-2</v>
      </c>
      <c r="AU344">
        <v>-0.69446625948179841</v>
      </c>
    </row>
    <row r="345" spans="1:47" x14ac:dyDescent="0.2">
      <c r="A345" s="1">
        <v>44700</v>
      </c>
      <c r="B345">
        <v>234.20994999999999</v>
      </c>
      <c r="C345">
        <v>18.71</v>
      </c>
      <c r="D345" s="12">
        <v>-5.9626971729498379E-3</v>
      </c>
      <c r="E345" s="12">
        <v>-1.1099365750528611E-2</v>
      </c>
      <c r="F345" s="12">
        <f t="shared" si="77"/>
        <v>6.5650250558971614E-3</v>
      </c>
      <c r="G345" s="12">
        <f t="shared" si="78"/>
        <v>6.0017340949199563E-3</v>
      </c>
      <c r="H345" s="14">
        <v>-1.0798505274219741E-2</v>
      </c>
      <c r="I345" s="14">
        <v>-9.8719740940274043E-3</v>
      </c>
      <c r="J345" s="20">
        <v>-1.5272532081811212E-2</v>
      </c>
      <c r="K345" s="20">
        <v>-1.396212135227547E-2</v>
      </c>
      <c r="M345" s="24">
        <v>3.5553757576303986E-5</v>
      </c>
      <c r="N345" s="24">
        <v>1.2319592006400755E-4</v>
      </c>
      <c r="O345" s="23">
        <f t="shared" si="75"/>
        <v>7.1430765024124086E-5</v>
      </c>
      <c r="P345" s="23">
        <f t="shared" si="76"/>
        <v>4.7914374656139211E-5</v>
      </c>
      <c r="Q345" s="12">
        <v>8.4516723211518381E-3</v>
      </c>
      <c r="R345" s="12">
        <v>6.9220209950663402E-3</v>
      </c>
      <c r="S345" s="14">
        <v>-1.3901763871251973E-2</v>
      </c>
      <c r="T345" s="14">
        <v>-1.1385711339569112E-2</v>
      </c>
      <c r="U345" s="20">
        <v>-1.9661529936401398E-2</v>
      </c>
      <c r="V345" s="20">
        <v>-1.6103028825938646E-2</v>
      </c>
      <c r="X345" s="14">
        <f t="shared" si="79"/>
        <v>-1.2872464375229691E-2</v>
      </c>
      <c r="Y345" s="14">
        <f t="shared" si="80"/>
        <v>-1.1557713187619945E-2</v>
      </c>
      <c r="Z345" s="20">
        <f t="shared" si="81"/>
        <v>-1.6761526739187606E-2</v>
      </c>
      <c r="AA345" s="20">
        <f t="shared" si="82"/>
        <v>-1.2771487004096065E-2</v>
      </c>
      <c r="AC345" s="14">
        <f t="shared" si="83"/>
        <v>-7.7303075378817969E-3</v>
      </c>
      <c r="AD345" s="14">
        <f t="shared" si="83"/>
        <v>-9.0430529457279744E-3</v>
      </c>
      <c r="AE345" s="20">
        <f t="shared" si="74"/>
        <v>-1.4419506575179517E-2</v>
      </c>
      <c r="AF345" s="20">
        <f t="shared" si="74"/>
        <v>-1.2327595391774795E-2</v>
      </c>
      <c r="AH345" s="26">
        <v>-0.69446625948179841</v>
      </c>
      <c r="AI345" s="26">
        <v>-1.6908004861706696</v>
      </c>
      <c r="AJ345" s="26">
        <f t="shared" si="84"/>
        <v>-2.1067877211815254</v>
      </c>
      <c r="AK345" s="26">
        <f t="shared" si="84"/>
        <v>-2.1477295463029966</v>
      </c>
      <c r="AL345" s="26">
        <f t="shared" si="85"/>
        <v>-2.5374703168039812</v>
      </c>
      <c r="AM345" s="26">
        <f t="shared" si="86"/>
        <v>-2.7598735723075762</v>
      </c>
      <c r="AN345" s="14">
        <v>-1.7805879469652452E-2</v>
      </c>
      <c r="AO345" s="14">
        <v>-1.4866629011233649E-2</v>
      </c>
      <c r="AP345" s="20">
        <v>-2.1445867642276593E-2</v>
      </c>
      <c r="AQ345" s="20">
        <v>-1.9103902811241785E-2</v>
      </c>
      <c r="AU345">
        <v>-1.7861110297562257</v>
      </c>
    </row>
    <row r="346" spans="1:47" x14ac:dyDescent="0.2">
      <c r="A346" s="1">
        <v>44699</v>
      </c>
      <c r="B346">
        <v>235.61484999999999</v>
      </c>
      <c r="C346">
        <v>18.920000000000002</v>
      </c>
      <c r="D346" s="12">
        <v>-1.4415152286477606E-2</v>
      </c>
      <c r="E346" s="12">
        <v>-2.6357406431205543E-3</v>
      </c>
      <c r="F346" s="12">
        <f t="shared" si="77"/>
        <v>6.57608766118038E-3</v>
      </c>
      <c r="G346" s="12">
        <f t="shared" si="78"/>
        <v>5.9191571400088591E-3</v>
      </c>
      <c r="H346" s="14">
        <v>-1.0816701640643375E-2</v>
      </c>
      <c r="I346" s="14">
        <v>-9.7361470902392784E-3</v>
      </c>
      <c r="J346" s="20">
        <v>-1.5298267550093182E-2</v>
      </c>
      <c r="K346" s="20">
        <v>-1.3770018628773273E-2</v>
      </c>
      <c r="M346" s="24">
        <v>2.0779661544234056E-4</v>
      </c>
      <c r="N346" s="24">
        <v>6.947128737797553E-6</v>
      </c>
      <c r="O346" s="23">
        <f t="shared" si="75"/>
        <v>7.3719640030977249E-5</v>
      </c>
      <c r="P346" s="23">
        <f t="shared" si="76"/>
        <v>4.3093483021915897E-5</v>
      </c>
      <c r="Q346" s="12">
        <v>8.5860142109699094E-3</v>
      </c>
      <c r="R346" s="12">
        <v>6.5645626679860323E-3</v>
      </c>
      <c r="S346" s="14">
        <v>-1.4122736615970742E-2</v>
      </c>
      <c r="T346" s="14">
        <v>-1.079774471378706E-2</v>
      </c>
      <c r="U346" s="20">
        <v>-1.9974055906174296E-2</v>
      </c>
      <c r="V346" s="20">
        <v>-1.5271456406677176E-2</v>
      </c>
      <c r="X346" s="14">
        <f t="shared" si="79"/>
        <v>-1.2872464375229691E-2</v>
      </c>
      <c r="Y346" s="14">
        <f t="shared" si="80"/>
        <v>-1.1557713187619945E-2</v>
      </c>
      <c r="Z346" s="20">
        <f t="shared" si="81"/>
        <v>-1.6761526739187606E-2</v>
      </c>
      <c r="AA346" s="20">
        <f t="shared" si="82"/>
        <v>-1.2771487004096065E-2</v>
      </c>
      <c r="AC346" s="14">
        <f t="shared" si="83"/>
        <v>-7.7303075378817969E-3</v>
      </c>
      <c r="AD346" s="14">
        <f t="shared" si="83"/>
        <v>-8.7900167081432327E-3</v>
      </c>
      <c r="AE346" s="20">
        <f t="shared" si="74"/>
        <v>-1.4419506575179517E-2</v>
      </c>
      <c r="AF346" s="20">
        <f t="shared" si="74"/>
        <v>-1.2327595391774795E-2</v>
      </c>
      <c r="AH346" s="26">
        <v>-1.7861110297562257</v>
      </c>
      <c r="AI346" s="26">
        <v>-0.3911392440274189</v>
      </c>
      <c r="AJ346" s="26">
        <f t="shared" si="84"/>
        <v>-2.1067877211815254</v>
      </c>
      <c r="AK346" s="26">
        <f t="shared" si="84"/>
        <v>-2.1477295463029966</v>
      </c>
      <c r="AL346" s="26">
        <f t="shared" si="85"/>
        <v>-2.5374703168039812</v>
      </c>
      <c r="AM346" s="26">
        <f t="shared" si="86"/>
        <v>-2.7598735723075762</v>
      </c>
      <c r="AN346" s="14">
        <v>-1.808890931356149E-2</v>
      </c>
      <c r="AO346" s="14">
        <v>-1.409890520059123E-2</v>
      </c>
      <c r="AP346" s="20">
        <v>-2.1786756199993301E-2</v>
      </c>
      <c r="AQ346" s="20">
        <v>-1.8117363021131566E-2</v>
      </c>
      <c r="AU346">
        <v>0.20400551123778343</v>
      </c>
    </row>
    <row r="347" spans="1:47" x14ac:dyDescent="0.2">
      <c r="A347" s="1">
        <v>44698</v>
      </c>
      <c r="B347">
        <v>239.06094999999999</v>
      </c>
      <c r="C347">
        <v>18.97</v>
      </c>
      <c r="D347" s="12">
        <v>1.6959542639158887E-3</v>
      </c>
      <c r="E347" s="12">
        <v>1.5839493136218241E-3</v>
      </c>
      <c r="F347" s="12">
        <f t="shared" si="77"/>
        <v>6.4524074962713316E-3</v>
      </c>
      <c r="G347" s="12">
        <f t="shared" si="78"/>
        <v>5.9852545078091851E-3</v>
      </c>
      <c r="H347" s="14">
        <v>-1.061326587281077E-2</v>
      </c>
      <c r="I347" s="14">
        <v>-9.84486758539759E-3</v>
      </c>
      <c r="J347" s="20">
        <v>-1.5010544461395997E-2</v>
      </c>
      <c r="K347" s="20">
        <v>-1.3923784099835256E-2</v>
      </c>
      <c r="M347" s="24">
        <v>2.8762608652944838E-6</v>
      </c>
      <c r="N347" s="24">
        <v>2.5088954281230478E-6</v>
      </c>
      <c r="O347" s="23">
        <f t="shared" si="75"/>
        <v>6.5136071957160494E-5</v>
      </c>
      <c r="P347" s="23">
        <f t="shared" si="76"/>
        <v>4.5409065334446144E-5</v>
      </c>
      <c r="Q347" s="12">
        <v>8.0706921609711088E-3</v>
      </c>
      <c r="R347" s="12">
        <v>6.7386248845329073E-3</v>
      </c>
      <c r="S347" s="14">
        <v>-1.3275107272982147E-2</v>
      </c>
      <c r="T347" s="14">
        <v>-1.10840515819894E-2</v>
      </c>
      <c r="U347" s="20">
        <v>-1.8775237550713218E-2</v>
      </c>
      <c r="V347" s="20">
        <v>-1.5676385674091835E-2</v>
      </c>
      <c r="X347" s="14">
        <f t="shared" si="79"/>
        <v>-1.2135480649447888E-2</v>
      </c>
      <c r="Y347" s="14">
        <f t="shared" si="80"/>
        <v>-1.1557713187619945E-2</v>
      </c>
      <c r="Z347" s="20">
        <f t="shared" si="81"/>
        <v>-1.6761526739187606E-2</v>
      </c>
      <c r="AA347" s="20">
        <f t="shared" si="82"/>
        <v>-1.2771487004096065E-2</v>
      </c>
      <c r="AC347" s="14">
        <f t="shared" si="83"/>
        <v>-7.6332142839290237E-3</v>
      </c>
      <c r="AD347" s="14">
        <f t="shared" si="83"/>
        <v>-8.7900167081432327E-3</v>
      </c>
      <c r="AE347" s="20">
        <f t="shared" si="74"/>
        <v>-1.4091333654151109E-2</v>
      </c>
      <c r="AF347" s="20">
        <f t="shared" si="74"/>
        <v>-1.2327595391774795E-2</v>
      </c>
      <c r="AH347" s="26">
        <v>0.20400551123778343</v>
      </c>
      <c r="AI347" s="26">
        <v>0.22827025177835203</v>
      </c>
      <c r="AJ347" s="26">
        <f t="shared" si="84"/>
        <v>-2.1067877211815254</v>
      </c>
      <c r="AK347" s="26">
        <f t="shared" si="84"/>
        <v>-2.1477295463029966</v>
      </c>
      <c r="AL347" s="26">
        <f t="shared" si="85"/>
        <v>-2.5374703168039812</v>
      </c>
      <c r="AM347" s="26">
        <f t="shared" si="86"/>
        <v>-2.7598735723075762</v>
      </c>
      <c r="AN347" s="14">
        <v>-1.7003235146169922E-2</v>
      </c>
      <c r="AO347" s="14">
        <v>-1.4472743765963945E-2</v>
      </c>
      <c r="AP347" s="20">
        <v>-2.0479141794526767E-2</v>
      </c>
      <c r="AQ347" s="20">
        <v>-1.8597752732516563E-2</v>
      </c>
      <c r="AU347">
        <v>-0.17611111727224646</v>
      </c>
    </row>
    <row r="348" spans="1:47" x14ac:dyDescent="0.2">
      <c r="A348" s="1">
        <v>44697</v>
      </c>
      <c r="B348">
        <v>238.65620000000001</v>
      </c>
      <c r="C348">
        <v>18.940000000000001</v>
      </c>
      <c r="D348" s="12">
        <v>-1.5086805613663268E-3</v>
      </c>
      <c r="E348" s="12">
        <v>-4.729374671571196E-3</v>
      </c>
      <c r="F348" s="12">
        <f t="shared" si="77"/>
        <v>6.4562045483965262E-3</v>
      </c>
      <c r="G348" s="12">
        <f t="shared" si="78"/>
        <v>5.9951638492919714E-3</v>
      </c>
      <c r="H348" s="14">
        <v>-1.0619511467770621E-2</v>
      </c>
      <c r="I348" s="14">
        <v>-9.8611670016762517E-3</v>
      </c>
      <c r="J348" s="20">
        <v>-1.5019377725535065E-2</v>
      </c>
      <c r="K348" s="20">
        <v>-1.394683667532688E-2</v>
      </c>
      <c r="M348" s="24">
        <v>2.2761170362446147E-6</v>
      </c>
      <c r="N348" s="24">
        <v>2.2366984784099159E-5</v>
      </c>
      <c r="O348" s="23">
        <f t="shared" si="75"/>
        <v>6.9110569545468941E-5</v>
      </c>
      <c r="P348" s="23">
        <f t="shared" si="76"/>
        <v>4.8148628892747409E-5</v>
      </c>
      <c r="Q348" s="12">
        <v>8.3132767032902816E-3</v>
      </c>
      <c r="R348" s="12">
        <v>6.938921306135948E-3</v>
      </c>
      <c r="S348" s="14">
        <v>-1.36741233372582E-2</v>
      </c>
      <c r="T348" s="14">
        <v>-1.1413509877528564E-2</v>
      </c>
      <c r="U348" s="20">
        <v>-1.9339573585012596E-2</v>
      </c>
      <c r="V348" s="20">
        <v>-1.6142344828666055E-2</v>
      </c>
      <c r="X348" s="14">
        <f t="shared" si="79"/>
        <v>-1.2135480649447888E-2</v>
      </c>
      <c r="Y348" s="14">
        <f t="shared" si="80"/>
        <v>-1.1557713187619945E-2</v>
      </c>
      <c r="Z348" s="20">
        <f t="shared" si="81"/>
        <v>-1.6761526739187606E-2</v>
      </c>
      <c r="AA348" s="20">
        <f t="shared" si="82"/>
        <v>-1.2771487004096065E-2</v>
      </c>
      <c r="AC348" s="14">
        <f t="shared" si="83"/>
        <v>-7.6332142839290237E-3</v>
      </c>
      <c r="AD348" s="14">
        <f t="shared" si="83"/>
        <v>-8.7900167081432327E-3</v>
      </c>
      <c r="AE348" s="20">
        <f t="shared" si="74"/>
        <v>-1.4091333654151109E-2</v>
      </c>
      <c r="AF348" s="20">
        <f t="shared" si="74"/>
        <v>-1.2327595391774795E-2</v>
      </c>
      <c r="AH348" s="26">
        <v>-0.17611111727224646</v>
      </c>
      <c r="AI348" s="26">
        <v>-0.67021266618943476</v>
      </c>
      <c r="AJ348" s="26">
        <f t="shared" si="84"/>
        <v>-2.1067877211815254</v>
      </c>
      <c r="AK348" s="26">
        <f t="shared" si="84"/>
        <v>-2.1477295463029966</v>
      </c>
      <c r="AL348" s="26">
        <f t="shared" si="85"/>
        <v>-2.5374703168039812</v>
      </c>
      <c r="AM348" s="26">
        <f t="shared" si="86"/>
        <v>-2.7598735723075762</v>
      </c>
      <c r="AN348" s="14">
        <v>-1.7514309281276397E-2</v>
      </c>
      <c r="AO348" s="14">
        <v>-1.4902926308659557E-2</v>
      </c>
      <c r="AP348" s="20">
        <v>-2.1094692869977148E-2</v>
      </c>
      <c r="AQ348" s="20">
        <v>-1.9150545533126572E-2</v>
      </c>
      <c r="AU348">
        <v>1.5113300118334982</v>
      </c>
    </row>
    <row r="349" spans="1:47" x14ac:dyDescent="0.2">
      <c r="A349" s="1">
        <v>44694</v>
      </c>
      <c r="B349">
        <v>239.01679999999999</v>
      </c>
      <c r="C349">
        <v>19.03</v>
      </c>
      <c r="D349" s="12">
        <v>1.2474374867492699E-2</v>
      </c>
      <c r="E349" s="12">
        <v>1.0621348911311834E-2</v>
      </c>
      <c r="F349" s="12">
        <f t="shared" si="77"/>
        <v>6.5312655444451648E-3</v>
      </c>
      <c r="G349" s="12">
        <f t="shared" si="78"/>
        <v>6.0062579853112884E-3</v>
      </c>
      <c r="H349" s="14">
        <v>-1.0742975819363815E-2</v>
      </c>
      <c r="I349" s="14">
        <v>-9.8794152315455179E-3</v>
      </c>
      <c r="J349" s="20">
        <v>-1.5193995714116204E-2</v>
      </c>
      <c r="K349" s="20">
        <v>-1.3972645495069739E-2</v>
      </c>
      <c r="M349" s="24">
        <v>1.5561002833473349E-4</v>
      </c>
      <c r="N349" s="24">
        <v>1.1281305269582509E-4</v>
      </c>
      <c r="O349" s="23">
        <f t="shared" si="75"/>
        <v>7.3387322805877712E-5</v>
      </c>
      <c r="P349" s="23">
        <f t="shared" si="76"/>
        <v>4.9794592187501108E-5</v>
      </c>
      <c r="Q349" s="12">
        <v>8.5666401118453493E-3</v>
      </c>
      <c r="R349" s="12">
        <v>7.056528338177429E-3</v>
      </c>
      <c r="S349" s="14">
        <v>-1.4090869058756792E-2</v>
      </c>
      <c r="T349" s="14">
        <v>-1.1606956230736992E-2</v>
      </c>
      <c r="U349" s="20">
        <v>-1.9928985011864419E-2</v>
      </c>
      <c r="V349" s="20">
        <v>-1.6415939697628008E-2</v>
      </c>
      <c r="X349" s="14">
        <f t="shared" si="79"/>
        <v>-1.2135480649447888E-2</v>
      </c>
      <c r="Y349" s="14">
        <f t="shared" si="80"/>
        <v>-1.1557713187619945E-2</v>
      </c>
      <c r="Z349" s="20">
        <f t="shared" si="81"/>
        <v>-1.6761526739187606E-2</v>
      </c>
      <c r="AA349" s="20">
        <f t="shared" si="82"/>
        <v>-1.2771487004096065E-2</v>
      </c>
      <c r="AC349" s="14">
        <f t="shared" si="83"/>
        <v>-7.6332142839290237E-3</v>
      </c>
      <c r="AD349" s="14">
        <f t="shared" si="83"/>
        <v>-8.7900167081432327E-3</v>
      </c>
      <c r="AE349" s="20">
        <f t="shared" si="74"/>
        <v>-1.4091333654151109E-2</v>
      </c>
      <c r="AF349" s="20">
        <f t="shared" si="74"/>
        <v>-1.2327595391774795E-2</v>
      </c>
      <c r="AH349" s="26">
        <v>1.5113300118334982</v>
      </c>
      <c r="AI349" s="26">
        <v>1.5699602602126765</v>
      </c>
      <c r="AJ349" s="26">
        <f t="shared" si="84"/>
        <v>-2.1067877211815254</v>
      </c>
      <c r="AK349" s="26">
        <f t="shared" si="84"/>
        <v>-2.1477295463029966</v>
      </c>
      <c r="AL349" s="26">
        <f t="shared" si="85"/>
        <v>-2.5374703168039812</v>
      </c>
      <c r="AM349" s="26">
        <f t="shared" si="86"/>
        <v>-2.7598735723075762</v>
      </c>
      <c r="AN349" s="14">
        <v>-1.8048092199416912E-2</v>
      </c>
      <c r="AO349" s="14">
        <v>-1.5155514406228048E-2</v>
      </c>
      <c r="AP349" s="20">
        <v>-2.1737594998549912E-2</v>
      </c>
      <c r="AQ349" s="20">
        <v>-1.9475126072775385E-2</v>
      </c>
      <c r="AU349">
        <v>0.72461279212232554</v>
      </c>
    </row>
    <row r="350" spans="1:47" x14ac:dyDescent="0.2">
      <c r="A350" s="1">
        <v>44693</v>
      </c>
      <c r="B350">
        <v>236.07195000000002</v>
      </c>
      <c r="C350">
        <v>18.829999999999998</v>
      </c>
      <c r="D350" s="12">
        <v>6.0678083334559929E-3</v>
      </c>
      <c r="E350" s="12">
        <v>-3.7037037037037646E-3</v>
      </c>
      <c r="F350" s="12">
        <f t="shared" si="77"/>
        <v>6.4351747235396346E-3</v>
      </c>
      <c r="G350" s="12">
        <f t="shared" si="78"/>
        <v>5.9725147432607975E-3</v>
      </c>
      <c r="H350" s="14">
        <v>-1.0584920484080608E-2</v>
      </c>
      <c r="I350" s="14">
        <v>-9.8239125374736669E-3</v>
      </c>
      <c r="J350" s="20">
        <v>-1.4970455037187785E-2</v>
      </c>
      <c r="K350" s="20">
        <v>-1.3894146975662333E-2</v>
      </c>
      <c r="M350" s="24">
        <v>3.6818297971557996E-5</v>
      </c>
      <c r="N350" s="24">
        <v>1.3717421124828983E-5</v>
      </c>
      <c r="O350" s="23">
        <f t="shared" si="75"/>
        <v>6.8126953496225583E-5</v>
      </c>
      <c r="P350" s="23">
        <f t="shared" si="76"/>
        <v>4.5770118038491772E-5</v>
      </c>
      <c r="Q350" s="12">
        <v>8.2539053481503876E-3</v>
      </c>
      <c r="R350" s="12">
        <v>6.7653616339772831E-3</v>
      </c>
      <c r="S350" s="14">
        <v>-1.3576466148419323E-2</v>
      </c>
      <c r="T350" s="14">
        <v>-1.1128029621285876E-2</v>
      </c>
      <c r="U350" s="20">
        <v>-1.9201455159203979E-2</v>
      </c>
      <c r="V350" s="20">
        <v>-1.5738584654320521E-2</v>
      </c>
      <c r="X350" s="14">
        <f t="shared" si="79"/>
        <v>-1.2135480649447888E-2</v>
      </c>
      <c r="Y350" s="14">
        <f t="shared" si="80"/>
        <v>-1.1557713187619945E-2</v>
      </c>
      <c r="Z350" s="20">
        <f t="shared" si="81"/>
        <v>-1.6761526739187606E-2</v>
      </c>
      <c r="AA350" s="20">
        <f t="shared" si="82"/>
        <v>-1.2771487004096065E-2</v>
      </c>
      <c r="AC350" s="14">
        <f t="shared" si="83"/>
        <v>-7.6332142839290237E-3</v>
      </c>
      <c r="AD350" s="14">
        <f t="shared" si="83"/>
        <v>-8.7900167081432327E-3</v>
      </c>
      <c r="AE350" s="20">
        <f t="shared" si="74"/>
        <v>-1.4091333654151109E-2</v>
      </c>
      <c r="AF350" s="20">
        <f t="shared" si="74"/>
        <v>-1.2327595391774795E-2</v>
      </c>
      <c r="AH350" s="26">
        <v>0.72461279212232554</v>
      </c>
      <c r="AI350" s="26">
        <v>-0.53560330096218778</v>
      </c>
      <c r="AJ350" s="26">
        <f t="shared" si="84"/>
        <v>-2.1067877211815254</v>
      </c>
      <c r="AK350" s="26">
        <f t="shared" si="84"/>
        <v>-2.1477295463029966</v>
      </c>
      <c r="AL350" s="26">
        <f t="shared" si="85"/>
        <v>-2.5374703168039812</v>
      </c>
      <c r="AM350" s="26">
        <f t="shared" si="86"/>
        <v>-2.7598735723075762</v>
      </c>
      <c r="AN350" s="14">
        <v>-1.7389226439277761E-2</v>
      </c>
      <c r="AO350" s="14">
        <v>-1.4530167072717729E-2</v>
      </c>
      <c r="AP350" s="20">
        <v>-2.0944039818641239E-2</v>
      </c>
      <c r="AQ350" s="20">
        <v>-1.8671542780717504E-2</v>
      </c>
      <c r="AU350">
        <v>-0.49906861576435757</v>
      </c>
    </row>
    <row r="351" spans="1:47" x14ac:dyDescent="0.2">
      <c r="A351" s="1">
        <v>44692</v>
      </c>
      <c r="B351">
        <v>234.64814999999999</v>
      </c>
      <c r="C351">
        <v>18.899999999999999</v>
      </c>
      <c r="D351" s="12">
        <v>-4.2765735386693926E-3</v>
      </c>
      <c r="E351" s="12">
        <v>-1.5847860538827918E-3</v>
      </c>
      <c r="F351" s="12">
        <f t="shared" si="77"/>
        <v>6.3996582789425912E-3</v>
      </c>
      <c r="G351" s="12">
        <f t="shared" si="78"/>
        <v>5.9797663197156603E-3</v>
      </c>
      <c r="H351" s="14">
        <v>-1.0526501131368739E-2</v>
      </c>
      <c r="I351" s="14">
        <v>-9.8358403193065623E-3</v>
      </c>
      <c r="J351" s="20">
        <v>-1.4887831431805963E-2</v>
      </c>
      <c r="K351" s="20">
        <v>-1.3911016665131549E-2</v>
      </c>
      <c r="M351" s="24">
        <v>1.828908123164725E-5</v>
      </c>
      <c r="N351" s="24">
        <v>2.5115468365813912E-6</v>
      </c>
      <c r="O351" s="23">
        <f t="shared" si="75"/>
        <v>7.0121583488303601E-5</v>
      </c>
      <c r="P351" s="23">
        <f t="shared" si="76"/>
        <v>4.7817402587792889E-5</v>
      </c>
      <c r="Q351" s="12">
        <v>8.3738631161670903E-3</v>
      </c>
      <c r="R351" s="12">
        <v>6.9150128407540132E-3</v>
      </c>
      <c r="S351" s="14">
        <v>-1.37737791182226E-2</v>
      </c>
      <c r="T351" s="14">
        <v>-1.1374183951530245E-2</v>
      </c>
      <c r="U351" s="20">
        <v>-1.948051865780432E-2</v>
      </c>
      <c r="V351" s="20">
        <v>-1.6086725421053213E-2</v>
      </c>
      <c r="X351" s="14">
        <f t="shared" si="79"/>
        <v>-1.2135480649447888E-2</v>
      </c>
      <c r="Y351" s="14">
        <f t="shared" si="80"/>
        <v>-1.1557713187619945E-2</v>
      </c>
      <c r="Z351" s="20">
        <f t="shared" si="81"/>
        <v>-1.6761526739187606E-2</v>
      </c>
      <c r="AA351" s="20">
        <f t="shared" si="82"/>
        <v>-1.2771487004096065E-2</v>
      </c>
      <c r="AC351" s="14">
        <f t="shared" si="83"/>
        <v>-7.6332142839290237E-3</v>
      </c>
      <c r="AD351" s="14">
        <f t="shared" si="83"/>
        <v>-8.7900167081432327E-3</v>
      </c>
      <c r="AE351" s="20">
        <f t="shared" si="74"/>
        <v>-1.4091333654151109E-2</v>
      </c>
      <c r="AF351" s="20">
        <f t="shared" si="74"/>
        <v>-1.2327595391774795E-2</v>
      </c>
      <c r="AH351" s="26">
        <v>-0.49906861576435757</v>
      </c>
      <c r="AI351" s="26">
        <v>-0.22254026982015376</v>
      </c>
      <c r="AJ351" s="26">
        <f t="shared" si="84"/>
        <v>-2.1067877211815254</v>
      </c>
      <c r="AK351" s="26">
        <f t="shared" si="84"/>
        <v>-2.1477295463029966</v>
      </c>
      <c r="AL351" s="26">
        <f t="shared" si="85"/>
        <v>-2.5374703168039812</v>
      </c>
      <c r="AM351" s="26">
        <f t="shared" si="86"/>
        <v>-2.7598735723075762</v>
      </c>
      <c r="AN351" s="14">
        <v>-1.764195199199569E-2</v>
      </c>
      <c r="AO351" s="14">
        <v>-1.4851577391152013E-2</v>
      </c>
      <c r="AP351" s="20">
        <v>-2.124842909425368E-2</v>
      </c>
      <c r="AQ351" s="20">
        <v>-1.9084561191364539E-2</v>
      </c>
      <c r="AU351">
        <v>-1.5588318508611825</v>
      </c>
    </row>
    <row r="352" spans="1:47" x14ac:dyDescent="0.2">
      <c r="A352" s="1">
        <v>44691</v>
      </c>
      <c r="B352">
        <v>235.65594999999999</v>
      </c>
      <c r="C352">
        <v>18.93</v>
      </c>
      <c r="D352" s="12">
        <v>-1.2817961777142561E-2</v>
      </c>
      <c r="E352" s="12">
        <v>-1.0554089709762238E-3</v>
      </c>
      <c r="F352" s="12">
        <f t="shared" si="77"/>
        <v>6.3978242867510273E-3</v>
      </c>
      <c r="G352" s="12">
        <f t="shared" si="78"/>
        <v>6.0155997482044688E-3</v>
      </c>
      <c r="H352" s="14">
        <v>-1.0523484482660645E-2</v>
      </c>
      <c r="I352" s="14">
        <v>-9.8947810641224869E-3</v>
      </c>
      <c r="J352" s="20">
        <v>-1.4883564927970111E-2</v>
      </c>
      <c r="K352" s="20">
        <v>-1.3994377685316082E-2</v>
      </c>
      <c r="M352" s="24">
        <v>1.6430014412028768E-4</v>
      </c>
      <c r="N352" s="24">
        <v>1.1138880960170915E-6</v>
      </c>
      <c r="O352" s="23">
        <f t="shared" si="75"/>
        <v>7.3429634950317196E-5</v>
      </c>
      <c r="P352" s="23">
        <f t="shared" si="76"/>
        <v>5.0713555639458049E-5</v>
      </c>
      <c r="Q352" s="12">
        <v>8.5691093440518774E-3</v>
      </c>
      <c r="R352" s="12">
        <v>7.1213450723482041E-3</v>
      </c>
      <c r="S352" s="14">
        <v>-1.4094930584307485E-2</v>
      </c>
      <c r="T352" s="14">
        <v>-1.1713570271024942E-2</v>
      </c>
      <c r="U352" s="20">
        <v>-1.9934729304958588E-2</v>
      </c>
      <c r="V352" s="20">
        <v>-1.6566725969368461E-2</v>
      </c>
      <c r="X352" s="14">
        <f t="shared" si="79"/>
        <v>-1.2135480649447888E-2</v>
      </c>
      <c r="Y352" s="14">
        <f t="shared" si="80"/>
        <v>-1.1557713187619945E-2</v>
      </c>
      <c r="Z352" s="20">
        <f t="shared" si="81"/>
        <v>-1.6761526739187606E-2</v>
      </c>
      <c r="AA352" s="20">
        <f t="shared" si="82"/>
        <v>-1.2771487004096065E-2</v>
      </c>
      <c r="AC352" s="14">
        <f t="shared" si="83"/>
        <v>-7.6332142839290237E-3</v>
      </c>
      <c r="AD352" s="14">
        <f t="shared" si="83"/>
        <v>-8.7900167081432327E-3</v>
      </c>
      <c r="AE352" s="20">
        <f t="shared" si="74"/>
        <v>-1.4091333654151109E-2</v>
      </c>
      <c r="AF352" s="20">
        <f t="shared" si="74"/>
        <v>-1.2327595391774795E-2</v>
      </c>
      <c r="AH352" s="26">
        <v>-1.5588318508611825</v>
      </c>
      <c r="AI352" s="26">
        <v>-0.14378262531242847</v>
      </c>
      <c r="AJ352" s="26">
        <f t="shared" si="84"/>
        <v>-2.1067877211815254</v>
      </c>
      <c r="AK352" s="26">
        <f t="shared" si="84"/>
        <v>-2.1477295463029966</v>
      </c>
      <c r="AL352" s="26">
        <f t="shared" si="85"/>
        <v>-2.5374703168039812</v>
      </c>
      <c r="AM352" s="26">
        <f t="shared" si="86"/>
        <v>-2.7598735723075762</v>
      </c>
      <c r="AN352" s="14">
        <v>-1.8053294347510369E-2</v>
      </c>
      <c r="AO352" s="14">
        <v>-1.5294723221301489E-2</v>
      </c>
      <c r="AP352" s="20">
        <v>-2.1743860601979272E-2</v>
      </c>
      <c r="AQ352" s="20">
        <v>-1.9654012064456591E-2</v>
      </c>
      <c r="AU352">
        <v>-1.1161245938574724</v>
      </c>
    </row>
    <row r="353" spans="1:47" x14ac:dyDescent="0.2">
      <c r="A353" s="1">
        <v>44687</v>
      </c>
      <c r="B353">
        <v>238.7158</v>
      </c>
      <c r="C353">
        <v>18.95</v>
      </c>
      <c r="D353" s="12">
        <v>-9.1102278418275784E-3</v>
      </c>
      <c r="E353" s="12">
        <v>-2.0165460186142736E-2</v>
      </c>
      <c r="F353" s="12">
        <f t="shared" si="77"/>
        <v>6.3360295848104951E-3</v>
      </c>
      <c r="G353" s="12">
        <f t="shared" si="78"/>
        <v>6.0181801617558758E-3</v>
      </c>
      <c r="H353" s="14">
        <v>-1.0421841243047377E-2</v>
      </c>
      <c r="I353" s="14">
        <v>-9.8990254667115519E-3</v>
      </c>
      <c r="J353" s="20">
        <v>-1.4739808954483766E-2</v>
      </c>
      <c r="K353" s="20">
        <v>-1.4000380624895545E-2</v>
      </c>
      <c r="M353" s="24">
        <v>8.2996251330010382E-5</v>
      </c>
      <c r="N353" s="24">
        <v>4.0664578451890787E-4</v>
      </c>
      <c r="O353" s="23">
        <f t="shared" si="75"/>
        <v>6.7614431757484576E-5</v>
      </c>
      <c r="P353" s="23">
        <f t="shared" si="76"/>
        <v>5.3880143602805014E-5</v>
      </c>
      <c r="Q353" s="12">
        <v>8.2227995085302052E-3</v>
      </c>
      <c r="R353" s="12">
        <v>7.3403095032025054E-3</v>
      </c>
      <c r="S353" s="14">
        <v>-1.3525301595300694E-2</v>
      </c>
      <c r="T353" s="14">
        <v>-1.2073734709289003E-2</v>
      </c>
      <c r="U353" s="20">
        <v>-1.9129092155333313E-2</v>
      </c>
      <c r="V353" s="20">
        <v>-1.7076113407576927E-2</v>
      </c>
      <c r="X353" s="14">
        <f t="shared" si="79"/>
        <v>-1.0933555491259517E-2</v>
      </c>
      <c r="Y353" s="14">
        <f t="shared" si="80"/>
        <v>-1.1557713187619945E-2</v>
      </c>
      <c r="Z353" s="20">
        <f t="shared" si="81"/>
        <v>-1.6761526739187606E-2</v>
      </c>
      <c r="AA353" s="20">
        <f t="shared" si="82"/>
        <v>-1.2771487004096065E-2</v>
      </c>
      <c r="AC353" s="14">
        <f t="shared" si="83"/>
        <v>-7.6061446371853579E-3</v>
      </c>
      <c r="AD353" s="14">
        <f t="shared" si="83"/>
        <v>-8.7900167081432327E-3</v>
      </c>
      <c r="AE353" s="20">
        <f t="shared" si="74"/>
        <v>-1.4091333654151109E-2</v>
      </c>
      <c r="AF353" s="20">
        <f t="shared" si="74"/>
        <v>-1.2327595391774795E-2</v>
      </c>
      <c r="AH353" s="26">
        <v>-1.1161245938574724</v>
      </c>
      <c r="AI353" s="26">
        <v>-3.6035088744448913</v>
      </c>
      <c r="AJ353" s="26">
        <f t="shared" si="84"/>
        <v>-2.1067877211815254</v>
      </c>
      <c r="AK353" s="26">
        <f t="shared" si="84"/>
        <v>-2.1477295463029966</v>
      </c>
      <c r="AL353" s="26">
        <f t="shared" si="85"/>
        <v>-2.5374703168039812</v>
      </c>
      <c r="AM353" s="26">
        <f t="shared" si="86"/>
        <v>-2.7598735723075762</v>
      </c>
      <c r="AN353" s="14">
        <v>-1.7323693038308916E-2</v>
      </c>
      <c r="AO353" s="14">
        <v>-1.576499959903669E-2</v>
      </c>
      <c r="AP353" s="20">
        <v>-2.0865109673925759E-2</v>
      </c>
      <c r="AQ353" s="20">
        <v>-2.025832621044675E-2</v>
      </c>
      <c r="AU353">
        <v>-2.3012633635348028</v>
      </c>
    </row>
    <row r="354" spans="1:47" x14ac:dyDescent="0.2">
      <c r="A354" s="1">
        <v>44686</v>
      </c>
      <c r="B354">
        <v>240.91055</v>
      </c>
      <c r="C354">
        <v>19.34</v>
      </c>
      <c r="D354" s="12">
        <v>-1.674460804560729E-2</v>
      </c>
      <c r="E354" s="12">
        <v>3.6325895173845435E-3</v>
      </c>
      <c r="F354" s="12">
        <f t="shared" si="77"/>
        <v>6.2919022209483831E-3</v>
      </c>
      <c r="G354" s="12">
        <f t="shared" si="78"/>
        <v>5.7254626714272434E-3</v>
      </c>
      <c r="H354" s="14">
        <v>-1.0349258188550974E-2</v>
      </c>
      <c r="I354" s="14">
        <v>-9.417548041072369E-3</v>
      </c>
      <c r="J354" s="20">
        <v>-1.4637153355376116E-2</v>
      </c>
      <c r="K354" s="20">
        <v>-1.3319417913574961E-2</v>
      </c>
      <c r="M354" s="24">
        <v>2.8038189860101636E-4</v>
      </c>
      <c r="N354" s="24">
        <v>1.319570660181207E-5</v>
      </c>
      <c r="O354" s="23">
        <f t="shared" si="75"/>
        <v>6.6624370906673489E-5</v>
      </c>
      <c r="P354" s="23">
        <f t="shared" si="76"/>
        <v>3.1315913346688822E-5</v>
      </c>
      <c r="Q354" s="12">
        <v>8.1623753225806457E-3</v>
      </c>
      <c r="R354" s="12">
        <v>5.5960623072557744E-3</v>
      </c>
      <c r="S354" s="14">
        <v>-1.3425912653885971E-2</v>
      </c>
      <c r="T354" s="14">
        <v>-9.2047033827360875E-3</v>
      </c>
      <c r="U354" s="20">
        <v>-1.8988524478808905E-2</v>
      </c>
      <c r="V354" s="20">
        <v>-1.3018387651484553E-2</v>
      </c>
      <c r="X354" s="14">
        <f t="shared" si="79"/>
        <v>-1.0933555491259517E-2</v>
      </c>
      <c r="Y354" s="14">
        <f t="shared" si="80"/>
        <v>-1.1191834376612692E-2</v>
      </c>
      <c r="Z354" s="20">
        <f t="shared" si="81"/>
        <v>-1.6761526739187606E-2</v>
      </c>
      <c r="AA354" s="20">
        <f t="shared" si="82"/>
        <v>-1.2689193479904796E-2</v>
      </c>
      <c r="AC354" s="14">
        <f t="shared" si="83"/>
        <v>-7.4685071524891672E-3</v>
      </c>
      <c r="AD354" s="14">
        <f t="shared" si="83"/>
        <v>-8.7382124781852817E-3</v>
      </c>
      <c r="AE354" s="20">
        <f t="shared" si="74"/>
        <v>-1.4091333654151109E-2</v>
      </c>
      <c r="AF354" s="20">
        <f t="shared" si="74"/>
        <v>-1.1862369871402259E-2</v>
      </c>
      <c r="AH354" s="26">
        <v>-2.3012633635348028</v>
      </c>
      <c r="AI354" s="26">
        <v>0.63748212372436674</v>
      </c>
      <c r="AJ354" s="26">
        <f t="shared" si="84"/>
        <v>-2.1067877211815254</v>
      </c>
      <c r="AK354" s="26">
        <f t="shared" si="84"/>
        <v>-2.1008282338359625</v>
      </c>
      <c r="AL354" s="26">
        <f t="shared" si="85"/>
        <v>-2.5374703168039812</v>
      </c>
      <c r="AM354" s="26">
        <f t="shared" si="86"/>
        <v>-2.6525143850529163</v>
      </c>
      <c r="AN354" s="14">
        <v>-1.7196392105287995E-2</v>
      </c>
      <c r="AO354" s="14">
        <v>-1.175636569338815E-2</v>
      </c>
      <c r="AP354" s="20">
        <v>-2.0711785095661708E-2</v>
      </c>
      <c r="AQ354" s="20">
        <v>-1.4843635769648355E-2</v>
      </c>
      <c r="AU354">
        <v>1.5731936824563184</v>
      </c>
    </row>
    <row r="355" spans="1:47" x14ac:dyDescent="0.2">
      <c r="A355" s="1">
        <v>44685</v>
      </c>
      <c r="B355">
        <v>245.01319999999998</v>
      </c>
      <c r="C355">
        <v>19.27</v>
      </c>
      <c r="D355" s="12">
        <v>1.0970293516316065E-2</v>
      </c>
      <c r="E355" s="12">
        <v>-1.0368066355624928E-3</v>
      </c>
      <c r="F355" s="12">
        <f t="shared" si="77"/>
        <v>6.084908609112271E-3</v>
      </c>
      <c r="G355" s="12">
        <f t="shared" si="78"/>
        <v>5.7137669581979363E-3</v>
      </c>
      <c r="H355" s="14">
        <v>-1.000878399536656E-2</v>
      </c>
      <c r="I355" s="14">
        <v>-9.3983103047473593E-3</v>
      </c>
      <c r="J355" s="20">
        <v>-1.415561420654114E-2</v>
      </c>
      <c r="K355" s="20">
        <v>-1.3292209615968571E-2</v>
      </c>
      <c r="M355" s="24">
        <v>1.203473398341263E-4</v>
      </c>
      <c r="N355" s="24">
        <v>1.0749679995464156E-6</v>
      </c>
      <c r="O355" s="23">
        <f t="shared" si="75"/>
        <v>5.294407015172569E-5</v>
      </c>
      <c r="P355" s="23">
        <f t="shared" si="76"/>
        <v>3.2471072185226243E-5</v>
      </c>
      <c r="Q355" s="12">
        <v>7.2762675975891434E-3</v>
      </c>
      <c r="R355" s="12">
        <v>5.6983394234834976E-3</v>
      </c>
      <c r="S355" s="14">
        <v>-1.196839514856398E-2</v>
      </c>
      <c r="T355" s="14">
        <v>-9.3729342683173938E-3</v>
      </c>
      <c r="U355" s="20">
        <v>-1.692712965660376E-2</v>
      </c>
      <c r="V355" s="20">
        <v>-1.3256319803383945E-2</v>
      </c>
      <c r="X355" s="14">
        <f t="shared" si="79"/>
        <v>-1.0596755968588195E-2</v>
      </c>
      <c r="Y355" s="14">
        <f t="shared" si="80"/>
        <v>-1.1191834376612692E-2</v>
      </c>
      <c r="Z355" s="20">
        <f t="shared" si="81"/>
        <v>-1.6259339329768682E-2</v>
      </c>
      <c r="AA355" s="20">
        <f t="shared" si="82"/>
        <v>-1.2689193479904796E-2</v>
      </c>
      <c r="AC355" s="14">
        <f t="shared" si="83"/>
        <v>-7.3207669588254247E-3</v>
      </c>
      <c r="AD355" s="14">
        <f t="shared" si="83"/>
        <v>-8.7900167081432327E-3</v>
      </c>
      <c r="AE355" s="20">
        <f t="shared" si="74"/>
        <v>-1.390977024637091E-2</v>
      </c>
      <c r="AF355" s="20">
        <f t="shared" si="74"/>
        <v>-1.1862369871402259E-2</v>
      </c>
      <c r="AH355" s="26">
        <v>1.5731936824563184</v>
      </c>
      <c r="AI355" s="26">
        <v>-0.17658110852781078</v>
      </c>
      <c r="AJ355" s="26">
        <f t="shared" si="84"/>
        <v>-1.9593355609830414</v>
      </c>
      <c r="AK355" s="26">
        <f t="shared" si="84"/>
        <v>-2.1008282338359625</v>
      </c>
      <c r="AL355" s="26">
        <f t="shared" si="85"/>
        <v>-2.5374703168039812</v>
      </c>
      <c r="AM355" s="26">
        <f t="shared" si="86"/>
        <v>-2.6525143850529163</v>
      </c>
      <c r="AN355" s="14">
        <v>-1.4256649855185051E-2</v>
      </c>
      <c r="AO355" s="14">
        <v>-1.1971232346834674E-2</v>
      </c>
      <c r="AP355" s="20">
        <v>-1.8463313046005066E-2</v>
      </c>
      <c r="AQ355" s="20">
        <v>-1.5114927291704119E-2</v>
      </c>
      <c r="AU355">
        <v>0.29990449533265373</v>
      </c>
    </row>
    <row r="356" spans="1:47" x14ac:dyDescent="0.2">
      <c r="A356" s="1">
        <v>44684</v>
      </c>
      <c r="B356">
        <v>242.35449999999997</v>
      </c>
      <c r="C356">
        <v>19.29</v>
      </c>
      <c r="D356" s="12">
        <v>2.1508524326672163E-3</v>
      </c>
      <c r="E356" s="12">
        <v>-5.181347150260418E-4</v>
      </c>
      <c r="F356" s="12">
        <f t="shared" si="77"/>
        <v>5.9786490533888384E-3</v>
      </c>
      <c r="G356" s="12">
        <f t="shared" si="78"/>
        <v>5.7142935402181008E-3</v>
      </c>
      <c r="H356" s="14">
        <v>-9.8340025797366195E-3</v>
      </c>
      <c r="I356" s="14">
        <v>-9.3991764550931146E-3</v>
      </c>
      <c r="J356" s="20">
        <v>-1.390841751498741E-2</v>
      </c>
      <c r="K356" s="20">
        <v>-1.3293434628931688E-2</v>
      </c>
      <c r="M356" s="24">
        <v>4.626166187110482E-6</v>
      </c>
      <c r="N356" s="24">
        <v>2.6846358291511754E-7</v>
      </c>
      <c r="O356" s="23">
        <f t="shared" si="75"/>
        <v>4.8626398805166535E-5</v>
      </c>
      <c r="P356" s="23">
        <f t="shared" si="76"/>
        <v>3.4475220955100798E-5</v>
      </c>
      <c r="Q356" s="12">
        <v>6.9732631389591588E-3</v>
      </c>
      <c r="R356" s="12">
        <v>5.8715603509715197E-3</v>
      </c>
      <c r="S356" s="14">
        <v>-1.1469997165803983E-2</v>
      </c>
      <c r="T356" s="14">
        <v>-9.6578573391599663E-3</v>
      </c>
      <c r="U356" s="20">
        <v>-1.6222235878444999E-2</v>
      </c>
      <c r="V356" s="20">
        <v>-1.3659291939785087E-2</v>
      </c>
      <c r="X356" s="14">
        <f t="shared" si="79"/>
        <v>-1.0596755968588195E-2</v>
      </c>
      <c r="Y356" s="14">
        <f t="shared" si="80"/>
        <v>-1.1191834376612692E-2</v>
      </c>
      <c r="Z356" s="20">
        <f t="shared" si="81"/>
        <v>-1.6259339329768682E-2</v>
      </c>
      <c r="AA356" s="20">
        <f t="shared" si="82"/>
        <v>-1.2689193479904796E-2</v>
      </c>
      <c r="AC356" s="14">
        <f t="shared" si="83"/>
        <v>-7.3207669588254247E-3</v>
      </c>
      <c r="AD356" s="14">
        <f t="shared" si="83"/>
        <v>-8.7900167081432327E-3</v>
      </c>
      <c r="AE356" s="20">
        <f t="shared" si="74"/>
        <v>-1.390977024637091E-2</v>
      </c>
      <c r="AF356" s="20">
        <f t="shared" si="74"/>
        <v>-1.1862369871402259E-2</v>
      </c>
      <c r="AH356" s="26">
        <v>0.29990449533265373</v>
      </c>
      <c r="AI356" s="26">
        <v>-8.5576514224754027E-2</v>
      </c>
      <c r="AJ356" s="26">
        <f t="shared" si="84"/>
        <v>-1.9593355609830414</v>
      </c>
      <c r="AK356" s="26">
        <f t="shared" si="84"/>
        <v>-2.1008282338359625</v>
      </c>
      <c r="AL356" s="26">
        <f t="shared" si="85"/>
        <v>-2.5374703168039812</v>
      </c>
      <c r="AM356" s="26">
        <f t="shared" si="86"/>
        <v>-2.6525143850529163</v>
      </c>
      <c r="AN356" s="14">
        <v>-1.3662962444254908E-2</v>
      </c>
      <c r="AO356" s="14">
        <v>-1.2335139761992762E-2</v>
      </c>
      <c r="AP356" s="20">
        <v>-1.7694448226372221E-2</v>
      </c>
      <c r="AQ356" s="20">
        <v>-1.5574398293658306E-2</v>
      </c>
      <c r="AU356">
        <v>-3.0185435331686141E-3</v>
      </c>
    </row>
    <row r="357" spans="1:47" x14ac:dyDescent="0.2">
      <c r="A357" s="1">
        <v>44683</v>
      </c>
      <c r="B357">
        <v>241.83435</v>
      </c>
      <c r="C357">
        <v>19.3</v>
      </c>
      <c r="D357" s="12">
        <v>-2.2328835520113444E-5</v>
      </c>
      <c r="E357" s="12">
        <v>-1.1776753712237631E-2</v>
      </c>
      <c r="F357" s="12">
        <f t="shared" si="77"/>
        <v>5.9723158808306295E-3</v>
      </c>
      <c r="G357" s="12">
        <f t="shared" si="78"/>
        <v>5.7142962624659698E-3</v>
      </c>
      <c r="H357" s="14">
        <v>-9.8235854378841397E-3</v>
      </c>
      <c r="I357" s="14">
        <v>-9.3991809327923937E-3</v>
      </c>
      <c r="J357" s="20">
        <v>-1.3893684352470686E-2</v>
      </c>
      <c r="K357" s="20">
        <v>-1.3293440961827231E-2</v>
      </c>
      <c r="M357" s="24">
        <v>4.9857689568427976E-10</v>
      </c>
      <c r="N357" s="24">
        <v>1.3869192799870282E-4</v>
      </c>
      <c r="O357" s="23">
        <f t="shared" si="75"/>
        <v>5.1434589599891231E-5</v>
      </c>
      <c r="P357" s="23">
        <f t="shared" si="76"/>
        <v>3.6658627174015488E-5</v>
      </c>
      <c r="Q357" s="12">
        <v>7.1717912406797811E-3</v>
      </c>
      <c r="R357" s="12">
        <v>6.054636832545408E-3</v>
      </c>
      <c r="S357" s="14">
        <v>-1.1796546833970939E-2</v>
      </c>
      <c r="T357" s="14">
        <v>-9.9589913538862904E-3</v>
      </c>
      <c r="U357" s="20">
        <v>-1.6684081305820133E-2</v>
      </c>
      <c r="V357" s="20">
        <v>-1.408519152348138E-2</v>
      </c>
      <c r="X357" s="14">
        <f t="shared" si="79"/>
        <v>-1.0596755968588195E-2</v>
      </c>
      <c r="Y357" s="14">
        <f t="shared" si="80"/>
        <v>-1.1191834376612692E-2</v>
      </c>
      <c r="Z357" s="20">
        <f t="shared" si="81"/>
        <v>-1.6259339329768682E-2</v>
      </c>
      <c r="AA357" s="20">
        <f t="shared" si="82"/>
        <v>-1.2689193479904796E-2</v>
      </c>
      <c r="AC357" s="14">
        <f t="shared" si="83"/>
        <v>-7.3207669588254247E-3</v>
      </c>
      <c r="AD357" s="14">
        <f t="shared" si="83"/>
        <v>-8.7900167081432327E-3</v>
      </c>
      <c r="AE357" s="20">
        <f t="shared" si="74"/>
        <v>-1.390977024637091E-2</v>
      </c>
      <c r="AF357" s="20">
        <f t="shared" si="74"/>
        <v>-1.1862369871402259E-2</v>
      </c>
      <c r="AH357" s="26">
        <v>-3.0185435331686141E-3</v>
      </c>
      <c r="AI357" s="26">
        <v>-2.1455707890828162</v>
      </c>
      <c r="AJ357" s="26">
        <f t="shared" si="84"/>
        <v>-1.9593355609830414</v>
      </c>
      <c r="AK357" s="26">
        <f t="shared" si="84"/>
        <v>-2.1008282338359625</v>
      </c>
      <c r="AL357" s="26">
        <f t="shared" si="85"/>
        <v>-2.5374703168039812</v>
      </c>
      <c r="AM357" s="26">
        <f t="shared" si="86"/>
        <v>-2.6525143850529163</v>
      </c>
      <c r="AN357" s="14">
        <v>-1.4051945613810582E-2</v>
      </c>
      <c r="AO357" s="14">
        <v>-1.2719752003434536E-2</v>
      </c>
      <c r="AP357" s="20">
        <v>-1.8198207391539743E-2</v>
      </c>
      <c r="AQ357" s="20">
        <v>-1.6060011294597918E-2</v>
      </c>
      <c r="AU357">
        <v>-2.5245293100613786</v>
      </c>
    </row>
    <row r="358" spans="1:47" x14ac:dyDescent="0.2">
      <c r="A358" s="1">
        <v>44680</v>
      </c>
      <c r="B358">
        <v>241.83974999999998</v>
      </c>
      <c r="C358">
        <v>19.53</v>
      </c>
      <c r="D358" s="12">
        <v>-1.6237348036093224E-2</v>
      </c>
      <c r="E358" s="12">
        <v>6.1823802163833985E-3</v>
      </c>
      <c r="F358" s="12">
        <f t="shared" si="77"/>
        <v>5.9766254624359213E-3</v>
      </c>
      <c r="G358" s="12">
        <f t="shared" si="78"/>
        <v>5.601940890048061E-3</v>
      </c>
      <c r="H358" s="14">
        <v>-9.8306740688182473E-3</v>
      </c>
      <c r="I358" s="14">
        <v>-9.2143727909633141E-3</v>
      </c>
      <c r="J358" s="20">
        <v>-1.3903709938476162E-2</v>
      </c>
      <c r="K358" s="20">
        <v>-1.3032063280065762E-2</v>
      </c>
      <c r="M358" s="24">
        <v>2.6365147124522047E-4</v>
      </c>
      <c r="N358" s="24">
        <v>3.8221825139928836E-5</v>
      </c>
      <c r="O358" s="23">
        <f t="shared" si="75"/>
        <v>5.4718887870109879E-5</v>
      </c>
      <c r="P358" s="23">
        <f t="shared" si="76"/>
        <v>3.0127666120920672E-5</v>
      </c>
      <c r="Q358" s="12">
        <v>7.3972216318094648E-3</v>
      </c>
      <c r="R358" s="12">
        <v>5.488867471612033E-3</v>
      </c>
      <c r="S358" s="14">
        <v>-1.2167346830445689E-2</v>
      </c>
      <c r="T358" s="14">
        <v>-9.0283835685370118E-3</v>
      </c>
      <c r="U358" s="20">
        <v>-1.7208510816968867E-2</v>
      </c>
      <c r="V358" s="20">
        <v>-1.2769015173476578E-2</v>
      </c>
      <c r="X358" s="14">
        <f t="shared" si="79"/>
        <v>-1.0596755968588195E-2</v>
      </c>
      <c r="Y358" s="14">
        <f t="shared" si="80"/>
        <v>-1.1173184357541999E-2</v>
      </c>
      <c r="Z358" s="20">
        <f t="shared" si="81"/>
        <v>-1.6259339329768682E-2</v>
      </c>
      <c r="AA358" s="20">
        <f t="shared" si="82"/>
        <v>-1.2689193479904796E-2</v>
      </c>
      <c r="AC358" s="14">
        <f t="shared" si="83"/>
        <v>-7.3207669588254247E-3</v>
      </c>
      <c r="AD358" s="14">
        <f t="shared" si="83"/>
        <v>-8.7382124781852817E-3</v>
      </c>
      <c r="AE358" s="20">
        <f t="shared" si="74"/>
        <v>-1.390977024637091E-2</v>
      </c>
      <c r="AF358" s="20">
        <f t="shared" si="74"/>
        <v>-1.1862369871402259E-2</v>
      </c>
      <c r="AH358" s="26">
        <v>-2.5245293100613786</v>
      </c>
      <c r="AI358" s="26">
        <v>1.1355922408807617</v>
      </c>
      <c r="AJ358" s="26">
        <f t="shared" si="84"/>
        <v>-1.9593355609830414</v>
      </c>
      <c r="AK358" s="26">
        <f t="shared" si="84"/>
        <v>-1.9838971689809606</v>
      </c>
      <c r="AL358" s="26">
        <f t="shared" si="85"/>
        <v>-2.5374703168039812</v>
      </c>
      <c r="AM358" s="26">
        <f t="shared" si="86"/>
        <v>-2.6525143850529163</v>
      </c>
      <c r="AN358" s="14">
        <v>-1.4493639395677287E-2</v>
      </c>
      <c r="AO358" s="14">
        <v>-1.0889348637842796E-2</v>
      </c>
      <c r="AP358" s="20">
        <v>-1.8770230317536826E-2</v>
      </c>
      <c r="AQ358" s="20">
        <v>-1.4559299926099946E-2</v>
      </c>
      <c r="AU358">
        <v>1.5914591685381463</v>
      </c>
    </row>
    <row r="359" spans="1:47" x14ac:dyDescent="0.2">
      <c r="A359" s="1">
        <v>44679</v>
      </c>
      <c r="B359">
        <v>245.83140000000003</v>
      </c>
      <c r="C359">
        <v>19.41</v>
      </c>
      <c r="D359" s="12">
        <v>9.794536345598237E-3</v>
      </c>
      <c r="E359" s="12">
        <v>5.1546391752577136E-4</v>
      </c>
      <c r="F359" s="12">
        <f t="shared" si="77"/>
        <v>5.9142494563845698E-3</v>
      </c>
      <c r="G359" s="12">
        <f t="shared" si="78"/>
        <v>5.796851493590543E-3</v>
      </c>
      <c r="H359" s="14">
        <v>-9.7280746690299354E-3</v>
      </c>
      <c r="I359" s="14">
        <v>-9.5349722041314661E-3</v>
      </c>
      <c r="J359" s="20">
        <v>-1.3758601649407442E-2</v>
      </c>
      <c r="K359" s="20">
        <v>-1.3485493148244833E-2</v>
      </c>
      <c r="M359" s="24">
        <v>9.5932942225244864E-5</v>
      </c>
      <c r="N359" s="24">
        <v>2.6570305027101524E-7</v>
      </c>
      <c r="O359" s="23">
        <f t="shared" si="75"/>
        <v>4.1368461014861615E-5</v>
      </c>
      <c r="P359" s="23">
        <f t="shared" si="76"/>
        <v>2.9639207579875965E-5</v>
      </c>
      <c r="Q359" s="12">
        <v>6.4318318553007597E-3</v>
      </c>
      <c r="R359" s="12">
        <v>5.4441902593384784E-3</v>
      </c>
      <c r="S359" s="14">
        <v>-1.0579421955133474E-2</v>
      </c>
      <c r="T359" s="14">
        <v>-8.9548960938867755E-3</v>
      </c>
      <c r="U359" s="20">
        <v>-1.4962678362767079E-2</v>
      </c>
      <c r="V359" s="20">
        <v>-1.2665080435685924E-2</v>
      </c>
      <c r="X359" s="14">
        <f t="shared" si="79"/>
        <v>-9.7543123216596202E-3</v>
      </c>
      <c r="Y359" s="14">
        <f t="shared" si="80"/>
        <v>-1.1173184357541999E-2</v>
      </c>
      <c r="Z359" s="20">
        <f t="shared" si="81"/>
        <v>-1.395329837553271E-2</v>
      </c>
      <c r="AA359" s="20">
        <f t="shared" si="82"/>
        <v>-1.2689193479904796E-2</v>
      </c>
      <c r="AC359" s="14">
        <f t="shared" si="83"/>
        <v>-7.1825651429992306E-3</v>
      </c>
      <c r="AD359" s="14">
        <f t="shared" si="83"/>
        <v>-8.7382124781852817E-3</v>
      </c>
      <c r="AE359" s="20">
        <f t="shared" si="74"/>
        <v>-1.2437984823979594E-2</v>
      </c>
      <c r="AF359" s="20">
        <f t="shared" si="74"/>
        <v>-1.1862369871402259E-2</v>
      </c>
      <c r="AH359" s="26">
        <v>1.5914591685381463</v>
      </c>
      <c r="AI359" s="26">
        <v>9.1821788790765926E-2</v>
      </c>
      <c r="AJ359" s="26">
        <f t="shared" si="84"/>
        <v>-1.9092539474589858</v>
      </c>
      <c r="AK359" s="26">
        <f t="shared" si="84"/>
        <v>-1.9838971689809606</v>
      </c>
      <c r="AL359" s="26">
        <f t="shared" si="85"/>
        <v>-2.4273099211107212</v>
      </c>
      <c r="AM359" s="26">
        <f t="shared" si="86"/>
        <v>-2.6525143850529163</v>
      </c>
      <c r="AN359" s="14">
        <v>-1.2280000359125428E-2</v>
      </c>
      <c r="AO359" s="14">
        <v>-1.0800713642895329E-2</v>
      </c>
      <c r="AP359" s="20">
        <v>-1.561204927328751E-2</v>
      </c>
      <c r="AQ359" s="20">
        <v>-1.4440792977860282E-2</v>
      </c>
      <c r="AU359">
        <v>0.84847311495568645</v>
      </c>
    </row>
    <row r="360" spans="1:47" x14ac:dyDescent="0.2">
      <c r="A360" s="1">
        <v>44678</v>
      </c>
      <c r="B360">
        <v>243.44695000000002</v>
      </c>
      <c r="C360">
        <v>19.399999999999999</v>
      </c>
      <c r="D360" s="12">
        <v>5.2660994794395677E-3</v>
      </c>
      <c r="E360" s="12">
        <v>3.6213140196585947E-3</v>
      </c>
      <c r="F360" s="12">
        <f t="shared" si="77"/>
        <v>5.8557330447901205E-3</v>
      </c>
      <c r="G360" s="12">
        <f t="shared" si="78"/>
        <v>5.7968243286542695E-3</v>
      </c>
      <c r="H360" s="14">
        <v>-9.6318237371826199E-3</v>
      </c>
      <c r="I360" s="14">
        <v>-9.5349275217875111E-3</v>
      </c>
      <c r="J360" s="20">
        <v>-1.3622472119698196E-2</v>
      </c>
      <c r="K360" s="20">
        <v>-1.3485429953153084E-2</v>
      </c>
      <c r="M360" s="24">
        <v>2.7731803727353686E-5</v>
      </c>
      <c r="N360" s="24">
        <v>1.3113915228975888E-5</v>
      </c>
      <c r="O360" s="23">
        <f t="shared" si="75"/>
        <v>3.7877103718250294E-5</v>
      </c>
      <c r="P360" s="23">
        <f t="shared" si="76"/>
        <v>3.1514109669654492E-5</v>
      </c>
      <c r="Q360" s="12">
        <v>6.1544377255968964E-3</v>
      </c>
      <c r="R360" s="12">
        <v>5.6137429287111545E-3</v>
      </c>
      <c r="S360" s="14">
        <v>-1.0123149214795027E-2</v>
      </c>
      <c r="T360" s="14">
        <v>-9.2337854170637251E-3</v>
      </c>
      <c r="U360" s="20">
        <v>-1.4317363118859087E-2</v>
      </c>
      <c r="V360" s="20">
        <v>-1.3059518927618998E-2</v>
      </c>
      <c r="X360" s="14">
        <f t="shared" si="79"/>
        <v>-9.7543123216596202E-3</v>
      </c>
      <c r="Y360" s="14">
        <f t="shared" si="80"/>
        <v>-1.1173184357541999E-2</v>
      </c>
      <c r="Z360" s="20">
        <f t="shared" si="81"/>
        <v>-1.395329837553271E-2</v>
      </c>
      <c r="AA360" s="20">
        <f t="shared" si="82"/>
        <v>-1.2689193479904796E-2</v>
      </c>
      <c r="AC360" s="14">
        <f t="shared" si="83"/>
        <v>-7.1825651429992306E-3</v>
      </c>
      <c r="AD360" s="14">
        <f t="shared" si="83"/>
        <v>-8.7382124781852817E-3</v>
      </c>
      <c r="AE360" s="20">
        <f t="shared" si="74"/>
        <v>-1.2437984823979594E-2</v>
      </c>
      <c r="AF360" s="20">
        <f t="shared" si="74"/>
        <v>-1.1862369871402259E-2</v>
      </c>
      <c r="AH360" s="26">
        <v>0.84847311495568645</v>
      </c>
      <c r="AI360" s="26">
        <v>0.63340216116864734</v>
      </c>
      <c r="AJ360" s="26">
        <f t="shared" si="84"/>
        <v>-1.9092539474589858</v>
      </c>
      <c r="AK360" s="26">
        <f t="shared" si="84"/>
        <v>-1.9838971689809606</v>
      </c>
      <c r="AL360" s="26">
        <f t="shared" si="85"/>
        <v>-2.4273099211107212</v>
      </c>
      <c r="AM360" s="26">
        <f t="shared" si="86"/>
        <v>-2.6525143850529163</v>
      </c>
      <c r="AN360" s="14">
        <v>-1.1750384521986377E-2</v>
      </c>
      <c r="AO360" s="14">
        <v>-1.1137088703656945E-2</v>
      </c>
      <c r="AP360" s="20">
        <v>-1.4938727750199448E-2</v>
      </c>
      <c r="AQ360" s="20">
        <v>-1.4890533872395426E-2</v>
      </c>
      <c r="AU360">
        <v>-1.4676783130082229</v>
      </c>
    </row>
    <row r="361" spans="1:47" x14ac:dyDescent="0.2">
      <c r="A361" s="1">
        <v>44677</v>
      </c>
      <c r="B361">
        <v>242.17165</v>
      </c>
      <c r="C361">
        <v>19.329999999999998</v>
      </c>
      <c r="D361" s="12">
        <v>-8.8085974432290381E-3</v>
      </c>
      <c r="E361" s="12">
        <v>4.155844155844024E-3</v>
      </c>
      <c r="F361" s="12">
        <f t="shared" si="77"/>
        <v>5.827965082363145E-3</v>
      </c>
      <c r="G361" s="12">
        <f t="shared" si="78"/>
        <v>5.7832128678256441E-3</v>
      </c>
      <c r="H361" s="14">
        <v>-9.5861495034715565E-3</v>
      </c>
      <c r="I361" s="14">
        <v>-9.5125386610754384E-3</v>
      </c>
      <c r="J361" s="20">
        <v>-1.3557874179339756E-2</v>
      </c>
      <c r="K361" s="20">
        <v>-1.345376496019182E-2</v>
      </c>
      <c r="M361" s="24">
        <v>7.7591388916861142E-5</v>
      </c>
      <c r="N361" s="24">
        <v>1.7271040647662927E-5</v>
      </c>
      <c r="O361" s="23">
        <f t="shared" si="75"/>
        <v>3.8521389712054422E-5</v>
      </c>
      <c r="P361" s="23">
        <f t="shared" si="76"/>
        <v>3.2686866573875922E-5</v>
      </c>
      <c r="Q361" s="12">
        <v>6.20656021577608E-3</v>
      </c>
      <c r="R361" s="12">
        <v>5.717242917165224E-3</v>
      </c>
      <c r="S361" s="14">
        <v>-1.0208883081812E-2</v>
      </c>
      <c r="T361" s="14">
        <v>-9.4040277484618365E-3</v>
      </c>
      <c r="U361" s="20">
        <v>-1.4438618163077146E-2</v>
      </c>
      <c r="V361" s="20">
        <v>-1.3300295905722374E-2</v>
      </c>
      <c r="X361" s="14">
        <f t="shared" si="79"/>
        <v>-9.7543123216596202E-3</v>
      </c>
      <c r="Y361" s="14">
        <f t="shared" si="80"/>
        <v>-1.1173184357541999E-2</v>
      </c>
      <c r="Z361" s="20">
        <f t="shared" si="81"/>
        <v>-1.395329837553271E-2</v>
      </c>
      <c r="AA361" s="20">
        <f t="shared" si="82"/>
        <v>-1.2689193479904796E-2</v>
      </c>
      <c r="AC361" s="14">
        <f t="shared" si="83"/>
        <v>-7.1825651429992306E-3</v>
      </c>
      <c r="AD361" s="14">
        <f t="shared" si="83"/>
        <v>-8.7382124781852817E-3</v>
      </c>
      <c r="AE361" s="20">
        <f t="shared" si="74"/>
        <v>-1.2437984823979594E-2</v>
      </c>
      <c r="AF361" s="20">
        <f t="shared" si="74"/>
        <v>-1.1862369871402259E-2</v>
      </c>
      <c r="AH361" s="26">
        <v>-1.4676783130082229</v>
      </c>
      <c r="AI361" s="26">
        <v>0.71621202548032903</v>
      </c>
      <c r="AJ361" s="26">
        <f t="shared" si="84"/>
        <v>-1.9092539474589858</v>
      </c>
      <c r="AK361" s="26">
        <f t="shared" si="84"/>
        <v>-1.9838971689809606</v>
      </c>
      <c r="AL361" s="26">
        <f t="shared" si="85"/>
        <v>-2.4273099211107212</v>
      </c>
      <c r="AM361" s="26">
        <f t="shared" si="86"/>
        <v>-2.6525143850529163</v>
      </c>
      <c r="AN361" s="14">
        <v>-1.1849899592112375E-2</v>
      </c>
      <c r="AO361" s="14">
        <v>-1.1342422037740536E-2</v>
      </c>
      <c r="AP361" s="20">
        <v>-1.5065245187724377E-2</v>
      </c>
      <c r="AQ361" s="20">
        <v>-1.5165069080622656E-2</v>
      </c>
      <c r="AU361">
        <v>0.72586420571439203</v>
      </c>
    </row>
    <row r="362" spans="1:47" x14ac:dyDescent="0.2">
      <c r="A362" s="1">
        <v>44676</v>
      </c>
      <c r="B362">
        <v>244.32380000000001</v>
      </c>
      <c r="C362">
        <v>19.25</v>
      </c>
      <c r="D362" s="12">
        <v>4.4197564056869254E-3</v>
      </c>
      <c r="E362" s="12">
        <v>-9.7736625514404096E-3</v>
      </c>
      <c r="F362" s="12">
        <f t="shared" si="77"/>
        <v>5.7948236454237381E-3</v>
      </c>
      <c r="G362" s="12">
        <f t="shared" si="78"/>
        <v>5.7687925844461139E-3</v>
      </c>
      <c r="H362" s="14">
        <v>-9.5316366907193893E-3</v>
      </c>
      <c r="I362" s="14">
        <v>-9.4888194056569498E-3</v>
      </c>
      <c r="J362" s="20">
        <v>-1.3480775667973108E-2</v>
      </c>
      <c r="K362" s="20">
        <v>-1.3420218364608785E-2</v>
      </c>
      <c r="M362" s="24">
        <v>1.9534246685610612E-5</v>
      </c>
      <c r="N362" s="24">
        <v>9.5524479669428664E-5</v>
      </c>
      <c r="O362" s="23">
        <f t="shared" si="75"/>
        <v>3.6020668790114994E-5</v>
      </c>
      <c r="P362" s="23">
        <f t="shared" si="76"/>
        <v>3.3669393153474673E-5</v>
      </c>
      <c r="Q362" s="12">
        <v>6.0017221520256162E-3</v>
      </c>
      <c r="R362" s="12">
        <v>5.802533339281617E-3</v>
      </c>
      <c r="S362" s="14">
        <v>-9.8719544497143322E-3</v>
      </c>
      <c r="T362" s="14">
        <v>-9.5443180086242085E-3</v>
      </c>
      <c r="U362" s="20">
        <v>-1.3962093568948612E-2</v>
      </c>
      <c r="V362" s="20">
        <v>-1.349871109788889E-2</v>
      </c>
      <c r="X362" s="14">
        <f t="shared" si="79"/>
        <v>-9.7543123216596202E-3</v>
      </c>
      <c r="Y362" s="14">
        <f t="shared" si="80"/>
        <v>-1.1173184357541999E-2</v>
      </c>
      <c r="Z362" s="20">
        <f t="shared" si="81"/>
        <v>-1.395329837553271E-2</v>
      </c>
      <c r="AA362" s="20">
        <f t="shared" si="82"/>
        <v>-1.2689193479904796E-2</v>
      </c>
      <c r="AC362" s="14">
        <f t="shared" si="83"/>
        <v>-7.1392661881545692E-3</v>
      </c>
      <c r="AD362" s="14">
        <f t="shared" si="83"/>
        <v>-8.7382124781852817E-3</v>
      </c>
      <c r="AE362" s="20">
        <f t="shared" si="74"/>
        <v>-1.2437984823979594E-2</v>
      </c>
      <c r="AF362" s="20">
        <f t="shared" si="74"/>
        <v>-1.1862369871402259E-2</v>
      </c>
      <c r="AH362" s="26">
        <v>0.72586420571439203</v>
      </c>
      <c r="AI362" s="26">
        <v>-1.7931462427506508</v>
      </c>
      <c r="AJ362" s="26">
        <f t="shared" si="84"/>
        <v>-1.9092539474589858</v>
      </c>
      <c r="AK362" s="26">
        <f t="shared" si="84"/>
        <v>-1.9838971689809606</v>
      </c>
      <c r="AL362" s="26">
        <f t="shared" si="85"/>
        <v>-2.4273099211107212</v>
      </c>
      <c r="AM362" s="26">
        <f t="shared" si="86"/>
        <v>-2.6525143850529163</v>
      </c>
      <c r="AN362" s="14">
        <v>-1.1458811710306946E-2</v>
      </c>
      <c r="AO362" s="14">
        <v>-1.151162946471844E-2</v>
      </c>
      <c r="AP362" s="20">
        <v>-1.4568039723361766E-2</v>
      </c>
      <c r="AQ362" s="20">
        <v>-1.5391303152193623E-2</v>
      </c>
      <c r="AU362">
        <v>-2.2059122081990989</v>
      </c>
    </row>
    <row r="363" spans="1:47" x14ac:dyDescent="0.2">
      <c r="A363" s="1">
        <v>44673</v>
      </c>
      <c r="B363">
        <v>243.24870000000001</v>
      </c>
      <c r="C363">
        <v>19.440000000000001</v>
      </c>
      <c r="D363" s="12">
        <v>-1.2099560590095537E-2</v>
      </c>
      <c r="E363" s="12">
        <v>-1.2696800406297615E-2</v>
      </c>
      <c r="F363" s="12">
        <f t="shared" si="77"/>
        <v>5.8017661626896177E-3</v>
      </c>
      <c r="G363" s="12">
        <f t="shared" si="78"/>
        <v>5.6921956442164412E-3</v>
      </c>
      <c r="H363" s="14">
        <v>-9.5430561154243448E-3</v>
      </c>
      <c r="I363" s="14">
        <v>-9.3628286507067872E-3</v>
      </c>
      <c r="J363" s="20">
        <v>-1.3496926378255079E-2</v>
      </c>
      <c r="K363" s="20">
        <v>-1.3242027235547451E-2</v>
      </c>
      <c r="M363" s="24">
        <v>1.4639936647339307E-4</v>
      </c>
      <c r="N363" s="24">
        <v>1.6120874055735928E-4</v>
      </c>
      <c r="O363" s="23">
        <f t="shared" si="75"/>
        <v>3.7075405220562617E-5</v>
      </c>
      <c r="P363" s="23">
        <f t="shared" si="76"/>
        <v>2.9708673414620288E-5</v>
      </c>
      <c r="Q363" s="12">
        <v>6.0889576464746914E-3</v>
      </c>
      <c r="R363" s="12">
        <v>5.4505663388881237E-3</v>
      </c>
      <c r="S363" s="14">
        <v>-1.0015444069157799E-2</v>
      </c>
      <c r="T363" s="14">
        <v>-8.9653838114597401E-3</v>
      </c>
      <c r="U363" s="20">
        <v>-1.416503367600112E-2</v>
      </c>
      <c r="V363" s="20">
        <v>-1.2679913414790956E-2</v>
      </c>
      <c r="X363" s="14">
        <f t="shared" si="79"/>
        <v>-9.7543123216596202E-3</v>
      </c>
      <c r="Y363" s="14">
        <f t="shared" si="80"/>
        <v>-1.1173184357541999E-2</v>
      </c>
      <c r="Z363" s="20">
        <f t="shared" si="81"/>
        <v>-1.395329837553271E-2</v>
      </c>
      <c r="AA363" s="20">
        <f t="shared" si="82"/>
        <v>-1.2689193479904796E-2</v>
      </c>
      <c r="AC363" s="14">
        <f t="shared" si="83"/>
        <v>-7.1825651429992306E-3</v>
      </c>
      <c r="AD363" s="14">
        <f t="shared" si="83"/>
        <v>-8.7382124781852817E-3</v>
      </c>
      <c r="AE363" s="20">
        <f t="shared" si="74"/>
        <v>-1.2437984823979594E-2</v>
      </c>
      <c r="AF363" s="20">
        <f t="shared" si="74"/>
        <v>-1.2327595391774795E-2</v>
      </c>
      <c r="AH363" s="26">
        <v>-2.2059122081990989</v>
      </c>
      <c r="AI363" s="26">
        <v>-2.7513520035991186</v>
      </c>
      <c r="AJ363" s="26">
        <f t="shared" si="84"/>
        <v>-1.9092539474589858</v>
      </c>
      <c r="AK363" s="26">
        <f t="shared" si="84"/>
        <v>-1.9838971689809606</v>
      </c>
      <c r="AL363" s="26">
        <f t="shared" si="85"/>
        <v>-2.4273099211107212</v>
      </c>
      <c r="AM363" s="26">
        <f t="shared" si="86"/>
        <v>-2.6525143850529163</v>
      </c>
      <c r="AN363" s="14">
        <v>-1.162536642244238E-2</v>
      </c>
      <c r="AO363" s="14">
        <v>-1.0813363129063067E-2</v>
      </c>
      <c r="AP363" s="20">
        <v>-1.4779787304511006E-2</v>
      </c>
      <c r="AQ363" s="20">
        <v>-1.4457705620585957E-2</v>
      </c>
      <c r="AU363">
        <v>-1.3026765144009917</v>
      </c>
    </row>
    <row r="364" spans="1:47" x14ac:dyDescent="0.2">
      <c r="A364" s="1">
        <v>44672</v>
      </c>
      <c r="B364">
        <v>246.22795000000002</v>
      </c>
      <c r="C364">
        <v>19.690000000000001</v>
      </c>
      <c r="D364" s="12">
        <v>-7.0002167655554004E-3</v>
      </c>
      <c r="E364" s="12">
        <v>4.0795512493627673E-3</v>
      </c>
      <c r="F364" s="12">
        <f t="shared" si="77"/>
        <v>5.7304964894136145E-3</v>
      </c>
      <c r="G364" s="12">
        <f t="shared" si="78"/>
        <v>5.5677452662140098E-3</v>
      </c>
      <c r="H364" s="14">
        <v>-9.4258279348446647E-3</v>
      </c>
      <c r="I364" s="14">
        <v>-9.1581259950740072E-3</v>
      </c>
      <c r="J364" s="20">
        <v>-1.3331128325345864E-2</v>
      </c>
      <c r="K364" s="20">
        <v>-1.2952512363257916E-2</v>
      </c>
      <c r="M364" s="24">
        <v>4.9003034764762912E-5</v>
      </c>
      <c r="N364" s="24">
        <v>1.6642738396177316E-5</v>
      </c>
      <c r="O364" s="23">
        <f t="shared" si="75"/>
        <v>3.0085882076661215E-5</v>
      </c>
      <c r="P364" s="23">
        <f t="shared" si="76"/>
        <v>2.1295913361580726E-5</v>
      </c>
      <c r="Q364" s="12">
        <v>5.4850598972719716E-3</v>
      </c>
      <c r="R364" s="12">
        <v>4.6147495448378047E-3</v>
      </c>
      <c r="S364" s="14">
        <v>-9.0221206660738747E-3</v>
      </c>
      <c r="T364" s="14">
        <v>-7.5905875262991208E-3</v>
      </c>
      <c r="U364" s="20">
        <v>-1.2760157431005323E-2</v>
      </c>
      <c r="V364" s="20">
        <v>-1.0735512792864364E-2</v>
      </c>
      <c r="X364" s="14">
        <f t="shared" si="79"/>
        <v>-9.0653693897961903E-3</v>
      </c>
      <c r="Y364" s="14">
        <f t="shared" si="80"/>
        <v>-1.1087626472285301E-2</v>
      </c>
      <c r="Z364" s="20">
        <f t="shared" si="81"/>
        <v>-1.395329837553271E-2</v>
      </c>
      <c r="AA364" s="20">
        <f t="shared" si="82"/>
        <v>-1.1866021601205185E-2</v>
      </c>
      <c r="AC364" s="14">
        <f t="shared" si="83"/>
        <v>-7.1767542056561384E-3</v>
      </c>
      <c r="AD364" s="14">
        <f t="shared" si="83"/>
        <v>-8.7297278823563092E-3</v>
      </c>
      <c r="AE364" s="20">
        <f t="shared" si="74"/>
        <v>-1.2437984823979594E-2</v>
      </c>
      <c r="AF364" s="20">
        <f t="shared" si="74"/>
        <v>-1.1862369871402259E-2</v>
      </c>
      <c r="AH364" s="26">
        <v>-1.3026765144009917</v>
      </c>
      <c r="AI364" s="26">
        <v>0.8779653325405028</v>
      </c>
      <c r="AJ364" s="26">
        <f t="shared" si="84"/>
        <v>-1.7601367757302162</v>
      </c>
      <c r="AK364" s="26">
        <f t="shared" si="84"/>
        <v>-1.952826473639468</v>
      </c>
      <c r="AL364" s="26">
        <f t="shared" si="85"/>
        <v>-2.4273099211107212</v>
      </c>
      <c r="AM364" s="26">
        <f t="shared" si="86"/>
        <v>-2.4525517612154206</v>
      </c>
      <c r="AN364" s="14">
        <v>-9.6544556422713985E-3</v>
      </c>
      <c r="AO364" s="14">
        <v>-9.011805080374951E-3</v>
      </c>
      <c r="AP364" s="20">
        <v>-1.3313940306534809E-2</v>
      </c>
      <c r="AQ364" s="20">
        <v>-1.1317912123760019E-2</v>
      </c>
      <c r="AU364">
        <v>-0.14376177958199648</v>
      </c>
    </row>
    <row r="365" spans="1:47" x14ac:dyDescent="0.2">
      <c r="A365" s="1">
        <v>44671</v>
      </c>
      <c r="B365">
        <v>247.96375</v>
      </c>
      <c r="C365">
        <v>19.61</v>
      </c>
      <c r="D365" s="12">
        <v>-7.966587880591236E-4</v>
      </c>
      <c r="E365" s="12">
        <v>4.0962621607782967E-3</v>
      </c>
      <c r="F365" s="12">
        <f t="shared" si="77"/>
        <v>5.7300157680779092E-3</v>
      </c>
      <c r="G365" s="12">
        <f t="shared" si="78"/>
        <v>5.5520703547329037E-3</v>
      </c>
      <c r="H365" s="14">
        <v>-9.4250372186120771E-3</v>
      </c>
      <c r="I365" s="14">
        <v>-9.1323430600721654E-3</v>
      </c>
      <c r="J365" s="20">
        <v>-1.333001000028854E-2</v>
      </c>
      <c r="K365" s="20">
        <v>-1.2916047066258067E-2</v>
      </c>
      <c r="M365" s="24">
        <v>6.3466522459183165E-7</v>
      </c>
      <c r="N365" s="24">
        <v>1.6779363689824082E-5</v>
      </c>
      <c r="O365" s="23">
        <f t="shared" si="75"/>
        <v>2.8876849532186662E-5</v>
      </c>
      <c r="P365" s="23">
        <f t="shared" si="76"/>
        <v>2.1590865470065889E-5</v>
      </c>
      <c r="Q365" s="12">
        <v>5.3737184083450691E-3</v>
      </c>
      <c r="R365" s="12">
        <v>4.6465971925771536E-3</v>
      </c>
      <c r="S365" s="14">
        <v>-8.838980214182281E-3</v>
      </c>
      <c r="T365" s="14">
        <v>-7.6429722451930616E-3</v>
      </c>
      <c r="U365" s="20">
        <v>-1.2501138394947682E-2</v>
      </c>
      <c r="V365" s="20">
        <v>-1.0809601500476001E-2</v>
      </c>
      <c r="X365" s="14">
        <f t="shared" si="79"/>
        <v>-9.0653693897961903E-3</v>
      </c>
      <c r="Y365" s="14">
        <f t="shared" si="80"/>
        <v>-1.1087626472285301E-2</v>
      </c>
      <c r="Z365" s="20">
        <f t="shared" si="81"/>
        <v>-1.395329837553271E-2</v>
      </c>
      <c r="AA365" s="20">
        <f t="shared" si="82"/>
        <v>-1.1866021601205185E-2</v>
      </c>
      <c r="AC365" s="14">
        <f t="shared" si="83"/>
        <v>-7.1767542056561384E-3</v>
      </c>
      <c r="AD365" s="14">
        <f t="shared" si="83"/>
        <v>-8.7297278823563092E-3</v>
      </c>
      <c r="AE365" s="20">
        <f t="shared" si="74"/>
        <v>-1.2437984823979594E-2</v>
      </c>
      <c r="AF365" s="20">
        <f t="shared" si="74"/>
        <v>-1.1862369871402259E-2</v>
      </c>
      <c r="AH365" s="26">
        <v>-0.14376177958199648</v>
      </c>
      <c r="AI365" s="26">
        <v>0.87509843454393821</v>
      </c>
      <c r="AJ365" s="26">
        <f t="shared" si="84"/>
        <v>-1.7601367757302162</v>
      </c>
      <c r="AK365" s="26">
        <f t="shared" si="84"/>
        <v>-1.952826473639468</v>
      </c>
      <c r="AL365" s="26">
        <f t="shared" si="85"/>
        <v>-2.4273099211107212</v>
      </c>
      <c r="AM365" s="26">
        <f t="shared" si="86"/>
        <v>-2.4525517612154206</v>
      </c>
      <c r="AN365" s="14">
        <v>-9.4584793929465994E-3</v>
      </c>
      <c r="AO365" s="14">
        <v>-9.0739980100034943E-3</v>
      </c>
      <c r="AP365" s="20">
        <v>-1.3043680005831299E-2</v>
      </c>
      <c r="AQ365" s="20">
        <v>-1.1396020128313727E-2</v>
      </c>
      <c r="AU365">
        <v>0.2345083334388362</v>
      </c>
    </row>
    <row r="366" spans="1:47" x14ac:dyDescent="0.2">
      <c r="A366" s="1">
        <v>44670</v>
      </c>
      <c r="B366">
        <v>248.16145</v>
      </c>
      <c r="C366">
        <v>19.53</v>
      </c>
      <c r="D366" s="12">
        <v>1.3380147710213564E-3</v>
      </c>
      <c r="E366" s="12">
        <v>-4.5871559633027248E-3</v>
      </c>
      <c r="F366" s="12">
        <f t="shared" si="77"/>
        <v>5.9084489230713912E-3</v>
      </c>
      <c r="G366" s="12">
        <f t="shared" si="78"/>
        <v>5.6304999573835186E-3</v>
      </c>
      <c r="H366" s="14">
        <v>-9.7185336407714998E-3</v>
      </c>
      <c r="I366" s="14">
        <v>-9.2613482764523931E-3</v>
      </c>
      <c r="J366" s="20">
        <v>-1.3745107591066025E-2</v>
      </c>
      <c r="K366" s="20">
        <v>-1.3098501605646193E-2</v>
      </c>
      <c r="M366" s="24">
        <v>1.7902835274713326E-6</v>
      </c>
      <c r="N366" s="24">
        <v>2.1041999831663748E-5</v>
      </c>
      <c r="O366" s="23">
        <f t="shared" si="75"/>
        <v>3.0708444779231313E-5</v>
      </c>
      <c r="P366" s="23">
        <f t="shared" si="76"/>
        <v>2.1910973496587584E-5</v>
      </c>
      <c r="Q366" s="12">
        <v>5.5415200783928698E-3</v>
      </c>
      <c r="R366" s="12">
        <v>4.6809158822379605E-3</v>
      </c>
      <c r="S366" s="14">
        <v>-9.1149893997689215E-3</v>
      </c>
      <c r="T366" s="14">
        <v>-7.6994214663538615E-3</v>
      </c>
      <c r="U366" s="20">
        <v>-1.2891503453323886E-2</v>
      </c>
      <c r="V366" s="20">
        <v>-1.0889438711208286E-2</v>
      </c>
      <c r="X366" s="14">
        <f t="shared" si="79"/>
        <v>-9.7543123216596202E-3</v>
      </c>
      <c r="Y366" s="14">
        <f t="shared" si="80"/>
        <v>-1.1087626472285301E-2</v>
      </c>
      <c r="Z366" s="20">
        <f t="shared" si="81"/>
        <v>-1.488644011913841E-2</v>
      </c>
      <c r="AA366" s="20">
        <f t="shared" si="82"/>
        <v>-1.1866021601205185E-2</v>
      </c>
      <c r="AC366" s="14">
        <f t="shared" si="83"/>
        <v>-7.1767542056561384E-3</v>
      </c>
      <c r="AD366" s="14">
        <f t="shared" si="83"/>
        <v>-8.7297278823563092E-3</v>
      </c>
      <c r="AE366" s="20">
        <f t="shared" si="74"/>
        <v>-1.2437984823979594E-2</v>
      </c>
      <c r="AF366" s="20">
        <f t="shared" si="74"/>
        <v>-1.1862369871402259E-2</v>
      </c>
      <c r="AH366" s="26">
        <v>0.2345083334388362</v>
      </c>
      <c r="AI366" s="26">
        <v>-0.97870778999106189</v>
      </c>
      <c r="AJ366" s="26">
        <f t="shared" si="84"/>
        <v>-1.9092539474589858</v>
      </c>
      <c r="AK366" s="26">
        <f t="shared" si="84"/>
        <v>-1.9838971689809606</v>
      </c>
      <c r="AL366" s="26">
        <f t="shared" si="85"/>
        <v>-3.8327750604199569</v>
      </c>
      <c r="AM366" s="26">
        <f t="shared" si="86"/>
        <v>-2.5439353347734328</v>
      </c>
      <c r="AN366" s="14">
        <v>-1.0580169084594814E-2</v>
      </c>
      <c r="AO366" s="14">
        <v>-9.286455767009906E-3</v>
      </c>
      <c r="AP366" s="20">
        <v>-2.1239399953280634E-2</v>
      </c>
      <c r="AQ366" s="20">
        <v>-1.1907947311927305E-2</v>
      </c>
      <c r="AU366">
        <v>-0.47057548183323061</v>
      </c>
    </row>
    <row r="367" spans="1:47" x14ac:dyDescent="0.2">
      <c r="A367" s="1">
        <v>44665</v>
      </c>
      <c r="B367">
        <v>247.82985000000002</v>
      </c>
      <c r="C367">
        <v>19.62</v>
      </c>
      <c r="D367" s="12">
        <v>-2.7499539762970704E-3</v>
      </c>
      <c r="E367" s="12">
        <v>4.0941658137154668E-3</v>
      </c>
      <c r="F367" s="12">
        <f t="shared" si="77"/>
        <v>5.9062069411201686E-3</v>
      </c>
      <c r="G367" s="12">
        <f t="shared" si="78"/>
        <v>5.6448285447186029E-3</v>
      </c>
      <c r="H367" s="14">
        <v>-9.7148459086274716E-3</v>
      </c>
      <c r="I367" s="14">
        <v>-9.2849167052995972E-3</v>
      </c>
      <c r="J367" s="20">
        <v>-1.3739891961120161E-2</v>
      </c>
      <c r="K367" s="20">
        <v>-1.3131834884331174E-2</v>
      </c>
      <c r="M367" s="24">
        <v>7.5622468717520684E-6</v>
      </c>
      <c r="N367" s="24">
        <v>1.6762193710196429E-5</v>
      </c>
      <c r="O367" s="23">
        <f t="shared" si="75"/>
        <v>3.255406715652266E-5</v>
      </c>
      <c r="P367" s="23">
        <f t="shared" si="76"/>
        <v>2.1967514544779768E-5</v>
      </c>
      <c r="Q367" s="12">
        <v>5.705617158250513E-3</v>
      </c>
      <c r="R367" s="12">
        <v>4.6869515193545333E-3</v>
      </c>
      <c r="S367" s="14">
        <v>-9.3849050767449115E-3</v>
      </c>
      <c r="T367" s="14">
        <v>-7.7093492059560195E-3</v>
      </c>
      <c r="U367" s="20">
        <v>-1.3273250346187024E-2</v>
      </c>
      <c r="V367" s="20">
        <v>-1.0903479702782907E-2</v>
      </c>
      <c r="X367" s="14">
        <f t="shared" si="79"/>
        <v>-9.7543123216596202E-3</v>
      </c>
      <c r="Y367" s="14">
        <f t="shared" si="80"/>
        <v>-1.1087626472285301E-2</v>
      </c>
      <c r="Z367" s="20">
        <f t="shared" si="81"/>
        <v>-1.488644011913841E-2</v>
      </c>
      <c r="AA367" s="20">
        <f t="shared" si="82"/>
        <v>-1.1866021601205185E-2</v>
      </c>
      <c r="AC367" s="14">
        <f t="shared" si="83"/>
        <v>-7.1767542056561384E-3</v>
      </c>
      <c r="AD367" s="14">
        <f t="shared" si="83"/>
        <v>-8.7297278823563092E-3</v>
      </c>
      <c r="AE367" s="20">
        <f t="shared" si="74"/>
        <v>-1.2437984823979594E-2</v>
      </c>
      <c r="AF367" s="20">
        <f t="shared" si="74"/>
        <v>-1.1862369871402259E-2</v>
      </c>
      <c r="AH367" s="26">
        <v>-0.47057548183323061</v>
      </c>
      <c r="AI367" s="26">
        <v>0.86698560114686207</v>
      </c>
      <c r="AJ367" s="26">
        <f t="shared" si="84"/>
        <v>-1.9092539474589858</v>
      </c>
      <c r="AK367" s="26">
        <f t="shared" ref="AK367:AK430" si="87">PERCENTILE(AI367:AI466,5%)</f>
        <v>-1.9838971689809606</v>
      </c>
      <c r="AL367" s="26">
        <f t="shared" si="85"/>
        <v>-3.8327750604199569</v>
      </c>
      <c r="AM367" s="26">
        <f t="shared" si="86"/>
        <v>-2.5439353347734328</v>
      </c>
      <c r="AN367" s="14">
        <v>-1.0893472082079513E-2</v>
      </c>
      <c r="AO367" s="14">
        <v>-9.2984298503984708E-3</v>
      </c>
      <c r="AP367" s="20">
        <v>-2.1868347148446751E-2</v>
      </c>
      <c r="AQ367" s="20">
        <v>-1.1923301582456023E-2</v>
      </c>
      <c r="AU367">
        <v>1.1380674321878625</v>
      </c>
    </row>
    <row r="368" spans="1:47" x14ac:dyDescent="0.2">
      <c r="A368" s="1">
        <v>44664</v>
      </c>
      <c r="B368">
        <v>248.51325000000003</v>
      </c>
      <c r="C368">
        <v>19.54</v>
      </c>
      <c r="D368" s="12">
        <v>6.5921180141019775E-3</v>
      </c>
      <c r="E368" s="12">
        <v>-4.0774719673802862E-3</v>
      </c>
      <c r="F368" s="12">
        <f t="shared" si="77"/>
        <v>5.9168547057479801E-3</v>
      </c>
      <c r="G368" s="12">
        <f t="shared" si="78"/>
        <v>5.6412550491517057E-3</v>
      </c>
      <c r="H368" s="14">
        <v>-9.732359922894453E-3</v>
      </c>
      <c r="I368" s="14">
        <v>-9.279038828155492E-3</v>
      </c>
      <c r="J368" s="20">
        <v>-1.3764662365725358E-2</v>
      </c>
      <c r="K368" s="20">
        <v>-1.3123521690516228E-2</v>
      </c>
      <c r="M368" s="24">
        <v>4.3456019911847797E-5</v>
      </c>
      <c r="N368" s="24">
        <v>1.662577764477206E-5</v>
      </c>
      <c r="O368" s="23">
        <f t="shared" si="75"/>
        <v>3.4150122017216294E-5</v>
      </c>
      <c r="P368" s="23">
        <f t="shared" si="76"/>
        <v>2.2300114124532012E-5</v>
      </c>
      <c r="Q368" s="12">
        <v>5.8438105733516288E-3</v>
      </c>
      <c r="R368" s="12">
        <v>4.7222996648383095E-3</v>
      </c>
      <c r="S368" s="14">
        <v>-9.6122130167947909E-3</v>
      </c>
      <c r="T368" s="14">
        <v>-7.7674917312610166E-3</v>
      </c>
      <c r="U368" s="20">
        <v>-1.3594736303613948E-2</v>
      </c>
      <c r="V368" s="20">
        <v>-1.0985711785880377E-2</v>
      </c>
      <c r="X368" s="14">
        <f t="shared" si="79"/>
        <v>-9.7543123216596202E-3</v>
      </c>
      <c r="Y368" s="14">
        <f t="shared" si="80"/>
        <v>-1.1087626472285301E-2</v>
      </c>
      <c r="Z368" s="20">
        <f t="shared" si="81"/>
        <v>-1.488644011913841E-2</v>
      </c>
      <c r="AA368" s="20">
        <f t="shared" si="82"/>
        <v>-1.1866021601205185E-2</v>
      </c>
      <c r="AC368" s="14">
        <f t="shared" si="83"/>
        <v>-7.1767542056561384E-3</v>
      </c>
      <c r="AD368" s="14">
        <f t="shared" si="83"/>
        <v>-8.7297278823563092E-3</v>
      </c>
      <c r="AE368" s="20">
        <f t="shared" si="74"/>
        <v>-1.2437984823979594E-2</v>
      </c>
      <c r="AF368" s="20">
        <f t="shared" si="74"/>
        <v>-1.1862369871402259E-2</v>
      </c>
      <c r="AH368" s="26">
        <v>1.1380674321878625</v>
      </c>
      <c r="AI368" s="26">
        <v>-0.85637488140486384</v>
      </c>
      <c r="AJ368" s="26">
        <f t="shared" si="84"/>
        <v>-1.9092539474589858</v>
      </c>
      <c r="AK368" s="26">
        <f t="shared" si="87"/>
        <v>-1.9838971689809606</v>
      </c>
      <c r="AL368" s="26">
        <f t="shared" si="85"/>
        <v>-3.8327750604199569</v>
      </c>
      <c r="AM368" s="26">
        <f t="shared" si="86"/>
        <v>-2.5439353347734328</v>
      </c>
      <c r="AN368" s="14">
        <v>-1.1157318405374157E-2</v>
      </c>
      <c r="AO368" s="14">
        <v>-9.3685569361524612E-3</v>
      </c>
      <c r="AP368" s="20">
        <v>-2.2398011423360571E-2</v>
      </c>
      <c r="AQ368" s="20">
        <v>-1.2013224978770914E-2</v>
      </c>
      <c r="AU368">
        <v>-8.2248953462883037E-2</v>
      </c>
    </row>
    <row r="369" spans="1:47" x14ac:dyDescent="0.2">
      <c r="A369" s="1">
        <v>44663</v>
      </c>
      <c r="B369">
        <v>246.88574999999997</v>
      </c>
      <c r="C369">
        <v>19.62</v>
      </c>
      <c r="D369" s="12">
        <v>-4.9128142470400427E-4</v>
      </c>
      <c r="E369" s="12">
        <v>1.0204081632652073E-3</v>
      </c>
      <c r="F369" s="12">
        <f t="shared" si="77"/>
        <v>5.8798345451898113E-3</v>
      </c>
      <c r="G369" s="12">
        <f t="shared" si="78"/>
        <v>5.6900750374050514E-3</v>
      </c>
      <c r="H369" s="14">
        <v>-9.6714671775300232E-3</v>
      </c>
      <c r="I369" s="14">
        <v>-9.3593405629017346E-3</v>
      </c>
      <c r="J369" s="20">
        <v>-1.3678540593914211E-2</v>
      </c>
      <c r="K369" s="20">
        <v>-1.3237093966400099E-2</v>
      </c>
      <c r="M369" s="24">
        <v>2.4135743825919622E-7</v>
      </c>
      <c r="N369" s="24">
        <v>1.041232819658274E-6</v>
      </c>
      <c r="O369" s="23">
        <f t="shared" si="75"/>
        <v>3.3551655694167586E-5</v>
      </c>
      <c r="P369" s="23">
        <f t="shared" si="76"/>
        <v>2.2670136084840948E-5</v>
      </c>
      <c r="Q369" s="12">
        <v>5.7923791048383206E-3</v>
      </c>
      <c r="R369" s="12">
        <v>4.7613166335417085E-3</v>
      </c>
      <c r="S369" s="14">
        <v>-9.5276157792712358E-3</v>
      </c>
      <c r="T369" s="14">
        <v>-7.8316689337454542E-3</v>
      </c>
      <c r="U369" s="20">
        <v>-1.3475088816179216E-2</v>
      </c>
      <c r="V369" s="20">
        <v>-1.1076478828075047E-2</v>
      </c>
      <c r="X369" s="14">
        <f t="shared" si="79"/>
        <v>-9.7543123216596202E-3</v>
      </c>
      <c r="Y369" s="14">
        <f t="shared" si="80"/>
        <v>-1.1087626472285301E-2</v>
      </c>
      <c r="Z369" s="20">
        <f t="shared" si="81"/>
        <v>-1.488644011913841E-2</v>
      </c>
      <c r="AA369" s="20">
        <f t="shared" si="82"/>
        <v>-1.1866021601205185E-2</v>
      </c>
      <c r="AC369" s="14">
        <f t="shared" si="83"/>
        <v>-7.1767542056561384E-3</v>
      </c>
      <c r="AD369" s="14">
        <f t="shared" si="83"/>
        <v>-8.7297278823563092E-3</v>
      </c>
      <c r="AE369" s="20">
        <f t="shared" si="74"/>
        <v>-1.2437984823979594E-2</v>
      </c>
      <c r="AF369" s="20">
        <f t="shared" si="74"/>
        <v>-1.1862369871402259E-2</v>
      </c>
      <c r="AH369" s="26">
        <v>-8.2248953462883037E-2</v>
      </c>
      <c r="AI369" s="26">
        <v>0.20806426241435458</v>
      </c>
      <c r="AJ369" s="26">
        <f t="shared" si="84"/>
        <v>-1.9092539474589858</v>
      </c>
      <c r="AK369" s="26">
        <f t="shared" si="87"/>
        <v>-2.102986991056143</v>
      </c>
      <c r="AL369" s="26">
        <f t="shared" si="85"/>
        <v>-3.8327750604199569</v>
      </c>
      <c r="AM369" s="26">
        <f t="shared" si="86"/>
        <v>-2.5439353347734328</v>
      </c>
      <c r="AN369" s="14">
        <v>-1.105912267109151E-2</v>
      </c>
      <c r="AO369" s="14">
        <v>-1.0012986940637441E-2</v>
      </c>
      <c r="AP369" s="20">
        <v>-2.2200886173521991E-2</v>
      </c>
      <c r="AQ369" s="20">
        <v>-1.211248162411124E-2</v>
      </c>
      <c r="AU369">
        <v>-1.9070120760600311</v>
      </c>
    </row>
    <row r="370" spans="1:47" x14ac:dyDescent="0.2">
      <c r="A370" s="1">
        <v>44662</v>
      </c>
      <c r="B370">
        <v>247.00709999999998</v>
      </c>
      <c r="C370">
        <v>19.600000000000001</v>
      </c>
      <c r="D370" s="12">
        <v>-1.058225960894299E-2</v>
      </c>
      <c r="E370" s="12">
        <v>-5.0761421319795996E-3</v>
      </c>
      <c r="F370" s="12">
        <f t="shared" si="77"/>
        <v>5.8800279965901085E-3</v>
      </c>
      <c r="G370" s="12">
        <f t="shared" si="78"/>
        <v>5.7013109081159421E-3</v>
      </c>
      <c r="H370" s="14">
        <v>-9.6717853767674406E-3</v>
      </c>
      <c r="I370" s="14">
        <v>-9.3778219255925017E-3</v>
      </c>
      <c r="J370" s="20">
        <v>-1.3678990629168023E-2</v>
      </c>
      <c r="K370" s="20">
        <v>-1.3263232510341377E-2</v>
      </c>
      <c r="M370" s="24">
        <v>1.1198421843106625E-4</v>
      </c>
      <c r="N370" s="24">
        <v>2.5767218944058395E-5</v>
      </c>
      <c r="O370" s="23">
        <f t="shared" si="75"/>
        <v>3.5677952771429932E-5</v>
      </c>
      <c r="P370" s="23">
        <f t="shared" si="76"/>
        <v>2.405209254317504E-5</v>
      </c>
      <c r="Q370" s="12">
        <v>5.9731024410627628E-3</v>
      </c>
      <c r="R370" s="12">
        <v>4.9042932766276363E-3</v>
      </c>
      <c r="S370" s="14">
        <v>-9.8248792143347807E-3</v>
      </c>
      <c r="T370" s="14">
        <v>-8.0668445836946899E-3</v>
      </c>
      <c r="U370" s="20">
        <v>-1.3895514165194514E-2</v>
      </c>
      <c r="V370" s="20">
        <v>-1.140909223775549E-2</v>
      </c>
      <c r="X370" s="14">
        <f t="shared" si="79"/>
        <v>-9.7543123216596202E-3</v>
      </c>
      <c r="Y370" s="14">
        <f t="shared" si="80"/>
        <v>-1.1087626472285301E-2</v>
      </c>
      <c r="Z370" s="20">
        <f t="shared" si="81"/>
        <v>-1.488644011913841E-2</v>
      </c>
      <c r="AA370" s="20">
        <f t="shared" si="82"/>
        <v>-1.1866021601205185E-2</v>
      </c>
      <c r="AC370" s="14">
        <f t="shared" si="83"/>
        <v>-7.1767542056561384E-3</v>
      </c>
      <c r="AD370" s="14">
        <f t="shared" si="83"/>
        <v>-8.7297278823563092E-3</v>
      </c>
      <c r="AE370" s="20">
        <f t="shared" si="74"/>
        <v>-1.2437984823979594E-2</v>
      </c>
      <c r="AF370" s="20">
        <f t="shared" si="74"/>
        <v>-1.1862369871402259E-2</v>
      </c>
      <c r="AH370" s="26">
        <v>-1.9070120760600311</v>
      </c>
      <c r="AI370" s="26">
        <v>-1.0373950284288485</v>
      </c>
      <c r="AJ370" s="26">
        <f t="shared" si="84"/>
        <v>-1.9092539474589858</v>
      </c>
      <c r="AK370" s="26">
        <f t="shared" si="87"/>
        <v>-2.102986991056143</v>
      </c>
      <c r="AL370" s="26">
        <f t="shared" si="85"/>
        <v>-3.8327750604199569</v>
      </c>
      <c r="AM370" s="26">
        <f t="shared" si="86"/>
        <v>-2.5439353347734328</v>
      </c>
      <c r="AN370" s="14">
        <v>-1.1404169414175984E-2</v>
      </c>
      <c r="AO370" s="14">
        <v>-1.0313664961072024E-2</v>
      </c>
      <c r="AP370" s="20">
        <v>-2.2893558069438921E-2</v>
      </c>
      <c r="AQ370" s="20">
        <v>-1.2476204958504822E-2</v>
      </c>
      <c r="AU370">
        <v>6.4664311663386154E-2</v>
      </c>
    </row>
    <row r="371" spans="1:47" x14ac:dyDescent="0.2">
      <c r="A371" s="1">
        <v>44659</v>
      </c>
      <c r="B371">
        <v>249.64895000000001</v>
      </c>
      <c r="C371">
        <v>19.7</v>
      </c>
      <c r="D371" s="12">
        <v>3.7005633191022902E-4</v>
      </c>
      <c r="E371" s="12">
        <v>1.0162601626015899E-3</v>
      </c>
      <c r="F371" s="12">
        <f t="shared" si="77"/>
        <v>5.7956851417175987E-3</v>
      </c>
      <c r="G371" s="12">
        <f t="shared" si="78"/>
        <v>5.7115257424136204E-3</v>
      </c>
      <c r="H371" s="14">
        <v>-9.5330537260229515E-3</v>
      </c>
      <c r="I371" s="14">
        <v>-9.3946238328357461E-3</v>
      </c>
      <c r="J371" s="20">
        <v>-1.3482779808044824E-2</v>
      </c>
      <c r="K371" s="20">
        <v>-1.3286995768393461E-2</v>
      </c>
      <c r="M371" s="24">
        <v>1.3694168878685358E-7</v>
      </c>
      <c r="N371" s="24">
        <v>1.03278471809101E-6</v>
      </c>
      <c r="O371" s="23">
        <f t="shared" si="75"/>
        <v>3.0792853576592952E-5</v>
      </c>
      <c r="P371" s="23">
        <f t="shared" si="76"/>
        <v>2.3943036243848086E-5</v>
      </c>
      <c r="Q371" s="12">
        <v>5.5491308847956501E-3</v>
      </c>
      <c r="R371" s="12">
        <v>4.8931621926774594E-3</v>
      </c>
      <c r="S371" s="14">
        <v>-9.1275080622845589E-3</v>
      </c>
      <c r="T371" s="14">
        <v>-8.0485355798873403E-3</v>
      </c>
      <c r="U371" s="20">
        <v>-1.2909208836618731E-2</v>
      </c>
      <c r="V371" s="20">
        <v>-1.1383197464272226E-2</v>
      </c>
      <c r="X371" s="14">
        <f t="shared" si="79"/>
        <v>-9.0653693897961903E-3</v>
      </c>
      <c r="Y371" s="14">
        <f t="shared" si="80"/>
        <v>-1.1087626472285301E-2</v>
      </c>
      <c r="Z371" s="20">
        <f t="shared" si="81"/>
        <v>-1.488644011913841E-2</v>
      </c>
      <c r="AA371" s="20">
        <f t="shared" si="82"/>
        <v>-1.1866021601205185E-2</v>
      </c>
      <c r="AC371" s="14">
        <f t="shared" si="83"/>
        <v>-7.1767542056561384E-3</v>
      </c>
      <c r="AD371" s="14">
        <f t="shared" si="83"/>
        <v>-8.7382124781852817E-3</v>
      </c>
      <c r="AE371" s="20">
        <f t="shared" si="74"/>
        <v>-1.2739601298946713E-2</v>
      </c>
      <c r="AF371" s="20">
        <f t="shared" si="74"/>
        <v>-1.1862369871402259E-2</v>
      </c>
      <c r="AH371" s="26">
        <v>6.4664311663386154E-2</v>
      </c>
      <c r="AI371" s="26">
        <v>0.20162428312412733</v>
      </c>
      <c r="AJ371" s="26">
        <f t="shared" si="84"/>
        <v>-1.7623786471291709</v>
      </c>
      <c r="AK371" s="26">
        <f t="shared" si="87"/>
        <v>-2.102986991056143</v>
      </c>
      <c r="AL371" s="26">
        <f t="shared" si="85"/>
        <v>-3.8327750604199569</v>
      </c>
      <c r="AM371" s="26">
        <f t="shared" si="86"/>
        <v>-2.5439353347734328</v>
      </c>
      <c r="AN371" s="14">
        <v>-9.7796697814888575E-3</v>
      </c>
      <c r="AO371" s="14">
        <v>-1.0290256436328448E-2</v>
      </c>
      <c r="AP371" s="20">
        <v>-2.1268570462250898E-2</v>
      </c>
      <c r="AQ371" s="20">
        <v>-1.2447888200729637E-2</v>
      </c>
      <c r="AU371">
        <v>4.0506857495091336E-2</v>
      </c>
    </row>
    <row r="372" spans="1:47" x14ac:dyDescent="0.2">
      <c r="A372" s="1">
        <v>44658</v>
      </c>
      <c r="B372">
        <v>249.5566</v>
      </c>
      <c r="C372">
        <v>19.68</v>
      </c>
      <c r="D372" s="12">
        <v>2.3908107894698993E-4</v>
      </c>
      <c r="E372" s="12">
        <v>2.5471217524197787E-3</v>
      </c>
      <c r="F372" s="12">
        <f t="shared" si="77"/>
        <v>5.7951243637230365E-3</v>
      </c>
      <c r="G372" s="12">
        <f t="shared" si="78"/>
        <v>5.710503844173446E-3</v>
      </c>
      <c r="H372" s="14">
        <v>-9.5321313283046813E-3</v>
      </c>
      <c r="I372" s="14">
        <v>-9.3929429598090201E-3</v>
      </c>
      <c r="J372" s="20">
        <v>-1.3481475243349366E-2</v>
      </c>
      <c r="K372" s="20">
        <v>-1.3284618477594944E-2</v>
      </c>
      <c r="M372" s="24">
        <v>5.7159762310456832E-8</v>
      </c>
      <c r="N372" s="24">
        <v>6.4878292216500046E-6</v>
      </c>
      <c r="O372" s="23">
        <f t="shared" si="75"/>
        <v>3.2749627258616597E-5</v>
      </c>
      <c r="P372" s="23">
        <f t="shared" si="76"/>
        <v>2.5405288472419276E-5</v>
      </c>
      <c r="Q372" s="12">
        <v>5.7227290044712577E-3</v>
      </c>
      <c r="R372" s="12">
        <v>5.0403659066003605E-3</v>
      </c>
      <c r="S372" s="14">
        <v>-9.4130515590649388E-3</v>
      </c>
      <c r="T372" s="14">
        <v>-8.2906641426341507E-3</v>
      </c>
      <c r="U372" s="20">
        <v>-1.3313058453263568E-2</v>
      </c>
      <c r="V372" s="20">
        <v>-1.1725644511207684E-2</v>
      </c>
      <c r="X372" s="14">
        <f t="shared" si="79"/>
        <v>-9.0653693897961903E-3</v>
      </c>
      <c r="Y372" s="14">
        <f t="shared" si="80"/>
        <v>-1.1087626472285301E-2</v>
      </c>
      <c r="Z372" s="20">
        <f t="shared" si="81"/>
        <v>-1.488644011913841E-2</v>
      </c>
      <c r="AA372" s="20">
        <f t="shared" si="82"/>
        <v>-1.1866021601205185E-2</v>
      </c>
      <c r="AC372" s="14">
        <f t="shared" si="83"/>
        <v>-7.1767542056561384E-3</v>
      </c>
      <c r="AD372" s="14">
        <f t="shared" si="83"/>
        <v>-8.7382124781852817E-3</v>
      </c>
      <c r="AE372" s="20">
        <f t="shared" si="74"/>
        <v>-1.2739601298946713E-2</v>
      </c>
      <c r="AF372" s="20">
        <f t="shared" si="74"/>
        <v>-1.1862369871402259E-2</v>
      </c>
      <c r="AH372" s="26">
        <v>4.0506857495091336E-2</v>
      </c>
      <c r="AI372" s="26">
        <v>0.49375469190670113</v>
      </c>
      <c r="AJ372" s="26">
        <f t="shared" si="84"/>
        <v>-1.7623786471291709</v>
      </c>
      <c r="AK372" s="26">
        <f t="shared" si="87"/>
        <v>-2.102986991056143</v>
      </c>
      <c r="AL372" s="26">
        <f t="shared" si="85"/>
        <v>-3.8327750604199569</v>
      </c>
      <c r="AM372" s="26">
        <f t="shared" si="86"/>
        <v>-2.5439353347734328</v>
      </c>
      <c r="AN372" s="14">
        <v>-1.0085615400786922E-2</v>
      </c>
      <c r="AO372" s="14">
        <v>-1.059982393174346E-2</v>
      </c>
      <c r="AP372" s="20">
        <v>-2.1933933005879366E-2</v>
      </c>
      <c r="AQ372" s="20">
        <v>-1.2822364929987985E-2</v>
      </c>
      <c r="AU372">
        <v>-1.234825187025647</v>
      </c>
    </row>
    <row r="373" spans="1:47" x14ac:dyDescent="0.2">
      <c r="A373" s="1">
        <v>44657</v>
      </c>
      <c r="B373">
        <v>249.49695000000003</v>
      </c>
      <c r="C373">
        <v>19.63</v>
      </c>
      <c r="D373" s="12">
        <v>-7.1756807197127515E-3</v>
      </c>
      <c r="E373" s="12">
        <v>-1.1083123425692842E-2</v>
      </c>
      <c r="F373" s="12">
        <f t="shared" si="77"/>
        <v>5.7954576829879001E-3</v>
      </c>
      <c r="G373" s="12">
        <f t="shared" si="78"/>
        <v>5.7037036029130884E-3</v>
      </c>
      <c r="H373" s="14">
        <v>-9.5326795897064248E-3</v>
      </c>
      <c r="I373" s="14">
        <v>-9.381757558307776E-3</v>
      </c>
      <c r="J373" s="20">
        <v>-1.3482250659912558E-2</v>
      </c>
      <c r="K373" s="20">
        <v>-1.3268798750795946E-2</v>
      </c>
      <c r="M373" s="24">
        <v>5.149039379125731E-5</v>
      </c>
      <c r="N373" s="24">
        <v>1.2283562486914144E-4</v>
      </c>
      <c r="O373" s="23">
        <f t="shared" si="75"/>
        <v>3.4836403319384776E-5</v>
      </c>
      <c r="P373" s="23">
        <f t="shared" si="76"/>
        <v>2.6611964681432097E-5</v>
      </c>
      <c r="Q373" s="12">
        <v>5.902237145302176E-3</v>
      </c>
      <c r="R373" s="12">
        <v>5.1586785789998679E-3</v>
      </c>
      <c r="S373" s="14">
        <v>-9.7083161755779895E-3</v>
      </c>
      <c r="T373" s="14">
        <v>-8.4852711709448008E-3</v>
      </c>
      <c r="U373" s="20">
        <v>-1.3730656835058598E-2</v>
      </c>
      <c r="V373" s="20">
        <v>-1.2000880945116367E-2</v>
      </c>
      <c r="X373" s="14">
        <f t="shared" si="79"/>
        <v>-9.0653693897961903E-3</v>
      </c>
      <c r="Y373" s="14">
        <f t="shared" si="80"/>
        <v>-1.1087626472285301E-2</v>
      </c>
      <c r="Z373" s="20">
        <f t="shared" si="81"/>
        <v>-1.488644011913841E-2</v>
      </c>
      <c r="AA373" s="20">
        <f t="shared" si="82"/>
        <v>-1.1866021601205185E-2</v>
      </c>
      <c r="AC373" s="14">
        <f t="shared" si="83"/>
        <v>-7.1767542056561384E-3</v>
      </c>
      <c r="AD373" s="14">
        <f t="shared" si="83"/>
        <v>-8.7382124781852817E-3</v>
      </c>
      <c r="AE373" s="20">
        <f t="shared" si="74"/>
        <v>-1.2739601298946713E-2</v>
      </c>
      <c r="AF373" s="20">
        <f t="shared" si="74"/>
        <v>-1.1862369871402259E-2</v>
      </c>
      <c r="AH373" s="26">
        <v>-1.234825187025647</v>
      </c>
      <c r="AI373" s="26">
        <v>-2.4505420211744693</v>
      </c>
      <c r="AJ373" s="26">
        <f t="shared" si="84"/>
        <v>-1.7623786471291709</v>
      </c>
      <c r="AK373" s="26">
        <f t="shared" si="87"/>
        <v>-2.102986991056143</v>
      </c>
      <c r="AL373" s="26">
        <f t="shared" si="85"/>
        <v>-3.8327750604199569</v>
      </c>
      <c r="AM373" s="26">
        <f t="shared" si="86"/>
        <v>-2.5439353347734328</v>
      </c>
      <c r="AN373" s="14">
        <v>-1.0401976715173188E-2</v>
      </c>
      <c r="AO373" s="14">
        <v>-1.0848633942676711E-2</v>
      </c>
      <c r="AP373" s="20">
        <v>-2.2621947331198461E-2</v>
      </c>
      <c r="AQ373" s="20">
        <v>-1.3123344717856566E-2</v>
      </c>
      <c r="AU373">
        <v>-0.98301049589988221</v>
      </c>
    </row>
    <row r="374" spans="1:47" x14ac:dyDescent="0.2">
      <c r="A374" s="1">
        <v>44656</v>
      </c>
      <c r="B374">
        <v>251.30019999999999</v>
      </c>
      <c r="C374">
        <v>19.850000000000001</v>
      </c>
      <c r="D374" s="12">
        <v>-5.7178104364731253E-3</v>
      </c>
      <c r="E374" s="12">
        <v>1.5136226034309086E-3</v>
      </c>
      <c r="F374" s="12">
        <f t="shared" si="77"/>
        <v>5.7725689543755686E-3</v>
      </c>
      <c r="G374" s="12">
        <f t="shared" si="78"/>
        <v>5.6104514659810166E-3</v>
      </c>
      <c r="H374" s="14">
        <v>-9.4950309814321246E-3</v>
      </c>
      <c r="I374" s="14">
        <v>-9.2283714426540826E-3</v>
      </c>
      <c r="J374" s="20">
        <v>-1.3429003514765763E-2</v>
      </c>
      <c r="K374" s="20">
        <v>-1.3051861840294256E-2</v>
      </c>
      <c r="M374" s="24">
        <v>3.2693356187440992E-5</v>
      </c>
      <c r="N374" s="24">
        <v>2.2910533856169616E-6</v>
      </c>
      <c r="O374" s="23">
        <f t="shared" si="75"/>
        <v>3.3768770975400545E-5</v>
      </c>
      <c r="P374" s="23">
        <f t="shared" si="76"/>
        <v>2.0455025785910933E-5</v>
      </c>
      <c r="Q374" s="12">
        <v>5.8110903430768088E-3</v>
      </c>
      <c r="R374" s="12">
        <v>4.522723270985185E-3</v>
      </c>
      <c r="S374" s="14">
        <v>-9.5583930273525665E-3</v>
      </c>
      <c r="T374" s="14">
        <v>-7.4392177759778095E-3</v>
      </c>
      <c r="U374" s="20">
        <v>-1.3518617665475994E-2</v>
      </c>
      <c r="V374" s="20">
        <v>-1.0521427666331422E-2</v>
      </c>
      <c r="X374" s="14">
        <f t="shared" si="79"/>
        <v>-9.0653693897961903E-3</v>
      </c>
      <c r="Y374" s="14">
        <f t="shared" si="80"/>
        <v>-1.0810457779028221E-2</v>
      </c>
      <c r="Z374" s="20">
        <f t="shared" si="81"/>
        <v>-1.488644011913841E-2</v>
      </c>
      <c r="AA374" s="20">
        <f t="shared" si="82"/>
        <v>-1.1866021601205185E-2</v>
      </c>
      <c r="AC374" s="14">
        <f t="shared" si="83"/>
        <v>-7.1403396740979562E-3</v>
      </c>
      <c r="AD374" s="14">
        <f t="shared" si="83"/>
        <v>-8.7297278823563092E-3</v>
      </c>
      <c r="AE374" s="20">
        <f t="shared" si="74"/>
        <v>-1.2739601298946713E-2</v>
      </c>
      <c r="AF374" s="20">
        <f t="shared" si="74"/>
        <v>-1.1862369871402259E-2</v>
      </c>
      <c r="AH374" s="26">
        <v>-0.98301049589988221</v>
      </c>
      <c r="AI374" s="26">
        <v>0.3255646317407096</v>
      </c>
      <c r="AJ374" s="26">
        <f t="shared" si="84"/>
        <v>-1.7623786471291709</v>
      </c>
      <c r="AK374" s="26">
        <f t="shared" si="87"/>
        <v>-1.9838971689809606</v>
      </c>
      <c r="AL374" s="26">
        <f t="shared" si="85"/>
        <v>-3.8327750604199569</v>
      </c>
      <c r="AM374" s="26">
        <f t="shared" si="86"/>
        <v>-2.5439353347734328</v>
      </c>
      <c r="AN374" s="14">
        <v>-1.0241341537177095E-2</v>
      </c>
      <c r="AO374" s="14">
        <v>-8.9726178933918176E-3</v>
      </c>
      <c r="AP374" s="20">
        <v>-2.2272602140792044E-2</v>
      </c>
      <c r="AQ374" s="20">
        <v>-1.1505515538461292E-2</v>
      </c>
      <c r="AU374">
        <v>1.2307609416031844</v>
      </c>
    </row>
    <row r="375" spans="1:47" x14ac:dyDescent="0.2">
      <c r="A375" s="1">
        <v>44655</v>
      </c>
      <c r="B375">
        <v>252.74535000000003</v>
      </c>
      <c r="C375">
        <v>19.82</v>
      </c>
      <c r="D375" s="12">
        <v>7.050479159648404E-3</v>
      </c>
      <c r="E375" s="12">
        <v>5.0709939148074756E-3</v>
      </c>
      <c r="F375" s="12">
        <f t="shared" si="77"/>
        <v>5.7481494586516246E-3</v>
      </c>
      <c r="G375" s="12">
        <f t="shared" si="78"/>
        <v>5.6167845069392056E-3</v>
      </c>
      <c r="H375" s="14">
        <v>-9.4548644853222688E-3</v>
      </c>
      <c r="I375" s="14">
        <v>-9.2387883680437911E-3</v>
      </c>
      <c r="J375" s="20">
        <v>-1.3372195272803217E-2</v>
      </c>
      <c r="K375" s="20">
        <v>-1.3066594696663552E-2</v>
      </c>
      <c r="M375" s="24">
        <v>4.9709256380636462E-5</v>
      </c>
      <c r="N375" s="24">
        <v>2.5714979284014446E-5</v>
      </c>
      <c r="O375" s="23">
        <f t="shared" si="75"/>
        <v>3.3833209358170089E-5</v>
      </c>
      <c r="P375" s="23">
        <f t="shared" si="76"/>
        <v>2.1615275347862331E-5</v>
      </c>
      <c r="Q375" s="12">
        <v>5.8166321319273826E-3</v>
      </c>
      <c r="R375" s="12">
        <v>4.6492230907821935E-3</v>
      </c>
      <c r="S375" s="14">
        <v>-9.5675084588432314E-3</v>
      </c>
      <c r="T375" s="14">
        <v>-7.6472914633796268E-3</v>
      </c>
      <c r="U375" s="20">
        <v>-1.353150979418691E-2</v>
      </c>
      <c r="V375" s="20">
        <v>-1.0815710253182743E-2</v>
      </c>
      <c r="X375" s="14">
        <f t="shared" si="79"/>
        <v>-9.0653693897961903E-3</v>
      </c>
      <c r="Y375" s="14">
        <f t="shared" si="80"/>
        <v>-1.0810457779028221E-2</v>
      </c>
      <c r="Z375" s="20">
        <f t="shared" si="81"/>
        <v>-1.488644011913841E-2</v>
      </c>
      <c r="AA375" s="20">
        <f t="shared" si="82"/>
        <v>-1.1866021601205185E-2</v>
      </c>
      <c r="AC375" s="14">
        <f t="shared" si="83"/>
        <v>-7.1403396740979562E-3</v>
      </c>
      <c r="AD375" s="14">
        <f t="shared" si="83"/>
        <v>-8.7297278823563092E-3</v>
      </c>
      <c r="AE375" s="20">
        <f t="shared" si="74"/>
        <v>-1.2739601298946713E-2</v>
      </c>
      <c r="AF375" s="20">
        <f t="shared" si="74"/>
        <v>-1.1862369871402259E-2</v>
      </c>
      <c r="AH375" s="26">
        <v>1.2307609416031844</v>
      </c>
      <c r="AI375" s="26">
        <v>1.097460914347776</v>
      </c>
      <c r="AJ375" s="26">
        <f t="shared" si="84"/>
        <v>-1.7623786471291709</v>
      </c>
      <c r="AK375" s="26">
        <f t="shared" si="87"/>
        <v>-1.9838971689809606</v>
      </c>
      <c r="AL375" s="26">
        <f t="shared" si="85"/>
        <v>-3.8327750604199569</v>
      </c>
      <c r="AM375" s="26">
        <f t="shared" si="86"/>
        <v>-2.5439353347734328</v>
      </c>
      <c r="AN375" s="14">
        <v>-1.0251108267514245E-2</v>
      </c>
      <c r="AO375" s="14">
        <v>-9.2235805277637046E-3</v>
      </c>
      <c r="AP375" s="20">
        <v>-2.2293842570888636E-2</v>
      </c>
      <c r="AQ375" s="20">
        <v>-1.1827322899885374E-2</v>
      </c>
      <c r="AU375">
        <v>0.77488849685576688</v>
      </c>
    </row>
    <row r="376" spans="1:47" x14ac:dyDescent="0.2">
      <c r="A376" s="1">
        <v>44652</v>
      </c>
      <c r="B376">
        <v>250.97584999999998</v>
      </c>
      <c r="C376">
        <v>19.72</v>
      </c>
      <c r="D376" s="12">
        <v>4.4930374129612538E-3</v>
      </c>
      <c r="E376" s="12">
        <v>-3.0333670374116384E-3</v>
      </c>
      <c r="F376" s="12">
        <f t="shared" si="77"/>
        <v>5.7236818803349382E-3</v>
      </c>
      <c r="G376" s="12">
        <f t="shared" si="78"/>
        <v>5.5942544375741877E-3</v>
      </c>
      <c r="H376" s="14">
        <v>-9.4146189003853475E-3</v>
      </c>
      <c r="I376" s="14">
        <v>-9.2017297017332727E-3</v>
      </c>
      <c r="J376" s="20">
        <v>-1.3315275174003265E-2</v>
      </c>
      <c r="K376" s="20">
        <v>-1.301418191769425E-2</v>
      </c>
      <c r="M376" s="24">
        <v>2.0187385194269556E-5</v>
      </c>
      <c r="N376" s="24">
        <v>9.2013155836554593E-6</v>
      </c>
      <c r="O376" s="23">
        <f t="shared" si="75"/>
        <v>3.2816318313397239E-5</v>
      </c>
      <c r="P376" s="23">
        <f t="shared" si="76"/>
        <v>2.1350500236097469E-5</v>
      </c>
      <c r="Q376" s="12">
        <v>5.7285528987168514E-3</v>
      </c>
      <c r="R376" s="12">
        <v>4.6206601515473384E-3</v>
      </c>
      <c r="S376" s="14">
        <v>-9.4226310126377857E-3</v>
      </c>
      <c r="T376" s="14">
        <v>-7.600309609182781E-3</v>
      </c>
      <c r="U376" s="20">
        <v>-1.3326606857260443E-2</v>
      </c>
      <c r="V376" s="20">
        <v>-1.074926292021738E-2</v>
      </c>
      <c r="X376" s="14">
        <f t="shared" si="79"/>
        <v>-9.0653693897961903E-3</v>
      </c>
      <c r="Y376" s="14">
        <f t="shared" si="80"/>
        <v>-1.0810457779028221E-2</v>
      </c>
      <c r="Z376" s="20">
        <f t="shared" si="81"/>
        <v>-1.488644011913841E-2</v>
      </c>
      <c r="AA376" s="20">
        <f t="shared" si="82"/>
        <v>-1.1866021601205185E-2</v>
      </c>
      <c r="AC376" s="14">
        <f t="shared" si="83"/>
        <v>-7.1403396740979562E-3</v>
      </c>
      <c r="AD376" s="14">
        <f t="shared" si="83"/>
        <v>-8.7297278823563092E-3</v>
      </c>
      <c r="AE376" s="20">
        <f t="shared" ref="AE376:AF439" si="88">PERCENTILE(D376:D875,0.01)</f>
        <v>-1.2739601298946713E-2</v>
      </c>
      <c r="AF376" s="20">
        <f t="shared" si="88"/>
        <v>-1.1862369871402259E-2</v>
      </c>
      <c r="AH376" s="26">
        <v>0.77488849685576688</v>
      </c>
      <c r="AI376" s="26">
        <v>-0.64488943054249326</v>
      </c>
      <c r="AJ376" s="26">
        <f t="shared" si="84"/>
        <v>-1.7623786471291709</v>
      </c>
      <c r="AK376" s="26">
        <f t="shared" si="87"/>
        <v>-1.9838971689809606</v>
      </c>
      <c r="AL376" s="26">
        <f t="shared" si="85"/>
        <v>-3.8327750604199569</v>
      </c>
      <c r="AM376" s="26">
        <f t="shared" si="86"/>
        <v>-2.5439353347734328</v>
      </c>
      <c r="AN376" s="14">
        <v>-1.0095879307648496E-2</v>
      </c>
      <c r="AO376" s="14">
        <v>-9.1669145934779005E-3</v>
      </c>
      <c r="AP376" s="20">
        <v>-2.19562546824984E-2</v>
      </c>
      <c r="AQ376" s="20">
        <v>-1.1754660629500839E-2</v>
      </c>
      <c r="AU376">
        <v>-0.86123355596221418</v>
      </c>
    </row>
    <row r="377" spans="1:47" x14ac:dyDescent="0.2">
      <c r="A377" s="1">
        <v>44651</v>
      </c>
      <c r="B377">
        <v>249.85325</v>
      </c>
      <c r="C377">
        <v>19.78</v>
      </c>
      <c r="D377" s="12">
        <v>-5.032712832521713E-3</v>
      </c>
      <c r="E377" s="12">
        <v>3.0425963488844854E-3</v>
      </c>
      <c r="F377" s="12">
        <f t="shared" si="77"/>
        <v>5.7083158654479479E-3</v>
      </c>
      <c r="G377" s="12">
        <f t="shared" si="78"/>
        <v>5.5877687406133032E-3</v>
      </c>
      <c r="H377" s="14">
        <v>-9.3893440550666916E-3</v>
      </c>
      <c r="I377" s="14">
        <v>-9.1910616795638535E-3</v>
      </c>
      <c r="J377" s="20">
        <v>-1.3279528477938436E-2</v>
      </c>
      <c r="K377" s="20">
        <v>-1.2999093930357624E-2</v>
      </c>
      <c r="M377" s="24">
        <v>2.5328198454628723E-5</v>
      </c>
      <c r="N377" s="24">
        <v>9.2573925422452007E-6</v>
      </c>
      <c r="O377" s="23">
        <f t="shared" si="75"/>
        <v>3.3620304464915241E-5</v>
      </c>
      <c r="P377" s="23">
        <f t="shared" si="76"/>
        <v>2.2124802777632818E-5</v>
      </c>
      <c r="Q377" s="12">
        <v>5.7983018604514927E-3</v>
      </c>
      <c r="R377" s="12">
        <v>4.7037009660088743E-3</v>
      </c>
      <c r="S377" s="14">
        <v>-9.5373578453231099E-3</v>
      </c>
      <c r="T377" s="14">
        <v>-7.7368995940348424E-3</v>
      </c>
      <c r="U377" s="20">
        <v>-1.3488867206108382E-2</v>
      </c>
      <c r="V377" s="20">
        <v>-1.0942444742398593E-2</v>
      </c>
      <c r="X377" s="14">
        <f t="shared" si="79"/>
        <v>-9.0653693897961903E-3</v>
      </c>
      <c r="Y377" s="14">
        <f t="shared" si="80"/>
        <v>-1.0810457779028221E-2</v>
      </c>
      <c r="Z377" s="20">
        <f t="shared" si="81"/>
        <v>-1.488644011913841E-2</v>
      </c>
      <c r="AA377" s="20">
        <f t="shared" si="82"/>
        <v>-1.1866021601205185E-2</v>
      </c>
      <c r="AC377" s="14">
        <f t="shared" si="83"/>
        <v>-7.1403396740979562E-3</v>
      </c>
      <c r="AD377" s="14">
        <f t="shared" si="83"/>
        <v>-8.7297278823563092E-3</v>
      </c>
      <c r="AE377" s="20">
        <f t="shared" si="88"/>
        <v>-1.2739601298946713E-2</v>
      </c>
      <c r="AF377" s="20">
        <f t="shared" si="88"/>
        <v>-1.1862369871402259E-2</v>
      </c>
      <c r="AH377" s="26">
        <v>-0.86123355596221418</v>
      </c>
      <c r="AI377" s="26">
        <v>0.63517923477292848</v>
      </c>
      <c r="AJ377" s="26">
        <f t="shared" si="84"/>
        <v>-1.7623786471291709</v>
      </c>
      <c r="AK377" s="26">
        <f t="shared" si="87"/>
        <v>-1.9838971689809606</v>
      </c>
      <c r="AL377" s="26">
        <f t="shared" si="85"/>
        <v>-3.8327750604199569</v>
      </c>
      <c r="AM377" s="26">
        <f t="shared" si="86"/>
        <v>-2.5439353347734328</v>
      </c>
      <c r="AN377" s="14">
        <v>-1.0218803388469056E-2</v>
      </c>
      <c r="AO377" s="14">
        <v>-9.3316590301980151E-3</v>
      </c>
      <c r="AP377" s="20">
        <v>-2.2223586763525118E-2</v>
      </c>
      <c r="AQ377" s="20">
        <v>-1.1965911091637905E-2</v>
      </c>
      <c r="AU377">
        <v>-0.83140179582127027</v>
      </c>
    </row>
    <row r="378" spans="1:47" x14ac:dyDescent="0.2">
      <c r="A378" s="1">
        <v>44650</v>
      </c>
      <c r="B378">
        <v>251.11705000000001</v>
      </c>
      <c r="C378">
        <v>19.72</v>
      </c>
      <c r="D378" s="12">
        <v>-4.9038148905974355E-3</v>
      </c>
      <c r="E378" s="12">
        <v>-2.0242914979758941E-3</v>
      </c>
      <c r="F378" s="12">
        <f t="shared" si="77"/>
        <v>5.6970881537247329E-3</v>
      </c>
      <c r="G378" s="12">
        <f t="shared" si="78"/>
        <v>5.5825474074220989E-3</v>
      </c>
      <c r="H378" s="14">
        <v>-9.3708761127163955E-3</v>
      </c>
      <c r="I378" s="14">
        <v>-9.1824733507267792E-3</v>
      </c>
      <c r="J378" s="20">
        <v>-1.3253408914640791E-2</v>
      </c>
      <c r="K378" s="20">
        <v>-1.2986947292988608E-2</v>
      </c>
      <c r="M378" s="24">
        <v>2.404740048124514E-5</v>
      </c>
      <c r="N378" s="24">
        <v>4.0977560687774893E-6</v>
      </c>
      <c r="O378" s="23">
        <f t="shared" si="75"/>
        <v>3.4147775288550884E-5</v>
      </c>
      <c r="P378" s="23">
        <f t="shared" si="76"/>
        <v>2.2945424466072969E-5</v>
      </c>
      <c r="Q378" s="12">
        <v>5.8436097823649112E-3</v>
      </c>
      <c r="R378" s="12">
        <v>4.7901382512483886E-3</v>
      </c>
      <c r="S378" s="14">
        <v>-9.6118827450120299E-3</v>
      </c>
      <c r="T378" s="14">
        <v>-7.879076276164897E-3</v>
      </c>
      <c r="U378" s="20">
        <v>-1.3594269193928872E-2</v>
      </c>
      <c r="V378" s="20">
        <v>-1.11435279371534E-2</v>
      </c>
      <c r="X378" s="14">
        <f t="shared" si="79"/>
        <v>-9.0653693897961903E-3</v>
      </c>
      <c r="Y378" s="14">
        <f t="shared" si="80"/>
        <v>-1.0810457779028221E-2</v>
      </c>
      <c r="Z378" s="20">
        <f t="shared" si="81"/>
        <v>-1.488644011913841E-2</v>
      </c>
      <c r="AA378" s="20">
        <f t="shared" si="82"/>
        <v>-1.1866021601205185E-2</v>
      </c>
      <c r="AC378" s="14">
        <f t="shared" si="83"/>
        <v>-7.1403396740979562E-3</v>
      </c>
      <c r="AD378" s="14">
        <f t="shared" si="83"/>
        <v>-8.7297278823563092E-3</v>
      </c>
      <c r="AE378" s="20">
        <f t="shared" si="88"/>
        <v>-1.2739601298946713E-2</v>
      </c>
      <c r="AF378" s="20">
        <f t="shared" si="88"/>
        <v>-1.1862369871402259E-2</v>
      </c>
      <c r="AH378" s="26">
        <v>-0.83140179582127027</v>
      </c>
      <c r="AI378" s="26">
        <v>-0.41192584683658856</v>
      </c>
      <c r="AJ378" s="26">
        <f t="shared" si="84"/>
        <v>-1.7623786471291709</v>
      </c>
      <c r="AK378" s="26">
        <f t="shared" si="87"/>
        <v>-1.9838971689809606</v>
      </c>
      <c r="AL378" s="26">
        <f t="shared" si="85"/>
        <v>-3.8327750604199569</v>
      </c>
      <c r="AM378" s="26">
        <f t="shared" si="86"/>
        <v>-2.5439353347734328</v>
      </c>
      <c r="AN378" s="14">
        <v>-1.0298653102595061E-2</v>
      </c>
      <c r="AO378" s="14">
        <v>-9.5031417156790868E-3</v>
      </c>
      <c r="AP378" s="20">
        <v>-2.2397241836674322E-2</v>
      </c>
      <c r="AQ378" s="20">
        <v>-1.2185801955800596E-2</v>
      </c>
      <c r="AU378">
        <v>0.43688329950821697</v>
      </c>
    </row>
    <row r="379" spans="1:47" x14ac:dyDescent="0.2">
      <c r="A379" s="1">
        <v>44649</v>
      </c>
      <c r="B379">
        <v>252.35455000000002</v>
      </c>
      <c r="C379">
        <v>19.760000000000002</v>
      </c>
      <c r="D379" s="12">
        <v>2.6417454988714173E-3</v>
      </c>
      <c r="E379" s="12">
        <v>-5.0581689428419452E-4</v>
      </c>
      <c r="F379" s="12">
        <f t="shared" si="77"/>
        <v>5.6782345616925387E-3</v>
      </c>
      <c r="G379" s="12">
        <f t="shared" si="78"/>
        <v>5.5889161597244101E-3</v>
      </c>
      <c r="H379" s="14">
        <v>-9.3398647134811785E-3</v>
      </c>
      <c r="I379" s="14">
        <v>-9.1929490160503925E-3</v>
      </c>
      <c r="J379" s="20">
        <v>-1.3209548900898663E-2</v>
      </c>
      <c r="K379" s="20">
        <v>-1.3001763226367381E-2</v>
      </c>
      <c r="M379" s="24">
        <v>6.9788192808073931E-6</v>
      </c>
      <c r="N379" s="24">
        <v>2.5585073054330801E-7</v>
      </c>
      <c r="O379" s="23">
        <f t="shared" si="75"/>
        <v>3.4789342398207316E-5</v>
      </c>
      <c r="P379" s="23">
        <f t="shared" si="76"/>
        <v>2.4149492902799148E-5</v>
      </c>
      <c r="Q379" s="12">
        <v>5.8982490959781711E-3</v>
      </c>
      <c r="R379" s="12">
        <v>4.9142133554414538E-3</v>
      </c>
      <c r="S379" s="14">
        <v>-9.7017564181829385E-3</v>
      </c>
      <c r="T379" s="14">
        <v>-8.083161661311242E-3</v>
      </c>
      <c r="U379" s="20">
        <v>-1.372137924499213E-2</v>
      </c>
      <c r="V379" s="20">
        <v>-1.1432169792014333E-2</v>
      </c>
      <c r="X379" s="14">
        <f t="shared" si="79"/>
        <v>-9.0653693897961903E-3</v>
      </c>
      <c r="Y379" s="14">
        <f t="shared" si="80"/>
        <v>-1.0810457779028221E-2</v>
      </c>
      <c r="Z379" s="20">
        <f t="shared" si="81"/>
        <v>-1.488644011913841E-2</v>
      </c>
      <c r="AA379" s="20">
        <f t="shared" si="82"/>
        <v>-1.1866021601205185E-2</v>
      </c>
      <c r="AC379" s="14">
        <f t="shared" si="83"/>
        <v>-7.1403396740979562E-3</v>
      </c>
      <c r="AD379" s="14">
        <f t="shared" si="83"/>
        <v>-8.7297278823563092E-3</v>
      </c>
      <c r="AE379" s="20">
        <f t="shared" si="88"/>
        <v>-1.2739601298946713E-2</v>
      </c>
      <c r="AF379" s="20">
        <f t="shared" si="88"/>
        <v>-1.1862369871402259E-2</v>
      </c>
      <c r="AH379" s="26">
        <v>0.43688329950821697</v>
      </c>
      <c r="AI379" s="26">
        <v>-9.9824537812730832E-2</v>
      </c>
      <c r="AJ379" s="26">
        <f t="shared" si="84"/>
        <v>-1.7623786471291709</v>
      </c>
      <c r="AK379" s="26">
        <f t="shared" si="87"/>
        <v>-1.9838971689809606</v>
      </c>
      <c r="AL379" s="26">
        <f t="shared" si="85"/>
        <v>-3.8327750604199569</v>
      </c>
      <c r="AM379" s="26">
        <f t="shared" si="86"/>
        <v>-2.5439353347734328</v>
      </c>
      <c r="AN379" s="14">
        <v>-1.0394948262200865E-2</v>
      </c>
      <c r="AO379" s="14">
        <v>-9.7492939636287263E-3</v>
      </c>
      <c r="AP379" s="20">
        <v>-2.2606662035209689E-2</v>
      </c>
      <c r="AQ379" s="20">
        <v>-1.2501440997523029E-2</v>
      </c>
      <c r="AU379">
        <v>0.52038789140924702</v>
      </c>
    </row>
    <row r="380" spans="1:47" x14ac:dyDescent="0.2">
      <c r="A380" s="1">
        <v>44648</v>
      </c>
      <c r="B380">
        <v>251.68964999999997</v>
      </c>
      <c r="C380">
        <v>19.77</v>
      </c>
      <c r="D380" s="12">
        <v>3.217842945109517E-3</v>
      </c>
      <c r="E380" s="12">
        <v>3.0441400304412891E-3</v>
      </c>
      <c r="F380" s="12">
        <f t="shared" si="77"/>
        <v>5.6716690012608376E-3</v>
      </c>
      <c r="G380" s="12">
        <f t="shared" si="78"/>
        <v>5.5914795403731246E-3</v>
      </c>
      <c r="H380" s="14">
        <v>-9.3290653275921245E-3</v>
      </c>
      <c r="I380" s="14">
        <v>-9.1971654020076878E-3</v>
      </c>
      <c r="J380" s="20">
        <v>-1.3194275123346488E-2</v>
      </c>
      <c r="K380" s="20">
        <v>-1.3007726541489876E-2</v>
      </c>
      <c r="M380" s="24">
        <v>1.0354513219391089E-5</v>
      </c>
      <c r="N380" s="24">
        <v>9.2667885249350924E-6</v>
      </c>
      <c r="O380" s="23">
        <f t="shared" si="75"/>
        <v>3.6563778154385196E-5</v>
      </c>
      <c r="P380" s="23">
        <f t="shared" si="76"/>
        <v>2.5675094172107474E-5</v>
      </c>
      <c r="Q380" s="12">
        <v>6.0467990006602005E-3</v>
      </c>
      <c r="R380" s="12">
        <v>5.0670597166510159E-3</v>
      </c>
      <c r="S380" s="14">
        <v>-9.9460992676824716E-3</v>
      </c>
      <c r="T380" s="14">
        <v>-8.334571552913124E-3</v>
      </c>
      <c r="U380" s="20">
        <v>-1.4066957999938137E-2</v>
      </c>
      <c r="V380" s="20">
        <v>-1.1787743599469077E-2</v>
      </c>
      <c r="X380" s="14">
        <f t="shared" si="79"/>
        <v>-9.0653693897961903E-3</v>
      </c>
      <c r="Y380" s="14">
        <f t="shared" si="80"/>
        <v>-1.0810457779028221E-2</v>
      </c>
      <c r="Z380" s="20">
        <f t="shared" si="81"/>
        <v>-1.488644011913841E-2</v>
      </c>
      <c r="AA380" s="20">
        <f t="shared" si="82"/>
        <v>-1.1866021601205185E-2</v>
      </c>
      <c r="AC380" s="14">
        <f t="shared" si="83"/>
        <v>-7.1403396740979562E-3</v>
      </c>
      <c r="AD380" s="14">
        <f t="shared" si="83"/>
        <v>-8.7297278823563092E-3</v>
      </c>
      <c r="AE380" s="20">
        <f t="shared" si="88"/>
        <v>-1.2739601298946713E-2</v>
      </c>
      <c r="AF380" s="20">
        <f t="shared" si="88"/>
        <v>-1.1862369871402259E-2</v>
      </c>
      <c r="AH380" s="26">
        <v>0.52038789140924702</v>
      </c>
      <c r="AI380" s="26">
        <v>0.58887057969882783</v>
      </c>
      <c r="AJ380" s="26">
        <f t="shared" si="84"/>
        <v>-1.7623786471291709</v>
      </c>
      <c r="AK380" s="26">
        <f t="shared" si="87"/>
        <v>-1.9838971689809606</v>
      </c>
      <c r="AL380" s="26">
        <f t="shared" si="85"/>
        <v>-3.8327750604199569</v>
      </c>
      <c r="AM380" s="26">
        <f t="shared" si="86"/>
        <v>-2.5439353347734328</v>
      </c>
      <c r="AN380" s="14">
        <v>-1.0656749442245548E-2</v>
      </c>
      <c r="AO380" s="14">
        <v>-1.0052525426921418E-2</v>
      </c>
      <c r="AP380" s="20">
        <v>-2.3176020405102735E-2</v>
      </c>
      <c r="AQ380" s="20">
        <v>-1.2890272256595578E-2</v>
      </c>
      <c r="AU380">
        <v>0.10447049605352372</v>
      </c>
    </row>
    <row r="381" spans="1:47" x14ac:dyDescent="0.2">
      <c r="A381" s="1">
        <v>44645</v>
      </c>
      <c r="B381">
        <v>250.88234999999997</v>
      </c>
      <c r="C381">
        <v>19.71</v>
      </c>
      <c r="D381" s="12">
        <v>6.6609403851813909E-4</v>
      </c>
      <c r="E381" s="12">
        <v>2.5432349949134903E-3</v>
      </c>
      <c r="F381" s="12">
        <f t="shared" si="77"/>
        <v>5.6682951662452071E-3</v>
      </c>
      <c r="G381" s="12">
        <f t="shared" si="78"/>
        <v>5.5975661618929019E-3</v>
      </c>
      <c r="H381" s="14">
        <v>-9.32351586282993E-3</v>
      </c>
      <c r="I381" s="14">
        <v>-9.2071770034903733E-3</v>
      </c>
      <c r="J381" s="20">
        <v>-1.3186426409430511E-2</v>
      </c>
      <c r="K381" s="20">
        <v>-1.3021886140522501E-2</v>
      </c>
      <c r="M381" s="24">
        <v>4.4368126814940418E-7</v>
      </c>
      <c r="N381" s="24">
        <v>6.4680442393526205E-6</v>
      </c>
      <c r="O381" s="23">
        <f t="shared" si="75"/>
        <v>3.8236252558910103E-5</v>
      </c>
      <c r="P381" s="23">
        <f t="shared" si="76"/>
        <v>2.6723266188530854E-5</v>
      </c>
      <c r="Q381" s="12">
        <v>6.183546923805956E-3</v>
      </c>
      <c r="R381" s="12">
        <v>5.1694551152448222E-3</v>
      </c>
      <c r="S381" s="14">
        <v>-1.0171029585046848E-2</v>
      </c>
      <c r="T381" s="14">
        <v>-8.5029969956732891E-3</v>
      </c>
      <c r="U381" s="20">
        <v>-1.4385081240227766E-2</v>
      </c>
      <c r="V381" s="20">
        <v>-1.2025950917299341E-2</v>
      </c>
      <c r="X381" s="14">
        <f t="shared" si="79"/>
        <v>-9.0653693897961903E-3</v>
      </c>
      <c r="Y381" s="14">
        <f t="shared" si="80"/>
        <v>-1.0810457779028221E-2</v>
      </c>
      <c r="Z381" s="20">
        <f t="shared" si="81"/>
        <v>-1.488644011913841E-2</v>
      </c>
      <c r="AA381" s="20">
        <f t="shared" si="82"/>
        <v>-1.1866021601205185E-2</v>
      </c>
      <c r="AC381" s="14">
        <f t="shared" si="83"/>
        <v>-7.1403396740979562E-3</v>
      </c>
      <c r="AD381" s="14">
        <f t="shared" si="83"/>
        <v>-8.7297278823563092E-3</v>
      </c>
      <c r="AE381" s="20">
        <f t="shared" si="88"/>
        <v>-1.2739601298946713E-2</v>
      </c>
      <c r="AF381" s="20">
        <f t="shared" si="88"/>
        <v>-1.1862369871402259E-2</v>
      </c>
      <c r="AH381" s="26">
        <v>0.10447049605352372</v>
      </c>
      <c r="AI381" s="26">
        <v>0.4804141893358706</v>
      </c>
      <c r="AJ381" s="26">
        <f t="shared" si="84"/>
        <v>-1.7623786471291709</v>
      </c>
      <c r="AK381" s="26">
        <f t="shared" si="87"/>
        <v>-1.9838971689809606</v>
      </c>
      <c r="AL381" s="26">
        <f t="shared" si="85"/>
        <v>-3.8327750604199569</v>
      </c>
      <c r="AM381" s="26">
        <f t="shared" si="86"/>
        <v>-2.5439353347734328</v>
      </c>
      <c r="AN381" s="14">
        <v>-1.0897751062036887E-2</v>
      </c>
      <c r="AO381" s="14">
        <v>-1.0255667368308349E-2</v>
      </c>
      <c r="AP381" s="20">
        <v>-2.3700144434500012E-2</v>
      </c>
      <c r="AQ381" s="20">
        <v>-1.3150759529196572E-2</v>
      </c>
      <c r="AU381">
        <v>0.62675522558227359</v>
      </c>
    </row>
    <row r="382" spans="1:47" x14ac:dyDescent="0.2">
      <c r="A382" s="1">
        <v>44644</v>
      </c>
      <c r="B382">
        <v>250.71535</v>
      </c>
      <c r="C382">
        <v>19.66</v>
      </c>
      <c r="D382" s="12">
        <v>4.0709038107304973E-3</v>
      </c>
      <c r="E382" s="12">
        <v>-2.0304568527917954E-3</v>
      </c>
      <c r="F382" s="12">
        <f t="shared" si="77"/>
        <v>5.6948016354560959E-3</v>
      </c>
      <c r="G382" s="12">
        <f t="shared" si="78"/>
        <v>5.6578679763837104E-3</v>
      </c>
      <c r="H382" s="14">
        <v>-9.3671151248491367E-3</v>
      </c>
      <c r="I382" s="14">
        <v>-9.3063646617673346E-3</v>
      </c>
      <c r="J382" s="20">
        <v>-1.3248089677727592E-2</v>
      </c>
      <c r="K382" s="20">
        <v>-1.3162169138463999E-2</v>
      </c>
      <c r="M382" s="24">
        <v>1.6572257836220083E-5</v>
      </c>
      <c r="N382" s="24">
        <v>4.1227550310491632E-6</v>
      </c>
      <c r="O382" s="23">
        <f t="shared" si="75"/>
        <v>4.0652174380072573E-5</v>
      </c>
      <c r="P382" s="23">
        <f t="shared" si="76"/>
        <v>2.8024723054947318E-5</v>
      </c>
      <c r="Q382" s="12">
        <v>6.3759057693846587E-3</v>
      </c>
      <c r="R382" s="12">
        <v>5.2938382157889296E-3</v>
      </c>
      <c r="S382" s="14">
        <v>-1.0487431729873176E-2</v>
      </c>
      <c r="T382" s="14">
        <v>-8.7075889897347339E-3</v>
      </c>
      <c r="U382" s="20">
        <v>-1.4832574831692731E-2</v>
      </c>
      <c r="V382" s="20">
        <v>-1.2315309278816734E-2</v>
      </c>
      <c r="X382" s="14">
        <f t="shared" si="79"/>
        <v>-9.0653693897961903E-3</v>
      </c>
      <c r="Y382" s="14">
        <f t="shared" si="80"/>
        <v>-1.0810457779028221E-2</v>
      </c>
      <c r="Z382" s="20">
        <f t="shared" si="81"/>
        <v>-1.488644011913841E-2</v>
      </c>
      <c r="AA382" s="20">
        <f t="shared" si="82"/>
        <v>-1.1866021601205185E-2</v>
      </c>
      <c r="AC382" s="14">
        <f t="shared" si="83"/>
        <v>-7.1403396740979562E-3</v>
      </c>
      <c r="AD382" s="14">
        <f t="shared" si="83"/>
        <v>-8.7297278823563092E-3</v>
      </c>
      <c r="AE382" s="20">
        <f t="shared" si="88"/>
        <v>-1.2739601298946713E-2</v>
      </c>
      <c r="AF382" s="20">
        <f t="shared" si="88"/>
        <v>-1.1862369871402259E-2</v>
      </c>
      <c r="AH382" s="26">
        <v>0.62675522558227359</v>
      </c>
      <c r="AI382" s="26">
        <v>-0.37352201836424037</v>
      </c>
      <c r="AJ382" s="26">
        <f t="shared" si="84"/>
        <v>-1.7623786471291709</v>
      </c>
      <c r="AK382" s="26">
        <f t="shared" si="87"/>
        <v>-1.9838971689809606</v>
      </c>
      <c r="AL382" s="26">
        <f t="shared" si="85"/>
        <v>-3.8327750604199569</v>
      </c>
      <c r="AM382" s="26">
        <f t="shared" si="86"/>
        <v>-2.5439353347734328</v>
      </c>
      <c r="AN382" s="14">
        <v>-1.123676018407121E-2</v>
      </c>
      <c r="AO382" s="14">
        <v>-1.0502430649346877E-2</v>
      </c>
      <c r="AP382" s="20">
        <v>-2.4437412620485238E-2</v>
      </c>
      <c r="AQ382" s="20">
        <v>-1.3467182093719403E-2</v>
      </c>
      <c r="AU382">
        <v>-0.42158658240655111</v>
      </c>
    </row>
    <row r="383" spans="1:47" x14ac:dyDescent="0.2">
      <c r="A383" s="1">
        <v>44643</v>
      </c>
      <c r="B383">
        <v>249.69884999999999</v>
      </c>
      <c r="C383">
        <v>19.7</v>
      </c>
      <c r="D383" s="12">
        <v>-2.8084828362062719E-3</v>
      </c>
      <c r="E383" s="12">
        <v>-2.5316455696202667E-3</v>
      </c>
      <c r="F383" s="12">
        <f t="shared" si="77"/>
        <v>5.6839663217944621E-3</v>
      </c>
      <c r="G383" s="12">
        <f t="shared" si="78"/>
        <v>5.6548884406431689E-3</v>
      </c>
      <c r="H383" s="14">
        <v>-9.3492926198736424E-3</v>
      </c>
      <c r="I383" s="14">
        <v>-9.3014637615978744E-3</v>
      </c>
      <c r="J383" s="20">
        <v>-1.3222882968826285E-2</v>
      </c>
      <c r="K383" s="20">
        <v>-1.3155237701828361E-2</v>
      </c>
      <c r="M383" s="24">
        <v>7.8875758412652259E-6</v>
      </c>
      <c r="N383" s="24">
        <v>6.4092292901779241E-6</v>
      </c>
      <c r="O383" s="23">
        <f t="shared" si="75"/>
        <v>4.2187690805689901E-5</v>
      </c>
      <c r="P383" s="23">
        <f t="shared" si="76"/>
        <v>2.9549838725226784E-5</v>
      </c>
      <c r="Q383" s="12">
        <v>6.4952052165955388E-3</v>
      </c>
      <c r="R383" s="12">
        <v>5.435976335970088E-3</v>
      </c>
      <c r="S383" s="14">
        <v>-1.0683661858311298E-2</v>
      </c>
      <c r="T383" s="14">
        <v>-8.9413853922427761E-3</v>
      </c>
      <c r="U383" s="20">
        <v>-1.5110106847086011E-2</v>
      </c>
      <c r="V383" s="20">
        <v>-1.2645971992520334E-2</v>
      </c>
      <c r="X383" s="14">
        <f t="shared" si="79"/>
        <v>-9.0653693897961903E-3</v>
      </c>
      <c r="Y383" s="14">
        <f t="shared" si="80"/>
        <v>-1.0810457779028221E-2</v>
      </c>
      <c r="Z383" s="20">
        <f t="shared" si="81"/>
        <v>-1.488644011913841E-2</v>
      </c>
      <c r="AA383" s="20">
        <f t="shared" si="82"/>
        <v>-1.1866021601205185E-2</v>
      </c>
      <c r="AC383" s="14">
        <f t="shared" si="83"/>
        <v>-7.202961375923583E-3</v>
      </c>
      <c r="AD383" s="14">
        <f t="shared" si="83"/>
        <v>-8.7297278823563092E-3</v>
      </c>
      <c r="AE383" s="20">
        <f t="shared" si="88"/>
        <v>-1.3909394811168842E-2</v>
      </c>
      <c r="AF383" s="20">
        <f t="shared" si="88"/>
        <v>-1.1862369871402259E-2</v>
      </c>
      <c r="AH383" s="26">
        <v>-0.42158658240655111</v>
      </c>
      <c r="AI383" s="26">
        <v>-0.45445147124809659</v>
      </c>
      <c r="AJ383" s="26">
        <f t="shared" si="84"/>
        <v>-1.7623786471291709</v>
      </c>
      <c r="AK383" s="26">
        <f t="shared" si="87"/>
        <v>-1.9838971689809606</v>
      </c>
      <c r="AL383" s="26">
        <f t="shared" si="85"/>
        <v>-3.8327750604199569</v>
      </c>
      <c r="AM383" s="26">
        <f t="shared" si="86"/>
        <v>-2.5439353347734328</v>
      </c>
      <c r="AN383" s="14">
        <v>-1.144701098244998E-2</v>
      </c>
      <c r="AO383" s="14">
        <v>-1.0784418063578553E-2</v>
      </c>
      <c r="AP383" s="20">
        <v>-2.4894660566476986E-2</v>
      </c>
      <c r="AQ383" s="20">
        <v>-1.3828772280066525E-2</v>
      </c>
      <c r="AU383">
        <v>0.80876001357299743</v>
      </c>
    </row>
    <row r="384" spans="1:47" x14ac:dyDescent="0.2">
      <c r="A384" s="1">
        <v>44642</v>
      </c>
      <c r="B384">
        <v>250.40209999999999</v>
      </c>
      <c r="C384">
        <v>19.75</v>
      </c>
      <c r="D384" s="12">
        <v>5.4443713656340265E-3</v>
      </c>
      <c r="E384" s="12">
        <v>3.0472320975114542E-3</v>
      </c>
      <c r="F384" s="12">
        <f t="shared" si="77"/>
        <v>5.6945934449100614E-3</v>
      </c>
      <c r="G384" s="12">
        <f t="shared" si="78"/>
        <v>5.7013354029798935E-3</v>
      </c>
      <c r="H384" s="14">
        <v>-9.3667726818743961E-3</v>
      </c>
      <c r="I384" s="14">
        <v>-9.3778622160583143E-3</v>
      </c>
      <c r="J384" s="20">
        <v>-1.3247605354093429E-2</v>
      </c>
      <c r="K384" s="20">
        <v>-1.3263289493916055E-2</v>
      </c>
      <c r="M384" s="24">
        <v>2.9641179566935715E-5</v>
      </c>
      <c r="N384" s="24">
        <v>9.2856234561040563E-6</v>
      </c>
      <c r="O384" s="23">
        <f t="shared" si="75"/>
        <v>4.437823109446106E-5</v>
      </c>
      <c r="P384" s="23">
        <f t="shared" si="76"/>
        <v>3.103350161331138E-5</v>
      </c>
      <c r="Q384" s="12">
        <v>6.6616988144512406E-3</v>
      </c>
      <c r="R384" s="12">
        <v>5.5707720841290378E-3</v>
      </c>
      <c r="S384" s="14">
        <v>-1.0957519456608448E-2</v>
      </c>
      <c r="T384" s="14">
        <v>-9.1631046674996615E-3</v>
      </c>
      <c r="U384" s="20">
        <v>-1.5497428874499033E-2</v>
      </c>
      <c r="V384" s="20">
        <v>-1.2959553794679651E-2</v>
      </c>
      <c r="X384" s="14">
        <f t="shared" si="79"/>
        <v>-9.0653693897961903E-3</v>
      </c>
      <c r="Y384" s="14">
        <f t="shared" si="80"/>
        <v>-1.0810457779028221E-2</v>
      </c>
      <c r="Z384" s="20">
        <f t="shared" si="81"/>
        <v>-1.488644011913841E-2</v>
      </c>
      <c r="AA384" s="20">
        <f t="shared" si="82"/>
        <v>-1.1866021601205185E-2</v>
      </c>
      <c r="AC384" s="14">
        <f t="shared" si="83"/>
        <v>-7.202961375923583E-3</v>
      </c>
      <c r="AD384" s="14">
        <f t="shared" si="83"/>
        <v>-8.7297278823563092E-3</v>
      </c>
      <c r="AE384" s="20">
        <f t="shared" si="88"/>
        <v>-1.3909394811168842E-2</v>
      </c>
      <c r="AF384" s="20">
        <f t="shared" si="88"/>
        <v>-1.1862369871402259E-2</v>
      </c>
      <c r="AH384" s="26">
        <v>0.80876001357299743</v>
      </c>
      <c r="AI384" s="26">
        <v>0.53517090841428283</v>
      </c>
      <c r="AJ384" s="26">
        <f t="shared" si="84"/>
        <v>-1.7623786471291709</v>
      </c>
      <c r="AK384" s="26">
        <f t="shared" si="87"/>
        <v>-1.9838971689809606</v>
      </c>
      <c r="AL384" s="26">
        <f t="shared" si="85"/>
        <v>-3.8327750604199569</v>
      </c>
      <c r="AM384" s="26">
        <f t="shared" si="86"/>
        <v>-2.5439353347734328</v>
      </c>
      <c r="AN384" s="14">
        <v>-1.174043574419458E-2</v>
      </c>
      <c r="AO384" s="14">
        <v>-1.1051838966741764E-2</v>
      </c>
      <c r="AP384" s="20">
        <v>-2.5532793076057908E-2</v>
      </c>
      <c r="AQ384" s="20">
        <v>-1.4171683946785299E-2</v>
      </c>
      <c r="AU384">
        <v>-0.39537402339779454</v>
      </c>
    </row>
    <row r="385" spans="1:47" x14ac:dyDescent="0.2">
      <c r="A385" s="1">
        <v>44641</v>
      </c>
      <c r="B385">
        <v>249.0462</v>
      </c>
      <c r="C385">
        <v>19.690000000000001</v>
      </c>
      <c r="D385" s="12">
        <v>-2.7315681219212129E-3</v>
      </c>
      <c r="E385" s="12">
        <v>1.0167768174884628E-3</v>
      </c>
      <c r="F385" s="12">
        <f t="shared" si="77"/>
        <v>5.6776660827994822E-3</v>
      </c>
      <c r="G385" s="12">
        <f t="shared" si="78"/>
        <v>5.6965921582967103E-3</v>
      </c>
      <c r="H385" s="14">
        <v>-9.3389296489120883E-3</v>
      </c>
      <c r="I385" s="14">
        <v>-9.3700602728376617E-3</v>
      </c>
      <c r="J385" s="20">
        <v>-1.3208226421234363E-2</v>
      </c>
      <c r="K385" s="20">
        <v>-1.3252255056731277E-2</v>
      </c>
      <c r="M385" s="24">
        <v>7.461464404696182E-6</v>
      </c>
      <c r="N385" s="24">
        <v>1.0338350965819669E-6</v>
      </c>
      <c r="O385" s="23">
        <f t="shared" si="75"/>
        <v>4.5316477111166775E-5</v>
      </c>
      <c r="P385" s="23">
        <f t="shared" si="76"/>
        <v>3.2420975178332818E-5</v>
      </c>
      <c r="Q385" s="12">
        <v>6.7317514148375066E-3</v>
      </c>
      <c r="R385" s="12">
        <v>5.6939419718094091E-3</v>
      </c>
      <c r="S385" s="14">
        <v>-1.1072745730431181E-2</v>
      </c>
      <c r="T385" s="14">
        <v>-9.3657011039819261E-3</v>
      </c>
      <c r="U385" s="20">
        <v>-1.5660395592478657E-2</v>
      </c>
      <c r="V385" s="20">
        <v>-1.3246089801030732E-2</v>
      </c>
      <c r="X385" s="14">
        <f t="shared" si="79"/>
        <v>-9.0653693897961903E-3</v>
      </c>
      <c r="Y385" s="14">
        <f t="shared" si="80"/>
        <v>-1.0810457779028221E-2</v>
      </c>
      <c r="Z385" s="20">
        <f t="shared" si="81"/>
        <v>-1.488644011913841E-2</v>
      </c>
      <c r="AA385" s="20">
        <f t="shared" si="82"/>
        <v>-1.1866021601205185E-2</v>
      </c>
      <c r="AC385" s="14">
        <f t="shared" si="83"/>
        <v>-7.202961375923583E-3</v>
      </c>
      <c r="AD385" s="14">
        <f t="shared" si="83"/>
        <v>-8.7297278823563092E-3</v>
      </c>
      <c r="AE385" s="20">
        <f t="shared" si="88"/>
        <v>-1.3909394811168842E-2</v>
      </c>
      <c r="AF385" s="20">
        <f t="shared" si="88"/>
        <v>-1.1862369871402259E-2</v>
      </c>
      <c r="AH385" s="26">
        <v>-0.39537402339779454</v>
      </c>
      <c r="AI385" s="26">
        <v>0.17329654434361302</v>
      </c>
      <c r="AJ385" s="26">
        <f t="shared" si="84"/>
        <v>-1.7623786471291709</v>
      </c>
      <c r="AK385" s="26">
        <f t="shared" si="87"/>
        <v>-1.9838971689809606</v>
      </c>
      <c r="AL385" s="26">
        <f t="shared" si="85"/>
        <v>-3.8327750604199569</v>
      </c>
      <c r="AM385" s="26">
        <f t="shared" si="86"/>
        <v>-2.5439353347734328</v>
      </c>
      <c r="AN385" s="14">
        <v>-1.1863894951291207E-2</v>
      </c>
      <c r="AO385" s="14">
        <v>-1.1296195358214555E-2</v>
      </c>
      <c r="AP385" s="20">
        <v>-2.5801288935735956E-2</v>
      </c>
      <c r="AQ385" s="20">
        <v>-1.4485020176235468E-2</v>
      </c>
      <c r="AU385">
        <v>1.4006376847479212</v>
      </c>
    </row>
    <row r="386" spans="1:47" x14ac:dyDescent="0.2">
      <c r="A386" s="1">
        <v>44638</v>
      </c>
      <c r="B386">
        <v>249.72834999999998</v>
      </c>
      <c r="C386">
        <v>19.670000000000002</v>
      </c>
      <c r="D386" s="12">
        <v>9.4080132319700471E-3</v>
      </c>
      <c r="E386" s="12">
        <v>8.7179487179487314E-3</v>
      </c>
      <c r="F386" s="12">
        <f t="shared" si="77"/>
        <v>5.6723861105903448E-3</v>
      </c>
      <c r="G386" s="12">
        <f t="shared" si="78"/>
        <v>5.6986894008853812E-3</v>
      </c>
      <c r="H386" s="14">
        <v>-9.3302448674736863E-3</v>
      </c>
      <c r="I386" s="14">
        <v>-9.3735099299162346E-3</v>
      </c>
      <c r="J386" s="20">
        <v>-1.3195943369110641E-2</v>
      </c>
      <c r="K386" s="20">
        <v>-1.325713397256878E-2</v>
      </c>
      <c r="M386" s="24">
        <v>8.8510712972923489E-5</v>
      </c>
      <c r="N386" s="24">
        <v>7.6002629848783923E-5</v>
      </c>
      <c r="O386" s="23">
        <f t="shared" si="75"/>
        <v>4.7731799439694057E-5</v>
      </c>
      <c r="P386" s="23">
        <f t="shared" si="76"/>
        <v>3.4424803201015939E-5</v>
      </c>
      <c r="Q386" s="12">
        <v>6.9088204087017673E-3</v>
      </c>
      <c r="R386" s="12">
        <v>5.8672653937772356E-3</v>
      </c>
      <c r="S386" s="14">
        <v>-1.1363998307209458E-2</v>
      </c>
      <c r="T386" s="14">
        <v>-9.6507927632413469E-3</v>
      </c>
      <c r="U386" s="20">
        <v>-1.6072319669913328E-2</v>
      </c>
      <c r="V386" s="20">
        <v>-1.3649300375247069E-2</v>
      </c>
      <c r="X386" s="14">
        <f t="shared" si="79"/>
        <v>-9.0653693897961903E-3</v>
      </c>
      <c r="Y386" s="14">
        <f t="shared" si="80"/>
        <v>-1.0810457779028221E-2</v>
      </c>
      <c r="Z386" s="20">
        <f t="shared" si="81"/>
        <v>-1.488644011913841E-2</v>
      </c>
      <c r="AA386" s="20">
        <f t="shared" si="82"/>
        <v>-1.1866021601205185E-2</v>
      </c>
      <c r="AC386" s="14">
        <f t="shared" si="83"/>
        <v>-7.3207669588254247E-3</v>
      </c>
      <c r="AD386" s="14">
        <f t="shared" si="83"/>
        <v>-8.7297278823563092E-3</v>
      </c>
      <c r="AE386" s="20">
        <f t="shared" si="88"/>
        <v>-1.3909394811168842E-2</v>
      </c>
      <c r="AF386" s="20">
        <f t="shared" si="88"/>
        <v>-1.1862369871402259E-2</v>
      </c>
      <c r="AH386" s="26">
        <v>1.4006376847479212</v>
      </c>
      <c r="AI386" s="26">
        <v>1.5469126753403113</v>
      </c>
      <c r="AJ386" s="26">
        <f t="shared" si="84"/>
        <v>-1.7623786471291709</v>
      </c>
      <c r="AK386" s="26">
        <f t="shared" si="87"/>
        <v>-1.9838971689809606</v>
      </c>
      <c r="AL386" s="26">
        <f t="shared" si="85"/>
        <v>-3.8327750604199569</v>
      </c>
      <c r="AM386" s="26">
        <f t="shared" si="86"/>
        <v>-2.5439353347734328</v>
      </c>
      <c r="AN386" s="14">
        <v>-1.2175957565146226E-2</v>
      </c>
      <c r="AO386" s="14">
        <v>-1.1640051204374618E-2</v>
      </c>
      <c r="AP386" s="20">
        <v>-2.6479954559392546E-2</v>
      </c>
      <c r="AQ386" s="20">
        <v>-1.4925943753723268E-2</v>
      </c>
      <c r="AU386">
        <v>0.44234769952239705</v>
      </c>
    </row>
    <row r="387" spans="1:47" x14ac:dyDescent="0.2">
      <c r="A387" s="1">
        <v>44637</v>
      </c>
      <c r="B387">
        <v>247.4008</v>
      </c>
      <c r="C387">
        <v>19.5</v>
      </c>
      <c r="D387" s="12">
        <v>3.0456161291159134E-3</v>
      </c>
      <c r="E387" s="12">
        <v>-2.5575447570332921E-3</v>
      </c>
      <c r="F387" s="12">
        <f t="shared" si="77"/>
        <v>5.5904474222722563E-3</v>
      </c>
      <c r="G387" s="12">
        <f t="shared" si="78"/>
        <v>5.6316932339781052E-3</v>
      </c>
      <c r="H387" s="14">
        <v>-9.1954677188060309E-3</v>
      </c>
      <c r="I387" s="14">
        <v>-9.2633110417869556E-3</v>
      </c>
      <c r="J387" s="20">
        <v>-1.3005325475740162E-2</v>
      </c>
      <c r="K387" s="20">
        <v>-1.3101277582115153E-2</v>
      </c>
      <c r="M387" s="24">
        <v>9.2757776059309995E-6</v>
      </c>
      <c r="N387" s="24">
        <v>6.5410351842284815E-6</v>
      </c>
      <c r="O387" s="23">
        <f t="shared" si="75"/>
        <v>4.5117416682927652E-5</v>
      </c>
      <c r="P387" s="23">
        <f t="shared" si="76"/>
        <v>3.1761208874490135E-5</v>
      </c>
      <c r="Q387" s="12">
        <v>6.7169499538799341E-3</v>
      </c>
      <c r="R387" s="12">
        <v>5.6357083737973998E-3</v>
      </c>
      <c r="S387" s="14">
        <v>-1.1048399493690936E-2</v>
      </c>
      <c r="T387" s="14">
        <v>-9.2699153590814383E-3</v>
      </c>
      <c r="U387" s="20">
        <v>-1.5625962245247309E-2</v>
      </c>
      <c r="V387" s="20">
        <v>-1.3110618194097746E-2</v>
      </c>
      <c r="X387" s="14">
        <f t="shared" si="79"/>
        <v>-9.0653693897961903E-3</v>
      </c>
      <c r="Y387" s="14">
        <f t="shared" si="80"/>
        <v>-1.0810457779028221E-2</v>
      </c>
      <c r="Z387" s="20">
        <f t="shared" si="81"/>
        <v>-1.488644011913841E-2</v>
      </c>
      <c r="AA387" s="20">
        <f t="shared" si="82"/>
        <v>-1.1866021601205185E-2</v>
      </c>
      <c r="AC387" s="14">
        <f t="shared" si="83"/>
        <v>-7.3207669588254247E-3</v>
      </c>
      <c r="AD387" s="14">
        <f t="shared" si="83"/>
        <v>-8.7297278823563092E-3</v>
      </c>
      <c r="AE387" s="20">
        <f t="shared" si="88"/>
        <v>-1.3909394811168842E-2</v>
      </c>
      <c r="AF387" s="20">
        <f t="shared" si="88"/>
        <v>-1.1862369871402259E-2</v>
      </c>
      <c r="AH387" s="26">
        <v>0.44234769952239705</v>
      </c>
      <c r="AI387" s="26">
        <v>-0.44270324332837802</v>
      </c>
      <c r="AJ387" s="26">
        <f t="shared" si="84"/>
        <v>-1.7623786471291709</v>
      </c>
      <c r="AK387" s="26">
        <f t="shared" si="87"/>
        <v>-1.9838971689809606</v>
      </c>
      <c r="AL387" s="26">
        <f t="shared" si="85"/>
        <v>-3.8327750604199569</v>
      </c>
      <c r="AM387" s="26">
        <f t="shared" si="86"/>
        <v>-2.5439353347734328</v>
      </c>
      <c r="AN387" s="14">
        <v>-1.1837809172553265E-2</v>
      </c>
      <c r="AO387" s="14">
        <v>-1.1180665887978955E-2</v>
      </c>
      <c r="AP387" s="20">
        <v>-2.5744558265319992E-2</v>
      </c>
      <c r="AQ387" s="20">
        <v>-1.4336877668581728E-2</v>
      </c>
      <c r="AU387">
        <v>1.9515277015513084</v>
      </c>
    </row>
    <row r="388" spans="1:47" x14ac:dyDescent="0.2">
      <c r="A388" s="1">
        <v>44636</v>
      </c>
      <c r="B388">
        <v>246.64960000000002</v>
      </c>
      <c r="C388">
        <v>19.55</v>
      </c>
      <c r="D388" s="12">
        <v>1.2427656867536108E-2</v>
      </c>
      <c r="E388" s="12">
        <v>1.1381272633212758E-2</v>
      </c>
      <c r="F388" s="12">
        <f t="shared" si="77"/>
        <v>5.5879661409310617E-3</v>
      </c>
      <c r="G388" s="12">
        <f t="shared" si="78"/>
        <v>5.6606940782213695E-3</v>
      </c>
      <c r="H388" s="14">
        <v>-9.1913863741924801E-3</v>
      </c>
      <c r="I388" s="14">
        <v>-9.3110131856251419E-3</v>
      </c>
      <c r="J388" s="20">
        <v>-1.2999553152167177E-2</v>
      </c>
      <c r="K388" s="20">
        <v>-1.316874363446586E-2</v>
      </c>
      <c r="M388" s="24">
        <v>1.5444665521721737E-4</v>
      </c>
      <c r="N388" s="24">
        <v>1.2953336675151767E-4</v>
      </c>
      <c r="O388" s="23">
        <f t="shared" ref="O388:O451" si="89">SUMPRODUCT(M388:M487,Weights)</f>
        <v>4.7404850523781221E-5</v>
      </c>
      <c r="P388" s="23">
        <f t="shared" ref="P388:P451" si="90">SUMPRODUCT(N388:N487,Weights)</f>
        <v>3.3374984892015378E-5</v>
      </c>
      <c r="Q388" s="12">
        <v>6.8851180471928893E-3</v>
      </c>
      <c r="R388" s="12">
        <v>5.7771086965726533E-3</v>
      </c>
      <c r="S388" s="14">
        <v>-1.1325011391914264E-2</v>
      </c>
      <c r="T388" s="14">
        <v>-9.502498192850423E-3</v>
      </c>
      <c r="U388" s="20">
        <v>-1.6017179731607403E-2</v>
      </c>
      <c r="V388" s="20">
        <v>-1.3439564534374645E-2</v>
      </c>
      <c r="X388" s="14">
        <f t="shared" si="79"/>
        <v>-9.0653693897961903E-3</v>
      </c>
      <c r="Y388" s="14">
        <f t="shared" si="80"/>
        <v>-1.0810457779028221E-2</v>
      </c>
      <c r="Z388" s="20">
        <f t="shared" si="81"/>
        <v>-1.488644011913841E-2</v>
      </c>
      <c r="AA388" s="20">
        <f t="shared" si="82"/>
        <v>-1.1866021601205185E-2</v>
      </c>
      <c r="AC388" s="14">
        <f t="shared" si="83"/>
        <v>-7.3207669588254247E-3</v>
      </c>
      <c r="AD388" s="14">
        <f t="shared" si="83"/>
        <v>-8.7297278823563092E-3</v>
      </c>
      <c r="AE388" s="20">
        <f t="shared" si="88"/>
        <v>-1.3909394811168842E-2</v>
      </c>
      <c r="AF388" s="20">
        <f t="shared" si="88"/>
        <v>-1.1862369871402259E-2</v>
      </c>
      <c r="AH388" s="26">
        <v>1.9515277015513084</v>
      </c>
      <c r="AI388" s="26">
        <v>2.1814498982072141</v>
      </c>
      <c r="AJ388" s="26">
        <f t="shared" si="84"/>
        <v>-1.7623786471291709</v>
      </c>
      <c r="AK388" s="26">
        <f t="shared" si="87"/>
        <v>-1.9838971689809606</v>
      </c>
      <c r="AL388" s="26">
        <f t="shared" si="85"/>
        <v>-3.8327750604199569</v>
      </c>
      <c r="AM388" s="26">
        <f t="shared" si="86"/>
        <v>-2.5439353347734328</v>
      </c>
      <c r="AN388" s="14">
        <v>-1.2134185029336443E-2</v>
      </c>
      <c r="AO388" s="14">
        <v>-1.1461189588025774E-2</v>
      </c>
      <c r="AP388" s="20">
        <v>-2.6389108739328263E-2</v>
      </c>
      <c r="AQ388" s="20">
        <v>-1.4696590946038063E-2</v>
      </c>
      <c r="AU388">
        <v>1.270316015379531</v>
      </c>
    </row>
    <row r="389" spans="1:47" x14ac:dyDescent="0.2">
      <c r="A389" s="1">
        <v>44635</v>
      </c>
      <c r="B389">
        <v>243.62195</v>
      </c>
      <c r="C389">
        <v>19.329999999999998</v>
      </c>
      <c r="D389" s="12">
        <v>7.9438763203765195E-3</v>
      </c>
      <c r="E389" s="12">
        <v>-3.0943785456422068E-3</v>
      </c>
      <c r="F389" s="12">
        <f t="shared" ref="F389:F452" si="91">_xlfn.STDEV.P(D389:D488)</f>
        <v>5.4526299942379659E-3</v>
      </c>
      <c r="G389" s="12">
        <f t="shared" ref="G389:G452" si="92">_xlfn.STDEV.P(E389:E488)</f>
        <v>5.5418585865837618E-3</v>
      </c>
      <c r="H389" s="14">
        <v>-8.9687782224467053E-3</v>
      </c>
      <c r="I389" s="14">
        <v>-9.1155461961944621E-3</v>
      </c>
      <c r="J389" s="20">
        <v>-1.2684714195026814E-2</v>
      </c>
      <c r="K389" s="20">
        <v>-1.2892290941134112E-2</v>
      </c>
      <c r="M389" s="24">
        <v>6.3105170993438796E-5</v>
      </c>
      <c r="N389" s="24">
        <v>9.5751785837307795E-6</v>
      </c>
      <c r="O389" s="23">
        <f t="shared" si="89"/>
        <v>4.0553567640346798E-5</v>
      </c>
      <c r="P389" s="23">
        <f t="shared" si="90"/>
        <v>2.7220190969313266E-5</v>
      </c>
      <c r="Q389" s="12">
        <v>6.3681683112451412E-3</v>
      </c>
      <c r="R389" s="12">
        <v>5.2172972858859851E-3</v>
      </c>
      <c r="S389" s="14">
        <v>-1.0474704743789006E-2</v>
      </c>
      <c r="T389" s="14">
        <v>-8.5816903635736377E-3</v>
      </c>
      <c r="U389" s="20">
        <v>-1.4814574812399386E-2</v>
      </c>
      <c r="V389" s="20">
        <v>-1.213724844925991E-2</v>
      </c>
      <c r="X389" s="14">
        <f t="shared" ref="X389:X452" si="93">PERCENTILE(D389:D488,0.05)</f>
        <v>-9.0653693897961903E-3</v>
      </c>
      <c r="Y389" s="14">
        <f t="shared" ref="Y389:Y452" si="94">PERCENTILE(E389:E488,0.05)</f>
        <v>-1.0810457779028221E-2</v>
      </c>
      <c r="Z389" s="20">
        <f t="shared" ref="Z389:Z452" si="95">PERCENTILE(D389:D488,0.01)</f>
        <v>-1.488644011913841E-2</v>
      </c>
      <c r="AA389" s="20">
        <f t="shared" ref="AA389:AA452" si="96">PERCENTILE(E389:E488,0.01)</f>
        <v>-1.1866021601205185E-2</v>
      </c>
      <c r="AC389" s="14">
        <f t="shared" ref="AC389:AD452" si="97">PERCENTILE(D389:D888,0.05)</f>
        <v>-7.3207669588254247E-3</v>
      </c>
      <c r="AD389" s="14">
        <f t="shared" si="97"/>
        <v>-8.7297278823563092E-3</v>
      </c>
      <c r="AE389" s="20">
        <f t="shared" si="88"/>
        <v>-1.3909394811168842E-2</v>
      </c>
      <c r="AF389" s="20">
        <f t="shared" si="88"/>
        <v>-1.1862369871402259E-2</v>
      </c>
      <c r="AH389" s="26">
        <v>1.270316015379531</v>
      </c>
      <c r="AI389" s="26">
        <v>-0.581182551893768</v>
      </c>
      <c r="AJ389" s="26">
        <f t="shared" ref="AJ389:AK452" si="98">PERCENTILE(AH389:AH488,5%)</f>
        <v>-1.7623786471291709</v>
      </c>
      <c r="AK389" s="26">
        <f t="shared" si="87"/>
        <v>-1.9838971689809606</v>
      </c>
      <c r="AL389" s="26">
        <f t="shared" ref="AL389:AL452" si="99">PERCENTILE(AH389:AH488,1%)</f>
        <v>-3.8327750604199569</v>
      </c>
      <c r="AM389" s="26">
        <f t="shared" ref="AM389:AM452" si="100">PERCENTILE(AI389:AI488,1%)</f>
        <v>-2.5439353347734328</v>
      </c>
      <c r="AN389" s="14">
        <v>-1.122312385306307E-2</v>
      </c>
      <c r="AO389" s="14">
        <v>-1.0350581315201255E-2</v>
      </c>
      <c r="AP389" s="20">
        <v>-2.4407756683897049E-2</v>
      </c>
      <c r="AQ389" s="20">
        <v>-1.3272466917582887E-2</v>
      </c>
      <c r="AU389">
        <v>-0.96714424959075973</v>
      </c>
    </row>
    <row r="390" spans="1:47" x14ac:dyDescent="0.2">
      <c r="A390" s="1">
        <v>44634</v>
      </c>
      <c r="B390">
        <v>241.70189999999999</v>
      </c>
      <c r="C390">
        <v>19.39</v>
      </c>
      <c r="D390" s="12">
        <v>-6.0594122596282496E-3</v>
      </c>
      <c r="E390" s="12">
        <v>1.0325245224573898E-3</v>
      </c>
      <c r="F390" s="12">
        <f t="shared" si="91"/>
        <v>5.3885143123304103E-3</v>
      </c>
      <c r="G390" s="12">
        <f t="shared" si="92"/>
        <v>5.5544951650078845E-3</v>
      </c>
      <c r="H390" s="14">
        <v>-8.8633173105165958E-3</v>
      </c>
      <c r="I390" s="14">
        <v>-9.136331518047637E-3</v>
      </c>
      <c r="J390" s="20">
        <v>-1.2535558814728493E-2</v>
      </c>
      <c r="K390" s="20">
        <v>-1.2921688018486222E-2</v>
      </c>
      <c r="M390" s="24">
        <v>3.6716476932133129E-5</v>
      </c>
      <c r="N390" s="24">
        <v>1.0661068894758609E-6</v>
      </c>
      <c r="O390" s="23">
        <f t="shared" si="89"/>
        <v>3.9105820363829717E-5</v>
      </c>
      <c r="P390" s="23">
        <f t="shared" si="90"/>
        <v>2.8347955837248555E-5</v>
      </c>
      <c r="Q390" s="12">
        <v>6.2534646687919899E-3</v>
      </c>
      <c r="R390" s="12">
        <v>5.3242798421240557E-3</v>
      </c>
      <c r="S390" s="14">
        <v>-1.0286034041475394E-2</v>
      </c>
      <c r="T390" s="14">
        <v>-8.7576610092223676E-3</v>
      </c>
      <c r="U390" s="20">
        <v>-1.4547734237633756E-2</v>
      </c>
      <c r="V390" s="20">
        <v>-1.2386127091523801E-2</v>
      </c>
      <c r="X390" s="14">
        <f t="shared" si="93"/>
        <v>-9.0653693897961903E-3</v>
      </c>
      <c r="Y390" s="14">
        <f t="shared" si="94"/>
        <v>-1.0810457779028221E-2</v>
      </c>
      <c r="Z390" s="20">
        <f t="shared" si="95"/>
        <v>-1.488644011913841E-2</v>
      </c>
      <c r="AA390" s="20">
        <f t="shared" si="96"/>
        <v>-1.1866021601205185E-2</v>
      </c>
      <c r="AC390" s="14">
        <f t="shared" si="97"/>
        <v>-7.4685071524891672E-3</v>
      </c>
      <c r="AD390" s="14">
        <f t="shared" si="97"/>
        <v>-8.7382124781852817E-3</v>
      </c>
      <c r="AE390" s="20">
        <f t="shared" si="88"/>
        <v>-1.3909394811168842E-2</v>
      </c>
      <c r="AF390" s="20">
        <f t="shared" si="88"/>
        <v>-1.2327595391774795E-2</v>
      </c>
      <c r="AH390" s="26">
        <v>-0.96714424959075973</v>
      </c>
      <c r="AI390" s="26">
        <v>0.18823255402007186</v>
      </c>
      <c r="AJ390" s="26">
        <f t="shared" si="98"/>
        <v>-1.7623786471291709</v>
      </c>
      <c r="AK390" s="26">
        <f t="shared" si="87"/>
        <v>-1.9838971689809606</v>
      </c>
      <c r="AL390" s="26">
        <f t="shared" si="99"/>
        <v>-3.8327750604199569</v>
      </c>
      <c r="AM390" s="26">
        <f t="shared" si="100"/>
        <v>-2.5439353347734328</v>
      </c>
      <c r="AN390" s="14">
        <v>-1.1020972602855696E-2</v>
      </c>
      <c r="AO390" s="14">
        <v>-1.056282370565231E-2</v>
      </c>
      <c r="AP390" s="20">
        <v>-2.3968123423763286E-2</v>
      </c>
      <c r="AQ390" s="20">
        <v>-1.3544623622601299E-2</v>
      </c>
      <c r="AU390">
        <v>-0.57866983613684475</v>
      </c>
    </row>
    <row r="391" spans="1:47" x14ac:dyDescent="0.2">
      <c r="A391" s="1">
        <v>44631</v>
      </c>
      <c r="B391">
        <v>243.1754</v>
      </c>
      <c r="C391">
        <v>19.37</v>
      </c>
      <c r="D391" s="12">
        <v>-3.700039126756316E-3</v>
      </c>
      <c r="E391" s="12">
        <v>3.6269430051814044E-3</v>
      </c>
      <c r="F391" s="12">
        <f t="shared" si="91"/>
        <v>5.3593738718940818E-3</v>
      </c>
      <c r="G391" s="12">
        <f t="shared" si="92"/>
        <v>5.5536349963349928E-3</v>
      </c>
      <c r="H391" s="14">
        <v>-8.8153855513739381E-3</v>
      </c>
      <c r="I391" s="14">
        <v>-9.1349166664862411E-3</v>
      </c>
      <c r="J391" s="20">
        <v>-1.2467768013070826E-2</v>
      </c>
      <c r="K391" s="20">
        <v>-1.2919686966922722E-2</v>
      </c>
      <c r="M391" s="24">
        <v>1.3690289539527641E-5</v>
      </c>
      <c r="N391" s="24">
        <v>1.3154715562834317E-5</v>
      </c>
      <c r="O391" s="23">
        <f t="shared" si="89"/>
        <v>3.9253509796265456E-5</v>
      </c>
      <c r="P391" s="23">
        <f t="shared" si="90"/>
        <v>3.0089244265376364E-5</v>
      </c>
      <c r="Q391" s="12">
        <v>6.2652621490457572E-3</v>
      </c>
      <c r="R391" s="12">
        <v>5.4853663747626161E-3</v>
      </c>
      <c r="S391" s="14">
        <v>-1.0305439169659692E-2</v>
      </c>
      <c r="T391" s="14">
        <v>-9.0226247766859394E-3</v>
      </c>
      <c r="U391" s="20">
        <v>-1.4575179280741146E-2</v>
      </c>
      <c r="V391" s="20">
        <v>-1.2760870404264126E-2</v>
      </c>
      <c r="X391" s="14">
        <f t="shared" si="93"/>
        <v>-9.0653693897961903E-3</v>
      </c>
      <c r="Y391" s="14">
        <f t="shared" si="94"/>
        <v>-1.0810457779028221E-2</v>
      </c>
      <c r="Z391" s="20">
        <f t="shared" si="95"/>
        <v>-1.488644011913841E-2</v>
      </c>
      <c r="AA391" s="20">
        <f t="shared" si="96"/>
        <v>-1.1866021601205185E-2</v>
      </c>
      <c r="AC391" s="14">
        <f t="shared" si="97"/>
        <v>-7.4685071524891672E-3</v>
      </c>
      <c r="AD391" s="14">
        <f t="shared" si="97"/>
        <v>-8.7382124781852817E-3</v>
      </c>
      <c r="AE391" s="20">
        <f t="shared" si="88"/>
        <v>-1.3909394811168842E-2</v>
      </c>
      <c r="AF391" s="20">
        <f t="shared" si="88"/>
        <v>-1.2327595391774795E-2</v>
      </c>
      <c r="AH391" s="26">
        <v>-0.57866983613684475</v>
      </c>
      <c r="AI391" s="26">
        <v>0.64964990779365694</v>
      </c>
      <c r="AJ391" s="26">
        <f t="shared" si="98"/>
        <v>-1.7623786471291709</v>
      </c>
      <c r="AK391" s="26">
        <f t="shared" si="87"/>
        <v>-1.9838971689809606</v>
      </c>
      <c r="AL391" s="26">
        <f t="shared" si="99"/>
        <v>-3.8327750604199569</v>
      </c>
      <c r="AM391" s="26">
        <f t="shared" si="100"/>
        <v>-2.5439353347734328</v>
      </c>
      <c r="AN391" s="14">
        <v>-1.1041764230144864E-2</v>
      </c>
      <c r="AO391" s="14">
        <v>-1.0882402821714909E-2</v>
      </c>
      <c r="AP391" s="20">
        <v>-2.4013340511855722E-2</v>
      </c>
      <c r="AQ391" s="20">
        <v>-1.3954417344936668E-2</v>
      </c>
      <c r="AU391">
        <v>-0.37088420116753484</v>
      </c>
    </row>
    <row r="392" spans="1:47" x14ac:dyDescent="0.2">
      <c r="A392" s="1">
        <v>44630</v>
      </c>
      <c r="B392">
        <v>244.07849999999999</v>
      </c>
      <c r="C392">
        <v>19.3</v>
      </c>
      <c r="D392" s="12">
        <v>-2.4352777477492094E-3</v>
      </c>
      <c r="E392" s="12">
        <v>5.1840331778141291E-4</v>
      </c>
      <c r="F392" s="12">
        <f t="shared" si="91"/>
        <v>5.3529229835030051E-3</v>
      </c>
      <c r="G392" s="12">
        <f t="shared" si="92"/>
        <v>5.5450863527906147E-3</v>
      </c>
      <c r="H392" s="14">
        <v>-8.8047747842068154E-3</v>
      </c>
      <c r="I392" s="14">
        <v>-9.1208553991467562E-3</v>
      </c>
      <c r="J392" s="20">
        <v>-1.2452761002576571E-2</v>
      </c>
      <c r="K392" s="20">
        <v>-1.2899799848187326E-2</v>
      </c>
      <c r="M392" s="24">
        <v>5.9305777086824617E-6</v>
      </c>
      <c r="N392" s="24">
        <v>2.6874199988677659E-7</v>
      </c>
      <c r="O392" s="23">
        <f t="shared" si="89"/>
        <v>4.0883770674911537E-5</v>
      </c>
      <c r="P392" s="23">
        <f t="shared" si="90"/>
        <v>3.1168987853885624E-5</v>
      </c>
      <c r="Q392" s="12">
        <v>6.3940418105382715E-3</v>
      </c>
      <c r="R392" s="12">
        <v>5.5829192949464731E-3</v>
      </c>
      <c r="S392" s="14">
        <v>-1.0517262862943237E-2</v>
      </c>
      <c r="T392" s="14">
        <v>-9.1830850512700651E-3</v>
      </c>
      <c r="U392" s="20">
        <v>-1.4874765572473957E-2</v>
      </c>
      <c r="V392" s="20">
        <v>-1.2987812432740317E-2</v>
      </c>
      <c r="X392" s="14">
        <f t="shared" si="93"/>
        <v>-9.0653693897961903E-3</v>
      </c>
      <c r="Y392" s="14">
        <f t="shared" si="94"/>
        <v>-1.0810457779028221E-2</v>
      </c>
      <c r="Z392" s="20">
        <f t="shared" si="95"/>
        <v>-1.488644011913841E-2</v>
      </c>
      <c r="AA392" s="20">
        <f t="shared" si="96"/>
        <v>-1.1866021601205185E-2</v>
      </c>
      <c r="AC392" s="14">
        <f t="shared" si="97"/>
        <v>-7.4685071524891672E-3</v>
      </c>
      <c r="AD392" s="14">
        <f t="shared" si="97"/>
        <v>-8.7382124781852817E-3</v>
      </c>
      <c r="AE392" s="20">
        <f t="shared" si="88"/>
        <v>-1.3909394811168842E-2</v>
      </c>
      <c r="AF392" s="20">
        <f t="shared" si="88"/>
        <v>-1.2327595391774795E-2</v>
      </c>
      <c r="AH392" s="26">
        <v>-0.37088420116753484</v>
      </c>
      <c r="AI392" s="26">
        <v>9.0049793691874602E-2</v>
      </c>
      <c r="AJ392" s="26">
        <f t="shared" si="98"/>
        <v>-1.7623786471291709</v>
      </c>
      <c r="AK392" s="26">
        <f t="shared" si="87"/>
        <v>-1.9838971689809606</v>
      </c>
      <c r="AL392" s="26">
        <f t="shared" si="99"/>
        <v>-3.8327750604199569</v>
      </c>
      <c r="AM392" s="26">
        <f t="shared" si="100"/>
        <v>-2.5439353347734328</v>
      </c>
      <c r="AN392" s="14">
        <v>-1.1268722755743794E-2</v>
      </c>
      <c r="AO392" s="14">
        <v>-1.1075937783893488E-2</v>
      </c>
      <c r="AP392" s="20">
        <v>-2.4506923986713555E-2</v>
      </c>
      <c r="AQ392" s="20">
        <v>-1.4202585665602714E-2</v>
      </c>
      <c r="AU392">
        <v>0.96073223951708986</v>
      </c>
    </row>
    <row r="393" spans="1:47" x14ac:dyDescent="0.2">
      <c r="A393" s="1">
        <v>44629</v>
      </c>
      <c r="B393">
        <v>244.67435</v>
      </c>
      <c r="C393">
        <v>19.29</v>
      </c>
      <c r="D393" s="12">
        <v>6.3225645119564522E-3</v>
      </c>
      <c r="E393" s="12">
        <v>2.077922077922123E-3</v>
      </c>
      <c r="F393" s="12">
        <f t="shared" si="91"/>
        <v>5.3506350093037785E-3</v>
      </c>
      <c r="G393" s="12">
        <f t="shared" si="92"/>
        <v>5.545075451977151E-3</v>
      </c>
      <c r="H393" s="14">
        <v>-8.8010114015468471E-3</v>
      </c>
      <c r="I393" s="14">
        <v>-9.1208374689041929E-3</v>
      </c>
      <c r="J393" s="20">
        <v>-1.2447438378662339E-2</v>
      </c>
      <c r="K393" s="20">
        <v>-1.2899774489103099E-2</v>
      </c>
      <c r="M393" s="24">
        <v>3.997482200785113E-5</v>
      </c>
      <c r="N393" s="24">
        <v>4.3177601619161934E-6</v>
      </c>
      <c r="O393" s="23">
        <f t="shared" si="89"/>
        <v>4.3114200132841608E-5</v>
      </c>
      <c r="P393" s="23">
        <f t="shared" si="90"/>
        <v>3.3141342759259533E-5</v>
      </c>
      <c r="Q393" s="12">
        <v>6.5661404289614157E-3</v>
      </c>
      <c r="R393" s="12">
        <v>5.7568518097359019E-3</v>
      </c>
      <c r="S393" s="14">
        <v>-1.0800339899649883E-2</v>
      </c>
      <c r="T393" s="14">
        <v>-9.469178579066248E-3</v>
      </c>
      <c r="U393" s="20">
        <v>-1.5275126827568004E-2</v>
      </c>
      <c r="V393" s="20">
        <v>-1.3392439968747283E-2</v>
      </c>
      <c r="X393" s="14">
        <f t="shared" si="93"/>
        <v>-9.0653693897961903E-3</v>
      </c>
      <c r="Y393" s="14">
        <f t="shared" si="94"/>
        <v>-1.0810457779028221E-2</v>
      </c>
      <c r="Z393" s="20">
        <f t="shared" si="95"/>
        <v>-1.488644011913841E-2</v>
      </c>
      <c r="AA393" s="20">
        <f t="shared" si="96"/>
        <v>-1.1866021601205185E-2</v>
      </c>
      <c r="AC393" s="14">
        <f t="shared" si="97"/>
        <v>-7.6061446371853579E-3</v>
      </c>
      <c r="AD393" s="14">
        <f t="shared" si="97"/>
        <v>-8.7900167081432327E-3</v>
      </c>
      <c r="AE393" s="20">
        <f t="shared" si="88"/>
        <v>-1.4046496402454286E-2</v>
      </c>
      <c r="AF393" s="20">
        <f t="shared" si="88"/>
        <v>-1.2691424442250087E-2</v>
      </c>
      <c r="AH393" s="26">
        <v>0.96073223951708986</v>
      </c>
      <c r="AI393" s="26">
        <v>0.3513288907748377</v>
      </c>
      <c r="AJ393" s="26">
        <f t="shared" si="98"/>
        <v>-1.7623786471291709</v>
      </c>
      <c r="AK393" s="26">
        <f t="shared" si="87"/>
        <v>-1.9838971689809606</v>
      </c>
      <c r="AL393" s="26">
        <f t="shared" si="99"/>
        <v>-3.8327750604199569</v>
      </c>
      <c r="AM393" s="26">
        <f t="shared" si="100"/>
        <v>-2.5439353347734328</v>
      </c>
      <c r="AN393" s="14">
        <v>-1.1572025686053174E-2</v>
      </c>
      <c r="AO393" s="14">
        <v>-1.1421002007577976E-2</v>
      </c>
      <c r="AP393" s="20">
        <v>-2.5166539279338512E-2</v>
      </c>
      <c r="AQ393" s="20">
        <v>-1.4645058735841545E-2</v>
      </c>
      <c r="AU393">
        <v>-1.0860467848279014</v>
      </c>
    </row>
    <row r="394" spans="1:47" x14ac:dyDescent="0.2">
      <c r="A394" s="1">
        <v>44628</v>
      </c>
      <c r="B394">
        <v>243.13709999999998</v>
      </c>
      <c r="C394">
        <v>19.25</v>
      </c>
      <c r="D394" s="12">
        <v>-7.1086462087118774E-3</v>
      </c>
      <c r="E394" s="12">
        <v>-1.0791366906474864E-2</v>
      </c>
      <c r="F394" s="12">
        <f t="shared" si="91"/>
        <v>5.3096525812832149E-3</v>
      </c>
      <c r="G394" s="12">
        <f t="shared" si="92"/>
        <v>5.5421283465798372E-3</v>
      </c>
      <c r="H394" s="14">
        <v>-8.7336013061759445E-3</v>
      </c>
      <c r="I394" s="14">
        <v>-9.1159899119024126E-3</v>
      </c>
      <c r="J394" s="20">
        <v>-1.235209899436367E-2</v>
      </c>
      <c r="K394" s="20">
        <v>-1.2892918496727484E-2</v>
      </c>
      <c r="M394" s="24">
        <v>5.0532850920633749E-5</v>
      </c>
      <c r="N394" s="24">
        <v>1.1645359971016088E-4</v>
      </c>
      <c r="O394" s="23">
        <f t="shared" si="89"/>
        <v>4.3309364319311144E-5</v>
      </c>
      <c r="P394" s="23">
        <f t="shared" si="90"/>
        <v>3.4980884450204359E-5</v>
      </c>
      <c r="Q394" s="12">
        <v>6.5809850569129198E-3</v>
      </c>
      <c r="R394" s="12">
        <v>5.9144640036274086E-3</v>
      </c>
      <c r="S394" s="14">
        <v>-1.082475713977666E-2</v>
      </c>
      <c r="T394" s="14">
        <v>-9.7284275678404704E-3</v>
      </c>
      <c r="U394" s="20">
        <v>-1.5309660596243913E-2</v>
      </c>
      <c r="V394" s="20">
        <v>-1.3759100760929701E-2</v>
      </c>
      <c r="X394" s="14">
        <f t="shared" si="93"/>
        <v>-9.0653693897961903E-3</v>
      </c>
      <c r="Y394" s="14">
        <f t="shared" si="94"/>
        <v>-1.0810457779028221E-2</v>
      </c>
      <c r="Z394" s="20">
        <f t="shared" si="95"/>
        <v>-1.488644011913841E-2</v>
      </c>
      <c r="AA394" s="20">
        <f t="shared" si="96"/>
        <v>-1.1866021601205185E-2</v>
      </c>
      <c r="AC394" s="14">
        <f t="shared" si="97"/>
        <v>-7.6061446371853579E-3</v>
      </c>
      <c r="AD394" s="14">
        <f t="shared" si="97"/>
        <v>-8.7900167081432327E-3</v>
      </c>
      <c r="AE394" s="20">
        <f t="shared" si="88"/>
        <v>-1.4046496402454286E-2</v>
      </c>
      <c r="AF394" s="20">
        <f t="shared" si="88"/>
        <v>-1.2691424442250087E-2</v>
      </c>
      <c r="AH394" s="26">
        <v>-1.0860467848279014</v>
      </c>
      <c r="AI394" s="26">
        <v>-1.9778668430058963</v>
      </c>
      <c r="AJ394" s="26">
        <f t="shared" si="98"/>
        <v>-1.7623786471291709</v>
      </c>
      <c r="AK394" s="26">
        <f t="shared" si="87"/>
        <v>-1.9838971689809606</v>
      </c>
      <c r="AL394" s="26">
        <f t="shared" si="99"/>
        <v>-3.8327750604199569</v>
      </c>
      <c r="AM394" s="26">
        <f t="shared" si="100"/>
        <v>-2.5439353347734328</v>
      </c>
      <c r="AN394" s="14">
        <v>-1.1598187541379482E-2</v>
      </c>
      <c r="AO394" s="14">
        <v>-1.1733688392836214E-2</v>
      </c>
      <c r="AP394" s="20">
        <v>-2.522343539913225E-2</v>
      </c>
      <c r="AQ394" s="20">
        <v>-1.504601396507331E-2</v>
      </c>
      <c r="AU394">
        <v>-2.4132561830984898</v>
      </c>
    </row>
    <row r="395" spans="1:47" x14ac:dyDescent="0.2">
      <c r="A395" s="1">
        <v>44627</v>
      </c>
      <c r="B395">
        <v>244.87785</v>
      </c>
      <c r="C395">
        <v>19.46</v>
      </c>
      <c r="D395" s="12">
        <v>-1.3908013738885172E-2</v>
      </c>
      <c r="E395" s="12">
        <v>-4.0941658137153558E-3</v>
      </c>
      <c r="F395" s="12">
        <f t="shared" si="91"/>
        <v>5.2753821334484878E-3</v>
      </c>
      <c r="G395" s="12">
        <f t="shared" si="92"/>
        <v>5.4634121289558902E-3</v>
      </c>
      <c r="H395" s="14">
        <v>-8.6772314357577429E-3</v>
      </c>
      <c r="I395" s="14">
        <v>-8.9865132558437626E-3</v>
      </c>
      <c r="J395" s="20">
        <v>-1.2272374010900925E-2</v>
      </c>
      <c r="K395" s="20">
        <v>-1.2709797191205479E-2</v>
      </c>
      <c r="M395" s="24">
        <v>1.9343284616101869E-4</v>
      </c>
      <c r="N395" s="24">
        <v>1.6762193710195521E-5</v>
      </c>
      <c r="O395" s="23">
        <f t="shared" si="89"/>
        <v>4.2842690068797705E-5</v>
      </c>
      <c r="P395" s="23">
        <f t="shared" si="90"/>
        <v>2.9768627903586625E-5</v>
      </c>
      <c r="Q395" s="12">
        <v>6.5454327640575233E-3</v>
      </c>
      <c r="R395" s="12">
        <v>5.4560634072183057E-3</v>
      </c>
      <c r="S395" s="14">
        <v>-1.076627882192702E-2</v>
      </c>
      <c r="T395" s="14">
        <v>-8.9744256842402403E-3</v>
      </c>
      <c r="U395" s="20">
        <v>-1.5226953595342483E-2</v>
      </c>
      <c r="V395" s="20">
        <v>-1.2692701508014331E-2</v>
      </c>
      <c r="X395" s="14">
        <f t="shared" si="93"/>
        <v>-9.0653693897961903E-3</v>
      </c>
      <c r="Y395" s="14">
        <f t="shared" si="94"/>
        <v>-1.0773712981318056E-2</v>
      </c>
      <c r="Z395" s="20">
        <f t="shared" si="95"/>
        <v>-1.488644011913841E-2</v>
      </c>
      <c r="AA395" s="20">
        <f t="shared" si="96"/>
        <v>-1.1866021601205185E-2</v>
      </c>
      <c r="AC395" s="14">
        <f t="shared" si="97"/>
        <v>-7.6332142839290237E-3</v>
      </c>
      <c r="AD395" s="14">
        <f t="shared" si="97"/>
        <v>-8.7900167081432327E-3</v>
      </c>
      <c r="AE395" s="20">
        <f t="shared" si="88"/>
        <v>-1.4091333654151109E-2</v>
      </c>
      <c r="AF395" s="20">
        <f t="shared" si="88"/>
        <v>-1.2976648087641693E-2</v>
      </c>
      <c r="AH395" s="26">
        <v>-2.4132561830984898</v>
      </c>
      <c r="AI395" s="26">
        <v>-0.74012325704161475</v>
      </c>
      <c r="AJ395" s="26">
        <f t="shared" si="98"/>
        <v>-1.7623786471291709</v>
      </c>
      <c r="AK395" s="26">
        <f t="shared" si="87"/>
        <v>-1.9588567996145323</v>
      </c>
      <c r="AL395" s="26">
        <f t="shared" si="99"/>
        <v>-3.8327750604199569</v>
      </c>
      <c r="AM395" s="26">
        <f t="shared" si="100"/>
        <v>-2.5439353347734328</v>
      </c>
      <c r="AN395" s="14">
        <v>-1.1535530939594647E-2</v>
      </c>
      <c r="AO395" s="14">
        <v>-1.0687646904357612E-2</v>
      </c>
      <c r="AP395" s="20">
        <v>-2.5087171457735338E-2</v>
      </c>
      <c r="AQ395" s="20">
        <v>-1.3879872490386977E-2</v>
      </c>
      <c r="AU395">
        <v>5.425101751602459E-2</v>
      </c>
    </row>
    <row r="396" spans="1:47" x14ac:dyDescent="0.2">
      <c r="A396" s="1">
        <v>44624</v>
      </c>
      <c r="B396">
        <v>248.33165000000002</v>
      </c>
      <c r="C396">
        <v>19.54</v>
      </c>
      <c r="D396" s="12">
        <v>3.2245512214235106E-4</v>
      </c>
      <c r="E396" s="12">
        <v>-2.5523226135784061E-3</v>
      </c>
      <c r="F396" s="12">
        <f t="shared" si="91"/>
        <v>5.1626973646642683E-3</v>
      </c>
      <c r="G396" s="12">
        <f t="shared" si="92"/>
        <v>5.4720654616911271E-3</v>
      </c>
      <c r="H396" s="14">
        <v>-8.4918814851208321E-3</v>
      </c>
      <c r="I396" s="14">
        <v>-9.0007467215785352E-3</v>
      </c>
      <c r="J396" s="20">
        <v>-1.2010230038602972E-2</v>
      </c>
      <c r="K396" s="20">
        <v>-1.2729927853417465E-2</v>
      </c>
      <c r="M396" s="24">
        <v>1.0397730579583854E-7</v>
      </c>
      <c r="N396" s="24">
        <v>6.5143507237837053E-6</v>
      </c>
      <c r="O396" s="23">
        <f t="shared" si="89"/>
        <v>3.3214167146829713E-5</v>
      </c>
      <c r="P396" s="23">
        <f t="shared" si="90"/>
        <v>3.0600093432003682E-5</v>
      </c>
      <c r="Q396" s="12">
        <v>5.7631733573466027E-3</v>
      </c>
      <c r="R396" s="12">
        <v>5.531735119472342E-3</v>
      </c>
      <c r="S396" s="14">
        <v>-9.4795765995816551E-3</v>
      </c>
      <c r="T396" s="14">
        <v>-9.0988945745989203E-3</v>
      </c>
      <c r="U396" s="20">
        <v>-1.3407146087592085E-2</v>
      </c>
      <c r="V396" s="20">
        <v>-1.2868740234941538E-2</v>
      </c>
      <c r="X396" s="14">
        <f t="shared" si="93"/>
        <v>-8.7253177737703184E-3</v>
      </c>
      <c r="Y396" s="14">
        <f t="shared" si="94"/>
        <v>-1.0773712981318056E-2</v>
      </c>
      <c r="Z396" s="20">
        <f t="shared" si="95"/>
        <v>-1.488644011913841E-2</v>
      </c>
      <c r="AA396" s="20">
        <f t="shared" si="96"/>
        <v>-1.1866021601205185E-2</v>
      </c>
      <c r="AC396" s="14">
        <f t="shared" si="97"/>
        <v>-7.6061446371853579E-3</v>
      </c>
      <c r="AD396" s="14">
        <f t="shared" si="97"/>
        <v>-9.0430529457279744E-3</v>
      </c>
      <c r="AE396" s="20">
        <f t="shared" si="88"/>
        <v>-1.4091333654151109E-2</v>
      </c>
      <c r="AF396" s="20">
        <f t="shared" si="88"/>
        <v>-1.2976648087641693E-2</v>
      </c>
      <c r="AH396" s="26">
        <v>5.425101751602459E-2</v>
      </c>
      <c r="AI396" s="26">
        <v>-0.45022223614242579</v>
      </c>
      <c r="AJ396" s="26">
        <f t="shared" si="98"/>
        <v>-1.6955531329771498</v>
      </c>
      <c r="AK396" s="26">
        <f t="shared" si="87"/>
        <v>-1.9588567996145323</v>
      </c>
      <c r="AL396" s="26">
        <f t="shared" si="99"/>
        <v>-3.8327750604199569</v>
      </c>
      <c r="AM396" s="26">
        <f t="shared" si="100"/>
        <v>-2.5439353347734328</v>
      </c>
      <c r="AN396" s="14">
        <v>-9.7717666419394715E-3</v>
      </c>
      <c r="AO396" s="14">
        <v>-1.0835876952444904E-2</v>
      </c>
      <c r="AP396" s="20">
        <v>-2.2088947112914811E-2</v>
      </c>
      <c r="AQ396" s="20">
        <v>-1.4072376433032828E-2</v>
      </c>
      <c r="AU396">
        <v>-0.6102596169906519</v>
      </c>
    </row>
    <row r="397" spans="1:47" x14ac:dyDescent="0.2">
      <c r="A397" s="1">
        <v>44623</v>
      </c>
      <c r="B397">
        <v>248.2516</v>
      </c>
      <c r="C397">
        <v>19.59</v>
      </c>
      <c r="D397" s="12">
        <v>-3.6974325859674417E-3</v>
      </c>
      <c r="E397" s="12">
        <v>2.046035805626456E-3</v>
      </c>
      <c r="F397" s="12">
        <f t="shared" si="91"/>
        <v>5.1681486474022117E-3</v>
      </c>
      <c r="G397" s="12">
        <f t="shared" si="92"/>
        <v>5.4739839570920098E-3</v>
      </c>
      <c r="H397" s="14">
        <v>-8.5008480473038762E-3</v>
      </c>
      <c r="I397" s="14">
        <v>-9.0039023656969669E-3</v>
      </c>
      <c r="J397" s="20">
        <v>-1.2022911618611182E-2</v>
      </c>
      <c r="K397" s="20">
        <v>-1.2734390941114665E-2</v>
      </c>
      <c r="M397" s="24">
        <v>1.3671007727773884E-5</v>
      </c>
      <c r="N397" s="24">
        <v>4.1862625179055006E-6</v>
      </c>
      <c r="O397" s="23">
        <f t="shared" si="89"/>
        <v>3.5328303594395688E-5</v>
      </c>
      <c r="P397" s="23">
        <f t="shared" si="90"/>
        <v>3.2137882259001872E-5</v>
      </c>
      <c r="Q397" s="12">
        <v>5.9437617376873111E-3</v>
      </c>
      <c r="R397" s="12">
        <v>5.6690283346444714E-3</v>
      </c>
      <c r="S397" s="14">
        <v>-9.7766180519703611E-3</v>
      </c>
      <c r="T397" s="14">
        <v>-9.3247218175306259E-3</v>
      </c>
      <c r="U397" s="20">
        <v>-1.3827257482274169E-2</v>
      </c>
      <c r="V397" s="20">
        <v>-1.3188132014177454E-2</v>
      </c>
      <c r="X397" s="14">
        <f t="shared" si="93"/>
        <v>-8.7253177737703184E-3</v>
      </c>
      <c r="Y397" s="14">
        <f t="shared" si="94"/>
        <v>-1.0773712981318056E-2</v>
      </c>
      <c r="Z397" s="20">
        <f t="shared" si="95"/>
        <v>-1.488644011913841E-2</v>
      </c>
      <c r="AA397" s="20">
        <f t="shared" si="96"/>
        <v>-1.1866021601205185E-2</v>
      </c>
      <c r="AC397" s="14">
        <f t="shared" si="97"/>
        <v>-7.6332142839290237E-3</v>
      </c>
      <c r="AD397" s="14">
        <f t="shared" si="97"/>
        <v>-9.1813497549328212E-3</v>
      </c>
      <c r="AE397" s="20">
        <f t="shared" si="88"/>
        <v>-1.4886440119138408E-2</v>
      </c>
      <c r="AF397" s="20">
        <f t="shared" si="88"/>
        <v>-1.8602933554472886E-2</v>
      </c>
      <c r="AH397" s="26">
        <v>-0.6102596169906519</v>
      </c>
      <c r="AI397" s="26">
        <v>0.35129363926670215</v>
      </c>
      <c r="AJ397" s="26">
        <f t="shared" si="98"/>
        <v>-1.6955531329771498</v>
      </c>
      <c r="AK397" s="26">
        <f t="shared" si="87"/>
        <v>-1.9588567996145323</v>
      </c>
      <c r="AL397" s="26">
        <f t="shared" si="99"/>
        <v>-3.8327750604199569</v>
      </c>
      <c r="AM397" s="26">
        <f t="shared" si="100"/>
        <v>-2.5439353347734328</v>
      </c>
      <c r="AN397" s="14">
        <v>-1.0077963836005429E-2</v>
      </c>
      <c r="AO397" s="14">
        <v>-1.110481470052577E-2</v>
      </c>
      <c r="AP397" s="20">
        <v>-2.278110175328631E-2</v>
      </c>
      <c r="AQ397" s="20">
        <v>-1.4421641494333859E-2</v>
      </c>
      <c r="AU397">
        <v>1.143806561755591</v>
      </c>
    </row>
    <row r="398" spans="1:47" x14ac:dyDescent="0.2">
      <c r="A398" s="1">
        <v>44622</v>
      </c>
      <c r="B398">
        <v>249.1729</v>
      </c>
      <c r="C398">
        <v>19.55</v>
      </c>
      <c r="D398" s="12">
        <v>6.8663875931840312E-3</v>
      </c>
      <c r="E398" s="12">
        <v>2.564102564102555E-3</v>
      </c>
      <c r="F398" s="12">
        <f t="shared" si="91"/>
        <v>5.1549920540526891E-3</v>
      </c>
      <c r="G398" s="12">
        <f t="shared" si="92"/>
        <v>5.4769493746834761E-3</v>
      </c>
      <c r="H398" s="14">
        <v>-8.479207377014587E-3</v>
      </c>
      <c r="I398" s="14">
        <v>-9.0087800435777153E-3</v>
      </c>
      <c r="J398" s="20">
        <v>-1.19923048056429E-2</v>
      </c>
      <c r="K398" s="20">
        <v>-1.2741289534024217E-2</v>
      </c>
      <c r="M398" s="24">
        <v>4.7147278579831594E-5</v>
      </c>
      <c r="N398" s="24">
        <v>6.5746219592372974E-6</v>
      </c>
      <c r="O398" s="23">
        <f t="shared" si="89"/>
        <v>3.670889101409294E-5</v>
      </c>
      <c r="P398" s="23">
        <f t="shared" si="90"/>
        <v>3.3922346555963483E-5</v>
      </c>
      <c r="Q398" s="12">
        <v>6.0587862657543005E-3</v>
      </c>
      <c r="R398" s="12">
        <v>5.8242893605970061E-3</v>
      </c>
      <c r="S398" s="14">
        <v>-9.965816564149731E-3</v>
      </c>
      <c r="T398" s="14">
        <v>-9.5801034791928585E-3</v>
      </c>
      <c r="U398" s="20">
        <v>-1.4094844548605361E-2</v>
      </c>
      <c r="V398" s="20">
        <v>-1.3549323171823533E-2</v>
      </c>
      <c r="X398" s="14">
        <f t="shared" si="93"/>
        <v>-8.7253177737703184E-3</v>
      </c>
      <c r="Y398" s="14">
        <f t="shared" si="94"/>
        <v>-1.0773712981318056E-2</v>
      </c>
      <c r="Z398" s="20">
        <f t="shared" si="95"/>
        <v>-1.488644011913841E-2</v>
      </c>
      <c r="AA398" s="20">
        <f t="shared" si="96"/>
        <v>-1.1866021601205185E-2</v>
      </c>
      <c r="AC398" s="14">
        <f t="shared" si="97"/>
        <v>-7.7303075378817969E-3</v>
      </c>
      <c r="AD398" s="14">
        <f t="shared" si="97"/>
        <v>-9.1813497549328212E-3</v>
      </c>
      <c r="AE398" s="20">
        <f t="shared" si="88"/>
        <v>-1.6340687269043273E-2</v>
      </c>
      <c r="AF398" s="20">
        <f t="shared" si="88"/>
        <v>-1.8602933554472886E-2</v>
      </c>
      <c r="AH398" s="26">
        <v>1.143806561755591</v>
      </c>
      <c r="AI398" s="26">
        <v>0.42933691681593139</v>
      </c>
      <c r="AJ398" s="26">
        <f t="shared" si="98"/>
        <v>-1.6955531329771498</v>
      </c>
      <c r="AK398" s="26">
        <f t="shared" si="87"/>
        <v>-1.9588567996145323</v>
      </c>
      <c r="AL398" s="26">
        <f t="shared" si="99"/>
        <v>-3.8327750604199569</v>
      </c>
      <c r="AM398" s="26">
        <f t="shared" si="100"/>
        <v>-2.5439353347734328</v>
      </c>
      <c r="AN398" s="14">
        <v>-1.0272994034938631E-2</v>
      </c>
      <c r="AO398" s="14">
        <v>-1.1408948816928022E-2</v>
      </c>
      <c r="AP398" s="20">
        <v>-2.3221964895798045E-2</v>
      </c>
      <c r="AQ398" s="20">
        <v>-1.4816615504367688E-2</v>
      </c>
      <c r="AU398">
        <v>-0.15744683707014898</v>
      </c>
    </row>
    <row r="399" spans="1:47" x14ac:dyDescent="0.2">
      <c r="A399" s="1">
        <v>44621</v>
      </c>
      <c r="B399">
        <v>247.47365000000002</v>
      </c>
      <c r="C399">
        <v>19.5</v>
      </c>
      <c r="D399" s="12">
        <v>-9.7410350081805763E-4</v>
      </c>
      <c r="E399" s="12">
        <v>5.1546391752577136E-3</v>
      </c>
      <c r="F399" s="12">
        <f t="shared" si="91"/>
        <v>5.1145159466922299E-3</v>
      </c>
      <c r="G399" s="12">
        <f t="shared" si="92"/>
        <v>5.4751564435463725E-3</v>
      </c>
      <c r="H399" s="14">
        <v>-8.4126301050178598E-3</v>
      </c>
      <c r="I399" s="14">
        <v>-9.0058309342939766E-3</v>
      </c>
      <c r="J399" s="20">
        <v>-1.1898143299335447E-2</v>
      </c>
      <c r="K399" s="20">
        <v>-1.2737118552485114E-2</v>
      </c>
      <c r="M399" s="24">
        <v>9.4887763030599562E-7</v>
      </c>
      <c r="N399" s="24">
        <v>2.6570305027101523E-5</v>
      </c>
      <c r="O399" s="23">
        <f t="shared" si="89"/>
        <v>3.6037235036267806E-5</v>
      </c>
      <c r="P399" s="23">
        <f t="shared" si="90"/>
        <v>3.566763548360188E-5</v>
      </c>
      <c r="Q399" s="12">
        <v>6.0031021177611001E-3</v>
      </c>
      <c r="R399" s="12">
        <v>5.9722387329712362E-3</v>
      </c>
      <c r="S399" s="14">
        <v>-9.8742242913594114E-3</v>
      </c>
      <c r="T399" s="14">
        <v>-9.8234585409478058E-3</v>
      </c>
      <c r="U399" s="20">
        <v>-1.3965303849303603E-2</v>
      </c>
      <c r="V399" s="20">
        <v>-1.3893504879712E-2</v>
      </c>
      <c r="X399" s="14">
        <f t="shared" si="93"/>
        <v>-8.7253177737703184E-3</v>
      </c>
      <c r="Y399" s="14">
        <f t="shared" si="94"/>
        <v>-1.0773712981318056E-2</v>
      </c>
      <c r="Z399" s="20">
        <f t="shared" si="95"/>
        <v>-1.488644011913841E-2</v>
      </c>
      <c r="AA399" s="20">
        <f t="shared" si="96"/>
        <v>-1.1866021601205185E-2</v>
      </c>
      <c r="AC399" s="14">
        <f t="shared" si="97"/>
        <v>-7.7303075378817969E-3</v>
      </c>
      <c r="AD399" s="14">
        <f t="shared" si="97"/>
        <v>-9.1813497549328212E-3</v>
      </c>
      <c r="AE399" s="20">
        <f t="shared" si="88"/>
        <v>-1.6340687269043273E-2</v>
      </c>
      <c r="AF399" s="20">
        <f t="shared" si="88"/>
        <v>-1.8602933554472886E-2</v>
      </c>
      <c r="AH399" s="26">
        <v>-0.15744683707014898</v>
      </c>
      <c r="AI399" s="26">
        <v>0.85618547531619194</v>
      </c>
      <c r="AJ399" s="26">
        <f t="shared" si="98"/>
        <v>-1.6955531329771498</v>
      </c>
      <c r="AK399" s="26">
        <f t="shared" si="87"/>
        <v>-1.9588567996145323</v>
      </c>
      <c r="AL399" s="26">
        <f t="shared" si="99"/>
        <v>-3.8327750604199569</v>
      </c>
      <c r="AM399" s="26">
        <f t="shared" si="100"/>
        <v>-2.5439353347734328</v>
      </c>
      <c r="AN399" s="14">
        <v>-1.0178578603351597E-2</v>
      </c>
      <c r="AO399" s="14">
        <v>-1.1698760451001985E-2</v>
      </c>
      <c r="AP399" s="20">
        <v>-2.300854008210897E-2</v>
      </c>
      <c r="AQ399" s="20">
        <v>-1.5192989140508043E-2</v>
      </c>
      <c r="AU399">
        <v>0.33817964160001768</v>
      </c>
    </row>
    <row r="400" spans="1:47" x14ac:dyDescent="0.2">
      <c r="A400" s="1">
        <v>44620</v>
      </c>
      <c r="B400">
        <v>247.71494999999999</v>
      </c>
      <c r="C400">
        <v>19.399999999999999</v>
      </c>
      <c r="D400" s="12">
        <v>2.1502248633555876E-3</v>
      </c>
      <c r="E400" s="12">
        <v>7.7922077922076838E-3</v>
      </c>
      <c r="F400" s="12">
        <f t="shared" si="91"/>
        <v>5.1178368674721902E-3</v>
      </c>
      <c r="G400" s="12">
        <f t="shared" si="92"/>
        <v>5.4591549463266402E-3</v>
      </c>
      <c r="H400" s="14">
        <v>-8.4180925336075959E-3</v>
      </c>
      <c r="I400" s="14">
        <v>-8.9795108135554465E-3</v>
      </c>
      <c r="J400" s="20">
        <v>-1.1905868916331766E-2</v>
      </c>
      <c r="K400" s="20">
        <v>-1.2699893503446519E-2</v>
      </c>
      <c r="M400" s="24">
        <v>4.623466962992555E-6</v>
      </c>
      <c r="N400" s="24">
        <v>6.0718502276942149E-5</v>
      </c>
      <c r="O400" s="23">
        <f t="shared" si="89"/>
        <v>3.8277390886183257E-5</v>
      </c>
      <c r="P400" s="23">
        <f t="shared" si="90"/>
        <v>3.6246061927550143E-5</v>
      </c>
      <c r="Q400" s="12">
        <v>6.1868724640308575E-3</v>
      </c>
      <c r="R400" s="12">
        <v>6.0204702413972737E-3</v>
      </c>
      <c r="S400" s="14">
        <v>-1.0176499611947351E-2</v>
      </c>
      <c r="T400" s="14">
        <v>-9.9027923125157135E-3</v>
      </c>
      <c r="U400" s="20">
        <v>-1.4392817603660003E-2</v>
      </c>
      <c r="V400" s="20">
        <v>-1.4005708146800695E-2</v>
      </c>
      <c r="X400" s="14">
        <f t="shared" si="93"/>
        <v>-8.7253177737703184E-3</v>
      </c>
      <c r="Y400" s="14">
        <f t="shared" si="94"/>
        <v>-1.0773712981318056E-2</v>
      </c>
      <c r="Z400" s="20">
        <f t="shared" si="95"/>
        <v>-1.488644011913841E-2</v>
      </c>
      <c r="AA400" s="20">
        <f t="shared" si="96"/>
        <v>-1.1866021601205185E-2</v>
      </c>
      <c r="AC400" s="14">
        <f t="shared" si="97"/>
        <v>-7.8348533889894649E-3</v>
      </c>
      <c r="AD400" s="14">
        <f t="shared" si="97"/>
        <v>-9.3163319978569296E-3</v>
      </c>
      <c r="AE400" s="20">
        <f t="shared" si="88"/>
        <v>-1.8482067620309312E-2</v>
      </c>
      <c r="AF400" s="20">
        <f t="shared" si="88"/>
        <v>-1.8602933554472886E-2</v>
      </c>
      <c r="AH400" s="26">
        <v>0.33817964160001768</v>
      </c>
      <c r="AI400" s="26">
        <v>1.3229376406296676</v>
      </c>
      <c r="AJ400" s="26">
        <f t="shared" si="98"/>
        <v>-1.6955531329771498</v>
      </c>
      <c r="AK400" s="26">
        <f t="shared" si="87"/>
        <v>-1.9588567996145323</v>
      </c>
      <c r="AL400" s="26">
        <f t="shared" si="99"/>
        <v>-3.8327750604199569</v>
      </c>
      <c r="AM400" s="26">
        <f t="shared" si="100"/>
        <v>-2.5439353347734328</v>
      </c>
      <c r="AN400" s="14">
        <v>-1.0490170989717579E-2</v>
      </c>
      <c r="AO400" s="14">
        <v>-1.1793239069237994E-2</v>
      </c>
      <c r="AP400" s="20">
        <v>-2.3712890482136439E-2</v>
      </c>
      <c r="AQ400" s="20">
        <v>-1.5315686979042464E-2</v>
      </c>
      <c r="AU400">
        <v>1.1519369178276129</v>
      </c>
    </row>
    <row r="401" spans="1:47" x14ac:dyDescent="0.2">
      <c r="A401" s="1">
        <v>44617</v>
      </c>
      <c r="B401">
        <v>247.18344999999999</v>
      </c>
      <c r="C401">
        <v>19.25</v>
      </c>
      <c r="D401" s="12">
        <v>7.2529513122365774E-3</v>
      </c>
      <c r="E401" s="12">
        <v>8.9098532494760185E-3</v>
      </c>
      <c r="F401" s="12">
        <f t="shared" si="91"/>
        <v>5.1301089051963584E-3</v>
      </c>
      <c r="G401" s="12">
        <f t="shared" si="92"/>
        <v>5.5221093664017005E-3</v>
      </c>
      <c r="H401" s="14">
        <v>-8.4382782393682791E-3</v>
      </c>
      <c r="I401" s="14">
        <v>-9.0830616197485354E-3</v>
      </c>
      <c r="J401" s="20">
        <v>-1.1934417945201533E-2</v>
      </c>
      <c r="K401" s="20">
        <v>-1.284634738474961E-2</v>
      </c>
      <c r="M401" s="24">
        <v>5.2605302737674294E-5</v>
      </c>
      <c r="N401" s="24">
        <v>7.9385484927198372E-5</v>
      </c>
      <c r="O401" s="23">
        <f t="shared" si="89"/>
        <v>4.0427123355388734E-5</v>
      </c>
      <c r="P401" s="23">
        <f t="shared" si="90"/>
        <v>3.4693035762608418E-5</v>
      </c>
      <c r="Q401" s="12">
        <v>6.3582327226509045E-3</v>
      </c>
      <c r="R401" s="12">
        <v>5.890079436018535E-3</v>
      </c>
      <c r="S401" s="14">
        <v>-1.0458362154853877E-2</v>
      </c>
      <c r="T401" s="14">
        <v>-9.6883185233673716E-3</v>
      </c>
      <c r="U401" s="20">
        <v>-1.4791461176995839E-2</v>
      </c>
      <c r="V401" s="20">
        <v>-1.3702373773913394E-2</v>
      </c>
      <c r="X401" s="14">
        <f t="shared" si="93"/>
        <v>-8.7253177737703184E-3</v>
      </c>
      <c r="Y401" s="14">
        <f t="shared" si="94"/>
        <v>-1.0773712981318056E-2</v>
      </c>
      <c r="Z401" s="20">
        <f t="shared" si="95"/>
        <v>-1.488644011913841E-2</v>
      </c>
      <c r="AA401" s="20">
        <f t="shared" si="96"/>
        <v>-1.1866021601205185E-2</v>
      </c>
      <c r="AC401" s="14">
        <f t="shared" si="97"/>
        <v>-7.9774742764860407E-3</v>
      </c>
      <c r="AD401" s="14">
        <f t="shared" si="97"/>
        <v>-9.356536306943674E-3</v>
      </c>
      <c r="AE401" s="20">
        <f t="shared" si="88"/>
        <v>-1.8482067620309312E-2</v>
      </c>
      <c r="AF401" s="20">
        <f t="shared" si="88"/>
        <v>-1.8602933554472886E-2</v>
      </c>
      <c r="AH401" s="26">
        <v>1.1519369178276129</v>
      </c>
      <c r="AI401" s="26">
        <v>1.5792358610399102</v>
      </c>
      <c r="AJ401" s="26">
        <f t="shared" si="98"/>
        <v>-1.6955531329771498</v>
      </c>
      <c r="AK401" s="26">
        <f t="shared" si="87"/>
        <v>-1.9588567996145323</v>
      </c>
      <c r="AL401" s="26">
        <f t="shared" si="99"/>
        <v>-3.8327750604199569</v>
      </c>
      <c r="AM401" s="26">
        <f t="shared" si="100"/>
        <v>-2.5439353347734328</v>
      </c>
      <c r="AN401" s="14">
        <v>-1.0780721413088574E-2</v>
      </c>
      <c r="AO401" s="14">
        <v>-1.1537822153514636E-2</v>
      </c>
      <c r="AP401" s="20">
        <v>-2.4369675807722466E-2</v>
      </c>
      <c r="AQ401" s="20">
        <v>-1.4983981201909925E-2</v>
      </c>
      <c r="AU401">
        <v>1.6295567393815411</v>
      </c>
    </row>
    <row r="402" spans="1:47" x14ac:dyDescent="0.2">
      <c r="A402" s="1">
        <v>44616</v>
      </c>
      <c r="B402">
        <v>245.40355</v>
      </c>
      <c r="C402">
        <v>19.079999999999998</v>
      </c>
      <c r="D402" s="12">
        <v>9.7845638927414047E-3</v>
      </c>
      <c r="E402" s="12">
        <v>-7.2840790842871872E-3</v>
      </c>
      <c r="F402" s="12">
        <f t="shared" si="91"/>
        <v>5.0823356932095968E-3</v>
      </c>
      <c r="G402" s="12">
        <f t="shared" si="92"/>
        <v>5.4540968350695754E-3</v>
      </c>
      <c r="H402" s="14">
        <v>-8.3596982983607324E-3</v>
      </c>
      <c r="I402" s="14">
        <v>-8.9711909609087384E-3</v>
      </c>
      <c r="J402" s="20">
        <v>-1.1823280835060028E-2</v>
      </c>
      <c r="K402" s="20">
        <v>-1.2688126577076984E-2</v>
      </c>
      <c r="M402" s="24">
        <v>9.5737690571138828E-5</v>
      </c>
      <c r="N402" s="24">
        <v>5.3057808106150068E-5</v>
      </c>
      <c r="O402" s="23">
        <f t="shared" si="89"/>
        <v>3.9643512807289152E-5</v>
      </c>
      <c r="P402" s="23">
        <f t="shared" si="90"/>
        <v>3.1830767276826552E-5</v>
      </c>
      <c r="Q402" s="12">
        <v>6.2963094593014683E-3</v>
      </c>
      <c r="R402" s="12">
        <v>5.6418762195591058E-3</v>
      </c>
      <c r="S402" s="14">
        <v>-1.0356507450540885E-2</v>
      </c>
      <c r="T402" s="14">
        <v>-9.2800605625530577E-3</v>
      </c>
      <c r="U402" s="20">
        <v>-1.4647406124949207E-2</v>
      </c>
      <c r="V402" s="20">
        <v>-1.3124966748972901E-2</v>
      </c>
      <c r="X402" s="14">
        <f t="shared" si="93"/>
        <v>-8.7253177737703184E-3</v>
      </c>
      <c r="Y402" s="14">
        <f t="shared" si="94"/>
        <v>-1.0773712981318056E-2</v>
      </c>
      <c r="Z402" s="20">
        <f t="shared" si="95"/>
        <v>-1.488644011913841E-2</v>
      </c>
      <c r="AA402" s="20">
        <f t="shared" si="96"/>
        <v>-1.1866021601205185E-2</v>
      </c>
      <c r="AC402" s="14">
        <f t="shared" si="97"/>
        <v>-8.2181229471224842E-3</v>
      </c>
      <c r="AD402" s="14">
        <f t="shared" si="97"/>
        <v>-9.356536306943674E-3</v>
      </c>
      <c r="AE402" s="20">
        <f t="shared" si="88"/>
        <v>-1.8482067620309312E-2</v>
      </c>
      <c r="AF402" s="20">
        <f t="shared" si="88"/>
        <v>-1.8602933554472886E-2</v>
      </c>
      <c r="AH402" s="26">
        <v>1.6295567393815411</v>
      </c>
      <c r="AI402" s="26">
        <v>-1.3196125395818283</v>
      </c>
      <c r="AJ402" s="26">
        <f t="shared" si="98"/>
        <v>-1.6955531329771498</v>
      </c>
      <c r="AK402" s="26">
        <f t="shared" si="87"/>
        <v>-1.9588567996145323</v>
      </c>
      <c r="AL402" s="26">
        <f t="shared" si="99"/>
        <v>-3.8327750604199569</v>
      </c>
      <c r="AM402" s="26">
        <f t="shared" si="100"/>
        <v>-2.5439353347734328</v>
      </c>
      <c r="AN402" s="14">
        <v>-1.0675727229912269E-2</v>
      </c>
      <c r="AO402" s="14">
        <v>-1.1051627595266886E-2</v>
      </c>
      <c r="AP402" s="20">
        <v>-2.4132337868296931E-2</v>
      </c>
      <c r="AQ402" s="20">
        <v>-1.4352568269354363E-2</v>
      </c>
      <c r="AU402">
        <v>-1.333853834501747</v>
      </c>
    </row>
    <row r="403" spans="1:47" x14ac:dyDescent="0.2">
      <c r="A403" s="1">
        <v>44615</v>
      </c>
      <c r="B403">
        <v>243.02564999999998</v>
      </c>
      <c r="C403">
        <v>19.22</v>
      </c>
      <c r="D403" s="12">
        <v>-7.827942046120695E-3</v>
      </c>
      <c r="E403" s="12">
        <v>-1.0395010395010118E-3</v>
      </c>
      <c r="F403" s="12">
        <f t="shared" si="91"/>
        <v>5.0067213169767682E-3</v>
      </c>
      <c r="G403" s="12">
        <f t="shared" si="92"/>
        <v>5.406648430166308E-3</v>
      </c>
      <c r="H403" s="14">
        <v>-8.23532371736449E-3</v>
      </c>
      <c r="I403" s="14">
        <v>-8.8931452800105372E-3</v>
      </c>
      <c r="J403" s="20">
        <v>-1.1647375491663864E-2</v>
      </c>
      <c r="K403" s="20">
        <v>-1.2577745081203639E-2</v>
      </c>
      <c r="M403" s="24">
        <v>6.1276676677424259E-5</v>
      </c>
      <c r="N403" s="24">
        <v>1.0805624111236842E-6</v>
      </c>
      <c r="O403" s="23">
        <f t="shared" si="89"/>
        <v>3.6053212935320955E-5</v>
      </c>
      <c r="P403" s="23">
        <f t="shared" si="90"/>
        <v>3.0468876267526198E-5</v>
      </c>
      <c r="Q403" s="12">
        <v>6.0044327738197683E-3</v>
      </c>
      <c r="R403" s="12">
        <v>5.5198619790286603E-3</v>
      </c>
      <c r="S403" s="14">
        <v>-9.8764130258037364E-3</v>
      </c>
      <c r="T403" s="14">
        <v>-9.0793649964768259E-3</v>
      </c>
      <c r="U403" s="20">
        <v>-1.3968399418196767E-2</v>
      </c>
      <c r="V403" s="20">
        <v>-1.2841119179912193E-2</v>
      </c>
      <c r="X403" s="14">
        <f t="shared" si="93"/>
        <v>-8.7253177737703184E-3</v>
      </c>
      <c r="Y403" s="14">
        <f t="shared" si="94"/>
        <v>-1.0773712981318056E-2</v>
      </c>
      <c r="Z403" s="20">
        <f t="shared" si="95"/>
        <v>-1.488644011913841E-2</v>
      </c>
      <c r="AA403" s="20">
        <f t="shared" si="96"/>
        <v>-1.1866021601205185E-2</v>
      </c>
      <c r="AC403" s="14">
        <f t="shared" si="97"/>
        <v>-8.2181229471224842E-3</v>
      </c>
      <c r="AD403" s="14">
        <f t="shared" si="97"/>
        <v>-9.356536306943674E-3</v>
      </c>
      <c r="AE403" s="20">
        <f t="shared" si="88"/>
        <v>-1.8482067620309312E-2</v>
      </c>
      <c r="AF403" s="20">
        <f t="shared" si="88"/>
        <v>-1.8602933554472886E-2</v>
      </c>
      <c r="AH403" s="26">
        <v>-1.333853834501747</v>
      </c>
      <c r="AI403" s="26">
        <v>-0.18277769700087165</v>
      </c>
      <c r="AJ403" s="26">
        <f t="shared" si="98"/>
        <v>-1.6955531329771498</v>
      </c>
      <c r="AK403" s="26">
        <f t="shared" si="87"/>
        <v>-1.9588567996145323</v>
      </c>
      <c r="AL403" s="26">
        <f t="shared" si="99"/>
        <v>-3.8327750604199569</v>
      </c>
      <c r="AM403" s="26">
        <f t="shared" si="100"/>
        <v>-2.5439353347734328</v>
      </c>
      <c r="AN403" s="14">
        <v>-1.0180834801400786E-2</v>
      </c>
      <c r="AO403" s="14">
        <v>-1.081261917055402E-2</v>
      </c>
      <c r="AP403" s="20">
        <v>-2.3013640187464632E-2</v>
      </c>
      <c r="AQ403" s="20">
        <v>-1.4042171931523418E-2</v>
      </c>
      <c r="AU403">
        <v>-0.90278091636438873</v>
      </c>
    </row>
    <row r="404" spans="1:47" x14ac:dyDescent="0.2">
      <c r="A404" s="1">
        <v>44614</v>
      </c>
      <c r="B404">
        <v>244.94305000000003</v>
      </c>
      <c r="C404">
        <v>19.239999999999998</v>
      </c>
      <c r="D404" s="12">
        <v>-5.327607561267711E-3</v>
      </c>
      <c r="E404" s="12">
        <v>-5.1948051948058627E-4</v>
      </c>
      <c r="F404" s="12">
        <f t="shared" si="91"/>
        <v>4.9920880926459608E-3</v>
      </c>
      <c r="G404" s="12">
        <f t="shared" si="92"/>
        <v>5.4068580968913583E-3</v>
      </c>
      <c r="H404" s="14">
        <v>-8.2112542052499675E-3</v>
      </c>
      <c r="I404" s="14">
        <v>-8.8934901510836877E-3</v>
      </c>
      <c r="J404" s="20">
        <v>-1.1613333521351526E-2</v>
      </c>
      <c r="K404" s="20">
        <v>-1.2578232838943718E-2</v>
      </c>
      <c r="M404" s="24">
        <v>2.8383402326876888E-5</v>
      </c>
      <c r="N404" s="24">
        <v>2.6986001011981979E-7</v>
      </c>
      <c r="O404" s="23">
        <f t="shared" si="89"/>
        <v>3.4441235327592344E-5</v>
      </c>
      <c r="P404" s="23">
        <f t="shared" si="90"/>
        <v>3.2344724333015599E-5</v>
      </c>
      <c r="Q404" s="12">
        <v>5.868665549134006E-3</v>
      </c>
      <c r="R404" s="12">
        <v>5.6872422432155635E-3</v>
      </c>
      <c r="S404" s="14">
        <v>-9.653095813858226E-3</v>
      </c>
      <c r="T404" s="14">
        <v>-9.3546810311047491E-3</v>
      </c>
      <c r="U404" s="20">
        <v>-1.3652557623684619E-2</v>
      </c>
      <c r="V404" s="20">
        <v>-1.3230503901659788E-2</v>
      </c>
      <c r="X404" s="14">
        <f t="shared" si="93"/>
        <v>-8.7253177737703184E-3</v>
      </c>
      <c r="Y404" s="14">
        <f t="shared" si="94"/>
        <v>-1.0773712981318056E-2</v>
      </c>
      <c r="Z404" s="20">
        <f t="shared" si="95"/>
        <v>-1.488644011913841E-2</v>
      </c>
      <c r="AA404" s="20">
        <f t="shared" si="96"/>
        <v>-1.1866021601205185E-2</v>
      </c>
      <c r="AC404" s="14">
        <f t="shared" si="97"/>
        <v>-8.2181229471224842E-3</v>
      </c>
      <c r="AD404" s="14">
        <f t="shared" si="97"/>
        <v>-9.356536306943674E-3</v>
      </c>
      <c r="AE404" s="20">
        <f t="shared" si="88"/>
        <v>-1.8482067620309312E-2</v>
      </c>
      <c r="AF404" s="20">
        <f t="shared" si="88"/>
        <v>-1.8602933554472886E-2</v>
      </c>
      <c r="AH404" s="26">
        <v>-0.90278091636438873</v>
      </c>
      <c r="AI404" s="26">
        <v>-8.8574545261123891E-2</v>
      </c>
      <c r="AJ404" s="26">
        <f t="shared" si="98"/>
        <v>-1.7586421792869034</v>
      </c>
      <c r="AK404" s="26">
        <f t="shared" si="87"/>
        <v>-1.9588567996145323</v>
      </c>
      <c r="AL404" s="26">
        <f t="shared" si="99"/>
        <v>-3.8327750604199569</v>
      </c>
      <c r="AM404" s="26">
        <f t="shared" si="100"/>
        <v>-2.5439353347734328</v>
      </c>
      <c r="AN404" s="14">
        <v>-1.0320882770835E-2</v>
      </c>
      <c r="AO404" s="14">
        <v>-1.1140493139177813E-2</v>
      </c>
      <c r="AP404" s="20">
        <v>-2.249327495466661E-2</v>
      </c>
      <c r="AQ404" s="20">
        <v>-1.4467976499932193E-2</v>
      </c>
      <c r="AU404">
        <v>-0.21515823528556763</v>
      </c>
    </row>
    <row r="405" spans="1:47" x14ac:dyDescent="0.2">
      <c r="A405" s="1">
        <v>44613</v>
      </c>
      <c r="B405">
        <v>246.255</v>
      </c>
      <c r="C405">
        <v>19.25</v>
      </c>
      <c r="D405" s="12">
        <v>-1.30770271166325E-3</v>
      </c>
      <c r="E405" s="12">
        <v>-5.1679586563307955E-3</v>
      </c>
      <c r="F405" s="12">
        <f t="shared" si="91"/>
        <v>4.9773220245022459E-3</v>
      </c>
      <c r="G405" s="12">
        <f t="shared" si="92"/>
        <v>5.4408037553166002E-3</v>
      </c>
      <c r="H405" s="14">
        <v>-8.1869661845079648E-3</v>
      </c>
      <c r="I405" s="14">
        <v>-8.9493257904637025E-3</v>
      </c>
      <c r="J405" s="20">
        <v>-1.1578982510117453E-2</v>
      </c>
      <c r="K405" s="20">
        <v>-1.2657202249254195E-2</v>
      </c>
      <c r="M405" s="24">
        <v>1.7100863820914172E-6</v>
      </c>
      <c r="N405" s="24">
        <v>2.6707796673544402E-5</v>
      </c>
      <c r="O405" s="23">
        <f t="shared" si="89"/>
        <v>3.482568865811873E-5</v>
      </c>
      <c r="P405" s="23">
        <f t="shared" si="90"/>
        <v>3.4397008173327449E-5</v>
      </c>
      <c r="Q405" s="12">
        <v>5.901329397527199E-3</v>
      </c>
      <c r="R405" s="12">
        <v>5.8648962627933536E-3</v>
      </c>
      <c r="S405" s="14">
        <v>-9.7068230633579628E-3</v>
      </c>
      <c r="T405" s="14">
        <v>-9.6468958895497853E-3</v>
      </c>
      <c r="U405" s="20">
        <v>-1.3728545097952115E-2</v>
      </c>
      <c r="V405" s="20">
        <v>-1.364378895241939E-2</v>
      </c>
      <c r="X405" s="14">
        <f t="shared" si="93"/>
        <v>-8.7253177737703184E-3</v>
      </c>
      <c r="Y405" s="14">
        <f t="shared" si="94"/>
        <v>-1.0773712981318056E-2</v>
      </c>
      <c r="Z405" s="20">
        <f t="shared" si="95"/>
        <v>-1.488644011913841E-2</v>
      </c>
      <c r="AA405" s="20">
        <f t="shared" si="96"/>
        <v>-1.1866021601205185E-2</v>
      </c>
      <c r="AC405" s="14">
        <f t="shared" si="97"/>
        <v>-8.2181229471224842E-3</v>
      </c>
      <c r="AD405" s="14">
        <f t="shared" si="97"/>
        <v>-9.356536306943674E-3</v>
      </c>
      <c r="AE405" s="20">
        <f t="shared" si="88"/>
        <v>-1.8482067620309312E-2</v>
      </c>
      <c r="AF405" s="20">
        <f t="shared" si="88"/>
        <v>-1.8602933554472886E-2</v>
      </c>
      <c r="AH405" s="26">
        <v>-0.21515823528556763</v>
      </c>
      <c r="AI405" s="26">
        <v>-0.874991465334514</v>
      </c>
      <c r="AJ405" s="26">
        <f t="shared" si="98"/>
        <v>-1.7586421792869034</v>
      </c>
      <c r="AK405" s="26">
        <f t="shared" si="87"/>
        <v>-1.9588567996145323</v>
      </c>
      <c r="AL405" s="26">
        <f t="shared" si="99"/>
        <v>-3.8327750604199569</v>
      </c>
      <c r="AM405" s="26">
        <f t="shared" si="100"/>
        <v>-2.5439353347734328</v>
      </c>
      <c r="AN405" s="14">
        <v>-1.0378326792357102E-2</v>
      </c>
      <c r="AO405" s="14">
        <v>-1.148849192340662E-2</v>
      </c>
      <c r="AP405" s="20">
        <v>-2.2618468138165378E-2</v>
      </c>
      <c r="AQ405" s="20">
        <v>-1.4919916837700664E-2</v>
      </c>
      <c r="AU405">
        <v>-0.4238386917300534</v>
      </c>
    </row>
    <row r="406" spans="1:47" x14ac:dyDescent="0.2">
      <c r="A406" s="1">
        <v>44610</v>
      </c>
      <c r="B406">
        <v>246.57745</v>
      </c>
      <c r="C406">
        <v>19.350000000000001</v>
      </c>
      <c r="D406" s="12">
        <v>-2.6418655295905591E-3</v>
      </c>
      <c r="E406" s="12">
        <v>-1.0325245224573898E-3</v>
      </c>
      <c r="F406" s="12">
        <f t="shared" si="91"/>
        <v>4.9845966081865662E-3</v>
      </c>
      <c r="G406" s="12">
        <f t="shared" si="92"/>
        <v>5.4172401488407299E-3</v>
      </c>
      <c r="H406" s="14">
        <v>-8.1989318098656828E-3</v>
      </c>
      <c r="I406" s="14">
        <v>-8.9105671068878105E-3</v>
      </c>
      <c r="J406" s="20">
        <v>-1.1595905722406003E-2</v>
      </c>
      <c r="K406" s="20">
        <v>-1.260238510342432E-2</v>
      </c>
      <c r="M406" s="24">
        <v>6.9794534764388055E-6</v>
      </c>
      <c r="N406" s="24">
        <v>1.0661068894758609E-6</v>
      </c>
      <c r="O406" s="23">
        <f t="shared" si="89"/>
        <v>3.6940443181914272E-5</v>
      </c>
      <c r="P406" s="23">
        <f t="shared" si="90"/>
        <v>3.488433331161543E-5</v>
      </c>
      <c r="Q406" s="12">
        <v>6.0778650184019614E-3</v>
      </c>
      <c r="R406" s="12">
        <v>5.9062960738194819E-3</v>
      </c>
      <c r="S406" s="14">
        <v>-9.9971983196399453E-3</v>
      </c>
      <c r="T406" s="14">
        <v>-9.7149925188712172E-3</v>
      </c>
      <c r="U406" s="20">
        <v>-1.4139228364266598E-2</v>
      </c>
      <c r="V406" s="20">
        <v>-1.3740099314785717E-2</v>
      </c>
      <c r="X406" s="14">
        <f t="shared" si="93"/>
        <v>-8.7253177737703184E-3</v>
      </c>
      <c r="Y406" s="14">
        <f t="shared" si="94"/>
        <v>-1.0773712981318056E-2</v>
      </c>
      <c r="Z406" s="20">
        <f t="shared" si="95"/>
        <v>-1.488644011913841E-2</v>
      </c>
      <c r="AA406" s="20">
        <f t="shared" si="96"/>
        <v>-1.1866021601205185E-2</v>
      </c>
      <c r="AC406" s="14">
        <f t="shared" si="97"/>
        <v>-8.2181229471224842E-3</v>
      </c>
      <c r="AD406" s="14">
        <f t="shared" si="97"/>
        <v>-9.6746617472351741E-3</v>
      </c>
      <c r="AE406" s="20">
        <f t="shared" si="88"/>
        <v>-1.8482067620309312E-2</v>
      </c>
      <c r="AF406" s="20">
        <f t="shared" si="88"/>
        <v>-1.9208712533857902E-2</v>
      </c>
      <c r="AH406" s="26">
        <v>-0.4238386917300534</v>
      </c>
      <c r="AI406" s="26">
        <v>-0.16964788578750545</v>
      </c>
      <c r="AJ406" s="26">
        <f t="shared" si="98"/>
        <v>-1.7586421792869034</v>
      </c>
      <c r="AK406" s="26">
        <f t="shared" si="87"/>
        <v>-1.9588567996145323</v>
      </c>
      <c r="AL406" s="26">
        <f t="shared" si="99"/>
        <v>-3.8327750604199569</v>
      </c>
      <c r="AM406" s="26">
        <f t="shared" si="100"/>
        <v>-2.5439353347734328</v>
      </c>
      <c r="AN406" s="14">
        <v>-1.068878978137406E-2</v>
      </c>
      <c r="AO406" s="14">
        <v>-1.1569588224737908E-2</v>
      </c>
      <c r="AP406" s="20">
        <v>-2.3295089463129921E-2</v>
      </c>
      <c r="AQ406" s="20">
        <v>-1.5025235279822975E-2</v>
      </c>
      <c r="AU406">
        <v>-1.4416234882428702</v>
      </c>
    </row>
    <row r="407" spans="1:47" x14ac:dyDescent="0.2">
      <c r="A407" s="1">
        <v>44609</v>
      </c>
      <c r="B407">
        <v>247.23059999999998</v>
      </c>
      <c r="C407">
        <v>19.37</v>
      </c>
      <c r="D407" s="12">
        <v>-8.7092080398488703E-3</v>
      </c>
      <c r="E407" s="12">
        <v>0</v>
      </c>
      <c r="F407" s="12">
        <f t="shared" si="91"/>
        <v>4.983513623606774E-3</v>
      </c>
      <c r="G407" s="12">
        <f t="shared" si="92"/>
        <v>5.4163360998829447E-3</v>
      </c>
      <c r="H407" s="14">
        <v>-8.1971504587516775E-3</v>
      </c>
      <c r="I407" s="14">
        <v>-8.9090800786806555E-3</v>
      </c>
      <c r="J407" s="20">
        <v>-1.1593386323531185E-2</v>
      </c>
      <c r="K407" s="20">
        <v>-1.2600281971053347E-2</v>
      </c>
      <c r="M407" s="24">
        <v>7.5850304681368203E-5</v>
      </c>
      <c r="N407" s="24">
        <v>0</v>
      </c>
      <c r="O407" s="23">
        <f t="shared" si="89"/>
        <v>3.8852611535477978E-5</v>
      </c>
      <c r="P407" s="23">
        <f t="shared" si="90"/>
        <v>3.7042803387896704E-5</v>
      </c>
      <c r="Q407" s="12">
        <v>6.2331863068159589E-3</v>
      </c>
      <c r="R407" s="12">
        <v>6.086279930129463E-3</v>
      </c>
      <c r="S407" s="14">
        <v>-1.0252679104230484E-2</v>
      </c>
      <c r="T407" s="14">
        <v>-1.0011039617715402E-2</v>
      </c>
      <c r="U407" s="20">
        <v>-1.4500559713361786E-2</v>
      </c>
      <c r="V407" s="20">
        <v>-1.4158804376274113E-2</v>
      </c>
      <c r="X407" s="14">
        <f t="shared" si="93"/>
        <v>-8.7253177737703184E-3</v>
      </c>
      <c r="Y407" s="14">
        <f t="shared" si="94"/>
        <v>-1.0773712981318056E-2</v>
      </c>
      <c r="Z407" s="20">
        <f t="shared" si="95"/>
        <v>-1.488644011913841E-2</v>
      </c>
      <c r="AA407" s="20">
        <f t="shared" si="96"/>
        <v>-1.1866021601205185E-2</v>
      </c>
      <c r="AC407" s="14">
        <f t="shared" si="97"/>
        <v>-8.7236774321355175E-3</v>
      </c>
      <c r="AD407" s="14">
        <f t="shared" si="97"/>
        <v>-9.8746708677939221E-3</v>
      </c>
      <c r="AE407" s="20">
        <f t="shared" si="88"/>
        <v>-2.2387092549291946E-2</v>
      </c>
      <c r="AF407" s="20">
        <f t="shared" si="88"/>
        <v>-1.9208712533857902E-2</v>
      </c>
      <c r="AH407" s="26">
        <v>-1.4416234882428702</v>
      </c>
      <c r="AI407" s="26">
        <v>0</v>
      </c>
      <c r="AJ407" s="26">
        <f t="shared" si="98"/>
        <v>-1.7586421792869034</v>
      </c>
      <c r="AK407" s="26">
        <f t="shared" si="87"/>
        <v>-1.9588567996145323</v>
      </c>
      <c r="AL407" s="26">
        <f t="shared" si="99"/>
        <v>-3.8327750604199569</v>
      </c>
      <c r="AM407" s="26">
        <f t="shared" si="100"/>
        <v>-2.5439353347734328</v>
      </c>
      <c r="AN407" s="14">
        <v>-1.0961944350520102E-2</v>
      </c>
      <c r="AO407" s="14">
        <v>-1.192215082549156E-2</v>
      </c>
      <c r="AP407" s="20">
        <v>-2.3890401023715386E-2</v>
      </c>
      <c r="AQ407" s="20">
        <v>-1.548310257157872E-2</v>
      </c>
      <c r="AU407">
        <v>0.20438611719839553</v>
      </c>
    </row>
    <row r="408" spans="1:47" x14ac:dyDescent="0.2">
      <c r="A408" s="1">
        <v>44608</v>
      </c>
      <c r="B408">
        <v>249.40270000000001</v>
      </c>
      <c r="C408">
        <v>19.37</v>
      </c>
      <c r="D408" s="12">
        <v>1.2718503937798609E-3</v>
      </c>
      <c r="E408" s="12">
        <v>-3.0880082346885773E-3</v>
      </c>
      <c r="F408" s="12">
        <f t="shared" si="91"/>
        <v>5.0261739943445096E-3</v>
      </c>
      <c r="G408" s="12">
        <f t="shared" si="92"/>
        <v>5.5003841202931189E-3</v>
      </c>
      <c r="H408" s="14">
        <v>-8.2673205242867372E-3</v>
      </c>
      <c r="I408" s="14">
        <v>-9.0473267698904219E-3</v>
      </c>
      <c r="J408" s="20">
        <v>-1.1692629186302711E-2</v>
      </c>
      <c r="K408" s="20">
        <v>-1.2795806904651897E-2</v>
      </c>
      <c r="M408" s="24">
        <v>1.6176034241579872E-6</v>
      </c>
      <c r="N408" s="24">
        <v>9.5357948575044629E-6</v>
      </c>
      <c r="O408" s="23">
        <f t="shared" si="89"/>
        <v>3.6496702748450053E-5</v>
      </c>
      <c r="P408" s="23">
        <f t="shared" si="90"/>
        <v>3.9419513233755398E-5</v>
      </c>
      <c r="Q408" s="12">
        <v>6.0412500981543594E-3</v>
      </c>
      <c r="R408" s="12">
        <v>6.2784960964991764E-3</v>
      </c>
      <c r="S408" s="14">
        <v>-9.9369721352701376E-3</v>
      </c>
      <c r="T408" s="14">
        <v>-1.0327207076127333E-2</v>
      </c>
      <c r="U408" s="20">
        <v>-1.4054049322390414E-2</v>
      </c>
      <c r="V408" s="20">
        <v>-1.4605966046264577E-2</v>
      </c>
      <c r="X408" s="14">
        <f t="shared" si="93"/>
        <v>-9.0653693897961903E-3</v>
      </c>
      <c r="Y408" s="14">
        <f t="shared" si="94"/>
        <v>-1.0773712981318056E-2</v>
      </c>
      <c r="Z408" s="20">
        <f t="shared" si="95"/>
        <v>-1.488644011913841E-2</v>
      </c>
      <c r="AA408" s="20">
        <f t="shared" si="96"/>
        <v>-1.1866021601205185E-2</v>
      </c>
      <c r="AC408" s="14">
        <f t="shared" si="97"/>
        <v>-8.2325923394091314E-3</v>
      </c>
      <c r="AD408" s="14">
        <f t="shared" si="97"/>
        <v>-9.9418001241464871E-3</v>
      </c>
      <c r="AE408" s="20">
        <f t="shared" si="88"/>
        <v>-2.2387092549291946E-2</v>
      </c>
      <c r="AF408" s="20">
        <f t="shared" si="88"/>
        <v>-1.9208712533857902E-2</v>
      </c>
      <c r="AH408" s="26">
        <v>0.20438611719839553</v>
      </c>
      <c r="AI408" s="26">
        <v>-0.48035656627317413</v>
      </c>
      <c r="AJ408" s="26">
        <f t="shared" si="98"/>
        <v>-1.8808566150360413</v>
      </c>
      <c r="AK408" s="26">
        <f t="shared" si="87"/>
        <v>-2.102986991056143</v>
      </c>
      <c r="AL408" s="26">
        <f t="shared" si="99"/>
        <v>-4.0384158341271377</v>
      </c>
      <c r="AM408" s="26">
        <f t="shared" si="100"/>
        <v>-2.6545867017566791</v>
      </c>
      <c r="AN408" s="14">
        <v>-1.136272521020076E-2</v>
      </c>
      <c r="AO408" s="14">
        <v>-1.3203595614334542E-2</v>
      </c>
      <c r="AP408" s="20">
        <v>-2.4397080054308691E-2</v>
      </c>
      <c r="AQ408" s="20">
        <v>-1.6666812244797932E-2</v>
      </c>
      <c r="AU408">
        <v>0.75177566041889676</v>
      </c>
    </row>
    <row r="409" spans="1:47" x14ac:dyDescent="0.2">
      <c r="A409" s="1">
        <v>44607</v>
      </c>
      <c r="B409">
        <v>249.08589999999998</v>
      </c>
      <c r="C409">
        <v>19.43</v>
      </c>
      <c r="D409" s="12">
        <v>4.7402139681316235E-3</v>
      </c>
      <c r="E409" s="12">
        <v>4.6535677352637084E-3</v>
      </c>
      <c r="F409" s="12">
        <f t="shared" si="91"/>
        <v>5.0257317597536518E-3</v>
      </c>
      <c r="G409" s="12">
        <f t="shared" si="92"/>
        <v>5.4976959910367947E-3</v>
      </c>
      <c r="H409" s="14">
        <v>-8.2665931131160018E-3</v>
      </c>
      <c r="I409" s="14">
        <v>-9.0429051907334433E-3</v>
      </c>
      <c r="J409" s="20">
        <v>-1.1691600394802441E-2</v>
      </c>
      <c r="K409" s="20">
        <v>-1.27895533808713E-2</v>
      </c>
      <c r="M409" s="24">
        <v>2.2469628463670154E-5</v>
      </c>
      <c r="N409" s="24">
        <v>2.16556926666874E-5</v>
      </c>
      <c r="O409" s="23">
        <f t="shared" si="89"/>
        <v>3.8723024504475158E-5</v>
      </c>
      <c r="P409" s="23">
        <f t="shared" si="90"/>
        <v>4.1326577110346643E-5</v>
      </c>
      <c r="Q409" s="12">
        <v>6.222782697835042E-3</v>
      </c>
      <c r="R409" s="12">
        <v>6.4285750450894363E-3</v>
      </c>
      <c r="S409" s="14">
        <v>-1.0235566690264838E-2</v>
      </c>
      <c r="T409" s="14">
        <v>-1.0574064979045086E-2</v>
      </c>
      <c r="U409" s="20">
        <v>-1.4476357299726678E-2</v>
      </c>
      <c r="V409" s="20">
        <v>-1.4955101889255812E-2</v>
      </c>
      <c r="X409" s="14">
        <f t="shared" si="93"/>
        <v>-9.0653693897961903E-3</v>
      </c>
      <c r="Y409" s="14">
        <f t="shared" si="94"/>
        <v>-1.0773712981318056E-2</v>
      </c>
      <c r="Z409" s="20">
        <f t="shared" si="95"/>
        <v>-1.488644011913841E-2</v>
      </c>
      <c r="AA409" s="20">
        <f t="shared" si="96"/>
        <v>-1.1866021601205185E-2</v>
      </c>
      <c r="AC409" s="14">
        <f t="shared" si="97"/>
        <v>-9.0002362272166292E-3</v>
      </c>
      <c r="AD409" s="14">
        <f t="shared" si="97"/>
        <v>-9.9418001241464871E-3</v>
      </c>
      <c r="AE409" s="20">
        <f t="shared" si="88"/>
        <v>-2.2387092549291946E-2</v>
      </c>
      <c r="AF409" s="20">
        <f t="shared" si="88"/>
        <v>-1.9208712533857902E-2</v>
      </c>
      <c r="AH409" s="26">
        <v>0.75177566041889676</v>
      </c>
      <c r="AI409" s="26">
        <v>0.71314938059153632</v>
      </c>
      <c r="AJ409" s="26">
        <f t="shared" si="98"/>
        <v>-1.8808566150360413</v>
      </c>
      <c r="AK409" s="26">
        <f t="shared" si="87"/>
        <v>-2.102986991056143</v>
      </c>
      <c r="AL409" s="26">
        <f t="shared" si="99"/>
        <v>-4.0384158341271377</v>
      </c>
      <c r="AM409" s="26">
        <f t="shared" si="100"/>
        <v>-2.6545867017566791</v>
      </c>
      <c r="AN409" s="14">
        <v>-1.1704162001154862E-2</v>
      </c>
      <c r="AO409" s="14">
        <v>-1.3519209690851242E-2</v>
      </c>
      <c r="AP409" s="20">
        <v>-2.5130184179269422E-2</v>
      </c>
      <c r="AQ409" s="20">
        <v>-1.7065209825939263E-2</v>
      </c>
      <c r="AU409">
        <v>-0.26746512731771177</v>
      </c>
    </row>
    <row r="410" spans="1:47" x14ac:dyDescent="0.2">
      <c r="A410" s="1">
        <v>44606</v>
      </c>
      <c r="B410">
        <v>247.91075000000001</v>
      </c>
      <c r="C410">
        <v>19.34</v>
      </c>
      <c r="D410" s="12">
        <v>-1.7355116487661748E-3</v>
      </c>
      <c r="E410" s="12">
        <v>-6.1664953751284779E-3</v>
      </c>
      <c r="F410" s="12">
        <f t="shared" si="91"/>
        <v>5.0023047675209651E-3</v>
      </c>
      <c r="G410" s="12">
        <f t="shared" si="92"/>
        <v>5.4840335717312371E-3</v>
      </c>
      <c r="H410" s="14">
        <v>-8.2280591399735026E-3</v>
      </c>
      <c r="I410" s="14">
        <v>-9.0204325107857645E-3</v>
      </c>
      <c r="J410" s="20">
        <v>-1.163710106122676E-2</v>
      </c>
      <c r="K410" s="20">
        <v>-1.2757769840765562E-2</v>
      </c>
      <c r="M410" s="24">
        <v>3.0120006830030863E-6</v>
      </c>
      <c r="N410" s="24">
        <v>3.8025665211480906E-5</v>
      </c>
      <c r="O410" s="23">
        <f t="shared" si="89"/>
        <v>3.9757527656996702E-5</v>
      </c>
      <c r="P410" s="23">
        <f t="shared" si="90"/>
        <v>4.2580529795440586E-5</v>
      </c>
      <c r="Q410" s="12">
        <v>6.3053570602303486E-3</v>
      </c>
      <c r="R410" s="12">
        <v>6.5253758355699777E-3</v>
      </c>
      <c r="S410" s="14">
        <v>-1.0371389429743964E-2</v>
      </c>
      <c r="T410" s="14">
        <v>-1.0733288110358775E-2</v>
      </c>
      <c r="U410" s="20">
        <v>-1.4668453992135276E-2</v>
      </c>
      <c r="V410" s="20">
        <v>-1.5180294202395693E-2</v>
      </c>
      <c r="X410" s="14">
        <f t="shared" si="93"/>
        <v>-9.0653693897961903E-3</v>
      </c>
      <c r="Y410" s="14">
        <f t="shared" si="94"/>
        <v>-1.0773712981318056E-2</v>
      </c>
      <c r="Z410" s="20">
        <f t="shared" si="95"/>
        <v>-1.488644011913841E-2</v>
      </c>
      <c r="AA410" s="20">
        <f t="shared" si="96"/>
        <v>-1.1866021601205185E-2</v>
      </c>
      <c r="AC410" s="14">
        <f t="shared" si="97"/>
        <v>-9.0653693897961886E-3</v>
      </c>
      <c r="AD410" s="14">
        <f t="shared" si="97"/>
        <v>-1.0138098676293728E-2</v>
      </c>
      <c r="AE410" s="20">
        <f t="shared" si="88"/>
        <v>-2.2387092549291946E-2</v>
      </c>
      <c r="AF410" s="20">
        <f t="shared" si="88"/>
        <v>-1.9208712533857902E-2</v>
      </c>
      <c r="AH410" s="26">
        <v>-0.26746512731771177</v>
      </c>
      <c r="AI410" s="26">
        <v>-0.94179361956134555</v>
      </c>
      <c r="AJ410" s="26">
        <f t="shared" si="98"/>
        <v>-1.8808566150360413</v>
      </c>
      <c r="AK410" s="26">
        <f t="shared" si="87"/>
        <v>-2.102986991056143</v>
      </c>
      <c r="AL410" s="26">
        <f t="shared" si="99"/>
        <v>-4.0384158341271377</v>
      </c>
      <c r="AM410" s="26">
        <f t="shared" si="100"/>
        <v>-2.6545867017566791</v>
      </c>
      <c r="AN410" s="14">
        <v>-1.1859472536898457E-2</v>
      </c>
      <c r="AO410" s="14">
        <v>-1.3722780493955773E-2</v>
      </c>
      <c r="AP410" s="20">
        <v>-2.5463653791859581E-2</v>
      </c>
      <c r="AQ410" s="20">
        <v>-1.7322175917068441E-2</v>
      </c>
      <c r="AU410">
        <v>-0.73719105616643943</v>
      </c>
    </row>
    <row r="411" spans="1:47" x14ac:dyDescent="0.2">
      <c r="A411" s="1">
        <v>44603</v>
      </c>
      <c r="B411">
        <v>248.34174999999999</v>
      </c>
      <c r="C411">
        <v>19.46</v>
      </c>
      <c r="D411" s="12">
        <v>-4.850288807369485E-3</v>
      </c>
      <c r="E411" s="12">
        <v>-5.6208482370975199E-3</v>
      </c>
      <c r="F411" s="12">
        <f t="shared" si="91"/>
        <v>5.0091676971322991E-3</v>
      </c>
      <c r="G411" s="12">
        <f t="shared" si="92"/>
        <v>5.486576648953587E-3</v>
      </c>
      <c r="H411" s="14">
        <v>-8.2393476546362178E-3</v>
      </c>
      <c r="I411" s="14">
        <v>-9.0246155005785644E-3</v>
      </c>
      <c r="J411" s="20">
        <v>-1.1653066622937778E-2</v>
      </c>
      <c r="K411" s="20">
        <v>-1.2763685923055297E-2</v>
      </c>
      <c r="M411" s="24">
        <v>2.3525301514893699E-5</v>
      </c>
      <c r="N411" s="24">
        <v>3.1593934904482295E-5</v>
      </c>
      <c r="O411" s="23">
        <f t="shared" si="89"/>
        <v>4.2103745746095241E-5</v>
      </c>
      <c r="P411" s="23">
        <f t="shared" si="90"/>
        <v>4.2871169650400136E-5</v>
      </c>
      <c r="Q411" s="12">
        <v>6.488739919745223E-3</v>
      </c>
      <c r="R411" s="12">
        <v>6.5476079334670107E-3</v>
      </c>
      <c r="S411" s="14">
        <v>-1.0673027391337738E-2</v>
      </c>
      <c r="T411" s="14">
        <v>-1.0769856657219449E-2</v>
      </c>
      <c r="U411" s="20">
        <v>-1.5095066317503235E-2</v>
      </c>
      <c r="V411" s="20">
        <v>-1.5232013796073923E-2</v>
      </c>
      <c r="X411" s="14">
        <f t="shared" si="93"/>
        <v>-9.0653693897961903E-3</v>
      </c>
      <c r="Y411" s="14">
        <f t="shared" si="94"/>
        <v>-1.0773712981318056E-2</v>
      </c>
      <c r="Z411" s="20">
        <f t="shared" si="95"/>
        <v>-1.488644011913841E-2</v>
      </c>
      <c r="AA411" s="20">
        <f t="shared" si="96"/>
        <v>-1.1866021601205185E-2</v>
      </c>
      <c r="AC411" s="14">
        <f t="shared" si="97"/>
        <v>-9.0653693897961886E-3</v>
      </c>
      <c r="AD411" s="14">
        <f t="shared" si="97"/>
        <v>-1.0138098676293728E-2</v>
      </c>
      <c r="AE411" s="20">
        <f t="shared" si="88"/>
        <v>-2.2387092549291946E-2</v>
      </c>
      <c r="AF411" s="20">
        <f t="shared" si="88"/>
        <v>-1.9208712533857902E-2</v>
      </c>
      <c r="AH411" s="26">
        <v>-0.73719105616643943</v>
      </c>
      <c r="AI411" s="26">
        <v>-0.85138107964504772</v>
      </c>
      <c r="AJ411" s="26">
        <f t="shared" si="98"/>
        <v>-1.8808566150360413</v>
      </c>
      <c r="AK411" s="26">
        <f t="shared" si="87"/>
        <v>-2.102986991056143</v>
      </c>
      <c r="AL411" s="26">
        <f t="shared" si="99"/>
        <v>-4.0384158341271377</v>
      </c>
      <c r="AM411" s="26">
        <f t="shared" si="100"/>
        <v>-2.6545867017566791</v>
      </c>
      <c r="AN411" s="14">
        <v>-1.2204389401301235E-2</v>
      </c>
      <c r="AO411" s="14">
        <v>-1.3769534306617119E-2</v>
      </c>
      <c r="AP411" s="20">
        <v>-2.6204230035431961E-2</v>
      </c>
      <c r="AQ411" s="20">
        <v>-1.7381192948498058E-2</v>
      </c>
      <c r="AU411">
        <v>-1.7524064967654891</v>
      </c>
    </row>
    <row r="412" spans="1:47" x14ac:dyDescent="0.2">
      <c r="A412" s="1">
        <v>44602</v>
      </c>
      <c r="B412">
        <v>249.55214999999998</v>
      </c>
      <c r="C412">
        <v>19.57</v>
      </c>
      <c r="D412" s="12">
        <v>-1.0872186801847095E-2</v>
      </c>
      <c r="E412" s="12">
        <v>-1.530612244898033E-3</v>
      </c>
      <c r="F412" s="12">
        <f t="shared" si="91"/>
        <v>5.0035735588427489E-3</v>
      </c>
      <c r="G412" s="12">
        <f t="shared" si="92"/>
        <v>5.4584752689023864E-3</v>
      </c>
      <c r="H412" s="14">
        <v>-8.2301461159809824E-3</v>
      </c>
      <c r="I412" s="14">
        <v>-8.9783928436790051E-3</v>
      </c>
      <c r="J412" s="20">
        <v>-1.1640052711220792E-2</v>
      </c>
      <c r="K412" s="20">
        <v>-1.2698312337315573E-2</v>
      </c>
      <c r="M412" s="24">
        <v>1.1820444585425816E-4</v>
      </c>
      <c r="N412" s="24">
        <v>2.3427738442317963E-6</v>
      </c>
      <c r="O412" s="23">
        <f t="shared" si="89"/>
        <v>4.3288753767055381E-5</v>
      </c>
      <c r="P412" s="23">
        <f t="shared" si="90"/>
        <v>4.3586874685802919E-5</v>
      </c>
      <c r="Q412" s="12">
        <v>6.5794189536048991E-3</v>
      </c>
      <c r="R412" s="12">
        <v>6.6020356471169495E-3</v>
      </c>
      <c r="S412" s="14">
        <v>-1.0822181129070281E-2</v>
      </c>
      <c r="T412" s="14">
        <v>-1.0859382279423227E-2</v>
      </c>
      <c r="U412" s="20">
        <v>-1.5306017295142769E-2</v>
      </c>
      <c r="V412" s="20">
        <v>-1.5358631592012362E-2</v>
      </c>
      <c r="X412" s="14">
        <f t="shared" si="93"/>
        <v>-9.0653693897961903E-3</v>
      </c>
      <c r="Y412" s="14">
        <f t="shared" si="94"/>
        <v>-1.0773712981318056E-2</v>
      </c>
      <c r="Z412" s="20">
        <f t="shared" si="95"/>
        <v>-1.488644011913841E-2</v>
      </c>
      <c r="AA412" s="20">
        <f t="shared" si="96"/>
        <v>-1.1866021601205185E-2</v>
      </c>
      <c r="AC412" s="14">
        <f t="shared" si="97"/>
        <v>-9.0653693897961886E-3</v>
      </c>
      <c r="AD412" s="14">
        <f t="shared" si="97"/>
        <v>-1.0138098676293728E-2</v>
      </c>
      <c r="AE412" s="20">
        <f t="shared" si="88"/>
        <v>-2.2387092549291946E-2</v>
      </c>
      <c r="AF412" s="20">
        <f t="shared" si="88"/>
        <v>-1.9208712533857902E-2</v>
      </c>
      <c r="AH412" s="26">
        <v>-1.7524064967654891</v>
      </c>
      <c r="AI412" s="26">
        <v>-0.2251386734574618</v>
      </c>
      <c r="AJ412" s="26">
        <f t="shared" si="98"/>
        <v>-1.8808566150360413</v>
      </c>
      <c r="AK412" s="26">
        <f t="shared" si="87"/>
        <v>-2.102986991056143</v>
      </c>
      <c r="AL412" s="26">
        <f t="shared" si="99"/>
        <v>-4.0384158341271377</v>
      </c>
      <c r="AM412" s="26">
        <f t="shared" si="100"/>
        <v>-2.6545867017566791</v>
      </c>
      <c r="AN412" s="14">
        <v>-1.2374943661981283E-2</v>
      </c>
      <c r="AO412" s="14">
        <v>-1.3883995080375869E-2</v>
      </c>
      <c r="AP412" s="20">
        <v>-2.6570429681594229E-2</v>
      </c>
      <c r="AQ412" s="20">
        <v>-1.7525676033360204E-2</v>
      </c>
      <c r="AU412">
        <v>1.4609437567184911</v>
      </c>
    </row>
    <row r="413" spans="1:47" x14ac:dyDescent="0.2">
      <c r="A413" s="1">
        <v>44601</v>
      </c>
      <c r="B413">
        <v>252.29515000000001</v>
      </c>
      <c r="C413">
        <v>19.600000000000001</v>
      </c>
      <c r="D413" s="12">
        <v>8.7700305975468851E-3</v>
      </c>
      <c r="E413" s="12">
        <v>9.7887686759403625E-3</v>
      </c>
      <c r="F413" s="12">
        <f t="shared" si="91"/>
        <v>4.8832710259664952E-3</v>
      </c>
      <c r="G413" s="12">
        <f t="shared" si="92"/>
        <v>5.4623619939046346E-3</v>
      </c>
      <c r="H413" s="14">
        <v>-8.0322660584480291E-3</v>
      </c>
      <c r="I413" s="14">
        <v>-8.9847859373959164E-3</v>
      </c>
      <c r="J413" s="20">
        <v>-1.1360187169622392E-2</v>
      </c>
      <c r="K413" s="20">
        <v>-1.2707354211761534E-2</v>
      </c>
      <c r="M413" s="24">
        <v>7.691343668190857E-5</v>
      </c>
      <c r="N413" s="24">
        <v>9.5819992191071231E-5</v>
      </c>
      <c r="O413" s="23">
        <f t="shared" si="89"/>
        <v>3.849143498558738E-5</v>
      </c>
      <c r="P413" s="23">
        <f t="shared" si="90"/>
        <v>4.6220023401550989E-5</v>
      </c>
      <c r="Q413" s="12">
        <v>6.2041465960748689E-3</v>
      </c>
      <c r="R413" s="12">
        <v>6.7985309737877185E-3</v>
      </c>
      <c r="S413" s="14">
        <v>-1.020491303069238E-2</v>
      </c>
      <c r="T413" s="14">
        <v>-1.1182588330176655E-2</v>
      </c>
      <c r="U413" s="20">
        <v>-1.4433003244016491E-2</v>
      </c>
      <c r="V413" s="20">
        <v>-1.5815748077471867E-2</v>
      </c>
      <c r="X413" s="14">
        <f t="shared" si="93"/>
        <v>-8.0194305942351933E-3</v>
      </c>
      <c r="Y413" s="14">
        <f t="shared" si="94"/>
        <v>-1.0773712981318056E-2</v>
      </c>
      <c r="Z413" s="20">
        <f t="shared" si="95"/>
        <v>-1.488644011913841E-2</v>
      </c>
      <c r="AA413" s="20">
        <f t="shared" si="96"/>
        <v>-1.1866021601205185E-2</v>
      </c>
      <c r="AC413" s="14">
        <f t="shared" si="97"/>
        <v>-9.0002362272166292E-3</v>
      </c>
      <c r="AD413" s="14">
        <f t="shared" si="97"/>
        <v>-1.0138098676293728E-2</v>
      </c>
      <c r="AE413" s="20">
        <f t="shared" si="88"/>
        <v>-2.2387092549291946E-2</v>
      </c>
      <c r="AF413" s="20">
        <f t="shared" si="88"/>
        <v>-1.9208712533857902E-2</v>
      </c>
      <c r="AH413" s="26">
        <v>1.4609437567184911</v>
      </c>
      <c r="AI413" s="26">
        <v>1.4918856036973198</v>
      </c>
      <c r="AJ413" s="26">
        <f t="shared" si="98"/>
        <v>-1.8808566150360413</v>
      </c>
      <c r="AK413" s="26">
        <f t="shared" si="87"/>
        <v>-2.102986991056143</v>
      </c>
      <c r="AL413" s="26">
        <f t="shared" si="99"/>
        <v>-4.0384158341271377</v>
      </c>
      <c r="AM413" s="26">
        <f t="shared" si="100"/>
        <v>-2.6545867017566791</v>
      </c>
      <c r="AN413" s="14">
        <v>-1.1669110165880755E-2</v>
      </c>
      <c r="AO413" s="14">
        <v>-1.4297222196167823E-2</v>
      </c>
      <c r="AP413" s="20">
        <v>-2.5054923850834732E-2</v>
      </c>
      <c r="AQ413" s="20">
        <v>-1.8047289914497763E-2</v>
      </c>
      <c r="AU413">
        <v>0.53204827566255952</v>
      </c>
    </row>
    <row r="414" spans="1:47" x14ac:dyDescent="0.2">
      <c r="A414" s="1">
        <v>44600</v>
      </c>
      <c r="B414">
        <v>250.10174999999998</v>
      </c>
      <c r="C414">
        <v>19.41</v>
      </c>
      <c r="D414" s="12">
        <v>3.2649003952658351E-3</v>
      </c>
      <c r="E414" s="12">
        <v>-2.0565552699228773E-3</v>
      </c>
      <c r="F414" s="12">
        <f t="shared" si="91"/>
        <v>4.8602903315600448E-3</v>
      </c>
      <c r="G414" s="12">
        <f t="shared" si="92"/>
        <v>5.439455540859001E-3</v>
      </c>
      <c r="H414" s="14">
        <v>-7.9944661799037156E-3</v>
      </c>
      <c r="I414" s="14">
        <v>-8.9471081750232117E-3</v>
      </c>
      <c r="J414" s="20">
        <v>-1.1306726080045962E-2</v>
      </c>
      <c r="K414" s="20">
        <v>-1.2654065833417008E-2</v>
      </c>
      <c r="M414" s="24">
        <v>1.0659574591007006E-5</v>
      </c>
      <c r="N414" s="24">
        <v>4.2294195782475583E-6</v>
      </c>
      <c r="O414" s="23">
        <f t="shared" si="89"/>
        <v>3.603588758745103E-5</v>
      </c>
      <c r="P414" s="23">
        <f t="shared" si="90"/>
        <v>4.3051182498641197E-5</v>
      </c>
      <c r="Q414" s="12">
        <v>6.0029898873353964E-3</v>
      </c>
      <c r="R414" s="12">
        <v>6.5613399926113571E-3</v>
      </c>
      <c r="S414" s="14">
        <v>-9.8740396887366383E-3</v>
      </c>
      <c r="T414" s="14">
        <v>-1.079244388450854E-2</v>
      </c>
      <c r="U414" s="20">
        <v>-1.3965042762291366E-2</v>
      </c>
      <c r="V414" s="20">
        <v>-1.5263959342670576E-2</v>
      </c>
      <c r="X414" s="14">
        <f t="shared" si="93"/>
        <v>-8.0194305942351933E-3</v>
      </c>
      <c r="Y414" s="14">
        <f t="shared" si="94"/>
        <v>-1.0773712981318056E-2</v>
      </c>
      <c r="Z414" s="20">
        <f t="shared" si="95"/>
        <v>-1.488644011913841E-2</v>
      </c>
      <c r="AA414" s="20">
        <f t="shared" si="96"/>
        <v>-1.1866021601205185E-2</v>
      </c>
      <c r="AC414" s="14">
        <f t="shared" si="97"/>
        <v>-9.0002362272166292E-3</v>
      </c>
      <c r="AD414" s="14">
        <f t="shared" si="97"/>
        <v>-1.0138098676293728E-2</v>
      </c>
      <c r="AE414" s="20">
        <f t="shared" si="88"/>
        <v>-2.2387092549291946E-2</v>
      </c>
      <c r="AF414" s="20">
        <f t="shared" si="88"/>
        <v>-1.9208712533857902E-2</v>
      </c>
      <c r="AH414" s="26">
        <v>0.53204827566255952</v>
      </c>
      <c r="AI414" s="26">
        <v>-0.30478721479334214</v>
      </c>
      <c r="AJ414" s="26">
        <f t="shared" si="98"/>
        <v>-1.9593355609830414</v>
      </c>
      <c r="AK414" s="26">
        <f t="shared" si="87"/>
        <v>-2.1993450664305469</v>
      </c>
      <c r="AL414" s="26">
        <f t="shared" si="99"/>
        <v>-4.0384158341271377</v>
      </c>
      <c r="AM414" s="26">
        <f t="shared" si="100"/>
        <v>-2.9637880257747975</v>
      </c>
      <c r="AN414" s="14">
        <v>-1.1761871558477823E-2</v>
      </c>
      <c r="AO414" s="14">
        <v>-1.4430650741923229E-2</v>
      </c>
      <c r="AP414" s="20">
        <v>-2.4242569413120345E-2</v>
      </c>
      <c r="AQ414" s="20">
        <v>-1.9446420903138837E-2</v>
      </c>
      <c r="AU414">
        <v>-0.16703857267481226</v>
      </c>
    </row>
    <row r="415" spans="1:47" x14ac:dyDescent="0.2">
      <c r="A415" s="1">
        <v>44599</v>
      </c>
      <c r="B415">
        <v>249.28784999999999</v>
      </c>
      <c r="C415">
        <v>19.45</v>
      </c>
      <c r="D415" s="12">
        <v>-1.0562952048565055E-3</v>
      </c>
      <c r="E415" s="12">
        <v>-1.5400410677618437E-3</v>
      </c>
      <c r="F415" s="12">
        <f t="shared" si="91"/>
        <v>4.8642056190740905E-3</v>
      </c>
      <c r="G415" s="12">
        <f t="shared" si="92"/>
        <v>5.4378464048209438E-3</v>
      </c>
      <c r="H415" s="14">
        <v>-8.0009062547717509E-3</v>
      </c>
      <c r="I415" s="14">
        <v>-8.9444613817747549E-3</v>
      </c>
      <c r="J415" s="20">
        <v>-1.1315834400830522E-2</v>
      </c>
      <c r="K415" s="20">
        <v>-1.2650322423215832E-2</v>
      </c>
      <c r="M415" s="24">
        <v>1.115759559802847E-6</v>
      </c>
      <c r="N415" s="24">
        <v>2.3717264903930396E-6</v>
      </c>
      <c r="O415" s="23">
        <f t="shared" si="89"/>
        <v>3.7656312804767331E-5</v>
      </c>
      <c r="P415" s="23">
        <f t="shared" si="90"/>
        <v>4.5528912906063788E-5</v>
      </c>
      <c r="Q415" s="12">
        <v>6.1364739716523956E-3</v>
      </c>
      <c r="R415" s="12">
        <v>6.7475116084423142E-3</v>
      </c>
      <c r="S415" s="14">
        <v>-1.0093601468965751E-2</v>
      </c>
      <c r="T415" s="14">
        <v>-1.1098668942043505E-2</v>
      </c>
      <c r="U415" s="20">
        <v>-1.4275573178060505E-2</v>
      </c>
      <c r="V415" s="20">
        <v>-1.5697059285365671E-2</v>
      </c>
      <c r="X415" s="14">
        <f t="shared" si="93"/>
        <v>-8.0194305942351933E-3</v>
      </c>
      <c r="Y415" s="14">
        <f t="shared" si="94"/>
        <v>-1.0773712981318056E-2</v>
      </c>
      <c r="Z415" s="20">
        <f t="shared" si="95"/>
        <v>-1.488644011913841E-2</v>
      </c>
      <c r="AA415" s="20">
        <f t="shared" si="96"/>
        <v>-1.1866021601205185E-2</v>
      </c>
      <c r="AC415" s="14">
        <f t="shared" si="97"/>
        <v>-9.0002362272166292E-3</v>
      </c>
      <c r="AD415" s="14">
        <f t="shared" si="97"/>
        <v>-1.0138098676293728E-2</v>
      </c>
      <c r="AE415" s="20">
        <f t="shared" si="88"/>
        <v>-2.2387092549291946E-2</v>
      </c>
      <c r="AF415" s="20">
        <f t="shared" si="88"/>
        <v>-1.9208712533857902E-2</v>
      </c>
      <c r="AH415" s="26">
        <v>-0.16703857267481226</v>
      </c>
      <c r="AI415" s="26">
        <v>-0.22162987725139766</v>
      </c>
      <c r="AJ415" s="26">
        <f t="shared" si="98"/>
        <v>-1.9593355609830414</v>
      </c>
      <c r="AK415" s="26">
        <f t="shared" si="87"/>
        <v>-2.1993450664305469</v>
      </c>
      <c r="AL415" s="26">
        <f t="shared" si="99"/>
        <v>-4.0384158341271377</v>
      </c>
      <c r="AM415" s="26">
        <f t="shared" si="100"/>
        <v>-2.9637880257747975</v>
      </c>
      <c r="AN415" s="14">
        <v>-1.2023411671705378E-2</v>
      </c>
      <c r="AO415" s="14">
        <v>-1.4840106366710449E-2</v>
      </c>
      <c r="AP415" s="20">
        <v>-2.4781633652830079E-2</v>
      </c>
      <c r="AQ415" s="20">
        <v>-1.9998194108877775E-2</v>
      </c>
      <c r="AU415">
        <v>-0.26782886001047002</v>
      </c>
    </row>
    <row r="416" spans="1:47" x14ac:dyDescent="0.2">
      <c r="A416" s="1">
        <v>44596</v>
      </c>
      <c r="B416">
        <v>249.55144999999999</v>
      </c>
      <c r="C416">
        <v>19.48</v>
      </c>
      <c r="D416" s="12">
        <v>-1.7428895845246206E-3</v>
      </c>
      <c r="E416" s="12">
        <v>-7.641365257259225E-3</v>
      </c>
      <c r="F416" s="12">
        <f t="shared" si="91"/>
        <v>4.8646153626872093E-3</v>
      </c>
      <c r="G416" s="12">
        <f t="shared" si="92"/>
        <v>5.4453732097019042E-3</v>
      </c>
      <c r="H416" s="14">
        <v>-8.0015802230399106E-3</v>
      </c>
      <c r="I416" s="14">
        <v>-8.9568418740825582E-3</v>
      </c>
      <c r="J416" s="20">
        <v>-1.1316787607013802E-2</v>
      </c>
      <c r="K416" s="20">
        <v>-1.2667832389748975E-2</v>
      </c>
      <c r="M416" s="24">
        <v>3.0376641038444047E-6</v>
      </c>
      <c r="N416" s="24">
        <v>5.839046299484834E-5</v>
      </c>
      <c r="O416" s="23">
        <f t="shared" si="89"/>
        <v>3.9988680669804318E-5</v>
      </c>
      <c r="P416" s="23">
        <f t="shared" si="90"/>
        <v>4.8284528237938478E-5</v>
      </c>
      <c r="Q416" s="12">
        <v>6.3236603853942313E-3</v>
      </c>
      <c r="R416" s="12">
        <v>6.9487069471908568E-3</v>
      </c>
      <c r="S416" s="14">
        <v>-1.0401495720525048E-2</v>
      </c>
      <c r="T416" s="14">
        <v>-1.1429605824709775E-2</v>
      </c>
      <c r="U416" s="20">
        <v>-1.4711033893718153E-2</v>
      </c>
      <c r="V416" s="20">
        <v>-1.616510963393027E-2</v>
      </c>
      <c r="X416" s="14">
        <f t="shared" si="93"/>
        <v>-8.0194305942351933E-3</v>
      </c>
      <c r="Y416" s="14">
        <f t="shared" si="94"/>
        <v>-1.0773712981318056E-2</v>
      </c>
      <c r="Z416" s="20">
        <f t="shared" si="95"/>
        <v>-1.488644011913841E-2</v>
      </c>
      <c r="AA416" s="20">
        <f t="shared" si="96"/>
        <v>-1.1866021601205185E-2</v>
      </c>
      <c r="AC416" s="14">
        <f t="shared" si="97"/>
        <v>-9.0002362272166292E-3</v>
      </c>
      <c r="AD416" s="14">
        <f t="shared" si="97"/>
        <v>-1.0138098676293728E-2</v>
      </c>
      <c r="AE416" s="20">
        <f t="shared" si="88"/>
        <v>-2.2387092549291946E-2</v>
      </c>
      <c r="AF416" s="20">
        <f t="shared" si="88"/>
        <v>-1.9208712533857902E-2</v>
      </c>
      <c r="AH416" s="26">
        <v>-0.26782886001047002</v>
      </c>
      <c r="AI416" s="26">
        <v>-1.1071892893988176</v>
      </c>
      <c r="AJ416" s="26">
        <f t="shared" si="98"/>
        <v>-1.9593355609830414</v>
      </c>
      <c r="AK416" s="26">
        <f t="shared" si="87"/>
        <v>-2.1993450664305469</v>
      </c>
      <c r="AL416" s="26">
        <f t="shared" si="99"/>
        <v>-4.0384158341271377</v>
      </c>
      <c r="AM416" s="26">
        <f t="shared" si="100"/>
        <v>-2.9637880257747975</v>
      </c>
      <c r="AN416" s="14">
        <v>-1.2390172668682642E-2</v>
      </c>
      <c r="AO416" s="14">
        <v>-1.5282604342375878E-2</v>
      </c>
      <c r="AP416" s="20">
        <v>-2.5537570230018583E-2</v>
      </c>
      <c r="AQ416" s="20">
        <v>-2.0594494444702408E-2</v>
      </c>
      <c r="AU416">
        <v>-3.8186299843216482</v>
      </c>
    </row>
    <row r="417" spans="1:47" x14ac:dyDescent="0.2">
      <c r="A417" s="1">
        <v>44595</v>
      </c>
      <c r="B417">
        <v>249.98714999999999</v>
      </c>
      <c r="C417">
        <v>19.63</v>
      </c>
      <c r="D417" s="12">
        <v>-1.8436477403638962E-2</v>
      </c>
      <c r="E417" s="12">
        <v>-7.5834175935288739E-3</v>
      </c>
      <c r="F417" s="12">
        <f t="shared" si="91"/>
        <v>4.8649882952250881E-3</v>
      </c>
      <c r="G417" s="12">
        <f t="shared" si="92"/>
        <v>5.3935431066493159E-3</v>
      </c>
      <c r="H417" s="14">
        <v>-8.0021936424774474E-3</v>
      </c>
      <c r="I417" s="14">
        <v>-8.8715889410912411E-3</v>
      </c>
      <c r="J417" s="20">
        <v>-1.1317655177830458E-2</v>
      </c>
      <c r="K417" s="20">
        <v>-1.2547257539701267E-2</v>
      </c>
      <c r="M417" s="24">
        <v>3.3990369905489005E-4</v>
      </c>
      <c r="N417" s="24">
        <v>5.7508222397843257E-5</v>
      </c>
      <c r="O417" s="23">
        <f t="shared" si="89"/>
        <v>4.2347229598955516E-5</v>
      </c>
      <c r="P417" s="23">
        <f t="shared" si="90"/>
        <v>4.7631928688166223E-5</v>
      </c>
      <c r="Q417" s="12">
        <v>6.5074749019074611E-3</v>
      </c>
      <c r="R417" s="12">
        <v>6.9015888524430538E-3</v>
      </c>
      <c r="S417" s="14">
        <v>-1.0703843694698166E-2</v>
      </c>
      <c r="T417" s="14">
        <v>-1.1352103455668809E-2</v>
      </c>
      <c r="U417" s="20">
        <v>-1.5138650403426551E-2</v>
      </c>
      <c r="V417" s="20">
        <v>-1.6055496554384863E-2</v>
      </c>
      <c r="X417" s="14">
        <f t="shared" si="93"/>
        <v>-8.0194305942351933E-3</v>
      </c>
      <c r="Y417" s="14">
        <f t="shared" si="94"/>
        <v>-1.0773712981318056E-2</v>
      </c>
      <c r="Z417" s="20">
        <f t="shared" si="95"/>
        <v>-1.488644011913841E-2</v>
      </c>
      <c r="AA417" s="20">
        <f t="shared" si="96"/>
        <v>-1.1866021601205185E-2</v>
      </c>
      <c r="AC417" s="14">
        <f t="shared" si="97"/>
        <v>-9.0002362272166292E-3</v>
      </c>
      <c r="AD417" s="14">
        <f t="shared" si="97"/>
        <v>-1.0138098676293728E-2</v>
      </c>
      <c r="AE417" s="20">
        <f t="shared" si="88"/>
        <v>-2.2387092549291946E-2</v>
      </c>
      <c r="AF417" s="20">
        <f t="shared" si="88"/>
        <v>-1.9208712533857902E-2</v>
      </c>
      <c r="AH417" s="26">
        <v>-3.8186299843216482</v>
      </c>
      <c r="AI417" s="26">
        <v>-1.1062257294916595</v>
      </c>
      <c r="AJ417" s="26">
        <f t="shared" si="98"/>
        <v>-1.9593355609830414</v>
      </c>
      <c r="AK417" s="26">
        <f t="shared" si="87"/>
        <v>-2.1993450664305469</v>
      </c>
      <c r="AL417" s="26">
        <f t="shared" si="99"/>
        <v>-4.0384158341271377</v>
      </c>
      <c r="AM417" s="26">
        <f t="shared" si="100"/>
        <v>-2.9637880257747975</v>
      </c>
      <c r="AN417" s="14">
        <v>-1.2750326987511917E-2</v>
      </c>
      <c r="AO417" s="14">
        <v>-1.517897539315269E-2</v>
      </c>
      <c r="AP417" s="20">
        <v>-2.6279889684048034E-2</v>
      </c>
      <c r="AQ417" s="20">
        <v>-2.0454846399691549E-2</v>
      </c>
      <c r="AU417">
        <v>0.61340381148234935</v>
      </c>
    </row>
    <row r="418" spans="1:47" x14ac:dyDescent="0.2">
      <c r="A418" s="1">
        <v>44594</v>
      </c>
      <c r="B418">
        <v>254.68260000000001</v>
      </c>
      <c r="C418">
        <v>19.78</v>
      </c>
      <c r="D418" s="12">
        <v>3.0185161518871961E-3</v>
      </c>
      <c r="E418" s="12">
        <v>3.0425963488844854E-3</v>
      </c>
      <c r="F418" s="12">
        <f t="shared" si="91"/>
        <v>4.5041826676036033E-3</v>
      </c>
      <c r="G418" s="12">
        <f t="shared" si="92"/>
        <v>5.3404480252932486E-3</v>
      </c>
      <c r="H418" s="14">
        <v>-7.4087211972597459E-3</v>
      </c>
      <c r="I418" s="14">
        <v>-8.7842553039494294E-3</v>
      </c>
      <c r="J418" s="20">
        <v>-1.0478295773071246E-2</v>
      </c>
      <c r="K418" s="20">
        <v>-1.2423739910066555E-2</v>
      </c>
      <c r="M418" s="24">
        <v>9.1114397592038864E-6</v>
      </c>
      <c r="N418" s="24">
        <v>9.2573925422452007E-6</v>
      </c>
      <c r="O418" s="23">
        <f t="shared" si="89"/>
        <v>2.3309917377459079E-5</v>
      </c>
      <c r="P418" s="23">
        <f t="shared" si="90"/>
        <v>4.6994002185383558E-5</v>
      </c>
      <c r="Q418" s="12">
        <v>4.8280345252969224E-3</v>
      </c>
      <c r="R418" s="12">
        <v>6.8552171508555115E-3</v>
      </c>
      <c r="S418" s="14">
        <v>-7.9414100999815745E-3</v>
      </c>
      <c r="T418" s="14">
        <v>-1.1275828794124629E-2</v>
      </c>
      <c r="U418" s="20">
        <v>-1.1231687853720276E-2</v>
      </c>
      <c r="V418" s="20">
        <v>-1.5947619844981029E-2</v>
      </c>
      <c r="X418" s="14">
        <f t="shared" si="93"/>
        <v>-7.7372188807505685E-3</v>
      </c>
      <c r="Y418" s="14">
        <f t="shared" si="94"/>
        <v>-1.0773712981318056E-2</v>
      </c>
      <c r="Z418" s="20">
        <f t="shared" si="95"/>
        <v>-1.0939437819521752E-2</v>
      </c>
      <c r="AA418" s="20">
        <f t="shared" si="96"/>
        <v>-1.1866021601205185E-2</v>
      </c>
      <c r="AC418" s="14">
        <f t="shared" si="97"/>
        <v>-8.2325923394091314E-3</v>
      </c>
      <c r="AD418" s="14">
        <f t="shared" si="97"/>
        <v>-1.0138098676293728E-2</v>
      </c>
      <c r="AE418" s="20">
        <f t="shared" si="88"/>
        <v>-2.2387092549291946E-2</v>
      </c>
      <c r="AF418" s="20">
        <f t="shared" si="88"/>
        <v>-1.9208712533857902E-2</v>
      </c>
      <c r="AH418" s="26">
        <v>0.61340381148234935</v>
      </c>
      <c r="AI418" s="26">
        <v>0.43288435597334785</v>
      </c>
      <c r="AJ418" s="26">
        <f t="shared" si="98"/>
        <v>-1.8833767376471975</v>
      </c>
      <c r="AK418" s="26">
        <f t="shared" si="87"/>
        <v>-2.1993450664305469</v>
      </c>
      <c r="AL418" s="26">
        <f t="shared" si="99"/>
        <v>-4.0384158341271377</v>
      </c>
      <c r="AM418" s="26">
        <f t="shared" si="100"/>
        <v>-2.9637880257747975</v>
      </c>
      <c r="AN418" s="14">
        <v>-9.0930079135017536E-3</v>
      </c>
      <c r="AO418" s="14">
        <v>-1.5076988020044139E-2</v>
      </c>
      <c r="AP418" s="20">
        <v>-1.949761107467159E-2</v>
      </c>
      <c r="AQ418" s="20">
        <v>-2.031741050579159E-2</v>
      </c>
      <c r="AU418">
        <v>0.52206038189523662</v>
      </c>
    </row>
    <row r="419" spans="1:47" x14ac:dyDescent="0.2">
      <c r="A419" s="1">
        <v>44593</v>
      </c>
      <c r="B419">
        <v>253.91614999999999</v>
      </c>
      <c r="C419">
        <v>19.72</v>
      </c>
      <c r="D419" s="12">
        <v>2.6270395538652291E-3</v>
      </c>
      <c r="E419" s="12">
        <v>1.0152284263960087E-3</v>
      </c>
      <c r="F419" s="12">
        <f t="shared" si="91"/>
        <v>4.4987560649843144E-3</v>
      </c>
      <c r="G419" s="12">
        <f t="shared" si="92"/>
        <v>5.3355907942054933E-3</v>
      </c>
      <c r="H419" s="14">
        <v>-7.3997952302593843E-3</v>
      </c>
      <c r="I419" s="14">
        <v>-8.7762658697777933E-3</v>
      </c>
      <c r="J419" s="20">
        <v>-1.0465671607604598E-2</v>
      </c>
      <c r="K419" s="20">
        <v>-1.241244030085183E-2</v>
      </c>
      <c r="M419" s="24">
        <v>6.9013368175724218E-6</v>
      </c>
      <c r="N419" s="24">
        <v>1.0306887577625161E-6</v>
      </c>
      <c r="O419" s="23">
        <f t="shared" si="89"/>
        <v>2.4215534958870829E-5</v>
      </c>
      <c r="P419" s="23">
        <f t="shared" si="90"/>
        <v>4.940204163309677E-5</v>
      </c>
      <c r="Q419" s="12">
        <v>4.9209282619106353E-3</v>
      </c>
      <c r="R419" s="12">
        <v>7.0286585941484432E-3</v>
      </c>
      <c r="S419" s="14">
        <v>-8.0942066995717144E-3</v>
      </c>
      <c r="T419" s="14">
        <v>-1.1561114581188706E-2</v>
      </c>
      <c r="U419" s="20">
        <v>-1.1447791000403296E-2</v>
      </c>
      <c r="V419" s="20">
        <v>-1.6351104977856117E-2</v>
      </c>
      <c r="X419" s="14">
        <f t="shared" si="93"/>
        <v>-7.7372188807505685E-3</v>
      </c>
      <c r="Y419" s="14">
        <f t="shared" si="94"/>
        <v>-1.0773712981318056E-2</v>
      </c>
      <c r="Z419" s="20">
        <f t="shared" si="95"/>
        <v>-1.0939437819521752E-2</v>
      </c>
      <c r="AA419" s="20">
        <f t="shared" si="96"/>
        <v>-1.1866021601205185E-2</v>
      </c>
      <c r="AC419" s="14">
        <f t="shared" si="97"/>
        <v>-8.2325923394091314E-3</v>
      </c>
      <c r="AD419" s="14">
        <f t="shared" si="97"/>
        <v>-1.0138098676293728E-2</v>
      </c>
      <c r="AE419" s="20">
        <f t="shared" si="88"/>
        <v>-2.2387092549291946E-2</v>
      </c>
      <c r="AF419" s="20">
        <f t="shared" si="88"/>
        <v>-1.9208712533857902E-2</v>
      </c>
      <c r="AH419" s="26">
        <v>0.52206038189523662</v>
      </c>
      <c r="AI419" s="26">
        <v>0.14012888424911091</v>
      </c>
      <c r="AJ419" s="26">
        <f t="shared" si="98"/>
        <v>-1.8833767376471975</v>
      </c>
      <c r="AK419" s="26">
        <f t="shared" si="87"/>
        <v>-2.1993450664305469</v>
      </c>
      <c r="AL419" s="26">
        <f t="shared" si="99"/>
        <v>-4.0384158341271377</v>
      </c>
      <c r="AM419" s="26">
        <f t="shared" si="100"/>
        <v>-2.9637880257747975</v>
      </c>
      <c r="AN419" s="14">
        <v>-9.2679618161131457E-3</v>
      </c>
      <c r="AO419" s="14">
        <v>-1.5458445602665042E-2</v>
      </c>
      <c r="AP419" s="20">
        <v>-1.9872754611503646E-2</v>
      </c>
      <c r="AQ419" s="20">
        <v>-2.0831454178596279E-2</v>
      </c>
      <c r="AU419">
        <v>1.3923510294869788</v>
      </c>
    </row>
    <row r="420" spans="1:47" x14ac:dyDescent="0.2">
      <c r="A420" s="1">
        <v>44592</v>
      </c>
      <c r="B420">
        <v>253.25085000000001</v>
      </c>
      <c r="C420">
        <v>19.7</v>
      </c>
      <c r="D420" s="12">
        <v>6.8163123970577111E-3</v>
      </c>
      <c r="E420" s="12">
        <v>1.1813045711350778E-2</v>
      </c>
      <c r="F420" s="12">
        <f t="shared" si="91"/>
        <v>4.5075537540787587E-3</v>
      </c>
      <c r="G420" s="12">
        <f t="shared" si="92"/>
        <v>5.3347672420714937E-3</v>
      </c>
      <c r="H420" s="14">
        <v>-7.4142661410751725E-3</v>
      </c>
      <c r="I420" s="14">
        <v>-8.7749112470632013E-3</v>
      </c>
      <c r="J420" s="20">
        <v>-1.0486138092925932E-2</v>
      </c>
      <c r="K420" s="20">
        <v>-1.2410524432095739E-2</v>
      </c>
      <c r="M420" s="24">
        <v>4.6462114694282639E-5</v>
      </c>
      <c r="N420" s="24">
        <v>1.3954804897846302E-4</v>
      </c>
      <c r="O420" s="23">
        <f t="shared" si="89"/>
        <v>2.5321635333861303E-5</v>
      </c>
      <c r="P420" s="23">
        <f t="shared" si="90"/>
        <v>5.2489472820949777E-5</v>
      </c>
      <c r="Q420" s="12">
        <v>5.0320607442539186E-3</v>
      </c>
      <c r="R420" s="12">
        <v>7.2449618923048709E-3</v>
      </c>
      <c r="S420" s="14">
        <v>-8.2770033662261846E-3</v>
      </c>
      <c r="T420" s="14">
        <v>-1.1916901845682872E-2</v>
      </c>
      <c r="U420" s="20">
        <v>-1.1706323814439474E-2</v>
      </c>
      <c r="V420" s="20">
        <v>-1.6854301695670343E-2</v>
      </c>
      <c r="X420" s="14">
        <f t="shared" si="93"/>
        <v>-7.7372188807505685E-3</v>
      </c>
      <c r="Y420" s="14">
        <f t="shared" si="94"/>
        <v>-1.0773712981318056E-2</v>
      </c>
      <c r="Z420" s="20">
        <f t="shared" si="95"/>
        <v>-1.0939437819521752E-2</v>
      </c>
      <c r="AA420" s="20">
        <f t="shared" si="96"/>
        <v>-1.1866021601205185E-2</v>
      </c>
      <c r="AC420" s="14">
        <f t="shared" si="97"/>
        <v>-8.2325923394091314E-3</v>
      </c>
      <c r="AD420" s="14">
        <f t="shared" si="97"/>
        <v>-1.0138098676293728E-2</v>
      </c>
      <c r="AE420" s="20">
        <f t="shared" si="88"/>
        <v>-2.2387092549291946E-2</v>
      </c>
      <c r="AF420" s="20">
        <f t="shared" si="88"/>
        <v>-1.9208712533857902E-2</v>
      </c>
      <c r="AH420" s="26">
        <v>1.3923510294869788</v>
      </c>
      <c r="AI420" s="26">
        <v>1.7246822734387925</v>
      </c>
      <c r="AJ420" s="26">
        <f t="shared" si="98"/>
        <v>-1.8833767376471975</v>
      </c>
      <c r="AK420" s="26">
        <f t="shared" si="87"/>
        <v>-2.1993450664305469</v>
      </c>
      <c r="AL420" s="26">
        <f t="shared" si="99"/>
        <v>-4.0384158341271377</v>
      </c>
      <c r="AM420" s="26">
        <f t="shared" si="100"/>
        <v>-2.9637880257747975</v>
      </c>
      <c r="AN420" s="14">
        <v>-9.4772661481554738E-3</v>
      </c>
      <c r="AO420" s="14">
        <v>-1.5934171194318038E-2</v>
      </c>
      <c r="AP420" s="20">
        <v>-2.0321553787884614E-2</v>
      </c>
      <c r="AQ420" s="20">
        <v>-2.1472531303607895E-2</v>
      </c>
      <c r="AU420">
        <v>1.8313027327494213</v>
      </c>
    </row>
    <row r="421" spans="1:47" x14ac:dyDescent="0.2">
      <c r="A421" s="1">
        <v>44589</v>
      </c>
      <c r="B421">
        <v>251.53630000000001</v>
      </c>
      <c r="C421">
        <v>19.47</v>
      </c>
      <c r="D421" s="12">
        <v>8.3906843759684602E-3</v>
      </c>
      <c r="E421" s="12">
        <v>-1.1173184357541999E-2</v>
      </c>
      <c r="F421" s="12">
        <f t="shared" si="91"/>
        <v>4.4571564496543826E-3</v>
      </c>
      <c r="G421" s="12">
        <f t="shared" si="92"/>
        <v>5.201331660387336E-3</v>
      </c>
      <c r="H421" s="14">
        <v>-7.3313699521041602E-3</v>
      </c>
      <c r="I421" s="14">
        <v>-8.555429246565634E-3</v>
      </c>
      <c r="J421" s="20">
        <v>-1.0368896430920895E-2</v>
      </c>
      <c r="K421" s="20">
        <v>-1.2100106850323396E-2</v>
      </c>
      <c r="M421" s="24">
        <v>7.0403584297121222E-5</v>
      </c>
      <c r="N421" s="24">
        <v>1.2484004868762121E-4</v>
      </c>
      <c r="O421" s="23">
        <f t="shared" si="89"/>
        <v>2.3966327630473591E-5</v>
      </c>
      <c r="P421" s="23">
        <f t="shared" si="90"/>
        <v>4.6914335543857394E-5</v>
      </c>
      <c r="Q421" s="12">
        <v>4.8955416074703715E-3</v>
      </c>
      <c r="R421" s="12">
        <v>6.8494040283704535E-3</v>
      </c>
      <c r="S421" s="14">
        <v>-8.0524493689394828E-3</v>
      </c>
      <c r="T421" s="14">
        <v>-1.1266267058521167E-2</v>
      </c>
      <c r="U421" s="20">
        <v>-1.1388732810817179E-2</v>
      </c>
      <c r="V421" s="20">
        <v>-1.5934096499846374E-2</v>
      </c>
      <c r="X421" s="14">
        <f t="shared" si="93"/>
        <v>-7.7372188807505685E-3</v>
      </c>
      <c r="Y421" s="14">
        <f t="shared" si="94"/>
        <v>-1.0773712981318056E-2</v>
      </c>
      <c r="Z421" s="20">
        <f t="shared" si="95"/>
        <v>-1.0939437819521752E-2</v>
      </c>
      <c r="AA421" s="20">
        <f t="shared" si="96"/>
        <v>-1.1866021601205185E-2</v>
      </c>
      <c r="AC421" s="14">
        <f t="shared" si="97"/>
        <v>-8.2325923394091314E-3</v>
      </c>
      <c r="AD421" s="14">
        <f t="shared" si="97"/>
        <v>-1.0138098676293728E-2</v>
      </c>
      <c r="AE421" s="20">
        <f t="shared" si="88"/>
        <v>-2.2387092549291946E-2</v>
      </c>
      <c r="AF421" s="20">
        <f t="shared" si="88"/>
        <v>-1.9208712533857902E-2</v>
      </c>
      <c r="AH421" s="26">
        <v>1.8313027327494213</v>
      </c>
      <c r="AI421" s="26">
        <v>-1.7256221845550068</v>
      </c>
      <c r="AJ421" s="26">
        <f t="shared" si="98"/>
        <v>-1.8833767376471975</v>
      </c>
      <c r="AK421" s="26">
        <f t="shared" si="87"/>
        <v>-2.1993450664305469</v>
      </c>
      <c r="AL421" s="26">
        <f t="shared" si="99"/>
        <v>-4.0384158341271377</v>
      </c>
      <c r="AM421" s="26">
        <f t="shared" si="100"/>
        <v>-2.9637880257747975</v>
      </c>
      <c r="AN421" s="14">
        <v>-9.2201491816936657E-3</v>
      </c>
      <c r="AO421" s="14">
        <v>-1.5064202957786071E-2</v>
      </c>
      <c r="AP421" s="20">
        <v>-1.977023274423657E-2</v>
      </c>
      <c r="AQ421" s="20">
        <v>-2.0300181642978012E-2</v>
      </c>
      <c r="AU421">
        <v>0.48004163435503749</v>
      </c>
    </row>
    <row r="422" spans="1:47" x14ac:dyDescent="0.2">
      <c r="A422" s="1">
        <v>44588</v>
      </c>
      <c r="B422">
        <v>249.44329999999999</v>
      </c>
      <c r="C422">
        <v>19.690000000000001</v>
      </c>
      <c r="D422" s="12">
        <v>2.2520640237091438E-3</v>
      </c>
      <c r="E422" s="12">
        <v>0</v>
      </c>
      <c r="F422" s="12">
        <f t="shared" si="91"/>
        <v>4.3756688697980635E-3</v>
      </c>
      <c r="G422" s="12">
        <f t="shared" si="92"/>
        <v>5.0821758667172782E-3</v>
      </c>
      <c r="H422" s="14">
        <v>-7.1973348108259963E-3</v>
      </c>
      <c r="I422" s="14">
        <v>-8.3594354071751583E-3</v>
      </c>
      <c r="J422" s="20">
        <v>-1.0179327972761413E-2</v>
      </c>
      <c r="K422" s="20">
        <v>-1.1822909023039407E-2</v>
      </c>
      <c r="M422" s="24">
        <v>5.0717923668850189E-6</v>
      </c>
      <c r="N422" s="24">
        <v>0</v>
      </c>
      <c r="O422" s="23">
        <f t="shared" si="89"/>
        <v>2.0992998898677642E-5</v>
      </c>
      <c r="P422" s="23">
        <f t="shared" si="90"/>
        <v>4.1923979364786173E-5</v>
      </c>
      <c r="Q422" s="12">
        <v>4.5818117484983647E-3</v>
      </c>
      <c r="R422" s="12">
        <v>6.4748729226747122E-3</v>
      </c>
      <c r="S422" s="14">
        <v>-7.5364096725264035E-3</v>
      </c>
      <c r="T422" s="14">
        <v>-1.0650218210911382E-2</v>
      </c>
      <c r="U422" s="20">
        <v>-1.0658888020374518E-2</v>
      </c>
      <c r="V422" s="20">
        <v>-1.5062806858348921E-2</v>
      </c>
      <c r="X422" s="14">
        <f t="shared" si="93"/>
        <v>-7.7372188807505685E-3</v>
      </c>
      <c r="Y422" s="14">
        <f t="shared" si="94"/>
        <v>-9.915719304949772E-3</v>
      </c>
      <c r="Z422" s="20">
        <f t="shared" si="95"/>
        <v>-1.0939437819521752E-2</v>
      </c>
      <c r="AA422" s="20">
        <f t="shared" si="96"/>
        <v>-1.1866021601205185E-2</v>
      </c>
      <c r="AC422" s="14">
        <f t="shared" si="97"/>
        <v>-8.2325923394091314E-3</v>
      </c>
      <c r="AD422" s="14">
        <f t="shared" si="97"/>
        <v>-9.9418001241464871E-3</v>
      </c>
      <c r="AE422" s="20">
        <f t="shared" si="88"/>
        <v>-2.2387092549291946E-2</v>
      </c>
      <c r="AF422" s="20">
        <f t="shared" si="88"/>
        <v>-1.9208712533857902E-2</v>
      </c>
      <c r="AH422" s="26">
        <v>0.48004163435503749</v>
      </c>
      <c r="AI422" s="26">
        <v>0</v>
      </c>
      <c r="AJ422" s="26">
        <f t="shared" si="98"/>
        <v>-1.8833767376471975</v>
      </c>
      <c r="AK422" s="26">
        <f t="shared" si="87"/>
        <v>-2.1993450664305469</v>
      </c>
      <c r="AL422" s="26">
        <f t="shared" si="99"/>
        <v>-4.0384158341271377</v>
      </c>
      <c r="AM422" s="26">
        <f t="shared" si="100"/>
        <v>-2.9637880257747975</v>
      </c>
      <c r="AN422" s="14">
        <v>-8.6292776634004521E-3</v>
      </c>
      <c r="AO422" s="14">
        <v>-1.4240479818249364E-2</v>
      </c>
      <c r="AP422" s="20">
        <v>-1.8503261114125542E-2</v>
      </c>
      <c r="AQ422" s="20">
        <v>-1.9190150836636777E-2</v>
      </c>
      <c r="AU422">
        <v>-0.21586319432284901</v>
      </c>
    </row>
    <row r="423" spans="1:47" x14ac:dyDescent="0.2">
      <c r="A423" s="1">
        <v>44587</v>
      </c>
      <c r="B423">
        <v>248.88279999999997</v>
      </c>
      <c r="C423">
        <v>19.690000000000001</v>
      </c>
      <c r="D423" s="12">
        <v>-1.0429767845852034E-3</v>
      </c>
      <c r="E423" s="12">
        <v>1.1299435028248705E-2</v>
      </c>
      <c r="F423" s="12">
        <f t="shared" si="91"/>
        <v>4.3734183017187771E-3</v>
      </c>
      <c r="G423" s="12">
        <f t="shared" si="92"/>
        <v>5.0859637740752308E-3</v>
      </c>
      <c r="H423" s="14">
        <v>-7.1936329557580805E-3</v>
      </c>
      <c r="I423" s="14">
        <v>-8.3656659603314441E-3</v>
      </c>
      <c r="J423" s="20">
        <v>-1.0174092368494781E-2</v>
      </c>
      <c r="K423" s="20">
        <v>-1.1831721013268645E-2</v>
      </c>
      <c r="M423" s="24">
        <v>1.0878005731836897E-6</v>
      </c>
      <c r="N423" s="24">
        <v>1.2767723195761382E-4</v>
      </c>
      <c r="O423" s="23">
        <f t="shared" si="89"/>
        <v>2.2009169464675974E-5</v>
      </c>
      <c r="P423" s="23">
        <f t="shared" si="90"/>
        <v>4.4600512290524644E-5</v>
      </c>
      <c r="Q423" s="12">
        <v>4.691393126212722E-3</v>
      </c>
      <c r="R423" s="12">
        <v>6.6783614974426659E-3</v>
      </c>
      <c r="S423" s="14">
        <v>-7.7166549991062039E-3</v>
      </c>
      <c r="T423" s="14">
        <v>-1.0984927131161637E-2</v>
      </c>
      <c r="U423" s="20">
        <v>-1.0913812425454779E-2</v>
      </c>
      <c r="V423" s="20">
        <v>-1.5536192071651951E-2</v>
      </c>
      <c r="X423" s="14">
        <f t="shared" si="93"/>
        <v>-7.7372188807505685E-3</v>
      </c>
      <c r="Y423" s="14">
        <f t="shared" si="94"/>
        <v>-9.915719304949772E-3</v>
      </c>
      <c r="Z423" s="20">
        <f t="shared" si="95"/>
        <v>-1.0939437819521752E-2</v>
      </c>
      <c r="AA423" s="20">
        <f t="shared" si="96"/>
        <v>-1.1866021601205185E-2</v>
      </c>
      <c r="AC423" s="14">
        <f t="shared" si="97"/>
        <v>-8.2325923394091314E-3</v>
      </c>
      <c r="AD423" s="14">
        <f t="shared" si="97"/>
        <v>-9.9418001241464871E-3</v>
      </c>
      <c r="AE423" s="20">
        <f t="shared" si="88"/>
        <v>-2.2387092549291946E-2</v>
      </c>
      <c r="AF423" s="20">
        <f t="shared" si="88"/>
        <v>-1.9208712533857902E-2</v>
      </c>
      <c r="AH423" s="26">
        <v>-0.21586319432284901</v>
      </c>
      <c r="AI423" s="26">
        <v>1.8028474760704045</v>
      </c>
      <c r="AJ423" s="26">
        <f t="shared" si="98"/>
        <v>-1.8833767376471975</v>
      </c>
      <c r="AK423" s="26">
        <f t="shared" si="87"/>
        <v>-2.1993450664305469</v>
      </c>
      <c r="AL423" s="26">
        <f t="shared" si="99"/>
        <v>-4.0384158341271377</v>
      </c>
      <c r="AM423" s="26">
        <f t="shared" si="100"/>
        <v>-2.9637880257747975</v>
      </c>
      <c r="AN423" s="14">
        <v>-8.8356606810670035E-3</v>
      </c>
      <c r="AO423" s="14">
        <v>-1.4688021411240247E-2</v>
      </c>
      <c r="AP423" s="20">
        <v>-1.8945796285012671E-2</v>
      </c>
      <c r="AQ423" s="20">
        <v>-1.9793247837916018E-2</v>
      </c>
      <c r="AU423">
        <v>-0.86473692395344448</v>
      </c>
    </row>
    <row r="424" spans="1:47" x14ac:dyDescent="0.2">
      <c r="A424" s="1">
        <v>44586</v>
      </c>
      <c r="B424">
        <v>249.14265</v>
      </c>
      <c r="C424">
        <v>19.47</v>
      </c>
      <c r="D424" s="12">
        <v>-4.209900280160439E-3</v>
      </c>
      <c r="E424" s="12">
        <v>0</v>
      </c>
      <c r="F424" s="12">
        <f t="shared" si="91"/>
        <v>4.3773781677428399E-3</v>
      </c>
      <c r="G424" s="12">
        <f t="shared" si="92"/>
        <v>4.9663899093528247E-3</v>
      </c>
      <c r="H424" s="14">
        <v>-7.2001463557500017E-3</v>
      </c>
      <c r="I424" s="14">
        <v>-8.1689844552541892E-3</v>
      </c>
      <c r="J424" s="20">
        <v>-1.0183304394401347E-2</v>
      </c>
      <c r="K424" s="20">
        <v>-1.1553550607280827E-2</v>
      </c>
      <c r="M424" s="24">
        <v>1.7723260368894942E-5</v>
      </c>
      <c r="N424" s="24">
        <v>0</v>
      </c>
      <c r="O424" s="23">
        <f t="shared" si="89"/>
        <v>2.3344903577096109E-5</v>
      </c>
      <c r="P424" s="23">
        <f t="shared" si="90"/>
        <v>3.9282171388326248E-5</v>
      </c>
      <c r="Q424" s="12">
        <v>4.8316564009763885E-3</v>
      </c>
      <c r="R424" s="12">
        <v>6.2675490734677335E-3</v>
      </c>
      <c r="S424" s="14">
        <v>-7.9473675553293106E-3</v>
      </c>
      <c r="T424" s="14">
        <v>-1.0309200825589743E-2</v>
      </c>
      <c r="U424" s="20">
        <v>-1.1240113596507241E-2</v>
      </c>
      <c r="V424" s="20">
        <v>-1.4580499462508303E-2</v>
      </c>
      <c r="X424" s="14">
        <f t="shared" si="93"/>
        <v>-7.7372188807505685E-3</v>
      </c>
      <c r="Y424" s="14">
        <f t="shared" si="94"/>
        <v>-9.915719304949772E-3</v>
      </c>
      <c r="Z424" s="20">
        <f t="shared" si="95"/>
        <v>-1.0939437819521752E-2</v>
      </c>
      <c r="AA424" s="20">
        <f t="shared" si="96"/>
        <v>-1.1866021601205185E-2</v>
      </c>
      <c r="AC424" s="14">
        <f t="shared" si="97"/>
        <v>-8.2325923394091314E-3</v>
      </c>
      <c r="AD424" s="14">
        <f t="shared" si="97"/>
        <v>-9.9418001241464871E-3</v>
      </c>
      <c r="AE424" s="20">
        <f t="shared" si="88"/>
        <v>-2.2387092549291946E-2</v>
      </c>
      <c r="AF424" s="20">
        <f t="shared" si="88"/>
        <v>-1.9208712533857902E-2</v>
      </c>
      <c r="AH424" s="26">
        <v>-0.86473692395344448</v>
      </c>
      <c r="AI424" s="26">
        <v>0</v>
      </c>
      <c r="AJ424" s="26">
        <f t="shared" si="98"/>
        <v>-1.8833767376471975</v>
      </c>
      <c r="AK424" s="26">
        <f t="shared" si="87"/>
        <v>-2.1993450664305469</v>
      </c>
      <c r="AL424" s="26">
        <f t="shared" si="99"/>
        <v>-4.0384158341271377</v>
      </c>
      <c r="AM424" s="26">
        <f t="shared" si="100"/>
        <v>-2.9637880257747975</v>
      </c>
      <c r="AN424" s="14">
        <v>-9.0998292699031105E-3</v>
      </c>
      <c r="AO424" s="14">
        <v>-1.3784503133342606E-2</v>
      </c>
      <c r="AP424" s="20">
        <v>-1.9512237714764787E-2</v>
      </c>
      <c r="AQ424" s="20">
        <v>-1.8575686894899596E-2</v>
      </c>
      <c r="AU424">
        <v>-0.34007252909135083</v>
      </c>
    </row>
    <row r="425" spans="1:47" x14ac:dyDescent="0.2">
      <c r="A425" s="1">
        <v>44585</v>
      </c>
      <c r="B425">
        <v>250.19595000000001</v>
      </c>
      <c r="C425">
        <v>19.47</v>
      </c>
      <c r="D425" s="12">
        <v>-1.7013646229077084E-3</v>
      </c>
      <c r="E425" s="12">
        <v>-1.1173184357541999E-2</v>
      </c>
      <c r="F425" s="12">
        <f t="shared" si="91"/>
        <v>4.3588795393804374E-3</v>
      </c>
      <c r="G425" s="12">
        <f t="shared" si="92"/>
        <v>4.9698565356839589E-3</v>
      </c>
      <c r="H425" s="14">
        <v>-7.1697188197944765E-3</v>
      </c>
      <c r="I425" s="14">
        <v>-8.1746865481482408E-3</v>
      </c>
      <c r="J425" s="20">
        <v>-1.01402701496378E-2</v>
      </c>
      <c r="K425" s="20">
        <v>-1.1561615186076356E-2</v>
      </c>
      <c r="M425" s="24">
        <v>2.8946415800818889E-6</v>
      </c>
      <c r="N425" s="24">
        <v>1.2484004868762121E-4</v>
      </c>
      <c r="O425" s="23">
        <f t="shared" si="89"/>
        <v>2.3701487903639103E-5</v>
      </c>
      <c r="P425" s="23">
        <f t="shared" si="90"/>
        <v>4.1790079351747522E-5</v>
      </c>
      <c r="Q425" s="12">
        <v>4.8684173920935641E-3</v>
      </c>
      <c r="R425" s="12">
        <v>6.4645246810378504E-3</v>
      </c>
      <c r="S425" s="14">
        <v>-8.0078340048987291E-3</v>
      </c>
      <c r="T425" s="14">
        <v>-1.063319686812242E-2</v>
      </c>
      <c r="U425" s="20">
        <v>-1.1325632450040318E-2</v>
      </c>
      <c r="V425" s="20">
        <v>-1.5038733248416947E-2</v>
      </c>
      <c r="X425" s="14">
        <f t="shared" si="93"/>
        <v>-7.7372188807505685E-3</v>
      </c>
      <c r="Y425" s="14">
        <f t="shared" si="94"/>
        <v>-9.915719304949772E-3</v>
      </c>
      <c r="Z425" s="20">
        <f t="shared" si="95"/>
        <v>-1.0939437819521752E-2</v>
      </c>
      <c r="AA425" s="20">
        <f t="shared" si="96"/>
        <v>-1.1866021601205185E-2</v>
      </c>
      <c r="AC425" s="14">
        <f t="shared" si="97"/>
        <v>-8.2325923394091314E-3</v>
      </c>
      <c r="AD425" s="14">
        <f t="shared" si="97"/>
        <v>-9.9418001241464871E-3</v>
      </c>
      <c r="AE425" s="20">
        <f t="shared" si="88"/>
        <v>-2.2387092549291946E-2</v>
      </c>
      <c r="AF425" s="20">
        <f t="shared" si="88"/>
        <v>-1.9208712533857902E-2</v>
      </c>
      <c r="AH425" s="26">
        <v>-0.34007252909135083</v>
      </c>
      <c r="AI425" s="26">
        <v>-1.8500852822764999</v>
      </c>
      <c r="AJ425" s="26">
        <f t="shared" si="98"/>
        <v>-1.8833767376471975</v>
      </c>
      <c r="AK425" s="26">
        <f t="shared" si="87"/>
        <v>-2.1993450664305469</v>
      </c>
      <c r="AL425" s="26">
        <f t="shared" si="99"/>
        <v>-4.0384158341271377</v>
      </c>
      <c r="AM425" s="26">
        <f t="shared" si="100"/>
        <v>-2.9637880257747975</v>
      </c>
      <c r="AN425" s="14">
        <v>-9.1690640654260545E-3</v>
      </c>
      <c r="AO425" s="14">
        <v>-1.4217720464059102E-2</v>
      </c>
      <c r="AP425" s="20">
        <v>-1.9660693883370595E-2</v>
      </c>
      <c r="AQ425" s="20">
        <v>-1.9159480841985623E-2</v>
      </c>
      <c r="AU425">
        <v>-1.9518495040391255</v>
      </c>
    </row>
    <row r="426" spans="1:47" x14ac:dyDescent="0.2">
      <c r="A426" s="1">
        <v>44582</v>
      </c>
      <c r="B426">
        <v>250.62235000000001</v>
      </c>
      <c r="C426">
        <v>19.690000000000001</v>
      </c>
      <c r="D426" s="12">
        <v>-9.0314027182778478E-3</v>
      </c>
      <c r="E426" s="12">
        <v>-1.1546184738955856E-2</v>
      </c>
      <c r="F426" s="12">
        <f t="shared" si="91"/>
        <v>4.3586284490185583E-3</v>
      </c>
      <c r="G426" s="12">
        <f t="shared" si="92"/>
        <v>4.8476826518657002E-3</v>
      </c>
      <c r="H426" s="14">
        <v>-7.1693058129020477E-3</v>
      </c>
      <c r="I426" s="14">
        <v>-7.97372839223103E-3</v>
      </c>
      <c r="J426" s="20">
        <v>-1.0139686026108249E-2</v>
      </c>
      <c r="K426" s="20">
        <v>-1.1277396231192437E-2</v>
      </c>
      <c r="M426" s="24">
        <v>8.1566235059716495E-5</v>
      </c>
      <c r="N426" s="24">
        <v>1.3331438202609711E-4</v>
      </c>
      <c r="O426" s="23">
        <f t="shared" si="89"/>
        <v>2.5029472320879884E-5</v>
      </c>
      <c r="P426" s="23">
        <f t="shared" si="90"/>
        <v>3.6472911497015641E-5</v>
      </c>
      <c r="Q426" s="12">
        <v>5.002946363981917E-3</v>
      </c>
      <c r="R426" s="12">
        <v>6.0392807102349231E-3</v>
      </c>
      <c r="S426" s="14">
        <v>-8.2291144722393388E-3</v>
      </c>
      <c r="T426" s="14">
        <v>-9.9337327804079785E-3</v>
      </c>
      <c r="U426" s="20">
        <v>-1.1638593637789687E-2</v>
      </c>
      <c r="V426" s="20">
        <v>-1.4049467840990872E-2</v>
      </c>
      <c r="X426" s="14">
        <f t="shared" si="93"/>
        <v>-7.7372188807505685E-3</v>
      </c>
      <c r="Y426" s="14">
        <f t="shared" si="94"/>
        <v>-9.6746617472351741E-3</v>
      </c>
      <c r="Z426" s="20">
        <f t="shared" si="95"/>
        <v>-1.0939437819521752E-2</v>
      </c>
      <c r="AA426" s="20">
        <f t="shared" si="96"/>
        <v>-1.1866021601205185E-2</v>
      </c>
      <c r="AC426" s="14">
        <f t="shared" si="97"/>
        <v>-8.2325923394091314E-3</v>
      </c>
      <c r="AD426" s="14">
        <f t="shared" si="97"/>
        <v>-9.8746708677939221E-3</v>
      </c>
      <c r="AE426" s="20">
        <f t="shared" si="88"/>
        <v>-2.2387092549291946E-2</v>
      </c>
      <c r="AF426" s="20">
        <f t="shared" si="88"/>
        <v>-1.9208712533857902E-2</v>
      </c>
      <c r="AH426" s="26">
        <v>-1.9518495040391255</v>
      </c>
      <c r="AI426" s="26">
        <v>-2.098473362507181</v>
      </c>
      <c r="AJ426" s="26">
        <f t="shared" si="98"/>
        <v>-1.8833767376471975</v>
      </c>
      <c r="AK426" s="26">
        <f t="shared" si="87"/>
        <v>-2.1993450664305469</v>
      </c>
      <c r="AL426" s="26">
        <f t="shared" si="99"/>
        <v>-4.0384158341271377</v>
      </c>
      <c r="AM426" s="26">
        <f t="shared" si="100"/>
        <v>-2.9637880257747975</v>
      </c>
      <c r="AN426" s="14">
        <v>-9.422432801620171E-3</v>
      </c>
      <c r="AO426" s="14">
        <v>-1.3282462234844347E-2</v>
      </c>
      <c r="AP426" s="20">
        <v>-2.0203977813593364E-2</v>
      </c>
      <c r="AQ426" s="20">
        <v>-1.789914785328698E-2</v>
      </c>
      <c r="AU426">
        <v>-0.54390644637254215</v>
      </c>
    </row>
    <row r="427" spans="1:47" x14ac:dyDescent="0.2">
      <c r="A427" s="1">
        <v>44581</v>
      </c>
      <c r="B427">
        <v>252.90645000000001</v>
      </c>
      <c r="C427">
        <v>19.920000000000002</v>
      </c>
      <c r="D427" s="12">
        <v>-2.5715959039038783E-3</v>
      </c>
      <c r="E427" s="12">
        <v>-1.5037593984961184E-3</v>
      </c>
      <c r="F427" s="12">
        <f t="shared" si="91"/>
        <v>4.2651751386689951E-3</v>
      </c>
      <c r="G427" s="12">
        <f t="shared" si="92"/>
        <v>4.7077101497953449E-3</v>
      </c>
      <c r="H427" s="14">
        <v>-7.0155887964229464E-3</v>
      </c>
      <c r="I427" s="14">
        <v>-7.7434941145271335E-3</v>
      </c>
      <c r="J427" s="20">
        <v>-9.9222811162544642E-3</v>
      </c>
      <c r="K427" s="20">
        <v>-1.0951771498576889E-2</v>
      </c>
      <c r="M427" s="24">
        <v>6.6131054929752046E-6</v>
      </c>
      <c r="N427" s="24">
        <v>2.2612923285654076E-6</v>
      </c>
      <c r="O427" s="23">
        <f t="shared" si="89"/>
        <v>2.1410053832224147E-5</v>
      </c>
      <c r="P427" s="23">
        <f t="shared" si="90"/>
        <v>3.0274019222352407E-5</v>
      </c>
      <c r="Q427" s="12">
        <v>4.6270999375660933E-3</v>
      </c>
      <c r="R427" s="12">
        <v>5.5021831323895801E-3</v>
      </c>
      <c r="S427" s="14">
        <v>-7.6109021145725209E-3</v>
      </c>
      <c r="T427" s="14">
        <v>-9.0502858814622156E-3</v>
      </c>
      <c r="U427" s="20">
        <v>-1.0764244102731389E-2</v>
      </c>
      <c r="V427" s="20">
        <v>-1.2799992032617873E-2</v>
      </c>
      <c r="X427" s="14">
        <f t="shared" si="93"/>
        <v>-7.6332142839290237E-3</v>
      </c>
      <c r="Y427" s="14">
        <f t="shared" si="94"/>
        <v>-8.7761341446688512E-3</v>
      </c>
      <c r="Z427" s="20">
        <f t="shared" si="95"/>
        <v>-1.0939437819521752E-2</v>
      </c>
      <c r="AA427" s="20">
        <f t="shared" si="96"/>
        <v>-1.1866021601205185E-2</v>
      </c>
      <c r="AC427" s="14">
        <f t="shared" si="97"/>
        <v>-7.9774742764860407E-3</v>
      </c>
      <c r="AD427" s="14">
        <f t="shared" si="97"/>
        <v>-9.6746617472351741E-3</v>
      </c>
      <c r="AE427" s="20">
        <f t="shared" si="88"/>
        <v>-2.2387092549291946E-2</v>
      </c>
      <c r="AF427" s="20">
        <f t="shared" si="88"/>
        <v>-1.9208712533857902E-2</v>
      </c>
      <c r="AH427" s="26">
        <v>-0.54390644637254215</v>
      </c>
      <c r="AI427" s="26">
        <v>-0.26556997014469119</v>
      </c>
      <c r="AJ427" s="26">
        <f t="shared" si="98"/>
        <v>-1.8772527852259397</v>
      </c>
      <c r="AK427" s="26">
        <f t="shared" si="87"/>
        <v>-2.1993450664305469</v>
      </c>
      <c r="AL427" s="26">
        <f t="shared" si="99"/>
        <v>-4.0384158341271377</v>
      </c>
      <c r="AM427" s="26">
        <f t="shared" si="100"/>
        <v>-2.9637880257747975</v>
      </c>
      <c r="AN427" s="14">
        <v>-8.6862362453147199E-3</v>
      </c>
      <c r="AO427" s="14">
        <v>-1.2101199326818395E-2</v>
      </c>
      <c r="AP427" s="20">
        <v>-1.8686153653955602E-2</v>
      </c>
      <c r="AQ427" s="20">
        <v>-1.6307304483396304E-2</v>
      </c>
      <c r="AU427">
        <v>-0.9073405395192784</v>
      </c>
    </row>
    <row r="428" spans="1:47" x14ac:dyDescent="0.2">
      <c r="A428" s="1">
        <v>44580</v>
      </c>
      <c r="B428">
        <v>253.55850000000001</v>
      </c>
      <c r="C428">
        <v>19.95</v>
      </c>
      <c r="D428" s="12">
        <v>-4.3126679343861163E-3</v>
      </c>
      <c r="E428" s="12">
        <v>3.5211267605634866E-3</v>
      </c>
      <c r="F428" s="12">
        <f t="shared" si="91"/>
        <v>4.2611737644872782E-3</v>
      </c>
      <c r="G428" s="12">
        <f t="shared" si="92"/>
        <v>4.712206181566576E-3</v>
      </c>
      <c r="H428" s="14">
        <v>-7.0090071215873602E-3</v>
      </c>
      <c r="I428" s="14">
        <v>-7.7508894286929322E-3</v>
      </c>
      <c r="J428" s="20">
        <v>-9.9129725279335865E-3</v>
      </c>
      <c r="K428" s="20">
        <v>-1.0962230832529512E-2</v>
      </c>
      <c r="M428" s="24">
        <v>1.859910471228221E-5</v>
      </c>
      <c r="N428" s="24">
        <v>1.2398333663956313E-5</v>
      </c>
      <c r="O428" s="23">
        <f t="shared" si="89"/>
        <v>2.235409223179132E-5</v>
      </c>
      <c r="P428" s="23">
        <f t="shared" si="90"/>
        <v>3.2062603167484402E-5</v>
      </c>
      <c r="Q428" s="12">
        <v>4.7280114458185607E-3</v>
      </c>
      <c r="R428" s="12">
        <v>5.6623849363571536E-3</v>
      </c>
      <c r="S428" s="14">
        <v>-7.7768867749227356E-3</v>
      </c>
      <c r="T428" s="14">
        <v>-9.3137943997624473E-3</v>
      </c>
      <c r="U428" s="20">
        <v>-1.099899937542077E-2</v>
      </c>
      <c r="V428" s="20">
        <v>-1.3172677158695346E-2</v>
      </c>
      <c r="X428" s="14">
        <f t="shared" si="93"/>
        <v>-7.6332142839290237E-3</v>
      </c>
      <c r="Y428" s="14">
        <f t="shared" si="94"/>
        <v>-8.7761341446688512E-3</v>
      </c>
      <c r="Z428" s="20">
        <f t="shared" si="95"/>
        <v>-1.0939437819521752E-2</v>
      </c>
      <c r="AA428" s="20">
        <f t="shared" si="96"/>
        <v>-1.1866021601205185E-2</v>
      </c>
      <c r="AC428" s="14">
        <f t="shared" si="97"/>
        <v>-7.9774742764860407E-3</v>
      </c>
      <c r="AD428" s="14">
        <f t="shared" si="97"/>
        <v>-9.6746617472351741E-3</v>
      </c>
      <c r="AE428" s="20">
        <f t="shared" si="88"/>
        <v>-2.2387092549291946E-2</v>
      </c>
      <c r="AF428" s="20">
        <f t="shared" si="88"/>
        <v>-1.9208712533857902E-2</v>
      </c>
      <c r="AH428" s="26">
        <v>-0.9073405395192784</v>
      </c>
      <c r="AI428" s="26">
        <v>0.61001931047781666</v>
      </c>
      <c r="AJ428" s="26">
        <f t="shared" si="98"/>
        <v>-1.8772527852259397</v>
      </c>
      <c r="AK428" s="26">
        <f t="shared" si="87"/>
        <v>-2.1993450664305469</v>
      </c>
      <c r="AL428" s="26">
        <f t="shared" si="99"/>
        <v>-4.0384158341271377</v>
      </c>
      <c r="AM428" s="26">
        <f t="shared" si="100"/>
        <v>-2.9637880257747975</v>
      </c>
      <c r="AN428" s="14">
        <v>-8.8756726552430155E-3</v>
      </c>
      <c r="AO428" s="14">
        <v>-1.2453538374007752E-2</v>
      </c>
      <c r="AP428" s="20">
        <v>-1.9093676286728017E-2</v>
      </c>
      <c r="AQ428" s="20">
        <v>-1.6782108671702919E-2</v>
      </c>
      <c r="AU428">
        <v>-1.6925608506725005</v>
      </c>
    </row>
    <row r="429" spans="1:47" x14ac:dyDescent="0.2">
      <c r="A429" s="1">
        <v>44579</v>
      </c>
      <c r="B429">
        <v>254.65674999999999</v>
      </c>
      <c r="C429">
        <v>19.88</v>
      </c>
      <c r="D429" s="12">
        <v>-7.6283745683698445E-3</v>
      </c>
      <c r="E429" s="12">
        <v>-6.9930069930069783E-3</v>
      </c>
      <c r="F429" s="12">
        <f t="shared" si="91"/>
        <v>4.243222977295083E-3</v>
      </c>
      <c r="G429" s="12">
        <f t="shared" si="92"/>
        <v>4.712350216614555E-3</v>
      </c>
      <c r="H429" s="14">
        <v>-6.9794807041676432E-3</v>
      </c>
      <c r="I429" s="14">
        <v>-7.7511263452640089E-3</v>
      </c>
      <c r="J429" s="20">
        <v>-9.8712127523116634E-3</v>
      </c>
      <c r="K429" s="20">
        <v>-1.0962565908157165E-2</v>
      </c>
      <c r="M429" s="24">
        <v>5.8192098555351815E-5</v>
      </c>
      <c r="N429" s="24">
        <v>4.8902146804244502E-5</v>
      </c>
      <c r="O429" s="23">
        <f t="shared" si="89"/>
        <v>2.2591829863080473E-5</v>
      </c>
      <c r="P429" s="23">
        <f t="shared" si="90"/>
        <v>3.3317787489945974E-5</v>
      </c>
      <c r="Q429" s="12">
        <v>4.7530863513174752E-3</v>
      </c>
      <c r="R429" s="12">
        <v>5.7721562253585943E-3</v>
      </c>
      <c r="S429" s="14">
        <v>-7.8181313241780914E-3</v>
      </c>
      <c r="T429" s="14">
        <v>-9.494352102611606E-3</v>
      </c>
      <c r="U429" s="20">
        <v>-1.1057332328519945E-2</v>
      </c>
      <c r="V429" s="20">
        <v>-1.342804336349457E-2</v>
      </c>
      <c r="X429" s="14">
        <f t="shared" si="93"/>
        <v>-7.6332142839290237E-3</v>
      </c>
      <c r="Y429" s="14">
        <f t="shared" si="94"/>
        <v>-8.7761341446688512E-3</v>
      </c>
      <c r="Z429" s="20">
        <f t="shared" si="95"/>
        <v>-1.0939437819521752E-2</v>
      </c>
      <c r="AA429" s="20">
        <f t="shared" si="96"/>
        <v>-1.1866021601205185E-2</v>
      </c>
      <c r="AC429" s="14">
        <f t="shared" si="97"/>
        <v>-7.9774742764860407E-3</v>
      </c>
      <c r="AD429" s="14">
        <f t="shared" si="97"/>
        <v>-9.6746617472351741E-3</v>
      </c>
      <c r="AE429" s="20">
        <f t="shared" si="88"/>
        <v>-2.2387092549291946E-2</v>
      </c>
      <c r="AF429" s="20">
        <f t="shared" si="88"/>
        <v>-1.9208712533857902E-2</v>
      </c>
      <c r="AH429" s="26">
        <v>-1.6925608506725005</v>
      </c>
      <c r="AI429" s="26">
        <v>-1.2301294404162257</v>
      </c>
      <c r="AJ429" s="26">
        <f t="shared" si="98"/>
        <v>-1.8772527852259397</v>
      </c>
      <c r="AK429" s="26">
        <f t="shared" si="87"/>
        <v>-2.1993450664305469</v>
      </c>
      <c r="AL429" s="26">
        <f t="shared" si="99"/>
        <v>-4.0384158341271377</v>
      </c>
      <c r="AM429" s="26">
        <f t="shared" si="100"/>
        <v>-2.9637880257747975</v>
      </c>
      <c r="AN429" s="14">
        <v>-8.9227445914301304E-3</v>
      </c>
      <c r="AO429" s="14">
        <v>-1.2694963316908793E-2</v>
      </c>
      <c r="AP429" s="20">
        <v>-1.9194939182134076E-2</v>
      </c>
      <c r="AQ429" s="20">
        <v>-1.7107447503619255E-2</v>
      </c>
      <c r="AU429">
        <v>0.35721222937061353</v>
      </c>
    </row>
    <row r="430" spans="1:47" x14ac:dyDescent="0.2">
      <c r="A430" s="1">
        <v>44578</v>
      </c>
      <c r="B430">
        <v>256.61430000000001</v>
      </c>
      <c r="C430">
        <v>20.02</v>
      </c>
      <c r="D430" s="12">
        <v>1.6538467843862925E-3</v>
      </c>
      <c r="E430" s="12">
        <v>1.5007503751875984E-3</v>
      </c>
      <c r="F430" s="12">
        <f t="shared" si="91"/>
        <v>4.1822117123183709E-3</v>
      </c>
      <c r="G430" s="12">
        <f t="shared" si="92"/>
        <v>4.6590696394298563E-3</v>
      </c>
      <c r="H430" s="14">
        <v>-6.8791261036858014E-3</v>
      </c>
      <c r="I430" s="14">
        <v>-7.6634875946356889E-3</v>
      </c>
      <c r="J430" s="20">
        <v>-9.729279325740546E-3</v>
      </c>
      <c r="K430" s="20">
        <v>-1.0838616750695872E-2</v>
      </c>
      <c r="M430" s="24">
        <v>2.7352091862248798E-6</v>
      </c>
      <c r="N430" s="24">
        <v>2.2522516886257173E-6</v>
      </c>
      <c r="O430" s="23">
        <f t="shared" si="89"/>
        <v>2.0313063988475055E-5</v>
      </c>
      <c r="P430" s="23">
        <f t="shared" si="90"/>
        <v>3.2316647422343282E-5</v>
      </c>
      <c r="Q430" s="12">
        <v>4.5070016627992331E-3</v>
      </c>
      <c r="R430" s="12">
        <v>5.6847732955979243E-3</v>
      </c>
      <c r="S430" s="14">
        <v>-7.4133580317316365E-3</v>
      </c>
      <c r="T430" s="14">
        <v>-9.3506199736611215E-3</v>
      </c>
      <c r="U430" s="20">
        <v>-1.048485373655153E-2</v>
      </c>
      <c r="V430" s="20">
        <v>-1.3224760270618375E-2</v>
      </c>
      <c r="X430" s="14">
        <f t="shared" si="93"/>
        <v>-7.3339591701478968E-3</v>
      </c>
      <c r="Y430" s="14">
        <f t="shared" si="94"/>
        <v>-8.7761341446688512E-3</v>
      </c>
      <c r="Z430" s="20">
        <f t="shared" si="95"/>
        <v>-1.0939437819521752E-2</v>
      </c>
      <c r="AA430" s="20">
        <f t="shared" si="96"/>
        <v>-1.1866021601205185E-2</v>
      </c>
      <c r="AC430" s="14">
        <f t="shared" si="97"/>
        <v>-7.9774742764860407E-3</v>
      </c>
      <c r="AD430" s="14">
        <f t="shared" si="97"/>
        <v>-9.8746708677939221E-3</v>
      </c>
      <c r="AE430" s="20">
        <f t="shared" si="88"/>
        <v>-2.2387092549291946E-2</v>
      </c>
      <c r="AF430" s="20">
        <f t="shared" si="88"/>
        <v>-1.9208712533857902E-2</v>
      </c>
      <c r="AH430" s="26">
        <v>0.35721222937061353</v>
      </c>
      <c r="AI430" s="26">
        <v>0.2564892268850098</v>
      </c>
      <c r="AJ430" s="26">
        <f t="shared" si="98"/>
        <v>-1.8772527852259397</v>
      </c>
      <c r="AK430" s="26">
        <f t="shared" si="87"/>
        <v>-2.1993450664305469</v>
      </c>
      <c r="AL430" s="26">
        <f t="shared" si="99"/>
        <v>-4.0384158341271377</v>
      </c>
      <c r="AM430" s="26">
        <f t="shared" si="100"/>
        <v>-2.9637880257747975</v>
      </c>
      <c r="AN430" s="14">
        <v>-8.4607814245078027E-3</v>
      </c>
      <c r="AO430" s="14">
        <v>-1.2502778101449416E-2</v>
      </c>
      <c r="AP430" s="20">
        <v>-1.820114687948576E-2</v>
      </c>
      <c r="AQ430" s="20">
        <v>-1.6848463022737462E-2</v>
      </c>
      <c r="AU430">
        <v>-0.38012632950926395</v>
      </c>
    </row>
    <row r="431" spans="1:47" x14ac:dyDescent="0.2">
      <c r="A431" s="1">
        <v>44575</v>
      </c>
      <c r="B431">
        <v>256.19060000000002</v>
      </c>
      <c r="C431">
        <v>19.989999999999998</v>
      </c>
      <c r="D431" s="12">
        <v>-1.8069048897866313E-3</v>
      </c>
      <c r="E431" s="12">
        <v>-7.4478649453824097E-3</v>
      </c>
      <c r="F431" s="12">
        <f t="shared" si="91"/>
        <v>4.1898254158973169E-3</v>
      </c>
      <c r="G431" s="12">
        <f t="shared" si="92"/>
        <v>4.6598669318897142E-3</v>
      </c>
      <c r="H431" s="14">
        <v>-6.8916495316321642E-3</v>
      </c>
      <c r="I431" s="14">
        <v>-7.664799024030027E-3</v>
      </c>
      <c r="J431" s="20">
        <v>-9.7469914488750049E-3</v>
      </c>
      <c r="K431" s="20">
        <v>-1.0840471530314852E-2</v>
      </c>
      <c r="M431" s="24">
        <v>3.2649052807348383E-6</v>
      </c>
      <c r="N431" s="24">
        <v>5.5470692244656125E-5</v>
      </c>
      <c r="O431" s="23">
        <f t="shared" si="89"/>
        <v>2.1435711769990085E-5</v>
      </c>
      <c r="P431" s="23">
        <f t="shared" si="90"/>
        <v>3.4235656809225863E-5</v>
      </c>
      <c r="Q431" s="12">
        <v>4.6298716796462176E-3</v>
      </c>
      <c r="R431" s="12">
        <v>5.8511244055502584E-3</v>
      </c>
      <c r="S431" s="14">
        <v>-7.6154612245859874E-3</v>
      </c>
      <c r="T431" s="14">
        <v>-9.6242432002136211E-3</v>
      </c>
      <c r="U431" s="20">
        <v>-1.0770692139026875E-2</v>
      </c>
      <c r="V431" s="20">
        <v>-1.3611750821600321E-2</v>
      </c>
      <c r="X431" s="14">
        <f t="shared" si="93"/>
        <v>-7.3339591701478968E-3</v>
      </c>
      <c r="Y431" s="14">
        <f t="shared" si="94"/>
        <v>-8.7761341446688512E-3</v>
      </c>
      <c r="Z431" s="20">
        <f t="shared" si="95"/>
        <v>-1.0939437819521752E-2</v>
      </c>
      <c r="AA431" s="20">
        <f t="shared" si="96"/>
        <v>-1.1866021601205185E-2</v>
      </c>
      <c r="AC431" s="14">
        <f t="shared" si="97"/>
        <v>-7.9774742764860407E-3</v>
      </c>
      <c r="AD431" s="14">
        <f t="shared" si="97"/>
        <v>-9.8746708677939221E-3</v>
      </c>
      <c r="AE431" s="20">
        <f t="shared" si="88"/>
        <v>-2.2387092549291946E-2</v>
      </c>
      <c r="AF431" s="20">
        <f t="shared" si="88"/>
        <v>-1.9208712533857902E-2</v>
      </c>
      <c r="AH431" s="26">
        <v>-0.38012632950926395</v>
      </c>
      <c r="AI431" s="26">
        <v>-1.2990094456767298</v>
      </c>
      <c r="AJ431" s="26">
        <f t="shared" si="98"/>
        <v>-1.8772527852259397</v>
      </c>
      <c r="AK431" s="26">
        <f t="shared" si="98"/>
        <v>-2.1993450664305469</v>
      </c>
      <c r="AL431" s="26">
        <f t="shared" si="99"/>
        <v>-4.0384158341271377</v>
      </c>
      <c r="AM431" s="26">
        <f t="shared" si="100"/>
        <v>-2.9637880257747975</v>
      </c>
      <c r="AN431" s="14">
        <v>-8.6914395058545618E-3</v>
      </c>
      <c r="AO431" s="14">
        <v>-1.2868641594418327E-2</v>
      </c>
      <c r="AP431" s="20">
        <v>-1.869734710106009E-2</v>
      </c>
      <c r="AQ431" s="20">
        <v>-1.7341492450488535E-2</v>
      </c>
      <c r="AU431">
        <v>-1.4836973796567143</v>
      </c>
    </row>
    <row r="432" spans="1:47" x14ac:dyDescent="0.2">
      <c r="A432" s="1">
        <v>44574</v>
      </c>
      <c r="B432">
        <v>256.65435000000002</v>
      </c>
      <c r="C432">
        <v>20.14</v>
      </c>
      <c r="D432" s="12">
        <v>-6.8105751113618496E-3</v>
      </c>
      <c r="E432" s="12">
        <v>-1.982160555004886E-3</v>
      </c>
      <c r="F432" s="12">
        <f t="shared" si="91"/>
        <v>4.1853302338120497E-3</v>
      </c>
      <c r="G432" s="12">
        <f t="shared" si="92"/>
        <v>4.5981853030827146E-3</v>
      </c>
      <c r="H432" s="14">
        <v>-6.8842556150754053E-3</v>
      </c>
      <c r="I432" s="14">
        <v>-7.5633417731705592E-3</v>
      </c>
      <c r="J432" s="20">
        <v>-9.7365340915875169E-3</v>
      </c>
      <c r="K432" s="20">
        <v>-1.0696978604272312E-2</v>
      </c>
      <c r="M432" s="24">
        <v>4.6383933347501472E-5</v>
      </c>
      <c r="N432" s="24">
        <v>3.9289604658172776E-6</v>
      </c>
      <c r="O432" s="23">
        <f t="shared" si="89"/>
        <v>2.259512155724566E-5</v>
      </c>
      <c r="P432" s="23">
        <f t="shared" si="90"/>
        <v>3.287297183261649E-5</v>
      </c>
      <c r="Q432" s="12">
        <v>4.7534326078367472E-3</v>
      </c>
      <c r="R432" s="12">
        <v>5.7334956032612855E-3</v>
      </c>
      <c r="S432" s="14">
        <v>-7.8187008654696712E-3</v>
      </c>
      <c r="T432" s="14">
        <v>-9.4307610381346475E-3</v>
      </c>
      <c r="U432" s="20">
        <v>-1.1058137841637427E-2</v>
      </c>
      <c r="V432" s="20">
        <v>-1.33381053074694E-2</v>
      </c>
      <c r="X432" s="14">
        <f t="shared" si="93"/>
        <v>-7.3339591701478968E-3</v>
      </c>
      <c r="Y432" s="14">
        <f t="shared" si="94"/>
        <v>-8.7761341446688512E-3</v>
      </c>
      <c r="Z432" s="20">
        <f t="shared" si="95"/>
        <v>-1.0939437819521752E-2</v>
      </c>
      <c r="AA432" s="20">
        <f t="shared" si="96"/>
        <v>-1.1866021601205185E-2</v>
      </c>
      <c r="AC432" s="14">
        <f t="shared" si="97"/>
        <v>-7.9774742764860407E-3</v>
      </c>
      <c r="AD432" s="14">
        <f t="shared" si="97"/>
        <v>-9.8746708677939221E-3</v>
      </c>
      <c r="AE432" s="20">
        <f t="shared" si="88"/>
        <v>-2.2387092549291946E-2</v>
      </c>
      <c r="AF432" s="20">
        <f t="shared" si="88"/>
        <v>-1.9208712533857902E-2</v>
      </c>
      <c r="AH432" s="26">
        <v>-1.4836973796567143</v>
      </c>
      <c r="AI432" s="26">
        <v>-0.33639417981017561</v>
      </c>
      <c r="AJ432" s="26">
        <f t="shared" si="98"/>
        <v>-1.8772527852259397</v>
      </c>
      <c r="AK432" s="26">
        <f t="shared" si="98"/>
        <v>-2.1993450664305469</v>
      </c>
      <c r="AL432" s="26">
        <f t="shared" si="99"/>
        <v>-4.0384158341271377</v>
      </c>
      <c r="AM432" s="26">
        <f t="shared" si="100"/>
        <v>-2.9637880257747975</v>
      </c>
      <c r="AN432" s="14">
        <v>-8.9233946024453361E-3</v>
      </c>
      <c r="AO432" s="14">
        <v>-1.2609935268433941E-2</v>
      </c>
      <c r="AP432" s="20">
        <v>-1.9196337509944175E-2</v>
      </c>
      <c r="AQ432" s="20">
        <v>-1.6992865614778249E-2</v>
      </c>
      <c r="AU432">
        <v>1.4508771503485025E-2</v>
      </c>
    </row>
    <row r="433" spans="1:47" x14ac:dyDescent="0.2">
      <c r="A433" s="1">
        <v>44573</v>
      </c>
      <c r="B433">
        <v>258.41430000000003</v>
      </c>
      <c r="C433">
        <v>20.18</v>
      </c>
      <c r="D433" s="12">
        <v>6.8692867609909669E-5</v>
      </c>
      <c r="E433" s="12">
        <v>6.4837905236907467E-3</v>
      </c>
      <c r="F433" s="12">
        <f t="shared" si="91"/>
        <v>4.1264458396087214E-3</v>
      </c>
      <c r="G433" s="12">
        <f t="shared" si="92"/>
        <v>4.5938118811796151E-3</v>
      </c>
      <c r="H433" s="14">
        <v>-6.7873994056992203E-3</v>
      </c>
      <c r="I433" s="14">
        <v>-7.556148134291057E-3</v>
      </c>
      <c r="J433" s="20">
        <v>-9.5995485063184206E-3</v>
      </c>
      <c r="K433" s="20">
        <v>-1.0686804503525753E-2</v>
      </c>
      <c r="M433" s="24">
        <v>4.7187100604725765E-9</v>
      </c>
      <c r="N433" s="24">
        <v>4.2039539555101927E-5</v>
      </c>
      <c r="O433" s="23">
        <f t="shared" si="89"/>
        <v>2.107060057979695E-5</v>
      </c>
      <c r="P433" s="23">
        <f t="shared" si="90"/>
        <v>3.4720079628467184E-5</v>
      </c>
      <c r="Q433" s="12">
        <v>4.5902723862312304E-3</v>
      </c>
      <c r="R433" s="12">
        <v>5.8923747019743395E-3</v>
      </c>
      <c r="S433" s="14">
        <v>-7.5503261831876304E-3</v>
      </c>
      <c r="T433" s="14">
        <v>-9.6920938998995947E-3</v>
      </c>
      <c r="U433" s="20">
        <v>-1.06785704069774E-2</v>
      </c>
      <c r="V433" s="20">
        <v>-1.3707713360990038E-2</v>
      </c>
      <c r="X433" s="14">
        <f t="shared" si="93"/>
        <v>-7.3339591701478968E-3</v>
      </c>
      <c r="Y433" s="14">
        <f t="shared" si="94"/>
        <v>-8.7761341446688512E-3</v>
      </c>
      <c r="Z433" s="20">
        <f t="shared" si="95"/>
        <v>-1.0939437819521752E-2</v>
      </c>
      <c r="AA433" s="20">
        <f t="shared" si="96"/>
        <v>-1.1866021601205185E-2</v>
      </c>
      <c r="AC433" s="14">
        <f t="shared" si="97"/>
        <v>-7.9774742764860407E-3</v>
      </c>
      <c r="AD433" s="14">
        <f t="shared" si="97"/>
        <v>-9.8746708677939221E-3</v>
      </c>
      <c r="AE433" s="20">
        <f t="shared" si="88"/>
        <v>-2.2387092549291946E-2</v>
      </c>
      <c r="AF433" s="20">
        <f t="shared" si="88"/>
        <v>-1.9208712533857902E-2</v>
      </c>
      <c r="AH433" s="26">
        <v>1.4508771503485025E-2</v>
      </c>
      <c r="AI433" s="26">
        <v>1.1079183628331928</v>
      </c>
      <c r="AJ433" s="26">
        <f t="shared" si="98"/>
        <v>-1.8772527852259397</v>
      </c>
      <c r="AK433" s="26">
        <f t="shared" si="98"/>
        <v>-2.1993450664305469</v>
      </c>
      <c r="AL433" s="26">
        <f t="shared" si="99"/>
        <v>-4.0384158341271377</v>
      </c>
      <c r="AM433" s="26">
        <f t="shared" si="100"/>
        <v>-2.9637880257747975</v>
      </c>
      <c r="AN433" s="14">
        <v>-8.6171016219982986E-3</v>
      </c>
      <c r="AO433" s="14">
        <v>-1.2959365230347427E-2</v>
      </c>
      <c r="AP433" s="20">
        <v>-1.853742868751276E-2</v>
      </c>
      <c r="AQ433" s="20">
        <v>-1.7463749585089887E-2</v>
      </c>
      <c r="AU433">
        <v>0.83164966119564587</v>
      </c>
    </row>
    <row r="434" spans="1:47" x14ac:dyDescent="0.2">
      <c r="A434" s="1">
        <v>44572</v>
      </c>
      <c r="B434">
        <v>258.39654999999999</v>
      </c>
      <c r="C434">
        <v>20.05</v>
      </c>
      <c r="D434" s="12">
        <v>3.9743773303910768E-3</v>
      </c>
      <c r="E434" s="12">
        <v>2.4999999999999467E-3</v>
      </c>
      <c r="F434" s="12">
        <f t="shared" si="91"/>
        <v>4.1338719471266739E-3</v>
      </c>
      <c r="G434" s="12">
        <f t="shared" si="92"/>
        <v>4.5593569451585795E-3</v>
      </c>
      <c r="H434" s="14">
        <v>-6.7996142655842558E-3</v>
      </c>
      <c r="I434" s="14">
        <v>-7.4994748078104764E-3</v>
      </c>
      <c r="J434" s="20">
        <v>-9.6168242157552083E-3</v>
      </c>
      <c r="K434" s="20">
        <v>-1.0606650336363004E-2</v>
      </c>
      <c r="M434" s="24">
        <v>1.5795675164326503E-5</v>
      </c>
      <c r="N434" s="24">
        <v>6.2499999999997335E-6</v>
      </c>
      <c r="O434" s="23">
        <f t="shared" si="89"/>
        <v>2.2416200932380421E-5</v>
      </c>
      <c r="P434" s="23">
        <f t="shared" si="90"/>
        <v>3.4248568961579132E-5</v>
      </c>
      <c r="Q434" s="12">
        <v>4.7345750529884326E-3</v>
      </c>
      <c r="R434" s="12">
        <v>5.8522276922193597E-3</v>
      </c>
      <c r="S434" s="14">
        <v>-7.7876829479819843E-3</v>
      </c>
      <c r="T434" s="14">
        <v>-9.62605794529286E-3</v>
      </c>
      <c r="U434" s="20">
        <v>-1.1014268609006441E-2</v>
      </c>
      <c r="V434" s="20">
        <v>-1.3614317450197443E-2</v>
      </c>
      <c r="X434" s="14">
        <f t="shared" si="93"/>
        <v>-7.3339591701478968E-3</v>
      </c>
      <c r="Y434" s="14">
        <f t="shared" si="94"/>
        <v>-8.7761341446688512E-3</v>
      </c>
      <c r="Z434" s="20">
        <f t="shared" si="95"/>
        <v>-1.0939437819521752E-2</v>
      </c>
      <c r="AA434" s="20">
        <f t="shared" si="96"/>
        <v>-1.1866021601205185E-2</v>
      </c>
      <c r="AC434" s="14">
        <f t="shared" si="97"/>
        <v>-7.9774742764860407E-3</v>
      </c>
      <c r="AD434" s="14">
        <f t="shared" si="97"/>
        <v>-9.8746708677939221E-3</v>
      </c>
      <c r="AE434" s="20">
        <f t="shared" si="88"/>
        <v>-2.2387092549291946E-2</v>
      </c>
      <c r="AF434" s="20">
        <f t="shared" si="88"/>
        <v>-1.9208712533857902E-2</v>
      </c>
      <c r="AH434" s="26">
        <v>0.83164966119564587</v>
      </c>
      <c r="AI434" s="26">
        <v>0.41644105532306031</v>
      </c>
      <c r="AJ434" s="26">
        <f t="shared" si="98"/>
        <v>-1.8772527852259397</v>
      </c>
      <c r="AK434" s="26">
        <f t="shared" si="98"/>
        <v>-2.1993450664305469</v>
      </c>
      <c r="AL434" s="26">
        <f t="shared" si="99"/>
        <v>-4.0384158341271377</v>
      </c>
      <c r="AM434" s="26">
        <f t="shared" si="100"/>
        <v>-2.9637880257747975</v>
      </c>
      <c r="AN434" s="14">
        <v>-8.8879942050837865E-3</v>
      </c>
      <c r="AO434" s="14">
        <v>-1.2871068102510874E-2</v>
      </c>
      <c r="AP434" s="20">
        <v>-1.9120182861851819E-2</v>
      </c>
      <c r="AQ434" s="20">
        <v>-1.7344762358307415E-2</v>
      </c>
      <c r="AU434">
        <v>-0.1745014471187066</v>
      </c>
    </row>
    <row r="435" spans="1:47" x14ac:dyDescent="0.2">
      <c r="A435" s="1">
        <v>44571</v>
      </c>
      <c r="B435">
        <v>257.37365</v>
      </c>
      <c r="C435">
        <v>20</v>
      </c>
      <c r="D435" s="12">
        <v>-8.5929462916600752E-4</v>
      </c>
      <c r="E435" s="12">
        <v>-1.1857707509881354E-2</v>
      </c>
      <c r="F435" s="12">
        <f t="shared" si="91"/>
        <v>4.1267996878586368E-3</v>
      </c>
      <c r="G435" s="12">
        <f t="shared" si="92"/>
        <v>4.5856259100373565E-3</v>
      </c>
      <c r="H435" s="14">
        <v>-6.7879814342764839E-3</v>
      </c>
      <c r="I435" s="14">
        <v>-7.5426834099675934E-3</v>
      </c>
      <c r="J435" s="20">
        <v>-9.6003716804423447E-3</v>
      </c>
      <c r="K435" s="20">
        <v>-1.0667761086962E-2</v>
      </c>
      <c r="M435" s="24">
        <v>7.3838725971354642E-7</v>
      </c>
      <c r="N435" s="24">
        <v>1.4060522738989668E-4</v>
      </c>
      <c r="O435" s="23">
        <f t="shared" si="89"/>
        <v>2.2837962951658264E-5</v>
      </c>
      <c r="P435" s="23">
        <f t="shared" si="90"/>
        <v>3.6039017327218855E-5</v>
      </c>
      <c r="Q435" s="12">
        <v>4.7789081338375046E-3</v>
      </c>
      <c r="R435" s="12">
        <v>6.0032505634213581E-3</v>
      </c>
      <c r="S435" s="14">
        <v>-7.8606043768105135E-3</v>
      </c>
      <c r="T435" s="14">
        <v>-9.874468462742092E-3</v>
      </c>
      <c r="U435" s="20">
        <v>-1.111740277738936E-2</v>
      </c>
      <c r="V435" s="20">
        <v>-1.3965649185549756E-2</v>
      </c>
      <c r="X435" s="14">
        <f t="shared" si="93"/>
        <v>-7.3339591701478968E-3</v>
      </c>
      <c r="Y435" s="14">
        <f t="shared" si="94"/>
        <v>-8.7761341446688512E-3</v>
      </c>
      <c r="Z435" s="20">
        <f t="shared" si="95"/>
        <v>-1.0939437819521752E-2</v>
      </c>
      <c r="AA435" s="20">
        <f t="shared" si="96"/>
        <v>-1.1866021601205185E-2</v>
      </c>
      <c r="AC435" s="14">
        <f t="shared" si="97"/>
        <v>-7.9774742764860407E-3</v>
      </c>
      <c r="AD435" s="14">
        <f t="shared" si="97"/>
        <v>-9.8746708677939221E-3</v>
      </c>
      <c r="AE435" s="20">
        <f t="shared" si="88"/>
        <v>-2.2387092549291946E-2</v>
      </c>
      <c r="AF435" s="20">
        <f t="shared" si="88"/>
        <v>-1.9208712533857902E-2</v>
      </c>
      <c r="AH435" s="26">
        <v>-0.1745014471187066</v>
      </c>
      <c r="AI435" s="26">
        <v>-2.188745933486425</v>
      </c>
      <c r="AJ435" s="26">
        <f t="shared" si="98"/>
        <v>-1.8772527852259397</v>
      </c>
      <c r="AK435" s="26">
        <f t="shared" si="98"/>
        <v>-2.1993450664305469</v>
      </c>
      <c r="AL435" s="26">
        <f t="shared" si="99"/>
        <v>-4.0384158341271377</v>
      </c>
      <c r="AM435" s="26">
        <f t="shared" si="100"/>
        <v>-2.9637880257747975</v>
      </c>
      <c r="AN435" s="14">
        <v>-8.9712186045853536E-3</v>
      </c>
      <c r="AO435" s="14">
        <v>-1.3203219509207165E-2</v>
      </c>
      <c r="AP435" s="20">
        <v>-1.9299218277528347E-2</v>
      </c>
      <c r="AQ435" s="20">
        <v>-1.7792362135594028E-2</v>
      </c>
      <c r="AU435">
        <v>-0.91889949743438659</v>
      </c>
    </row>
    <row r="436" spans="1:47" x14ac:dyDescent="0.2">
      <c r="A436" s="1">
        <v>44568</v>
      </c>
      <c r="B436">
        <v>257.59500000000003</v>
      </c>
      <c r="C436">
        <v>20.239999999999998</v>
      </c>
      <c r="D436" s="12">
        <v>-4.5460974435348467E-3</v>
      </c>
      <c r="E436" s="12">
        <v>4.9431537320798746E-4</v>
      </c>
      <c r="F436" s="12">
        <f t="shared" si="91"/>
        <v>4.1267483073464525E-3</v>
      </c>
      <c r="G436" s="12">
        <f t="shared" si="92"/>
        <v>4.4613547173620212E-3</v>
      </c>
      <c r="H436" s="14">
        <v>-6.7878969208546632E-3</v>
      </c>
      <c r="I436" s="14">
        <v>-7.338275487969983E-3</v>
      </c>
      <c r="J436" s="20">
        <v>-9.600252151497058E-3</v>
      </c>
      <c r="K436" s="20">
        <v>-1.0378663062077215E-2</v>
      </c>
      <c r="M436" s="24">
        <v>2.066700196611407E-5</v>
      </c>
      <c r="N436" s="24">
        <v>2.4434768818975192E-7</v>
      </c>
      <c r="O436" s="23">
        <f t="shared" si="89"/>
        <v>2.4248569816591937E-5</v>
      </c>
      <c r="P436" s="23">
        <f t="shared" si="90"/>
        <v>2.9350179568864486E-5</v>
      </c>
      <c r="Q436" s="12">
        <v>4.9242836856330623E-3</v>
      </c>
      <c r="R436" s="12">
        <v>5.4175806010491887E-3</v>
      </c>
      <c r="S436" s="14">
        <v>-8.0997258804515072E-3</v>
      </c>
      <c r="T436" s="14">
        <v>-8.911127100937697E-3</v>
      </c>
      <c r="U436" s="20">
        <v>-1.1455596883246471E-2</v>
      </c>
      <c r="V436" s="20">
        <v>-1.260317711369568E-2</v>
      </c>
      <c r="X436" s="14">
        <f t="shared" si="93"/>
        <v>-7.3339591701478968E-3</v>
      </c>
      <c r="Y436" s="14">
        <f t="shared" si="94"/>
        <v>-8.6012823895048503E-3</v>
      </c>
      <c r="Z436" s="20">
        <f t="shared" si="95"/>
        <v>-1.0939437819521752E-2</v>
      </c>
      <c r="AA436" s="20">
        <f t="shared" si="96"/>
        <v>-1.0772052456745326E-2</v>
      </c>
      <c r="AC436" s="14">
        <f t="shared" si="97"/>
        <v>-7.9774742764860407E-3</v>
      </c>
      <c r="AD436" s="14">
        <f t="shared" si="97"/>
        <v>-9.6746617472351741E-3</v>
      </c>
      <c r="AE436" s="20">
        <f t="shared" si="88"/>
        <v>-2.2387092549291946E-2</v>
      </c>
      <c r="AF436" s="20">
        <f t="shared" si="88"/>
        <v>-1.9208712533857902E-2</v>
      </c>
      <c r="AH436" s="26">
        <v>-0.91889949743438659</v>
      </c>
      <c r="AI436" s="26">
        <v>8.8484583565932168E-2</v>
      </c>
      <c r="AJ436" s="26">
        <f t="shared" si="98"/>
        <v>-1.8772527852259397</v>
      </c>
      <c r="AK436" s="26">
        <f t="shared" si="98"/>
        <v>-1.9739695611076167</v>
      </c>
      <c r="AL436" s="26">
        <f t="shared" si="99"/>
        <v>-4.0384158341271377</v>
      </c>
      <c r="AM436" s="26">
        <f t="shared" si="100"/>
        <v>-2.9637880257747975</v>
      </c>
      <c r="AN436" s="14">
        <v>-9.2441252640973227E-3</v>
      </c>
      <c r="AO436" s="14">
        <v>-1.0694139201318205E-2</v>
      </c>
      <c r="AP436" s="20">
        <v>-1.98863052077945E-2</v>
      </c>
      <c r="AQ436" s="20">
        <v>-1.6056560514059414E-2</v>
      </c>
      <c r="AU436">
        <v>-0.42616228937845585</v>
      </c>
    </row>
    <row r="437" spans="1:47" x14ac:dyDescent="0.2">
      <c r="A437" s="1">
        <v>44567</v>
      </c>
      <c r="B437">
        <v>258.77139999999997</v>
      </c>
      <c r="C437">
        <v>20.23</v>
      </c>
      <c r="D437" s="12">
        <v>-2.1620925446562689E-3</v>
      </c>
      <c r="E437" s="12">
        <v>-1.2689116642264464E-2</v>
      </c>
      <c r="F437" s="12">
        <f t="shared" si="91"/>
        <v>4.1157435860199312E-3</v>
      </c>
      <c r="G437" s="12">
        <f t="shared" si="92"/>
        <v>4.4647779817866559E-3</v>
      </c>
      <c r="H437" s="14">
        <v>-6.7697957650671445E-3</v>
      </c>
      <c r="I437" s="14">
        <v>-7.3439062568748572E-3</v>
      </c>
      <c r="J437" s="20">
        <v>-9.574651341434693E-3</v>
      </c>
      <c r="K437" s="20">
        <v>-1.0386626765993742E-2</v>
      </c>
      <c r="M437" s="24">
        <v>4.6746441716582203E-6</v>
      </c>
      <c r="N437" s="24">
        <v>1.6101368116099298E-4</v>
      </c>
      <c r="O437" s="23">
        <f t="shared" si="89"/>
        <v>2.4476056823659619E-5</v>
      </c>
      <c r="P437" s="23">
        <f t="shared" si="90"/>
        <v>3.1208508373060842E-5</v>
      </c>
      <c r="Q437" s="12">
        <v>4.9473282510522406E-3</v>
      </c>
      <c r="R437" s="12">
        <v>5.5864575871531364E-3</v>
      </c>
      <c r="S437" s="14">
        <v>-8.137630817462764E-3</v>
      </c>
      <c r="T437" s="14">
        <v>-9.1889050240394083E-3</v>
      </c>
      <c r="U437" s="20">
        <v>-1.1509206559017571E-2</v>
      </c>
      <c r="V437" s="20">
        <v>-1.2996043731293023E-2</v>
      </c>
      <c r="X437" s="14">
        <f t="shared" si="93"/>
        <v>-7.3339591701478968E-3</v>
      </c>
      <c r="Y437" s="14">
        <f t="shared" si="94"/>
        <v>-8.6012823895048503E-3</v>
      </c>
      <c r="Z437" s="20">
        <f t="shared" si="95"/>
        <v>-1.0939437819521752E-2</v>
      </c>
      <c r="AA437" s="20">
        <f t="shared" si="96"/>
        <v>-1.0772052456745326E-2</v>
      </c>
      <c r="AC437" s="14">
        <f t="shared" si="97"/>
        <v>-7.9774742764860407E-3</v>
      </c>
      <c r="AD437" s="14">
        <f t="shared" si="97"/>
        <v>-9.6746617472351741E-3</v>
      </c>
      <c r="AE437" s="20">
        <f t="shared" si="88"/>
        <v>-2.2387092549291946E-2</v>
      </c>
      <c r="AF437" s="20">
        <f t="shared" si="88"/>
        <v>-1.9208712533857902E-2</v>
      </c>
      <c r="AH437" s="26">
        <v>-0.42616228937845585</v>
      </c>
      <c r="AI437" s="26">
        <v>-2.6515160252696215</v>
      </c>
      <c r="AJ437" s="26">
        <f t="shared" si="98"/>
        <v>-1.8772527852259397</v>
      </c>
      <c r="AK437" s="26">
        <f t="shared" si="98"/>
        <v>-1.9739695611076167</v>
      </c>
      <c r="AL437" s="26">
        <f t="shared" si="99"/>
        <v>-4.0384158341271377</v>
      </c>
      <c r="AM437" s="26">
        <f t="shared" si="100"/>
        <v>-2.9637880257747975</v>
      </c>
      <c r="AN437" s="14">
        <v>-9.2873857387147964E-3</v>
      </c>
      <c r="AO437" s="14">
        <v>-1.1027497231458992E-2</v>
      </c>
      <c r="AP437" s="20">
        <v>-1.9979368745673888E-2</v>
      </c>
      <c r="AQ437" s="20">
        <v>-1.6557076103303234E-2</v>
      </c>
      <c r="AU437">
        <v>-2.1015706429174426</v>
      </c>
    </row>
    <row r="438" spans="1:47" x14ac:dyDescent="0.2">
      <c r="A438" s="1">
        <v>44566</v>
      </c>
      <c r="B438">
        <v>259.33210000000003</v>
      </c>
      <c r="C438">
        <v>20.49</v>
      </c>
      <c r="D438" s="12">
        <v>-9.7107361486447052E-3</v>
      </c>
      <c r="E438" s="12">
        <v>-4.3731778425656342E-3</v>
      </c>
      <c r="F438" s="12">
        <f t="shared" si="91"/>
        <v>4.1094731873552197E-3</v>
      </c>
      <c r="G438" s="12">
        <f t="shared" si="92"/>
        <v>4.2708475158477225E-3</v>
      </c>
      <c r="H438" s="14">
        <v>-6.7594818770810618E-3</v>
      </c>
      <c r="I438" s="14">
        <v>-7.0249190265988136E-3</v>
      </c>
      <c r="J438" s="20">
        <v>-9.5600642128316534E-3</v>
      </c>
      <c r="K438" s="20">
        <v>-9.9354770388449549E-3</v>
      </c>
      <c r="M438" s="24">
        <v>9.4298396548594997E-5</v>
      </c>
      <c r="N438" s="24">
        <v>1.9124684442707014E-5</v>
      </c>
      <c r="O438" s="23">
        <f t="shared" si="89"/>
        <v>2.5739406267853749E-5</v>
      </c>
      <c r="P438" s="23">
        <f t="shared" si="90"/>
        <v>2.2902045155544595E-5</v>
      </c>
      <c r="Q438" s="12">
        <v>5.0734018437192368E-3</v>
      </c>
      <c r="R438" s="12">
        <v>4.7856081280799202E-3</v>
      </c>
      <c r="S438" s="14">
        <v>-8.3450034236238757E-3</v>
      </c>
      <c r="T438" s="14">
        <v>-7.8716248866407042E-3</v>
      </c>
      <c r="U438" s="20">
        <v>-1.1802497593291128E-2</v>
      </c>
      <c r="V438" s="20">
        <v>-1.113298929475129E-2</v>
      </c>
      <c r="X438" s="14">
        <f t="shared" si="93"/>
        <v>-7.3339591701478968E-3</v>
      </c>
      <c r="Y438" s="14">
        <f t="shared" si="94"/>
        <v>-6.9397612603048827E-3</v>
      </c>
      <c r="Z438" s="20">
        <f t="shared" si="95"/>
        <v>-1.0939437819521752E-2</v>
      </c>
      <c r="AA438" s="20">
        <f t="shared" si="96"/>
        <v>-9.8804785105458415E-3</v>
      </c>
      <c r="AC438" s="14">
        <f t="shared" si="97"/>
        <v>-7.9774742764860407E-3</v>
      </c>
      <c r="AD438" s="14">
        <f t="shared" si="97"/>
        <v>-9.356536306943674E-3</v>
      </c>
      <c r="AE438" s="20">
        <f t="shared" si="88"/>
        <v>-2.2387092549291946E-2</v>
      </c>
      <c r="AF438" s="20">
        <f t="shared" si="88"/>
        <v>-1.9208712533857902E-2</v>
      </c>
      <c r="AH438" s="26">
        <v>-2.1015706429174426</v>
      </c>
      <c r="AI438" s="26">
        <v>-0.90907881742927965</v>
      </c>
      <c r="AJ438" s="26">
        <f t="shared" si="98"/>
        <v>-1.8772527852259397</v>
      </c>
      <c r="AK438" s="26">
        <f t="shared" si="98"/>
        <v>-1.7376400726278638</v>
      </c>
      <c r="AL438" s="26">
        <f t="shared" si="99"/>
        <v>-4.0384158341271377</v>
      </c>
      <c r="AM438" s="26">
        <f t="shared" si="100"/>
        <v>-2.9637880257747975</v>
      </c>
      <c r="AN438" s="14">
        <v>-9.5240577416923558E-3</v>
      </c>
      <c r="AO438" s="14">
        <v>-8.315664455245288E-3</v>
      </c>
      <c r="AP438" s="20">
        <v>-2.0488506338565578E-2</v>
      </c>
      <c r="AQ438" s="20">
        <v>-1.4183528066053811E-2</v>
      </c>
      <c r="AU438">
        <v>-4.6865217378451153E-2</v>
      </c>
    </row>
    <row r="439" spans="1:47" x14ac:dyDescent="0.2">
      <c r="A439" s="1">
        <v>44565</v>
      </c>
      <c r="B439">
        <v>261.87509999999997</v>
      </c>
      <c r="C439">
        <v>20.58</v>
      </c>
      <c r="D439" s="12">
        <v>-2.2333904470439592E-4</v>
      </c>
      <c r="E439" s="12">
        <v>3.4129692832762792E-3</v>
      </c>
      <c r="F439" s="12">
        <f t="shared" si="91"/>
        <v>3.9854474370724334E-3</v>
      </c>
      <c r="G439" s="12">
        <f t="shared" si="92"/>
        <v>4.2541277666727877E-3</v>
      </c>
      <c r="H439" s="14">
        <v>-6.5554776718930435E-3</v>
      </c>
      <c r="I439" s="14">
        <v>-6.9974174865267032E-3</v>
      </c>
      <c r="J439" s="20">
        <v>-9.2715371723349725E-3</v>
      </c>
      <c r="K439" s="20">
        <v>-9.8965810858973498E-3</v>
      </c>
      <c r="M439" s="24">
        <v>4.9880328889472156E-8</v>
      </c>
      <c r="N439" s="24">
        <v>1.1648359328587399E-5</v>
      </c>
      <c r="O439" s="23">
        <f t="shared" si="89"/>
        <v>2.1350906654489577E-5</v>
      </c>
      <c r="P439" s="23">
        <f t="shared" si="90"/>
        <v>2.314148377336254E-5</v>
      </c>
      <c r="Q439" s="12">
        <v>4.6207041297284526E-3</v>
      </c>
      <c r="R439" s="12">
        <v>4.8105596112471716E-3</v>
      </c>
      <c r="S439" s="14">
        <v>-7.600381946853493E-3</v>
      </c>
      <c r="T439" s="14">
        <v>-7.9126664242261772E-3</v>
      </c>
      <c r="U439" s="20">
        <v>-1.0749365228765519E-2</v>
      </c>
      <c r="V439" s="20">
        <v>-1.1191035124571591E-2</v>
      </c>
      <c r="X439" s="14">
        <f t="shared" si="93"/>
        <v>-6.8293989616928117E-3</v>
      </c>
      <c r="Y439" s="14">
        <f t="shared" si="94"/>
        <v>-6.9397612603048827E-3</v>
      </c>
      <c r="Z439" s="20">
        <f t="shared" si="95"/>
        <v>-1.0939437819521752E-2</v>
      </c>
      <c r="AA439" s="20">
        <f t="shared" si="96"/>
        <v>-9.8804785105458415E-3</v>
      </c>
      <c r="AC439" s="14">
        <f t="shared" si="97"/>
        <v>-7.8188269387536695E-3</v>
      </c>
      <c r="AD439" s="14">
        <f t="shared" si="97"/>
        <v>-9.356536306943674E-3</v>
      </c>
      <c r="AE439" s="20">
        <f t="shared" si="88"/>
        <v>-2.2387092549291946E-2</v>
      </c>
      <c r="AF439" s="20">
        <f t="shared" si="88"/>
        <v>-1.9208712533857902E-2</v>
      </c>
      <c r="AH439" s="26">
        <v>-4.6865217378451153E-2</v>
      </c>
      <c r="AI439" s="26">
        <v>0.69850398043787487</v>
      </c>
      <c r="AJ439" s="26">
        <f t="shared" si="98"/>
        <v>-1.7913549641696149</v>
      </c>
      <c r="AK439" s="26">
        <f t="shared" si="98"/>
        <v>-1.7376400726278638</v>
      </c>
      <c r="AL439" s="26">
        <f t="shared" si="99"/>
        <v>-4.0384158341271377</v>
      </c>
      <c r="AM439" s="26">
        <f t="shared" si="100"/>
        <v>-2.9637880257747975</v>
      </c>
      <c r="AN439" s="14">
        <v>-8.2773212807481043E-3</v>
      </c>
      <c r="AO439" s="14">
        <v>-8.3590211522682027E-3</v>
      </c>
      <c r="AP439" s="20">
        <v>-1.8660324722312039E-2</v>
      </c>
      <c r="AQ439" s="20">
        <v>-1.4257478973090232E-2</v>
      </c>
      <c r="AU439">
        <v>0.78811587739218381</v>
      </c>
    </row>
    <row r="440" spans="1:47" x14ac:dyDescent="0.2">
      <c r="A440" s="1">
        <v>44564</v>
      </c>
      <c r="B440">
        <v>261.93359999999996</v>
      </c>
      <c r="C440">
        <v>20.51</v>
      </c>
      <c r="D440" s="12">
        <v>3.7991164711730363E-3</v>
      </c>
      <c r="E440" s="12">
        <v>0</v>
      </c>
      <c r="F440" s="12">
        <f t="shared" si="91"/>
        <v>3.9859027043166288E-3</v>
      </c>
      <c r="G440" s="12">
        <f t="shared" si="92"/>
        <v>4.2466580167073364E-3</v>
      </c>
      <c r="H440" s="14">
        <v>-6.5562265198708903E-3</v>
      </c>
      <c r="I440" s="14">
        <v>-6.9851308412036094E-3</v>
      </c>
      <c r="J440" s="20">
        <v>-9.272596282320628E-3</v>
      </c>
      <c r="K440" s="20">
        <v>-9.8792038489456061E-3</v>
      </c>
      <c r="M440" s="24">
        <v>1.4433285961538265E-5</v>
      </c>
      <c r="N440" s="24">
        <v>0</v>
      </c>
      <c r="O440" s="23">
        <f t="shared" si="89"/>
        <v>2.271057012127934E-5</v>
      </c>
      <c r="P440" s="23">
        <f t="shared" si="90"/>
        <v>2.3874098904407046E-5</v>
      </c>
      <c r="Q440" s="12">
        <v>4.7655608401613488E-3</v>
      </c>
      <c r="R440" s="12">
        <v>4.8861128624303231E-3</v>
      </c>
      <c r="S440" s="14">
        <v>-7.8386500323973009E-3</v>
      </c>
      <c r="T440" s="14">
        <v>-8.0369404634627589E-3</v>
      </c>
      <c r="U440" s="20">
        <v>-1.1086352329121637E-2</v>
      </c>
      <c r="V440" s="20">
        <v>-1.1366798269838389E-2</v>
      </c>
      <c r="X440" s="14">
        <f t="shared" si="93"/>
        <v>-6.8293989616928117E-3</v>
      </c>
      <c r="Y440" s="14">
        <f t="shared" si="94"/>
        <v>-6.9397612603048827E-3</v>
      </c>
      <c r="Z440" s="20">
        <f t="shared" si="95"/>
        <v>-1.0939437819521752E-2</v>
      </c>
      <c r="AA440" s="20">
        <f t="shared" si="96"/>
        <v>-9.8804785105458415E-3</v>
      </c>
      <c r="AC440" s="14">
        <f t="shared" si="97"/>
        <v>-7.8188269387536695E-3</v>
      </c>
      <c r="AD440" s="14">
        <f t="shared" si="97"/>
        <v>-9.356536306943674E-3</v>
      </c>
      <c r="AE440" s="20">
        <f t="shared" ref="AE440:AF503" si="101">PERCENTILE(D440:D939,0.01)</f>
        <v>-2.2387092549291946E-2</v>
      </c>
      <c r="AF440" s="20">
        <f t="shared" si="101"/>
        <v>-1.9208712533857902E-2</v>
      </c>
      <c r="AH440" s="26">
        <v>0.78811587739218381</v>
      </c>
      <c r="AI440" s="26">
        <v>0</v>
      </c>
      <c r="AJ440" s="26">
        <f t="shared" si="98"/>
        <v>-1.7913549641696149</v>
      </c>
      <c r="AK440" s="26">
        <f t="shared" si="98"/>
        <v>-1.7376400726278638</v>
      </c>
      <c r="AL440" s="26">
        <f t="shared" si="99"/>
        <v>-4.0384158341271377</v>
      </c>
      <c r="AM440" s="26">
        <f t="shared" si="100"/>
        <v>-2.9637880257747975</v>
      </c>
      <c r="AN440" s="14">
        <v>-8.5368110680753527E-3</v>
      </c>
      <c r="AO440" s="14">
        <v>-8.4903055091413663E-3</v>
      </c>
      <c r="AP440" s="20">
        <v>-1.9245316355403816E-2</v>
      </c>
      <c r="AQ440" s="20">
        <v>-1.4481402794255213E-2</v>
      </c>
      <c r="AU440">
        <v>-0.52455850593360243</v>
      </c>
    </row>
    <row r="441" spans="1:47" x14ac:dyDescent="0.2">
      <c r="A441" s="1">
        <v>44561</v>
      </c>
      <c r="B441">
        <v>260.94225</v>
      </c>
      <c r="C441">
        <v>20.51</v>
      </c>
      <c r="D441" s="12">
        <v>-2.5854425898154121E-3</v>
      </c>
      <c r="E441" s="12">
        <v>-2.9168692270296059E-3</v>
      </c>
      <c r="F441" s="12">
        <f t="shared" si="91"/>
        <v>3.9723269652028447E-3</v>
      </c>
      <c r="G441" s="12">
        <f t="shared" si="92"/>
        <v>4.2466580167073364E-3</v>
      </c>
      <c r="H441" s="14">
        <v>-6.5338964161510355E-3</v>
      </c>
      <c r="I441" s="14">
        <v>-6.9851308412036094E-3</v>
      </c>
      <c r="J441" s="20">
        <v>-9.241014390494743E-3</v>
      </c>
      <c r="K441" s="20">
        <v>-9.8792038489456061E-3</v>
      </c>
      <c r="M441" s="24">
        <v>6.6845133852314254E-6</v>
      </c>
      <c r="N441" s="24">
        <v>8.5081260875922905E-6</v>
      </c>
      <c r="O441" s="23">
        <f t="shared" si="89"/>
        <v>2.3237267765385895E-5</v>
      </c>
      <c r="P441" s="23">
        <f t="shared" si="90"/>
        <v>2.539797755787984E-5</v>
      </c>
      <c r="Q441" s="12">
        <v>4.8205049284681676E-3</v>
      </c>
      <c r="R441" s="12">
        <v>5.0396406179290046E-3</v>
      </c>
      <c r="S441" s="14">
        <v>-7.9290250153283143E-3</v>
      </c>
      <c r="T441" s="14">
        <v>-8.289471148932484E-3</v>
      </c>
      <c r="U441" s="20">
        <v>-1.1214171392145316E-2</v>
      </c>
      <c r="V441" s="20">
        <v>-1.1723957237449009E-2</v>
      </c>
      <c r="X441" s="14">
        <f t="shared" si="93"/>
        <v>-6.8293989616928117E-3</v>
      </c>
      <c r="Y441" s="14">
        <f t="shared" si="94"/>
        <v>-6.9397612603048827E-3</v>
      </c>
      <c r="Z441" s="20">
        <f t="shared" si="95"/>
        <v>-1.0939437819521752E-2</v>
      </c>
      <c r="AA441" s="20">
        <f t="shared" si="96"/>
        <v>-9.8804785105458415E-3</v>
      </c>
      <c r="AC441" s="14">
        <f t="shared" si="97"/>
        <v>-7.8188269387536695E-3</v>
      </c>
      <c r="AD441" s="14">
        <f t="shared" si="97"/>
        <v>-9.356536306943674E-3</v>
      </c>
      <c r="AE441" s="20">
        <f t="shared" si="101"/>
        <v>-2.2387092549291946E-2</v>
      </c>
      <c r="AF441" s="20">
        <f t="shared" si="101"/>
        <v>-1.9208712533857902E-2</v>
      </c>
      <c r="AH441" s="26">
        <v>-0.52455850593360243</v>
      </c>
      <c r="AI441" s="26">
        <v>-0.56689056661215087</v>
      </c>
      <c r="AJ441" s="26">
        <f t="shared" si="98"/>
        <v>-1.7913549641696149</v>
      </c>
      <c r="AK441" s="26">
        <f t="shared" si="98"/>
        <v>-1.7376400726278638</v>
      </c>
      <c r="AL441" s="26">
        <f t="shared" si="99"/>
        <v>-4.0384158341271377</v>
      </c>
      <c r="AM441" s="26">
        <f t="shared" si="100"/>
        <v>-2.9637880257747975</v>
      </c>
      <c r="AN441" s="14">
        <v>-8.6352354334155463E-3</v>
      </c>
      <c r="AO441" s="14">
        <v>-8.7570814893564875E-3</v>
      </c>
      <c r="AP441" s="20">
        <v>-1.9467203431613754E-2</v>
      </c>
      <c r="AQ441" s="20">
        <v>-1.4936426517626285E-2</v>
      </c>
      <c r="AU441">
        <v>2.6282538894049617E-2</v>
      </c>
    </row>
    <row r="442" spans="1:47" x14ac:dyDescent="0.2">
      <c r="A442" s="1">
        <v>44560</v>
      </c>
      <c r="B442">
        <v>261.61865</v>
      </c>
      <c r="C442">
        <v>20.57</v>
      </c>
      <c r="D442" s="12">
        <v>1.3360924247174388E-4</v>
      </c>
      <c r="E442" s="12">
        <v>1.4605647517040854E-3</v>
      </c>
      <c r="F442" s="12">
        <f t="shared" si="91"/>
        <v>3.9617557141175567E-3</v>
      </c>
      <c r="G442" s="12">
        <f t="shared" si="92"/>
        <v>4.2344918097113621E-3</v>
      </c>
      <c r="H442" s="14">
        <v>-6.5165082554619847E-3</v>
      </c>
      <c r="I442" s="14">
        <v>-6.9651192115000394E-3</v>
      </c>
      <c r="J442" s="20">
        <v>-9.216421983006531E-3</v>
      </c>
      <c r="K442" s="20">
        <v>-9.8509010191653798E-3</v>
      </c>
      <c r="M442" s="24">
        <v>1.7851429673873251E-8</v>
      </c>
      <c r="N442" s="24">
        <v>2.1332493939204166E-6</v>
      </c>
      <c r="O442" s="23">
        <f t="shared" si="89"/>
        <v>2.4293043615221351E-5</v>
      </c>
      <c r="P442" s="23">
        <f t="shared" si="90"/>
        <v>2.6474968807541478E-5</v>
      </c>
      <c r="Q442" s="12">
        <v>4.9287973802157204E-3</v>
      </c>
      <c r="R442" s="12">
        <v>5.1453832517647773E-3</v>
      </c>
      <c r="S442" s="14">
        <v>-8.1071502473567449E-3</v>
      </c>
      <c r="T442" s="14">
        <v>-8.4634023037206563E-3</v>
      </c>
      <c r="U442" s="20">
        <v>-1.1466097307042906E-2</v>
      </c>
      <c r="V442" s="20">
        <v>-1.1969951388868338E-2</v>
      </c>
      <c r="X442" s="14">
        <f t="shared" si="93"/>
        <v>-6.8293989616928117E-3</v>
      </c>
      <c r="Y442" s="14">
        <f t="shared" si="94"/>
        <v>-6.9397612603048827E-3</v>
      </c>
      <c r="Z442" s="20">
        <f t="shared" si="95"/>
        <v>-1.0939437819521752E-2</v>
      </c>
      <c r="AA442" s="20">
        <f t="shared" si="96"/>
        <v>-9.8804785105458415E-3</v>
      </c>
      <c r="AC442" s="14">
        <f t="shared" si="97"/>
        <v>-7.8188269387536695E-3</v>
      </c>
      <c r="AD442" s="14">
        <f t="shared" si="97"/>
        <v>-9.356536306943674E-3</v>
      </c>
      <c r="AE442" s="20">
        <f t="shared" si="101"/>
        <v>-2.2387092549291946E-2</v>
      </c>
      <c r="AF442" s="20">
        <f t="shared" si="101"/>
        <v>-1.9208712533857902E-2</v>
      </c>
      <c r="AH442" s="26">
        <v>2.6282538894049617E-2</v>
      </c>
      <c r="AI442" s="26">
        <v>0.27587480623871052</v>
      </c>
      <c r="AJ442" s="26">
        <f t="shared" si="98"/>
        <v>-1.7913549641696149</v>
      </c>
      <c r="AK442" s="26">
        <f t="shared" si="98"/>
        <v>-1.7376400726278638</v>
      </c>
      <c r="AL442" s="26">
        <f t="shared" si="99"/>
        <v>-4.0384158341271377</v>
      </c>
      <c r="AM442" s="26">
        <f t="shared" si="100"/>
        <v>-2.9637880257747975</v>
      </c>
      <c r="AN442" s="14">
        <v>-8.8292256544356233E-3</v>
      </c>
      <c r="AO442" s="14">
        <v>-8.9408241272947424E-3</v>
      </c>
      <c r="AP442" s="20">
        <v>-1.990453338346752E-2</v>
      </c>
      <c r="AQ442" s="20">
        <v>-1.5249825269602637E-2</v>
      </c>
      <c r="AU442">
        <v>-0.58167621637841505</v>
      </c>
    </row>
    <row r="443" spans="1:47" x14ac:dyDescent="0.2">
      <c r="A443" s="1">
        <v>44559</v>
      </c>
      <c r="B443">
        <v>261.58370000000002</v>
      </c>
      <c r="C443">
        <v>20.54</v>
      </c>
      <c r="D443" s="12">
        <v>-3.0174322745195603E-3</v>
      </c>
      <c r="E443" s="12">
        <v>-9.7276264591439343E-4</v>
      </c>
      <c r="F443" s="12">
        <f t="shared" si="91"/>
        <v>3.962657832203724E-3</v>
      </c>
      <c r="G443" s="12">
        <f t="shared" si="92"/>
        <v>4.2412963287278664E-3</v>
      </c>
      <c r="H443" s="14">
        <v>-6.5179921076679555E-3</v>
      </c>
      <c r="I443" s="14">
        <v>-6.9763116492839962E-3</v>
      </c>
      <c r="J443" s="20">
        <v>-9.2185206234984204E-3</v>
      </c>
      <c r="K443" s="20">
        <v>-9.8667306975132943E-3</v>
      </c>
      <c r="M443" s="24">
        <v>9.104897531312287E-6</v>
      </c>
      <c r="N443" s="24">
        <v>9.4626716528637162E-7</v>
      </c>
      <c r="O443" s="23">
        <f t="shared" si="89"/>
        <v>2.5842728905843586E-5</v>
      </c>
      <c r="P443" s="23">
        <f t="shared" si="90"/>
        <v>2.8029641853486751E-5</v>
      </c>
      <c r="Q443" s="12">
        <v>5.0835744221800847E-3</v>
      </c>
      <c r="R443" s="12">
        <v>5.2943027731219483E-3</v>
      </c>
      <c r="S443" s="14">
        <v>-8.3617358262006499E-3</v>
      </c>
      <c r="T443" s="14">
        <v>-8.7083531185488759E-3</v>
      </c>
      <c r="U443" s="20">
        <v>-1.1826162549567035E-2</v>
      </c>
      <c r="V443" s="20">
        <v>-1.2316390000780771E-2</v>
      </c>
      <c r="X443" s="14">
        <f t="shared" si="93"/>
        <v>-6.8293989616928117E-3</v>
      </c>
      <c r="Y443" s="14">
        <f t="shared" si="94"/>
        <v>-6.9397612603048827E-3</v>
      </c>
      <c r="Z443" s="20">
        <f t="shared" si="95"/>
        <v>-1.0939437819521752E-2</v>
      </c>
      <c r="AA443" s="20">
        <f t="shared" si="96"/>
        <v>-9.8804785105458415E-3</v>
      </c>
      <c r="AC443" s="14">
        <f t="shared" si="97"/>
        <v>-7.8188269387536695E-3</v>
      </c>
      <c r="AD443" s="14">
        <f t="shared" si="97"/>
        <v>-9.356536306943674E-3</v>
      </c>
      <c r="AE443" s="20">
        <f t="shared" si="101"/>
        <v>-2.2387092549291946E-2</v>
      </c>
      <c r="AF443" s="20">
        <f t="shared" si="101"/>
        <v>-1.9208712533857902E-2</v>
      </c>
      <c r="AH443" s="26">
        <v>-0.58167621637841505</v>
      </c>
      <c r="AI443" s="26">
        <v>-0.17832130698148016</v>
      </c>
      <c r="AJ443" s="26">
        <f t="shared" si="98"/>
        <v>-1.7913549641696149</v>
      </c>
      <c r="AK443" s="26">
        <f t="shared" si="98"/>
        <v>-1.7376400726278638</v>
      </c>
      <c r="AL443" s="26">
        <f t="shared" si="99"/>
        <v>-4.0384158341271377</v>
      </c>
      <c r="AM443" s="26">
        <f t="shared" si="100"/>
        <v>-2.9637880257747975</v>
      </c>
      <c r="AN443" s="14">
        <v>-9.1064862768979772E-3</v>
      </c>
      <c r="AO443" s="14">
        <v>-9.1995926552015227E-3</v>
      </c>
      <c r="AP443" s="20">
        <v>-2.052958744049577E-2</v>
      </c>
      <c r="AQ443" s="20">
        <v>-1.5691191163805136E-2</v>
      </c>
      <c r="AU443">
        <v>0.25798246689856047</v>
      </c>
    </row>
    <row r="444" spans="1:47" x14ac:dyDescent="0.2">
      <c r="A444" s="1">
        <v>44558</v>
      </c>
      <c r="B444">
        <v>262.37540000000001</v>
      </c>
      <c r="C444">
        <v>20.56</v>
      </c>
      <c r="D444" s="12">
        <v>1.3774046856185329E-3</v>
      </c>
      <c r="E444" s="12">
        <v>5.8708414872796766E-3</v>
      </c>
      <c r="F444" s="12">
        <f t="shared" si="91"/>
        <v>3.947905741334053E-3</v>
      </c>
      <c r="G444" s="12">
        <f t="shared" si="92"/>
        <v>4.2391205885644071E-3</v>
      </c>
      <c r="H444" s="14">
        <v>-6.493727077495859E-3</v>
      </c>
      <c r="I444" s="14">
        <v>-6.9727328751848262E-3</v>
      </c>
      <c r="J444" s="20">
        <v>-9.1842021282661033E-3</v>
      </c>
      <c r="K444" s="20">
        <v>-9.8616691690095667E-3</v>
      </c>
      <c r="M444" s="24">
        <v>1.8972436679638895E-6</v>
      </c>
      <c r="N444" s="24">
        <v>3.4466779768764246E-5</v>
      </c>
      <c r="O444" s="23">
        <f t="shared" si="89"/>
        <v>2.6909922630565819E-5</v>
      </c>
      <c r="P444" s="23">
        <f t="shared" si="90"/>
        <v>2.9758243527347985E-5</v>
      </c>
      <c r="Q444" s="12">
        <v>5.1874774824153041E-3</v>
      </c>
      <c r="R444" s="12">
        <v>5.4551116878894411E-3</v>
      </c>
      <c r="S444" s="14">
        <v>-8.532641151679907E-3</v>
      </c>
      <c r="T444" s="14">
        <v>-8.9728602452503175E-3</v>
      </c>
      <c r="U444" s="20">
        <v>-1.2067877212851576E-2</v>
      </c>
      <c r="V444" s="20">
        <v>-1.2690487477776943E-2</v>
      </c>
      <c r="X444" s="14">
        <f t="shared" si="93"/>
        <v>-6.8293989616928117E-3</v>
      </c>
      <c r="Y444" s="14">
        <f t="shared" si="94"/>
        <v>-6.9397612603048827E-3</v>
      </c>
      <c r="Z444" s="20">
        <f t="shared" si="95"/>
        <v>-1.0939437819521752E-2</v>
      </c>
      <c r="AA444" s="20">
        <f t="shared" si="96"/>
        <v>-9.8804785105458415E-3</v>
      </c>
      <c r="AC444" s="14">
        <f t="shared" si="97"/>
        <v>-7.8188269387536695E-3</v>
      </c>
      <c r="AD444" s="14">
        <f t="shared" si="97"/>
        <v>-9.356536306943674E-3</v>
      </c>
      <c r="AE444" s="20">
        <f t="shared" si="101"/>
        <v>-2.2387092549291946E-2</v>
      </c>
      <c r="AF444" s="20">
        <f t="shared" si="101"/>
        <v>-1.9208712533857902E-2</v>
      </c>
      <c r="AH444" s="26">
        <v>0.25798246689856047</v>
      </c>
      <c r="AI444" s="26">
        <v>1.0817660210716755</v>
      </c>
      <c r="AJ444" s="26">
        <f t="shared" si="98"/>
        <v>-1.7913549641696149</v>
      </c>
      <c r="AK444" s="26">
        <f t="shared" si="98"/>
        <v>-1.7376400726278638</v>
      </c>
      <c r="AL444" s="26">
        <f t="shared" si="99"/>
        <v>-4.0384158341271377</v>
      </c>
      <c r="AM444" s="26">
        <f t="shared" si="100"/>
        <v>-2.9637880257747975</v>
      </c>
      <c r="AN444" s="14">
        <v>-9.2926135396427505E-3</v>
      </c>
      <c r="AO444" s="14">
        <v>-9.4790206695373174E-3</v>
      </c>
      <c r="AP444" s="20">
        <v>-2.0949191204163945E-2</v>
      </c>
      <c r="AQ444" s="20">
        <v>-1.616779469983087E-2</v>
      </c>
      <c r="AU444">
        <v>0.96835111212367186</v>
      </c>
    </row>
    <row r="445" spans="1:47" x14ac:dyDescent="0.2">
      <c r="A445" s="1">
        <v>44557</v>
      </c>
      <c r="B445">
        <v>262.0145</v>
      </c>
      <c r="C445">
        <v>20.440000000000001</v>
      </c>
      <c r="D445" s="12">
        <v>5.1796496145328774E-3</v>
      </c>
      <c r="E445" s="12">
        <v>1.9607843137257053E-3</v>
      </c>
      <c r="F445" s="12">
        <f t="shared" si="91"/>
        <v>3.9475559525250694E-3</v>
      </c>
      <c r="G445" s="12">
        <f t="shared" si="92"/>
        <v>4.2046181122826045E-3</v>
      </c>
      <c r="H445" s="14">
        <v>-6.4931517261047353E-3</v>
      </c>
      <c r="I445" s="14">
        <v>-6.915981351933896E-3</v>
      </c>
      <c r="J445" s="20">
        <v>-9.1833883978139613E-3</v>
      </c>
      <c r="K445" s="20">
        <v>-9.7814044066622495E-3</v>
      </c>
      <c r="M445" s="24">
        <v>2.6828770129330585E-5</v>
      </c>
      <c r="N445" s="24">
        <v>3.8446751249527848E-6</v>
      </c>
      <c r="O445" s="23">
        <f t="shared" si="89"/>
        <v>2.8506423278385095E-5</v>
      </c>
      <c r="P445" s="23">
        <f t="shared" si="90"/>
        <v>2.9453305185621722E-5</v>
      </c>
      <c r="Q445" s="12">
        <v>5.3391406872628014E-3</v>
      </c>
      <c r="R445" s="12">
        <v>5.4270899371229994E-3</v>
      </c>
      <c r="S445" s="14">
        <v>-8.7821049242483972E-3</v>
      </c>
      <c r="T445" s="14">
        <v>-8.9267685668686057E-3</v>
      </c>
      <c r="U445" s="20">
        <v>-1.2420698587018771E-2</v>
      </c>
      <c r="V445" s="20">
        <v>-1.262529913745453E-2</v>
      </c>
      <c r="X445" s="14">
        <f t="shared" si="93"/>
        <v>-6.8293989616928117E-3</v>
      </c>
      <c r="Y445" s="14">
        <f t="shared" si="94"/>
        <v>-6.9397612603048827E-3</v>
      </c>
      <c r="Z445" s="20">
        <f t="shared" si="95"/>
        <v>-1.0939437819521752E-2</v>
      </c>
      <c r="AA445" s="20">
        <f t="shared" si="96"/>
        <v>-9.8804785105458415E-3</v>
      </c>
      <c r="AC445" s="14">
        <f t="shared" si="97"/>
        <v>-7.8188269387536695E-3</v>
      </c>
      <c r="AD445" s="14">
        <f t="shared" si="97"/>
        <v>-9.356536306943674E-3</v>
      </c>
      <c r="AE445" s="20">
        <f t="shared" si="101"/>
        <v>-2.2387092549291946E-2</v>
      </c>
      <c r="AF445" s="20">
        <f t="shared" si="101"/>
        <v>-1.9208712533857902E-2</v>
      </c>
      <c r="AH445" s="26">
        <v>0.96835111212367186</v>
      </c>
      <c r="AI445" s="26">
        <v>0.35166237154868896</v>
      </c>
      <c r="AJ445" s="26">
        <f t="shared" si="98"/>
        <v>-1.7913549641696149</v>
      </c>
      <c r="AK445" s="26">
        <f t="shared" si="98"/>
        <v>-1.7376400726278638</v>
      </c>
      <c r="AL445" s="26">
        <f t="shared" si="99"/>
        <v>-4.0384158341271377</v>
      </c>
      <c r="AM445" s="26">
        <f t="shared" si="100"/>
        <v>-2.9637880257747975</v>
      </c>
      <c r="AN445" s="14">
        <v>-9.5642961745281887E-3</v>
      </c>
      <c r="AO445" s="14">
        <v>-9.4303289525003581E-3</v>
      </c>
      <c r="AP445" s="20">
        <v>-2.1561670292074547E-2</v>
      </c>
      <c r="AQ445" s="20">
        <v>-1.6084744170448043E-2</v>
      </c>
      <c r="AU445">
        <v>0.68992162951407077</v>
      </c>
    </row>
    <row r="446" spans="1:47" x14ac:dyDescent="0.2">
      <c r="A446" s="1">
        <v>44553</v>
      </c>
      <c r="B446">
        <v>260.66435000000001</v>
      </c>
      <c r="C446">
        <v>20.399999999999999</v>
      </c>
      <c r="D446" s="12">
        <v>3.7496543964239404E-3</v>
      </c>
      <c r="E446" s="12">
        <v>8.4033613445377853E-3</v>
      </c>
      <c r="F446" s="12">
        <f t="shared" si="91"/>
        <v>3.9268831947094334E-3</v>
      </c>
      <c r="G446" s="12">
        <f t="shared" si="92"/>
        <v>4.2136392437394721E-3</v>
      </c>
      <c r="H446" s="14">
        <v>-6.4591480654325973E-3</v>
      </c>
      <c r="I446" s="14">
        <v>-6.9308197927299307E-3</v>
      </c>
      <c r="J446" s="20">
        <v>-9.1352963716189953E-3</v>
      </c>
      <c r="K446" s="20">
        <v>-9.8023906966483772E-3</v>
      </c>
      <c r="M446" s="24">
        <v>1.4059908092621385E-5</v>
      </c>
      <c r="N446" s="24">
        <v>7.0616481886871894E-5</v>
      </c>
      <c r="O446" s="23">
        <f t="shared" si="89"/>
        <v>2.8611132795705463E-5</v>
      </c>
      <c r="P446" s="23">
        <f t="shared" si="90"/>
        <v>3.108907829768731E-5</v>
      </c>
      <c r="Q446" s="12">
        <v>5.3489375389609347E-3</v>
      </c>
      <c r="R446" s="12">
        <v>5.575758091747463E-3</v>
      </c>
      <c r="S446" s="14">
        <v>-8.7982193112967778E-3</v>
      </c>
      <c r="T446" s="14">
        <v>-9.171305920214836E-3</v>
      </c>
      <c r="U446" s="20">
        <v>-1.2443489472139017E-2</v>
      </c>
      <c r="V446" s="20">
        <v>-1.2971152982902726E-2</v>
      </c>
      <c r="X446" s="14">
        <f t="shared" si="93"/>
        <v>-6.8293989616928117E-3</v>
      </c>
      <c r="Y446" s="14">
        <f t="shared" si="94"/>
        <v>-6.9397612603048827E-3</v>
      </c>
      <c r="Z446" s="20">
        <f t="shared" si="95"/>
        <v>-1.0939437819521752E-2</v>
      </c>
      <c r="AA446" s="20">
        <f t="shared" si="96"/>
        <v>-9.8804785105458415E-3</v>
      </c>
      <c r="AC446" s="14">
        <f t="shared" si="97"/>
        <v>-7.8188269387536695E-3</v>
      </c>
      <c r="AD446" s="14">
        <f t="shared" si="97"/>
        <v>-9.356536306943674E-3</v>
      </c>
      <c r="AE446" s="20">
        <f t="shared" si="101"/>
        <v>-2.2387092549291946E-2</v>
      </c>
      <c r="AF446" s="20">
        <f t="shared" si="101"/>
        <v>-1.9208712533857902E-2</v>
      </c>
      <c r="AH446" s="26">
        <v>0.68992162951407077</v>
      </c>
      <c r="AI446" s="26">
        <v>1.5724672706149816</v>
      </c>
      <c r="AJ446" s="26">
        <f t="shared" si="98"/>
        <v>-1.7913549641696149</v>
      </c>
      <c r="AK446" s="26">
        <f t="shared" si="98"/>
        <v>-1.7376400726278638</v>
      </c>
      <c r="AL446" s="26">
        <f t="shared" si="99"/>
        <v>-4.0384158341271377</v>
      </c>
      <c r="AM446" s="26">
        <f t="shared" si="100"/>
        <v>-2.9637880257747975</v>
      </c>
      <c r="AN446" s="14">
        <v>-9.5818458134508729E-3</v>
      </c>
      <c r="AO446" s="14">
        <v>-9.6886606954994601E-3</v>
      </c>
      <c r="AP446" s="20">
        <v>-2.1601234053096881E-2</v>
      </c>
      <c r="AQ446" s="20">
        <v>-1.6525365066938066E-2</v>
      </c>
      <c r="AU446">
        <v>0.45533286395970812</v>
      </c>
    </row>
    <row r="447" spans="1:47" x14ac:dyDescent="0.2">
      <c r="A447" s="1">
        <v>44552</v>
      </c>
      <c r="B447">
        <v>259.69060000000002</v>
      </c>
      <c r="C447">
        <v>20.23</v>
      </c>
      <c r="D447" s="12">
        <v>2.535769952757283E-3</v>
      </c>
      <c r="E447" s="12">
        <v>3.4722222222223209E-3</v>
      </c>
      <c r="F447" s="12">
        <f t="shared" si="91"/>
        <v>3.9134197081193093E-3</v>
      </c>
      <c r="G447" s="12">
        <f t="shared" si="92"/>
        <v>4.1536610165873724E-3</v>
      </c>
      <c r="H447" s="14">
        <v>-6.4370026006834195E-3</v>
      </c>
      <c r="I447" s="14">
        <v>-6.8321643882606805E-3</v>
      </c>
      <c r="J447" s="20">
        <v>-9.1039756182128822E-3</v>
      </c>
      <c r="K447" s="20">
        <v>-9.6628604754243515E-3</v>
      </c>
      <c r="M447" s="24">
        <v>6.4301292533066731E-6</v>
      </c>
      <c r="N447" s="24">
        <v>1.2056327160494513E-5</v>
      </c>
      <c r="O447" s="23">
        <f t="shared" si="89"/>
        <v>2.9538127488382004E-5</v>
      </c>
      <c r="P447" s="23">
        <f t="shared" si="90"/>
        <v>2.8558990213845588E-5</v>
      </c>
      <c r="Q447" s="12">
        <v>5.4348990320319665E-3</v>
      </c>
      <c r="R447" s="12">
        <v>5.3440612097772223E-3</v>
      </c>
      <c r="S447" s="14">
        <v>-8.9396133849528273E-3</v>
      </c>
      <c r="T447" s="14">
        <v>-8.7901984635527387E-3</v>
      </c>
      <c r="U447" s="20">
        <v>-1.2643465808794189E-2</v>
      </c>
      <c r="V447" s="20">
        <v>-1.2432145434109365E-2</v>
      </c>
      <c r="X447" s="14">
        <f t="shared" si="93"/>
        <v>-6.8293989616928117E-3</v>
      </c>
      <c r="Y447" s="14">
        <f t="shared" si="94"/>
        <v>-6.9397612603048827E-3</v>
      </c>
      <c r="Z447" s="20">
        <f t="shared" si="95"/>
        <v>-1.0939437819521752E-2</v>
      </c>
      <c r="AA447" s="20">
        <f t="shared" si="96"/>
        <v>-9.8804785105458415E-3</v>
      </c>
      <c r="AC447" s="14">
        <f t="shared" si="97"/>
        <v>-7.8188269387536695E-3</v>
      </c>
      <c r="AD447" s="14">
        <f t="shared" si="97"/>
        <v>-9.356536306943674E-3</v>
      </c>
      <c r="AE447" s="20">
        <f t="shared" si="101"/>
        <v>-2.2387092549291946E-2</v>
      </c>
      <c r="AF447" s="20">
        <f t="shared" si="101"/>
        <v>-1.9208712533857902E-2</v>
      </c>
      <c r="AH447" s="26">
        <v>0.45533286395970812</v>
      </c>
      <c r="AI447" s="26">
        <v>0.63809072076169415</v>
      </c>
      <c r="AJ447" s="26">
        <f t="shared" si="98"/>
        <v>-1.7913549641696149</v>
      </c>
      <c r="AK447" s="26">
        <f t="shared" si="98"/>
        <v>-1.7376400726278638</v>
      </c>
      <c r="AL447" s="26">
        <f t="shared" si="99"/>
        <v>-4.0384158341271377</v>
      </c>
      <c r="AM447" s="26">
        <f t="shared" si="100"/>
        <v>-2.9637880257747975</v>
      </c>
      <c r="AN447" s="14">
        <v>-9.7358333607910977E-3</v>
      </c>
      <c r="AO447" s="14">
        <v>-9.2860549086850423E-3</v>
      </c>
      <c r="AP447" s="20">
        <v>-2.1948382307840148E-2</v>
      </c>
      <c r="AQ447" s="20">
        <v>-1.5838664622545309E-2</v>
      </c>
      <c r="AU447">
        <v>1.7422998480867673</v>
      </c>
    </row>
    <row r="448" spans="1:47" x14ac:dyDescent="0.2">
      <c r="A448" s="1">
        <v>44551</v>
      </c>
      <c r="B448">
        <v>259.03375</v>
      </c>
      <c r="C448">
        <v>20.16</v>
      </c>
      <c r="D448" s="12">
        <v>9.1581834402745255E-3</v>
      </c>
      <c r="E448" s="12">
        <v>4.9850448654038537E-3</v>
      </c>
      <c r="F448" s="12">
        <f t="shared" si="91"/>
        <v>3.9235636133670738E-3</v>
      </c>
      <c r="G448" s="12">
        <f t="shared" si="92"/>
        <v>4.143018132865277E-3</v>
      </c>
      <c r="H448" s="14">
        <v>-6.4536878400216569E-3</v>
      </c>
      <c r="I448" s="14">
        <v>-6.8146584023691687E-3</v>
      </c>
      <c r="J448" s="20">
        <v>-9.1275738706204923E-3</v>
      </c>
      <c r="K448" s="20">
        <v>-9.6381014255037898E-3</v>
      </c>
      <c r="M448" s="24">
        <v>8.3872323925718537E-5</v>
      </c>
      <c r="N448" s="24">
        <v>2.4850672310089325E-5</v>
      </c>
      <c r="O448" s="23">
        <f t="shared" si="89"/>
        <v>3.1014280396326734E-5</v>
      </c>
      <c r="P448" s="23">
        <f t="shared" si="90"/>
        <v>2.9610801730289998E-5</v>
      </c>
      <c r="Q448" s="12">
        <v>5.5690466326227452E-3</v>
      </c>
      <c r="R448" s="12">
        <v>5.4415808117026067E-3</v>
      </c>
      <c r="S448" s="14">
        <v>-9.1602665523314083E-3</v>
      </c>
      <c r="T448" s="14">
        <v>-8.9506039344785706E-3</v>
      </c>
      <c r="U448" s="20">
        <v>-1.2955539794236226E-2</v>
      </c>
      <c r="V448" s="20">
        <v>-1.2659009952725791E-2</v>
      </c>
      <c r="X448" s="14">
        <f t="shared" si="93"/>
        <v>-6.8293989616928117E-3</v>
      </c>
      <c r="Y448" s="14">
        <f t="shared" si="94"/>
        <v>-6.9397612603048827E-3</v>
      </c>
      <c r="Z448" s="20">
        <f t="shared" si="95"/>
        <v>-1.0939437819521752E-2</v>
      </c>
      <c r="AA448" s="20">
        <f t="shared" si="96"/>
        <v>-9.8804785105458415E-3</v>
      </c>
      <c r="AC448" s="14">
        <f t="shared" si="97"/>
        <v>-7.8188269387536695E-3</v>
      </c>
      <c r="AD448" s="14">
        <f t="shared" si="97"/>
        <v>-9.356536306943674E-3</v>
      </c>
      <c r="AE448" s="20">
        <f t="shared" si="101"/>
        <v>-2.2387092549291946E-2</v>
      </c>
      <c r="AF448" s="20">
        <f t="shared" si="101"/>
        <v>-1.9208712533857902E-2</v>
      </c>
      <c r="AH448" s="26">
        <v>1.7422998480867673</v>
      </c>
      <c r="AI448" s="26">
        <v>0.9114793900460556</v>
      </c>
      <c r="AJ448" s="26">
        <f t="shared" si="98"/>
        <v>-1.7913549641696149</v>
      </c>
      <c r="AK448" s="26">
        <f t="shared" si="98"/>
        <v>-1.7376400726278638</v>
      </c>
      <c r="AL448" s="26">
        <f t="shared" si="99"/>
        <v>-4.0384158341271377</v>
      </c>
      <c r="AM448" s="26">
        <f t="shared" si="100"/>
        <v>-2.9637880257747975</v>
      </c>
      <c r="AN448" s="14">
        <v>-9.9761393310408321E-3</v>
      </c>
      <c r="AO448" s="14">
        <v>-9.4555088768573069E-3</v>
      </c>
      <c r="AP448" s="20">
        <v>-2.249012610217611E-2</v>
      </c>
      <c r="AQ448" s="20">
        <v>-1.6127692051010088E-2</v>
      </c>
      <c r="AU448">
        <v>-1.5826781780271053</v>
      </c>
    </row>
    <row r="449" spans="1:47" x14ac:dyDescent="0.2">
      <c r="A449" s="1">
        <v>44550</v>
      </c>
      <c r="B449">
        <v>256.68299999999999</v>
      </c>
      <c r="C449">
        <v>20.059999999999999</v>
      </c>
      <c r="D449" s="12">
        <v>-7.966168903496107E-3</v>
      </c>
      <c r="E449" s="12">
        <v>-9.8716683119448589E-3</v>
      </c>
      <c r="F449" s="12">
        <f t="shared" si="91"/>
        <v>3.82351481718221E-3</v>
      </c>
      <c r="G449" s="12">
        <f t="shared" si="92"/>
        <v>4.1204572669994999E-3</v>
      </c>
      <c r="H449" s="14">
        <v>-6.289122214744855E-3</v>
      </c>
      <c r="I449" s="14">
        <v>-6.7775490803226798E-3</v>
      </c>
      <c r="J449" s="20">
        <v>-8.8948255663154879E-3</v>
      </c>
      <c r="K449" s="20">
        <v>-9.5856170031604192E-3</v>
      </c>
      <c r="M449" s="24">
        <v>6.3459846999028372E-5</v>
      </c>
      <c r="N449" s="24">
        <v>9.7449835261056265E-5</v>
      </c>
      <c r="O449" s="23">
        <f t="shared" si="89"/>
        <v>2.7629490668602502E-5</v>
      </c>
      <c r="P449" s="23">
        <f t="shared" si="90"/>
        <v>2.9911930051831172E-5</v>
      </c>
      <c r="Q449" s="12">
        <v>5.2563761916935231E-3</v>
      </c>
      <c r="R449" s="12">
        <v>5.4691800164038459E-3</v>
      </c>
      <c r="S449" s="14">
        <v>-8.6459694435284604E-3</v>
      </c>
      <c r="T449" s="14">
        <v>-8.9960005864323806E-3</v>
      </c>
      <c r="U449" s="20">
        <v>-1.2228159578705119E-2</v>
      </c>
      <c r="V449" s="20">
        <v>-1.2723215303907737E-2</v>
      </c>
      <c r="X449" s="14">
        <f t="shared" si="93"/>
        <v>-6.8293989616928117E-3</v>
      </c>
      <c r="Y449" s="14">
        <f t="shared" si="94"/>
        <v>-6.9397612603048827E-3</v>
      </c>
      <c r="Z449" s="20">
        <f t="shared" si="95"/>
        <v>-1.0939437819521752E-2</v>
      </c>
      <c r="AA449" s="20">
        <f t="shared" si="96"/>
        <v>-9.8804785105458415E-3</v>
      </c>
      <c r="AC449" s="14">
        <f t="shared" si="97"/>
        <v>-7.8188269387536695E-3</v>
      </c>
      <c r="AD449" s="14">
        <f t="shared" si="97"/>
        <v>-9.356536306943674E-3</v>
      </c>
      <c r="AE449" s="20">
        <f t="shared" si="101"/>
        <v>-2.2387092549291946E-2</v>
      </c>
      <c r="AF449" s="20">
        <f t="shared" si="101"/>
        <v>-1.9208712533857902E-2</v>
      </c>
      <c r="AH449" s="26">
        <v>-1.5826781780271053</v>
      </c>
      <c r="AI449" s="26">
        <v>-1.9515085594622876</v>
      </c>
      <c r="AJ449" s="26">
        <f t="shared" si="98"/>
        <v>-1.7913549641696149</v>
      </c>
      <c r="AK449" s="26">
        <f t="shared" si="98"/>
        <v>-1.7376400726278638</v>
      </c>
      <c r="AL449" s="26">
        <f t="shared" si="99"/>
        <v>-4.0384158341271377</v>
      </c>
      <c r="AM449" s="26">
        <f t="shared" si="100"/>
        <v>-2.9637880257747975</v>
      </c>
      <c r="AN449" s="14">
        <v>-9.4160355845331681E-3</v>
      </c>
      <c r="AO449" s="14">
        <v>-9.5034663609188403E-3</v>
      </c>
      <c r="AP449" s="20">
        <v>-2.1227432842664026E-2</v>
      </c>
      <c r="AQ449" s="20">
        <v>-1.6209490243424531E-2</v>
      </c>
      <c r="AU449">
        <v>-0.54814912421766404</v>
      </c>
    </row>
    <row r="450" spans="1:47" x14ac:dyDescent="0.2">
      <c r="A450" s="1">
        <v>44547</v>
      </c>
      <c r="B450">
        <v>258.74419999999998</v>
      </c>
      <c r="C450">
        <v>20.260000000000002</v>
      </c>
      <c r="D450" s="12">
        <v>-2.8187621495046056E-3</v>
      </c>
      <c r="E450" s="12">
        <v>-4.9115913555991542E-3</v>
      </c>
      <c r="F450" s="12">
        <f t="shared" si="91"/>
        <v>3.739423106043349E-3</v>
      </c>
      <c r="G450" s="12">
        <f t="shared" si="92"/>
        <v>3.9921428035598382E-3</v>
      </c>
      <c r="H450" s="14">
        <v>-6.150803658681544E-3</v>
      </c>
      <c r="I450" s="14">
        <v>-6.5664905697436198E-3</v>
      </c>
      <c r="J450" s="20">
        <v>-8.699198992883142E-3</v>
      </c>
      <c r="K450" s="20">
        <v>-9.2871129239288711E-3</v>
      </c>
      <c r="M450" s="24">
        <v>7.9454200554798245E-6</v>
      </c>
      <c r="N450" s="24">
        <v>2.4123729644396337E-5</v>
      </c>
      <c r="O450" s="23">
        <f t="shared" si="89"/>
        <v>2.5334584847494962E-5</v>
      </c>
      <c r="P450" s="23">
        <f t="shared" si="90"/>
        <v>2.5588226619115976E-5</v>
      </c>
      <c r="Q450" s="12">
        <v>5.0333472806369083E-3</v>
      </c>
      <c r="R450" s="12">
        <v>5.0584806631157522E-3</v>
      </c>
      <c r="S450" s="14">
        <v>-8.2791195302619504E-3</v>
      </c>
      <c r="T450" s="14">
        <v>-8.3204602655898349E-3</v>
      </c>
      <c r="U450" s="20">
        <v>-1.1709316745618918E-2</v>
      </c>
      <c r="V450" s="20">
        <v>-1.1767785736516033E-2</v>
      </c>
      <c r="X450" s="14">
        <f t="shared" si="93"/>
        <v>-6.187365174855847E-3</v>
      </c>
      <c r="Y450" s="14">
        <f t="shared" si="94"/>
        <v>-6.1947894397758607E-3</v>
      </c>
      <c r="Z450" s="20">
        <f t="shared" si="95"/>
        <v>-1.0939437819521752E-2</v>
      </c>
      <c r="AA450" s="20">
        <f t="shared" si="96"/>
        <v>-9.6751769325852232E-3</v>
      </c>
      <c r="AC450" s="14">
        <f t="shared" si="97"/>
        <v>-7.7294640405009664E-3</v>
      </c>
      <c r="AD450" s="14">
        <f t="shared" si="97"/>
        <v>-9.3163319978569296E-3</v>
      </c>
      <c r="AE450" s="20">
        <f t="shared" si="101"/>
        <v>-2.2387092549291946E-2</v>
      </c>
      <c r="AF450" s="20">
        <f t="shared" si="101"/>
        <v>-1.9208712533857902E-2</v>
      </c>
      <c r="AH450" s="26">
        <v>-0.54814912421766404</v>
      </c>
      <c r="AI450" s="26">
        <v>-0.96925289978755536</v>
      </c>
      <c r="AJ450" s="26">
        <f t="shared" si="98"/>
        <v>-1.7913549641696149</v>
      </c>
      <c r="AK450" s="26">
        <f t="shared" si="98"/>
        <v>-1.6596979577639859</v>
      </c>
      <c r="AL450" s="26">
        <f t="shared" si="99"/>
        <v>-4.0384158341271377</v>
      </c>
      <c r="AM450" s="26">
        <f t="shared" si="100"/>
        <v>-2.9637880257747975</v>
      </c>
      <c r="AN450" s="14">
        <v>-9.0165116375585577E-3</v>
      </c>
      <c r="AO450" s="14">
        <v>-8.3955500259618263E-3</v>
      </c>
      <c r="AP450" s="20">
        <v>-2.032674935678486E-2</v>
      </c>
      <c r="AQ450" s="20">
        <v>-1.4992264417955824E-2</v>
      </c>
      <c r="AU450">
        <v>-0.74807870066161786</v>
      </c>
    </row>
    <row r="451" spans="1:47" x14ac:dyDescent="0.2">
      <c r="A451" s="1">
        <v>44546</v>
      </c>
      <c r="B451">
        <v>259.47559999999999</v>
      </c>
      <c r="C451">
        <v>20.36</v>
      </c>
      <c r="D451" s="12">
        <v>-3.8985969388980468E-3</v>
      </c>
      <c r="E451" s="12">
        <v>5.9288537549406772E-3</v>
      </c>
      <c r="F451" s="12">
        <f t="shared" si="91"/>
        <v>3.7270703918439352E-3</v>
      </c>
      <c r="G451" s="12">
        <f t="shared" si="92"/>
        <v>3.9563473639750617E-3</v>
      </c>
      <c r="H451" s="14">
        <v>-6.1304852519279435E-3</v>
      </c>
      <c r="I451" s="14">
        <v>-6.5076123111142779E-3</v>
      </c>
      <c r="J451" s="20">
        <v>-8.6704622824667014E-3</v>
      </c>
      <c r="K451" s="20">
        <v>-9.2038402791504697E-3</v>
      </c>
      <c r="M451" s="24">
        <v>1.5199058091985222E-5</v>
      </c>
      <c r="N451" s="24">
        <v>3.515130684747417E-5</v>
      </c>
      <c r="O451" s="23">
        <f t="shared" si="89"/>
        <v>2.6443529001538362E-5</v>
      </c>
      <c r="P451" s="23">
        <f t="shared" si="90"/>
        <v>2.5678534512234607E-5</v>
      </c>
      <c r="Q451" s="12">
        <v>5.1423271970517746E-3</v>
      </c>
      <c r="R451" s="12">
        <v>5.0673991861935061E-3</v>
      </c>
      <c r="S451" s="14">
        <v>-8.4583755410418109E-3</v>
      </c>
      <c r="T451" s="14">
        <v>-8.3351299306213301E-3</v>
      </c>
      <c r="U451" s="20">
        <v>-1.1962841942483791E-2</v>
      </c>
      <c r="V451" s="20">
        <v>-1.178853332371755E-2</v>
      </c>
      <c r="X451" s="14">
        <f t="shared" si="93"/>
        <v>-6.187365174855847E-3</v>
      </c>
      <c r="Y451" s="14">
        <f t="shared" si="94"/>
        <v>-6.1947894397758607E-3</v>
      </c>
      <c r="Z451" s="20">
        <f t="shared" si="95"/>
        <v>-1.0939437819521752E-2</v>
      </c>
      <c r="AA451" s="20">
        <f t="shared" si="96"/>
        <v>-9.6751769325852232E-3</v>
      </c>
      <c r="AC451" s="14">
        <f t="shared" si="97"/>
        <v>-7.7294640405009664E-3</v>
      </c>
      <c r="AD451" s="14">
        <f t="shared" si="97"/>
        <v>-9.3163319978569296E-3</v>
      </c>
      <c r="AE451" s="20">
        <f t="shared" si="101"/>
        <v>-2.2387092549291946E-2</v>
      </c>
      <c r="AF451" s="20">
        <f t="shared" si="101"/>
        <v>-1.9208712533857902E-2</v>
      </c>
      <c r="AH451" s="26">
        <v>-0.74807870066161786</v>
      </c>
      <c r="AI451" s="26">
        <v>1.184128114247204</v>
      </c>
      <c r="AJ451" s="26">
        <f t="shared" si="98"/>
        <v>-1.7913549641696149</v>
      </c>
      <c r="AK451" s="26">
        <f t="shared" si="98"/>
        <v>-1.6596979577639859</v>
      </c>
      <c r="AL451" s="26">
        <f t="shared" si="99"/>
        <v>-4.0384158341271377</v>
      </c>
      <c r="AM451" s="26">
        <f t="shared" si="100"/>
        <v>-2.9637880257747975</v>
      </c>
      <c r="AN451" s="14">
        <v>-9.2117333518231172E-3</v>
      </c>
      <c r="AO451" s="14">
        <v>-8.4103520805002465E-3</v>
      </c>
      <c r="AP451" s="20">
        <v>-2.0766855576836506E-2</v>
      </c>
      <c r="AQ451" s="20">
        <v>-1.5018697029861267E-2</v>
      </c>
      <c r="AU451">
        <v>1.4026597965433634</v>
      </c>
    </row>
    <row r="452" spans="1:47" x14ac:dyDescent="0.2">
      <c r="A452" s="1">
        <v>44545</v>
      </c>
      <c r="B452">
        <v>260.49115</v>
      </c>
      <c r="C452">
        <v>20.239999999999998</v>
      </c>
      <c r="D452" s="12">
        <v>7.1058467476916576E-3</v>
      </c>
      <c r="E452" s="12">
        <v>-2.46426811237066E-3</v>
      </c>
      <c r="F452" s="12">
        <f t="shared" si="91"/>
        <v>3.7036648182738694E-3</v>
      </c>
      <c r="G452" s="12">
        <f t="shared" si="92"/>
        <v>3.9185390958095655E-3</v>
      </c>
      <c r="H452" s="14">
        <v>-6.0919865093503412E-3</v>
      </c>
      <c r="I452" s="14">
        <v>-6.445423244093508E-3</v>
      </c>
      <c r="J452" s="20">
        <v>-8.6160127761512727E-3</v>
      </c>
      <c r="K452" s="20">
        <v>-9.1158850948825018E-3</v>
      </c>
      <c r="M452" s="24">
        <v>5.0493058001680105E-5</v>
      </c>
      <c r="N452" s="24">
        <v>6.0726173296468559E-6</v>
      </c>
      <c r="O452" s="23">
        <f t="shared" ref="O452:O515" si="102">SUMPRODUCT(M452:M551,Weights)</f>
        <v>2.7159520334661197E-5</v>
      </c>
      <c r="P452" s="23">
        <f t="shared" ref="P452:P515" si="103">SUMPRODUCT(N452:N551,Weights)</f>
        <v>2.5069408709406573E-5</v>
      </c>
      <c r="Q452" s="12">
        <v>5.2114796684493737E-3</v>
      </c>
      <c r="R452" s="12">
        <v>5.0069360600477585E-3</v>
      </c>
      <c r="S452" s="14">
        <v>-8.5721212344328102E-3</v>
      </c>
      <c r="T452" s="14">
        <v>-8.235676938283672E-3</v>
      </c>
      <c r="U452" s="20">
        <v>-1.2123714647304266E-2</v>
      </c>
      <c r="V452" s="20">
        <v>-1.1647875058750526E-2</v>
      </c>
      <c r="X452" s="14">
        <f t="shared" si="93"/>
        <v>-6.187365174855847E-3</v>
      </c>
      <c r="Y452" s="14">
        <f t="shared" si="94"/>
        <v>-6.1947894397758607E-3</v>
      </c>
      <c r="Z452" s="20">
        <f t="shared" si="95"/>
        <v>-1.0939437819521752E-2</v>
      </c>
      <c r="AA452" s="20">
        <f t="shared" si="96"/>
        <v>-9.6751769325852232E-3</v>
      </c>
      <c r="AC452" s="14">
        <f t="shared" si="97"/>
        <v>-7.7294640405009664E-3</v>
      </c>
      <c r="AD452" s="14">
        <f t="shared" si="97"/>
        <v>-9.3163319978569296E-3</v>
      </c>
      <c r="AE452" s="20">
        <f t="shared" si="101"/>
        <v>-2.2387092549291946E-2</v>
      </c>
      <c r="AF452" s="20">
        <f t="shared" si="101"/>
        <v>-1.9208712533857902E-2</v>
      </c>
      <c r="AH452" s="26">
        <v>1.4026597965433634</v>
      </c>
      <c r="AI452" s="26">
        <v>-0.4806854890646548</v>
      </c>
      <c r="AJ452" s="26">
        <f t="shared" si="98"/>
        <v>-1.7913549641696149</v>
      </c>
      <c r="AK452" s="26">
        <f t="shared" si="98"/>
        <v>-1.6596979577639859</v>
      </c>
      <c r="AL452" s="26">
        <f t="shared" si="99"/>
        <v>-4.0384158341271377</v>
      </c>
      <c r="AM452" s="26">
        <f t="shared" si="100"/>
        <v>-2.9637880257747975</v>
      </c>
      <c r="AN452" s="14">
        <v>-9.3356099747458048E-3</v>
      </c>
      <c r="AO452" s="14">
        <v>-8.3100015535161227E-3</v>
      </c>
      <c r="AP452" s="20">
        <v>-2.1046122012297597E-2</v>
      </c>
      <c r="AQ452" s="20">
        <v>-1.4839497140589589E-2</v>
      </c>
      <c r="AU452">
        <v>-0.88315000268731392</v>
      </c>
    </row>
    <row r="453" spans="1:47" x14ac:dyDescent="0.2">
      <c r="A453" s="1">
        <v>44544</v>
      </c>
      <c r="B453">
        <v>258.65319999999997</v>
      </c>
      <c r="C453">
        <v>20.29</v>
      </c>
      <c r="D453" s="12">
        <v>-4.5036367978475988E-3</v>
      </c>
      <c r="E453" s="12">
        <v>-6.8526676456192037E-3</v>
      </c>
      <c r="F453" s="12">
        <f t="shared" ref="F453:F516" si="104">_xlfn.STDEV.P(D453:D552)</f>
        <v>3.6511102554403021E-3</v>
      </c>
      <c r="G453" s="12">
        <f t="shared" ref="G453:G516" si="105">_xlfn.STDEV.P(E453:E552)</f>
        <v>3.9157377111591011E-3</v>
      </c>
      <c r="H453" s="14">
        <v>-6.0055419460606991E-3</v>
      </c>
      <c r="I453" s="14">
        <v>-6.440815376390705E-3</v>
      </c>
      <c r="J453" s="20">
        <v>-8.4937525806322578E-3</v>
      </c>
      <c r="K453" s="20">
        <v>-9.1093680996565222E-3</v>
      </c>
      <c r="M453" s="24">
        <v>2.0282744406926973E-5</v>
      </c>
      <c r="N453" s="24">
        <v>4.6959053861316241E-5</v>
      </c>
      <c r="O453" s="23">
        <f t="shared" si="102"/>
        <v>2.5664155322265131E-5</v>
      </c>
      <c r="P453" s="23">
        <f t="shared" si="103"/>
        <v>2.6281726464151287E-5</v>
      </c>
      <c r="Q453" s="12">
        <v>5.06598019363135E-3</v>
      </c>
      <c r="R453" s="12">
        <v>5.1265706338790738E-3</v>
      </c>
      <c r="S453" s="14">
        <v>-8.3327958955588498E-3</v>
      </c>
      <c r="T453" s="14">
        <v>-8.4324583009589039E-3</v>
      </c>
      <c r="U453" s="20">
        <v>-1.1785232253387299E-2</v>
      </c>
      <c r="V453" s="20">
        <v>-1.1926186695244789E-2</v>
      </c>
      <c r="X453" s="14">
        <f t="shared" ref="X453:X516" si="106">PERCENTILE(D453:D552,0.05)</f>
        <v>-6.187365174855847E-3</v>
      </c>
      <c r="Y453" s="14">
        <f t="shared" ref="Y453:Y516" si="107">PERCENTILE(E453:E552,0.05)</f>
        <v>-6.1947894397758607E-3</v>
      </c>
      <c r="Z453" s="20">
        <f t="shared" ref="Z453:Z516" si="108">PERCENTILE(D453:D552,0.01)</f>
        <v>-1.0939437819521752E-2</v>
      </c>
      <c r="AA453" s="20">
        <f t="shared" ref="AA453:AA516" si="109">PERCENTILE(E453:E552,0.01)</f>
        <v>-9.6751769325852232E-3</v>
      </c>
      <c r="AC453" s="14">
        <f t="shared" ref="AC453:AD509" si="110">PERCENTILE(D453:D952,0.05)</f>
        <v>-7.7294640405009664E-3</v>
      </c>
      <c r="AD453" s="14">
        <f t="shared" si="110"/>
        <v>-9.3163319978569296E-3</v>
      </c>
      <c r="AE453" s="20">
        <f t="shared" si="101"/>
        <v>-2.2387092549291946E-2</v>
      </c>
      <c r="AF453" s="20">
        <f t="shared" si="101"/>
        <v>-1.9208712533857902E-2</v>
      </c>
      <c r="AH453" s="26">
        <v>-0.88315000268731392</v>
      </c>
      <c r="AI453" s="26">
        <v>-1.3717449438938363</v>
      </c>
      <c r="AJ453" s="26">
        <f t="shared" ref="AJ453:AK516" si="111">PERCENTILE(AH453:AH552,5%)</f>
        <v>-1.7913549641696149</v>
      </c>
      <c r="AK453" s="26">
        <f t="shared" si="111"/>
        <v>-1.6596979577639859</v>
      </c>
      <c r="AL453" s="26">
        <f t="shared" ref="AL453:AL516" si="112">PERCENTILE(AH453:AH552,1%)</f>
        <v>-4.0384158341271377</v>
      </c>
      <c r="AM453" s="26">
        <f t="shared" ref="AM453:AM516" si="113">PERCENTILE(AI453:AI552,1%)</f>
        <v>-2.9637880257747975</v>
      </c>
      <c r="AN453" s="14">
        <v>-9.0749687682464657E-3</v>
      </c>
      <c r="AO453" s="14">
        <v>-8.5085588113819211E-3</v>
      </c>
      <c r="AP453" s="20">
        <v>-2.0458534629335307E-2</v>
      </c>
      <c r="AQ453" s="20">
        <v>-1.5194068657979513E-2</v>
      </c>
      <c r="AU453">
        <v>-0.42454632048142454</v>
      </c>
    </row>
    <row r="454" spans="1:47" x14ac:dyDescent="0.2">
      <c r="A454" s="1">
        <v>44543</v>
      </c>
      <c r="B454">
        <v>259.82335</v>
      </c>
      <c r="C454">
        <v>20.43</v>
      </c>
      <c r="D454" s="12">
        <v>-2.2204168907598021E-3</v>
      </c>
      <c r="E454" s="12">
        <v>1.4705882352941124E-3</v>
      </c>
      <c r="F454" s="12">
        <f t="shared" si="104"/>
        <v>3.6203936973518481E-3</v>
      </c>
      <c r="G454" s="12">
        <f t="shared" si="105"/>
        <v>3.8498794672447022E-3</v>
      </c>
      <c r="H454" s="14">
        <v>-5.9550177040814398E-3</v>
      </c>
      <c r="I454" s="14">
        <v>-6.3324882050234512E-3</v>
      </c>
      <c r="J454" s="20">
        <v>-8.4222951810253317E-3</v>
      </c>
      <c r="K454" s="20">
        <v>-8.9561589139381982E-3</v>
      </c>
      <c r="M454" s="24">
        <v>4.9302511687714267E-6</v>
      </c>
      <c r="N454" s="24">
        <v>2.1626297577854516E-6</v>
      </c>
      <c r="O454" s="23">
        <f t="shared" si="102"/>
        <v>2.6005054527424747E-5</v>
      </c>
      <c r="P454" s="23">
        <f t="shared" si="103"/>
        <v>2.4955863520279205E-5</v>
      </c>
      <c r="Q454" s="12">
        <v>5.0995151266982966E-3</v>
      </c>
      <c r="R454" s="12">
        <v>4.9955844022775957E-3</v>
      </c>
      <c r="S454" s="14">
        <v>-8.3879559518435908E-3</v>
      </c>
      <c r="T454" s="14">
        <v>-8.2170051228285072E-3</v>
      </c>
      <c r="U454" s="20">
        <v>-1.1863246173633692E-2</v>
      </c>
      <c r="V454" s="20">
        <v>-1.1621467153830068E-2</v>
      </c>
      <c r="X454" s="14">
        <f t="shared" si="106"/>
        <v>-6.187365174855847E-3</v>
      </c>
      <c r="Y454" s="14">
        <f t="shared" si="107"/>
        <v>-5.6018278690741167E-3</v>
      </c>
      <c r="Z454" s="20">
        <f t="shared" si="108"/>
        <v>-1.0939437819521752E-2</v>
      </c>
      <c r="AA454" s="20">
        <f t="shared" si="109"/>
        <v>-9.6751769325852232E-3</v>
      </c>
      <c r="AC454" s="14">
        <f t="shared" si="110"/>
        <v>-7.7294640405009664E-3</v>
      </c>
      <c r="AD454" s="14">
        <f t="shared" si="110"/>
        <v>-9.3163319978569296E-3</v>
      </c>
      <c r="AE454" s="20">
        <f t="shared" si="101"/>
        <v>-2.2387092549291946E-2</v>
      </c>
      <c r="AF454" s="20">
        <f t="shared" si="101"/>
        <v>-1.9208712533857902E-2</v>
      </c>
      <c r="AH454" s="26">
        <v>-0.42454632048142454</v>
      </c>
      <c r="AI454" s="26">
        <v>0.28612880428062409</v>
      </c>
      <c r="AJ454" s="26">
        <f t="shared" si="111"/>
        <v>-1.7913549641696149</v>
      </c>
      <c r="AK454" s="26">
        <f t="shared" si="111"/>
        <v>-1.6596979577639859</v>
      </c>
      <c r="AL454" s="26">
        <f t="shared" si="112"/>
        <v>-4.0384158341271377</v>
      </c>
      <c r="AM454" s="26">
        <f t="shared" si="113"/>
        <v>-2.9637880257747975</v>
      </c>
      <c r="AN454" s="14">
        <v>-9.135041737069036E-3</v>
      </c>
      <c r="AO454" s="14">
        <v>-8.2911612302977479E-3</v>
      </c>
      <c r="AP454" s="20">
        <v>-2.0593962634029257E-2</v>
      </c>
      <c r="AQ454" s="20">
        <v>-1.4805853233217687E-2</v>
      </c>
      <c r="AU454">
        <v>0.35663631369090681</v>
      </c>
    </row>
    <row r="455" spans="1:47" x14ac:dyDescent="0.2">
      <c r="A455" s="1">
        <v>44540</v>
      </c>
      <c r="B455">
        <v>260.40155000000004</v>
      </c>
      <c r="C455">
        <v>20.399999999999999</v>
      </c>
      <c r="D455" s="12">
        <v>1.9160954130870156E-3</v>
      </c>
      <c r="E455" s="12">
        <v>-1.468428781204123E-3</v>
      </c>
      <c r="F455" s="12">
        <f t="shared" si="104"/>
        <v>3.6495384734802384E-3</v>
      </c>
      <c r="G455" s="12">
        <f t="shared" si="105"/>
        <v>3.890539044369294E-3</v>
      </c>
      <c r="H455" s="14">
        <v>-6.0029565948029112E-3</v>
      </c>
      <c r="I455" s="14">
        <v>-6.3993672579271497E-3</v>
      </c>
      <c r="J455" s="20">
        <v>-8.4900960690110078E-3</v>
      </c>
      <c r="K455" s="20">
        <v>-9.0507472347413909E-3</v>
      </c>
      <c r="M455" s="24">
        <v>3.6714216320531007E-6</v>
      </c>
      <c r="N455" s="24">
        <v>2.156283085468626E-6</v>
      </c>
      <c r="O455" s="23">
        <f t="shared" si="102"/>
        <v>2.7353876529615289E-5</v>
      </c>
      <c r="P455" s="23">
        <f t="shared" si="103"/>
        <v>2.6415510893877104E-5</v>
      </c>
      <c r="Q455" s="12">
        <v>5.2300933576385888E-3</v>
      </c>
      <c r="R455" s="12">
        <v>5.1396022116382807E-3</v>
      </c>
      <c r="S455" s="14">
        <v>-8.6027380286066383E-3</v>
      </c>
      <c r="T455" s="14">
        <v>-8.4538933389010362E-3</v>
      </c>
      <c r="U455" s="20">
        <v>-1.2167016563577654E-2</v>
      </c>
      <c r="V455" s="20">
        <v>-1.1956502678460318E-2</v>
      </c>
      <c r="X455" s="14">
        <f t="shared" si="106"/>
        <v>-6.187365174855847E-3</v>
      </c>
      <c r="Y455" s="14">
        <f t="shared" si="107"/>
        <v>-5.6018278690741167E-3</v>
      </c>
      <c r="Z455" s="20">
        <f t="shared" si="108"/>
        <v>-1.0939437819521752E-2</v>
      </c>
      <c r="AA455" s="20">
        <f t="shared" si="109"/>
        <v>-9.6751769325852232E-3</v>
      </c>
      <c r="AC455" s="14">
        <f t="shared" si="110"/>
        <v>-7.7294640405009664E-3</v>
      </c>
      <c r="AD455" s="14">
        <f t="shared" si="110"/>
        <v>-9.3163319978569296E-3</v>
      </c>
      <c r="AE455" s="20">
        <f t="shared" si="101"/>
        <v>-2.2387092549291946E-2</v>
      </c>
      <c r="AF455" s="20">
        <f t="shared" si="101"/>
        <v>-1.9208712533857902E-2</v>
      </c>
      <c r="AH455" s="26">
        <v>0.35663631369090681</v>
      </c>
      <c r="AI455" s="26">
        <v>-0.27768637255136291</v>
      </c>
      <c r="AJ455" s="26">
        <f t="shared" si="111"/>
        <v>-1.7913549641696149</v>
      </c>
      <c r="AK455" s="26">
        <f t="shared" si="111"/>
        <v>-1.6596979577639859</v>
      </c>
      <c r="AL455" s="26">
        <f t="shared" si="112"/>
        <v>-4.0384158341271377</v>
      </c>
      <c r="AM455" s="26">
        <f t="shared" si="113"/>
        <v>-2.9637880257747975</v>
      </c>
      <c r="AN455" s="14">
        <v>-9.3689536992764156E-3</v>
      </c>
      <c r="AO455" s="14">
        <v>-8.5301872943753191E-3</v>
      </c>
      <c r="AP455" s="20">
        <v>-2.1121291829450845E-2</v>
      </c>
      <c r="AQ455" s="20">
        <v>-1.5232691492099203E-2</v>
      </c>
      <c r="AU455">
        <v>-0.26079716254423102</v>
      </c>
    </row>
    <row r="456" spans="1:47" x14ac:dyDescent="0.2">
      <c r="A456" s="1">
        <v>44539</v>
      </c>
      <c r="B456">
        <v>259.90355</v>
      </c>
      <c r="C456">
        <v>20.43</v>
      </c>
      <c r="D456" s="12">
        <v>-1.4421069091655747E-3</v>
      </c>
      <c r="E456" s="12">
        <v>-4.8923679060675074E-4</v>
      </c>
      <c r="F456" s="12">
        <f t="shared" si="104"/>
        <v>3.6515762229528642E-3</v>
      </c>
      <c r="G456" s="12">
        <f t="shared" si="105"/>
        <v>3.8856759722371583E-3</v>
      </c>
      <c r="H456" s="14">
        <v>-6.0063083944137778E-3</v>
      </c>
      <c r="I456" s="14">
        <v>-6.3913682160924795E-3</v>
      </c>
      <c r="J456" s="20">
        <v>-8.4948365831644789E-3</v>
      </c>
      <c r="K456" s="20">
        <v>-9.0394340372254908E-3</v>
      </c>
      <c r="M456" s="24">
        <v>2.079672337463087E-6</v>
      </c>
      <c r="N456" s="24">
        <v>2.3935263728319368E-7</v>
      </c>
      <c r="O456" s="23">
        <f t="shared" si="102"/>
        <v>2.8865769420183059E-5</v>
      </c>
      <c r="P456" s="23">
        <f t="shared" si="103"/>
        <v>2.7963829248794425E-5</v>
      </c>
      <c r="Q456" s="12">
        <v>5.3726873555217276E-3</v>
      </c>
      <c r="R456" s="12">
        <v>5.2880837028922321E-3</v>
      </c>
      <c r="S456" s="14">
        <v>-8.8372842832062301E-3</v>
      </c>
      <c r="T456" s="14">
        <v>-8.6981236583252609E-3</v>
      </c>
      <c r="U456" s="20">
        <v>-1.2498739807404078E-2</v>
      </c>
      <c r="V456" s="20">
        <v>-1.230192227997336E-2</v>
      </c>
      <c r="X456" s="14">
        <f t="shared" si="106"/>
        <v>-6.187365174855847E-3</v>
      </c>
      <c r="Y456" s="14">
        <f t="shared" si="107"/>
        <v>-5.6018278690741167E-3</v>
      </c>
      <c r="Z456" s="20">
        <f t="shared" si="108"/>
        <v>-1.0939437819521752E-2</v>
      </c>
      <c r="AA456" s="20">
        <f t="shared" si="109"/>
        <v>-9.6751769325852232E-3</v>
      </c>
      <c r="AC456" s="14">
        <f t="shared" si="110"/>
        <v>-7.7294640405009664E-3</v>
      </c>
      <c r="AD456" s="14">
        <f t="shared" si="110"/>
        <v>-9.3163319978569296E-3</v>
      </c>
      <c r="AE456" s="20">
        <f t="shared" si="101"/>
        <v>-2.2387092549291946E-2</v>
      </c>
      <c r="AF456" s="20">
        <f t="shared" si="101"/>
        <v>-1.9208712533857902E-2</v>
      </c>
      <c r="AH456" s="26">
        <v>-0.26079716254423102</v>
      </c>
      <c r="AI456" s="26">
        <v>-8.9713771977275453E-2</v>
      </c>
      <c r="AJ456" s="26">
        <f t="shared" si="111"/>
        <v>-1.7913549641696149</v>
      </c>
      <c r="AK456" s="26">
        <f t="shared" si="111"/>
        <v>-1.6596979577639859</v>
      </c>
      <c r="AL456" s="26">
        <f t="shared" si="112"/>
        <v>-4.0384158341271377</v>
      </c>
      <c r="AM456" s="26">
        <f t="shared" si="113"/>
        <v>-2.9637880257747975</v>
      </c>
      <c r="AN456" s="14">
        <v>-9.6243901652451683E-3</v>
      </c>
      <c r="AO456" s="14">
        <v>-8.7766217221752537E-3</v>
      </c>
      <c r="AP456" s="20">
        <v>-2.1697145688353604E-2</v>
      </c>
      <c r="AQ456" s="20">
        <v>-1.567275915792685E-2</v>
      </c>
      <c r="AU456">
        <v>-0.55049711362875131</v>
      </c>
    </row>
    <row r="457" spans="1:47" x14ac:dyDescent="0.2">
      <c r="A457" s="1">
        <v>44538</v>
      </c>
      <c r="B457">
        <v>260.27890000000002</v>
      </c>
      <c r="C457">
        <v>20.440000000000001</v>
      </c>
      <c r="D457" s="12">
        <v>-3.1100279634411754E-3</v>
      </c>
      <c r="E457" s="12">
        <v>-4.8899755501208286E-4</v>
      </c>
      <c r="F457" s="12">
        <f t="shared" si="104"/>
        <v>3.6568436720247491E-3</v>
      </c>
      <c r="G457" s="12">
        <f t="shared" si="105"/>
        <v>3.9251534829503401E-3</v>
      </c>
      <c r="H457" s="14">
        <v>-6.0149725771244502E-3</v>
      </c>
      <c r="I457" s="14">
        <v>-6.4563029427720719E-3</v>
      </c>
      <c r="J457" s="20">
        <v>-8.5070905021144769E-3</v>
      </c>
      <c r="K457" s="20">
        <v>-9.1312724603455249E-3</v>
      </c>
      <c r="M457" s="24">
        <v>9.6722739333860657E-6</v>
      </c>
      <c r="N457" s="24">
        <v>2.3911860880779501E-7</v>
      </c>
      <c r="O457" s="23">
        <f t="shared" si="102"/>
        <v>3.0576599948225431E-5</v>
      </c>
      <c r="P457" s="23">
        <f t="shared" si="103"/>
        <v>2.9738563301033445E-5</v>
      </c>
      <c r="Q457" s="12">
        <v>5.5296111932237541E-3</v>
      </c>
      <c r="R457" s="12">
        <v>5.4533075560648002E-3</v>
      </c>
      <c r="S457" s="14">
        <v>-9.0954010268055521E-3</v>
      </c>
      <c r="T457" s="14">
        <v>-8.9698927124750583E-3</v>
      </c>
      <c r="U457" s="20">
        <v>-1.2863799243628517E-2</v>
      </c>
      <c r="V457" s="20">
        <v>-1.2686290439542201E-2</v>
      </c>
      <c r="X457" s="14">
        <f t="shared" si="106"/>
        <v>-6.187365174855847E-3</v>
      </c>
      <c r="Y457" s="14">
        <f t="shared" si="107"/>
        <v>-5.6018278690741167E-3</v>
      </c>
      <c r="Z457" s="20">
        <f t="shared" si="108"/>
        <v>-1.0939437819521752E-2</v>
      </c>
      <c r="AA457" s="20">
        <f t="shared" si="109"/>
        <v>-9.6751769325852232E-3</v>
      </c>
      <c r="AC457" s="14">
        <f t="shared" si="110"/>
        <v>-7.7294640405009664E-3</v>
      </c>
      <c r="AD457" s="14">
        <f t="shared" si="110"/>
        <v>-9.3163319978569296E-3</v>
      </c>
      <c r="AE457" s="20">
        <f t="shared" si="101"/>
        <v>-2.2387092549291946E-2</v>
      </c>
      <c r="AF457" s="20">
        <f t="shared" si="101"/>
        <v>-1.9208712533857902E-2</v>
      </c>
      <c r="AH457" s="26">
        <v>-0.55049711362875131</v>
      </c>
      <c r="AI457" s="26">
        <v>-8.6950847085208074E-2</v>
      </c>
      <c r="AJ457" s="26">
        <f t="shared" si="111"/>
        <v>-1.7913549641696149</v>
      </c>
      <c r="AK457" s="26">
        <f t="shared" si="111"/>
        <v>-1.6596979577639859</v>
      </c>
      <c r="AL457" s="26">
        <f t="shared" si="112"/>
        <v>-4.0384158341271377</v>
      </c>
      <c r="AM457" s="26">
        <f t="shared" si="113"/>
        <v>-2.9637880257747975</v>
      </c>
      <c r="AN457" s="14">
        <v>-9.9054964609092393E-3</v>
      </c>
      <c r="AO457" s="14">
        <v>-9.0508434138596612E-3</v>
      </c>
      <c r="AP457" s="20">
        <v>-2.2330869399281465E-2</v>
      </c>
      <c r="AQ457" s="20">
        <v>-1.6162447635532082E-2</v>
      </c>
      <c r="AU457">
        <v>2.5367579257124278</v>
      </c>
    </row>
    <row r="458" spans="1:47" x14ac:dyDescent="0.2">
      <c r="A458" s="1">
        <v>44537</v>
      </c>
      <c r="B458">
        <v>261.09090000000003</v>
      </c>
      <c r="C458">
        <v>20.45</v>
      </c>
      <c r="D458" s="12">
        <v>1.2442502817177958E-2</v>
      </c>
      <c r="E458" s="12">
        <v>1.5896671634376469E-2</v>
      </c>
      <c r="F458" s="12">
        <f t="shared" si="104"/>
        <v>3.7015315669567078E-3</v>
      </c>
      <c r="G458" s="12">
        <f t="shared" si="105"/>
        <v>3.9714212732756531E-3</v>
      </c>
      <c r="H458" s="14">
        <v>-6.0884776231841086E-3</v>
      </c>
      <c r="I458" s="14">
        <v>-6.5324066854996936E-3</v>
      </c>
      <c r="J458" s="20">
        <v>-8.6110500914847992E-3</v>
      </c>
      <c r="K458" s="20">
        <v>-9.2389074360053839E-3</v>
      </c>
      <c r="M458" s="24">
        <v>1.5481587635548144E-4</v>
      </c>
      <c r="N458" s="24">
        <v>2.5270416905118947E-4</v>
      </c>
      <c r="O458" s="23">
        <f t="shared" si="102"/>
        <v>3.1916737772542342E-5</v>
      </c>
      <c r="P458" s="23">
        <f t="shared" si="103"/>
        <v>3.1627563816157858E-5</v>
      </c>
      <c r="Q458" s="12">
        <v>5.6494900453529732E-3</v>
      </c>
      <c r="R458" s="12">
        <v>5.6238388860419767E-3</v>
      </c>
      <c r="S458" s="14">
        <v>-9.2925841915250783E-3</v>
      </c>
      <c r="T458" s="14">
        <v>-9.2503917890968748E-3</v>
      </c>
      <c r="U458" s="20">
        <v>-1.3142679156421783E-2</v>
      </c>
      <c r="V458" s="20">
        <v>-1.3083005636491963E-2</v>
      </c>
      <c r="X458" s="14">
        <f t="shared" si="106"/>
        <v>-6.187365174855847E-3</v>
      </c>
      <c r="Y458" s="14">
        <f t="shared" si="107"/>
        <v>-5.6018278690741167E-3</v>
      </c>
      <c r="Z458" s="20">
        <f t="shared" si="108"/>
        <v>-1.0939437819521752E-2</v>
      </c>
      <c r="AA458" s="20">
        <f t="shared" si="109"/>
        <v>-9.6751769325852232E-3</v>
      </c>
      <c r="AC458" s="14">
        <f t="shared" si="110"/>
        <v>-7.7294640405009664E-3</v>
      </c>
      <c r="AD458" s="14">
        <f t="shared" si="110"/>
        <v>-9.3163319978569296E-3</v>
      </c>
      <c r="AE458" s="20">
        <f t="shared" si="101"/>
        <v>-2.2387092549291946E-2</v>
      </c>
      <c r="AF458" s="20">
        <f t="shared" si="101"/>
        <v>-1.9208712533857902E-2</v>
      </c>
      <c r="AH458" s="26">
        <v>2.5367579257124278</v>
      </c>
      <c r="AI458" s="26">
        <v>3.7994867752449872</v>
      </c>
      <c r="AJ458" s="26">
        <f t="shared" si="111"/>
        <v>-1.7913549641696149</v>
      </c>
      <c r="AK458" s="26">
        <f t="shared" si="111"/>
        <v>-1.6596979577639859</v>
      </c>
      <c r="AL458" s="26">
        <f t="shared" si="112"/>
        <v>-4.0384158341271377</v>
      </c>
      <c r="AM458" s="26">
        <f t="shared" si="113"/>
        <v>-2.9637880257747975</v>
      </c>
      <c r="AN458" s="14">
        <v>-1.0120242037769872E-2</v>
      </c>
      <c r="AO458" s="14">
        <v>-9.3338739139575584E-3</v>
      </c>
      <c r="AP458" s="20">
        <v>-2.2814990053897088E-2</v>
      </c>
      <c r="AQ458" s="20">
        <v>-1.6667866349337885E-2</v>
      </c>
      <c r="AU458">
        <v>1.1482924387614042</v>
      </c>
    </row>
    <row r="459" spans="1:47" x14ac:dyDescent="0.2">
      <c r="A459" s="1">
        <v>44536</v>
      </c>
      <c r="B459">
        <v>257.88220000000001</v>
      </c>
      <c r="C459">
        <v>20.13</v>
      </c>
      <c r="D459" s="12">
        <v>5.578832644768994E-3</v>
      </c>
      <c r="E459" s="12">
        <v>4.9701789264400276E-4</v>
      </c>
      <c r="F459" s="12">
        <f t="shared" si="104"/>
        <v>3.5793625524413297E-3</v>
      </c>
      <c r="G459" s="12">
        <f t="shared" si="105"/>
        <v>3.9025144938936514E-3</v>
      </c>
      <c r="H459" s="14">
        <v>-5.8875274765574021E-3</v>
      </c>
      <c r="I459" s="14">
        <v>-6.4190651195116634E-3</v>
      </c>
      <c r="J459" s="20">
        <v>-8.3268424642932853E-3</v>
      </c>
      <c r="K459" s="20">
        <v>-9.0786062962830635E-3</v>
      </c>
      <c r="M459" s="24">
        <v>3.112337367834021E-5</v>
      </c>
      <c r="N459" s="24">
        <v>2.4702678560828543E-7</v>
      </c>
      <c r="O459" s="23">
        <f t="shared" si="102"/>
        <v>2.4057884947762171E-5</v>
      </c>
      <c r="P459" s="23">
        <f t="shared" si="103"/>
        <v>1.7505016821394981E-5</v>
      </c>
      <c r="Q459" s="12">
        <v>4.9048837853472296E-3</v>
      </c>
      <c r="R459" s="12">
        <v>4.1838997145480176E-3</v>
      </c>
      <c r="S459" s="14">
        <v>-8.0678158841038586E-3</v>
      </c>
      <c r="T459" s="14">
        <v>-6.881902620275538E-3</v>
      </c>
      <c r="U459" s="20">
        <v>-1.1410465966459919E-2</v>
      </c>
      <c r="V459" s="20">
        <v>-9.7332062061388606E-3</v>
      </c>
      <c r="X459" s="14">
        <f t="shared" si="106"/>
        <v>-6.8049428716111804E-3</v>
      </c>
      <c r="Y459" s="14">
        <f t="shared" si="107"/>
        <v>-6.2818830544615397E-3</v>
      </c>
      <c r="Z459" s="20">
        <f t="shared" si="108"/>
        <v>-1.0939437819521752E-2</v>
      </c>
      <c r="AA459" s="20">
        <f t="shared" si="109"/>
        <v>-1.0774360256730949E-2</v>
      </c>
      <c r="AC459" s="14">
        <f t="shared" si="110"/>
        <v>-7.7294640405009664E-3</v>
      </c>
      <c r="AD459" s="14">
        <f t="shared" si="110"/>
        <v>-9.3163319978569296E-3</v>
      </c>
      <c r="AE459" s="20">
        <f t="shared" si="101"/>
        <v>-2.2387092549291946E-2</v>
      </c>
      <c r="AF459" s="20">
        <f t="shared" si="101"/>
        <v>-1.9208712533857902E-2</v>
      </c>
      <c r="AH459" s="26">
        <v>1.1482924387614042</v>
      </c>
      <c r="AI459" s="26">
        <v>0.11522295287597062</v>
      </c>
      <c r="AJ459" s="26">
        <f t="shared" si="111"/>
        <v>-1.8772527852259397</v>
      </c>
      <c r="AK459" s="26">
        <f t="shared" si="111"/>
        <v>-1.7601010742731926</v>
      </c>
      <c r="AL459" s="26">
        <f t="shared" si="112"/>
        <v>-4.0384158341271377</v>
      </c>
      <c r="AM459" s="26">
        <f t="shared" si="113"/>
        <v>-3.4802230799299436</v>
      </c>
      <c r="AN459" s="14">
        <v>-9.2077067472526378E-3</v>
      </c>
      <c r="AO459" s="14">
        <v>-7.3640863822272695E-3</v>
      </c>
      <c r="AP459" s="20">
        <v>-1.9807960343299704E-2</v>
      </c>
      <c r="AQ459" s="20">
        <v>-1.4560904350682314E-2</v>
      </c>
      <c r="AU459">
        <v>-0.33073549866426877</v>
      </c>
    </row>
    <row r="460" spans="1:47" x14ac:dyDescent="0.2">
      <c r="A460" s="1">
        <v>44533</v>
      </c>
      <c r="B460">
        <v>256.45150000000001</v>
      </c>
      <c r="C460">
        <v>20.12</v>
      </c>
      <c r="D460" s="12">
        <v>-1.6515766863940406E-3</v>
      </c>
      <c r="E460" s="12">
        <v>0</v>
      </c>
      <c r="F460" s="12">
        <f t="shared" si="104"/>
        <v>3.5546367791049597E-3</v>
      </c>
      <c r="G460" s="12">
        <f t="shared" si="105"/>
        <v>3.9027079396448004E-3</v>
      </c>
      <c r="H460" s="14">
        <v>-5.8468571986058935E-3</v>
      </c>
      <c r="I460" s="14">
        <v>-6.4193833094570588E-3</v>
      </c>
      <c r="J460" s="20">
        <v>-8.2693217140582045E-3</v>
      </c>
      <c r="K460" s="20">
        <v>-9.0790563183949912E-3</v>
      </c>
      <c r="M460" s="24">
        <v>2.7277055510403193E-6</v>
      </c>
      <c r="N460" s="24">
        <v>0</v>
      </c>
      <c r="O460" s="23">
        <f t="shared" si="102"/>
        <v>2.3603785365505289E-5</v>
      </c>
      <c r="P460" s="23">
        <f t="shared" si="103"/>
        <v>1.860655818616879E-5</v>
      </c>
      <c r="Q460" s="12">
        <v>4.85837270755397E-3</v>
      </c>
      <c r="R460" s="12">
        <v>4.3135319850638393E-3</v>
      </c>
      <c r="S460" s="14">
        <v>-7.9913119691021935E-3</v>
      </c>
      <c r="T460" s="14">
        <v>-7.0951287306034415E-3</v>
      </c>
      <c r="U460" s="20">
        <v>-1.1302265019516221E-2</v>
      </c>
      <c r="V460" s="20">
        <v>-1.0034775963060431E-2</v>
      </c>
      <c r="X460" s="14">
        <f t="shared" si="106"/>
        <v>-6.8049428716111804E-3</v>
      </c>
      <c r="Y460" s="14">
        <f t="shared" si="107"/>
        <v>-6.2818830544615397E-3</v>
      </c>
      <c r="Z460" s="20">
        <f t="shared" si="108"/>
        <v>-1.0939437819521752E-2</v>
      </c>
      <c r="AA460" s="20">
        <f t="shared" si="109"/>
        <v>-1.0774360256730949E-2</v>
      </c>
      <c r="AC460" s="14">
        <f t="shared" si="110"/>
        <v>-7.7294640405009664E-3</v>
      </c>
      <c r="AD460" s="14">
        <f t="shared" si="110"/>
        <v>-9.3163319978569296E-3</v>
      </c>
      <c r="AE460" s="20">
        <f t="shared" si="101"/>
        <v>-2.2387092549291946E-2</v>
      </c>
      <c r="AF460" s="20">
        <f t="shared" si="101"/>
        <v>-1.9208712533857902E-2</v>
      </c>
      <c r="AH460" s="26">
        <v>-0.33073549866426877</v>
      </c>
      <c r="AI460" s="26">
        <v>0</v>
      </c>
      <c r="AJ460" s="26">
        <f t="shared" si="111"/>
        <v>-1.8772527852259397</v>
      </c>
      <c r="AK460" s="26">
        <f t="shared" si="111"/>
        <v>-1.7601010742731926</v>
      </c>
      <c r="AL460" s="26">
        <f t="shared" si="112"/>
        <v>-4.0384158341271377</v>
      </c>
      <c r="AM460" s="26">
        <f t="shared" si="113"/>
        <v>-3.4802230799299436</v>
      </c>
      <c r="AN460" s="14">
        <v>-9.1203936969213809E-3</v>
      </c>
      <c r="AO460" s="14">
        <v>-7.592252280822641E-3</v>
      </c>
      <c r="AP460" s="20">
        <v>-1.9620129270277085E-2</v>
      </c>
      <c r="AQ460" s="20">
        <v>-1.5012053570435198E-2</v>
      </c>
      <c r="AU460">
        <v>1.0048212541308454</v>
      </c>
    </row>
    <row r="461" spans="1:47" x14ac:dyDescent="0.2">
      <c r="A461" s="1">
        <v>44532</v>
      </c>
      <c r="B461">
        <v>256.87574999999998</v>
      </c>
      <c r="C461">
        <v>20.12</v>
      </c>
      <c r="D461" s="12">
        <v>5.015968703453888E-3</v>
      </c>
      <c r="E461" s="12">
        <v>-2.4789291026277027E-3</v>
      </c>
      <c r="F461" s="12">
        <f t="shared" si="104"/>
        <v>3.5573909716442144E-3</v>
      </c>
      <c r="G461" s="12">
        <f t="shared" si="105"/>
        <v>3.9137452689253539E-3</v>
      </c>
      <c r="H461" s="14">
        <v>-5.8513874421934091E-3</v>
      </c>
      <c r="I461" s="14">
        <v>-6.4375381005560353E-3</v>
      </c>
      <c r="J461" s="20">
        <v>-8.2757289240165989E-3</v>
      </c>
      <c r="K461" s="20">
        <v>-9.1047329859018956E-3</v>
      </c>
      <c r="M461" s="24">
        <v>2.5159942034028879E-5</v>
      </c>
      <c r="N461" s="24">
        <v>6.1450894958545872E-6</v>
      </c>
      <c r="O461" s="23">
        <f t="shared" si="102"/>
        <v>2.4936521101633279E-5</v>
      </c>
      <c r="P461" s="23">
        <f t="shared" si="103"/>
        <v>1.9795083885400599E-5</v>
      </c>
      <c r="Q461" s="12">
        <v>4.9936480754688029E-3</v>
      </c>
      <c r="R461" s="12">
        <v>4.4491666506662345E-3</v>
      </c>
      <c r="S461" s="14">
        <v>-8.2138201486541013E-3</v>
      </c>
      <c r="T461" s="14">
        <v>-7.3182279022598919E-3</v>
      </c>
      <c r="U461" s="20">
        <v>-1.1616962584074986E-2</v>
      </c>
      <c r="V461" s="20">
        <v>-1.0350309379030802E-2</v>
      </c>
      <c r="X461" s="14">
        <f t="shared" si="106"/>
        <v>-6.8049428716111804E-3</v>
      </c>
      <c r="Y461" s="14">
        <f t="shared" si="107"/>
        <v>-6.2818830544615397E-3</v>
      </c>
      <c r="Z461" s="20">
        <f t="shared" si="108"/>
        <v>-1.0939437819521752E-2</v>
      </c>
      <c r="AA461" s="20">
        <f t="shared" si="109"/>
        <v>-1.0774360256730949E-2</v>
      </c>
      <c r="AC461" s="14">
        <f t="shared" si="110"/>
        <v>-7.7294640405009664E-3</v>
      </c>
      <c r="AD461" s="14">
        <f t="shared" si="110"/>
        <v>-9.3163319978569296E-3</v>
      </c>
      <c r="AE461" s="20">
        <f t="shared" si="101"/>
        <v>-2.2387092549291946E-2</v>
      </c>
      <c r="AF461" s="20">
        <f t="shared" si="101"/>
        <v>-1.9208712533857902E-2</v>
      </c>
      <c r="AH461" s="26">
        <v>1.0048212541308454</v>
      </c>
      <c r="AI461" s="26">
        <v>-0.54530640167848865</v>
      </c>
      <c r="AJ461" s="26">
        <f t="shared" si="111"/>
        <v>-1.8772527852259397</v>
      </c>
      <c r="AK461" s="26">
        <f t="shared" si="111"/>
        <v>-1.7601010742731926</v>
      </c>
      <c r="AL461" s="26">
        <f t="shared" si="112"/>
        <v>-4.0384158341271377</v>
      </c>
      <c r="AM461" s="26">
        <f t="shared" si="113"/>
        <v>-3.4802230799299436</v>
      </c>
      <c r="AN461" s="14">
        <v>-9.3743397581119645E-3</v>
      </c>
      <c r="AO461" s="14">
        <v>-7.8309830014581024E-3</v>
      </c>
      <c r="AP461" s="20">
        <v>-2.0166427458031721E-2</v>
      </c>
      <c r="AQ461" s="20">
        <v>-1.5484092464103235E-2</v>
      </c>
      <c r="AU461">
        <v>-1.2541055600014015</v>
      </c>
    </row>
    <row r="462" spans="1:47" x14ac:dyDescent="0.2">
      <c r="A462" s="1">
        <v>44531</v>
      </c>
      <c r="B462">
        <v>255.59370000000001</v>
      </c>
      <c r="C462">
        <v>20.170000000000002</v>
      </c>
      <c r="D462" s="12">
        <v>-6.1549145606559774E-3</v>
      </c>
      <c r="E462" s="12">
        <v>-4.9554013875119374E-4</v>
      </c>
      <c r="F462" s="12">
        <f t="shared" si="104"/>
        <v>3.5266166852935248E-3</v>
      </c>
      <c r="G462" s="12">
        <f t="shared" si="105"/>
        <v>3.9034454254661577E-3</v>
      </c>
      <c r="H462" s="14">
        <v>-5.8007682456726346E-3</v>
      </c>
      <c r="I462" s="14">
        <v>-6.4205963656851434E-3</v>
      </c>
      <c r="J462" s="20">
        <v>-8.2041372283895488E-3</v>
      </c>
      <c r="K462" s="20">
        <v>-9.080771966967641E-3</v>
      </c>
      <c r="M462" s="24">
        <v>3.7882973248974963E-5</v>
      </c>
      <c r="N462" s="24">
        <v>2.4556002911355232E-7</v>
      </c>
      <c r="O462" s="23">
        <f t="shared" si="102"/>
        <v>2.4919080364392404E-5</v>
      </c>
      <c r="P462" s="23">
        <f t="shared" si="103"/>
        <v>2.0665552459807739E-5</v>
      </c>
      <c r="Q462" s="12">
        <v>4.9919014778331116E-3</v>
      </c>
      <c r="R462" s="12">
        <v>4.5459380175941399E-3</v>
      </c>
      <c r="S462" s="14">
        <v>-8.2109472511982095E-3</v>
      </c>
      <c r="T462" s="14">
        <v>-7.4774026361363087E-3</v>
      </c>
      <c r="U462" s="20">
        <v>-1.1612899390378391E-2</v>
      </c>
      <c r="V462" s="20">
        <v>-1.0575433242751562E-2</v>
      </c>
      <c r="X462" s="14">
        <f t="shared" si="106"/>
        <v>-6.8049428716111804E-3</v>
      </c>
      <c r="Y462" s="14">
        <f t="shared" si="107"/>
        <v>-6.2818830544615397E-3</v>
      </c>
      <c r="Z462" s="20">
        <f t="shared" si="108"/>
        <v>-1.0939437819521752E-2</v>
      </c>
      <c r="AA462" s="20">
        <f t="shared" si="109"/>
        <v>-1.0774360256730949E-2</v>
      </c>
      <c r="AC462" s="14">
        <f t="shared" si="110"/>
        <v>-7.7294640405009664E-3</v>
      </c>
      <c r="AD462" s="14">
        <f t="shared" si="110"/>
        <v>-9.3163319978569296E-3</v>
      </c>
      <c r="AE462" s="20">
        <f t="shared" si="101"/>
        <v>-2.2387092549291946E-2</v>
      </c>
      <c r="AF462" s="20">
        <f t="shared" si="101"/>
        <v>-1.9208712533857902E-2</v>
      </c>
      <c r="AH462" s="26">
        <v>-1.2541055600014015</v>
      </c>
      <c r="AI462" s="26">
        <v>-0.10572285916454591</v>
      </c>
      <c r="AJ462" s="26">
        <f t="shared" si="111"/>
        <v>-1.8772527852259397</v>
      </c>
      <c r="AK462" s="26">
        <f t="shared" si="111"/>
        <v>-1.7601010742731926</v>
      </c>
      <c r="AL462" s="26">
        <f t="shared" si="112"/>
        <v>-4.0384158341271377</v>
      </c>
      <c r="AM462" s="26">
        <f t="shared" si="113"/>
        <v>-3.4802230799299436</v>
      </c>
      <c r="AN462" s="14">
        <v>-9.3710609528356928E-3</v>
      </c>
      <c r="AO462" s="14">
        <v>-8.0013103883467933E-3</v>
      </c>
      <c r="AP462" s="20">
        <v>-2.0159373970483896E-2</v>
      </c>
      <c r="AQ462" s="20">
        <v>-1.5820878408762101E-2</v>
      </c>
      <c r="AU462">
        <v>-1.654249636099725</v>
      </c>
    </row>
    <row r="463" spans="1:47" x14ac:dyDescent="0.2">
      <c r="A463" s="1">
        <v>44530</v>
      </c>
      <c r="B463">
        <v>257.17660000000001</v>
      </c>
      <c r="C463">
        <v>20.18</v>
      </c>
      <c r="D463" s="12">
        <v>-7.7251688795534346E-3</v>
      </c>
      <c r="E463" s="12">
        <v>-3.9486673247779436E-3</v>
      </c>
      <c r="F463" s="12">
        <f t="shared" si="104"/>
        <v>3.4669466987846177E-3</v>
      </c>
      <c r="G463" s="12">
        <f t="shared" si="105"/>
        <v>3.905909180417767E-3</v>
      </c>
      <c r="H463" s="14">
        <v>-5.7026198519433127E-3</v>
      </c>
      <c r="I463" s="14">
        <v>-6.4246488819532177E-3</v>
      </c>
      <c r="J463" s="20">
        <v>-8.065324082130506E-3</v>
      </c>
      <c r="K463" s="20">
        <v>-9.0865035180614749E-3</v>
      </c>
      <c r="M463" s="24">
        <v>5.9678234217620871E-5</v>
      </c>
      <c r="N463" s="24">
        <v>1.5591973641769002E-5</v>
      </c>
      <c r="O463" s="23">
        <f t="shared" si="102"/>
        <v>2.4086620537193945E-5</v>
      </c>
      <c r="P463" s="23">
        <f t="shared" si="103"/>
        <v>2.1969485020128999E-5</v>
      </c>
      <c r="Q463" s="12">
        <v>4.9078121945724399E-3</v>
      </c>
      <c r="R463" s="12">
        <v>4.6871617232744382E-3</v>
      </c>
      <c r="S463" s="14">
        <v>-8.0726326886391437E-3</v>
      </c>
      <c r="T463" s="14">
        <v>-7.7096949606360746E-3</v>
      </c>
      <c r="U463" s="20">
        <v>-1.1417278465035308E-2</v>
      </c>
      <c r="V463" s="20">
        <v>-1.0903968710225092E-2</v>
      </c>
      <c r="X463" s="14">
        <f t="shared" si="106"/>
        <v>-6.8049428716111804E-3</v>
      </c>
      <c r="Y463" s="14">
        <f t="shared" si="107"/>
        <v>-6.2818830544615397E-3</v>
      </c>
      <c r="Z463" s="20">
        <f t="shared" si="108"/>
        <v>-1.0939437819521752E-2</v>
      </c>
      <c r="AA463" s="20">
        <f t="shared" si="109"/>
        <v>-1.0774360256730949E-2</v>
      </c>
      <c r="AC463" s="14">
        <f t="shared" si="110"/>
        <v>-7.7294640405009664E-3</v>
      </c>
      <c r="AD463" s="14">
        <f t="shared" si="110"/>
        <v>-9.3163319978569296E-3</v>
      </c>
      <c r="AE463" s="20">
        <f t="shared" si="101"/>
        <v>-2.2387092549291946E-2</v>
      </c>
      <c r="AF463" s="20">
        <f t="shared" si="101"/>
        <v>-1.9208712533857902E-2</v>
      </c>
      <c r="AH463" s="26">
        <v>-1.654249636099725</v>
      </c>
      <c r="AI463" s="26">
        <v>-0.83470328620872003</v>
      </c>
      <c r="AJ463" s="26">
        <f t="shared" si="111"/>
        <v>-1.8772527852259397</v>
      </c>
      <c r="AK463" s="26">
        <f t="shared" si="111"/>
        <v>-1.7601010742731926</v>
      </c>
      <c r="AL463" s="26">
        <f t="shared" si="112"/>
        <v>-4.0384158341271377</v>
      </c>
      <c r="AM463" s="26">
        <f t="shared" si="113"/>
        <v>-3.4802230799299436</v>
      </c>
      <c r="AN463" s="14">
        <v>-9.2132041116269447E-3</v>
      </c>
      <c r="AO463" s="14">
        <v>-8.2498783844275267E-3</v>
      </c>
      <c r="AP463" s="20">
        <v>-1.9819786477483597E-2</v>
      </c>
      <c r="AQ463" s="20">
        <v>-1.6312368408703908E-2</v>
      </c>
      <c r="AU463">
        <v>1.3360954143043218</v>
      </c>
    </row>
    <row r="464" spans="1:47" x14ac:dyDescent="0.2">
      <c r="A464" s="1">
        <v>44529</v>
      </c>
      <c r="B464">
        <v>259.17880000000002</v>
      </c>
      <c r="C464">
        <v>20.260000000000002</v>
      </c>
      <c r="D464" s="12">
        <v>6.0970508891120545E-3</v>
      </c>
      <c r="E464" s="12">
        <v>9.8814229249022389E-4</v>
      </c>
      <c r="F464" s="12">
        <f t="shared" si="104"/>
        <v>3.3782257490549811E-3</v>
      </c>
      <c r="G464" s="12">
        <f t="shared" si="105"/>
        <v>3.9160871154935604E-3</v>
      </c>
      <c r="H464" s="14">
        <v>-5.5566868759939414E-3</v>
      </c>
      <c r="I464" s="14">
        <v>-6.4413900953775131E-3</v>
      </c>
      <c r="J464" s="20">
        <v>-7.8589282893440828E-3</v>
      </c>
      <c r="K464" s="20">
        <v>-9.1101809356871725E-3</v>
      </c>
      <c r="M464" s="24">
        <v>3.7174029544422092E-5</v>
      </c>
      <c r="N464" s="24">
        <v>9.7642519020783519E-7</v>
      </c>
      <c r="O464" s="23">
        <f t="shared" si="102"/>
        <v>2.1807901103893972E-5</v>
      </c>
      <c r="P464" s="23">
        <f t="shared" si="103"/>
        <v>2.2378802592410844E-5</v>
      </c>
      <c r="Q464" s="12">
        <v>4.669893050584132E-3</v>
      </c>
      <c r="R464" s="12">
        <v>4.7306239115375518E-3</v>
      </c>
      <c r="S464" s="14">
        <v>-7.6812905217287864E-3</v>
      </c>
      <c r="T464" s="14">
        <v>-7.7811838986359049E-3</v>
      </c>
      <c r="U464" s="20">
        <v>-1.0863795770224493E-2</v>
      </c>
      <c r="V464" s="20">
        <v>-1.100507687949215E-2</v>
      </c>
      <c r="X464" s="14">
        <f t="shared" si="106"/>
        <v>-4.1026541251663884E-3</v>
      </c>
      <c r="Y464" s="14">
        <f t="shared" si="107"/>
        <v>-6.2818830544615397E-3</v>
      </c>
      <c r="Z464" s="20">
        <f t="shared" si="108"/>
        <v>-1.0939437819521752E-2</v>
      </c>
      <c r="AA464" s="20">
        <f t="shared" si="109"/>
        <v>-1.0774360256730949E-2</v>
      </c>
      <c r="AC464" s="14">
        <f t="shared" si="110"/>
        <v>-7.6152795136920689E-3</v>
      </c>
      <c r="AD464" s="14">
        <f t="shared" si="110"/>
        <v>-9.3163319978569296E-3</v>
      </c>
      <c r="AE464" s="20">
        <f t="shared" si="101"/>
        <v>-2.2387092549291946E-2</v>
      </c>
      <c r="AF464" s="20">
        <f t="shared" si="101"/>
        <v>-1.9208712533857902E-2</v>
      </c>
      <c r="AH464" s="26">
        <v>1.3360954143043218</v>
      </c>
      <c r="AI464" s="26">
        <v>0.20277731658107925</v>
      </c>
      <c r="AJ464" s="26">
        <f t="shared" si="111"/>
        <v>-1.8772527852259397</v>
      </c>
      <c r="AK464" s="26">
        <f t="shared" si="111"/>
        <v>-1.7601010742731926</v>
      </c>
      <c r="AL464" s="26">
        <f t="shared" si="112"/>
        <v>-4.0384158341271377</v>
      </c>
      <c r="AM464" s="26">
        <f t="shared" si="113"/>
        <v>-3.4802230799299436</v>
      </c>
      <c r="AN464" s="14">
        <v>-8.7665697359163228E-3</v>
      </c>
      <c r="AO464" s="14">
        <v>-8.3263762286796966E-3</v>
      </c>
      <c r="AP464" s="20">
        <v>-1.8858970039159241E-2</v>
      </c>
      <c r="AQ464" s="20">
        <v>-1.6463626519401454E-2</v>
      </c>
      <c r="AU464">
        <v>-5.2331375941525167</v>
      </c>
    </row>
    <row r="465" spans="1:47" x14ac:dyDescent="0.2">
      <c r="A465" s="1">
        <v>44526</v>
      </c>
      <c r="B465">
        <v>257.60815000000002</v>
      </c>
      <c r="C465">
        <v>20.239999999999998</v>
      </c>
      <c r="D465" s="12">
        <v>-1.4850581156668707E-2</v>
      </c>
      <c r="E465" s="12">
        <v>-1.0752688172043112E-2</v>
      </c>
      <c r="F465" s="12">
        <f t="shared" si="104"/>
        <v>3.3466583960392246E-3</v>
      </c>
      <c r="G465" s="12">
        <f t="shared" si="105"/>
        <v>3.9282092785849782E-3</v>
      </c>
      <c r="H465" s="14">
        <v>-5.5047632008927167E-3</v>
      </c>
      <c r="I465" s="14">
        <v>-6.461329279304929E-3</v>
      </c>
      <c r="J465" s="20">
        <v>-7.7854916447667802E-3</v>
      </c>
      <c r="K465" s="20">
        <v>-9.1383813040236683E-3</v>
      </c>
      <c r="M465" s="24">
        <v>2.2053976069080368E-4</v>
      </c>
      <c r="N465" s="24">
        <v>1.1562030292519584E-4</v>
      </c>
      <c r="O465" s="23">
        <f t="shared" si="102"/>
        <v>2.0824025787216576E-5</v>
      </c>
      <c r="P465" s="23">
        <f t="shared" si="103"/>
        <v>2.3746534111109916E-5</v>
      </c>
      <c r="Q465" s="12">
        <v>4.5633349413796674E-3</v>
      </c>
      <c r="R465" s="12">
        <v>4.8730415667332366E-3</v>
      </c>
      <c r="S465" s="14">
        <v>-7.5060180293227315E-3</v>
      </c>
      <c r="T465" s="14">
        <v>-8.0154400953264503E-3</v>
      </c>
      <c r="U465" s="20">
        <v>-1.0615904539414875E-2</v>
      </c>
      <c r="V465" s="20">
        <v>-1.1336389888882513E-2</v>
      </c>
      <c r="X465" s="14">
        <f t="shared" si="106"/>
        <v>-4.1026541251663884E-3</v>
      </c>
      <c r="Y465" s="14">
        <f t="shared" si="107"/>
        <v>-6.2818830544615397E-3</v>
      </c>
      <c r="Z465" s="20">
        <f t="shared" si="108"/>
        <v>-1.0939437819521752E-2</v>
      </c>
      <c r="AA465" s="20">
        <f t="shared" si="109"/>
        <v>-1.0774360256730949E-2</v>
      </c>
      <c r="AC465" s="14">
        <f t="shared" si="110"/>
        <v>-7.6152795136920689E-3</v>
      </c>
      <c r="AD465" s="14">
        <f t="shared" si="110"/>
        <v>-9.3163319978569296E-3</v>
      </c>
      <c r="AE465" s="20">
        <f t="shared" si="101"/>
        <v>-2.2387092549291946E-2</v>
      </c>
      <c r="AF465" s="20">
        <f t="shared" si="101"/>
        <v>-1.9208712533857902E-2</v>
      </c>
      <c r="AH465" s="26">
        <v>-5.2331375941525167</v>
      </c>
      <c r="AI465" s="26">
        <v>-2.5428486611320573</v>
      </c>
      <c r="AJ465" s="26">
        <f t="shared" si="111"/>
        <v>-1.8772527852259397</v>
      </c>
      <c r="AK465" s="26">
        <f t="shared" si="111"/>
        <v>-1.7601010742731926</v>
      </c>
      <c r="AL465" s="26">
        <f t="shared" si="112"/>
        <v>-4.0384158341271377</v>
      </c>
      <c r="AM465" s="26">
        <f t="shared" si="113"/>
        <v>-3.4802230799299436</v>
      </c>
      <c r="AN465" s="14">
        <v>-8.5665332286238311E-3</v>
      </c>
      <c r="AO465" s="14">
        <v>-8.5770456965850918E-3</v>
      </c>
      <c r="AP465" s="20">
        <v>-1.8428644083693282E-2</v>
      </c>
      <c r="AQ465" s="20">
        <v>-1.6959271730002983E-2</v>
      </c>
      <c r="AU465">
        <v>0.12506846689056492</v>
      </c>
    </row>
    <row r="466" spans="1:47" x14ac:dyDescent="0.2">
      <c r="A466" s="1">
        <v>44525</v>
      </c>
      <c r="B466">
        <v>261.49144999999999</v>
      </c>
      <c r="C466">
        <v>20.46</v>
      </c>
      <c r="D466" s="12">
        <v>3.6592018693482053E-4</v>
      </c>
      <c r="E466" s="12">
        <v>5.4054054054053502E-3</v>
      </c>
      <c r="F466" s="12">
        <f t="shared" si="104"/>
        <v>3.0603365484297993E-3</v>
      </c>
      <c r="G466" s="12">
        <f t="shared" si="105"/>
        <v>3.9159787091547996E-3</v>
      </c>
      <c r="H466" s="14">
        <v>-5.033805671376906E-3</v>
      </c>
      <c r="I466" s="14">
        <v>-6.4412117828180184E-3</v>
      </c>
      <c r="J466" s="20">
        <v>-7.119407423289148E-3</v>
      </c>
      <c r="K466" s="20">
        <v>-9.1099287448314636E-3</v>
      </c>
      <c r="M466" s="24">
        <v>1.3389758320641401E-7</v>
      </c>
      <c r="N466" s="24">
        <v>2.9218407596785378E-5</v>
      </c>
      <c r="O466" s="23">
        <f t="shared" si="102"/>
        <v>8.053090719328038E-6</v>
      </c>
      <c r="P466" s="23">
        <f t="shared" si="103"/>
        <v>1.7881052384435264E-5</v>
      </c>
      <c r="Q466" s="12">
        <v>2.8377968072658124E-3</v>
      </c>
      <c r="R466" s="12">
        <v>4.2285993407315458E-3</v>
      </c>
      <c r="S466" s="14">
        <v>-4.6677603709824808E-3</v>
      </c>
      <c r="T466" s="14">
        <v>-6.9554269625268896E-3</v>
      </c>
      <c r="U466" s="20">
        <v>-6.6017025695427082E-3</v>
      </c>
      <c r="V466" s="20">
        <v>-9.8371930864813318E-3</v>
      </c>
      <c r="X466" s="14">
        <f t="shared" si="106"/>
        <v>-4.0964299041334196E-3</v>
      </c>
      <c r="Y466" s="14">
        <f t="shared" si="107"/>
        <v>-6.2818830544615397E-3</v>
      </c>
      <c r="Z466" s="20">
        <f t="shared" si="108"/>
        <v>-7.349234806799586E-3</v>
      </c>
      <c r="AA466" s="20">
        <f t="shared" si="109"/>
        <v>-1.0345917232662073E-2</v>
      </c>
      <c r="AC466" s="14">
        <f t="shared" si="110"/>
        <v>-7.4838897046306417E-3</v>
      </c>
      <c r="AD466" s="14">
        <f t="shared" si="110"/>
        <v>-9.1813497549328212E-3</v>
      </c>
      <c r="AE466" s="20">
        <f t="shared" si="101"/>
        <v>-2.2387092549291946E-2</v>
      </c>
      <c r="AF466" s="20">
        <f t="shared" si="101"/>
        <v>-1.9208712533857902E-2</v>
      </c>
      <c r="AH466" s="26">
        <v>0.12506846689056492</v>
      </c>
      <c r="AI466" s="26">
        <v>1.3050889679028808</v>
      </c>
      <c r="AJ466" s="26">
        <f t="shared" si="111"/>
        <v>-1.8772527852259397</v>
      </c>
      <c r="AK466" s="26">
        <f t="shared" si="111"/>
        <v>-1.7601010742731926</v>
      </c>
      <c r="AL466" s="26">
        <f t="shared" si="112"/>
        <v>-3.2414280361945935</v>
      </c>
      <c r="AM466" s="26">
        <f t="shared" si="113"/>
        <v>-3.4802230799299436</v>
      </c>
      <c r="AN466" s="14">
        <v>-5.3272619603450255E-3</v>
      </c>
      <c r="AO466" s="14">
        <v>-7.4427622422925076E-3</v>
      </c>
      <c r="AP466" s="20">
        <v>-9.1985141320949093E-3</v>
      </c>
      <c r="AQ466" s="20">
        <v>-1.471646902139047E-2</v>
      </c>
      <c r="AU466">
        <v>1.3002929001388734</v>
      </c>
    </row>
    <row r="467" spans="1:47" x14ac:dyDescent="0.2">
      <c r="A467" s="1">
        <v>44524</v>
      </c>
      <c r="B467">
        <v>261.39580000000001</v>
      </c>
      <c r="C467">
        <v>20.350000000000001</v>
      </c>
      <c r="D467" s="12">
        <v>3.7275600023884969E-3</v>
      </c>
      <c r="E467" s="12">
        <v>-4.4031311154598685E-3</v>
      </c>
      <c r="F467" s="12">
        <f t="shared" si="104"/>
        <v>3.0737787385787083E-3</v>
      </c>
      <c r="G467" s="12">
        <f t="shared" si="105"/>
        <v>3.8909936518555146E-3</v>
      </c>
      <c r="H467" s="14">
        <v>-5.0559161065975109E-3</v>
      </c>
      <c r="I467" s="14">
        <v>-6.4001150206996985E-3</v>
      </c>
      <c r="J467" s="20">
        <v>-7.1506786337645154E-3</v>
      </c>
      <c r="K467" s="20">
        <v>-9.0518048099004836E-3</v>
      </c>
      <c r="M467" s="24">
        <v>1.3894703571406531E-5</v>
      </c>
      <c r="N467" s="24">
        <v>1.9387563619930867E-5</v>
      </c>
      <c r="O467" s="23">
        <f t="shared" si="102"/>
        <v>8.5600654600317291E-6</v>
      </c>
      <c r="P467" s="23">
        <f t="shared" si="103"/>
        <v>1.7154430554698809E-5</v>
      </c>
      <c r="Q467" s="12">
        <v>2.9257589545332897E-3</v>
      </c>
      <c r="R467" s="12">
        <v>4.1417907425048417E-3</v>
      </c>
      <c r="S467" s="14">
        <v>-4.8124452279498303E-3</v>
      </c>
      <c r="T467" s="14">
        <v>-6.8126395248831219E-3</v>
      </c>
      <c r="U467" s="20">
        <v>-6.8063331238344717E-3</v>
      </c>
      <c r="V467" s="20">
        <v>-9.6352460885481741E-3</v>
      </c>
      <c r="X467" s="14">
        <f t="shared" si="106"/>
        <v>-4.0964299041334196E-3</v>
      </c>
      <c r="Y467" s="14">
        <f t="shared" si="107"/>
        <v>-6.2818830544615397E-3</v>
      </c>
      <c r="Z467" s="20">
        <f t="shared" si="108"/>
        <v>-7.349234806799586E-3</v>
      </c>
      <c r="AA467" s="20">
        <f t="shared" si="109"/>
        <v>-1.0345917232662073E-2</v>
      </c>
      <c r="AC467" s="14">
        <f t="shared" si="110"/>
        <v>-7.4838897046306417E-3</v>
      </c>
      <c r="AD467" s="14">
        <f t="shared" si="110"/>
        <v>-9.1813497549328212E-3</v>
      </c>
      <c r="AE467" s="20">
        <f t="shared" si="101"/>
        <v>-2.2387092549291946E-2</v>
      </c>
      <c r="AF467" s="20">
        <f t="shared" si="101"/>
        <v>-1.9208712533857902E-2</v>
      </c>
      <c r="AH467" s="26">
        <v>1.3002929001388734</v>
      </c>
      <c r="AI467" s="26">
        <v>-1.0676184277792795</v>
      </c>
      <c r="AJ467" s="26">
        <f t="shared" si="111"/>
        <v>-1.8772527852259397</v>
      </c>
      <c r="AK467" s="26">
        <f t="shared" si="111"/>
        <v>-1.7601010742731926</v>
      </c>
      <c r="AL467" s="26">
        <f t="shared" si="112"/>
        <v>-3.2414280361945935</v>
      </c>
      <c r="AM467" s="26">
        <f t="shared" si="113"/>
        <v>-3.4802230799299436</v>
      </c>
      <c r="AN467" s="14">
        <v>-5.4923891462973521E-3</v>
      </c>
      <c r="AO467" s="14">
        <v>-7.289970335297536E-3</v>
      </c>
      <c r="AP467" s="20">
        <v>-9.4836371023715883E-3</v>
      </c>
      <c r="AQ467" s="20">
        <v>-1.4414355734305528E-2</v>
      </c>
      <c r="AU467">
        <v>-1.0760265639867039</v>
      </c>
    </row>
    <row r="468" spans="1:47" x14ac:dyDescent="0.2">
      <c r="A468" s="1">
        <v>44523</v>
      </c>
      <c r="B468">
        <v>260.42505</v>
      </c>
      <c r="C468">
        <v>20.440000000000001</v>
      </c>
      <c r="D468" s="12">
        <v>-3.0699353435900134E-3</v>
      </c>
      <c r="E468" s="12">
        <v>-8.7293889427739746E-3</v>
      </c>
      <c r="F468" s="12">
        <f t="shared" si="104"/>
        <v>3.0584739092583946E-3</v>
      </c>
      <c r="G468" s="12">
        <f t="shared" si="105"/>
        <v>3.8596567862346047E-3</v>
      </c>
      <c r="H468" s="14">
        <v>-5.0307419025801192E-3</v>
      </c>
      <c r="I468" s="14">
        <v>-6.3485704636258543E-3</v>
      </c>
      <c r="J468" s="20">
        <v>-7.1150742766126459E-3</v>
      </c>
      <c r="K468" s="20">
        <v>-8.9789043591841766E-3</v>
      </c>
      <c r="M468" s="24">
        <v>9.424503013823133E-6</v>
      </c>
      <c r="N468" s="24">
        <v>7.6202231314224529E-5</v>
      </c>
      <c r="O468" s="23">
        <f t="shared" si="102"/>
        <v>8.2180145068900383E-6</v>
      </c>
      <c r="P468" s="23">
        <f t="shared" si="103"/>
        <v>1.7009482987269536E-5</v>
      </c>
      <c r="Q468" s="12">
        <v>2.8667079563307525E-3</v>
      </c>
      <c r="R468" s="12">
        <v>4.1242554464132721E-3</v>
      </c>
      <c r="S468" s="14">
        <v>-4.7153149793812818E-3</v>
      </c>
      <c r="T468" s="14">
        <v>-6.7837965295072357E-3</v>
      </c>
      <c r="U468" s="20">
        <v>-6.6689599597060095E-3</v>
      </c>
      <c r="V468" s="20">
        <v>-9.5944528897648745E-3</v>
      </c>
      <c r="X468" s="14">
        <f t="shared" si="106"/>
        <v>-4.0964299041334196E-3</v>
      </c>
      <c r="Y468" s="14">
        <f t="shared" si="107"/>
        <v>-6.2818830544615397E-3</v>
      </c>
      <c r="Z468" s="20">
        <f t="shared" si="108"/>
        <v>-7.349234806799586E-3</v>
      </c>
      <c r="AA468" s="20">
        <f t="shared" si="109"/>
        <v>-1.0345917232662073E-2</v>
      </c>
      <c r="AC468" s="14">
        <f t="shared" si="110"/>
        <v>-7.4838897046306417E-3</v>
      </c>
      <c r="AD468" s="14">
        <f t="shared" si="110"/>
        <v>-9.1813497549328212E-3</v>
      </c>
      <c r="AE468" s="20">
        <f t="shared" si="101"/>
        <v>-2.2387092549291946E-2</v>
      </c>
      <c r="AF468" s="20">
        <f t="shared" si="101"/>
        <v>-1.9208712533857902E-2</v>
      </c>
      <c r="AH468" s="26">
        <v>-1.0760265639867039</v>
      </c>
      <c r="AI468" s="26">
        <v>-2.4007285923688686</v>
      </c>
      <c r="AJ468" s="26">
        <f t="shared" si="111"/>
        <v>-1.8772527852259397</v>
      </c>
      <c r="AK468" s="26">
        <f t="shared" si="111"/>
        <v>-1.7601010742731926</v>
      </c>
      <c r="AL468" s="26">
        <f t="shared" si="112"/>
        <v>-3.2414280361945935</v>
      </c>
      <c r="AM468" s="26">
        <f t="shared" si="113"/>
        <v>-3.4802230799299436</v>
      </c>
      <c r="AN468" s="14">
        <v>-5.3815354954512666E-3</v>
      </c>
      <c r="AO468" s="14">
        <v>-7.2591064418090654E-3</v>
      </c>
      <c r="AP468" s="20">
        <v>-9.2922275412326075E-3</v>
      </c>
      <c r="AQ468" s="20">
        <v>-1.4353328992134243E-2</v>
      </c>
      <c r="AU468">
        <v>-0.3514784821554095</v>
      </c>
    </row>
    <row r="469" spans="1:47" x14ac:dyDescent="0.2">
      <c r="A469" s="1">
        <v>44522</v>
      </c>
      <c r="B469">
        <v>261.22699999999998</v>
      </c>
      <c r="C469">
        <v>20.62</v>
      </c>
      <c r="D469" s="12">
        <v>-1.0304155180691499E-3</v>
      </c>
      <c r="E469" s="12">
        <v>3.4063260340633228E-3</v>
      </c>
      <c r="F469" s="12">
        <f t="shared" si="104"/>
        <v>3.0383646641600958E-3</v>
      </c>
      <c r="G469" s="12">
        <f t="shared" si="105"/>
        <v>3.7456650282483217E-3</v>
      </c>
      <c r="H469" s="14">
        <v>-4.9976651378449265E-3</v>
      </c>
      <c r="I469" s="14">
        <v>-6.1610707070595423E-3</v>
      </c>
      <c r="J469" s="20">
        <v>-7.068293177029652E-3</v>
      </c>
      <c r="K469" s="20">
        <v>-8.7137198753346086E-3</v>
      </c>
      <c r="M469" s="24">
        <v>1.0617561398777146E-6</v>
      </c>
      <c r="N469" s="24">
        <v>1.1603057050337565E-5</v>
      </c>
      <c r="O469" s="23">
        <f t="shared" si="102"/>
        <v>8.1397763402177956E-6</v>
      </c>
      <c r="P469" s="23">
        <f t="shared" si="103"/>
        <v>1.3221525243769452E-5</v>
      </c>
      <c r="Q469" s="12">
        <v>2.8530293269116241E-3</v>
      </c>
      <c r="R469" s="12">
        <v>3.6361415324172204E-3</v>
      </c>
      <c r="S469" s="14">
        <v>-4.6928156361695037E-3</v>
      </c>
      <c r="T469" s="14">
        <v>-5.9809205877053503E-3</v>
      </c>
      <c r="U469" s="20">
        <v>-6.6371387092370275E-3</v>
      </c>
      <c r="V469" s="20">
        <v>-8.4589301236504058E-3</v>
      </c>
      <c r="X469" s="14">
        <f t="shared" si="106"/>
        <v>-4.0964299041334196E-3</v>
      </c>
      <c r="Y469" s="14">
        <f t="shared" si="107"/>
        <v>-5.6018278690741167E-3</v>
      </c>
      <c r="Z469" s="20">
        <f t="shared" si="108"/>
        <v>-7.349234806799586E-3</v>
      </c>
      <c r="AA469" s="20">
        <f t="shared" si="109"/>
        <v>-1.0345917232662073E-2</v>
      </c>
      <c r="AC469" s="14">
        <f t="shared" si="110"/>
        <v>-7.4838897046306417E-3</v>
      </c>
      <c r="AD469" s="14">
        <f t="shared" si="110"/>
        <v>-9.1813497549328212E-3</v>
      </c>
      <c r="AE469" s="20">
        <f t="shared" si="101"/>
        <v>-2.2387092549291946E-2</v>
      </c>
      <c r="AF469" s="20">
        <f t="shared" si="101"/>
        <v>-1.9208712533857902E-2</v>
      </c>
      <c r="AH469" s="26">
        <v>-0.3514784821554095</v>
      </c>
      <c r="AI469" s="26">
        <v>0.93311052677277895</v>
      </c>
      <c r="AJ469" s="26">
        <f t="shared" si="111"/>
        <v>-1.8772527852259397</v>
      </c>
      <c r="AK469" s="26">
        <f t="shared" si="111"/>
        <v>-1.6596979577639859</v>
      </c>
      <c r="AL469" s="26">
        <f t="shared" si="112"/>
        <v>-3.2414280361945935</v>
      </c>
      <c r="AM469" s="26">
        <f t="shared" si="113"/>
        <v>-3.4802230799299436</v>
      </c>
      <c r="AN469" s="14">
        <v>-5.3558572502761343E-3</v>
      </c>
      <c r="AO469" s="14">
        <v>-6.0348966754936711E-3</v>
      </c>
      <c r="AP469" s="20">
        <v>-9.2478892483367284E-3</v>
      </c>
      <c r="AQ469" s="20">
        <v>-1.2654583683010244E-2</v>
      </c>
      <c r="AU469">
        <v>0.44196903059689885</v>
      </c>
    </row>
    <row r="470" spans="1:47" x14ac:dyDescent="0.2">
      <c r="A470" s="1">
        <v>44519</v>
      </c>
      <c r="B470">
        <v>261.49644999999998</v>
      </c>
      <c r="C470">
        <v>20.55</v>
      </c>
      <c r="D470" s="12">
        <v>1.3281659248183253E-3</v>
      </c>
      <c r="E470" s="12">
        <v>5.3816046966732589E-3</v>
      </c>
      <c r="F470" s="12">
        <f t="shared" si="104"/>
        <v>3.0655172184889759E-3</v>
      </c>
      <c r="G470" s="12">
        <f t="shared" si="105"/>
        <v>3.7571705701493715E-3</v>
      </c>
      <c r="H470" s="14">
        <v>-5.0423271153137821E-3</v>
      </c>
      <c r="I470" s="14">
        <v>-6.1799956393855261E-3</v>
      </c>
      <c r="J470" s="20">
        <v>-7.1314594640674205E-3</v>
      </c>
      <c r="K470" s="20">
        <v>-8.7404857682758033E-3</v>
      </c>
      <c r="M470" s="24">
        <v>1.7640247238485173E-6</v>
      </c>
      <c r="N470" s="24">
        <v>2.896166911125568E-5</v>
      </c>
      <c r="O470" s="23">
        <f t="shared" si="102"/>
        <v>8.5946322085130095E-6</v>
      </c>
      <c r="P470" s="23">
        <f t="shared" si="103"/>
        <v>1.3326197635034202E-5</v>
      </c>
      <c r="Q470" s="12">
        <v>2.9316603160177016E-3</v>
      </c>
      <c r="R470" s="12">
        <v>3.6505064902057362E-3</v>
      </c>
      <c r="S470" s="14">
        <v>-4.822152103791417E-3</v>
      </c>
      <c r="T470" s="14">
        <v>-6.0045488406247956E-3</v>
      </c>
      <c r="U470" s="20">
        <v>-6.8200617435776791E-3</v>
      </c>
      <c r="V470" s="20">
        <v>-8.4923480126624061E-3</v>
      </c>
      <c r="X470" s="14">
        <f t="shared" si="106"/>
        <v>-4.0964299041334196E-3</v>
      </c>
      <c r="Y470" s="14">
        <f t="shared" si="107"/>
        <v>-5.6018278690741167E-3</v>
      </c>
      <c r="Z470" s="20">
        <f t="shared" si="108"/>
        <v>-7.349234806799586E-3</v>
      </c>
      <c r="AA470" s="20">
        <f t="shared" si="109"/>
        <v>-1.0345917232662073E-2</v>
      </c>
      <c r="AC470" s="14">
        <f t="shared" si="110"/>
        <v>-7.4838897046306417E-3</v>
      </c>
      <c r="AD470" s="14">
        <f t="shared" si="110"/>
        <v>-9.1813497549328212E-3</v>
      </c>
      <c r="AE470" s="20">
        <f t="shared" si="101"/>
        <v>-2.2387092549291946E-2</v>
      </c>
      <c r="AF470" s="20">
        <f t="shared" si="101"/>
        <v>-1.9208712533857902E-2</v>
      </c>
      <c r="AH470" s="26">
        <v>0.44196903059689885</v>
      </c>
      <c r="AI470" s="26">
        <v>1.5329186543861033</v>
      </c>
      <c r="AJ470" s="26">
        <f t="shared" si="111"/>
        <v>-1.8772527852259397</v>
      </c>
      <c r="AK470" s="26">
        <f t="shared" si="111"/>
        <v>-1.6596979577639859</v>
      </c>
      <c r="AL470" s="26">
        <f t="shared" si="112"/>
        <v>-3.2414280361945935</v>
      </c>
      <c r="AM470" s="26">
        <f t="shared" si="113"/>
        <v>-3.4802230799299436</v>
      </c>
      <c r="AN470" s="14">
        <v>-5.5034674935805893E-3</v>
      </c>
      <c r="AO470" s="14">
        <v>-6.0587381665986361E-3</v>
      </c>
      <c r="AP470" s="20">
        <v>-9.5027659409388805E-3</v>
      </c>
      <c r="AQ470" s="20">
        <v>-1.2704576940648056E-2</v>
      </c>
      <c r="AU470">
        <v>-0.15768582543614904</v>
      </c>
    </row>
    <row r="471" spans="1:47" x14ac:dyDescent="0.2">
      <c r="A471" s="1">
        <v>44518</v>
      </c>
      <c r="B471">
        <v>261.14960000000002</v>
      </c>
      <c r="C471">
        <v>20.440000000000001</v>
      </c>
      <c r="D471" s="12">
        <v>-4.8837020604930448E-4</v>
      </c>
      <c r="E471" s="12">
        <v>4.8947626040152237E-4</v>
      </c>
      <c r="F471" s="12">
        <f t="shared" si="104"/>
        <v>3.0659665434693969E-3</v>
      </c>
      <c r="G471" s="12">
        <f t="shared" si="105"/>
        <v>3.7302591338785637E-3</v>
      </c>
      <c r="H471" s="14">
        <v>-5.0430661891375074E-3</v>
      </c>
      <c r="I471" s="14">
        <v>-6.1357302658290149E-3</v>
      </c>
      <c r="J471" s="20">
        <v>-7.1325047502803765E-3</v>
      </c>
      <c r="K471" s="20">
        <v>-8.6778804057198247E-3</v>
      </c>
      <c r="M471" s="24">
        <v>2.3850545815664013E-7</v>
      </c>
      <c r="N471" s="24">
        <v>2.3958700949665893E-7</v>
      </c>
      <c r="O471" s="23">
        <f t="shared" si="102"/>
        <v>9.030691161056654E-6</v>
      </c>
      <c r="P471" s="23">
        <f t="shared" si="103"/>
        <v>1.2324955754155861E-5</v>
      </c>
      <c r="Q471" s="12">
        <v>3.0051108400617529E-3</v>
      </c>
      <c r="R471" s="12">
        <v>3.510691634728955E-3</v>
      </c>
      <c r="S471" s="14">
        <v>-4.9429674646667612E-3</v>
      </c>
      <c r="T471" s="14">
        <v>-5.7745738684921158E-3</v>
      </c>
      <c r="U471" s="20">
        <v>-6.9909332140347434E-3</v>
      </c>
      <c r="V471" s="20">
        <v>-8.1670900208646677E-3</v>
      </c>
      <c r="X471" s="14">
        <f t="shared" si="106"/>
        <v>-4.0964299041334196E-3</v>
      </c>
      <c r="Y471" s="14">
        <f t="shared" si="107"/>
        <v>-5.6018278690741167E-3</v>
      </c>
      <c r="Z471" s="20">
        <f t="shared" si="108"/>
        <v>-7.349234806799586E-3</v>
      </c>
      <c r="AA471" s="20">
        <f t="shared" si="109"/>
        <v>-1.0345917232662073E-2</v>
      </c>
      <c r="AC471" s="14">
        <f t="shared" si="110"/>
        <v>-7.4838897046306417E-3</v>
      </c>
      <c r="AD471" s="14">
        <f t="shared" si="110"/>
        <v>-9.1813497549328212E-3</v>
      </c>
      <c r="AE471" s="20">
        <f t="shared" si="101"/>
        <v>-2.2387092549291946E-2</v>
      </c>
      <c r="AF471" s="20">
        <f t="shared" si="101"/>
        <v>-1.9208712533857902E-2</v>
      </c>
      <c r="AH471" s="26">
        <v>-0.15768582543614904</v>
      </c>
      <c r="AI471" s="26">
        <v>0.1352559010328602</v>
      </c>
      <c r="AJ471" s="26">
        <f t="shared" si="111"/>
        <v>-1.8772527852259397</v>
      </c>
      <c r="AK471" s="26">
        <f t="shared" si="111"/>
        <v>-1.6596979577639859</v>
      </c>
      <c r="AL471" s="26">
        <f t="shared" si="112"/>
        <v>-3.2414280361945935</v>
      </c>
      <c r="AM471" s="26">
        <f t="shared" si="113"/>
        <v>-3.4802230799299436</v>
      </c>
      <c r="AN471" s="14">
        <v>-5.6413526944185891E-3</v>
      </c>
      <c r="AO471" s="14">
        <v>-5.8266877364987557E-3</v>
      </c>
      <c r="AP471" s="20">
        <v>-9.7408505288484534E-3</v>
      </c>
      <c r="AQ471" s="20">
        <v>-1.2217990053700693E-2</v>
      </c>
      <c r="AU471">
        <v>0.15048639815583928</v>
      </c>
    </row>
    <row r="472" spans="1:47" x14ac:dyDescent="0.2">
      <c r="A472" s="1">
        <v>44517</v>
      </c>
      <c r="B472">
        <v>261.27719999999999</v>
      </c>
      <c r="C472">
        <v>20.43</v>
      </c>
      <c r="D472" s="12">
        <v>4.8037204422324287E-4</v>
      </c>
      <c r="E472" s="12">
        <v>4.8971596474034484E-4</v>
      </c>
      <c r="F472" s="12">
        <f t="shared" si="104"/>
        <v>3.0647898490688938E-3</v>
      </c>
      <c r="G472" s="12">
        <f t="shared" si="105"/>
        <v>3.7320759656225924E-3</v>
      </c>
      <c r="H472" s="14">
        <v>-5.0411306990850264E-3</v>
      </c>
      <c r="I472" s="14">
        <v>-6.1387186881127409E-3</v>
      </c>
      <c r="J472" s="20">
        <v>-7.1297673497633706E-3</v>
      </c>
      <c r="K472" s="20">
        <v>-8.6821069883850355E-3</v>
      </c>
      <c r="M472" s="24">
        <v>2.307573008712172E-7</v>
      </c>
      <c r="N472" s="24">
        <v>2.398217261215667E-7</v>
      </c>
      <c r="O472" s="23">
        <f t="shared" si="102"/>
        <v>9.5920848224769747E-6</v>
      </c>
      <c r="P472" s="23">
        <f t="shared" si="103"/>
        <v>1.309636658261469E-5</v>
      </c>
      <c r="Q472" s="12">
        <v>3.0971091072929564E-3</v>
      </c>
      <c r="R472" s="12">
        <v>3.6188902418579499E-3</v>
      </c>
      <c r="S472" s="14">
        <v>-5.0942911481952572E-3</v>
      </c>
      <c r="T472" s="14">
        <v>-5.952544739859341E-3</v>
      </c>
      <c r="U472" s="20">
        <v>-7.2049531874234952E-3</v>
      </c>
      <c r="V472" s="20">
        <v>-8.4187976205333855E-3</v>
      </c>
      <c r="X472" s="14">
        <f t="shared" si="106"/>
        <v>-4.0964299041334196E-3</v>
      </c>
      <c r="Y472" s="14">
        <f t="shared" si="107"/>
        <v>-5.6018278690741167E-3</v>
      </c>
      <c r="Z472" s="20">
        <f t="shared" si="108"/>
        <v>-7.349234806799586E-3</v>
      </c>
      <c r="AA472" s="20">
        <f t="shared" si="109"/>
        <v>-1.0345917232662073E-2</v>
      </c>
      <c r="AC472" s="14">
        <f t="shared" si="110"/>
        <v>-7.4838897046306417E-3</v>
      </c>
      <c r="AD472" s="14">
        <f t="shared" si="110"/>
        <v>-9.1813497549328212E-3</v>
      </c>
      <c r="AE472" s="20">
        <f t="shared" si="101"/>
        <v>-2.2387092549291946E-2</v>
      </c>
      <c r="AF472" s="20">
        <f t="shared" si="101"/>
        <v>-1.9208712533857902E-2</v>
      </c>
      <c r="AH472" s="26">
        <v>0.15048639815583928</v>
      </c>
      <c r="AI472" s="26">
        <v>0.13127128799851245</v>
      </c>
      <c r="AJ472" s="26">
        <f t="shared" si="111"/>
        <v>-1.8772527852259397</v>
      </c>
      <c r="AK472" s="26">
        <f t="shared" si="111"/>
        <v>-1.6596979577639859</v>
      </c>
      <c r="AL472" s="26">
        <f t="shared" si="112"/>
        <v>-3.2414280361945935</v>
      </c>
      <c r="AM472" s="26">
        <f t="shared" si="113"/>
        <v>-3.4802230799299436</v>
      </c>
      <c r="AN472" s="14">
        <v>-5.814056697814326E-3</v>
      </c>
      <c r="AO472" s="14">
        <v>-6.0062647437836561E-3</v>
      </c>
      <c r="AP472" s="20">
        <v>-1.0039056291532998E-2</v>
      </c>
      <c r="AQ472" s="20">
        <v>-1.2594545343447294E-2</v>
      </c>
      <c r="AU472">
        <v>1.2942899643346446</v>
      </c>
    </row>
    <row r="473" spans="1:47" x14ac:dyDescent="0.2">
      <c r="A473" s="1">
        <v>44516</v>
      </c>
      <c r="B473">
        <v>261.15174999999999</v>
      </c>
      <c r="C473">
        <v>20.420000000000002</v>
      </c>
      <c r="D473" s="12">
        <v>4.0500064687070125E-3</v>
      </c>
      <c r="E473" s="12">
        <v>2.9469548133596035E-3</v>
      </c>
      <c r="F473" s="12">
        <f t="shared" si="104"/>
        <v>3.0648776810306587E-3</v>
      </c>
      <c r="G473" s="12">
        <f t="shared" si="105"/>
        <v>3.7322479019492399E-3</v>
      </c>
      <c r="H473" s="14">
        <v>-5.0412751698058972E-3</v>
      </c>
      <c r="I473" s="14">
        <v>-6.1390014982032311E-3</v>
      </c>
      <c r="J473" s="20">
        <v>-7.1299716774608952E-3</v>
      </c>
      <c r="K473" s="20">
        <v>-8.6825069720930029E-3</v>
      </c>
      <c r="M473" s="24">
        <v>1.6402552396568645E-5</v>
      </c>
      <c r="N473" s="24">
        <v>8.6845426719833357E-6</v>
      </c>
      <c r="O473" s="23">
        <f t="shared" si="102"/>
        <v>1.0189689612946419E-5</v>
      </c>
      <c r="P473" s="23">
        <f t="shared" si="103"/>
        <v>1.3917109093746031E-5</v>
      </c>
      <c r="Q473" s="12">
        <v>3.1921293227164869E-3</v>
      </c>
      <c r="R473" s="12">
        <v>3.7305641790144868E-3</v>
      </c>
      <c r="S473" s="14">
        <v>-5.2505854941683611E-3</v>
      </c>
      <c r="T473" s="14">
        <v>-6.1362320204272217E-3</v>
      </c>
      <c r="U473" s="20">
        <v>-7.4260032635649282E-3</v>
      </c>
      <c r="V473" s="20">
        <v>-8.6785900468232657E-3</v>
      </c>
      <c r="X473" s="14">
        <f t="shared" si="106"/>
        <v>-4.0964299041334196E-3</v>
      </c>
      <c r="Y473" s="14">
        <f t="shared" si="107"/>
        <v>-5.6018278690741167E-3</v>
      </c>
      <c r="Z473" s="20">
        <f t="shared" si="108"/>
        <v>-7.349234806799586E-3</v>
      </c>
      <c r="AA473" s="20">
        <f t="shared" si="109"/>
        <v>-1.0345917232662073E-2</v>
      </c>
      <c r="AC473" s="14">
        <f t="shared" si="110"/>
        <v>-7.4838897046306417E-3</v>
      </c>
      <c r="AD473" s="14">
        <f t="shared" si="110"/>
        <v>-9.1813497549328212E-3</v>
      </c>
      <c r="AE473" s="20">
        <f t="shared" si="101"/>
        <v>-2.2387092549291946E-2</v>
      </c>
      <c r="AF473" s="20">
        <f t="shared" si="101"/>
        <v>-1.9208712533857902E-2</v>
      </c>
      <c r="AH473" s="26">
        <v>1.2942899643346446</v>
      </c>
      <c r="AI473" s="26">
        <v>0.78064376568525506</v>
      </c>
      <c r="AJ473" s="26">
        <f t="shared" si="111"/>
        <v>-1.8772527852259397</v>
      </c>
      <c r="AK473" s="26">
        <f t="shared" si="111"/>
        <v>-1.6596979577639859</v>
      </c>
      <c r="AL473" s="26">
        <f t="shared" si="112"/>
        <v>-3.2414280361945935</v>
      </c>
      <c r="AM473" s="26">
        <f t="shared" si="113"/>
        <v>-3.4802230799299436</v>
      </c>
      <c r="AN473" s="14">
        <v>-5.9924336618709176E-3</v>
      </c>
      <c r="AO473" s="14">
        <v>-6.1916097492178248E-3</v>
      </c>
      <c r="AP473" s="20">
        <v>-1.034705748181208E-2</v>
      </c>
      <c r="AQ473" s="20">
        <v>-1.2983195556966119E-2</v>
      </c>
      <c r="AU473">
        <v>0.2595724929298352</v>
      </c>
    </row>
    <row r="474" spans="1:47" x14ac:dyDescent="0.2">
      <c r="A474" s="1">
        <v>44515</v>
      </c>
      <c r="B474">
        <v>260.09834999999998</v>
      </c>
      <c r="C474">
        <v>20.36</v>
      </c>
      <c r="D474" s="12">
        <v>8.3595921365575698E-4</v>
      </c>
      <c r="E474" s="12">
        <v>2.9556650246305161E-3</v>
      </c>
      <c r="F474" s="12">
        <f t="shared" si="104"/>
        <v>3.0485449757686502E-3</v>
      </c>
      <c r="G474" s="12">
        <f t="shared" si="105"/>
        <v>3.7303766165967503E-3</v>
      </c>
      <c r="H474" s="14">
        <v>-5.0144102603177539E-3</v>
      </c>
      <c r="I474" s="14">
        <v>-6.1359235077041276E-3</v>
      </c>
      <c r="J474" s="20">
        <v>-7.0919761232972854E-3</v>
      </c>
      <c r="K474" s="20">
        <v>-8.6781537113915144E-3</v>
      </c>
      <c r="M474" s="24">
        <v>6.9882780689595159E-7</v>
      </c>
      <c r="N474" s="24">
        <v>8.7359557378241094E-6</v>
      </c>
      <c r="O474" s="23">
        <f t="shared" si="102"/>
        <v>9.7914783107735923E-6</v>
      </c>
      <c r="P474" s="23">
        <f t="shared" si="103"/>
        <v>1.4250862899681478E-5</v>
      </c>
      <c r="Q474" s="12">
        <v>3.1291337956012031E-3</v>
      </c>
      <c r="R474" s="12">
        <v>3.7750315097600812E-3</v>
      </c>
      <c r="S474" s="14">
        <v>-5.1469670729110666E-3</v>
      </c>
      <c r="T474" s="14">
        <v>-6.2093742706849633E-3</v>
      </c>
      <c r="U474" s="20">
        <v>-7.2794537529862055E-3</v>
      </c>
      <c r="V474" s="20">
        <v>-8.7820365271675509E-3</v>
      </c>
      <c r="X474" s="14">
        <f t="shared" si="106"/>
        <v>-4.0964299041334196E-3</v>
      </c>
      <c r="Y474" s="14">
        <f t="shared" si="107"/>
        <v>-5.6018278690741167E-3</v>
      </c>
      <c r="Z474" s="20">
        <f t="shared" si="108"/>
        <v>-7.349234806799586E-3</v>
      </c>
      <c r="AA474" s="20">
        <f t="shared" si="109"/>
        <v>-1.0345917232662073E-2</v>
      </c>
      <c r="AC474" s="14">
        <f t="shared" si="110"/>
        <v>-7.4838897046306417E-3</v>
      </c>
      <c r="AD474" s="14">
        <f t="shared" si="110"/>
        <v>-9.1813497549328212E-3</v>
      </c>
      <c r="AE474" s="20">
        <f t="shared" si="101"/>
        <v>-2.2387092549291946E-2</v>
      </c>
      <c r="AF474" s="20">
        <f t="shared" si="101"/>
        <v>-1.9208712533857902E-2</v>
      </c>
      <c r="AH474" s="26">
        <v>0.2595724929298352</v>
      </c>
      <c r="AI474" s="26">
        <v>0.77348610750553792</v>
      </c>
      <c r="AJ474" s="26">
        <f t="shared" si="111"/>
        <v>-1.8772527852259397</v>
      </c>
      <c r="AK474" s="26">
        <f t="shared" si="111"/>
        <v>-1.6596979577639859</v>
      </c>
      <c r="AL474" s="26">
        <f t="shared" si="112"/>
        <v>-3.2414280361945935</v>
      </c>
      <c r="AM474" s="26">
        <f t="shared" si="113"/>
        <v>-3.4802230799299436</v>
      </c>
      <c r="AN474" s="14">
        <v>-5.8741751331369751E-3</v>
      </c>
      <c r="AO474" s="14">
        <v>-6.2654120872435029E-3</v>
      </c>
      <c r="AP474" s="20">
        <v>-1.0142862014065742E-2</v>
      </c>
      <c r="AQ474" s="20">
        <v>-1.3137951787729816E-2</v>
      </c>
      <c r="AU474">
        <v>1.5461496036274707</v>
      </c>
    </row>
    <row r="475" spans="1:47" x14ac:dyDescent="0.2">
      <c r="A475" s="1">
        <v>44512</v>
      </c>
      <c r="B475">
        <v>259.8811</v>
      </c>
      <c r="C475">
        <v>20.3</v>
      </c>
      <c r="D475" s="12">
        <v>4.7832164641778974E-3</v>
      </c>
      <c r="E475" s="12">
        <v>1.4800197335964604E-3</v>
      </c>
      <c r="F475" s="12">
        <f t="shared" si="104"/>
        <v>3.0488951162159421E-3</v>
      </c>
      <c r="G475" s="12">
        <f t="shared" si="105"/>
        <v>3.7231944157034131E-3</v>
      </c>
      <c r="H475" s="14">
        <v>-5.0149861901024242E-3</v>
      </c>
      <c r="I475" s="14">
        <v>-6.1241098385152277E-3</v>
      </c>
      <c r="J475" s="20">
        <v>-7.0927906717824585E-3</v>
      </c>
      <c r="K475" s="20">
        <v>-8.6614454136123651E-3</v>
      </c>
      <c r="M475" s="24">
        <v>2.2879159743182507E-5</v>
      </c>
      <c r="N475" s="24">
        <v>2.1904584118349378E-6</v>
      </c>
      <c r="O475" s="23">
        <f t="shared" si="102"/>
        <v>1.0371769138146316E-5</v>
      </c>
      <c r="P475" s="23">
        <f t="shared" si="103"/>
        <v>1.4601766166886846E-5</v>
      </c>
      <c r="Q475" s="12">
        <v>3.220523115605028E-3</v>
      </c>
      <c r="R475" s="12">
        <v>3.8212257414194789E-3</v>
      </c>
      <c r="S475" s="14">
        <v>-5.2972891273839872E-3</v>
      </c>
      <c r="T475" s="14">
        <v>-6.2853570201741602E-3</v>
      </c>
      <c r="U475" s="20">
        <v>-7.4920571032871417E-3</v>
      </c>
      <c r="V475" s="20">
        <v>-8.8895003797813399E-3</v>
      </c>
      <c r="X475" s="14">
        <f t="shared" si="106"/>
        <v>-4.0964299041334196E-3</v>
      </c>
      <c r="Y475" s="14">
        <f t="shared" si="107"/>
        <v>-5.6018278690741167E-3</v>
      </c>
      <c r="Z475" s="20">
        <f t="shared" si="108"/>
        <v>-7.349234806799586E-3</v>
      </c>
      <c r="AA475" s="20">
        <f t="shared" si="109"/>
        <v>-1.0345917232662073E-2</v>
      </c>
      <c r="AC475" s="14">
        <f t="shared" si="110"/>
        <v>-7.4838897046306417E-3</v>
      </c>
      <c r="AD475" s="14">
        <f t="shared" si="110"/>
        <v>-9.1813497549328212E-3</v>
      </c>
      <c r="AE475" s="20">
        <f t="shared" si="101"/>
        <v>-2.2387092549291946E-2</v>
      </c>
      <c r="AF475" s="20">
        <f t="shared" si="101"/>
        <v>-1.9208712533857902E-2</v>
      </c>
      <c r="AH475" s="26">
        <v>1.5461496036274707</v>
      </c>
      <c r="AI475" s="26">
        <v>0.37719270059864007</v>
      </c>
      <c r="AJ475" s="26">
        <f t="shared" si="111"/>
        <v>-1.8772527852259397</v>
      </c>
      <c r="AK475" s="26">
        <f t="shared" si="111"/>
        <v>-1.6596979577639859</v>
      </c>
      <c r="AL475" s="26">
        <f t="shared" si="112"/>
        <v>-3.2414280361945935</v>
      </c>
      <c r="AM475" s="26">
        <f t="shared" si="113"/>
        <v>-3.4802230799299436</v>
      </c>
      <c r="AN475" s="14">
        <v>-6.0457359886540597E-3</v>
      </c>
      <c r="AO475" s="14">
        <v>-6.3420805591890821E-3</v>
      </c>
      <c r="AP475" s="20">
        <v>-1.04390939181349E-2</v>
      </c>
      <c r="AQ475" s="20">
        <v>-1.3298718018910482E-2</v>
      </c>
      <c r="AU475">
        <v>0.64189545385611946</v>
      </c>
    </row>
    <row r="476" spans="1:47" x14ac:dyDescent="0.2">
      <c r="A476" s="1">
        <v>44511</v>
      </c>
      <c r="B476">
        <v>258.64395000000002</v>
      </c>
      <c r="C476">
        <v>20.27</v>
      </c>
      <c r="D476" s="12">
        <v>2.0219117274173914E-3</v>
      </c>
      <c r="E476" s="12">
        <v>4.9358341559724295E-4</v>
      </c>
      <c r="F476" s="12">
        <f t="shared" si="104"/>
        <v>3.020005199012145E-3</v>
      </c>
      <c r="G476" s="12">
        <f t="shared" si="105"/>
        <v>3.7393281525788555E-3</v>
      </c>
      <c r="H476" s="14">
        <v>-4.9674665050074302E-3</v>
      </c>
      <c r="I476" s="14">
        <v>-6.1506474741310803E-3</v>
      </c>
      <c r="J476" s="20">
        <v>-7.0255826743141894E-3</v>
      </c>
      <c r="K476" s="20">
        <v>-8.6989780980928858E-3</v>
      </c>
      <c r="M476" s="24">
        <v>4.0881270334679798E-6</v>
      </c>
      <c r="N476" s="24">
        <v>2.4362458815264066E-7</v>
      </c>
      <c r="O476" s="23">
        <f t="shared" si="102"/>
        <v>9.5705532434002834E-6</v>
      </c>
      <c r="P476" s="23">
        <f t="shared" si="103"/>
        <v>1.5396019504860952E-5</v>
      </c>
      <c r="Q476" s="12">
        <v>3.0936310774557917E-3</v>
      </c>
      <c r="R476" s="12">
        <v>3.92377617925143E-3</v>
      </c>
      <c r="S476" s="14">
        <v>-5.0885702982029508E-3</v>
      </c>
      <c r="T476" s="14">
        <v>-6.4540374797875059E-3</v>
      </c>
      <c r="U476" s="20">
        <v>-7.1968620801059566E-3</v>
      </c>
      <c r="V476" s="20">
        <v>-9.1280683728136563E-3</v>
      </c>
      <c r="X476" s="14">
        <f t="shared" si="106"/>
        <v>-4.0964299041334196E-3</v>
      </c>
      <c r="Y476" s="14">
        <f t="shared" si="107"/>
        <v>-5.6018278690741167E-3</v>
      </c>
      <c r="Z476" s="20">
        <f t="shared" si="108"/>
        <v>-7.349234806799586E-3</v>
      </c>
      <c r="AA476" s="20">
        <f t="shared" si="109"/>
        <v>-1.0345917232662073E-2</v>
      </c>
      <c r="AC476" s="14">
        <f t="shared" si="110"/>
        <v>-7.4838897046306417E-3</v>
      </c>
      <c r="AD476" s="14">
        <f t="shared" si="110"/>
        <v>-9.1813497549328212E-3</v>
      </c>
      <c r="AE476" s="20">
        <f t="shared" si="101"/>
        <v>-2.2387092549291946E-2</v>
      </c>
      <c r="AF476" s="20">
        <f t="shared" si="101"/>
        <v>-1.9208712533857902E-2</v>
      </c>
      <c r="AH476" s="26">
        <v>0.64189545385611946</v>
      </c>
      <c r="AI476" s="26">
        <v>0.12201009561790793</v>
      </c>
      <c r="AJ476" s="26">
        <f t="shared" si="111"/>
        <v>-1.8772527852259397</v>
      </c>
      <c r="AK476" s="26">
        <f t="shared" si="111"/>
        <v>-1.6596979577639859</v>
      </c>
      <c r="AL476" s="26">
        <f t="shared" si="112"/>
        <v>-3.2414280361945935</v>
      </c>
      <c r="AM476" s="26">
        <f t="shared" si="113"/>
        <v>-3.4802230799299436</v>
      </c>
      <c r="AN476" s="14">
        <v>-5.8075275566154098E-3</v>
      </c>
      <c r="AO476" s="14">
        <v>-6.5122833114265736E-3</v>
      </c>
      <c r="AP476" s="20">
        <v>-1.0027782508108091E-2</v>
      </c>
      <c r="AQ476" s="20">
        <v>-1.3655616419510158E-2</v>
      </c>
      <c r="AU476">
        <v>-1.0840546276917846</v>
      </c>
    </row>
    <row r="477" spans="1:47" x14ac:dyDescent="0.2">
      <c r="A477" s="1">
        <v>44510</v>
      </c>
      <c r="B477">
        <v>258.12205</v>
      </c>
      <c r="C477">
        <v>20.260000000000002</v>
      </c>
      <c r="D477" s="12">
        <v>-3.3966945403468563E-3</v>
      </c>
      <c r="E477" s="12">
        <v>1.9782393669636189E-3</v>
      </c>
      <c r="F477" s="12">
        <f t="shared" si="104"/>
        <v>3.0344976418381501E-3</v>
      </c>
      <c r="G477" s="12">
        <f t="shared" si="105"/>
        <v>3.7561500977795568E-3</v>
      </c>
      <c r="H477" s="14">
        <v>-4.9913044521531719E-3</v>
      </c>
      <c r="I477" s="14">
        <v>-6.1783171117068322E-3</v>
      </c>
      <c r="J477" s="20">
        <v>-7.0592971378721251E-3</v>
      </c>
      <c r="K477" s="20">
        <v>-8.7381117945477677E-3</v>
      </c>
      <c r="M477" s="24">
        <v>1.1537533800422142E-5</v>
      </c>
      <c r="N477" s="24">
        <v>3.9134309930046195E-6</v>
      </c>
      <c r="O477" s="23">
        <f t="shared" si="102"/>
        <v>9.9219214110278095E-6</v>
      </c>
      <c r="P477" s="23">
        <f t="shared" si="103"/>
        <v>1.6365511476529414E-5</v>
      </c>
      <c r="Q477" s="12">
        <v>3.1499081591417565E-3</v>
      </c>
      <c r="R477" s="12">
        <v>4.0454309382968604E-3</v>
      </c>
      <c r="S477" s="14">
        <v>-5.1811378601283545E-3</v>
      </c>
      <c r="T477" s="14">
        <v>-6.6541417514392898E-3</v>
      </c>
      <c r="U477" s="20">
        <v>-7.3277821494433237E-3</v>
      </c>
      <c r="V477" s="20">
        <v>-9.4110796628859451E-3</v>
      </c>
      <c r="X477" s="14">
        <f t="shared" si="106"/>
        <v>-4.0964299041334196E-3</v>
      </c>
      <c r="Y477" s="14">
        <f t="shared" si="107"/>
        <v>-5.6018278690741167E-3</v>
      </c>
      <c r="Z477" s="20">
        <f t="shared" si="108"/>
        <v>-7.349234806799586E-3</v>
      </c>
      <c r="AA477" s="20">
        <f t="shared" si="109"/>
        <v>-1.0345917232662073E-2</v>
      </c>
      <c r="AC477" s="14">
        <f t="shared" si="110"/>
        <v>-7.4838897046306417E-3</v>
      </c>
      <c r="AD477" s="14">
        <f t="shared" si="110"/>
        <v>-9.1813497549328212E-3</v>
      </c>
      <c r="AE477" s="20">
        <f t="shared" si="101"/>
        <v>-2.2387092549291946E-2</v>
      </c>
      <c r="AF477" s="20">
        <f t="shared" si="101"/>
        <v>-1.9208712533857902E-2</v>
      </c>
      <c r="AH477" s="26">
        <v>-1.0840546276917846</v>
      </c>
      <c r="AI477" s="26">
        <v>0.47754953279031254</v>
      </c>
      <c r="AJ477" s="26">
        <f t="shared" si="111"/>
        <v>-1.8772527852259397</v>
      </c>
      <c r="AK477" s="26">
        <f t="shared" si="111"/>
        <v>-1.6596979577639859</v>
      </c>
      <c r="AL477" s="26">
        <f t="shared" si="112"/>
        <v>-3.2414280361945935</v>
      </c>
      <c r="AM477" s="26">
        <f t="shared" si="113"/>
        <v>-3.4802230799299436</v>
      </c>
      <c r="AN477" s="14">
        <v>-5.9131738649547752E-3</v>
      </c>
      <c r="AO477" s="14">
        <v>-6.7141934665665443E-3</v>
      </c>
      <c r="AP477" s="20">
        <v>-1.0210200618480192E-2</v>
      </c>
      <c r="AQ477" s="20">
        <v>-1.4079002119723381E-2</v>
      </c>
      <c r="AU477">
        <v>-0.12933450851645417</v>
      </c>
    </row>
    <row r="478" spans="1:47" x14ac:dyDescent="0.2">
      <c r="A478" s="1">
        <v>44509</v>
      </c>
      <c r="B478">
        <v>259.0018</v>
      </c>
      <c r="C478">
        <v>20.22</v>
      </c>
      <c r="D478" s="12">
        <v>-4.1777615341431762E-4</v>
      </c>
      <c r="E478" s="12">
        <v>-3.4499753573188352E-3</v>
      </c>
      <c r="F478" s="12">
        <f t="shared" si="104"/>
        <v>3.0105965312435977E-3</v>
      </c>
      <c r="G478" s="12">
        <f t="shared" si="105"/>
        <v>3.760662558012134E-3</v>
      </c>
      <c r="H478" s="14">
        <v>-4.9519906237035539E-3</v>
      </c>
      <c r="I478" s="14">
        <v>-6.1857394482868616E-3</v>
      </c>
      <c r="J478" s="20">
        <v>-7.003694840053273E-3</v>
      </c>
      <c r="K478" s="20">
        <v>-8.7486093468165174E-3</v>
      </c>
      <c r="M478" s="24">
        <v>1.7453691436166346E-7</v>
      </c>
      <c r="N478" s="24">
        <v>1.1902329966107225E-5</v>
      </c>
      <c r="O478" s="23">
        <f t="shared" si="102"/>
        <v>9.817720202849604E-6</v>
      </c>
      <c r="P478" s="23">
        <f t="shared" si="103"/>
        <v>1.7160140175150277E-5</v>
      </c>
      <c r="Q478" s="12">
        <v>3.1333241458313251E-3</v>
      </c>
      <c r="R478" s="12">
        <v>4.1424799547071173E-3</v>
      </c>
      <c r="S478" s="14">
        <v>-5.15385958568528E-3</v>
      </c>
      <c r="T478" s="14">
        <v>-6.813773178073774E-3</v>
      </c>
      <c r="U478" s="20">
        <v>-7.2892019653355367E-3</v>
      </c>
      <c r="V478" s="20">
        <v>-9.6368494358897005E-3</v>
      </c>
      <c r="X478" s="14">
        <f t="shared" si="106"/>
        <v>-4.0964299041334196E-3</v>
      </c>
      <c r="Y478" s="14">
        <f t="shared" si="107"/>
        <v>-5.6018278690741167E-3</v>
      </c>
      <c r="Z478" s="20">
        <f t="shared" si="108"/>
        <v>-7.349234806799586E-3</v>
      </c>
      <c r="AA478" s="20">
        <f t="shared" si="109"/>
        <v>-1.0345917232662073E-2</v>
      </c>
      <c r="AC478" s="14">
        <f t="shared" si="110"/>
        <v>-7.4838897046306417E-3</v>
      </c>
      <c r="AD478" s="14">
        <f t="shared" si="110"/>
        <v>-9.1813497549328212E-3</v>
      </c>
      <c r="AE478" s="20">
        <f t="shared" si="101"/>
        <v>-2.2387092549291946E-2</v>
      </c>
      <c r="AF478" s="20">
        <f t="shared" si="101"/>
        <v>-1.9208712533857902E-2</v>
      </c>
      <c r="AH478" s="26">
        <v>-0.12933450851645417</v>
      </c>
      <c r="AI478" s="26">
        <v>-0.8247970375901329</v>
      </c>
      <c r="AJ478" s="26">
        <f t="shared" si="111"/>
        <v>-1.8772527852259397</v>
      </c>
      <c r="AK478" s="26">
        <f t="shared" si="111"/>
        <v>-1.6596979577639859</v>
      </c>
      <c r="AL478" s="26">
        <f t="shared" si="112"/>
        <v>-3.2414280361945935</v>
      </c>
      <c r="AM478" s="26">
        <f t="shared" si="113"/>
        <v>-3.4802230799299436</v>
      </c>
      <c r="AN478" s="14">
        <v>-5.8820414797775434E-3</v>
      </c>
      <c r="AO478" s="14">
        <v>-6.8752655209056513E-3</v>
      </c>
      <c r="AP478" s="20">
        <v>-1.0156444732783135E-2</v>
      </c>
      <c r="AQ478" s="20">
        <v>-1.4416754346518857E-2</v>
      </c>
      <c r="AU478">
        <v>-0.38401696420541653</v>
      </c>
    </row>
    <row r="479" spans="1:47" x14ac:dyDescent="0.2">
      <c r="A479" s="1">
        <v>44508</v>
      </c>
      <c r="B479">
        <v>259.11005</v>
      </c>
      <c r="C479">
        <v>20.29</v>
      </c>
      <c r="D479" s="12">
        <v>-1.2737024481528358E-3</v>
      </c>
      <c r="E479" s="12">
        <v>-1.967535661583808E-3</v>
      </c>
      <c r="F479" s="12">
        <f t="shared" si="104"/>
        <v>3.027101955082634E-3</v>
      </c>
      <c r="G479" s="12">
        <f t="shared" si="105"/>
        <v>3.7632466350314164E-3</v>
      </c>
      <c r="H479" s="14">
        <v>-4.979139629969564E-3</v>
      </c>
      <c r="I479" s="14">
        <v>-6.1899898767443498E-3</v>
      </c>
      <c r="J479" s="20">
        <v>-7.0420921977113584E-3</v>
      </c>
      <c r="K479" s="20">
        <v>-8.7546208088966834E-3</v>
      </c>
      <c r="M479" s="24">
        <v>1.6223179264305275E-6</v>
      </c>
      <c r="N479" s="24">
        <v>3.8711965796040326E-6</v>
      </c>
      <c r="O479" s="23">
        <f t="shared" si="102"/>
        <v>1.0434183248832717E-5</v>
      </c>
      <c r="P479" s="23">
        <f t="shared" si="103"/>
        <v>1.7495960965794793E-5</v>
      </c>
      <c r="Q479" s="12">
        <v>3.2301986392221636E-3</v>
      </c>
      <c r="R479" s="12">
        <v>4.1828173478882383E-3</v>
      </c>
      <c r="S479" s="14">
        <v>-5.3132039474982871E-3</v>
      </c>
      <c r="T479" s="14">
        <v>-6.8801222855495083E-3</v>
      </c>
      <c r="U479" s="20">
        <v>-7.5145657370840968E-3</v>
      </c>
      <c r="V479" s="20">
        <v>-9.7306882447609506E-3</v>
      </c>
      <c r="X479" s="14">
        <f t="shared" si="106"/>
        <v>-4.0964299041334196E-3</v>
      </c>
      <c r="Y479" s="14">
        <f t="shared" si="107"/>
        <v>-5.6018278690741167E-3</v>
      </c>
      <c r="Z479" s="20">
        <f t="shared" si="108"/>
        <v>-7.349234806799586E-3</v>
      </c>
      <c r="AA479" s="20">
        <f t="shared" si="109"/>
        <v>-1.0345917232662073E-2</v>
      </c>
      <c r="AC479" s="14">
        <f t="shared" si="110"/>
        <v>-7.4838897046306417E-3</v>
      </c>
      <c r="AD479" s="14">
        <f t="shared" si="110"/>
        <v>-9.1813497549328212E-3</v>
      </c>
      <c r="AE479" s="20">
        <f t="shared" si="101"/>
        <v>-2.2387092549291946E-2</v>
      </c>
      <c r="AF479" s="20">
        <f t="shared" si="101"/>
        <v>-1.9208712533857902E-2</v>
      </c>
      <c r="AH479" s="26">
        <v>-0.38401696420541653</v>
      </c>
      <c r="AI479" s="26">
        <v>-0.45910810051036749</v>
      </c>
      <c r="AJ479" s="26">
        <f t="shared" si="111"/>
        <v>-1.8772527852259397</v>
      </c>
      <c r="AK479" s="26">
        <f t="shared" si="111"/>
        <v>-1.6596979577639859</v>
      </c>
      <c r="AL479" s="26">
        <f t="shared" si="112"/>
        <v>-3.2414280361945935</v>
      </c>
      <c r="AM479" s="26">
        <f t="shared" si="113"/>
        <v>-3.4802230799299436</v>
      </c>
      <c r="AN479" s="14">
        <v>-6.0638993923128473E-3</v>
      </c>
      <c r="AO479" s="14">
        <v>-6.9422134099898806E-3</v>
      </c>
      <c r="AP479" s="20">
        <v>-1.0470456431652345E-2</v>
      </c>
      <c r="AQ479" s="20">
        <v>-1.4557137473252003E-2</v>
      </c>
      <c r="AU479">
        <v>0.78121536291197469</v>
      </c>
    </row>
    <row r="480" spans="1:47" x14ac:dyDescent="0.2">
      <c r="A480" s="1">
        <v>44505</v>
      </c>
      <c r="B480">
        <v>259.44049999999999</v>
      </c>
      <c r="C480">
        <v>20.329999999999998</v>
      </c>
      <c r="D480" s="12">
        <v>2.6219068831769832E-3</v>
      </c>
      <c r="E480" s="12">
        <v>3.9506172839505194E-3</v>
      </c>
      <c r="F480" s="12">
        <f t="shared" si="104"/>
        <v>3.0673327265963233E-3</v>
      </c>
      <c r="G480" s="12">
        <f t="shared" si="105"/>
        <v>3.7590537890626881E-3</v>
      </c>
      <c r="H480" s="14">
        <v>-5.045313360408912E-3</v>
      </c>
      <c r="I480" s="14">
        <v>-6.1830932588454388E-3</v>
      </c>
      <c r="J480" s="20">
        <v>-7.1356829674932521E-3</v>
      </c>
      <c r="K480" s="20">
        <v>-8.744866790591152E-3</v>
      </c>
      <c r="M480" s="24">
        <v>6.8743957040508426E-6</v>
      </c>
      <c r="N480" s="24">
        <v>1.5607376924248579E-5</v>
      </c>
      <c r="O480" s="23">
        <f t="shared" si="102"/>
        <v>1.1001075545549022E-5</v>
      </c>
      <c r="P480" s="23">
        <f t="shared" si="103"/>
        <v>1.8366031054506135E-5</v>
      </c>
      <c r="Q480" s="12">
        <v>3.3167869309844162E-3</v>
      </c>
      <c r="R480" s="12">
        <v>4.2855607631331208E-3</v>
      </c>
      <c r="S480" s="14">
        <v>-5.4556290132549605E-3</v>
      </c>
      <c r="T480" s="14">
        <v>-7.0491201647604343E-3</v>
      </c>
      <c r="U480" s="20">
        <v>-7.7160002255420414E-3</v>
      </c>
      <c r="V480" s="20">
        <v>-9.9697051703875779E-3</v>
      </c>
      <c r="X480" s="14">
        <f t="shared" si="106"/>
        <v>-4.0964299041334196E-3</v>
      </c>
      <c r="Y480" s="14">
        <f t="shared" si="107"/>
        <v>-5.6018278690741167E-3</v>
      </c>
      <c r="Z480" s="20">
        <f t="shared" si="108"/>
        <v>-7.349234806799586E-3</v>
      </c>
      <c r="AA480" s="20">
        <f t="shared" si="109"/>
        <v>-1.0345917232662073E-2</v>
      </c>
      <c r="AC480" s="14">
        <f t="shared" si="110"/>
        <v>-7.4838897046306417E-3</v>
      </c>
      <c r="AD480" s="14">
        <f t="shared" si="110"/>
        <v>-9.1813497549328212E-3</v>
      </c>
      <c r="AE480" s="20">
        <f t="shared" si="101"/>
        <v>-2.2387092549291946E-2</v>
      </c>
      <c r="AF480" s="20">
        <f t="shared" si="101"/>
        <v>-1.9208712533857902E-2</v>
      </c>
      <c r="AH480" s="26">
        <v>0.78121536291197469</v>
      </c>
      <c r="AI480" s="26">
        <v>0.91750600672673055</v>
      </c>
      <c r="AJ480" s="26">
        <f t="shared" si="111"/>
        <v>-1.8772527852259397</v>
      </c>
      <c r="AK480" s="26">
        <f t="shared" si="111"/>
        <v>-1.6596979577639859</v>
      </c>
      <c r="AL480" s="26">
        <f t="shared" si="112"/>
        <v>-3.2414280361945935</v>
      </c>
      <c r="AM480" s="26">
        <f t="shared" si="113"/>
        <v>-3.4802230799299436</v>
      </c>
      <c r="AN480" s="14">
        <v>-6.2264475041914919E-3</v>
      </c>
      <c r="AO480" s="14">
        <v>-7.1127364464455096E-3</v>
      </c>
      <c r="AP480" s="20">
        <v>-1.0751126148176708E-2</v>
      </c>
      <c r="AQ480" s="20">
        <v>-1.4914707478298069E-2</v>
      </c>
      <c r="AU480">
        <v>1.65965435465444</v>
      </c>
    </row>
    <row r="481" spans="1:47" x14ac:dyDescent="0.2">
      <c r="A481" s="1">
        <v>44504</v>
      </c>
      <c r="B481">
        <v>258.76204999999999</v>
      </c>
      <c r="C481">
        <v>20.25</v>
      </c>
      <c r="D481" s="12">
        <v>5.2974279181889905E-3</v>
      </c>
      <c r="E481" s="12">
        <v>8.4661354581674342E-3</v>
      </c>
      <c r="F481" s="12">
        <f t="shared" si="104"/>
        <v>3.0708979968819775E-3</v>
      </c>
      <c r="G481" s="12">
        <f t="shared" si="105"/>
        <v>3.7448532238341485E-3</v>
      </c>
      <c r="H481" s="14">
        <v>-5.0511777081693326E-3</v>
      </c>
      <c r="I481" s="14">
        <v>-6.1597354076245144E-3</v>
      </c>
      <c r="J481" s="20">
        <v>-7.143977026442665E-3</v>
      </c>
      <c r="K481" s="20">
        <v>-8.7118313358615605E-3</v>
      </c>
      <c r="M481" s="24">
        <v>2.8062742548408141E-5</v>
      </c>
      <c r="N481" s="24">
        <v>7.1675449596039916E-5</v>
      </c>
      <c r="O481" s="23">
        <f t="shared" si="102"/>
        <v>1.1264008689674864E-5</v>
      </c>
      <c r="P481" s="23">
        <f t="shared" si="103"/>
        <v>1.8540100608924277E-5</v>
      </c>
      <c r="Q481" s="12">
        <v>3.356189608719219E-3</v>
      </c>
      <c r="R481" s="12">
        <v>4.3058217112328604E-3</v>
      </c>
      <c r="S481" s="14">
        <v>-5.5204406506386512E-3</v>
      </c>
      <c r="T481" s="14">
        <v>-7.0824464587277668E-3</v>
      </c>
      <c r="U481" s="20">
        <v>-7.807664561121916E-3</v>
      </c>
      <c r="V481" s="20">
        <v>-1.001683918392546E-2</v>
      </c>
      <c r="X481" s="14">
        <f t="shared" si="106"/>
        <v>-4.0964299041334196E-3</v>
      </c>
      <c r="Y481" s="14">
        <f t="shared" si="107"/>
        <v>-5.6018278690741167E-3</v>
      </c>
      <c r="Z481" s="20">
        <f t="shared" si="108"/>
        <v>-7.349234806799586E-3</v>
      </c>
      <c r="AA481" s="20">
        <f t="shared" si="109"/>
        <v>-1.0345917232662073E-2</v>
      </c>
      <c r="AC481" s="14">
        <f t="shared" si="110"/>
        <v>-7.4838897046306417E-3</v>
      </c>
      <c r="AD481" s="14">
        <f t="shared" si="110"/>
        <v>-9.1813497549328212E-3</v>
      </c>
      <c r="AE481" s="20">
        <f t="shared" si="101"/>
        <v>-2.2387092549291946E-2</v>
      </c>
      <c r="AF481" s="20">
        <f t="shared" si="101"/>
        <v>-1.9208712533857902E-2</v>
      </c>
      <c r="AH481" s="26">
        <v>1.65965435465444</v>
      </c>
      <c r="AI481" s="26">
        <v>2.1758734116103882</v>
      </c>
      <c r="AJ481" s="26">
        <f t="shared" si="111"/>
        <v>-1.8772527852259397</v>
      </c>
      <c r="AK481" s="26">
        <f t="shared" si="111"/>
        <v>-1.6596979577639859</v>
      </c>
      <c r="AL481" s="26">
        <f t="shared" si="112"/>
        <v>-3.2414280361945935</v>
      </c>
      <c r="AM481" s="26">
        <f t="shared" si="113"/>
        <v>-3.4802230799299436</v>
      </c>
      <c r="AN481" s="14">
        <v>-6.3004162907145111E-3</v>
      </c>
      <c r="AO481" s="14">
        <v>-7.1463635006290089E-3</v>
      </c>
      <c r="AP481" s="20">
        <v>-1.087884709248744E-2</v>
      </c>
      <c r="AQ481" s="20">
        <v>-1.4985220097496046E-2</v>
      </c>
      <c r="AU481">
        <v>0.70096050884713657</v>
      </c>
    </row>
    <row r="482" spans="1:47" x14ac:dyDescent="0.2">
      <c r="A482" s="1">
        <v>44503</v>
      </c>
      <c r="B482">
        <v>257.39850000000001</v>
      </c>
      <c r="C482">
        <v>20.079999999999998</v>
      </c>
      <c r="D482" s="12">
        <v>2.2722586827597091E-3</v>
      </c>
      <c r="E482" s="12">
        <v>0</v>
      </c>
      <c r="F482" s="12">
        <f t="shared" si="104"/>
        <v>3.0378151342862264E-3</v>
      </c>
      <c r="G482" s="12">
        <f t="shared" si="105"/>
        <v>3.6621653808571065E-3</v>
      </c>
      <c r="H482" s="14">
        <v>-4.9967612416387747E-3</v>
      </c>
      <c r="I482" s="14">
        <v>-6.0237260091989325E-3</v>
      </c>
      <c r="J482" s="20">
        <v>-7.0670147793758537E-3</v>
      </c>
      <c r="K482" s="20">
        <v>-8.5194706481428947E-3</v>
      </c>
      <c r="M482" s="24">
        <v>5.1631595213768881E-6</v>
      </c>
      <c r="N482" s="24">
        <v>0</v>
      </c>
      <c r="O482" s="23">
        <f t="shared" si="102"/>
        <v>1.0188137847612719E-5</v>
      </c>
      <c r="P482" s="23">
        <f t="shared" si="103"/>
        <v>1.5139208675046456E-5</v>
      </c>
      <c r="Q482" s="12">
        <v>3.1918862522985871E-3</v>
      </c>
      <c r="R482" s="12">
        <v>3.8909136041611688E-3</v>
      </c>
      <c r="S482" s="14">
        <v>-5.2501856789098746E-3</v>
      </c>
      <c r="T482" s="14">
        <v>-6.3999833539593251E-3</v>
      </c>
      <c r="U482" s="20">
        <v>-7.425437797215005E-3</v>
      </c>
      <c r="V482" s="20">
        <v>-9.0516185911169202E-3</v>
      </c>
      <c r="X482" s="14">
        <f t="shared" si="106"/>
        <v>-4.0964299041334196E-3</v>
      </c>
      <c r="Y482" s="14">
        <f t="shared" si="107"/>
        <v>-5.6018278690741167E-3</v>
      </c>
      <c r="Z482" s="20">
        <f t="shared" si="108"/>
        <v>-7.349234806799586E-3</v>
      </c>
      <c r="AA482" s="20">
        <f t="shared" si="109"/>
        <v>-1.0345917232662073E-2</v>
      </c>
      <c r="AC482" s="14">
        <f t="shared" si="110"/>
        <v>-7.4838897046306417E-3</v>
      </c>
      <c r="AD482" s="14">
        <f t="shared" si="110"/>
        <v>-9.1813497549328212E-3</v>
      </c>
      <c r="AE482" s="20">
        <f t="shared" si="101"/>
        <v>-2.2387092549291946E-2</v>
      </c>
      <c r="AF482" s="20">
        <f t="shared" si="101"/>
        <v>-1.9208712533857902E-2</v>
      </c>
      <c r="AH482" s="26">
        <v>0.70096050884713657</v>
      </c>
      <c r="AI482" s="26">
        <v>0</v>
      </c>
      <c r="AJ482" s="26">
        <f t="shared" si="111"/>
        <v>-1.8772527852259397</v>
      </c>
      <c r="AK482" s="26">
        <f t="shared" si="111"/>
        <v>-1.6596979577639859</v>
      </c>
      <c r="AL482" s="26">
        <f t="shared" si="112"/>
        <v>-3.2414280361945935</v>
      </c>
      <c r="AM482" s="26">
        <f t="shared" si="113"/>
        <v>-3.4802230799299436</v>
      </c>
      <c r="AN482" s="14">
        <v>-5.9919773572519094E-3</v>
      </c>
      <c r="AO482" s="14">
        <v>-6.4577413626624013E-3</v>
      </c>
      <c r="AP482" s="20">
        <v>-1.0346269586544729E-2</v>
      </c>
      <c r="AQ482" s="20">
        <v>-1.35412473272151E-2</v>
      </c>
      <c r="AU482">
        <v>1.2892676604617179</v>
      </c>
    </row>
    <row r="483" spans="1:47" x14ac:dyDescent="0.2">
      <c r="A483" s="1">
        <v>44502</v>
      </c>
      <c r="B483">
        <v>256.81495000000001</v>
      </c>
      <c r="C483">
        <v>20.079999999999998</v>
      </c>
      <c r="D483" s="12">
        <v>4.0986578977362242E-3</v>
      </c>
      <c r="E483" s="12">
        <v>7.5263421976918821E-3</v>
      </c>
      <c r="F483" s="12">
        <f t="shared" si="104"/>
        <v>3.033546401348276E-3</v>
      </c>
      <c r="G483" s="12">
        <f t="shared" si="105"/>
        <v>3.6621653808571065E-3</v>
      </c>
      <c r="H483" s="14">
        <v>-4.9897398007832999E-3</v>
      </c>
      <c r="I483" s="14">
        <v>-6.0237260091989325E-3</v>
      </c>
      <c r="J483" s="20">
        <v>-7.0570842215808048E-3</v>
      </c>
      <c r="K483" s="20">
        <v>-8.5194706481428947E-3</v>
      </c>
      <c r="M483" s="24">
        <v>1.6798996562675525E-5</v>
      </c>
      <c r="N483" s="24">
        <v>5.6645826876757471E-5</v>
      </c>
      <c r="O483" s="23">
        <f t="shared" si="102"/>
        <v>1.0508202686614293E-5</v>
      </c>
      <c r="P483" s="23">
        <f t="shared" si="103"/>
        <v>1.6105541143666446E-5</v>
      </c>
      <c r="Q483" s="12">
        <v>3.2416358041294975E-3</v>
      </c>
      <c r="R483" s="12">
        <v>4.0131709586892069E-3</v>
      </c>
      <c r="S483" s="14">
        <v>-5.332016409678157E-3</v>
      </c>
      <c r="T483" s="14">
        <v>-6.6010788069762608E-3</v>
      </c>
      <c r="U483" s="20">
        <v>-7.5411725613513279E-3</v>
      </c>
      <c r="V483" s="20">
        <v>-9.3360317279090801E-3</v>
      </c>
      <c r="X483" s="14">
        <f t="shared" si="106"/>
        <v>-4.0964299041334196E-3</v>
      </c>
      <c r="Y483" s="14">
        <f t="shared" si="107"/>
        <v>-5.6018278690741167E-3</v>
      </c>
      <c r="Z483" s="20">
        <f t="shared" si="108"/>
        <v>-7.349234806799586E-3</v>
      </c>
      <c r="AA483" s="20">
        <f t="shared" si="109"/>
        <v>-1.0345917232662073E-2</v>
      </c>
      <c r="AC483" s="14">
        <f t="shared" si="110"/>
        <v>-7.4838897046306417E-3</v>
      </c>
      <c r="AD483" s="14">
        <f t="shared" si="110"/>
        <v>-9.1813497549328212E-3</v>
      </c>
      <c r="AE483" s="20">
        <f t="shared" si="101"/>
        <v>-2.2387092549291946E-2</v>
      </c>
      <c r="AF483" s="20">
        <f t="shared" si="101"/>
        <v>-1.9208712533857902E-2</v>
      </c>
      <c r="AH483" s="26">
        <v>1.2892676604617179</v>
      </c>
      <c r="AI483" s="26">
        <v>2.0475203644927662</v>
      </c>
      <c r="AJ483" s="26">
        <f t="shared" si="111"/>
        <v>-1.8772527852259397</v>
      </c>
      <c r="AK483" s="26">
        <f t="shared" si="111"/>
        <v>-1.6596979577639859</v>
      </c>
      <c r="AL483" s="26">
        <f t="shared" si="112"/>
        <v>-3.2414280361945935</v>
      </c>
      <c r="AM483" s="26">
        <f t="shared" si="113"/>
        <v>-3.4802230799299436</v>
      </c>
      <c r="AN483" s="14">
        <v>-6.0853698419902277E-3</v>
      </c>
      <c r="AO483" s="14">
        <v>-6.6606516442942144E-3</v>
      </c>
      <c r="AP483" s="20">
        <v>-1.0507529178637559E-2</v>
      </c>
      <c r="AQ483" s="20">
        <v>-1.3966730194134757E-2</v>
      </c>
      <c r="AU483">
        <v>1.0590471641339392</v>
      </c>
    </row>
    <row r="484" spans="1:47" x14ac:dyDescent="0.2">
      <c r="A484" s="1">
        <v>44498</v>
      </c>
      <c r="B484">
        <v>255.76665</v>
      </c>
      <c r="C484">
        <v>19.93</v>
      </c>
      <c r="D484" s="12">
        <v>3.354496883330782E-3</v>
      </c>
      <c r="E484" s="12">
        <v>2.0110608345902392E-3</v>
      </c>
      <c r="F484" s="12">
        <f t="shared" si="104"/>
        <v>3.030873357937293E-3</v>
      </c>
      <c r="G484" s="12">
        <f t="shared" si="105"/>
        <v>3.6049314091700512E-3</v>
      </c>
      <c r="H484" s="14">
        <v>-4.9853430356337457E-3</v>
      </c>
      <c r="I484" s="14">
        <v>-5.9295845032846422E-3</v>
      </c>
      <c r="J484" s="20">
        <v>-7.0508657927244459E-3</v>
      </c>
      <c r="K484" s="20">
        <v>-8.3863245197858E-3</v>
      </c>
      <c r="M484" s="24">
        <v>1.1252649340275931E-5</v>
      </c>
      <c r="N484" s="24">
        <v>4.0443656804227895E-6</v>
      </c>
      <c r="O484" s="23">
        <f t="shared" si="102"/>
        <v>1.0106415821382712E-5</v>
      </c>
      <c r="P484" s="23">
        <f t="shared" si="103"/>
        <v>1.3511745636155594E-5</v>
      </c>
      <c r="Q484" s="12">
        <v>3.1790589521716504E-3</v>
      </c>
      <c r="R484" s="12">
        <v>3.6758326452867238E-3</v>
      </c>
      <c r="S484" s="14">
        <v>-5.2290866477720877E-3</v>
      </c>
      <c r="T484" s="14">
        <v>-6.0462066586664939E-3</v>
      </c>
      <c r="U484" s="20">
        <v>-7.3955970348350214E-3</v>
      </c>
      <c r="V484" s="20">
        <v>-8.551265459692689E-3</v>
      </c>
      <c r="X484" s="14">
        <f t="shared" si="106"/>
        <v>-4.0964299041334196E-3</v>
      </c>
      <c r="Y484" s="14">
        <f t="shared" si="107"/>
        <v>-5.6018278690741167E-3</v>
      </c>
      <c r="Z484" s="20">
        <f t="shared" si="108"/>
        <v>-7.349234806799586E-3</v>
      </c>
      <c r="AA484" s="20">
        <f t="shared" si="109"/>
        <v>-1.0345917232662073E-2</v>
      </c>
      <c r="AC484" s="14">
        <f t="shared" si="110"/>
        <v>-7.4838897046306417E-3</v>
      </c>
      <c r="AD484" s="14">
        <f t="shared" si="110"/>
        <v>-9.1813497549328212E-3</v>
      </c>
      <c r="AE484" s="20">
        <f t="shared" si="101"/>
        <v>-2.2387092549291946E-2</v>
      </c>
      <c r="AF484" s="20">
        <f t="shared" si="101"/>
        <v>-1.9208712533857902E-2</v>
      </c>
      <c r="AH484" s="26">
        <v>1.0590471641339392</v>
      </c>
      <c r="AI484" s="26">
        <v>0.53526854665570778</v>
      </c>
      <c r="AJ484" s="26">
        <f t="shared" si="111"/>
        <v>-1.8772527852259397</v>
      </c>
      <c r="AK484" s="26">
        <f t="shared" si="111"/>
        <v>-1.6596979577639859</v>
      </c>
      <c r="AL484" s="26">
        <f t="shared" si="112"/>
        <v>-3.2414280361945935</v>
      </c>
      <c r="AM484" s="26">
        <f t="shared" si="113"/>
        <v>-3.4802230799299436</v>
      </c>
      <c r="AN484" s="14">
        <v>-5.9678972723616885E-3</v>
      </c>
      <c r="AO484" s="14">
        <v>-6.1007719344645652E-3</v>
      </c>
      <c r="AP484" s="20">
        <v>-1.0304690816284596E-2</v>
      </c>
      <c r="AQ484" s="20">
        <v>-1.2792717610086794E-2</v>
      </c>
      <c r="AU484">
        <v>0.13516585694350511</v>
      </c>
    </row>
    <row r="485" spans="1:47" x14ac:dyDescent="0.2">
      <c r="A485" s="1">
        <v>44497</v>
      </c>
      <c r="B485">
        <v>254.91155000000001</v>
      </c>
      <c r="C485">
        <v>19.89</v>
      </c>
      <c r="D485" s="12">
        <v>4.4132808946351076E-4</v>
      </c>
      <c r="E485" s="12">
        <v>-2.007024586051176E-3</v>
      </c>
      <c r="F485" s="12">
        <f t="shared" si="104"/>
        <v>3.0266708368529419E-3</v>
      </c>
      <c r="G485" s="12">
        <f t="shared" si="105"/>
        <v>3.6034699351518607E-3</v>
      </c>
      <c r="H485" s="14">
        <v>-4.97843050358581E-3</v>
      </c>
      <c r="I485" s="14">
        <v>-5.9271805924451257E-3</v>
      </c>
      <c r="J485" s="20">
        <v>-7.041089266734254E-3</v>
      </c>
      <c r="K485" s="20">
        <v>-8.3829246228106172E-3</v>
      </c>
      <c r="M485" s="24">
        <v>1.9477048254951256E-7</v>
      </c>
      <c r="N485" s="24">
        <v>4.028147689013894E-6</v>
      </c>
      <c r="O485" s="23">
        <f t="shared" si="102"/>
        <v>1.0032846834152154E-5</v>
      </c>
      <c r="P485" s="23">
        <f t="shared" si="103"/>
        <v>1.4115847830335016E-5</v>
      </c>
      <c r="Q485" s="12">
        <v>3.1674669428665161E-3</v>
      </c>
      <c r="R485" s="12">
        <v>3.7571063107576575E-3</v>
      </c>
      <c r="S485" s="14">
        <v>-5.2100194892228816E-3</v>
      </c>
      <c r="T485" s="14">
        <v>-6.1798899420919999E-3</v>
      </c>
      <c r="U485" s="20">
        <v>-7.3686299886321612E-3</v>
      </c>
      <c r="V485" s="20">
        <v>-8.7403362785765035E-3</v>
      </c>
      <c r="X485" s="14">
        <f t="shared" si="106"/>
        <v>-4.0964299041334196E-3</v>
      </c>
      <c r="Y485" s="14">
        <f t="shared" si="107"/>
        <v>-5.6018278690741167E-3</v>
      </c>
      <c r="Z485" s="20">
        <f t="shared" si="108"/>
        <v>-7.349234806799586E-3</v>
      </c>
      <c r="AA485" s="20">
        <f t="shared" si="109"/>
        <v>-1.0345917232662073E-2</v>
      </c>
      <c r="AC485" s="14">
        <f t="shared" si="110"/>
        <v>-7.4838897046306417E-3</v>
      </c>
      <c r="AD485" s="14">
        <f t="shared" si="110"/>
        <v>-9.1813497549328212E-3</v>
      </c>
      <c r="AE485" s="20">
        <f t="shared" si="101"/>
        <v>-2.2387092549291946E-2</v>
      </c>
      <c r="AF485" s="20">
        <f t="shared" si="101"/>
        <v>-1.9208712533857902E-2</v>
      </c>
      <c r="AH485" s="26">
        <v>0.13516585694350511</v>
      </c>
      <c r="AI485" s="26">
        <v>-0.52242088511044737</v>
      </c>
      <c r="AJ485" s="26">
        <f t="shared" si="111"/>
        <v>-1.8772527852259397</v>
      </c>
      <c r="AK485" s="26">
        <f t="shared" si="111"/>
        <v>-1.6596979577639859</v>
      </c>
      <c r="AL485" s="26">
        <f t="shared" si="112"/>
        <v>-3.2414280361945935</v>
      </c>
      <c r="AM485" s="26">
        <f t="shared" si="113"/>
        <v>-3.4802230799299436</v>
      </c>
      <c r="AN485" s="14">
        <v>-5.9461361406072596E-3</v>
      </c>
      <c r="AO485" s="14">
        <v>-6.2356616710666675E-3</v>
      </c>
      <c r="AP485" s="20">
        <v>-1.0267116152327104E-2</v>
      </c>
      <c r="AQ485" s="20">
        <v>-1.3075568096449242E-2</v>
      </c>
      <c r="AU485">
        <v>-0.32853141769837391</v>
      </c>
    </row>
    <row r="486" spans="1:47" x14ac:dyDescent="0.2">
      <c r="A486" s="1">
        <v>44496</v>
      </c>
      <c r="B486">
        <v>254.79909999999998</v>
      </c>
      <c r="C486">
        <v>19.93</v>
      </c>
      <c r="D486" s="12">
        <v>-1.1025937513415851E-3</v>
      </c>
      <c r="E486" s="12">
        <v>1.5075376884423619E-3</v>
      </c>
      <c r="F486" s="12">
        <f t="shared" si="104"/>
        <v>3.0270581577767526E-3</v>
      </c>
      <c r="G486" s="12">
        <f t="shared" si="105"/>
        <v>3.5943416535289588E-3</v>
      </c>
      <c r="H486" s="14">
        <v>-4.9790675898121342E-3</v>
      </c>
      <c r="I486" s="14">
        <v>-5.9121659053098614E-3</v>
      </c>
      <c r="J486" s="20">
        <v>-7.0419903099419321E-3</v>
      </c>
      <c r="K486" s="20">
        <v>-8.361689064263534E-3</v>
      </c>
      <c r="M486" s="24">
        <v>1.2157129804975092E-6</v>
      </c>
      <c r="N486" s="24">
        <v>2.27266988207414E-6</v>
      </c>
      <c r="O486" s="23">
        <f t="shared" si="102"/>
        <v>1.0660783798775544E-5</v>
      </c>
      <c r="P486" s="23">
        <f t="shared" si="103"/>
        <v>1.4759251184192089E-5</v>
      </c>
      <c r="Q486" s="12">
        <v>3.265085572963677E-3</v>
      </c>
      <c r="R486" s="12">
        <v>3.8417770867389075E-3</v>
      </c>
      <c r="S486" s="14">
        <v>-5.3705878469962314E-3</v>
      </c>
      <c r="T486" s="14">
        <v>-6.3191609750615539E-3</v>
      </c>
      <c r="U486" s="20">
        <v>-7.5957248812254701E-3</v>
      </c>
      <c r="V486" s="20">
        <v>-8.9373099582738726E-3</v>
      </c>
      <c r="X486" s="14">
        <f t="shared" si="106"/>
        <v>-4.0964299041334196E-3</v>
      </c>
      <c r="Y486" s="14">
        <f t="shared" si="107"/>
        <v>-5.6018278690741167E-3</v>
      </c>
      <c r="Z486" s="20">
        <f t="shared" si="108"/>
        <v>-7.349234806799586E-3</v>
      </c>
      <c r="AA486" s="20">
        <f t="shared" si="109"/>
        <v>-1.0345917232662073E-2</v>
      </c>
      <c r="AC486" s="14">
        <f t="shared" si="110"/>
        <v>-7.4838897046306417E-3</v>
      </c>
      <c r="AD486" s="14">
        <f t="shared" si="110"/>
        <v>-9.1813497549328212E-3</v>
      </c>
      <c r="AE486" s="20">
        <f t="shared" si="101"/>
        <v>-2.2387092549291946E-2</v>
      </c>
      <c r="AF486" s="20">
        <f t="shared" si="101"/>
        <v>-1.9208712533857902E-2</v>
      </c>
      <c r="AH486" s="26">
        <v>-0.32853141769837391</v>
      </c>
      <c r="AI486" s="26">
        <v>0.38222504204067981</v>
      </c>
      <c r="AJ486" s="26">
        <f t="shared" si="111"/>
        <v>-1.8772527852259397</v>
      </c>
      <c r="AK486" s="26">
        <f t="shared" si="111"/>
        <v>-1.6596979577639859</v>
      </c>
      <c r="AL486" s="26">
        <f t="shared" si="112"/>
        <v>-3.2414280361945935</v>
      </c>
      <c r="AM486" s="26">
        <f t="shared" si="113"/>
        <v>-3.4802230799299436</v>
      </c>
      <c r="AN486" s="14">
        <v>-6.129390985847096E-3</v>
      </c>
      <c r="AO486" s="14">
        <v>-6.3761895850450402E-3</v>
      </c>
      <c r="AP486" s="20">
        <v>-1.0583539916778951E-2</v>
      </c>
      <c r="AQ486" s="20">
        <v>-1.3370241285214766E-2</v>
      </c>
      <c r="AU486">
        <v>0.76516271149149251</v>
      </c>
    </row>
    <row r="487" spans="1:47" x14ac:dyDescent="0.2">
      <c r="A487" s="1">
        <v>44495</v>
      </c>
      <c r="B487">
        <v>255.08035000000001</v>
      </c>
      <c r="C487">
        <v>19.899999999999999</v>
      </c>
      <c r="D487" s="12">
        <v>2.6004372712311596E-3</v>
      </c>
      <c r="E487" s="12">
        <v>6.0667340748228327E-3</v>
      </c>
      <c r="F487" s="12">
        <f t="shared" si="104"/>
        <v>3.0227502448018691E-3</v>
      </c>
      <c r="G487" s="12">
        <f t="shared" si="105"/>
        <v>3.5947405680894166E-3</v>
      </c>
      <c r="H487" s="14">
        <v>-4.971981703530806E-3</v>
      </c>
      <c r="I487" s="14">
        <v>-5.9128220613714737E-3</v>
      </c>
      <c r="J487" s="20">
        <v>-7.0319686057512595E-3</v>
      </c>
      <c r="K487" s="20">
        <v>-8.3626170783031792E-3</v>
      </c>
      <c r="M487" s="24">
        <v>6.76227400160816E-6</v>
      </c>
      <c r="N487" s="24">
        <v>3.680526233461645E-5</v>
      </c>
      <c r="O487" s="23">
        <f t="shared" si="102"/>
        <v>1.1263600495613538E-5</v>
      </c>
      <c r="P487" s="23">
        <f t="shared" si="103"/>
        <v>1.5556005299344349E-5</v>
      </c>
      <c r="Q487" s="12">
        <v>3.3561287960406912E-3</v>
      </c>
      <c r="R487" s="12">
        <v>3.9441102037524696E-3</v>
      </c>
      <c r="S487" s="14">
        <v>-5.5203406226838102E-3</v>
      </c>
      <c r="T487" s="14">
        <v>-6.4874839737385616E-3</v>
      </c>
      <c r="U487" s="20">
        <v>-7.8075230896765086E-3</v>
      </c>
      <c r="V487" s="20">
        <v>-9.1753723874823442E-3</v>
      </c>
      <c r="X487" s="14">
        <f t="shared" si="106"/>
        <v>-4.0964299041334196E-3</v>
      </c>
      <c r="Y487" s="14">
        <f t="shared" si="107"/>
        <v>-5.6018278690741167E-3</v>
      </c>
      <c r="Z487" s="20">
        <f t="shared" si="108"/>
        <v>-7.349234806799586E-3</v>
      </c>
      <c r="AA487" s="20">
        <f t="shared" si="109"/>
        <v>-1.0345917232662073E-2</v>
      </c>
      <c r="AC487" s="14">
        <f t="shared" si="110"/>
        <v>-7.4838897046306417E-3</v>
      </c>
      <c r="AD487" s="14">
        <f t="shared" si="110"/>
        <v>-9.1813497549328212E-3</v>
      </c>
      <c r="AE487" s="20">
        <f t="shared" si="101"/>
        <v>-2.2387092549291946E-2</v>
      </c>
      <c r="AF487" s="20">
        <f t="shared" si="101"/>
        <v>-1.9208712533857902E-2</v>
      </c>
      <c r="AH487" s="26">
        <v>0.76516271149149251</v>
      </c>
      <c r="AI487" s="26">
        <v>1.6101843597558523</v>
      </c>
      <c r="AJ487" s="26">
        <f t="shared" si="111"/>
        <v>-1.8772527852259397</v>
      </c>
      <c r="AK487" s="26">
        <f t="shared" si="111"/>
        <v>-1.6596979577639859</v>
      </c>
      <c r="AL487" s="26">
        <f t="shared" si="112"/>
        <v>-3.2414280361945935</v>
      </c>
      <c r="AM487" s="26">
        <f t="shared" si="113"/>
        <v>-3.4802230799299436</v>
      </c>
      <c r="AN487" s="14">
        <v>-6.3003021299443676E-3</v>
      </c>
      <c r="AO487" s="14">
        <v>-6.5460316503640715E-3</v>
      </c>
      <c r="AP487" s="20">
        <v>-1.0878649972566302E-2</v>
      </c>
      <c r="AQ487" s="20">
        <v>-1.3726383360886538E-2</v>
      </c>
      <c r="AU487">
        <v>0.98373489968064087</v>
      </c>
    </row>
    <row r="488" spans="1:47" x14ac:dyDescent="0.2">
      <c r="A488" s="1">
        <v>44494</v>
      </c>
      <c r="B488">
        <v>254.41874999999999</v>
      </c>
      <c r="C488">
        <v>19.78</v>
      </c>
      <c r="D488" s="12">
        <v>3.3466084237436799E-3</v>
      </c>
      <c r="E488" s="12">
        <v>0</v>
      </c>
      <c r="F488" s="12">
        <f t="shared" si="104"/>
        <v>3.0180166545089432E-3</v>
      </c>
      <c r="G488" s="12">
        <f t="shared" si="105"/>
        <v>3.5582395515655649E-3</v>
      </c>
      <c r="H488" s="14">
        <v>-4.9641956403689846E-3</v>
      </c>
      <c r="I488" s="14">
        <v>-5.8527832319548011E-3</v>
      </c>
      <c r="J488" s="20">
        <v>-7.0209566280367303E-3</v>
      </c>
      <c r="K488" s="20">
        <v>-8.2777030161125861E-3</v>
      </c>
      <c r="M488" s="24">
        <v>1.1199787941872159E-5</v>
      </c>
      <c r="N488" s="24">
        <v>0</v>
      </c>
      <c r="O488" s="23">
        <f t="shared" si="102"/>
        <v>1.1550084700092187E-5</v>
      </c>
      <c r="P488" s="23">
        <f t="shared" si="103"/>
        <v>1.4195762008595899E-5</v>
      </c>
      <c r="Q488" s="12">
        <v>3.398541554857346E-3</v>
      </c>
      <c r="R488" s="12">
        <v>3.7677263712477711E-3</v>
      </c>
      <c r="S488" s="14">
        <v>-5.5901034028524024E-3</v>
      </c>
      <c r="T488" s="14">
        <v>-6.1973583871076073E-3</v>
      </c>
      <c r="U488" s="20">
        <v>-7.9061899209818404E-3</v>
      </c>
      <c r="V488" s="20">
        <v>-8.7650422337198636E-3</v>
      </c>
      <c r="X488" s="14">
        <f t="shared" si="106"/>
        <v>-4.0964299041334196E-3</v>
      </c>
      <c r="Y488" s="14">
        <f t="shared" si="107"/>
        <v>-5.6018278690741167E-3</v>
      </c>
      <c r="Z488" s="20">
        <f t="shared" si="108"/>
        <v>-7.349234806799586E-3</v>
      </c>
      <c r="AA488" s="20">
        <f t="shared" si="109"/>
        <v>-1.0345917232662073E-2</v>
      </c>
      <c r="AC488" s="14">
        <f t="shared" si="110"/>
        <v>-7.4838897046306417E-3</v>
      </c>
      <c r="AD488" s="14">
        <f t="shared" si="110"/>
        <v>-9.1813497549328212E-3</v>
      </c>
      <c r="AE488" s="20">
        <f t="shared" si="101"/>
        <v>-2.2387092549291946E-2</v>
      </c>
      <c r="AF488" s="20">
        <f t="shared" si="101"/>
        <v>-1.9208712533857902E-2</v>
      </c>
      <c r="AH488" s="26">
        <v>0.98373489968064087</v>
      </c>
      <c r="AI488" s="26">
        <v>0</v>
      </c>
      <c r="AJ488" s="26">
        <f t="shared" si="111"/>
        <v>-1.8772527852259397</v>
      </c>
      <c r="AK488" s="26">
        <f t="shared" ref="AK488:AK551" si="114">PERCENTILE(AI488:AI587,5%)</f>
        <v>-1.6596979577639859</v>
      </c>
      <c r="AL488" s="26">
        <f t="shared" si="112"/>
        <v>-3.2414280361945935</v>
      </c>
      <c r="AM488" s="26">
        <f t="shared" si="113"/>
        <v>-3.4802230799299436</v>
      </c>
      <c r="AN488" s="14">
        <v>-6.3799215995620486E-3</v>
      </c>
      <c r="AO488" s="14">
        <v>-6.2532877637734392E-3</v>
      </c>
      <c r="AP488" s="20">
        <v>-1.1016127878086968E-2</v>
      </c>
      <c r="AQ488" s="20">
        <v>-1.3112528276077189E-2</v>
      </c>
      <c r="AU488">
        <v>8.1806817189604808E-2</v>
      </c>
    </row>
    <row r="489" spans="1:47" x14ac:dyDescent="0.2">
      <c r="A489" s="1">
        <v>44491</v>
      </c>
      <c r="B489">
        <v>253.57015000000001</v>
      </c>
      <c r="C489">
        <v>19.78</v>
      </c>
      <c r="D489" s="12">
        <v>2.869851919584665E-4</v>
      </c>
      <c r="E489" s="12">
        <v>4.5708481462671813E-3</v>
      </c>
      <c r="F489" s="12">
        <f t="shared" si="104"/>
        <v>3.0262454728168498E-3</v>
      </c>
      <c r="G489" s="12">
        <f t="shared" si="105"/>
        <v>3.5774134277608864E-3</v>
      </c>
      <c r="H489" s="14">
        <v>-4.9777308420082692E-3</v>
      </c>
      <c r="I489" s="14">
        <v>-5.8843214517573942E-3</v>
      </c>
      <c r="J489" s="20">
        <v>-7.0400997220131977E-3</v>
      </c>
      <c r="K489" s="20">
        <v>-8.3223081222366952E-3</v>
      </c>
      <c r="M489" s="24">
        <v>8.2360500403437867E-8</v>
      </c>
      <c r="N489" s="24">
        <v>2.0892652776234128E-5</v>
      </c>
      <c r="O489" s="23">
        <f t="shared" si="102"/>
        <v>1.1573204887159604E-5</v>
      </c>
      <c r="P489" s="23">
        <f t="shared" si="103"/>
        <v>1.5104274804067014E-5</v>
      </c>
      <c r="Q489" s="12">
        <v>3.4019413409345557E-3</v>
      </c>
      <c r="R489" s="12">
        <v>3.8864218510175929E-3</v>
      </c>
      <c r="S489" s="14">
        <v>-5.5956955533123598E-3</v>
      </c>
      <c r="T489" s="14">
        <v>-6.3925950775097435E-3</v>
      </c>
      <c r="U489" s="20">
        <v>-7.9140990060947505E-3</v>
      </c>
      <c r="V489" s="20">
        <v>-9.0411692107406471E-3</v>
      </c>
      <c r="X489" s="14">
        <f t="shared" si="106"/>
        <v>-4.0964299041334196E-3</v>
      </c>
      <c r="Y489" s="14">
        <f t="shared" si="107"/>
        <v>-5.6018278690741167E-3</v>
      </c>
      <c r="Z489" s="20">
        <f t="shared" si="108"/>
        <v>-7.349234806799586E-3</v>
      </c>
      <c r="AA489" s="20">
        <f t="shared" si="109"/>
        <v>-1.0345917232662073E-2</v>
      </c>
      <c r="AC489" s="14">
        <f t="shared" si="110"/>
        <v>-7.4838897046306417E-3</v>
      </c>
      <c r="AD489" s="14">
        <f t="shared" si="110"/>
        <v>-9.1813497549328212E-3</v>
      </c>
      <c r="AE489" s="20">
        <f t="shared" si="101"/>
        <v>-2.2387092549291946E-2</v>
      </c>
      <c r="AF489" s="20">
        <f t="shared" si="101"/>
        <v>-1.9208712533857902E-2</v>
      </c>
      <c r="AH489" s="26">
        <v>8.1806817189604808E-2</v>
      </c>
      <c r="AI489" s="26">
        <v>1.190834308309711</v>
      </c>
      <c r="AJ489" s="26">
        <f t="shared" si="111"/>
        <v>-1.8772527852259397</v>
      </c>
      <c r="AK489" s="26">
        <f t="shared" si="114"/>
        <v>-1.6596979577639859</v>
      </c>
      <c r="AL489" s="26">
        <f t="shared" si="112"/>
        <v>-3.2414280361945935</v>
      </c>
      <c r="AM489" s="26">
        <f t="shared" si="113"/>
        <v>-3.4802230799299436</v>
      </c>
      <c r="AN489" s="14">
        <v>-6.3863038574446633E-3</v>
      </c>
      <c r="AO489" s="14">
        <v>-6.4502864091432284E-3</v>
      </c>
      <c r="AP489" s="20">
        <v>-1.1027148039994699E-2</v>
      </c>
      <c r="AQ489" s="20">
        <v>-1.3525615024255479E-2</v>
      </c>
      <c r="AU489">
        <v>4.7489681586294213E-2</v>
      </c>
    </row>
    <row r="490" spans="1:47" x14ac:dyDescent="0.2">
      <c r="A490" s="1">
        <v>44490</v>
      </c>
      <c r="B490">
        <v>253.49740000000003</v>
      </c>
      <c r="C490">
        <v>19.690000000000001</v>
      </c>
      <c r="D490" s="12">
        <v>1.7182615296640336E-4</v>
      </c>
      <c r="E490" s="12">
        <v>5.0813008130079496E-4</v>
      </c>
      <c r="F490" s="12">
        <f t="shared" si="104"/>
        <v>3.0264378057300698E-3</v>
      </c>
      <c r="G490" s="12">
        <f t="shared" si="105"/>
        <v>3.5686594764239373E-3</v>
      </c>
      <c r="H490" s="14">
        <v>-4.9780472014981612E-3</v>
      </c>
      <c r="I490" s="14">
        <v>-5.8699224831506563E-3</v>
      </c>
      <c r="J490" s="20">
        <v>-7.0405471552769747E-3</v>
      </c>
      <c r="K490" s="20">
        <v>-8.3019433861545259E-3</v>
      </c>
      <c r="M490" s="24">
        <v>2.9524226843233845E-8</v>
      </c>
      <c r="N490" s="24">
        <v>2.581961795227525E-7</v>
      </c>
      <c r="O490" s="23">
        <f t="shared" si="102"/>
        <v>1.2306653821450774E-5</v>
      </c>
      <c r="P490" s="23">
        <f t="shared" si="103"/>
        <v>1.473299053931475E-5</v>
      </c>
      <c r="Q490" s="12">
        <v>3.5080840670443994E-3</v>
      </c>
      <c r="R490" s="12">
        <v>3.838357791987968E-3</v>
      </c>
      <c r="S490" s="14">
        <v>-5.7702848013286533E-3</v>
      </c>
      <c r="T490" s="14">
        <v>-6.3135367356888551E-3</v>
      </c>
      <c r="U490" s="20">
        <v>-8.1610239113252842E-3</v>
      </c>
      <c r="V490" s="20">
        <v>-8.9293554891993043E-3</v>
      </c>
      <c r="X490" s="14">
        <f t="shared" si="106"/>
        <v>-4.0964299041334196E-3</v>
      </c>
      <c r="Y490" s="14">
        <f t="shared" si="107"/>
        <v>-5.6018278690741167E-3</v>
      </c>
      <c r="Z490" s="20">
        <f t="shared" si="108"/>
        <v>-7.349234806799586E-3</v>
      </c>
      <c r="AA490" s="20">
        <f t="shared" si="109"/>
        <v>-1.0345917232662073E-2</v>
      </c>
      <c r="AC490" s="14">
        <f t="shared" si="110"/>
        <v>-7.4838897046306417E-3</v>
      </c>
      <c r="AD490" s="14">
        <f t="shared" si="110"/>
        <v>-9.1813497549328212E-3</v>
      </c>
      <c r="AE490" s="20">
        <f t="shared" si="101"/>
        <v>-2.2387092549291946E-2</v>
      </c>
      <c r="AF490" s="20">
        <f t="shared" si="101"/>
        <v>-1.9208712533857902E-2</v>
      </c>
      <c r="AH490" s="26">
        <v>4.7489681586294213E-2</v>
      </c>
      <c r="AI490" s="26">
        <v>0.12841693474381002</v>
      </c>
      <c r="AJ490" s="26">
        <f t="shared" si="111"/>
        <v>-1.8772527852259397</v>
      </c>
      <c r="AK490" s="26">
        <f t="shared" si="114"/>
        <v>-1.6596979577639859</v>
      </c>
      <c r="AL490" s="26">
        <f t="shared" si="112"/>
        <v>-3.2414280361945935</v>
      </c>
      <c r="AM490" s="26">
        <f t="shared" si="113"/>
        <v>-3.4802230799299436</v>
      </c>
      <c r="AN490" s="14">
        <v>-6.5855605856658412E-3</v>
      </c>
      <c r="AO490" s="14">
        <v>-6.3705145885299122E-3</v>
      </c>
      <c r="AP490" s="20">
        <v>-1.1371202048245271E-2</v>
      </c>
      <c r="AQ490" s="20">
        <v>-1.3358341376705463E-2</v>
      </c>
      <c r="AU490">
        <v>0.44962070267293835</v>
      </c>
    </row>
    <row r="491" spans="1:47" x14ac:dyDescent="0.2">
      <c r="A491" s="1">
        <v>44489</v>
      </c>
      <c r="B491">
        <v>253.45384999999999</v>
      </c>
      <c r="C491">
        <v>19.68</v>
      </c>
      <c r="D491" s="12">
        <v>1.6671804356760411E-3</v>
      </c>
      <c r="E491" s="12">
        <v>2.0366598778003286E-3</v>
      </c>
      <c r="F491" s="12">
        <f t="shared" si="104"/>
        <v>3.0335331705165728E-3</v>
      </c>
      <c r="G491" s="12">
        <f t="shared" si="105"/>
        <v>3.5689846662024681E-3</v>
      </c>
      <c r="H491" s="14">
        <v>-4.9897180380017846E-3</v>
      </c>
      <c r="I491" s="14">
        <v>-5.8704573727373201E-3</v>
      </c>
      <c r="J491" s="20">
        <v>-7.0570534420636008E-3</v>
      </c>
      <c r="K491" s="20">
        <v>-8.3026998907044704E-3</v>
      </c>
      <c r="M491" s="24">
        <v>2.7794906051009544E-6</v>
      </c>
      <c r="N491" s="24">
        <v>4.1479834578416496E-6</v>
      </c>
      <c r="O491" s="23">
        <f t="shared" si="102"/>
        <v>1.3091216888923995E-5</v>
      </c>
      <c r="P491" s="23">
        <f t="shared" si="103"/>
        <v>1.5656879648240022E-5</v>
      </c>
      <c r="Q491" s="12">
        <v>3.6181786701217499E-3</v>
      </c>
      <c r="R491" s="12">
        <v>3.9568775124130418E-3</v>
      </c>
      <c r="S491" s="14">
        <v>-5.9513743085082161E-3</v>
      </c>
      <c r="T491" s="14">
        <v>-6.5084843276953129E-3</v>
      </c>
      <c r="U491" s="20">
        <v>-8.4171422571376487E-3</v>
      </c>
      <c r="V491" s="20">
        <v>-9.2050735888420908E-3</v>
      </c>
      <c r="X491" s="14">
        <f t="shared" si="106"/>
        <v>-4.0964299041334196E-3</v>
      </c>
      <c r="Y491" s="14">
        <f t="shared" si="107"/>
        <v>-5.6018278690741167E-3</v>
      </c>
      <c r="Z491" s="20">
        <f t="shared" si="108"/>
        <v>-7.349234806799586E-3</v>
      </c>
      <c r="AA491" s="20">
        <f t="shared" si="109"/>
        <v>-1.0345917232662073E-2</v>
      </c>
      <c r="AC491" s="14">
        <f t="shared" si="110"/>
        <v>-7.4838897046306417E-3</v>
      </c>
      <c r="AD491" s="14">
        <f t="shared" si="110"/>
        <v>-9.1813497549328212E-3</v>
      </c>
      <c r="AE491" s="20">
        <f t="shared" si="101"/>
        <v>-2.2387092549291946E-2</v>
      </c>
      <c r="AF491" s="20">
        <f t="shared" si="101"/>
        <v>-1.9208712533857902E-2</v>
      </c>
      <c r="AH491" s="26">
        <v>0.44962070267293835</v>
      </c>
      <c r="AI491" s="26">
        <v>0.5030470099110228</v>
      </c>
      <c r="AJ491" s="26">
        <f t="shared" si="111"/>
        <v>-1.8772527852259397</v>
      </c>
      <c r="AK491" s="26">
        <f t="shared" si="114"/>
        <v>-1.6596979577639859</v>
      </c>
      <c r="AL491" s="26">
        <f t="shared" si="112"/>
        <v>-3.2414280361945935</v>
      </c>
      <c r="AM491" s="26">
        <f t="shared" si="113"/>
        <v>-3.4802230799299436</v>
      </c>
      <c r="AN491" s="14">
        <v>-6.7922359859311412E-3</v>
      </c>
      <c r="AO491" s="14">
        <v>-6.5672215264741662E-3</v>
      </c>
      <c r="AP491" s="20">
        <v>-1.1728065781293909E-2</v>
      </c>
      <c r="AQ491" s="20">
        <v>-1.3770816443155649E-2</v>
      </c>
      <c r="AU491">
        <v>0.28380568804264722</v>
      </c>
    </row>
    <row r="492" spans="1:47" x14ac:dyDescent="0.2">
      <c r="A492" s="1">
        <v>44488</v>
      </c>
      <c r="B492">
        <v>253.03199999999998</v>
      </c>
      <c r="C492">
        <v>19.64</v>
      </c>
      <c r="D492" s="12">
        <v>1.0826546383135849E-3</v>
      </c>
      <c r="E492" s="12">
        <v>5.0942435048395573E-4</v>
      </c>
      <c r="F492" s="12">
        <f t="shared" si="104"/>
        <v>3.0320659774848591E-3</v>
      </c>
      <c r="G492" s="12">
        <f t="shared" si="105"/>
        <v>3.5694298307038545E-3</v>
      </c>
      <c r="H492" s="14">
        <v>-4.9873047202221325E-3</v>
      </c>
      <c r="I492" s="14">
        <v>-5.8711896031820162E-3</v>
      </c>
      <c r="J492" s="20">
        <v>-7.0536402406734654E-3</v>
      </c>
      <c r="K492" s="20">
        <v>-8.3037354981958696E-3</v>
      </c>
      <c r="M492" s="24">
        <v>1.1721410658619193E-6</v>
      </c>
      <c r="N492" s="24">
        <v>2.5951316886600016E-7</v>
      </c>
      <c r="O492" s="23">
        <f t="shared" si="102"/>
        <v>1.3749047438631824E-5</v>
      </c>
      <c r="P492" s="23">
        <f t="shared" si="103"/>
        <v>1.6391544305490683E-5</v>
      </c>
      <c r="Q492" s="12">
        <v>3.7079707979745234E-3</v>
      </c>
      <c r="R492" s="12">
        <v>4.0486472191944168E-3</v>
      </c>
      <c r="S492" s="14">
        <v>-6.0990692156785414E-3</v>
      </c>
      <c r="T492" s="14">
        <v>-6.6594320627389302E-3</v>
      </c>
      <c r="U492" s="20">
        <v>-8.626029982873552E-3</v>
      </c>
      <c r="V492" s="20">
        <v>-9.4185618511142925E-3</v>
      </c>
      <c r="X492" s="14">
        <f t="shared" si="106"/>
        <v>-4.0964299041334196E-3</v>
      </c>
      <c r="Y492" s="14">
        <f t="shared" si="107"/>
        <v>-5.6018278690741167E-3</v>
      </c>
      <c r="Z492" s="20">
        <f t="shared" si="108"/>
        <v>-7.349234806799586E-3</v>
      </c>
      <c r="AA492" s="20">
        <f t="shared" si="109"/>
        <v>-1.0345917232662073E-2</v>
      </c>
      <c r="AC492" s="14">
        <f t="shared" si="110"/>
        <v>-7.4838897046306417E-3</v>
      </c>
      <c r="AD492" s="14">
        <f t="shared" si="110"/>
        <v>-9.1813497549328212E-3</v>
      </c>
      <c r="AE492" s="20">
        <f t="shared" si="101"/>
        <v>-2.2387092549291946E-2</v>
      </c>
      <c r="AF492" s="20">
        <f t="shared" si="101"/>
        <v>-1.9208712533857902E-2</v>
      </c>
      <c r="AH492" s="26">
        <v>0.28380568804264722</v>
      </c>
      <c r="AI492" s="26">
        <v>0.12204437782878656</v>
      </c>
      <c r="AJ492" s="26">
        <f t="shared" si="111"/>
        <v>-1.8772527852259397</v>
      </c>
      <c r="AK492" s="26">
        <f t="shared" si="114"/>
        <v>-1.6596979577639859</v>
      </c>
      <c r="AL492" s="26">
        <f t="shared" si="112"/>
        <v>-3.2414280361945935</v>
      </c>
      <c r="AM492" s="26">
        <f t="shared" si="113"/>
        <v>-3.4802230799299436</v>
      </c>
      <c r="AN492" s="14">
        <v>-6.9607985080341241E-3</v>
      </c>
      <c r="AO492" s="14">
        <v>-6.7195315214038142E-3</v>
      </c>
      <c r="AP492" s="20">
        <v>-1.2019120501945459E-2</v>
      </c>
      <c r="AQ492" s="20">
        <v>-1.4090195494734595E-2</v>
      </c>
      <c r="AU492">
        <v>0.12611414387377221</v>
      </c>
    </row>
    <row r="493" spans="1:47" x14ac:dyDescent="0.2">
      <c r="A493" s="1">
        <v>44487</v>
      </c>
      <c r="B493">
        <v>252.75835000000001</v>
      </c>
      <c r="C493">
        <v>19.63</v>
      </c>
      <c r="D493" s="12">
        <v>4.9597627863806615E-4</v>
      </c>
      <c r="E493" s="12">
        <v>-1.5259409969481386E-3</v>
      </c>
      <c r="F493" s="12">
        <f t="shared" si="104"/>
        <v>3.0466180476037387E-3</v>
      </c>
      <c r="G493" s="12">
        <f t="shared" si="105"/>
        <v>3.5938547557380746E-3</v>
      </c>
      <c r="H493" s="14">
        <v>-5.0112407455368243E-3</v>
      </c>
      <c r="I493" s="14">
        <v>-5.911365029712571E-3</v>
      </c>
      <c r="J493" s="20">
        <v>-7.0874934180574145E-3</v>
      </c>
      <c r="K493" s="20">
        <v>-8.3605563706228344E-3</v>
      </c>
      <c r="M493" s="24">
        <v>2.4599246897166463E-7</v>
      </c>
      <c r="N493" s="24">
        <v>2.328495926167079E-6</v>
      </c>
      <c r="O493" s="23">
        <f t="shared" si="102"/>
        <v>1.4552502781831924E-5</v>
      </c>
      <c r="P493" s="23">
        <f t="shared" si="103"/>
        <v>1.7423036455267471E-5</v>
      </c>
      <c r="Q493" s="12">
        <v>3.8147742766554255E-3</v>
      </c>
      <c r="R493" s="12">
        <v>4.1740910933121085E-3</v>
      </c>
      <c r="S493" s="14">
        <v>-6.2747453049578576E-3</v>
      </c>
      <c r="T493" s="14">
        <v>-6.8657688740602595E-3</v>
      </c>
      <c r="U493" s="20">
        <v>-8.8744920284430356E-3</v>
      </c>
      <c r="V493" s="20">
        <v>-9.7103879409794324E-3</v>
      </c>
      <c r="X493" s="14">
        <f t="shared" si="106"/>
        <v>-4.0964299041334196E-3</v>
      </c>
      <c r="Y493" s="14">
        <f t="shared" si="107"/>
        <v>-5.6018278690741167E-3</v>
      </c>
      <c r="Z493" s="20">
        <f t="shared" si="108"/>
        <v>-7.349234806799586E-3</v>
      </c>
      <c r="AA493" s="20">
        <f t="shared" si="109"/>
        <v>-1.0345917232662073E-2</v>
      </c>
      <c r="AC493" s="14">
        <f t="shared" si="110"/>
        <v>-7.4838897046306417E-3</v>
      </c>
      <c r="AD493" s="14">
        <f t="shared" si="110"/>
        <v>-9.1813497549328212E-3</v>
      </c>
      <c r="AE493" s="20">
        <f t="shared" si="101"/>
        <v>-2.2387092549291946E-2</v>
      </c>
      <c r="AF493" s="20">
        <f t="shared" si="101"/>
        <v>-1.9208712533857902E-2</v>
      </c>
      <c r="AH493" s="26">
        <v>0.12611414387377221</v>
      </c>
      <c r="AI493" s="26">
        <v>-0.35585242733694772</v>
      </c>
      <c r="AJ493" s="26">
        <f t="shared" si="111"/>
        <v>-1.8772527852259397</v>
      </c>
      <c r="AK493" s="26">
        <f t="shared" si="114"/>
        <v>-1.6596979577639859</v>
      </c>
      <c r="AL493" s="26">
        <f t="shared" si="112"/>
        <v>-3.2414280361945935</v>
      </c>
      <c r="AM493" s="26">
        <f t="shared" si="113"/>
        <v>-3.4802230799299436</v>
      </c>
      <c r="AN493" s="14">
        <v>-7.1612956358596668E-3</v>
      </c>
      <c r="AO493" s="14">
        <v>-6.9277304630909493E-3</v>
      </c>
      <c r="AP493" s="20">
        <v>-1.2365316292104847E-2</v>
      </c>
      <c r="AQ493" s="20">
        <v>-1.4526768160674813E-2</v>
      </c>
      <c r="AU493">
        <v>0.70474866272549885</v>
      </c>
    </row>
    <row r="494" spans="1:47" x14ac:dyDescent="0.2">
      <c r="A494" s="1">
        <v>44484</v>
      </c>
      <c r="B494">
        <v>252.63305</v>
      </c>
      <c r="C494">
        <v>19.66</v>
      </c>
      <c r="D494" s="12">
        <v>2.8143402743803225E-3</v>
      </c>
      <c r="E494" s="12">
        <v>5.1124744376278564E-3</v>
      </c>
      <c r="F494" s="12">
        <f t="shared" si="104"/>
        <v>3.0541483816839323E-3</v>
      </c>
      <c r="G494" s="12">
        <f t="shared" si="105"/>
        <v>3.603227046520299E-3</v>
      </c>
      <c r="H494" s="14">
        <v>-5.0236270428607862E-3</v>
      </c>
      <c r="I494" s="14">
        <v>-5.926781076198556E-3</v>
      </c>
      <c r="J494" s="20">
        <v>-7.10501159473569E-3</v>
      </c>
      <c r="K494" s="20">
        <v>-8.3823595793589556E-3</v>
      </c>
      <c r="M494" s="24">
        <v>7.920511179999109E-6</v>
      </c>
      <c r="N494" s="24">
        <v>2.6137394875398266E-5</v>
      </c>
      <c r="O494" s="23">
        <f t="shared" si="102"/>
        <v>1.546657740397527E-5</v>
      </c>
      <c r="P494" s="23">
        <f t="shared" si="103"/>
        <v>1.8388047514467662E-5</v>
      </c>
      <c r="Q494" s="12">
        <v>3.9327569724018378E-3</v>
      </c>
      <c r="R494" s="12">
        <v>4.2881286727974553E-3</v>
      </c>
      <c r="S494" s="14">
        <v>-6.4688095699738553E-3</v>
      </c>
      <c r="T494" s="14">
        <v>-7.0533440002854986E-3</v>
      </c>
      <c r="U494" s="20">
        <v>-9.1489608218663088E-3</v>
      </c>
      <c r="V494" s="20">
        <v>-9.9756790215759315E-3</v>
      </c>
      <c r="X494" s="14">
        <f t="shared" si="106"/>
        <v>-4.0964299041334196E-3</v>
      </c>
      <c r="Y494" s="14">
        <f t="shared" si="107"/>
        <v>-5.6018278690741167E-3</v>
      </c>
      <c r="Z494" s="20">
        <f t="shared" si="108"/>
        <v>-7.349234806799586E-3</v>
      </c>
      <c r="AA494" s="20">
        <f t="shared" si="109"/>
        <v>-1.0345917232662073E-2</v>
      </c>
      <c r="AC494" s="14">
        <f t="shared" si="110"/>
        <v>-7.4838897046306417E-3</v>
      </c>
      <c r="AD494" s="14">
        <f t="shared" si="110"/>
        <v>-9.1813497549328212E-3</v>
      </c>
      <c r="AE494" s="20">
        <f t="shared" si="101"/>
        <v>-2.2387092549291946E-2</v>
      </c>
      <c r="AF494" s="20">
        <f t="shared" si="101"/>
        <v>-1.9208712533857902E-2</v>
      </c>
      <c r="AH494" s="26">
        <v>0.70474866272549885</v>
      </c>
      <c r="AI494" s="26">
        <v>1.2087102385211015</v>
      </c>
      <c r="AJ494" s="26">
        <f t="shared" si="111"/>
        <v>-1.8772527852259397</v>
      </c>
      <c r="AK494" s="26">
        <f t="shared" si="114"/>
        <v>-1.6596979577639859</v>
      </c>
      <c r="AL494" s="26">
        <f t="shared" si="112"/>
        <v>-3.2414280361945935</v>
      </c>
      <c r="AM494" s="26">
        <f t="shared" si="113"/>
        <v>-3.4802230799299436</v>
      </c>
      <c r="AN494" s="14">
        <v>-7.3827789800580846E-3</v>
      </c>
      <c r="AO494" s="14">
        <v>-7.1169984008711282E-3</v>
      </c>
      <c r="AP494" s="20">
        <v>-1.2747748709883084E-2</v>
      </c>
      <c r="AQ494" s="20">
        <v>-1.4923644376779061E-2</v>
      </c>
      <c r="AU494">
        <v>2.3391758223503287</v>
      </c>
    </row>
    <row r="495" spans="1:47" x14ac:dyDescent="0.2">
      <c r="A495" s="1">
        <v>44483</v>
      </c>
      <c r="B495">
        <v>251.92405000000002</v>
      </c>
      <c r="C495">
        <v>19.559999999999999</v>
      </c>
      <c r="D495" s="12">
        <v>8.2925041869763572E-3</v>
      </c>
      <c r="E495" s="12">
        <v>5.1387461459402317E-3</v>
      </c>
      <c r="F495" s="12">
        <f t="shared" si="104"/>
        <v>3.0455288242995484E-3</v>
      </c>
      <c r="G495" s="12">
        <f t="shared" si="105"/>
        <v>3.5750304889408833E-3</v>
      </c>
      <c r="H495" s="14">
        <v>-5.0094491326343662E-3</v>
      </c>
      <c r="I495" s="14">
        <v>-5.8804018661965081E-3</v>
      </c>
      <c r="J495" s="20">
        <v>-7.0849595057393558E-3</v>
      </c>
      <c r="K495" s="20">
        <v>-8.316764577578812E-3</v>
      </c>
      <c r="M495" s="24">
        <v>6.8765625691020408E-5</v>
      </c>
      <c r="N495" s="24">
        <v>2.6406711952415585E-5</v>
      </c>
      <c r="O495" s="23">
        <f t="shared" si="102"/>
        <v>1.5947209160925411E-5</v>
      </c>
      <c r="P495" s="23">
        <f t="shared" si="103"/>
        <v>1.7890311291759937E-5</v>
      </c>
      <c r="Q495" s="12">
        <v>3.9933956930068189E-3</v>
      </c>
      <c r="R495" s="12">
        <v>4.2296939950497523E-3</v>
      </c>
      <c r="S495" s="14">
        <v>-6.5685513894946559E-3</v>
      </c>
      <c r="T495" s="14">
        <v>-6.957227508652449E-3</v>
      </c>
      <c r="U495" s="20">
        <v>-9.2900275806302637E-3</v>
      </c>
      <c r="V495" s="20">
        <v>-9.8397396332273023E-3</v>
      </c>
      <c r="X495" s="14">
        <f t="shared" si="106"/>
        <v>-4.0964299041334196E-3</v>
      </c>
      <c r="Y495" s="14">
        <f t="shared" si="107"/>
        <v>-5.6018278690741167E-3</v>
      </c>
      <c r="Z495" s="20">
        <f t="shared" si="108"/>
        <v>-7.349234806799586E-3</v>
      </c>
      <c r="AA495" s="20">
        <f t="shared" si="109"/>
        <v>-1.0345917232662073E-2</v>
      </c>
      <c r="AC495" s="14">
        <f t="shared" si="110"/>
        <v>-7.4838897046306417E-3</v>
      </c>
      <c r="AD495" s="14">
        <f t="shared" si="110"/>
        <v>-9.1813497549328212E-3</v>
      </c>
      <c r="AE495" s="20">
        <f t="shared" si="101"/>
        <v>-2.2387092549291946E-2</v>
      </c>
      <c r="AF495" s="20">
        <f t="shared" si="101"/>
        <v>-1.9208712533857902E-2</v>
      </c>
      <c r="AH495" s="26">
        <v>2.3391758223503287</v>
      </c>
      <c r="AI495" s="26">
        <v>1.2339329743743048</v>
      </c>
      <c r="AJ495" s="26">
        <f t="shared" si="111"/>
        <v>-1.8772527852259397</v>
      </c>
      <c r="AK495" s="26">
        <f t="shared" si="114"/>
        <v>-1.6596979577639859</v>
      </c>
      <c r="AL495" s="26">
        <f t="shared" si="112"/>
        <v>-3.2414280361945935</v>
      </c>
      <c r="AM495" s="26">
        <f t="shared" si="113"/>
        <v>-3.4802230799299436</v>
      </c>
      <c r="AN495" s="14">
        <v>-7.4966131872063226E-3</v>
      </c>
      <c r="AO495" s="14">
        <v>-7.0200144855506689E-3</v>
      </c>
      <c r="AP495" s="20">
        <v>-1.2944304758931042E-2</v>
      </c>
      <c r="AQ495" s="20">
        <v>-1.4720278662613237E-2</v>
      </c>
      <c r="AU495">
        <v>0.65496857227963312</v>
      </c>
    </row>
    <row r="496" spans="1:47" x14ac:dyDescent="0.2">
      <c r="A496" s="1">
        <v>44482</v>
      </c>
      <c r="B496">
        <v>249.85214999999999</v>
      </c>
      <c r="C496">
        <v>19.46</v>
      </c>
      <c r="D496" s="12">
        <v>2.3627635366951782E-3</v>
      </c>
      <c r="E496" s="12">
        <v>3.0927835051548502E-3</v>
      </c>
      <c r="F496" s="12">
        <f t="shared" si="104"/>
        <v>2.948199762328694E-3</v>
      </c>
      <c r="G496" s="12">
        <f t="shared" si="105"/>
        <v>3.5451612980326704E-3</v>
      </c>
      <c r="H496" s="14">
        <v>-4.8493570720438217E-3</v>
      </c>
      <c r="I496" s="14">
        <v>-5.8312714191970285E-3</v>
      </c>
      <c r="J496" s="20">
        <v>-6.8585382493410695E-3</v>
      </c>
      <c r="K496" s="20">
        <v>-8.2472784488101698E-3</v>
      </c>
      <c r="M496" s="24">
        <v>5.5826515303363069E-6</v>
      </c>
      <c r="N496" s="24">
        <v>9.5653098097579217E-6</v>
      </c>
      <c r="O496" s="23">
        <f t="shared" si="102"/>
        <v>1.2567406593673057E-5</v>
      </c>
      <c r="P496" s="23">
        <f t="shared" si="103"/>
        <v>1.7343278100009174E-5</v>
      </c>
      <c r="Q496" s="12">
        <v>3.5450538209839716E-3</v>
      </c>
      <c r="R496" s="12">
        <v>4.1645261555198782E-3</v>
      </c>
      <c r="S496" s="14">
        <v>-5.831094635183662E-3</v>
      </c>
      <c r="T496" s="14">
        <v>-6.8500359514411446E-3</v>
      </c>
      <c r="U496" s="20">
        <v>-8.2470284198064223E-3</v>
      </c>
      <c r="V496" s="20">
        <v>-9.6881365682811443E-3</v>
      </c>
      <c r="X496" s="14">
        <f t="shared" si="106"/>
        <v>-4.0964299041334196E-3</v>
      </c>
      <c r="Y496" s="14">
        <f t="shared" si="107"/>
        <v>-5.6018278690741167E-3</v>
      </c>
      <c r="Z496" s="20">
        <f t="shared" si="108"/>
        <v>-7.349234806799586E-3</v>
      </c>
      <c r="AA496" s="20">
        <f t="shared" si="109"/>
        <v>-1.0345917232662073E-2</v>
      </c>
      <c r="AC496" s="14">
        <f t="shared" si="110"/>
        <v>-7.4838897046306417E-3</v>
      </c>
      <c r="AD496" s="14">
        <f t="shared" si="110"/>
        <v>-9.1813497549328212E-3</v>
      </c>
      <c r="AE496" s="20">
        <f t="shared" si="101"/>
        <v>-2.2387092549291946E-2</v>
      </c>
      <c r="AF496" s="20">
        <f t="shared" si="101"/>
        <v>-1.9208712533857902E-2</v>
      </c>
      <c r="AH496" s="26">
        <v>0.65496857227963312</v>
      </c>
      <c r="AI496" s="26">
        <v>0.73224940217142775</v>
      </c>
      <c r="AJ496" s="26">
        <f t="shared" si="111"/>
        <v>-1.8772527852259397</v>
      </c>
      <c r="AK496" s="26">
        <f t="shared" si="114"/>
        <v>-1.6596979577639859</v>
      </c>
      <c r="AL496" s="26">
        <f t="shared" si="112"/>
        <v>-3.2414280361945935</v>
      </c>
      <c r="AM496" s="26">
        <f t="shared" si="113"/>
        <v>-3.4802230799299436</v>
      </c>
      <c r="AN496" s="14">
        <v>-6.6549621592180211E-3</v>
      </c>
      <c r="AO496" s="14">
        <v>-6.9118555553710449E-3</v>
      </c>
      <c r="AP496" s="20">
        <v>-1.1491036845156215E-2</v>
      </c>
      <c r="AQ496" s="20">
        <v>-1.4493480043412199E-2</v>
      </c>
      <c r="AU496">
        <v>4.4755716061883208E-2</v>
      </c>
    </row>
    <row r="497" spans="1:47" x14ac:dyDescent="0.2">
      <c r="A497" s="1">
        <v>44481</v>
      </c>
      <c r="B497">
        <v>249.26320000000001</v>
      </c>
      <c r="C497">
        <v>19.399999999999999</v>
      </c>
      <c r="D497" s="12">
        <v>1.6651840509873672E-4</v>
      </c>
      <c r="E497" s="12">
        <v>-2.5706940874036244E-3</v>
      </c>
      <c r="F497" s="12">
        <f t="shared" si="104"/>
        <v>2.9527500910242776E-3</v>
      </c>
      <c r="G497" s="12">
        <f t="shared" si="105"/>
        <v>3.5422589195160926E-3</v>
      </c>
      <c r="H497" s="14">
        <v>-4.8568416967025739E-3</v>
      </c>
      <c r="I497" s="14">
        <v>-5.8264974313672491E-3</v>
      </c>
      <c r="J497" s="20">
        <v>-6.8691238968282275E-3</v>
      </c>
      <c r="K497" s="20">
        <v>-8.2405265067184673E-3</v>
      </c>
      <c r="M497" s="24">
        <v>2.7728379236626989E-8</v>
      </c>
      <c r="N497" s="24">
        <v>6.6084680910119532E-6</v>
      </c>
      <c r="O497" s="23">
        <f t="shared" si="102"/>
        <v>1.3013664224977487E-5</v>
      </c>
      <c r="P497" s="23">
        <f t="shared" si="103"/>
        <v>1.7839430637580788E-5</v>
      </c>
      <c r="Q497" s="12">
        <v>3.6074456648683547E-3</v>
      </c>
      <c r="R497" s="12">
        <v>4.2236750156209686E-3</v>
      </c>
      <c r="S497" s="14">
        <v>-5.9337200858890797E-3</v>
      </c>
      <c r="T497" s="14">
        <v>-6.9473271685084681E-3</v>
      </c>
      <c r="U497" s="20">
        <v>-8.3921735531843449E-3</v>
      </c>
      <c r="V497" s="20">
        <v>-9.8257373932292558E-3</v>
      </c>
      <c r="X497" s="14">
        <f t="shared" si="106"/>
        <v>-4.0964299041334196E-3</v>
      </c>
      <c r="Y497" s="14">
        <f t="shared" si="107"/>
        <v>-5.6018278690741167E-3</v>
      </c>
      <c r="Z497" s="20">
        <f t="shared" si="108"/>
        <v>-7.349234806799586E-3</v>
      </c>
      <c r="AA497" s="20">
        <f t="shared" si="109"/>
        <v>-1.0345917232662073E-2</v>
      </c>
      <c r="AC497" s="14">
        <f t="shared" si="110"/>
        <v>-7.4838897046306417E-3</v>
      </c>
      <c r="AD497" s="14">
        <f t="shared" si="110"/>
        <v>-9.1813497549328212E-3</v>
      </c>
      <c r="AE497" s="20">
        <f t="shared" si="101"/>
        <v>-2.2387092549291946E-2</v>
      </c>
      <c r="AF497" s="20">
        <f t="shared" si="101"/>
        <v>-1.9208712533857902E-2</v>
      </c>
      <c r="AH497" s="26">
        <v>4.4755716061883208E-2</v>
      </c>
      <c r="AI497" s="26">
        <v>-0.59662279900016701</v>
      </c>
      <c r="AJ497" s="26">
        <f t="shared" si="111"/>
        <v>-1.8772527852259397</v>
      </c>
      <c r="AK497" s="26">
        <f t="shared" si="114"/>
        <v>-1.6596979577639859</v>
      </c>
      <c r="AL497" s="26">
        <f t="shared" si="112"/>
        <v>-3.2414280361945935</v>
      </c>
      <c r="AM497" s="26">
        <f t="shared" si="113"/>
        <v>-3.4802230799299436</v>
      </c>
      <c r="AN497" s="14">
        <v>-6.7720874219253605E-3</v>
      </c>
      <c r="AO497" s="14">
        <v>-7.0100247976848931E-3</v>
      </c>
      <c r="AP497" s="20">
        <v>-1.1693275517152931E-2</v>
      </c>
      <c r="AQ497" s="20">
        <v>-1.4699331271487559E-2</v>
      </c>
      <c r="AU497">
        <v>-0.66008769755970464</v>
      </c>
    </row>
    <row r="498" spans="1:47" x14ac:dyDescent="0.2">
      <c r="A498" s="1">
        <v>44480</v>
      </c>
      <c r="B498">
        <v>249.2217</v>
      </c>
      <c r="C498">
        <v>19.45</v>
      </c>
      <c r="D498" s="12">
        <v>-2.4989388465416207E-3</v>
      </c>
      <c r="E498" s="12">
        <v>-2.0523345305284435E-3</v>
      </c>
      <c r="F498" s="12">
        <f t="shared" si="104"/>
        <v>2.9551034020466613E-3</v>
      </c>
      <c r="G498" s="12">
        <f t="shared" si="105"/>
        <v>3.6232892235735542E-3</v>
      </c>
      <c r="H498" s="14">
        <v>-4.8607125488730864E-3</v>
      </c>
      <c r="I498" s="14">
        <v>-5.959780420889146E-3</v>
      </c>
      <c r="J498" s="20">
        <v>-6.8745985169221067E-3</v>
      </c>
      <c r="K498" s="20">
        <v>-8.429031182295427E-3</v>
      </c>
      <c r="M498" s="24">
        <v>6.2446953587547657E-6</v>
      </c>
      <c r="N498" s="24">
        <v>4.2120770251994067E-6</v>
      </c>
      <c r="O498" s="23">
        <f t="shared" si="102"/>
        <v>1.3842912230174251E-5</v>
      </c>
      <c r="P498" s="23">
        <f t="shared" si="103"/>
        <v>1.8565263041781861E-5</v>
      </c>
      <c r="Q498" s="12">
        <v>3.7206064331200433E-3</v>
      </c>
      <c r="R498" s="12">
        <v>4.3087426288630727E-3</v>
      </c>
      <c r="S498" s="14">
        <v>-6.1198529859764848E-3</v>
      </c>
      <c r="T498" s="14">
        <v>-7.0872509406858485E-3</v>
      </c>
      <c r="U498" s="20">
        <v>-8.6554248658314882E-3</v>
      </c>
      <c r="V498" s="20">
        <v>-1.0023634254444752E-2</v>
      </c>
      <c r="X498" s="14">
        <f t="shared" si="106"/>
        <v>-4.0964299041334196E-3</v>
      </c>
      <c r="Y498" s="14">
        <f t="shared" si="107"/>
        <v>-5.6018278690741167E-3</v>
      </c>
      <c r="Z498" s="20">
        <f t="shared" si="108"/>
        <v>-7.349234806799586E-3</v>
      </c>
      <c r="AA498" s="20">
        <f t="shared" si="109"/>
        <v>-1.0345917232662073E-2</v>
      </c>
      <c r="AC498" s="14">
        <f t="shared" si="110"/>
        <v>-7.4838897046306417E-3</v>
      </c>
      <c r="AD498" s="14">
        <f t="shared" si="110"/>
        <v>-9.1813497549328212E-3</v>
      </c>
      <c r="AE498" s="20">
        <f t="shared" si="101"/>
        <v>-2.2387092549291946E-2</v>
      </c>
      <c r="AF498" s="20">
        <f t="shared" si="101"/>
        <v>-1.9208712533857902E-2</v>
      </c>
      <c r="AH498" s="26">
        <v>-0.66008769755970464</v>
      </c>
      <c r="AI498" s="26">
        <v>-0.4648992096788504</v>
      </c>
      <c r="AJ498" s="26">
        <f t="shared" si="111"/>
        <v>-1.8772527852259397</v>
      </c>
      <c r="AK498" s="26">
        <f t="shared" si="114"/>
        <v>-1.6596979577639859</v>
      </c>
      <c r="AL498" s="26">
        <f t="shared" si="112"/>
        <v>-3.2414280361945935</v>
      </c>
      <c r="AM498" s="26">
        <f t="shared" si="113"/>
        <v>-3.4802230799299436</v>
      </c>
      <c r="AN498" s="14">
        <v>-6.9845187893041501E-3</v>
      </c>
      <c r="AO498" s="14">
        <v>-7.1512113416546692E-3</v>
      </c>
      <c r="AP498" s="20">
        <v>-1.2060078003961272E-2</v>
      </c>
      <c r="AQ498" s="20">
        <v>-1.4995385542447285E-2</v>
      </c>
      <c r="AU498">
        <v>-0.55161829721050759</v>
      </c>
    </row>
    <row r="499" spans="1:47" x14ac:dyDescent="0.2">
      <c r="A499" s="1">
        <v>44477</v>
      </c>
      <c r="B499">
        <v>249.84604999999999</v>
      </c>
      <c r="C499">
        <v>19.489999999999998</v>
      </c>
      <c r="D499" s="12">
        <v>-2.1333555928144676E-3</v>
      </c>
      <c r="E499" s="12">
        <v>-3.0690537084400171E-3</v>
      </c>
      <c r="F499" s="12">
        <f t="shared" si="104"/>
        <v>2.9935051051957185E-3</v>
      </c>
      <c r="G499" s="12">
        <f t="shared" si="105"/>
        <v>3.6823859406413498E-3</v>
      </c>
      <c r="H499" s="14">
        <v>-4.9238777295789269E-3</v>
      </c>
      <c r="I499" s="14">
        <v>-6.0569858702990342E-3</v>
      </c>
      <c r="J499" s="20">
        <v>-6.9639342374024629E-3</v>
      </c>
      <c r="K499" s="20">
        <v>-8.5665107044088865E-3</v>
      </c>
      <c r="M499" s="24">
        <v>4.5512060853927688E-6</v>
      </c>
      <c r="N499" s="24">
        <v>9.4190906652894215E-6</v>
      </c>
      <c r="O499" s="23">
        <f t="shared" si="102"/>
        <v>1.4332038936041919E-5</v>
      </c>
      <c r="P499" s="23">
        <f t="shared" si="103"/>
        <v>1.9488512350102316E-5</v>
      </c>
      <c r="Q499" s="12">
        <v>3.7857679453503113E-3</v>
      </c>
      <c r="R499" s="12">
        <v>4.4145795213250284E-3</v>
      </c>
      <c r="S499" s="14">
        <v>-6.2270341357060837E-3</v>
      </c>
      <c r="T499" s="14">
        <v>-7.2613371371171688E-3</v>
      </c>
      <c r="U499" s="20">
        <v>-8.8070132112776593E-3</v>
      </c>
      <c r="V499" s="20">
        <v>-1.0269847684218712E-2</v>
      </c>
      <c r="X499" s="14">
        <f t="shared" si="106"/>
        <v>-4.0964299041334196E-3</v>
      </c>
      <c r="Y499" s="14">
        <f t="shared" si="107"/>
        <v>-5.6018278690741167E-3</v>
      </c>
      <c r="Z499" s="20">
        <f t="shared" si="108"/>
        <v>-7.349234806799586E-3</v>
      </c>
      <c r="AA499" s="20">
        <f t="shared" si="109"/>
        <v>-1.0345917232662073E-2</v>
      </c>
      <c r="AC499" s="14">
        <f t="shared" si="110"/>
        <v>-7.4838897046306417E-3</v>
      </c>
      <c r="AD499" s="14">
        <f t="shared" si="110"/>
        <v>-9.1813497549328212E-3</v>
      </c>
      <c r="AE499" s="20">
        <f t="shared" si="101"/>
        <v>-2.2387092549291946E-2</v>
      </c>
      <c r="AF499" s="20">
        <f t="shared" si="101"/>
        <v>-1.9208712533857902E-2</v>
      </c>
      <c r="AH499" s="26">
        <v>-0.55161829721050759</v>
      </c>
      <c r="AI499" s="26">
        <v>-0.68385379972604809</v>
      </c>
      <c r="AJ499" s="26">
        <f t="shared" si="111"/>
        <v>-1.8772527852259397</v>
      </c>
      <c r="AK499" s="26">
        <f t="shared" si="114"/>
        <v>-1.6596979577639859</v>
      </c>
      <c r="AL499" s="26">
        <f t="shared" si="112"/>
        <v>-3.2414280361945935</v>
      </c>
      <c r="AM499" s="26">
        <f t="shared" si="113"/>
        <v>-3.4802230799299436</v>
      </c>
      <c r="AN499" s="14">
        <v>-7.1068434196279555E-3</v>
      </c>
      <c r="AO499" s="14">
        <v>-7.3268686159298638E-3</v>
      </c>
      <c r="AP499" s="20">
        <v>-1.2271294356585302E-2</v>
      </c>
      <c r="AQ499" s="20">
        <v>-1.5363721538301447E-2</v>
      </c>
      <c r="AU499">
        <v>1.0664004429770018</v>
      </c>
    </row>
    <row r="500" spans="1:47" x14ac:dyDescent="0.2">
      <c r="A500" s="1">
        <v>44476</v>
      </c>
      <c r="B500">
        <v>250.3802</v>
      </c>
      <c r="C500">
        <v>19.55</v>
      </c>
      <c r="D500" s="12">
        <v>4.107380612457634E-3</v>
      </c>
      <c r="E500" s="12">
        <v>1.1381272633212758E-2</v>
      </c>
      <c r="F500" s="12">
        <f t="shared" si="104"/>
        <v>3.0058699726559952E-3</v>
      </c>
      <c r="G500" s="12">
        <f t="shared" si="105"/>
        <v>3.7917684845412921E-3</v>
      </c>
      <c r="H500" s="14">
        <v>-4.9442161266677375E-3</v>
      </c>
      <c r="I500" s="14">
        <v>-6.2369041443580331E-3</v>
      </c>
      <c r="J500" s="20">
        <v>-6.9926992205314748E-3</v>
      </c>
      <c r="K500" s="20">
        <v>-8.8209725528676959E-3</v>
      </c>
      <c r="M500" s="24">
        <v>1.6870575495592847E-5</v>
      </c>
      <c r="N500" s="24">
        <v>1.2953336675151767E-4</v>
      </c>
      <c r="O500" s="23">
        <f t="shared" si="102"/>
        <v>1.4957161219136786E-5</v>
      </c>
      <c r="P500" s="23">
        <f t="shared" si="103"/>
        <v>2.0141065814525426E-5</v>
      </c>
      <c r="Q500" s="12">
        <v>3.8674489290922492E-3</v>
      </c>
      <c r="R500" s="12">
        <v>4.4878798796898992E-3</v>
      </c>
      <c r="S500" s="14">
        <v>-6.3613873980669748E-3</v>
      </c>
      <c r="T500" s="14">
        <v>-7.3819054974304694E-3</v>
      </c>
      <c r="U500" s="20">
        <v>-8.9970315941552796E-3</v>
      </c>
      <c r="V500" s="20">
        <v>-1.0440369817067261E-2</v>
      </c>
      <c r="X500" s="14">
        <f t="shared" si="106"/>
        <v>-4.0964299041334196E-3</v>
      </c>
      <c r="Y500" s="14">
        <f t="shared" si="107"/>
        <v>-6.2818830544615397E-3</v>
      </c>
      <c r="Z500" s="20">
        <f t="shared" si="108"/>
        <v>-7.349234806799586E-3</v>
      </c>
      <c r="AA500" s="20">
        <f t="shared" si="109"/>
        <v>-1.0345917232662073E-2</v>
      </c>
      <c r="AC500" s="14">
        <f t="shared" si="110"/>
        <v>-7.4838897046306417E-3</v>
      </c>
      <c r="AD500" s="14">
        <f t="shared" si="110"/>
        <v>-9.1813497549328212E-3</v>
      </c>
      <c r="AE500" s="20">
        <f t="shared" si="101"/>
        <v>-2.2387092549291946E-2</v>
      </c>
      <c r="AF500" s="20">
        <f t="shared" si="101"/>
        <v>-1.9208712533857902E-2</v>
      </c>
      <c r="AH500" s="26">
        <v>1.0664004429770018</v>
      </c>
      <c r="AI500" s="26">
        <v>3.1395459139852786</v>
      </c>
      <c r="AJ500" s="26">
        <f t="shared" si="111"/>
        <v>-1.8772527852259397</v>
      </c>
      <c r="AK500" s="26">
        <f t="shared" si="114"/>
        <v>-1.7604719923754377</v>
      </c>
      <c r="AL500" s="26">
        <f t="shared" si="112"/>
        <v>-3.2414280361945935</v>
      </c>
      <c r="AM500" s="26">
        <f t="shared" si="113"/>
        <v>-3.4802230799299436</v>
      </c>
      <c r="AN500" s="14">
        <v>-7.2601792738575029E-3</v>
      </c>
      <c r="AO500" s="14">
        <v>-7.9007868333393159E-3</v>
      </c>
      <c r="AP500" s="20">
        <v>-1.2536057387310373E-2</v>
      </c>
      <c r="AQ500" s="20">
        <v>-1.5618823137250005E-2</v>
      </c>
      <c r="AU500">
        <v>0.55837545142965939</v>
      </c>
    </row>
    <row r="501" spans="1:47" x14ac:dyDescent="0.2">
      <c r="A501" s="1">
        <v>44475</v>
      </c>
      <c r="B501">
        <v>249.35599999999999</v>
      </c>
      <c r="C501">
        <v>19.329999999999998</v>
      </c>
      <c r="D501" s="12">
        <v>2.1964595403309861E-3</v>
      </c>
      <c r="E501" s="12">
        <v>-2.5799793601651855E-3</v>
      </c>
      <c r="F501" s="12">
        <f t="shared" si="104"/>
        <v>3.0196267030795864E-3</v>
      </c>
      <c r="G501" s="12">
        <f t="shared" si="105"/>
        <v>3.6332321189998917E-3</v>
      </c>
      <c r="H501" s="14">
        <v>-4.966843934599975E-3</v>
      </c>
      <c r="I501" s="14">
        <v>-5.9761350284935561E-3</v>
      </c>
      <c r="J501" s="20">
        <v>-7.0247021611061491E-3</v>
      </c>
      <c r="K501" s="20">
        <v>-8.4521618159322971E-3</v>
      </c>
      <c r="M501" s="24">
        <v>4.8244345123110065E-6</v>
      </c>
      <c r="N501" s="24">
        <v>6.6562934988783597E-6</v>
      </c>
      <c r="O501" s="23">
        <f t="shared" si="102"/>
        <v>1.483505852759314E-5</v>
      </c>
      <c r="P501" s="23">
        <f t="shared" si="103"/>
        <v>1.3141591889731165E-5</v>
      </c>
      <c r="Q501" s="12">
        <v>3.8516306322898021E-3</v>
      </c>
      <c r="R501" s="12">
        <v>3.6251333616477014E-3</v>
      </c>
      <c r="S501" s="14">
        <v>-6.3353686151992744E-3</v>
      </c>
      <c r="T501" s="14">
        <v>-5.9628137580890065E-3</v>
      </c>
      <c r="U501" s="20">
        <v>-8.9602327330179608E-3</v>
      </c>
      <c r="V501" s="20">
        <v>-8.433321288983657E-3</v>
      </c>
      <c r="X501" s="14">
        <f t="shared" si="106"/>
        <v>-4.2624092561028499E-3</v>
      </c>
      <c r="Y501" s="14">
        <f t="shared" si="107"/>
        <v>-6.2818830544615397E-3</v>
      </c>
      <c r="Z501" s="20">
        <f t="shared" si="108"/>
        <v>-7.349234806799586E-3</v>
      </c>
      <c r="AA501" s="20">
        <f t="shared" si="109"/>
        <v>-1.0345917232662073E-2</v>
      </c>
      <c r="AC501" s="14">
        <f t="shared" si="110"/>
        <v>-7.4838897046306417E-3</v>
      </c>
      <c r="AD501" s="14">
        <f t="shared" si="110"/>
        <v>-9.1813497549328212E-3</v>
      </c>
      <c r="AE501" s="20">
        <f t="shared" si="101"/>
        <v>-2.2387092549291946E-2</v>
      </c>
      <c r="AF501" s="20">
        <f t="shared" si="101"/>
        <v>-1.9208712533857902E-2</v>
      </c>
      <c r="AH501" s="26">
        <v>0.55837545142965939</v>
      </c>
      <c r="AI501" s="26">
        <v>-0.70076390025162127</v>
      </c>
      <c r="AJ501" s="26">
        <f t="shared" si="111"/>
        <v>-1.8772527852259397</v>
      </c>
      <c r="AK501" s="26">
        <f t="shared" si="114"/>
        <v>-1.7604719923754377</v>
      </c>
      <c r="AL501" s="26">
        <f t="shared" si="112"/>
        <v>-3.2414280361945935</v>
      </c>
      <c r="AM501" s="26">
        <f t="shared" si="113"/>
        <v>-3.4802230799299436</v>
      </c>
      <c r="AN501" s="14">
        <v>-7.2304843321275786E-3</v>
      </c>
      <c r="AO501" s="14">
        <v>-6.381945751806597E-3</v>
      </c>
      <c r="AP501" s="20">
        <v>-1.2484783516570074E-2</v>
      </c>
      <c r="AQ501" s="20">
        <v>-1.2616272793030353E-2</v>
      </c>
      <c r="AU501">
        <v>1.1787391642166185</v>
      </c>
    </row>
    <row r="502" spans="1:47" x14ac:dyDescent="0.2">
      <c r="A502" s="1">
        <v>44474</v>
      </c>
      <c r="B502">
        <v>248.80950000000001</v>
      </c>
      <c r="C502">
        <v>19.38</v>
      </c>
      <c r="D502" s="12">
        <v>4.5846556360378266E-3</v>
      </c>
      <c r="E502" s="12">
        <v>0</v>
      </c>
      <c r="F502" s="12">
        <f t="shared" si="104"/>
        <v>3.0204561392759158E-3</v>
      </c>
      <c r="G502" s="12">
        <f t="shared" si="105"/>
        <v>3.6209487737876586E-3</v>
      </c>
      <c r="H502" s="14">
        <v>-4.9682082357358328E-3</v>
      </c>
      <c r="I502" s="14">
        <v>-5.9559307235701178E-3</v>
      </c>
      <c r="J502" s="20">
        <v>-7.0266317182381324E-3</v>
      </c>
      <c r="K502" s="20">
        <v>-8.4235864819117087E-3</v>
      </c>
      <c r="M502" s="24">
        <v>2.1019067301053409E-5</v>
      </c>
      <c r="N502" s="24">
        <v>0</v>
      </c>
      <c r="O502" s="23">
        <f t="shared" si="102"/>
        <v>1.5473686096905261E-5</v>
      </c>
      <c r="P502" s="23">
        <f t="shared" si="103"/>
        <v>1.3554672254229149E-5</v>
      </c>
      <c r="Q502" s="12">
        <v>3.9336606484171024E-3</v>
      </c>
      <c r="R502" s="12">
        <v>3.6816670482580508E-3</v>
      </c>
      <c r="S502" s="14">
        <v>-6.4702959847451526E-3</v>
      </c>
      <c r="T502" s="14">
        <v>-6.055803397554977E-3</v>
      </c>
      <c r="U502" s="20">
        <v>-9.1510630866432421E-3</v>
      </c>
      <c r="V502" s="20">
        <v>-8.5648383106413338E-3</v>
      </c>
      <c r="X502" s="14">
        <f t="shared" si="106"/>
        <v>-4.2624092561028499E-3</v>
      </c>
      <c r="Y502" s="14">
        <f t="shared" si="107"/>
        <v>-6.2818830544615397E-3</v>
      </c>
      <c r="Z502" s="20">
        <f t="shared" si="108"/>
        <v>-7.349234806799586E-3</v>
      </c>
      <c r="AA502" s="20">
        <f t="shared" si="109"/>
        <v>-1.0345917232662073E-2</v>
      </c>
      <c r="AC502" s="14">
        <f t="shared" si="110"/>
        <v>-7.4838897046306417E-3</v>
      </c>
      <c r="AD502" s="14">
        <f t="shared" si="110"/>
        <v>-9.1813497549328212E-3</v>
      </c>
      <c r="AE502" s="20">
        <f t="shared" si="101"/>
        <v>-2.2387092549291946E-2</v>
      </c>
      <c r="AF502" s="20">
        <f t="shared" si="101"/>
        <v>-1.9208712533857902E-2</v>
      </c>
      <c r="AH502" s="26">
        <v>1.1787391642166185</v>
      </c>
      <c r="AI502" s="26">
        <v>0</v>
      </c>
      <c r="AJ502" s="26">
        <f t="shared" si="111"/>
        <v>-1.8772527852259397</v>
      </c>
      <c r="AK502" s="26">
        <f t="shared" si="114"/>
        <v>-1.7604719923754377</v>
      </c>
      <c r="AL502" s="26">
        <f t="shared" si="112"/>
        <v>-3.2414280361945935</v>
      </c>
      <c r="AM502" s="26">
        <f t="shared" si="113"/>
        <v>-3.4802230799299436</v>
      </c>
      <c r="AN502" s="14">
        <v>-7.3844754083746819E-3</v>
      </c>
      <c r="AO502" s="14">
        <v>-6.4814717237098472E-3</v>
      </c>
      <c r="AP502" s="20">
        <v>-1.2750677910654599E-2</v>
      </c>
      <c r="AQ502" s="20">
        <v>-1.2813022633965217E-2</v>
      </c>
      <c r="AU502">
        <v>-1.8771201471937737</v>
      </c>
    </row>
    <row r="503" spans="1:47" x14ac:dyDescent="0.2">
      <c r="A503" s="1">
        <v>44473</v>
      </c>
      <c r="B503">
        <v>247.67400000000001</v>
      </c>
      <c r="C503">
        <v>19.38</v>
      </c>
      <c r="D503" s="12">
        <v>-6.8039268446533629E-3</v>
      </c>
      <c r="E503" s="12">
        <v>1.0330578512396382E-3</v>
      </c>
      <c r="F503" s="12">
        <f t="shared" si="104"/>
        <v>3.1151496930866538E-3</v>
      </c>
      <c r="G503" s="12">
        <f t="shared" si="105"/>
        <v>3.6225261936573918E-3</v>
      </c>
      <c r="H503" s="14">
        <v>-5.1239652711703495E-3</v>
      </c>
      <c r="I503" s="14">
        <v>-5.9585253483640738E-3</v>
      </c>
      <c r="J503" s="20">
        <v>-7.2469218658311151E-3</v>
      </c>
      <c r="K503" s="20">
        <v>-8.4272561092721323E-3</v>
      </c>
      <c r="M503" s="24">
        <v>4.6293420507394664E-5</v>
      </c>
      <c r="N503" s="24">
        <v>1.0672085240078585E-6</v>
      </c>
      <c r="O503" s="23">
        <f t="shared" si="102"/>
        <v>1.51278780157958E-5</v>
      </c>
      <c r="P503" s="23">
        <f t="shared" si="103"/>
        <v>1.4420209348717738E-5</v>
      </c>
      <c r="Q503" s="12">
        <v>3.8894572906506891E-3</v>
      </c>
      <c r="R503" s="12">
        <v>3.7973950740893075E-3</v>
      </c>
      <c r="S503" s="14">
        <v>-6.3975879313996342E-3</v>
      </c>
      <c r="T503" s="14">
        <v>-6.2461590605834534E-3</v>
      </c>
      <c r="U503" s="20">
        <v>-9.0482306992778795E-3</v>
      </c>
      <c r="V503" s="20">
        <v>-8.8340619575008206E-3</v>
      </c>
      <c r="X503" s="14">
        <f t="shared" si="106"/>
        <v>-4.2624092561028499E-3</v>
      </c>
      <c r="Y503" s="14">
        <f t="shared" si="107"/>
        <v>-6.2818830544615397E-3</v>
      </c>
      <c r="Z503" s="20">
        <f t="shared" si="108"/>
        <v>-7.349234806799586E-3</v>
      </c>
      <c r="AA503" s="20">
        <f t="shared" si="109"/>
        <v>-1.0345917232662073E-2</v>
      </c>
      <c r="AC503" s="14">
        <f t="shared" si="110"/>
        <v>-7.4838897046306417E-3</v>
      </c>
      <c r="AD503" s="14">
        <f t="shared" si="110"/>
        <v>-9.1813497549328212E-3</v>
      </c>
      <c r="AE503" s="20">
        <f t="shared" si="101"/>
        <v>-2.2387092549291946E-2</v>
      </c>
      <c r="AF503" s="20">
        <f t="shared" si="101"/>
        <v>-1.9208712533857902E-2</v>
      </c>
      <c r="AH503" s="26">
        <v>-1.8771201471937737</v>
      </c>
      <c r="AI503" s="26">
        <v>0.26433678422205165</v>
      </c>
      <c r="AJ503" s="26">
        <f t="shared" si="111"/>
        <v>-1.8772527852259397</v>
      </c>
      <c r="AK503" s="26">
        <f t="shared" si="114"/>
        <v>-1.7604719923754377</v>
      </c>
      <c r="AL503" s="26">
        <f t="shared" si="112"/>
        <v>-3.2414280361945935</v>
      </c>
      <c r="AM503" s="26">
        <f t="shared" si="113"/>
        <v>-3.4802230799299436</v>
      </c>
      <c r="AN503" s="14">
        <v>-7.3014945318913439E-3</v>
      </c>
      <c r="AO503" s="14">
        <v>-6.6852076719186764E-3</v>
      </c>
      <c r="AP503" s="20">
        <v>-1.2607395907496608E-2</v>
      </c>
      <c r="AQ503" s="20">
        <v>-1.3215781980457886E-2</v>
      </c>
      <c r="AU503">
        <v>0.93242017764762308</v>
      </c>
    </row>
    <row r="504" spans="1:47" x14ac:dyDescent="0.2">
      <c r="A504" s="1">
        <v>44470</v>
      </c>
      <c r="B504">
        <v>249.3707</v>
      </c>
      <c r="C504">
        <v>19.36</v>
      </c>
      <c r="D504" s="12">
        <v>3.3935909656606089E-3</v>
      </c>
      <c r="E504" s="12">
        <v>-6.1601642710472637E-3</v>
      </c>
      <c r="F504" s="12">
        <f t="shared" si="104"/>
        <v>3.1097897333598147E-3</v>
      </c>
      <c r="G504" s="12">
        <f t="shared" si="105"/>
        <v>3.6356490565066743E-3</v>
      </c>
      <c r="H504" s="14">
        <v>-5.1151489219733439E-3</v>
      </c>
      <c r="I504" s="14">
        <v>-5.9801105369177024E-3</v>
      </c>
      <c r="J504" s="20">
        <v>-7.2344527349156376E-3</v>
      </c>
      <c r="K504" s="20">
        <v>-8.4577844533628901E-3</v>
      </c>
      <c r="M504" s="24">
        <v>1.1516459642213305E-5</v>
      </c>
      <c r="N504" s="24">
        <v>3.7947623846287265E-5</v>
      </c>
      <c r="O504" s="23">
        <f t="shared" si="102"/>
        <v>1.3138177617619053E-5</v>
      </c>
      <c r="P504" s="23">
        <f t="shared" si="103"/>
        <v>1.5273342147974176E-5</v>
      </c>
      <c r="Q504" s="12">
        <v>3.624662414297234E-3</v>
      </c>
      <c r="R504" s="12">
        <v>3.9081123509917392E-3</v>
      </c>
      <c r="S504" s="14">
        <v>-5.9620391186314863E-3</v>
      </c>
      <c r="T504" s="14">
        <v>-6.4282727750626092E-3</v>
      </c>
      <c r="U504" s="20">
        <v>-8.4322257016161122E-3</v>
      </c>
      <c r="V504" s="20">
        <v>-9.0916288592423847E-3</v>
      </c>
      <c r="X504" s="14">
        <f t="shared" si="106"/>
        <v>-4.2569584637171635E-3</v>
      </c>
      <c r="Y504" s="14">
        <f t="shared" si="107"/>
        <v>-6.2818830544615397E-3</v>
      </c>
      <c r="Z504" s="20">
        <f t="shared" si="108"/>
        <v>-7.349234806799586E-3</v>
      </c>
      <c r="AA504" s="20">
        <f t="shared" si="109"/>
        <v>-1.0345917232662073E-2</v>
      </c>
      <c r="AC504" s="14">
        <f t="shared" si="110"/>
        <v>-7.4838897046306417E-3</v>
      </c>
      <c r="AD504" s="14">
        <f t="shared" si="110"/>
        <v>-9.1813497549328212E-3</v>
      </c>
      <c r="AE504" s="20">
        <f t="shared" ref="AE504:AF509" si="115">PERCENTILE(D504:D1003,0.01)</f>
        <v>-2.2387092549291946E-2</v>
      </c>
      <c r="AF504" s="20">
        <f t="shared" si="115"/>
        <v>-1.9208712533857902E-2</v>
      </c>
      <c r="AH504" s="26">
        <v>0.93242017764762308</v>
      </c>
      <c r="AI504" s="26">
        <v>-1.6561881746737386</v>
      </c>
      <c r="AJ504" s="26">
        <f t="shared" si="111"/>
        <v>-1.8814614301748809</v>
      </c>
      <c r="AK504" s="26">
        <f t="shared" si="114"/>
        <v>-1.7604719923754377</v>
      </c>
      <c r="AL504" s="26">
        <f t="shared" si="112"/>
        <v>-3.2414280361945935</v>
      </c>
      <c r="AM504" s="26">
        <f t="shared" si="113"/>
        <v>-3.4802230799299436</v>
      </c>
      <c r="AN504" s="14">
        <v>-6.8196625299048108E-3</v>
      </c>
      <c r="AO504" s="14">
        <v>-6.880122336977483E-3</v>
      </c>
      <c r="AP504" s="20">
        <v>-1.1749082371443837E-2</v>
      </c>
      <c r="AQ504" s="20">
        <v>-1.3601102802880724E-2</v>
      </c>
      <c r="AU504">
        <v>-0.82827621186873235</v>
      </c>
    </row>
    <row r="505" spans="1:47" x14ac:dyDescent="0.2">
      <c r="A505" s="1">
        <v>44469</v>
      </c>
      <c r="B505">
        <v>248.5273</v>
      </c>
      <c r="C505">
        <v>19.48</v>
      </c>
      <c r="D505" s="12">
        <v>-3.0434922137625442E-3</v>
      </c>
      <c r="E505" s="12">
        <v>5.1361068310229463E-4</v>
      </c>
      <c r="F505" s="12">
        <f t="shared" si="104"/>
        <v>3.1792045937218184E-3</v>
      </c>
      <c r="G505" s="12">
        <f t="shared" si="105"/>
        <v>3.7279754203474553E-3</v>
      </c>
      <c r="H505" s="14">
        <v>-5.2293262068041158E-3</v>
      </c>
      <c r="I505" s="14">
        <v>-6.1319738913444529E-3</v>
      </c>
      <c r="J505" s="20">
        <v>-7.3959358477456274E-3</v>
      </c>
      <c r="K505" s="20">
        <v>-8.6725676936018122E-3</v>
      </c>
      <c r="M505" s="24">
        <v>9.2628448552332316E-6</v>
      </c>
      <c r="N505" s="24">
        <v>2.6379593379680573E-7</v>
      </c>
      <c r="O505" s="23">
        <f t="shared" si="102"/>
        <v>1.3246332853101445E-5</v>
      </c>
      <c r="P505" s="23">
        <f t="shared" si="103"/>
        <v>1.3834556080472795E-5</v>
      </c>
      <c r="Q505" s="12">
        <v>3.6395511884161551E-3</v>
      </c>
      <c r="R505" s="12">
        <v>3.7194833082664579E-3</v>
      </c>
      <c r="S505" s="14">
        <v>-5.9865289727418555E-3</v>
      </c>
      <c r="T505" s="14">
        <v>-6.1180056099875459E-3</v>
      </c>
      <c r="U505" s="20">
        <v>-8.4668621696347372E-3</v>
      </c>
      <c r="V505" s="20">
        <v>-8.6528120867160677E-3</v>
      </c>
      <c r="X505" s="14">
        <f t="shared" si="106"/>
        <v>-6.5758773686659501E-3</v>
      </c>
      <c r="Y505" s="14">
        <f t="shared" si="107"/>
        <v>-8.6235285386964296E-3</v>
      </c>
      <c r="Z505" s="20">
        <f t="shared" si="108"/>
        <v>-7.349234806799586E-3</v>
      </c>
      <c r="AA505" s="20">
        <f t="shared" si="109"/>
        <v>-1.0345917232662073E-2</v>
      </c>
      <c r="AC505" s="14">
        <f t="shared" si="110"/>
        <v>-7.4838897046306417E-3</v>
      </c>
      <c r="AD505" s="14">
        <f t="shared" si="110"/>
        <v>-9.1813497549328212E-3</v>
      </c>
      <c r="AE505" s="20">
        <f t="shared" si="115"/>
        <v>-2.2387092549291946E-2</v>
      </c>
      <c r="AF505" s="20">
        <f t="shared" si="115"/>
        <v>-1.9208712533857902E-2</v>
      </c>
      <c r="AH505" s="26">
        <v>-0.82827621186873235</v>
      </c>
      <c r="AI505" s="26">
        <v>0.13395653190290518</v>
      </c>
      <c r="AJ505" s="26">
        <f t="shared" si="111"/>
        <v>-1.9285964189740239</v>
      </c>
      <c r="AK505" s="26">
        <f t="shared" si="114"/>
        <v>-2.4309747528705579</v>
      </c>
      <c r="AL505" s="26">
        <f t="shared" si="112"/>
        <v>-3.2414280361945935</v>
      </c>
      <c r="AM505" s="26">
        <f t="shared" si="113"/>
        <v>-3.4802230799299436</v>
      </c>
      <c r="AN505" s="14">
        <v>-7.0192253886520494E-3</v>
      </c>
      <c r="AO505" s="14">
        <v>-9.0419700161192169E-3</v>
      </c>
      <c r="AP505" s="20">
        <v>-1.1797343261297477E-2</v>
      </c>
      <c r="AQ505" s="20">
        <v>-1.2944631654843108E-2</v>
      </c>
      <c r="AU505">
        <v>0.60814627168710189</v>
      </c>
    </row>
    <row r="506" spans="1:47" x14ac:dyDescent="0.2">
      <c r="A506" s="1">
        <v>44468</v>
      </c>
      <c r="B506">
        <v>249.286</v>
      </c>
      <c r="C506">
        <v>19.47</v>
      </c>
      <c r="D506" s="12">
        <v>2.2780691815755816E-3</v>
      </c>
      <c r="E506" s="12">
        <v>0</v>
      </c>
      <c r="F506" s="12">
        <f t="shared" si="104"/>
        <v>3.1958570205929183E-3</v>
      </c>
      <c r="G506" s="12">
        <f t="shared" si="105"/>
        <v>3.7279826403762927E-3</v>
      </c>
      <c r="H506" s="14">
        <v>-5.256717011540589E-3</v>
      </c>
      <c r="I506" s="14">
        <v>-6.1319857672350727E-3</v>
      </c>
      <c r="J506" s="20">
        <v>-7.4346751855948311E-3</v>
      </c>
      <c r="K506" s="20">
        <v>-8.6725844899005495E-3</v>
      </c>
      <c r="M506" s="24">
        <v>5.1895991960444399E-6</v>
      </c>
      <c r="N506" s="24">
        <v>0</v>
      </c>
      <c r="O506" s="23">
        <f t="shared" si="102"/>
        <v>1.3501872820772448E-5</v>
      </c>
      <c r="P506" s="23">
        <f t="shared" si="103"/>
        <v>1.4700777567029974E-5</v>
      </c>
      <c r="Q506" s="12">
        <v>3.67448946396264E-3</v>
      </c>
      <c r="R506" s="12">
        <v>3.8341593038148498E-3</v>
      </c>
      <c r="S506" s="14">
        <v>-6.0439973219939208E-3</v>
      </c>
      <c r="T506" s="14">
        <v>-6.3066308371895891E-3</v>
      </c>
      <c r="U506" s="20">
        <v>-8.5481407526749563E-3</v>
      </c>
      <c r="V506" s="20">
        <v>-8.9195883451635861E-3</v>
      </c>
      <c r="X506" s="14">
        <f t="shared" si="106"/>
        <v>-6.5758773686659501E-3</v>
      </c>
      <c r="Y506" s="14">
        <f t="shared" si="107"/>
        <v>-8.6235285386964296E-3</v>
      </c>
      <c r="Z506" s="20">
        <f t="shared" si="108"/>
        <v>-7.349234806799586E-3</v>
      </c>
      <c r="AA506" s="20">
        <f t="shared" si="109"/>
        <v>-1.0345917232662073E-2</v>
      </c>
      <c r="AC506" s="14">
        <f t="shared" si="110"/>
        <v>-7.4838897046306417E-3</v>
      </c>
      <c r="AD506" s="14">
        <f t="shared" si="110"/>
        <v>-9.1813497549328212E-3</v>
      </c>
      <c r="AE506" s="20">
        <f t="shared" si="115"/>
        <v>-2.2387092549291946E-2</v>
      </c>
      <c r="AF506" s="20">
        <f t="shared" si="115"/>
        <v>-1.9208712533857902E-2</v>
      </c>
      <c r="AH506" s="26">
        <v>0.60814627168710189</v>
      </c>
      <c r="AI506" s="26">
        <v>0</v>
      </c>
      <c r="AJ506" s="26">
        <f t="shared" si="111"/>
        <v>-1.9285964189740239</v>
      </c>
      <c r="AK506" s="26">
        <f t="shared" si="114"/>
        <v>-2.4309747528705579</v>
      </c>
      <c r="AL506" s="26">
        <f t="shared" si="112"/>
        <v>-3.2414280361945935</v>
      </c>
      <c r="AM506" s="26">
        <f t="shared" si="113"/>
        <v>-3.4802230799299436</v>
      </c>
      <c r="AN506" s="14">
        <v>-7.0866072217561282E-3</v>
      </c>
      <c r="AO506" s="14">
        <v>-9.3207444660576549E-3</v>
      </c>
      <c r="AP506" s="20">
        <v>-1.1910593167190144E-2</v>
      </c>
      <c r="AQ506" s="20">
        <v>-1.3343729701264564E-2</v>
      </c>
      <c r="AU506">
        <v>-4.0263479375612246</v>
      </c>
    </row>
    <row r="507" spans="1:47" x14ac:dyDescent="0.2">
      <c r="A507" s="1">
        <v>44467</v>
      </c>
      <c r="B507">
        <v>248.71940000000001</v>
      </c>
      <c r="C507">
        <v>19.47</v>
      </c>
      <c r="D507" s="12">
        <v>-1.0899931321166734E-2</v>
      </c>
      <c r="E507" s="12">
        <v>-9.6642929806715072E-3</v>
      </c>
      <c r="F507" s="12">
        <f t="shared" si="104"/>
        <v>3.191035512997049E-3</v>
      </c>
      <c r="G507" s="12">
        <f t="shared" si="105"/>
        <v>3.7678954343616411E-3</v>
      </c>
      <c r="H507" s="14">
        <v>-5.2487863372841495E-3</v>
      </c>
      <c r="I507" s="14">
        <v>-6.1976364711836401E-3</v>
      </c>
      <c r="J507" s="20">
        <v>-7.4234586816495085E-3</v>
      </c>
      <c r="K507" s="20">
        <v>-8.7654355333353935E-3</v>
      </c>
      <c r="M507" s="24">
        <v>1.1880850280615158E-4</v>
      </c>
      <c r="N507" s="24">
        <v>9.3398558816256563E-5</v>
      </c>
      <c r="O507" s="23">
        <f t="shared" si="102"/>
        <v>1.4031940047080258E-5</v>
      </c>
      <c r="P507" s="23">
        <f t="shared" si="103"/>
        <v>1.5643707141694883E-5</v>
      </c>
      <c r="Q507" s="12">
        <v>3.7459231234877547E-3</v>
      </c>
      <c r="R507" s="12">
        <v>3.9552126544213631E-3</v>
      </c>
      <c r="S507" s="14">
        <v>-6.1614952359502224E-3</v>
      </c>
      <c r="T507" s="14">
        <v>-6.5057458799893404E-3</v>
      </c>
      <c r="U507" s="20">
        <v>-8.7143202946461645E-3</v>
      </c>
      <c r="V507" s="20">
        <v>-9.2012005499925685E-3</v>
      </c>
      <c r="X507" s="14">
        <f t="shared" si="106"/>
        <v>-6.5758773686659501E-3</v>
      </c>
      <c r="Y507" s="14">
        <f t="shared" si="107"/>
        <v>-8.6235285386964296E-3</v>
      </c>
      <c r="Z507" s="20">
        <f t="shared" si="108"/>
        <v>-7.349234806799586E-3</v>
      </c>
      <c r="AA507" s="20">
        <f t="shared" si="109"/>
        <v>-1.0345917232662073E-2</v>
      </c>
      <c r="AC507" s="14">
        <f t="shared" si="110"/>
        <v>-7.4838897046306417E-3</v>
      </c>
      <c r="AD507" s="14">
        <f t="shared" si="110"/>
        <v>-9.1813497549328212E-3</v>
      </c>
      <c r="AE507" s="20">
        <f t="shared" si="115"/>
        <v>-2.2387092549291946E-2</v>
      </c>
      <c r="AF507" s="20">
        <f t="shared" si="115"/>
        <v>-1.9208712533857902E-2</v>
      </c>
      <c r="AH507" s="26">
        <v>-4.0263479375612246</v>
      </c>
      <c r="AI507" s="26">
        <v>-2.9585836739753839</v>
      </c>
      <c r="AJ507" s="26">
        <f t="shared" si="111"/>
        <v>-1.9285964189740239</v>
      </c>
      <c r="AK507" s="26">
        <f t="shared" si="114"/>
        <v>-2.4309747528705579</v>
      </c>
      <c r="AL507" s="26">
        <f t="shared" si="112"/>
        <v>-3.2414280361945935</v>
      </c>
      <c r="AM507" s="26">
        <f t="shared" si="113"/>
        <v>-3.4802230799299436</v>
      </c>
      <c r="AN507" s="14">
        <v>-7.2243739217104736E-3</v>
      </c>
      <c r="AO507" s="14">
        <v>-9.6150221051324765E-3</v>
      </c>
      <c r="AP507" s="20">
        <v>-1.214214023390283E-2</v>
      </c>
      <c r="AQ507" s="20">
        <v>-1.3765022365948204E-2</v>
      </c>
      <c r="AU507">
        <v>-0.45442034306230084</v>
      </c>
    </row>
    <row r="508" spans="1:47" x14ac:dyDescent="0.2">
      <c r="A508" s="1">
        <v>44466</v>
      </c>
      <c r="B508">
        <v>251.46029999999999</v>
      </c>
      <c r="C508">
        <v>19.66</v>
      </c>
      <c r="D508" s="12">
        <v>-1.2606358704524423E-3</v>
      </c>
      <c r="E508" s="12">
        <v>-2.5367833587012223E-3</v>
      </c>
      <c r="F508" s="12">
        <f t="shared" si="104"/>
        <v>2.9857788077161697E-3</v>
      </c>
      <c r="G508" s="12">
        <f t="shared" si="105"/>
        <v>3.6532984934691463E-3</v>
      </c>
      <c r="H508" s="14">
        <v>-4.9111691011467853E-3</v>
      </c>
      <c r="I508" s="14">
        <v>-6.0091412773190765E-3</v>
      </c>
      <c r="J508" s="20">
        <v>-6.9459601816867075E-3</v>
      </c>
      <c r="K508" s="20">
        <v>-8.4988431835185552E-3</v>
      </c>
      <c r="M508" s="24">
        <v>1.5892027978713869E-6</v>
      </c>
      <c r="N508" s="24">
        <v>6.4352698089834542E-6</v>
      </c>
      <c r="O508" s="23">
        <f t="shared" si="102"/>
        <v>7.328665831698106E-6</v>
      </c>
      <c r="P508" s="23">
        <f t="shared" si="103"/>
        <v>1.0670197599189792E-5</v>
      </c>
      <c r="Q508" s="12">
        <v>2.7071508697703028E-3</v>
      </c>
      <c r="R508" s="12">
        <v>3.2665268404208454E-3</v>
      </c>
      <c r="S508" s="14">
        <v>-4.452866926846516E-3</v>
      </c>
      <c r="T508" s="14">
        <v>-5.3729585210005619E-3</v>
      </c>
      <c r="U508" s="20">
        <v>-6.2977746705979573E-3</v>
      </c>
      <c r="V508" s="20">
        <v>-7.5990777707103784E-3</v>
      </c>
      <c r="X508" s="14">
        <f t="shared" si="106"/>
        <v>-4.4653273893509697E-3</v>
      </c>
      <c r="Y508" s="14">
        <f t="shared" si="107"/>
        <v>-5.7235466524883927E-3</v>
      </c>
      <c r="Z508" s="20">
        <f t="shared" si="108"/>
        <v>-6.8479364338994734E-3</v>
      </c>
      <c r="AA508" s="20">
        <f t="shared" si="109"/>
        <v>-1.0345917232662073E-2</v>
      </c>
      <c r="AC508" s="14">
        <f t="shared" si="110"/>
        <v>-7.4838897046306417E-3</v>
      </c>
      <c r="AD508" s="14">
        <f t="shared" si="110"/>
        <v>-9.1813497549328212E-3</v>
      </c>
      <c r="AE508" s="20">
        <f t="shared" si="115"/>
        <v>-2.2387092549291946E-2</v>
      </c>
      <c r="AF508" s="20">
        <f t="shared" si="115"/>
        <v>-1.9208712533857902E-2</v>
      </c>
      <c r="AH508" s="26">
        <v>-0.45442034306230084</v>
      </c>
      <c r="AI508" s="26">
        <v>-0.76689020149894727</v>
      </c>
      <c r="AJ508" s="26">
        <f t="shared" si="111"/>
        <v>-1.8814614301748809</v>
      </c>
      <c r="AK508" s="26">
        <f t="shared" si="114"/>
        <v>-1.7604719923754377</v>
      </c>
      <c r="AL508" s="26">
        <f t="shared" si="112"/>
        <v>-2.3898412343065853</v>
      </c>
      <c r="AM508" s="26">
        <f t="shared" si="113"/>
        <v>-3.4802230799299436</v>
      </c>
      <c r="AN508" s="14">
        <v>-5.0933999471372065E-3</v>
      </c>
      <c r="AO508" s="14">
        <v>-5.7506290149035291E-3</v>
      </c>
      <c r="AP508" s="20">
        <v>-6.4696607760660069E-3</v>
      </c>
      <c r="AQ508" s="20">
        <v>-1.1368242101243263E-2</v>
      </c>
      <c r="AU508">
        <v>7.1995765335191697E-2</v>
      </c>
    </row>
    <row r="509" spans="1:47" x14ac:dyDescent="0.2">
      <c r="A509" s="1">
        <v>44463</v>
      </c>
      <c r="B509">
        <v>251.77770000000001</v>
      </c>
      <c r="C509">
        <v>19.71</v>
      </c>
      <c r="D509" s="12">
        <v>2.059780511221021E-4</v>
      </c>
      <c r="E509" s="12">
        <v>-3.0349013657055002E-3</v>
      </c>
      <c r="F509" s="12">
        <f t="shared" si="104"/>
        <v>2.9912905014993357E-3</v>
      </c>
      <c r="G509" s="12">
        <f t="shared" si="105"/>
        <v>3.6596194365417518E-3</v>
      </c>
      <c r="H509" s="14">
        <v>-4.9202350306566719E-3</v>
      </c>
      <c r="I509" s="14">
        <v>-6.0195383034578054E-3</v>
      </c>
      <c r="J509" s="20">
        <v>-6.9587822988015401E-3</v>
      </c>
      <c r="K509" s="20">
        <v>-8.5135478959974444E-3</v>
      </c>
      <c r="M509" s="24">
        <v>4.2426957544059304E-8</v>
      </c>
      <c r="N509" s="24">
        <v>9.2106262995611104E-6</v>
      </c>
      <c r="O509" s="23">
        <f t="shared" si="102"/>
        <v>7.6959775213634726E-6</v>
      </c>
      <c r="P509" s="23">
        <f t="shared" si="103"/>
        <v>1.094209251501501E-5</v>
      </c>
      <c r="Q509" s="12">
        <v>2.7741624900793883E-3</v>
      </c>
      <c r="R509" s="12">
        <v>3.3078833889686938E-3</v>
      </c>
      <c r="S509" s="14">
        <v>-4.5630912335598104E-3</v>
      </c>
      <c r="T509" s="14">
        <v>-5.440983989877685E-3</v>
      </c>
      <c r="U509" s="20">
        <v>-6.4536670110400297E-3</v>
      </c>
      <c r="V509" s="20">
        <v>-7.6952874895023322E-3</v>
      </c>
      <c r="X509" s="14">
        <f t="shared" si="106"/>
        <v>-4.4653273893509697E-3</v>
      </c>
      <c r="Y509" s="14">
        <f t="shared" si="107"/>
        <v>-5.7235466524883927E-3</v>
      </c>
      <c r="Z509" s="20">
        <f t="shared" si="108"/>
        <v>-6.8479364338994734E-3</v>
      </c>
      <c r="AA509" s="20">
        <f t="shared" si="109"/>
        <v>-1.0345917232662073E-2</v>
      </c>
      <c r="AC509" s="14">
        <f>PERCENTILE(D509:D1008,0.05)</f>
        <v>-7.4902625960083565E-3</v>
      </c>
      <c r="AD509" s="14">
        <f t="shared" si="110"/>
        <v>-9.1883875832600818E-3</v>
      </c>
      <c r="AE509" s="20">
        <f t="shared" si="115"/>
        <v>-2.2393238069709945E-2</v>
      </c>
      <c r="AF509" s="20">
        <f t="shared" si="115"/>
        <v>-1.9210485786426996E-2</v>
      </c>
      <c r="AH509" s="26">
        <v>7.1995765335191697E-2</v>
      </c>
      <c r="AI509" s="26">
        <v>-0.91277183416808516</v>
      </c>
      <c r="AJ509" s="26">
        <f t="shared" si="111"/>
        <v>-1.8814614301748809</v>
      </c>
      <c r="AK509" s="26">
        <f t="shared" si="114"/>
        <v>-1.7604719923754377</v>
      </c>
      <c r="AL509" s="26">
        <f t="shared" si="112"/>
        <v>-2.3898412343065853</v>
      </c>
      <c r="AM509" s="26">
        <f t="shared" si="113"/>
        <v>-3.4802230799299436</v>
      </c>
      <c r="AN509" s="14">
        <v>-5.2194797261222742E-3</v>
      </c>
      <c r="AO509" s="14">
        <v>-5.8234360603233318E-3</v>
      </c>
      <c r="AP509" s="20">
        <v>-6.6298079094583556E-3</v>
      </c>
      <c r="AQ509" s="20">
        <v>-1.1512172116005727E-2</v>
      </c>
      <c r="AU509">
        <v>1.0385747324488941</v>
      </c>
    </row>
    <row r="510" spans="1:47" x14ac:dyDescent="0.2">
      <c r="A510" s="1">
        <v>44462</v>
      </c>
      <c r="B510">
        <v>251.72584999999998</v>
      </c>
      <c r="C510">
        <v>19.77</v>
      </c>
      <c r="D510" s="12">
        <v>2.9641579731445322E-3</v>
      </c>
      <c r="E510" s="12">
        <v>6.1068702290076882E-3</v>
      </c>
      <c r="F510" s="12">
        <f t="shared" si="104"/>
        <v>3.0038338467494726E-3</v>
      </c>
      <c r="G510" s="12">
        <f t="shared" si="105"/>
        <v>3.6894577579529562E-3</v>
      </c>
      <c r="H510" s="14">
        <v>-4.9408669975854642E-3</v>
      </c>
      <c r="I510" s="14">
        <v>-6.0686179746531682E-3</v>
      </c>
      <c r="J510" s="20">
        <v>-6.9879624833575566E-3</v>
      </c>
      <c r="K510" s="20">
        <v>-8.5829622115773472E-3</v>
      </c>
      <c r="M510" s="24">
        <v>8.7862324897563016E-6</v>
      </c>
      <c r="N510" s="24">
        <v>3.7293863993940415E-5</v>
      </c>
      <c r="O510" s="23">
        <f t="shared" si="102"/>
        <v>8.1851752796090461E-6</v>
      </c>
      <c r="P510" s="23">
        <f t="shared" si="103"/>
        <v>1.1055151572068729E-5</v>
      </c>
      <c r="Q510" s="12">
        <v>2.8609745331982677E-3</v>
      </c>
      <c r="R510" s="12">
        <v>3.3249288070677134E-3</v>
      </c>
      <c r="S510" s="14">
        <v>-4.7058843375469674E-3</v>
      </c>
      <c r="T510" s="14">
        <v>-5.469021207660762E-3</v>
      </c>
      <c r="U510" s="20">
        <v>-6.6556220229907767E-3</v>
      </c>
      <c r="V510" s="20">
        <v>-7.7349410616591244E-3</v>
      </c>
      <c r="X510" s="14">
        <f t="shared" si="106"/>
        <v>-4.4653273893509697E-3</v>
      </c>
      <c r="Y510" s="14">
        <f t="shared" si="107"/>
        <v>-5.7235466524883927E-3</v>
      </c>
      <c r="Z510" s="20">
        <f t="shared" si="108"/>
        <v>-6.8479364338994734E-3</v>
      </c>
      <c r="AA510" s="20">
        <f t="shared" si="109"/>
        <v>-1.0345917232662073E-2</v>
      </c>
      <c r="AC510" s="12"/>
      <c r="AD510" s="12"/>
      <c r="AE510" s="12"/>
      <c r="AF510" s="12"/>
      <c r="AH510" s="26">
        <v>1.0385747324488941</v>
      </c>
      <c r="AI510" s="26">
        <v>1.9944448259747802</v>
      </c>
      <c r="AJ510" s="26">
        <f t="shared" si="111"/>
        <v>-1.8814614301748809</v>
      </c>
      <c r="AK510" s="26">
        <f t="shared" si="114"/>
        <v>-1.7604719923754377</v>
      </c>
      <c r="AL510" s="26">
        <f t="shared" si="112"/>
        <v>-2.3898412343065853</v>
      </c>
      <c r="AM510" s="26">
        <f t="shared" si="113"/>
        <v>-3.4802230799299436</v>
      </c>
      <c r="AN510" s="14">
        <v>-5.3828132369251247E-3</v>
      </c>
      <c r="AO510" s="14">
        <v>-5.8534440414849849E-3</v>
      </c>
      <c r="AP510" s="20">
        <v>-6.8372749097382552E-3</v>
      </c>
      <c r="AQ510" s="20">
        <v>-1.1571493973480991E-2</v>
      </c>
      <c r="AU510">
        <v>1.5006178462577711</v>
      </c>
    </row>
    <row r="511" spans="1:47" x14ac:dyDescent="0.2">
      <c r="A511" s="1">
        <v>44461</v>
      </c>
      <c r="B511">
        <v>250.9819</v>
      </c>
      <c r="C511">
        <v>19.649999999999999</v>
      </c>
      <c r="D511" s="12">
        <v>4.1300326145750077E-3</v>
      </c>
      <c r="E511" s="12">
        <v>-5.0864699898278687E-4</v>
      </c>
      <c r="F511" s="12">
        <f t="shared" si="104"/>
        <v>2.9933689443830034E-3</v>
      </c>
      <c r="G511" s="12">
        <f t="shared" si="105"/>
        <v>3.6469862320126058E-3</v>
      </c>
      <c r="H511" s="14">
        <v>-4.9236537649722844E-3</v>
      </c>
      <c r="I511" s="14">
        <v>-5.9987585311680192E-3</v>
      </c>
      <c r="J511" s="20">
        <v>-6.9636174799852756E-3</v>
      </c>
      <c r="K511" s="20">
        <v>-8.4841586674987424E-3</v>
      </c>
      <c r="M511" s="24">
        <v>1.7057169397453275E-5</v>
      </c>
      <c r="N511" s="24">
        <v>2.5872176957419521E-7</v>
      </c>
      <c r="O511" s="23">
        <f t="shared" si="102"/>
        <v>8.1456770178722573E-6</v>
      </c>
      <c r="P511" s="23">
        <f t="shared" si="103"/>
        <v>9.3754760679111575E-6</v>
      </c>
      <c r="Q511" s="12">
        <v>2.8540632469993121E-3</v>
      </c>
      <c r="R511" s="12">
        <v>3.061939919056407E-3</v>
      </c>
      <c r="S511" s="14">
        <v>-4.6945162833757154E-3</v>
      </c>
      <c r="T511" s="14">
        <v>-5.0364429813674295E-3</v>
      </c>
      <c r="U511" s="20">
        <v>-6.639543967034949E-3</v>
      </c>
      <c r="V511" s="20">
        <v>-7.1231374211376567E-3</v>
      </c>
      <c r="X511" s="14">
        <f t="shared" si="106"/>
        <v>-4.4653273893509697E-3</v>
      </c>
      <c r="Y511" s="14">
        <f t="shared" si="107"/>
        <v>-5.7235466524883927E-3</v>
      </c>
      <c r="Z511" s="20">
        <f t="shared" si="108"/>
        <v>-6.8479364338994734E-3</v>
      </c>
      <c r="AA511" s="20">
        <f t="shared" si="109"/>
        <v>-1.0345917232662073E-2</v>
      </c>
      <c r="AC511" s="12"/>
      <c r="AD511" s="12"/>
      <c r="AE511" s="12"/>
      <c r="AF511" s="12"/>
      <c r="AH511" s="26">
        <v>1.5006178462577711</v>
      </c>
      <c r="AI511" s="26">
        <v>-0.16119109974145859</v>
      </c>
      <c r="AJ511" s="26">
        <f t="shared" si="111"/>
        <v>-1.8814614301748809</v>
      </c>
      <c r="AK511" s="26">
        <f t="shared" si="114"/>
        <v>-1.7604719923754377</v>
      </c>
      <c r="AL511" s="26">
        <f t="shared" si="112"/>
        <v>-2.3898412343065853</v>
      </c>
      <c r="AM511" s="26">
        <f t="shared" si="113"/>
        <v>-3.4802230799299436</v>
      </c>
      <c r="AN511" s="14">
        <v>-5.3698099185088902E-3</v>
      </c>
      <c r="AO511" s="14">
        <v>-5.3904594698351189E-3</v>
      </c>
      <c r="AP511" s="20">
        <v>-6.8207580329978966E-3</v>
      </c>
      <c r="AQ511" s="20">
        <v>-1.0656233975658931E-2</v>
      </c>
      <c r="AU511">
        <v>0.25723625994247706</v>
      </c>
    </row>
    <row r="512" spans="1:47" x14ac:dyDescent="0.2">
      <c r="A512" s="1">
        <v>44460</v>
      </c>
      <c r="B512">
        <v>249.9496</v>
      </c>
      <c r="C512">
        <v>19.66</v>
      </c>
      <c r="D512" s="12">
        <v>7.2867737849113823E-4</v>
      </c>
      <c r="E512" s="12">
        <v>2.5497195308517018E-3</v>
      </c>
      <c r="F512" s="12">
        <f t="shared" si="104"/>
        <v>2.9732275598100791E-3</v>
      </c>
      <c r="G512" s="12">
        <f t="shared" si="105"/>
        <v>3.6489518967651596E-3</v>
      </c>
      <c r="H512" s="14">
        <v>-4.8905241355056851E-3</v>
      </c>
      <c r="I512" s="14">
        <v>-6.0019917619656285E-3</v>
      </c>
      <c r="J512" s="20">
        <v>-6.9167616128038142E-3</v>
      </c>
      <c r="K512" s="20">
        <v>-8.488731487516922E-3</v>
      </c>
      <c r="M512" s="24">
        <v>5.3097072192471748E-7</v>
      </c>
      <c r="N512" s="24">
        <v>6.5010696860066219E-6</v>
      </c>
      <c r="O512" s="23">
        <f t="shared" si="102"/>
        <v>7.5747228726144602E-6</v>
      </c>
      <c r="P512" s="23">
        <f t="shared" si="103"/>
        <v>9.9575124109201995E-6</v>
      </c>
      <c r="Q512" s="12">
        <v>2.7522214432371644E-3</v>
      </c>
      <c r="R512" s="12">
        <v>3.1555526316194124E-3</v>
      </c>
      <c r="S512" s="14">
        <v>-4.5270014230822664E-3</v>
      </c>
      <c r="T512" s="14">
        <v>-5.1904221911554544E-3</v>
      </c>
      <c r="U512" s="20">
        <v>-6.4026245033643918E-3</v>
      </c>
      <c r="V512" s="20">
        <v>-7.3409131559918003E-3</v>
      </c>
      <c r="X512" s="14">
        <f t="shared" si="106"/>
        <v>-4.4653273893509697E-3</v>
      </c>
      <c r="Y512" s="14">
        <f t="shared" si="107"/>
        <v>-5.7235466524883927E-3</v>
      </c>
      <c r="Z512" s="20">
        <f t="shared" si="108"/>
        <v>-6.8479364338994734E-3</v>
      </c>
      <c r="AA512" s="20">
        <f t="shared" si="109"/>
        <v>-1.0345917232662073E-2</v>
      </c>
      <c r="AC512" s="12"/>
      <c r="AD512" s="12"/>
      <c r="AE512" s="12"/>
      <c r="AF512" s="12"/>
      <c r="AH512" s="26">
        <v>0.25723625994247706</v>
      </c>
      <c r="AI512" s="26">
        <v>0.79922550731935105</v>
      </c>
      <c r="AJ512" s="26">
        <f t="shared" si="111"/>
        <v>-1.8814614301748809</v>
      </c>
      <c r="AK512" s="26">
        <f t="shared" si="114"/>
        <v>-1.7604719923754377</v>
      </c>
      <c r="AL512" s="26">
        <f t="shared" si="112"/>
        <v>-2.3898412343065853</v>
      </c>
      <c r="AM512" s="26">
        <f t="shared" si="113"/>
        <v>-3.4802230799299436</v>
      </c>
      <c r="AN512" s="14">
        <v>-5.1781984927509704E-3</v>
      </c>
      <c r="AO512" s="14">
        <v>-5.5552620284325827E-3</v>
      </c>
      <c r="AP512" s="20">
        <v>-6.5773722909909568E-3</v>
      </c>
      <c r="AQ512" s="20">
        <v>-1.098202709849555E-2</v>
      </c>
      <c r="AU512">
        <v>-3.2334995523424053</v>
      </c>
    </row>
    <row r="513" spans="1:47" x14ac:dyDescent="0.2">
      <c r="A513" s="1">
        <v>44459</v>
      </c>
      <c r="B513">
        <v>249.76759999999999</v>
      </c>
      <c r="C513">
        <v>19.61</v>
      </c>
      <c r="D513" s="12">
        <v>-7.3133691854423422E-3</v>
      </c>
      <c r="E513" s="12">
        <v>-8.5945399393327904E-3</v>
      </c>
      <c r="F513" s="12">
        <f t="shared" si="104"/>
        <v>2.9730470078727718E-3</v>
      </c>
      <c r="G513" s="12">
        <f t="shared" si="105"/>
        <v>3.6488990637435015E-3</v>
      </c>
      <c r="H513" s="14">
        <v>-4.8902271539967524E-3</v>
      </c>
      <c r="I513" s="14">
        <v>-6.0019048593783313E-3</v>
      </c>
      <c r="J513" s="20">
        <v>-6.9163415861883057E-3</v>
      </c>
      <c r="K513" s="20">
        <v>-8.4886085795293099E-3</v>
      </c>
      <c r="M513" s="24">
        <v>5.3485368842577588E-5</v>
      </c>
      <c r="N513" s="24">
        <v>7.3866116768786481E-5</v>
      </c>
      <c r="O513" s="23">
        <f t="shared" si="102"/>
        <v>8.0242823410843651E-6</v>
      </c>
      <c r="P513" s="23">
        <f t="shared" si="103"/>
        <v>1.0177618072188483E-5</v>
      </c>
      <c r="Q513" s="12">
        <v>2.8327164244033262E-3</v>
      </c>
      <c r="R513" s="12">
        <v>3.1902379334758845E-3</v>
      </c>
      <c r="S513" s="14">
        <v>-4.6594038848048183E-3</v>
      </c>
      <c r="T513" s="14">
        <v>-5.2474744357159792E-3</v>
      </c>
      <c r="U513" s="20">
        <v>-6.5898838316712496E-3</v>
      </c>
      <c r="V513" s="20">
        <v>-7.4216032342260688E-3</v>
      </c>
      <c r="X513" s="14">
        <f t="shared" si="106"/>
        <v>-4.4653273893509697E-3</v>
      </c>
      <c r="Y513" s="14">
        <f t="shared" si="107"/>
        <v>-5.7235466524883927E-3</v>
      </c>
      <c r="Z513" s="20">
        <f t="shared" si="108"/>
        <v>-6.8479364338994734E-3</v>
      </c>
      <c r="AA513" s="20">
        <f t="shared" si="109"/>
        <v>-1.0345917232662073E-2</v>
      </c>
      <c r="AC513" s="12"/>
      <c r="AD513" s="12"/>
      <c r="AE513" s="12"/>
      <c r="AF513" s="12"/>
      <c r="AH513" s="26">
        <v>-3.2334995523424053</v>
      </c>
      <c r="AI513" s="26">
        <v>-3.4790188539167644</v>
      </c>
      <c r="AJ513" s="26">
        <f t="shared" si="111"/>
        <v>-1.8814614301748809</v>
      </c>
      <c r="AK513" s="26">
        <f t="shared" si="114"/>
        <v>-1.7604719923754377</v>
      </c>
      <c r="AL513" s="26">
        <f t="shared" si="112"/>
        <v>-2.3898412343065853</v>
      </c>
      <c r="AM513" s="26">
        <f t="shared" si="113"/>
        <v>-3.4802230799299436</v>
      </c>
      <c r="AN513" s="14">
        <v>-5.3296466951377568E-3</v>
      </c>
      <c r="AO513" s="14">
        <v>-5.6163245308979894E-3</v>
      </c>
      <c r="AP513" s="20">
        <v>-6.7697425161365819E-3</v>
      </c>
      <c r="AQ513" s="20">
        <v>-1.1102739686550782E-2</v>
      </c>
      <c r="AU513">
        <v>-1.8797729078370959</v>
      </c>
    </row>
    <row r="514" spans="1:47" x14ac:dyDescent="0.2">
      <c r="A514" s="1">
        <v>44456</v>
      </c>
      <c r="B514">
        <v>251.60770000000002</v>
      </c>
      <c r="C514">
        <v>19.78</v>
      </c>
      <c r="D514" s="12">
        <v>-3.9604818767723371E-3</v>
      </c>
      <c r="E514" s="12">
        <v>-1.5143866733972056E-3</v>
      </c>
      <c r="F514" s="12">
        <f t="shared" si="104"/>
        <v>2.8720516416597354E-3</v>
      </c>
      <c r="G514" s="12">
        <f t="shared" si="105"/>
        <v>3.5342499075721838E-3</v>
      </c>
      <c r="H514" s="14">
        <v>-4.724104559575947E-3</v>
      </c>
      <c r="I514" s="14">
        <v>-5.8133237790230132E-3</v>
      </c>
      <c r="J514" s="20">
        <v>-6.6813912307106321E-3</v>
      </c>
      <c r="K514" s="20">
        <v>-8.2218947588095885E-3</v>
      </c>
      <c r="M514" s="24">
        <v>1.5685416696242134E-5</v>
      </c>
      <c r="N514" s="24">
        <v>2.2933669965630546E-6</v>
      </c>
      <c r="O514" s="23">
        <f t="shared" si="102"/>
        <v>5.1155152629512841E-6</v>
      </c>
      <c r="P514" s="23">
        <f t="shared" si="103"/>
        <v>6.1028360581668371E-6</v>
      </c>
      <c r="Q514" s="12">
        <v>2.2617504864487783E-3</v>
      </c>
      <c r="R514" s="12">
        <v>2.4703918835210815E-3</v>
      </c>
      <c r="S514" s="14">
        <v>-3.7202484908945305E-3</v>
      </c>
      <c r="T514" s="14">
        <v>-4.0634330496011313E-3</v>
      </c>
      <c r="U514" s="20">
        <v>-5.2616184357609525E-3</v>
      </c>
      <c r="V514" s="20">
        <v>-5.7469909062770165E-3</v>
      </c>
      <c r="X514" s="14">
        <f t="shared" si="106"/>
        <v>-4.1461637696682541E-3</v>
      </c>
      <c r="Y514" s="14">
        <f t="shared" si="107"/>
        <v>-5.3534084119189248E-3</v>
      </c>
      <c r="Z514" s="20">
        <f t="shared" si="108"/>
        <v>-6.8244372609013622E-3</v>
      </c>
      <c r="AA514" s="20">
        <f t="shared" si="109"/>
        <v>-1.0345917232662073E-2</v>
      </c>
      <c r="AC514" s="12"/>
      <c r="AD514" s="12"/>
      <c r="AE514" s="12"/>
      <c r="AF514" s="12"/>
      <c r="AH514" s="26">
        <v>-1.8797729078370959</v>
      </c>
      <c r="AI514" s="26">
        <v>-0.60114172611532379</v>
      </c>
      <c r="AJ514" s="26">
        <f t="shared" si="111"/>
        <v>-1.7914876022017809</v>
      </c>
      <c r="AK514" s="26">
        <f t="shared" si="114"/>
        <v>-1.6707944456507724</v>
      </c>
      <c r="AL514" s="26">
        <f t="shared" si="112"/>
        <v>-2.3218970845806752</v>
      </c>
      <c r="AM514" s="26">
        <f t="shared" si="113"/>
        <v>-3.4630103974494109</v>
      </c>
      <c r="AN514" s="14">
        <v>-4.0518979557468337E-3</v>
      </c>
      <c r="AO514" s="14">
        <v>-4.1275170375677734E-3</v>
      </c>
      <c r="AP514" s="20">
        <v>-5.2515518605343418E-3</v>
      </c>
      <c r="AQ514" s="20">
        <v>-8.5549927784081391E-3</v>
      </c>
      <c r="AU514">
        <v>0.47626664864922613</v>
      </c>
    </row>
    <row r="515" spans="1:47" x14ac:dyDescent="0.2">
      <c r="A515" s="1">
        <v>44455</v>
      </c>
      <c r="B515">
        <v>252.60815000000002</v>
      </c>
      <c r="C515">
        <v>19.809999999999999</v>
      </c>
      <c r="D515" s="12">
        <v>1.0275457962263257E-3</v>
      </c>
      <c r="E515" s="12">
        <v>3.0379746835442756E-3</v>
      </c>
      <c r="F515" s="12">
        <f t="shared" si="104"/>
        <v>2.8431539816324227E-3</v>
      </c>
      <c r="G515" s="12">
        <f t="shared" si="105"/>
        <v>3.5383675152896041E-3</v>
      </c>
      <c r="H515" s="14">
        <v>-4.6765721386696109E-3</v>
      </c>
      <c r="I515" s="14">
        <v>-5.8200966410113754E-3</v>
      </c>
      <c r="J515" s="20">
        <v>-6.6141652207413384E-3</v>
      </c>
      <c r="K515" s="20">
        <v>-8.2314737467691426E-3</v>
      </c>
      <c r="M515" s="24">
        <v>1.0558503633423935E-6</v>
      </c>
      <c r="N515" s="24">
        <v>9.2292901778559422E-6</v>
      </c>
      <c r="O515" s="23">
        <f t="shared" si="102"/>
        <v>4.4390014661919531E-6</v>
      </c>
      <c r="P515" s="23">
        <f t="shared" si="103"/>
        <v>6.3462884887996824E-6</v>
      </c>
      <c r="Q515" s="12">
        <v>2.1068937956603205E-3</v>
      </c>
      <c r="R515" s="12">
        <v>2.5191840918836563E-3</v>
      </c>
      <c r="S515" s="14">
        <v>-3.465531901393433E-3</v>
      </c>
      <c r="T515" s="14">
        <v>-4.1436890904932838E-3</v>
      </c>
      <c r="U515" s="20">
        <v>-4.9013679023642244E-3</v>
      </c>
      <c r="V515" s="20">
        <v>-5.8604985564710502E-3</v>
      </c>
      <c r="X515" s="14">
        <f t="shared" si="106"/>
        <v>-4.1461637696682541E-3</v>
      </c>
      <c r="Y515" s="14">
        <f t="shared" si="107"/>
        <v>-5.3534084119189248E-3</v>
      </c>
      <c r="Z515" s="20">
        <f t="shared" si="108"/>
        <v>-6.8244372609013622E-3</v>
      </c>
      <c r="AA515" s="20">
        <f t="shared" si="109"/>
        <v>-1.0345917232662073E-2</v>
      </c>
      <c r="AC515" s="12"/>
      <c r="AD515" s="12"/>
      <c r="AE515" s="12"/>
      <c r="AF515" s="12"/>
      <c r="AH515" s="26">
        <v>0.47626664864922613</v>
      </c>
      <c r="AI515" s="26">
        <v>1.223747474933798</v>
      </c>
      <c r="AJ515" s="26">
        <f t="shared" si="111"/>
        <v>-1.4724876725103773</v>
      </c>
      <c r="AK515" s="26">
        <f t="shared" si="114"/>
        <v>-1.6707944456507724</v>
      </c>
      <c r="AL515" s="26">
        <f t="shared" si="112"/>
        <v>-2.3218970845806752</v>
      </c>
      <c r="AM515" s="26">
        <f t="shared" si="113"/>
        <v>-3.4630103974494109</v>
      </c>
      <c r="AN515" s="14">
        <v>-3.1023751413984195E-3</v>
      </c>
      <c r="AO515" s="14">
        <v>-4.2090387882909985E-3</v>
      </c>
      <c r="AP515" s="20">
        <v>-4.8919905616648107E-3</v>
      </c>
      <c r="AQ515" s="20">
        <v>-8.7239607032822547E-3</v>
      </c>
      <c r="AU515">
        <v>0.77086487162383766</v>
      </c>
    </row>
    <row r="516" spans="1:47" x14ac:dyDescent="0.2">
      <c r="A516" s="1">
        <v>44454</v>
      </c>
      <c r="B516">
        <v>252.34885</v>
      </c>
      <c r="C516">
        <v>19.75</v>
      </c>
      <c r="D516" s="12">
        <v>1.6838368139044935E-3</v>
      </c>
      <c r="E516" s="12">
        <v>-1.0116337885685001E-3</v>
      </c>
      <c r="F516" s="12">
        <f t="shared" si="104"/>
        <v>2.8428488261562192E-3</v>
      </c>
      <c r="G516" s="12">
        <f t="shared" si="105"/>
        <v>3.5440196901415249E-3</v>
      </c>
      <c r="H516" s="14">
        <v>-4.676070202577794E-3</v>
      </c>
      <c r="I516" s="14">
        <v>-5.8293936413167215E-3</v>
      </c>
      <c r="J516" s="20">
        <v>-6.6134553229480206E-3</v>
      </c>
      <c r="K516" s="20">
        <v>-8.2446226717196158E-3</v>
      </c>
      <c r="M516" s="24">
        <v>2.8353064158600356E-6</v>
      </c>
      <c r="N516" s="24">
        <v>1.0234029221734567E-6</v>
      </c>
      <c r="O516" s="23">
        <f t="shared" ref="O516:O579" si="116">SUMPRODUCT(M516:M615,Weights)</f>
        <v>4.6548107960230881E-6</v>
      </c>
      <c r="P516" s="23">
        <f t="shared" ref="P516:P579" si="117">SUMPRODUCT(N516:N615,Weights)</f>
        <v>6.1628937928080637E-6</v>
      </c>
      <c r="Q516" s="12">
        <v>2.1575010535392763E-3</v>
      </c>
      <c r="R516" s="12">
        <v>2.482517631922896E-3</v>
      </c>
      <c r="S516" s="14">
        <v>-3.5487734330657021E-3</v>
      </c>
      <c r="T516" s="14">
        <v>-4.0833781308393562E-3</v>
      </c>
      <c r="U516" s="20">
        <v>-5.0190979891419699E-3</v>
      </c>
      <c r="V516" s="20">
        <v>-5.7751996152927317E-3</v>
      </c>
      <c r="X516" s="14">
        <f t="shared" si="106"/>
        <v>-4.1461637696682541E-3</v>
      </c>
      <c r="Y516" s="14">
        <f t="shared" si="107"/>
        <v>-5.3534084119189248E-3</v>
      </c>
      <c r="Z516" s="20">
        <f t="shared" si="108"/>
        <v>-6.8244372609013622E-3</v>
      </c>
      <c r="AA516" s="20">
        <f t="shared" si="109"/>
        <v>-1.0345917232662073E-2</v>
      </c>
      <c r="AC516" s="12"/>
      <c r="AD516" s="12"/>
      <c r="AE516" s="12"/>
      <c r="AF516" s="12"/>
      <c r="AH516" s="26">
        <v>0.77086487162383766</v>
      </c>
      <c r="AI516" s="26">
        <v>-0.39707501411045726</v>
      </c>
      <c r="AJ516" s="26">
        <f t="shared" si="111"/>
        <v>-1.4724876725103773</v>
      </c>
      <c r="AK516" s="26">
        <f t="shared" si="114"/>
        <v>-1.6707944456507724</v>
      </c>
      <c r="AL516" s="26">
        <f t="shared" si="112"/>
        <v>-2.3218970845806752</v>
      </c>
      <c r="AM516" s="26">
        <f t="shared" si="113"/>
        <v>-3.4630103974494109</v>
      </c>
      <c r="AN516" s="14">
        <v>-3.1768937047647358E-3</v>
      </c>
      <c r="AO516" s="14">
        <v>-4.1477766706468832E-3</v>
      </c>
      <c r="AP516" s="20">
        <v>-5.0094954061925814E-3</v>
      </c>
      <c r="AQ516" s="20">
        <v>-8.5969843712004786E-3</v>
      </c>
      <c r="AU516">
        <v>-0.71272275238754068</v>
      </c>
    </row>
    <row r="517" spans="1:47" x14ac:dyDescent="0.2">
      <c r="A517" s="1">
        <v>44453</v>
      </c>
      <c r="B517">
        <v>251.92464999999999</v>
      </c>
      <c r="C517">
        <v>19.77</v>
      </c>
      <c r="D517" s="12">
        <v>-1.5803132012330856E-3</v>
      </c>
      <c r="E517" s="12">
        <v>5.0607287449389027E-4</v>
      </c>
      <c r="F517" s="12">
        <f t="shared" ref="F517:F580" si="118">_xlfn.STDEV.P(D517:D616)</f>
        <v>2.8472095847211555E-3</v>
      </c>
      <c r="G517" s="12">
        <f t="shared" ref="G517:G580" si="119">_xlfn.STDEV.P(E517:E616)</f>
        <v>3.542237332251434E-3</v>
      </c>
      <c r="H517" s="14">
        <v>-4.6832430121195884E-3</v>
      </c>
      <c r="I517" s="14">
        <v>-5.8264619234766795E-3</v>
      </c>
      <c r="J517" s="20">
        <v>-6.6235999643647651E-3</v>
      </c>
      <c r="K517" s="20">
        <v>-8.2404762872312232E-3</v>
      </c>
      <c r="M517" s="24">
        <v>2.4973898139915628E-6</v>
      </c>
      <c r="N517" s="24">
        <v>2.561097542985088E-7</v>
      </c>
      <c r="O517" s="23">
        <f t="shared" si="116"/>
        <v>4.7713743336238352E-6</v>
      </c>
      <c r="P517" s="23">
        <f t="shared" si="117"/>
        <v>6.4908493984827025E-6</v>
      </c>
      <c r="Q517" s="12">
        <v>2.1843475761938245E-3</v>
      </c>
      <c r="R517" s="12">
        <v>2.5477145441518173E-3</v>
      </c>
      <c r="S517" s="14">
        <v>-3.5929320332250703E-3</v>
      </c>
      <c r="T517" s="14">
        <v>-4.1906175083851341E-3</v>
      </c>
      <c r="U517" s="20">
        <v>-5.0815523400447671E-3</v>
      </c>
      <c r="V517" s="20">
        <v>-5.9268703134505102E-3</v>
      </c>
      <c r="X517" s="14">
        <f t="shared" ref="X517:X580" si="120">PERCENTILE(D517:D616,0.05)</f>
        <v>-4.1461637696682541E-3</v>
      </c>
      <c r="Y517" s="14">
        <f t="shared" ref="Y517:Y580" si="121">PERCENTILE(E517:E616,0.05)</f>
        <v>-5.3534084119189248E-3</v>
      </c>
      <c r="Z517" s="20">
        <f t="shared" ref="Z517:Z580" si="122">PERCENTILE(D517:D616,0.01)</f>
        <v>-6.8244372609013622E-3</v>
      </c>
      <c r="AA517" s="20">
        <f t="shared" ref="AA517:AA580" si="123">PERCENTILE(E517:E616,0.01)</f>
        <v>-1.0345917232662073E-2</v>
      </c>
      <c r="AC517" s="12"/>
      <c r="AD517" s="12"/>
      <c r="AE517" s="12"/>
      <c r="AF517" s="12"/>
      <c r="AH517" s="26">
        <v>-0.71272275238754068</v>
      </c>
      <c r="AI517" s="26">
        <v>0.19278960472655671</v>
      </c>
      <c r="AJ517" s="26">
        <f t="shared" ref="AJ517:AK580" si="124">PERCENTILE(AH517:AH616,5%)</f>
        <v>-1.4724876725103773</v>
      </c>
      <c r="AK517" s="26">
        <f t="shared" si="114"/>
        <v>-1.6707944456507724</v>
      </c>
      <c r="AL517" s="26">
        <f t="shared" ref="AL517:AL580" si="125">PERCENTILE(AH517:AH616,1%)</f>
        <v>-2.3218970845806752</v>
      </c>
      <c r="AM517" s="26">
        <f t="shared" ref="AM517:AM580" si="126">PERCENTILE(AI517:AI616,1%)</f>
        <v>-3.4630103974494109</v>
      </c>
      <c r="AN517" s="14">
        <v>-3.2164248784233287E-3</v>
      </c>
      <c r="AO517" s="14">
        <v>-4.2567073094725459E-3</v>
      </c>
      <c r="AP517" s="20">
        <v>-5.071830268875306E-3</v>
      </c>
      <c r="AQ517" s="20">
        <v>-8.8227619561308292E-3</v>
      </c>
      <c r="AU517">
        <v>0.89972768546506598</v>
      </c>
    </row>
    <row r="518" spans="1:47" x14ac:dyDescent="0.2">
      <c r="A518" s="1">
        <v>44452</v>
      </c>
      <c r="B518">
        <v>252.32339999999999</v>
      </c>
      <c r="C518">
        <v>19.760000000000002</v>
      </c>
      <c r="D518" s="12">
        <v>2.0068061046458752E-3</v>
      </c>
      <c r="E518" s="12">
        <v>-2.0202020202019222E-3</v>
      </c>
      <c r="F518" s="12">
        <f t="shared" si="118"/>
        <v>2.8445616021434677E-3</v>
      </c>
      <c r="G518" s="12">
        <f t="shared" si="119"/>
        <v>3.5565215441822787E-3</v>
      </c>
      <c r="H518" s="14">
        <v>-4.6788874683725747E-3</v>
      </c>
      <c r="I518" s="14">
        <v>-5.8499573612792732E-3</v>
      </c>
      <c r="J518" s="20">
        <v>-6.6174398357246641E-3</v>
      </c>
      <c r="K518" s="20">
        <v>-8.2737063332888917E-3</v>
      </c>
      <c r="M518" s="24">
        <v>4.0272707416439509E-6</v>
      </c>
      <c r="N518" s="24">
        <v>4.0812162024279279E-6</v>
      </c>
      <c r="O518" s="23">
        <f t="shared" si="116"/>
        <v>4.9163759993042389E-6</v>
      </c>
      <c r="P518" s="23">
        <f t="shared" si="117"/>
        <v>6.8906294139060377E-6</v>
      </c>
      <c r="Q518" s="12">
        <v>2.2172902379490691E-3</v>
      </c>
      <c r="R518" s="12">
        <v>2.6250008407438727E-3</v>
      </c>
      <c r="S518" s="14">
        <v>-3.6471178898946203E-3</v>
      </c>
      <c r="T518" s="14">
        <v>-4.3177421536482238E-3</v>
      </c>
      <c r="U518" s="20">
        <v>-5.1581884311843271E-3</v>
      </c>
      <c r="V518" s="20">
        <v>-6.106665125219928E-3</v>
      </c>
      <c r="X518" s="14">
        <f t="shared" si="120"/>
        <v>-4.1461637696682541E-3</v>
      </c>
      <c r="Y518" s="14">
        <f t="shared" si="121"/>
        <v>-5.3534084119189248E-3</v>
      </c>
      <c r="Z518" s="20">
        <f t="shared" si="122"/>
        <v>-6.8244372609013622E-3</v>
      </c>
      <c r="AA518" s="20">
        <f t="shared" si="123"/>
        <v>-1.0345917232662073E-2</v>
      </c>
      <c r="AC518" s="12"/>
      <c r="AD518" s="12"/>
      <c r="AE518" s="12"/>
      <c r="AF518" s="12"/>
      <c r="AH518" s="26">
        <v>0.89972768546506598</v>
      </c>
      <c r="AI518" s="26">
        <v>-0.75980445167677124</v>
      </c>
      <c r="AJ518" s="26">
        <f t="shared" si="124"/>
        <v>-1.4724876725103773</v>
      </c>
      <c r="AK518" s="26">
        <f t="shared" si="114"/>
        <v>-1.6707944456507724</v>
      </c>
      <c r="AL518" s="26">
        <f t="shared" si="125"/>
        <v>-2.3218970845806752</v>
      </c>
      <c r="AM518" s="26">
        <f t="shared" si="126"/>
        <v>-3.4630103974494109</v>
      </c>
      <c r="AN518" s="14">
        <v>-3.2649325417576053E-3</v>
      </c>
      <c r="AO518" s="14">
        <v>-4.3858368245434706E-3</v>
      </c>
      <c r="AP518" s="20">
        <v>-5.1483197391631354E-3</v>
      </c>
      <c r="AQ518" s="20">
        <v>-9.090405204809476E-3</v>
      </c>
      <c r="AU518">
        <v>-1.7868410071683434</v>
      </c>
    </row>
    <row r="519" spans="1:47" x14ac:dyDescent="0.2">
      <c r="A519" s="1">
        <v>44449</v>
      </c>
      <c r="B519">
        <v>251.81805</v>
      </c>
      <c r="C519">
        <v>19.8</v>
      </c>
      <c r="D519" s="12">
        <v>-3.7475476261972229E-3</v>
      </c>
      <c r="E519" s="12">
        <v>-5.0479555779903151E-4</v>
      </c>
      <c r="F519" s="12">
        <f t="shared" si="118"/>
        <v>2.8649366390134791E-3</v>
      </c>
      <c r="G519" s="12">
        <f t="shared" si="119"/>
        <v>3.5487081367937519E-3</v>
      </c>
      <c r="H519" s="14">
        <v>-4.7124014216674828E-3</v>
      </c>
      <c r="I519" s="14">
        <v>-5.8371054497974055E-3</v>
      </c>
      <c r="J519" s="20">
        <v>-6.6648392594307188E-3</v>
      </c>
      <c r="K519" s="20">
        <v>-8.2555296296215781E-3</v>
      </c>
      <c r="M519" s="24">
        <v>1.404411321061644E-5</v>
      </c>
      <c r="N519" s="24">
        <v>2.5481855517363535E-7</v>
      </c>
      <c r="O519" s="23">
        <f t="shared" si="116"/>
        <v>4.9749492895424018E-6</v>
      </c>
      <c r="P519" s="23">
        <f t="shared" si="117"/>
        <v>7.0694550045149881E-6</v>
      </c>
      <c r="Q519" s="12">
        <v>2.2304594346327848E-3</v>
      </c>
      <c r="R519" s="12">
        <v>2.6588446747628919E-3</v>
      </c>
      <c r="S519" s="14">
        <v>-3.6687792908238672E-3</v>
      </c>
      <c r="T519" s="14">
        <v>-4.3734103067843517E-3</v>
      </c>
      <c r="U519" s="20">
        <v>-5.1888245638923147E-3</v>
      </c>
      <c r="V519" s="20">
        <v>-6.1853976565394639E-3</v>
      </c>
      <c r="X519" s="14">
        <f t="shared" si="120"/>
        <v>-4.1461637696682541E-3</v>
      </c>
      <c r="Y519" s="14">
        <f t="shared" si="121"/>
        <v>-5.3534084119189248E-3</v>
      </c>
      <c r="Z519" s="20">
        <f t="shared" si="122"/>
        <v>-6.8244372609013622E-3</v>
      </c>
      <c r="AA519" s="20">
        <f t="shared" si="123"/>
        <v>-1.0345917232662073E-2</v>
      </c>
      <c r="AC519" s="12"/>
      <c r="AD519" s="12"/>
      <c r="AE519" s="12"/>
      <c r="AF519" s="12"/>
      <c r="AH519" s="26">
        <v>-1.7868410071683434</v>
      </c>
      <c r="AI519" s="26">
        <v>-0.18420540229413107</v>
      </c>
      <c r="AJ519" s="26">
        <f t="shared" si="124"/>
        <v>-1.4724876725103773</v>
      </c>
      <c r="AK519" s="26">
        <f t="shared" si="114"/>
        <v>-1.6707944456507724</v>
      </c>
      <c r="AL519" s="26">
        <f t="shared" si="125"/>
        <v>-2.3218970845806752</v>
      </c>
      <c r="AM519" s="26">
        <f t="shared" si="126"/>
        <v>-3.4630103974494109</v>
      </c>
      <c r="AN519" s="14">
        <v>-3.2843240215312411E-3</v>
      </c>
      <c r="AO519" s="14">
        <v>-4.4423829144419743E-3</v>
      </c>
      <c r="AP519" s="20">
        <v>-5.1788972585493243E-3</v>
      </c>
      <c r="AQ519" s="20">
        <v>-9.2076067539068919E-3</v>
      </c>
      <c r="AU519">
        <v>-0.56311355692213227</v>
      </c>
    </row>
    <row r="520" spans="1:47" x14ac:dyDescent="0.2">
      <c r="A520" s="1">
        <v>44448</v>
      </c>
      <c r="B520">
        <v>252.76530000000002</v>
      </c>
      <c r="C520">
        <v>19.809999999999999</v>
      </c>
      <c r="D520" s="12">
        <v>-1.2061853898053254E-3</v>
      </c>
      <c r="E520" s="12">
        <v>1.0106114199091021E-3</v>
      </c>
      <c r="F520" s="12">
        <f t="shared" si="118"/>
        <v>2.9030465923797445E-3</v>
      </c>
      <c r="G520" s="12">
        <f t="shared" si="119"/>
        <v>3.61471562908481E-3</v>
      </c>
      <c r="H520" s="14">
        <v>-4.7750867166849358E-3</v>
      </c>
      <c r="I520" s="14">
        <v>-5.9456781128983237E-3</v>
      </c>
      <c r="J520" s="20">
        <v>-6.7534962684241261E-3</v>
      </c>
      <c r="K520" s="20">
        <v>-8.4090860189836476E-3</v>
      </c>
      <c r="M520" s="24">
        <v>1.4548831945798248E-6</v>
      </c>
      <c r="N520" s="24">
        <v>1.0213354420506914E-6</v>
      </c>
      <c r="O520" s="23">
        <f t="shared" si="116"/>
        <v>4.3986813324037166E-6</v>
      </c>
      <c r="P520" s="23">
        <f t="shared" si="117"/>
        <v>7.5097645887856565E-6</v>
      </c>
      <c r="Q520" s="12">
        <v>2.0973033477310137E-3</v>
      </c>
      <c r="R520" s="12">
        <v>2.7403949694862705E-3</v>
      </c>
      <c r="S520" s="14">
        <v>-3.4497570183328235E-3</v>
      </c>
      <c r="T520" s="14">
        <v>-4.5075486048390626E-3</v>
      </c>
      <c r="U520" s="20">
        <v>-4.8790571842127822E-3</v>
      </c>
      <c r="V520" s="20">
        <v>-6.3751120112966004E-3</v>
      </c>
      <c r="X520" s="14">
        <f t="shared" si="120"/>
        <v>-4.4280925144395515E-3</v>
      </c>
      <c r="Y520" s="14">
        <f t="shared" si="121"/>
        <v>-5.6133084734131308E-3</v>
      </c>
      <c r="Z520" s="20">
        <f t="shared" si="122"/>
        <v>-6.8244372609013622E-3</v>
      </c>
      <c r="AA520" s="20">
        <f t="shared" si="123"/>
        <v>-1.0345917232662073E-2</v>
      </c>
      <c r="AC520" s="12"/>
      <c r="AD520" s="12"/>
      <c r="AE520" s="12"/>
      <c r="AF520" s="12"/>
      <c r="AH520" s="26">
        <v>-0.56311355692213227</v>
      </c>
      <c r="AI520" s="26">
        <v>0.35901850048695783</v>
      </c>
      <c r="AJ520" s="26">
        <f t="shared" si="124"/>
        <v>-1.458645070667411</v>
      </c>
      <c r="AK520" s="26">
        <f t="shared" si="114"/>
        <v>-1.727559714697543</v>
      </c>
      <c r="AL520" s="26">
        <f t="shared" si="125"/>
        <v>-2.3218970845806752</v>
      </c>
      <c r="AM520" s="26">
        <f t="shared" si="126"/>
        <v>-3.4630103974494109</v>
      </c>
      <c r="AN520" s="14">
        <v>-3.0592211898621022E-3</v>
      </c>
      <c r="AO520" s="14">
        <v>-4.7341959516442834E-3</v>
      </c>
      <c r="AP520" s="20">
        <v>-4.8697225285779305E-3</v>
      </c>
      <c r="AQ520" s="20">
        <v>-9.4900162724490152E-3</v>
      </c>
      <c r="AU520">
        <v>-8.6390668932505674E-2</v>
      </c>
    </row>
    <row r="521" spans="1:47" x14ac:dyDescent="0.2">
      <c r="A521" s="1">
        <v>44447</v>
      </c>
      <c r="B521">
        <v>253.07055000000003</v>
      </c>
      <c r="C521">
        <v>19.79</v>
      </c>
      <c r="D521" s="12">
        <v>-1.9081945102061848E-4</v>
      </c>
      <c r="E521" s="12">
        <v>-5.0505050505056381E-4</v>
      </c>
      <c r="F521" s="12">
        <f t="shared" si="118"/>
        <v>2.9272969496161394E-3</v>
      </c>
      <c r="G521" s="12">
        <f t="shared" si="119"/>
        <v>3.6159690082937499E-3</v>
      </c>
      <c r="H521" s="14">
        <v>-4.8149750047400894E-3</v>
      </c>
      <c r="I521" s="14">
        <v>-5.9477397382360943E-3</v>
      </c>
      <c r="J521" s="20">
        <v>-6.809911035425744E-3</v>
      </c>
      <c r="K521" s="20">
        <v>-8.4120018150417326E-3</v>
      </c>
      <c r="M521" s="24">
        <v>3.6412062887810214E-8</v>
      </c>
      <c r="N521" s="24">
        <v>2.5507601265182956E-7</v>
      </c>
      <c r="O521" s="23">
        <f t="shared" si="116"/>
        <v>4.5881347170753942E-6</v>
      </c>
      <c r="P521" s="23">
        <f t="shared" si="117"/>
        <v>7.9238226304278291E-6</v>
      </c>
      <c r="Q521" s="12">
        <v>2.1419931645725188E-3</v>
      </c>
      <c r="R521" s="12">
        <v>2.8149285302522032E-3</v>
      </c>
      <c r="S521" s="14">
        <v>-3.5232652256523703E-3</v>
      </c>
      <c r="T521" s="14">
        <v>-4.6301454025945146E-3</v>
      </c>
      <c r="U521" s="20">
        <v>-4.9830212446132921E-3</v>
      </c>
      <c r="V521" s="20">
        <v>-6.5485030019291216E-3</v>
      </c>
      <c r="X521" s="14">
        <f t="shared" si="120"/>
        <v>-4.4280925144395515E-3</v>
      </c>
      <c r="Y521" s="14">
        <f t="shared" si="121"/>
        <v>-5.6133084734131308E-3</v>
      </c>
      <c r="Z521" s="20">
        <f t="shared" si="122"/>
        <v>-6.8244372609013622E-3</v>
      </c>
      <c r="AA521" s="20">
        <f t="shared" si="123"/>
        <v>-1.0345917232662073E-2</v>
      </c>
      <c r="AC521" s="12"/>
      <c r="AD521" s="12"/>
      <c r="AE521" s="12"/>
      <c r="AF521" s="12"/>
      <c r="AH521" s="26">
        <v>-8.6390668932505674E-2</v>
      </c>
      <c r="AI521" s="26">
        <v>-0.17411788028493061</v>
      </c>
      <c r="AJ521" s="26">
        <f t="shared" si="124"/>
        <v>-1.458645070667411</v>
      </c>
      <c r="AK521" s="26">
        <f t="shared" si="114"/>
        <v>-1.727559714697543</v>
      </c>
      <c r="AL521" s="26">
        <f t="shared" si="125"/>
        <v>-2.3218970845806752</v>
      </c>
      <c r="AM521" s="26">
        <f t="shared" si="126"/>
        <v>-3.4630103974494109</v>
      </c>
      <c r="AN521" s="14">
        <v>-3.1244077709069932E-3</v>
      </c>
      <c r="AO521" s="14">
        <v>-4.8629571286164701E-3</v>
      </c>
      <c r="AP521" s="20">
        <v>-4.9734876840126663E-3</v>
      </c>
      <c r="AQ521" s="20">
        <v>-9.7481267683403681E-3</v>
      </c>
      <c r="AU521">
        <v>-0.95629847492189923</v>
      </c>
    </row>
    <row r="522" spans="1:47" x14ac:dyDescent="0.2">
      <c r="A522" s="1">
        <v>44446</v>
      </c>
      <c r="B522">
        <v>253.11885000000001</v>
      </c>
      <c r="C522">
        <v>19.8</v>
      </c>
      <c r="D522" s="12">
        <v>-2.1186152519403478E-3</v>
      </c>
      <c r="E522" s="12">
        <v>-2.0161290322580072E-3</v>
      </c>
      <c r="F522" s="12">
        <f t="shared" si="118"/>
        <v>2.9269339777683004E-3</v>
      </c>
      <c r="G522" s="12">
        <f t="shared" si="119"/>
        <v>3.6160349043013224E-3</v>
      </c>
      <c r="H522" s="14">
        <v>-4.8143779691796895E-3</v>
      </c>
      <c r="I522" s="14">
        <v>-5.9478481275231513E-3</v>
      </c>
      <c r="J522" s="20">
        <v>-6.8090666366391875E-3</v>
      </c>
      <c r="K522" s="20">
        <v>-8.4121551120788559E-3</v>
      </c>
      <c r="M522" s="24">
        <v>4.4885305857542631E-6</v>
      </c>
      <c r="N522" s="24">
        <v>4.0647762747136089E-6</v>
      </c>
      <c r="O522" s="23">
        <f t="shared" si="116"/>
        <v>4.8787842206772568E-6</v>
      </c>
      <c r="P522" s="23">
        <f t="shared" si="117"/>
        <v>8.4136196782338385E-6</v>
      </c>
      <c r="Q522" s="12">
        <v>2.2087970075761279E-3</v>
      </c>
      <c r="R522" s="12">
        <v>2.9006240153170212E-3</v>
      </c>
      <c r="S522" s="14">
        <v>-3.6331477691111534E-3</v>
      </c>
      <c r="T522" s="14">
        <v>-4.7711019320167466E-3</v>
      </c>
      <c r="U522" s="20">
        <v>-5.1384302227624962E-3</v>
      </c>
      <c r="V522" s="20">
        <v>-6.7478605114245594E-3</v>
      </c>
      <c r="X522" s="14">
        <f t="shared" si="120"/>
        <v>-4.4280925144395515E-3</v>
      </c>
      <c r="Y522" s="14">
        <f t="shared" si="121"/>
        <v>-5.6133084734131308E-3</v>
      </c>
      <c r="Z522" s="20">
        <f t="shared" si="122"/>
        <v>-6.8244372609013622E-3</v>
      </c>
      <c r="AA522" s="20">
        <f t="shared" si="123"/>
        <v>-1.0345917232662073E-2</v>
      </c>
      <c r="AC522" s="12"/>
      <c r="AD522" s="12"/>
      <c r="AE522" s="12"/>
      <c r="AF522" s="12"/>
      <c r="AH522" s="26">
        <v>-0.95629847492189923</v>
      </c>
      <c r="AI522" s="26">
        <v>-0.68389852057302114</v>
      </c>
      <c r="AJ522" s="26">
        <f t="shared" si="124"/>
        <v>-1.458645070667411</v>
      </c>
      <c r="AK522" s="26">
        <f t="shared" si="114"/>
        <v>-1.727559714697543</v>
      </c>
      <c r="AL522" s="26">
        <f t="shared" si="125"/>
        <v>-2.3218970845806752</v>
      </c>
      <c r="AM522" s="26">
        <f t="shared" si="126"/>
        <v>-3.4630103974494109</v>
      </c>
      <c r="AN522" s="14">
        <v>-3.2218508672058471E-3</v>
      </c>
      <c r="AO522" s="14">
        <v>-5.0110011963459145E-3</v>
      </c>
      <c r="AP522" s="20">
        <v>-5.1285993323215307E-3</v>
      </c>
      <c r="AQ522" s="20">
        <v>-1.0044891124134304E-2</v>
      </c>
      <c r="AU522">
        <v>0.84674594213953258</v>
      </c>
    </row>
    <row r="523" spans="1:47" x14ac:dyDescent="0.2">
      <c r="A523" s="1">
        <v>44445</v>
      </c>
      <c r="B523">
        <v>253.65625</v>
      </c>
      <c r="C523">
        <v>19.84</v>
      </c>
      <c r="D523" s="12">
        <v>1.8921530058788605E-3</v>
      </c>
      <c r="E523" s="12">
        <v>3.0333670374114163E-3</v>
      </c>
      <c r="F523" s="12">
        <f t="shared" si="118"/>
        <v>2.969681544068957E-3</v>
      </c>
      <c r="G523" s="12">
        <f t="shared" si="119"/>
        <v>3.6073020625086031E-3</v>
      </c>
      <c r="H523" s="14">
        <v>-4.8846914586526732E-3</v>
      </c>
      <c r="I523" s="14">
        <v>-5.9334838810268034E-3</v>
      </c>
      <c r="J523" s="20">
        <v>-6.9085123466231394E-3</v>
      </c>
      <c r="K523" s="20">
        <v>-8.3918394841400283E-3</v>
      </c>
      <c r="M523" s="24">
        <v>3.580242997656407E-6</v>
      </c>
      <c r="N523" s="24">
        <v>9.2013155836541125E-6</v>
      </c>
      <c r="O523" s="23">
        <f t="shared" si="116"/>
        <v>4.9081436218922165E-6</v>
      </c>
      <c r="P523" s="23">
        <f t="shared" si="117"/>
        <v>8.6906711845149504E-6</v>
      </c>
      <c r="Q523" s="12">
        <v>2.2154330551592428E-3</v>
      </c>
      <c r="R523" s="12">
        <v>2.9479944342747579E-3</v>
      </c>
      <c r="S523" s="14">
        <v>-3.6440630960468626E-3</v>
      </c>
      <c r="T523" s="14">
        <v>-4.8490193374495904E-3</v>
      </c>
      <c r="U523" s="20">
        <v>-5.153867977949509E-3</v>
      </c>
      <c r="V523" s="20">
        <v>-6.8580605848593138E-3</v>
      </c>
      <c r="X523" s="14">
        <f t="shared" si="120"/>
        <v>-4.4280925144395515E-3</v>
      </c>
      <c r="Y523" s="14">
        <f t="shared" si="121"/>
        <v>-5.6133084734131308E-3</v>
      </c>
      <c r="Z523" s="20">
        <f t="shared" si="122"/>
        <v>-6.8244372609013622E-3</v>
      </c>
      <c r="AA523" s="20">
        <f t="shared" si="123"/>
        <v>-1.0345917232662073E-2</v>
      </c>
      <c r="AC523" s="12"/>
      <c r="AD523" s="12"/>
      <c r="AE523" s="12"/>
      <c r="AF523" s="12"/>
      <c r="AH523" s="26">
        <v>0.84674594213953258</v>
      </c>
      <c r="AI523" s="26">
        <v>1.0309106697376469</v>
      </c>
      <c r="AJ523" s="26">
        <f t="shared" si="124"/>
        <v>-1.458645070667411</v>
      </c>
      <c r="AK523" s="26">
        <f t="shared" si="114"/>
        <v>-1.727559714697543</v>
      </c>
      <c r="AL523" s="26">
        <f t="shared" si="125"/>
        <v>-2.3218970845806752</v>
      </c>
      <c r="AM523" s="26">
        <f t="shared" si="126"/>
        <v>-3.4630103974494109</v>
      </c>
      <c r="AN523" s="14">
        <v>-3.2315305053016719E-3</v>
      </c>
      <c r="AO523" s="14">
        <v>-5.092836423805645E-3</v>
      </c>
      <c r="AP523" s="20">
        <v>-5.1440075518579039E-3</v>
      </c>
      <c r="AQ523" s="20">
        <v>-1.020893537751648E-2</v>
      </c>
      <c r="AU523">
        <v>-0.35119364572341599</v>
      </c>
    </row>
    <row r="524" spans="1:47" x14ac:dyDescent="0.2">
      <c r="A524" s="1">
        <v>44442</v>
      </c>
      <c r="B524">
        <v>253.17720000000003</v>
      </c>
      <c r="C524">
        <v>19.78</v>
      </c>
      <c r="D524" s="12">
        <v>-8.0629406645693624E-4</v>
      </c>
      <c r="E524" s="12">
        <v>-2.0181634712411745E-3</v>
      </c>
      <c r="F524" s="12">
        <f t="shared" si="118"/>
        <v>2.9860824669371553E-3</v>
      </c>
      <c r="G524" s="12">
        <f t="shared" si="119"/>
        <v>3.6050113622668029E-3</v>
      </c>
      <c r="H524" s="14">
        <v>-4.9116685761177812E-3</v>
      </c>
      <c r="I524" s="14">
        <v>-5.9297160144258197E-3</v>
      </c>
      <c r="J524" s="20">
        <v>-6.9466665986698808E-3</v>
      </c>
      <c r="K524" s="20">
        <v>-8.3865105185024526E-3</v>
      </c>
      <c r="M524" s="24">
        <v>6.5011012160366228E-7</v>
      </c>
      <c r="N524" s="24">
        <v>4.0729837966522271E-6</v>
      </c>
      <c r="O524" s="23">
        <f t="shared" si="116"/>
        <v>4.9935138170020373E-6</v>
      </c>
      <c r="P524" s="23">
        <f t="shared" si="117"/>
        <v>8.6578061413425025E-6</v>
      </c>
      <c r="Q524" s="12">
        <v>2.2346171522213904E-3</v>
      </c>
      <c r="R524" s="12">
        <v>2.9424150185421672E-3</v>
      </c>
      <c r="S524" s="14">
        <v>-3.6756181276793249E-3</v>
      </c>
      <c r="T524" s="14">
        <v>-4.8398420152455683E-3</v>
      </c>
      <c r="U524" s="20">
        <v>-5.198496861365429E-3</v>
      </c>
      <c r="V524" s="20">
        <v>-6.8450809229314118E-3</v>
      </c>
      <c r="X524" s="14">
        <f t="shared" si="120"/>
        <v>-4.4280925144395515E-3</v>
      </c>
      <c r="Y524" s="14">
        <f t="shared" si="121"/>
        <v>-5.6133084734131308E-3</v>
      </c>
      <c r="Z524" s="20">
        <f t="shared" si="122"/>
        <v>-6.8244372609013622E-3</v>
      </c>
      <c r="AA524" s="20">
        <f t="shared" si="123"/>
        <v>-1.0345917232662073E-2</v>
      </c>
      <c r="AC524" s="12"/>
      <c r="AD524" s="12"/>
      <c r="AE524" s="12"/>
      <c r="AF524" s="12"/>
      <c r="AH524" s="26">
        <v>-0.35119364572341599</v>
      </c>
      <c r="AI524" s="26">
        <v>-0.6745992834286082</v>
      </c>
      <c r="AJ524" s="26">
        <f t="shared" si="124"/>
        <v>-1.458645070667411</v>
      </c>
      <c r="AK524" s="26">
        <f t="shared" si="114"/>
        <v>-1.727559714697543</v>
      </c>
      <c r="AL524" s="26">
        <f t="shared" si="125"/>
        <v>-2.3218970845806752</v>
      </c>
      <c r="AM524" s="26">
        <f t="shared" si="126"/>
        <v>-3.4630103974494109</v>
      </c>
      <c r="AN524" s="14">
        <v>-3.2595132939165789E-3</v>
      </c>
      <c r="AO524" s="14">
        <v>-5.0831976499544724E-3</v>
      </c>
      <c r="AP524" s="20">
        <v>-5.1885510508968176E-3</v>
      </c>
      <c r="AQ524" s="20">
        <v>-1.0189613802822826E-2</v>
      </c>
      <c r="AU524">
        <v>0.61048660849543013</v>
      </c>
    </row>
    <row r="525" spans="1:47" x14ac:dyDescent="0.2">
      <c r="A525" s="1">
        <v>44441</v>
      </c>
      <c r="B525">
        <v>253.38149999999999</v>
      </c>
      <c r="C525">
        <v>19.82</v>
      </c>
      <c r="D525" s="12">
        <v>1.4287408110031929E-3</v>
      </c>
      <c r="E525" s="12">
        <v>1.5159171298635421E-3</v>
      </c>
      <c r="F525" s="12">
        <f t="shared" si="118"/>
        <v>2.9850737715710778E-3</v>
      </c>
      <c r="G525" s="12">
        <f t="shared" si="119"/>
        <v>3.5956709380462371E-3</v>
      </c>
      <c r="H525" s="14">
        <v>-4.910009419886399E-3</v>
      </c>
      <c r="I525" s="14">
        <v>-5.9143523837693569E-3</v>
      </c>
      <c r="J525" s="20">
        <v>-6.9443200223494516E-3</v>
      </c>
      <c r="K525" s="20">
        <v>-8.3647814424742985E-3</v>
      </c>
      <c r="M525" s="24">
        <v>2.0413003050260615E-6</v>
      </c>
      <c r="N525" s="24">
        <v>2.2980047446137191E-6</v>
      </c>
      <c r="O525" s="23">
        <f t="shared" si="116"/>
        <v>5.2710074341800196E-6</v>
      </c>
      <c r="P525" s="23">
        <f t="shared" si="117"/>
        <v>8.9499566398713197E-6</v>
      </c>
      <c r="Q525" s="12">
        <v>2.2958674687751511E-3</v>
      </c>
      <c r="R525" s="12">
        <v>2.9916478134752625E-3</v>
      </c>
      <c r="S525" s="14">
        <v>-3.776365933014704E-3</v>
      </c>
      <c r="T525" s="14">
        <v>-4.9208227565562283E-3</v>
      </c>
      <c r="U525" s="20">
        <v>-5.3409864050645989E-3</v>
      </c>
      <c r="V525" s="20">
        <v>-6.9596135307571066E-3</v>
      </c>
      <c r="X525" s="14">
        <f t="shared" si="120"/>
        <v>-4.4280925144395515E-3</v>
      </c>
      <c r="Y525" s="14">
        <f t="shared" si="121"/>
        <v>-5.6133084734131308E-3</v>
      </c>
      <c r="Z525" s="20">
        <f t="shared" si="122"/>
        <v>-6.8244372609013622E-3</v>
      </c>
      <c r="AA525" s="20">
        <f t="shared" si="123"/>
        <v>-1.0345917232662073E-2</v>
      </c>
      <c r="AC525" s="12"/>
      <c r="AD525" s="12"/>
      <c r="AE525" s="12"/>
      <c r="AF525" s="12"/>
      <c r="AH525" s="26">
        <v>0.61048660849543013</v>
      </c>
      <c r="AI525" s="26">
        <v>0.49511534672292901</v>
      </c>
      <c r="AJ525" s="26">
        <f t="shared" si="124"/>
        <v>-1.458645070667411</v>
      </c>
      <c r="AK525" s="26">
        <f t="shared" si="114"/>
        <v>-1.727559714697543</v>
      </c>
      <c r="AL525" s="26">
        <f t="shared" si="125"/>
        <v>-2.3218970845806752</v>
      </c>
      <c r="AM525" s="26">
        <f t="shared" si="126"/>
        <v>-3.4630103974494109</v>
      </c>
      <c r="AN525" s="14">
        <v>-3.3488557662345402E-3</v>
      </c>
      <c r="AO525" s="14">
        <v>-5.1682502431228527E-3</v>
      </c>
      <c r="AP525" s="20">
        <v>-5.3307679823326381E-3</v>
      </c>
      <c r="AQ525" s="20">
        <v>-1.0360107483571629E-2</v>
      </c>
      <c r="AU525">
        <v>-0.20301851200444254</v>
      </c>
    </row>
    <row r="526" spans="1:47" x14ac:dyDescent="0.2">
      <c r="A526" s="1">
        <v>44440</v>
      </c>
      <c r="B526">
        <v>253.01999999999998</v>
      </c>
      <c r="C526">
        <v>19.79</v>
      </c>
      <c r="D526" s="12">
        <v>-4.8944493625968644E-4</v>
      </c>
      <c r="E526" s="12">
        <v>0</v>
      </c>
      <c r="F526" s="12">
        <f t="shared" si="118"/>
        <v>2.9899278191814955E-3</v>
      </c>
      <c r="G526" s="12">
        <f t="shared" si="119"/>
        <v>3.5961690186713676E-3</v>
      </c>
      <c r="H526" s="14">
        <v>-4.9179936177037899E-3</v>
      </c>
      <c r="I526" s="14">
        <v>-5.9151716534921175E-3</v>
      </c>
      <c r="J526" s="20">
        <v>-6.9556122256884392E-3</v>
      </c>
      <c r="K526" s="20">
        <v>-8.3659401512776732E-3</v>
      </c>
      <c r="M526" s="24">
        <v>2.3955634563024851E-7</v>
      </c>
      <c r="N526" s="24">
        <v>0</v>
      </c>
      <c r="O526" s="23">
        <f t="shared" si="116"/>
        <v>5.4771497726936253E-6</v>
      </c>
      <c r="P526" s="23">
        <f t="shared" si="117"/>
        <v>9.3742848272047197E-6</v>
      </c>
      <c r="Q526" s="12">
        <v>2.3403311245833625E-3</v>
      </c>
      <c r="R526" s="12">
        <v>3.0617453890231824E-3</v>
      </c>
      <c r="S526" s="14">
        <v>-3.8495021385383625E-3</v>
      </c>
      <c r="T526" s="14">
        <v>-5.0361230079367294E-3</v>
      </c>
      <c r="U526" s="20">
        <v>-5.4444243362261153E-3</v>
      </c>
      <c r="V526" s="20">
        <v>-7.1226848766084271E-3</v>
      </c>
      <c r="X526" s="14">
        <f t="shared" si="120"/>
        <v>-4.4280925144395515E-3</v>
      </c>
      <c r="Y526" s="14">
        <f t="shared" si="121"/>
        <v>-5.6133084734131308E-3</v>
      </c>
      <c r="Z526" s="20">
        <f t="shared" si="122"/>
        <v>-6.8244372609013622E-3</v>
      </c>
      <c r="AA526" s="20">
        <f t="shared" si="123"/>
        <v>-1.0345917232662073E-2</v>
      </c>
      <c r="AC526" s="12"/>
      <c r="AD526" s="12"/>
      <c r="AE526" s="12"/>
      <c r="AF526" s="12"/>
      <c r="AH526" s="26">
        <v>-0.20301851200444254</v>
      </c>
      <c r="AI526" s="26">
        <v>0</v>
      </c>
      <c r="AJ526" s="26">
        <f t="shared" si="124"/>
        <v>-1.458645070667411</v>
      </c>
      <c r="AK526" s="26">
        <f t="shared" si="114"/>
        <v>-1.727559714697543</v>
      </c>
      <c r="AL526" s="26">
        <f t="shared" si="125"/>
        <v>-2.3218970845806752</v>
      </c>
      <c r="AM526" s="26">
        <f t="shared" si="126"/>
        <v>-3.4630103974494109</v>
      </c>
      <c r="AN526" s="14">
        <v>-3.4137124586030403E-3</v>
      </c>
      <c r="AO526" s="14">
        <v>-5.2893479907374068E-3</v>
      </c>
      <c r="AP526" s="20">
        <v>-5.4340080151235219E-3</v>
      </c>
      <c r="AQ526" s="20">
        <v>-1.0602856116530073E-2</v>
      </c>
      <c r="AU526">
        <v>-0.73235214548371697</v>
      </c>
    </row>
    <row r="527" spans="1:47" x14ac:dyDescent="0.2">
      <c r="A527" s="1">
        <v>44439</v>
      </c>
      <c r="B527">
        <v>253.1439</v>
      </c>
      <c r="C527">
        <v>19.79</v>
      </c>
      <c r="D527" s="12">
        <v>-1.790826072992302E-3</v>
      </c>
      <c r="E527" s="12">
        <v>-2.52016129032262E-3</v>
      </c>
      <c r="F527" s="12">
        <f t="shared" si="118"/>
        <v>2.9936426075456491E-3</v>
      </c>
      <c r="G527" s="12">
        <f t="shared" si="119"/>
        <v>3.5971832759733118E-3</v>
      </c>
      <c r="H527" s="14">
        <v>-4.9241039008179246E-3</v>
      </c>
      <c r="I527" s="14">
        <v>-5.9168399582938819E-3</v>
      </c>
      <c r="J527" s="20">
        <v>-6.9642541157018999E-3</v>
      </c>
      <c r="K527" s="20">
        <v>-8.3682996665957812E-3</v>
      </c>
      <c r="M527" s="24">
        <v>3.2070580237090297E-6</v>
      </c>
      <c r="N527" s="24">
        <v>6.3512129292405735E-6</v>
      </c>
      <c r="O527" s="23">
        <f t="shared" si="116"/>
        <v>5.8121444416100335E-6</v>
      </c>
      <c r="P527" s="23">
        <f t="shared" si="117"/>
        <v>9.972982426298738E-6</v>
      </c>
      <c r="Q527" s="12">
        <v>2.4108389497455099E-3</v>
      </c>
      <c r="R527" s="12">
        <v>3.1580029173987061E-3</v>
      </c>
      <c r="S527" s="14">
        <v>-3.965477190484781E-3</v>
      </c>
      <c r="T527" s="14">
        <v>-5.1944525526065937E-3</v>
      </c>
      <c r="U527" s="20">
        <v>-5.6084500653953203E-3</v>
      </c>
      <c r="V527" s="20">
        <v>-7.3466133731052525E-3</v>
      </c>
      <c r="X527" s="14">
        <f t="shared" si="120"/>
        <v>-4.4280925144395515E-3</v>
      </c>
      <c r="Y527" s="14">
        <f t="shared" si="121"/>
        <v>-5.6133084734131308E-3</v>
      </c>
      <c r="Z527" s="20">
        <f t="shared" si="122"/>
        <v>-6.8244372609013622E-3</v>
      </c>
      <c r="AA527" s="20">
        <f t="shared" si="123"/>
        <v>-1.0345917232662073E-2</v>
      </c>
      <c r="AC527" s="12"/>
      <c r="AD527" s="12"/>
      <c r="AE527" s="12"/>
      <c r="AF527" s="12"/>
      <c r="AH527" s="26">
        <v>-0.73235214548371697</v>
      </c>
      <c r="AI527" s="26">
        <v>-0.78896308925467717</v>
      </c>
      <c r="AJ527" s="26">
        <f t="shared" si="124"/>
        <v>-1.458645070667411</v>
      </c>
      <c r="AK527" s="26">
        <f t="shared" si="114"/>
        <v>-1.727559714697543</v>
      </c>
      <c r="AL527" s="26">
        <f t="shared" si="125"/>
        <v>-2.3218970845806752</v>
      </c>
      <c r="AM527" s="26">
        <f t="shared" si="126"/>
        <v>-3.4630103974494109</v>
      </c>
      <c r="AN527" s="14">
        <v>-3.5165583502192862E-3</v>
      </c>
      <c r="AO527" s="14">
        <v>-5.4556386189953173E-3</v>
      </c>
      <c r="AP527" s="20">
        <v>-5.5977199288076368E-3</v>
      </c>
      <c r="AQ527" s="20">
        <v>-1.0936196938127292E-2</v>
      </c>
      <c r="AU527">
        <v>0.79024956610344477</v>
      </c>
    </row>
    <row r="528" spans="1:47" x14ac:dyDescent="0.2">
      <c r="A528" s="1">
        <v>44438</v>
      </c>
      <c r="B528">
        <v>253.59805</v>
      </c>
      <c r="C528">
        <v>19.84</v>
      </c>
      <c r="D528" s="12">
        <v>1.954537543655599E-3</v>
      </c>
      <c r="E528" s="12">
        <v>3.5407182599898057E-3</v>
      </c>
      <c r="F528" s="12">
        <f t="shared" si="118"/>
        <v>2.9978454103886574E-3</v>
      </c>
      <c r="G528" s="12">
        <f t="shared" si="119"/>
        <v>3.5836386812676002E-3</v>
      </c>
      <c r="H528" s="14">
        <v>-4.9310168963176094E-3</v>
      </c>
      <c r="I528" s="14">
        <v>-5.8945610825666041E-3</v>
      </c>
      <c r="J528" s="20">
        <v>-6.9740312971607451E-3</v>
      </c>
      <c r="K528" s="20">
        <v>-8.336790227497403E-3</v>
      </c>
      <c r="M528" s="24">
        <v>3.8202170095592624E-6</v>
      </c>
      <c r="N528" s="24">
        <v>1.2536685796625238E-5</v>
      </c>
      <c r="O528" s="23">
        <f t="shared" si="116"/>
        <v>5.9795279615228525E-6</v>
      </c>
      <c r="P528" s="23">
        <f t="shared" si="117"/>
        <v>1.0203362154467257E-5</v>
      </c>
      <c r="Q528" s="12">
        <v>2.4453073347787701E-3</v>
      </c>
      <c r="R528" s="12">
        <v>3.1942702068652952E-3</v>
      </c>
      <c r="S528" s="14">
        <v>-4.0221726386218994E-3</v>
      </c>
      <c r="T528" s="14">
        <v>-5.2541069352254116E-3</v>
      </c>
      <c r="U528" s="20">
        <v>-5.6886355196390662E-3</v>
      </c>
      <c r="V528" s="20">
        <v>-7.4309837048530765E-3</v>
      </c>
      <c r="X528" s="14">
        <f t="shared" si="120"/>
        <v>-4.4280925144395515E-3</v>
      </c>
      <c r="Y528" s="14">
        <f t="shared" si="121"/>
        <v>-5.6133084734131308E-3</v>
      </c>
      <c r="Z528" s="20">
        <f t="shared" si="122"/>
        <v>-6.8244372609013622E-3</v>
      </c>
      <c r="AA528" s="20">
        <f t="shared" si="123"/>
        <v>-1.0345917232662073E-2</v>
      </c>
      <c r="AC528" s="12"/>
      <c r="AD528" s="12"/>
      <c r="AE528" s="12"/>
      <c r="AF528" s="12"/>
      <c r="AH528" s="26">
        <v>0.79024956610344477</v>
      </c>
      <c r="AI528" s="26">
        <v>1.1167115269819943</v>
      </c>
      <c r="AJ528" s="26">
        <f t="shared" si="124"/>
        <v>-1.458645070667411</v>
      </c>
      <c r="AK528" s="26">
        <f t="shared" si="114"/>
        <v>-1.727559714697543</v>
      </c>
      <c r="AL528" s="26">
        <f t="shared" si="125"/>
        <v>-2.3218970845806752</v>
      </c>
      <c r="AM528" s="26">
        <f t="shared" si="126"/>
        <v>-3.4630103974494109</v>
      </c>
      <c r="AN528" s="14">
        <v>-3.5668354901419175E-3</v>
      </c>
      <c r="AO528" s="14">
        <v>-5.5182925272390711E-3</v>
      </c>
      <c r="AP528" s="20">
        <v>-5.6777519715265675E-3</v>
      </c>
      <c r="AQ528" s="20">
        <v>-1.1061790938637397E-2</v>
      </c>
      <c r="AU528">
        <v>1.2639351952831839</v>
      </c>
    </row>
    <row r="529" spans="1:47" x14ac:dyDescent="0.2">
      <c r="A529" s="1">
        <v>44435</v>
      </c>
      <c r="B529">
        <v>253.10335000000001</v>
      </c>
      <c r="C529">
        <v>19.77</v>
      </c>
      <c r="D529" s="12">
        <v>3.0715936341663141E-3</v>
      </c>
      <c r="E529" s="12">
        <v>-5.0556117290201374E-4</v>
      </c>
      <c r="F529" s="12">
        <f t="shared" si="118"/>
        <v>3.0042924706243893E-3</v>
      </c>
      <c r="G529" s="12">
        <f t="shared" si="119"/>
        <v>3.5781860091498351E-3</v>
      </c>
      <c r="H529" s="14">
        <v>-4.9416213667295272E-3</v>
      </c>
      <c r="I529" s="14">
        <v>-5.8855922350571216E-3</v>
      </c>
      <c r="J529" s="20">
        <v>-6.9890294020339529E-3</v>
      </c>
      <c r="K529" s="20">
        <v>-8.3241054153083988E-3</v>
      </c>
      <c r="M529" s="24">
        <v>9.4346874534510253E-6</v>
      </c>
      <c r="N529" s="24">
        <v>2.5559209954605982E-7</v>
      </c>
      <c r="O529" s="23">
        <f t="shared" si="116"/>
        <v>6.1172960909321766E-6</v>
      </c>
      <c r="P529" s="23">
        <f t="shared" si="117"/>
        <v>1.0053117145808912E-5</v>
      </c>
      <c r="Q529" s="12">
        <v>2.473316819764944E-3</v>
      </c>
      <c r="R529" s="12">
        <v>3.1706650951825411E-3</v>
      </c>
      <c r="S529" s="14">
        <v>-4.0682441415904498E-3</v>
      </c>
      <c r="T529" s="14">
        <v>-5.2152799816594392E-3</v>
      </c>
      <c r="U529" s="20">
        <v>-5.7537953254896308E-3</v>
      </c>
      <c r="V529" s="20">
        <v>-7.3760700034734049E-3</v>
      </c>
      <c r="X529" s="14">
        <f t="shared" si="120"/>
        <v>-4.4280925144395515E-3</v>
      </c>
      <c r="Y529" s="14">
        <f t="shared" si="121"/>
        <v>-5.6133084734131308E-3</v>
      </c>
      <c r="Z529" s="20">
        <f t="shared" si="122"/>
        <v>-6.8244372609013622E-3</v>
      </c>
      <c r="AA529" s="20">
        <f t="shared" si="123"/>
        <v>-1.0345917232662073E-2</v>
      </c>
      <c r="AC529" s="12"/>
      <c r="AD529" s="12"/>
      <c r="AE529" s="12"/>
      <c r="AF529" s="12"/>
      <c r="AH529" s="26">
        <v>1.2639351952831839</v>
      </c>
      <c r="AI529" s="26">
        <v>-0.15468811650532829</v>
      </c>
      <c r="AJ529" s="26">
        <f t="shared" si="124"/>
        <v>-1.458645070667411</v>
      </c>
      <c r="AK529" s="26">
        <f t="shared" si="114"/>
        <v>-1.727559714697543</v>
      </c>
      <c r="AL529" s="26">
        <f t="shared" si="125"/>
        <v>-2.3218970845806752</v>
      </c>
      <c r="AM529" s="26">
        <f t="shared" si="126"/>
        <v>-3.4630103974494109</v>
      </c>
      <c r="AN529" s="14">
        <v>-3.607691387348933E-3</v>
      </c>
      <c r="AO529" s="14">
        <v>-5.477513287235009E-3</v>
      </c>
      <c r="AP529" s="20">
        <v>-5.7427871130565711E-3</v>
      </c>
      <c r="AQ529" s="20">
        <v>-1.0980046191447065E-2</v>
      </c>
      <c r="AU529">
        <v>-1.155522537412341</v>
      </c>
    </row>
    <row r="530" spans="1:47" x14ac:dyDescent="0.2">
      <c r="A530" s="1">
        <v>44434</v>
      </c>
      <c r="B530">
        <v>252.32830000000001</v>
      </c>
      <c r="C530">
        <v>19.78</v>
      </c>
      <c r="D530" s="12">
        <v>-2.7810711688640577E-3</v>
      </c>
      <c r="E530" s="12">
        <v>-1.5143866733972056E-3</v>
      </c>
      <c r="F530" s="12">
        <f t="shared" si="118"/>
        <v>3.0068171155675622E-3</v>
      </c>
      <c r="G530" s="12">
        <f t="shared" si="119"/>
        <v>3.6016300897007475E-3</v>
      </c>
      <c r="H530" s="14">
        <v>-4.9457740381210697E-3</v>
      </c>
      <c r="I530" s="14">
        <v>-5.9241543159818319E-3</v>
      </c>
      <c r="J530" s="20">
        <v>-6.9949026044302115E-3</v>
      </c>
      <c r="K530" s="20">
        <v>-8.378644502256857E-3</v>
      </c>
      <c r="M530" s="24">
        <v>7.7343568462868955E-6</v>
      </c>
      <c r="N530" s="24">
        <v>2.2933669965630546E-6</v>
      </c>
      <c r="O530" s="23">
        <f t="shared" si="116"/>
        <v>5.9057886808875659E-6</v>
      </c>
      <c r="P530" s="23">
        <f t="shared" si="117"/>
        <v>1.0681531424670269E-5</v>
      </c>
      <c r="Q530" s="12">
        <v>2.4301828492703107E-3</v>
      </c>
      <c r="R530" s="12">
        <v>3.2682612234443973E-3</v>
      </c>
      <c r="S530" s="14">
        <v>-3.9972950737775341E-3</v>
      </c>
      <c r="T530" s="14">
        <v>-5.3758113272073743E-3</v>
      </c>
      <c r="U530" s="20">
        <v>-5.6534507049305002E-3</v>
      </c>
      <c r="V530" s="20">
        <v>-7.6031125489699905E-3</v>
      </c>
      <c r="X530" s="14">
        <f t="shared" si="120"/>
        <v>-4.4280925144395515E-3</v>
      </c>
      <c r="Y530" s="14">
        <f t="shared" si="121"/>
        <v>-5.6133084734131308E-3</v>
      </c>
      <c r="Z530" s="20">
        <f t="shared" si="122"/>
        <v>-6.8244372609013622E-3</v>
      </c>
      <c r="AA530" s="20">
        <f t="shared" si="123"/>
        <v>-1.0345917232662073E-2</v>
      </c>
      <c r="AC530" s="12"/>
      <c r="AD530" s="12"/>
      <c r="AE530" s="12"/>
      <c r="AF530" s="12"/>
      <c r="AH530" s="26">
        <v>-1.155522537412341</v>
      </c>
      <c r="AI530" s="26">
        <v>-0.45212432668848518</v>
      </c>
      <c r="AJ530" s="26">
        <f t="shared" si="124"/>
        <v>-1.458645070667411</v>
      </c>
      <c r="AK530" s="26">
        <f t="shared" si="114"/>
        <v>-1.727559714697543</v>
      </c>
      <c r="AL530" s="26">
        <f t="shared" si="125"/>
        <v>-2.3218970845806752</v>
      </c>
      <c r="AM530" s="26">
        <f t="shared" si="126"/>
        <v>-3.4630103974494109</v>
      </c>
      <c r="AN530" s="14">
        <v>-3.5447742339086226E-3</v>
      </c>
      <c r="AO530" s="14">
        <v>-5.6461164267306461E-3</v>
      </c>
      <c r="AP530" s="20">
        <v>-5.6426344727186929E-3</v>
      </c>
      <c r="AQ530" s="20">
        <v>-1.131802259836868E-2</v>
      </c>
      <c r="AU530">
        <v>-1.5283143428016621E-2</v>
      </c>
    </row>
    <row r="531" spans="1:47" x14ac:dyDescent="0.2">
      <c r="A531" s="1">
        <v>44433</v>
      </c>
      <c r="B531">
        <v>253.03200000000001</v>
      </c>
      <c r="C531">
        <v>19.809999999999999</v>
      </c>
      <c r="D531" s="12">
        <v>-3.7938425934691544E-5</v>
      </c>
      <c r="E531" s="12">
        <v>-5.0454086781037688E-4</v>
      </c>
      <c r="F531" s="12">
        <f t="shared" si="118"/>
        <v>3.0331760185932743E-3</v>
      </c>
      <c r="G531" s="12">
        <f t="shared" si="119"/>
        <v>3.6138488465981399E-3</v>
      </c>
      <c r="H531" s="14">
        <v>-4.9891305753653747E-3</v>
      </c>
      <c r="I531" s="14">
        <v>-5.9442523825813465E-3</v>
      </c>
      <c r="J531" s="20">
        <v>-7.0562225824461252E-3</v>
      </c>
      <c r="K531" s="20">
        <v>-8.4070695813885273E-3</v>
      </c>
      <c r="M531" s="24">
        <v>1.4393241624020759E-9</v>
      </c>
      <c r="N531" s="24">
        <v>2.5456148729084821E-7</v>
      </c>
      <c r="O531" s="23">
        <f t="shared" si="116"/>
        <v>5.792517636542523E-6</v>
      </c>
      <c r="P531" s="23">
        <f t="shared" si="117"/>
        <v>1.1219094556298549E-5</v>
      </c>
      <c r="Q531" s="12">
        <v>2.4067649732665056E-3</v>
      </c>
      <c r="R531" s="12">
        <v>3.3494916862560724E-3</v>
      </c>
      <c r="S531" s="14">
        <v>-3.9587760954971759E-3</v>
      </c>
      <c r="T531" s="14">
        <v>-5.5094235485821045E-3</v>
      </c>
      <c r="U531" s="20">
        <v>-5.5989725788744959E-3</v>
      </c>
      <c r="V531" s="20">
        <v>-7.792082863439285E-3</v>
      </c>
      <c r="X531" s="14">
        <f t="shared" si="120"/>
        <v>-4.4280925144395515E-3</v>
      </c>
      <c r="Y531" s="14">
        <f t="shared" si="121"/>
        <v>-5.6133084734131308E-3</v>
      </c>
      <c r="Z531" s="20">
        <f t="shared" si="122"/>
        <v>-6.8244372609013622E-3</v>
      </c>
      <c r="AA531" s="20">
        <f t="shared" si="123"/>
        <v>-1.0345917232662073E-2</v>
      </c>
      <c r="AC531" s="12"/>
      <c r="AD531" s="12"/>
      <c r="AE531" s="12"/>
      <c r="AF531" s="12"/>
      <c r="AH531" s="26">
        <v>-1.5283143428016621E-2</v>
      </c>
      <c r="AI531" s="26">
        <v>-0.14613703100497574</v>
      </c>
      <c r="AJ531" s="26">
        <f t="shared" si="124"/>
        <v>-1.458645070667411</v>
      </c>
      <c r="AK531" s="26">
        <f t="shared" si="114"/>
        <v>-1.727559714697543</v>
      </c>
      <c r="AL531" s="26">
        <f t="shared" si="125"/>
        <v>-2.3218970845806752</v>
      </c>
      <c r="AM531" s="26">
        <f t="shared" si="126"/>
        <v>-3.4630103974494109</v>
      </c>
      <c r="AN531" s="14">
        <v>-3.5106158645101717E-3</v>
      </c>
      <c r="AO531" s="14">
        <v>-5.7864469018903322E-3</v>
      </c>
      <c r="AP531" s="20">
        <v>-5.5882605746983864E-3</v>
      </c>
      <c r="AQ531" s="20">
        <v>-1.1599324535675139E-2</v>
      </c>
      <c r="AU531">
        <v>0.10865610819502178</v>
      </c>
    </row>
    <row r="532" spans="1:47" x14ac:dyDescent="0.2">
      <c r="A532" s="1">
        <v>44432</v>
      </c>
      <c r="B532">
        <v>253.04160000000002</v>
      </c>
      <c r="C532">
        <v>19.82</v>
      </c>
      <c r="D532" s="12">
        <v>2.7809484279339713E-4</v>
      </c>
      <c r="E532" s="12">
        <v>1.0101010101009056E-3</v>
      </c>
      <c r="F532" s="12">
        <f t="shared" si="118"/>
        <v>3.0328087781836656E-3</v>
      </c>
      <c r="G532" s="12">
        <f t="shared" si="119"/>
        <v>3.6174869790465453E-3</v>
      </c>
      <c r="H532" s="14">
        <v>-4.9885265186456664E-3</v>
      </c>
      <c r="I532" s="14">
        <v>-5.9502365779344358E-3</v>
      </c>
      <c r="J532" s="20">
        <v>-7.0553682534999704E-3</v>
      </c>
      <c r="K532" s="20">
        <v>-8.4155331430753547E-3</v>
      </c>
      <c r="M532" s="24">
        <v>7.733674158828426E-8</v>
      </c>
      <c r="N532" s="24">
        <v>1.0203040506068697E-6</v>
      </c>
      <c r="O532" s="23">
        <f t="shared" si="116"/>
        <v>6.1621638000973173E-6</v>
      </c>
      <c r="P532" s="23">
        <f t="shared" si="117"/>
        <v>1.1919887051392044E-5</v>
      </c>
      <c r="Q532" s="12">
        <v>2.4823706008767744E-3</v>
      </c>
      <c r="R532" s="12">
        <v>3.4525189429447079E-3</v>
      </c>
      <c r="S532" s="14">
        <v>-4.0831362862898688E-3</v>
      </c>
      <c r="T532" s="14">
        <v>-5.6788883054212673E-3</v>
      </c>
      <c r="U532" s="20">
        <v>-5.7748575699311687E-3</v>
      </c>
      <c r="V532" s="20">
        <v>-8.0317601030051519E-3</v>
      </c>
      <c r="X532" s="14">
        <f t="shared" si="120"/>
        <v>-4.4280925144395515E-3</v>
      </c>
      <c r="Y532" s="14">
        <f t="shared" si="121"/>
        <v>-5.6133084734131308E-3</v>
      </c>
      <c r="Z532" s="20">
        <f t="shared" si="122"/>
        <v>-6.8244372609013622E-3</v>
      </c>
      <c r="AA532" s="20">
        <f t="shared" si="123"/>
        <v>-1.0345917232662073E-2</v>
      </c>
      <c r="AC532" s="12"/>
      <c r="AD532" s="12"/>
      <c r="AE532" s="12"/>
      <c r="AF532" s="12"/>
      <c r="AH532" s="26">
        <v>0.10865610819502178</v>
      </c>
      <c r="AI532" s="26">
        <v>0.28438918088663123</v>
      </c>
      <c r="AJ532" s="26">
        <f t="shared" si="124"/>
        <v>-1.458645070667411</v>
      </c>
      <c r="AK532" s="26">
        <f t="shared" si="114"/>
        <v>-1.727559714697543</v>
      </c>
      <c r="AL532" s="26">
        <f t="shared" si="125"/>
        <v>-2.3218970845806752</v>
      </c>
      <c r="AM532" s="26">
        <f t="shared" si="126"/>
        <v>-3.4630103974494109</v>
      </c>
      <c r="AN532" s="14">
        <v>-3.6208976405386062E-3</v>
      </c>
      <c r="AO532" s="14">
        <v>-5.9644326400614227E-3</v>
      </c>
      <c r="AP532" s="20">
        <v>-5.7638090610245612E-3</v>
      </c>
      <c r="AQ532" s="20">
        <v>-1.1956108996808573E-2</v>
      </c>
      <c r="AU532">
        <v>1.0659643743618985</v>
      </c>
    </row>
    <row r="533" spans="1:47" x14ac:dyDescent="0.2">
      <c r="A533" s="1">
        <v>44431</v>
      </c>
      <c r="B533">
        <v>252.97125</v>
      </c>
      <c r="C533">
        <v>19.8</v>
      </c>
      <c r="D533" s="12">
        <v>2.7169583068091807E-3</v>
      </c>
      <c r="E533" s="12">
        <v>3.0395136778116338E-3</v>
      </c>
      <c r="F533" s="12">
        <f t="shared" si="118"/>
        <v>3.0333791387787733E-3</v>
      </c>
      <c r="G533" s="12">
        <f t="shared" si="119"/>
        <v>3.6180362448337061E-3</v>
      </c>
      <c r="H533" s="14">
        <v>-4.9894646783391998E-3</v>
      </c>
      <c r="I533" s="14">
        <v>-5.9511400397566075E-3</v>
      </c>
      <c r="J533" s="20">
        <v>-7.0566951106578353E-3</v>
      </c>
      <c r="K533" s="20">
        <v>-8.4168109263715995E-3</v>
      </c>
      <c r="M533" s="24">
        <v>7.3818624409394101E-6</v>
      </c>
      <c r="N533" s="24">
        <v>9.2386433976040054E-6</v>
      </c>
      <c r="O533" s="23">
        <f t="shared" si="116"/>
        <v>6.5505471795114566E-6</v>
      </c>
      <c r="P533" s="23">
        <f t="shared" si="117"/>
        <v>1.261547101436766E-5</v>
      </c>
      <c r="Q533" s="12">
        <v>2.5594036765448813E-3</v>
      </c>
      <c r="R533" s="12">
        <v>3.5518264335926749E-3</v>
      </c>
      <c r="S533" s="14">
        <v>-4.2098444201977819E-3</v>
      </c>
      <c r="T533" s="14">
        <v>-5.8422345915970248E-3</v>
      </c>
      <c r="U533" s="20">
        <v>-5.9540633017424963E-3</v>
      </c>
      <c r="V533" s="20">
        <v>-8.2627838727503799E-3</v>
      </c>
      <c r="X533" s="14">
        <f t="shared" si="120"/>
        <v>-4.4280925144395515E-3</v>
      </c>
      <c r="Y533" s="14">
        <f t="shared" si="121"/>
        <v>-5.6133084734131308E-3</v>
      </c>
      <c r="Z533" s="20">
        <f t="shared" si="122"/>
        <v>-6.8244372609013622E-3</v>
      </c>
      <c r="AA533" s="20">
        <f t="shared" si="123"/>
        <v>-1.0345917232662073E-2</v>
      </c>
      <c r="AC533" s="12"/>
      <c r="AD533" s="12"/>
      <c r="AE533" s="12"/>
      <c r="AF533" s="12"/>
      <c r="AH533" s="26">
        <v>1.0659643743618985</v>
      </c>
      <c r="AI533" s="26">
        <v>0.84851987326224543</v>
      </c>
      <c r="AJ533" s="26">
        <f t="shared" si="124"/>
        <v>-1.458645070667411</v>
      </c>
      <c r="AK533" s="26">
        <f t="shared" si="114"/>
        <v>-1.727559714697543</v>
      </c>
      <c r="AL533" s="26">
        <f t="shared" si="125"/>
        <v>-2.3218970845806752</v>
      </c>
      <c r="AM533" s="26">
        <f t="shared" si="126"/>
        <v>-3.4630103974494109</v>
      </c>
      <c r="AN533" s="14">
        <v>-3.7332615566402398E-3</v>
      </c>
      <c r="AO533" s="14">
        <v>-6.1359922602725533E-3</v>
      </c>
      <c r="AP533" s="20">
        <v>-5.9426719348346212E-3</v>
      </c>
      <c r="AQ533" s="20">
        <v>-1.2300011869467093E-2</v>
      </c>
      <c r="AU533">
        <v>1.2286851039001672</v>
      </c>
    </row>
    <row r="534" spans="1:47" x14ac:dyDescent="0.2">
      <c r="A534" s="1">
        <v>44428</v>
      </c>
      <c r="B534">
        <v>252.28579999999999</v>
      </c>
      <c r="C534">
        <v>19.739999999999998</v>
      </c>
      <c r="D534" s="12">
        <v>3.085566265323747E-3</v>
      </c>
      <c r="E534" s="12">
        <v>5.6036678553235131E-3</v>
      </c>
      <c r="F534" s="12">
        <f t="shared" si="118"/>
        <v>3.0265643040969428E-3</v>
      </c>
      <c r="G534" s="12">
        <f t="shared" si="119"/>
        <v>3.6237668683391264E-3</v>
      </c>
      <c r="H534" s="14">
        <v>-4.9782552727957157E-3</v>
      </c>
      <c r="I534" s="14">
        <v>-5.9605660766141912E-3</v>
      </c>
      <c r="J534" s="20">
        <v>-7.0408414344838195E-3</v>
      </c>
      <c r="K534" s="20">
        <v>-8.430142350180362E-3</v>
      </c>
      <c r="M534" s="24">
        <v>9.5207191777039366E-6</v>
      </c>
      <c r="N534" s="24">
        <v>3.1401093432786024E-5</v>
      </c>
      <c r="O534" s="23">
        <f t="shared" si="116"/>
        <v>6.4965168206319238E-6</v>
      </c>
      <c r="P534" s="23">
        <f t="shared" si="117"/>
        <v>1.2831699108424054E-5</v>
      </c>
      <c r="Q534" s="12">
        <v>2.5488265575813363E-3</v>
      </c>
      <c r="R534" s="12">
        <v>3.5821361097010335E-3</v>
      </c>
      <c r="S534" s="14">
        <v>-4.1924466077078977E-3</v>
      </c>
      <c r="T534" s="14">
        <v>-5.8920895722755834E-3</v>
      </c>
      <c r="U534" s="20">
        <v>-5.9294572435281759E-3</v>
      </c>
      <c r="V534" s="20">
        <v>-8.3332947233279268E-3</v>
      </c>
      <c r="X534" s="14">
        <f t="shared" si="120"/>
        <v>-4.4280925144395515E-3</v>
      </c>
      <c r="Y534" s="14">
        <f t="shared" si="121"/>
        <v>-5.6133084734131308E-3</v>
      </c>
      <c r="Z534" s="20">
        <f t="shared" si="122"/>
        <v>-6.8244372609013622E-3</v>
      </c>
      <c r="AA534" s="20">
        <f t="shared" si="123"/>
        <v>-1.0345917232662073E-2</v>
      </c>
      <c r="AC534" s="12"/>
      <c r="AD534" s="12"/>
      <c r="AE534" s="12"/>
      <c r="AF534" s="12"/>
      <c r="AH534" s="26">
        <v>1.2286851039001672</v>
      </c>
      <c r="AI534" s="26">
        <v>1.6415904257449456</v>
      </c>
      <c r="AJ534" s="26">
        <f t="shared" si="124"/>
        <v>-1.458645070667411</v>
      </c>
      <c r="AK534" s="26">
        <f t="shared" si="114"/>
        <v>-1.727559714697543</v>
      </c>
      <c r="AL534" s="26">
        <f t="shared" si="125"/>
        <v>-2.3218970845806752</v>
      </c>
      <c r="AM534" s="26">
        <f t="shared" si="126"/>
        <v>-3.4630103974494109</v>
      </c>
      <c r="AN534" s="14">
        <v>-3.7178332942022023E-3</v>
      </c>
      <c r="AO534" s="14">
        <v>-6.1883540356828838E-3</v>
      </c>
      <c r="AP534" s="20">
        <v>-5.9181129531499033E-3</v>
      </c>
      <c r="AQ534" s="20">
        <v>-1.2404974592973662E-2</v>
      </c>
      <c r="AU534">
        <v>-0.32528213863181943</v>
      </c>
    </row>
    <row r="535" spans="1:47" x14ac:dyDescent="0.2">
      <c r="A535" s="1">
        <v>44427</v>
      </c>
      <c r="B535">
        <v>251.50975</v>
      </c>
      <c r="C535">
        <v>19.63</v>
      </c>
      <c r="D535" s="12">
        <v>-8.3981818770495487E-4</v>
      </c>
      <c r="E535" s="12">
        <v>-5.572441742654477E-3</v>
      </c>
      <c r="F535" s="12">
        <f t="shared" si="118"/>
        <v>3.058930167125805E-3</v>
      </c>
      <c r="G535" s="12">
        <f t="shared" si="119"/>
        <v>3.6797738288559707E-3</v>
      </c>
      <c r="H535" s="14">
        <v>-5.0314923799881549E-3</v>
      </c>
      <c r="I535" s="14">
        <v>-6.0526893287548506E-3</v>
      </c>
      <c r="J535" s="20">
        <v>-7.1161356911325106E-3</v>
      </c>
      <c r="K535" s="20">
        <v>-8.5604340237102113E-3</v>
      </c>
      <c r="M535" s="24">
        <v>7.0529458840003482E-7</v>
      </c>
      <c r="N535" s="24">
        <v>3.1052106975278062E-5</v>
      </c>
      <c r="O535" s="23">
        <f t="shared" si="116"/>
        <v>6.306502456842033E-6</v>
      </c>
      <c r="P535" s="23">
        <f t="shared" si="117"/>
        <v>1.165239371021917E-5</v>
      </c>
      <c r="Q535" s="12">
        <v>2.5112750659459894E-3</v>
      </c>
      <c r="R535" s="12">
        <v>3.4135602690181363E-3</v>
      </c>
      <c r="S535" s="14">
        <v>-4.1306799004940595E-3</v>
      </c>
      <c r="T535" s="14">
        <v>-5.6148069893119257E-3</v>
      </c>
      <c r="U535" s="20">
        <v>-5.842099410795225E-3</v>
      </c>
      <c r="V535" s="20">
        <v>-7.9411286747406214E-3</v>
      </c>
      <c r="X535" s="14">
        <f t="shared" si="120"/>
        <v>-4.4280925144395515E-3</v>
      </c>
      <c r="Y535" s="14">
        <f t="shared" si="121"/>
        <v>-5.6133084734131308E-3</v>
      </c>
      <c r="Z535" s="20">
        <f t="shared" si="122"/>
        <v>-6.8244372609013622E-3</v>
      </c>
      <c r="AA535" s="20">
        <f t="shared" si="123"/>
        <v>-1.0345917232662073E-2</v>
      </c>
      <c r="AC535" s="12"/>
      <c r="AD535" s="12"/>
      <c r="AE535" s="12"/>
      <c r="AF535" s="12"/>
      <c r="AH535" s="26">
        <v>-0.32528213863181943</v>
      </c>
      <c r="AI535" s="26">
        <v>-1.7263838364786837</v>
      </c>
      <c r="AJ535" s="26">
        <f t="shared" si="124"/>
        <v>-1.458645070667411</v>
      </c>
      <c r="AK535" s="26">
        <f t="shared" si="114"/>
        <v>-1.727559714697543</v>
      </c>
      <c r="AL535" s="26">
        <f t="shared" si="125"/>
        <v>-2.3218970845806752</v>
      </c>
      <c r="AM535" s="26">
        <f t="shared" si="126"/>
        <v>-3.4630103974494109</v>
      </c>
      <c r="AN535" s="14">
        <v>-3.6630589960320952E-3</v>
      </c>
      <c r="AO535" s="14">
        <v>-5.8971292044478398E-3</v>
      </c>
      <c r="AP535" s="20">
        <v>-5.8309222542001354E-3</v>
      </c>
      <c r="AQ535" s="20">
        <v>-1.1821194703930013E-2</v>
      </c>
      <c r="AU535">
        <v>-1.385050296647429</v>
      </c>
    </row>
    <row r="536" spans="1:47" x14ac:dyDescent="0.2">
      <c r="A536" s="1">
        <v>44426</v>
      </c>
      <c r="B536">
        <v>251.72114999999999</v>
      </c>
      <c r="C536">
        <v>19.739999999999998</v>
      </c>
      <c r="D536" s="12">
        <v>-3.480991423411961E-3</v>
      </c>
      <c r="E536" s="12">
        <v>2.0304568527917954E-3</v>
      </c>
      <c r="F536" s="12">
        <f t="shared" si="118"/>
        <v>3.0706368104974763E-3</v>
      </c>
      <c r="G536" s="12">
        <f t="shared" si="119"/>
        <v>3.7325730013254093E-3</v>
      </c>
      <c r="H536" s="14">
        <v>-5.0507480947974753E-3</v>
      </c>
      <c r="I536" s="14">
        <v>-6.1395362390912435E-3</v>
      </c>
      <c r="J536" s="20">
        <v>-7.1433694160523515E-3</v>
      </c>
      <c r="K536" s="20">
        <v>-8.6832632663356064E-3</v>
      </c>
      <c r="M536" s="24">
        <v>1.211730128986763E-5</v>
      </c>
      <c r="N536" s="24">
        <v>4.1227550310491632E-6</v>
      </c>
      <c r="O536" s="23">
        <f t="shared" si="116"/>
        <v>6.6657668361884633E-6</v>
      </c>
      <c r="P536" s="23">
        <f t="shared" si="117"/>
        <v>1.0418767609981462E-5</v>
      </c>
      <c r="Q536" s="12">
        <v>2.5818146401685119E-3</v>
      </c>
      <c r="R536" s="12">
        <v>3.2278115821685535E-3</v>
      </c>
      <c r="S536" s="14">
        <v>-4.2467071749975882E-3</v>
      </c>
      <c r="T536" s="14">
        <v>-5.3092775880459169E-3</v>
      </c>
      <c r="U536" s="20">
        <v>-6.0061989993235362E-3</v>
      </c>
      <c r="V536" s="20">
        <v>-7.5090126119822173E-3</v>
      </c>
      <c r="X536" s="14">
        <f t="shared" si="120"/>
        <v>-4.4280925144395515E-3</v>
      </c>
      <c r="Y536" s="14">
        <f t="shared" si="121"/>
        <v>-6.4778962355883478E-3</v>
      </c>
      <c r="Z536" s="20">
        <f t="shared" si="122"/>
        <v>-6.8244372609013622E-3</v>
      </c>
      <c r="AA536" s="20">
        <f t="shared" si="123"/>
        <v>-1.0345917232662073E-2</v>
      </c>
      <c r="AC536" s="12"/>
      <c r="AD536" s="12"/>
      <c r="AE536" s="12"/>
      <c r="AF536" s="12"/>
      <c r="AH536" s="26">
        <v>-1.385050296647429</v>
      </c>
      <c r="AI536" s="26">
        <v>0.61727423534838555</v>
      </c>
      <c r="AJ536" s="26">
        <f t="shared" si="124"/>
        <v>-1.458645070667411</v>
      </c>
      <c r="AK536" s="26">
        <f t="shared" si="114"/>
        <v>-1.7558241113475266</v>
      </c>
      <c r="AL536" s="26">
        <f t="shared" si="125"/>
        <v>-2.3218970845806752</v>
      </c>
      <c r="AM536" s="26">
        <f t="shared" si="126"/>
        <v>-3.4630103974494109</v>
      </c>
      <c r="AN536" s="14">
        <v>-3.7659511982587554E-3</v>
      </c>
      <c r="AO536" s="14">
        <v>-5.6674694028583539E-3</v>
      </c>
      <c r="AP536" s="20">
        <v>-5.9947078859349731E-3</v>
      </c>
      <c r="AQ536" s="20">
        <v>-1.1177945070057335E-2</v>
      </c>
      <c r="AU536">
        <v>-0.22327169536759736</v>
      </c>
    </row>
    <row r="537" spans="1:47" x14ac:dyDescent="0.2">
      <c r="A537" s="1">
        <v>44425</v>
      </c>
      <c r="B537">
        <v>252.60045</v>
      </c>
      <c r="C537">
        <v>19.7</v>
      </c>
      <c r="D537" s="12">
        <v>-5.7785172099311666E-4</v>
      </c>
      <c r="E537" s="12">
        <v>1.0162601626015899E-3</v>
      </c>
      <c r="F537" s="12">
        <f t="shared" si="118"/>
        <v>3.0495648585080757E-3</v>
      </c>
      <c r="G537" s="12">
        <f t="shared" si="119"/>
        <v>3.730858017866396E-3</v>
      </c>
      <c r="H537" s="14">
        <v>-5.0160878181407624E-3</v>
      </c>
      <c r="I537" s="14">
        <v>-6.1367153423285232E-3</v>
      </c>
      <c r="J537" s="20">
        <v>-7.0943487253399195E-3</v>
      </c>
      <c r="K537" s="20">
        <v>-8.6792736182117157E-3</v>
      </c>
      <c r="M537" s="24">
        <v>3.3391261145470671E-7</v>
      </c>
      <c r="N537" s="24">
        <v>1.03278471809101E-6</v>
      </c>
      <c r="O537" s="23">
        <f t="shared" si="116"/>
        <v>6.3164755186157742E-6</v>
      </c>
      <c r="P537" s="23">
        <f t="shared" si="117"/>
        <v>1.0820098890156729E-5</v>
      </c>
      <c r="Q537" s="12">
        <v>2.5132599385291952E-3</v>
      </c>
      <c r="R537" s="12">
        <v>3.2893918723917235E-3</v>
      </c>
      <c r="S537" s="14">
        <v>-4.1339447253615821E-3</v>
      </c>
      <c r="T537" s="14">
        <v>-5.4105681517682223E-3</v>
      </c>
      <c r="U537" s="20">
        <v>-5.8467169149094078E-3</v>
      </c>
      <c r="V537" s="20">
        <v>-7.6522697892257062E-3</v>
      </c>
      <c r="X537" s="14">
        <f t="shared" si="120"/>
        <v>-4.4280925144395515E-3</v>
      </c>
      <c r="Y537" s="14">
        <f t="shared" si="121"/>
        <v>-6.4778962355883478E-3</v>
      </c>
      <c r="Z537" s="20">
        <f t="shared" si="122"/>
        <v>-6.8244372609013622E-3</v>
      </c>
      <c r="AA537" s="20">
        <f t="shared" si="123"/>
        <v>-1.0345917232662073E-2</v>
      </c>
      <c r="AC537" s="12"/>
      <c r="AD537" s="12"/>
      <c r="AE537" s="12"/>
      <c r="AF537" s="12"/>
      <c r="AH537" s="26">
        <v>-0.22327169536759736</v>
      </c>
      <c r="AI537" s="26">
        <v>0.30038364613750507</v>
      </c>
      <c r="AJ537" s="26">
        <f t="shared" si="124"/>
        <v>-1.458645070667411</v>
      </c>
      <c r="AK537" s="26">
        <f t="shared" si="114"/>
        <v>-1.7558241113475266</v>
      </c>
      <c r="AL537" s="26">
        <f t="shared" si="125"/>
        <v>-2.3218970845806752</v>
      </c>
      <c r="AM537" s="26">
        <f t="shared" si="126"/>
        <v>-3.4630103974494109</v>
      </c>
      <c r="AN537" s="14">
        <v>-3.6659542206414911E-3</v>
      </c>
      <c r="AO537" s="14">
        <v>-5.7755935612159746E-3</v>
      </c>
      <c r="AP537" s="20">
        <v>-5.8355309240643452E-3</v>
      </c>
      <c r="AQ537" s="20">
        <v>-1.1391198255378125E-2</v>
      </c>
      <c r="AU537">
        <v>-2.0749042489066655E-3</v>
      </c>
    </row>
    <row r="538" spans="1:47" x14ac:dyDescent="0.2">
      <c r="A538" s="1">
        <v>44424</v>
      </c>
      <c r="B538">
        <v>252.74649999999997</v>
      </c>
      <c r="C538">
        <v>19.68</v>
      </c>
      <c r="D538" s="12">
        <v>-5.5391162498974467E-6</v>
      </c>
      <c r="E538" s="12">
        <v>-2.5342118601114905E-3</v>
      </c>
      <c r="F538" s="12">
        <f t="shared" si="118"/>
        <v>3.0486983120636101E-3</v>
      </c>
      <c r="G538" s="12">
        <f t="shared" si="119"/>
        <v>3.7395690981356284E-3</v>
      </c>
      <c r="H538" s="14">
        <v>-5.0146624760786613E-3</v>
      </c>
      <c r="I538" s="14">
        <v>-6.1510437943040359E-3</v>
      </c>
      <c r="J538" s="20">
        <v>-7.0923328368610794E-3</v>
      </c>
      <c r="K538" s="20">
        <v>-8.6995386212766427E-3</v>
      </c>
      <c r="M538" s="24">
        <v>3.0681808829877953E-11</v>
      </c>
      <c r="N538" s="24">
        <v>6.4222297519297408E-6</v>
      </c>
      <c r="O538" s="23">
        <f t="shared" si="116"/>
        <v>6.6983136849679655E-6</v>
      </c>
      <c r="P538" s="23">
        <f t="shared" si="117"/>
        <v>1.1446092044487273E-5</v>
      </c>
      <c r="Q538" s="12">
        <v>2.5881100604433277E-3</v>
      </c>
      <c r="R538" s="12">
        <v>3.3832073605511194E-3</v>
      </c>
      <c r="S538" s="14">
        <v>-4.2570622198698027E-3</v>
      </c>
      <c r="T538" s="14">
        <v>-5.5648808977314277E-3</v>
      </c>
      <c r="U538" s="20">
        <v>-6.0208443368960475E-3</v>
      </c>
      <c r="V538" s="20">
        <v>-7.8705172506574207E-3</v>
      </c>
      <c r="X538" s="14">
        <f t="shared" si="120"/>
        <v>-4.4280925144395515E-3</v>
      </c>
      <c r="Y538" s="14">
        <f t="shared" si="121"/>
        <v>-6.4778962355883478E-3</v>
      </c>
      <c r="Z538" s="20">
        <f t="shared" si="122"/>
        <v>-6.8244372609013622E-3</v>
      </c>
      <c r="AA538" s="20">
        <f t="shared" si="123"/>
        <v>-1.0345917232662073E-2</v>
      </c>
      <c r="AC538" s="12"/>
      <c r="AD538" s="12"/>
      <c r="AE538" s="12"/>
      <c r="AF538" s="12"/>
      <c r="AH538" s="26">
        <v>-2.0749042489066655E-3</v>
      </c>
      <c r="AI538" s="26">
        <v>-0.73880525047189483</v>
      </c>
      <c r="AJ538" s="26">
        <f t="shared" si="124"/>
        <v>-1.458645070667411</v>
      </c>
      <c r="AK538" s="26">
        <f t="shared" si="114"/>
        <v>-1.7558241113475266</v>
      </c>
      <c r="AL538" s="26">
        <f t="shared" si="125"/>
        <v>-2.3218970845806752</v>
      </c>
      <c r="AM538" s="26">
        <f t="shared" si="126"/>
        <v>-3.4630103974494109</v>
      </c>
      <c r="AN538" s="14">
        <v>-3.7751339820103948E-3</v>
      </c>
      <c r="AO538" s="14">
        <v>-5.9403170573440805E-3</v>
      </c>
      <c r="AP538" s="20">
        <v>-6.0093252039172774E-3</v>
      </c>
      <c r="AQ538" s="20">
        <v>-1.1716082266315904E-2</v>
      </c>
      <c r="AU538">
        <v>-0.17380876923872648</v>
      </c>
    </row>
    <row r="539" spans="1:47" x14ac:dyDescent="0.2">
      <c r="A539" s="1">
        <v>44421</v>
      </c>
      <c r="B539">
        <v>252.74789999999999</v>
      </c>
      <c r="C539">
        <v>19.73</v>
      </c>
      <c r="D539" s="12">
        <v>-4.7811355137539202E-4</v>
      </c>
      <c r="E539" s="12">
        <v>2.0314880650076361E-3</v>
      </c>
      <c r="F539" s="12">
        <f t="shared" si="118"/>
        <v>3.0526261711640548E-3</v>
      </c>
      <c r="G539" s="12">
        <f t="shared" si="119"/>
        <v>3.7260439046806156E-3</v>
      </c>
      <c r="H539" s="14">
        <v>-5.0211232293661829E-3</v>
      </c>
      <c r="I539" s="14">
        <v>-6.1287968307943376E-3</v>
      </c>
      <c r="J539" s="20">
        <v>-7.1014704035289302E-3</v>
      </c>
      <c r="K539" s="20">
        <v>-8.6680743162365834E-3</v>
      </c>
      <c r="M539" s="24">
        <v>2.2859256800878962E-7</v>
      </c>
      <c r="N539" s="24">
        <v>4.1269437582684696E-6</v>
      </c>
      <c r="O539" s="23">
        <f t="shared" si="116"/>
        <v>7.1266403034362083E-6</v>
      </c>
      <c r="P539" s="23">
        <f t="shared" si="117"/>
        <v>1.176592001731066E-5</v>
      </c>
      <c r="Q539" s="12">
        <v>2.6695768023108474E-3</v>
      </c>
      <c r="R539" s="12">
        <v>3.4301486873473371E-3</v>
      </c>
      <c r="S539" s="14">
        <v>-4.3910630857065119E-3</v>
      </c>
      <c r="T539" s="14">
        <v>-5.6420925093661001E-3</v>
      </c>
      <c r="U539" s="20">
        <v>-6.2103643186445859E-3</v>
      </c>
      <c r="V539" s="20">
        <v>-7.9797191064544578E-3</v>
      </c>
      <c r="X539" s="14">
        <f t="shared" si="120"/>
        <v>-4.4280925144395515E-3</v>
      </c>
      <c r="Y539" s="14">
        <f t="shared" si="121"/>
        <v>-6.4778962355883478E-3</v>
      </c>
      <c r="Z539" s="20">
        <f t="shared" si="122"/>
        <v>-6.8244372609013622E-3</v>
      </c>
      <c r="AA539" s="20">
        <f t="shared" si="123"/>
        <v>-1.0345917232662073E-2</v>
      </c>
      <c r="AC539" s="12"/>
      <c r="AD539" s="12"/>
      <c r="AE539" s="12"/>
      <c r="AF539" s="12"/>
      <c r="AH539" s="26">
        <v>-0.17380876923872648</v>
      </c>
      <c r="AI539" s="26">
        <v>0.58029606623974272</v>
      </c>
      <c r="AJ539" s="26">
        <f t="shared" si="124"/>
        <v>-1.458645070667411</v>
      </c>
      <c r="AK539" s="26">
        <f t="shared" si="114"/>
        <v>-1.7558241113475266</v>
      </c>
      <c r="AL539" s="26">
        <f t="shared" si="125"/>
        <v>-2.3218970845806752</v>
      </c>
      <c r="AM539" s="26">
        <f t="shared" si="126"/>
        <v>-3.4630103974494109</v>
      </c>
      <c r="AN539" s="14">
        <v>-3.893965043458787E-3</v>
      </c>
      <c r="AO539" s="14">
        <v>-6.0227377707515227E-3</v>
      </c>
      <c r="AP539" s="20">
        <v>-6.1984825943497586E-3</v>
      </c>
      <c r="AQ539" s="20">
        <v>-1.1878640569081276E-2</v>
      </c>
      <c r="AU539">
        <v>0.49691742518796067</v>
      </c>
    </row>
    <row r="540" spans="1:47" x14ac:dyDescent="0.2">
      <c r="A540" s="1">
        <v>44420</v>
      </c>
      <c r="B540">
        <v>252.86880000000002</v>
      </c>
      <c r="C540">
        <v>19.690000000000001</v>
      </c>
      <c r="D540" s="12">
        <v>1.3993203188162884E-3</v>
      </c>
      <c r="E540" s="12">
        <v>0</v>
      </c>
      <c r="F540" s="12">
        <f t="shared" si="118"/>
        <v>3.0514022941338158E-3</v>
      </c>
      <c r="G540" s="12">
        <f t="shared" si="119"/>
        <v>3.7577595330854242E-3</v>
      </c>
      <c r="H540" s="14">
        <v>-5.0191101307940512E-3</v>
      </c>
      <c r="I540" s="14">
        <v>-6.1809643972070326E-3</v>
      </c>
      <c r="J540" s="20">
        <v>-7.0986232398015468E-3</v>
      </c>
      <c r="K540" s="20">
        <v>-8.7418559009499793E-3</v>
      </c>
      <c r="M540" s="24">
        <v>1.9580973546521191E-6</v>
      </c>
      <c r="N540" s="24">
        <v>0</v>
      </c>
      <c r="O540" s="23">
        <f t="shared" si="116"/>
        <v>7.5669129516196796E-6</v>
      </c>
      <c r="P540" s="23">
        <f t="shared" si="117"/>
        <v>1.2255450982993849E-5</v>
      </c>
      <c r="Q540" s="12">
        <v>2.7508022378243914E-3</v>
      </c>
      <c r="R540" s="12">
        <v>3.5007786252480816E-3</v>
      </c>
      <c r="S540" s="14">
        <v>-4.5246670379116777E-3</v>
      </c>
      <c r="T540" s="14">
        <v>-5.7582684188934976E-3</v>
      </c>
      <c r="U540" s="20">
        <v>-6.3993229378695605E-3</v>
      </c>
      <c r="V540" s="20">
        <v>-8.1440289123334911E-3</v>
      </c>
      <c r="X540" s="14">
        <f t="shared" si="120"/>
        <v>-4.4280925144395515E-3</v>
      </c>
      <c r="Y540" s="14">
        <f t="shared" si="121"/>
        <v>-6.4778962355883478E-3</v>
      </c>
      <c r="Z540" s="20">
        <f t="shared" si="122"/>
        <v>-6.8244372609013622E-3</v>
      </c>
      <c r="AA540" s="20">
        <f t="shared" si="123"/>
        <v>-1.0345917232662073E-2</v>
      </c>
      <c r="AC540" s="12"/>
      <c r="AD540" s="12"/>
      <c r="AE540" s="12"/>
      <c r="AF540" s="12"/>
      <c r="AH540" s="26">
        <v>0.49691742518796067</v>
      </c>
      <c r="AI540" s="26">
        <v>0</v>
      </c>
      <c r="AJ540" s="26">
        <f t="shared" si="124"/>
        <v>-1.458645070667411</v>
      </c>
      <c r="AK540" s="26">
        <f t="shared" si="114"/>
        <v>-1.7558241113475266</v>
      </c>
      <c r="AL540" s="26">
        <f t="shared" si="125"/>
        <v>-2.3218970845806752</v>
      </c>
      <c r="AM540" s="26">
        <f t="shared" si="126"/>
        <v>-3.4630103974494109</v>
      </c>
      <c r="AN540" s="14">
        <v>-4.0124441245834317E-3</v>
      </c>
      <c r="AO540" s="14">
        <v>-6.1467515187006282E-3</v>
      </c>
      <c r="AP540" s="20">
        <v>-6.3870796962624517E-3</v>
      </c>
      <c r="AQ540" s="20">
        <v>-1.2123232778402762E-2</v>
      </c>
      <c r="AU540">
        <v>0.29447969956055664</v>
      </c>
    </row>
    <row r="541" spans="1:47" x14ac:dyDescent="0.2">
      <c r="A541" s="1">
        <v>44419</v>
      </c>
      <c r="B541">
        <v>252.51544999999999</v>
      </c>
      <c r="C541">
        <v>19.690000000000001</v>
      </c>
      <c r="D541" s="12">
        <v>8.5295198875146028E-4</v>
      </c>
      <c r="E541" s="12">
        <v>-5.0761421319789335E-4</v>
      </c>
      <c r="F541" s="12">
        <f t="shared" si="118"/>
        <v>3.1296220170406617E-3</v>
      </c>
      <c r="G541" s="12">
        <f t="shared" si="119"/>
        <v>3.7573661525912858E-3</v>
      </c>
      <c r="H541" s="14">
        <v>-5.1477701257165156E-3</v>
      </c>
      <c r="I541" s="14">
        <v>-6.1803173438744769E-3</v>
      </c>
      <c r="J541" s="20">
        <v>-7.2805895258939513E-3</v>
      </c>
      <c r="K541" s="20">
        <v>-8.7409407610737518E-3</v>
      </c>
      <c r="M541" s="24">
        <v>7.2752709511507117E-7</v>
      </c>
      <c r="N541" s="24">
        <v>2.5767218944051632E-7</v>
      </c>
      <c r="O541" s="23">
        <f t="shared" si="116"/>
        <v>7.9298656279823236E-6</v>
      </c>
      <c r="P541" s="23">
        <f t="shared" si="117"/>
        <v>1.3037869095599529E-5</v>
      </c>
      <c r="Q541" s="12">
        <v>2.816001709513388E-3</v>
      </c>
      <c r="R541" s="12">
        <v>3.610798955300548E-3</v>
      </c>
      <c r="S541" s="14">
        <v>-4.6319106253946436E-3</v>
      </c>
      <c r="T541" s="14">
        <v>-5.9392357578186951E-3</v>
      </c>
      <c r="U541" s="20">
        <v>-6.5509995902218437E-3</v>
      </c>
      <c r="V541" s="20">
        <v>-8.3999744732523186E-3</v>
      </c>
      <c r="X541" s="14">
        <f t="shared" si="120"/>
        <v>-5.8489585571216305E-3</v>
      </c>
      <c r="Y541" s="14">
        <f t="shared" si="121"/>
        <v>-6.4778962355883478E-3</v>
      </c>
      <c r="Z541" s="20">
        <f t="shared" si="122"/>
        <v>-6.8244372609013622E-3</v>
      </c>
      <c r="AA541" s="20">
        <f t="shared" si="123"/>
        <v>-1.0345917232662073E-2</v>
      </c>
      <c r="AC541" s="12"/>
      <c r="AD541" s="12"/>
      <c r="AE541" s="12"/>
      <c r="AF541" s="12"/>
      <c r="AH541" s="26">
        <v>0.29447969956055664</v>
      </c>
      <c r="AI541" s="26">
        <v>-0.13635343881563872</v>
      </c>
      <c r="AJ541" s="26">
        <f t="shared" si="124"/>
        <v>-1.458645070667411</v>
      </c>
      <c r="AK541" s="26">
        <f t="shared" si="114"/>
        <v>-1.7558241113475266</v>
      </c>
      <c r="AL541" s="26">
        <f t="shared" si="125"/>
        <v>-2.3218970845806752</v>
      </c>
      <c r="AM541" s="26">
        <f t="shared" si="126"/>
        <v>-3.4630103974494109</v>
      </c>
      <c r="AN541" s="14">
        <v>-4.1075470125727064E-3</v>
      </c>
      <c r="AO541" s="14">
        <v>-6.3399278669451619E-3</v>
      </c>
      <c r="AP541" s="20">
        <v>-6.5384661594933332E-3</v>
      </c>
      <c r="AQ541" s="20">
        <v>-1.2504234325305268E-2</v>
      </c>
      <c r="AU541">
        <v>0.42275619445854196</v>
      </c>
    </row>
    <row r="542" spans="1:47" x14ac:dyDescent="0.2">
      <c r="A542" s="1">
        <v>44418</v>
      </c>
      <c r="B542">
        <v>252.30025000000001</v>
      </c>
      <c r="C542">
        <v>19.7</v>
      </c>
      <c r="D542" s="12">
        <v>1.255834700484737E-3</v>
      </c>
      <c r="E542" s="12">
        <v>3.054989816700493E-3</v>
      </c>
      <c r="F542" s="12">
        <f t="shared" si="118"/>
        <v>3.1321812565064107E-3</v>
      </c>
      <c r="G542" s="12">
        <f t="shared" si="119"/>
        <v>3.8227342553388858E-3</v>
      </c>
      <c r="H542" s="14">
        <v>-5.1519797000339901E-3</v>
      </c>
      <c r="I542" s="14">
        <v>-6.2878383047658033E-3</v>
      </c>
      <c r="J542" s="20">
        <v>-7.286543207184258E-3</v>
      </c>
      <c r="K542" s="20">
        <v>-8.8930097079307144E-3</v>
      </c>
      <c r="M542" s="24">
        <v>1.5771207949415891E-6</v>
      </c>
      <c r="N542" s="24">
        <v>9.3329627801437122E-6</v>
      </c>
      <c r="O542" s="23">
        <f t="shared" si="116"/>
        <v>8.3895458056617182E-6</v>
      </c>
      <c r="P542" s="23">
        <f t="shared" si="117"/>
        <v>1.3859110490258834E-5</v>
      </c>
      <c r="Q542" s="12">
        <v>2.8964712678812678E-3</v>
      </c>
      <c r="R542" s="12">
        <v>3.7227826273177481E-3</v>
      </c>
      <c r="S542" s="14">
        <v>-4.7642712703352338E-3</v>
      </c>
      <c r="T542" s="14">
        <v>-6.1234325068955306E-3</v>
      </c>
      <c r="U542" s="20">
        <v>-6.738199776255966E-3</v>
      </c>
      <c r="V542" s="20">
        <v>-8.6604874505768186E-3</v>
      </c>
      <c r="X542" s="14">
        <f t="shared" si="120"/>
        <v>-5.8489585571216305E-3</v>
      </c>
      <c r="Y542" s="14">
        <f t="shared" si="121"/>
        <v>-6.5631162550474518E-3</v>
      </c>
      <c r="Z542" s="20">
        <f t="shared" si="122"/>
        <v>-6.8244372609013622E-3</v>
      </c>
      <c r="AA542" s="20">
        <f t="shared" si="123"/>
        <v>-1.0345917232662073E-2</v>
      </c>
      <c r="AC542" s="12"/>
      <c r="AD542" s="12"/>
      <c r="AE542" s="12"/>
      <c r="AF542" s="12"/>
      <c r="AH542" s="26">
        <v>0.42275619445854196</v>
      </c>
      <c r="AI542" s="26">
        <v>0.81216242591408039</v>
      </c>
      <c r="AJ542" s="26">
        <f t="shared" si="124"/>
        <v>-1.458645070667411</v>
      </c>
      <c r="AK542" s="26">
        <f t="shared" si="114"/>
        <v>-1.7558241113475266</v>
      </c>
      <c r="AL542" s="26">
        <f t="shared" si="125"/>
        <v>-2.3218970845806752</v>
      </c>
      <c r="AM542" s="26">
        <f t="shared" si="126"/>
        <v>-3.4630103974494109</v>
      </c>
      <c r="AN542" s="14">
        <v>-4.2249235372247979E-3</v>
      </c>
      <c r="AO542" s="14">
        <v>-6.5365514983501951E-3</v>
      </c>
      <c r="AP542" s="20">
        <v>-6.725308192465208E-3</v>
      </c>
      <c r="AQ542" s="20">
        <v>-1.2892034945845397E-2</v>
      </c>
      <c r="AU542">
        <v>0.12145210358522032</v>
      </c>
    </row>
    <row r="543" spans="1:47" x14ac:dyDescent="0.2">
      <c r="A543" s="1">
        <v>44417</v>
      </c>
      <c r="B543">
        <v>251.98379999999997</v>
      </c>
      <c r="C543">
        <v>19.64</v>
      </c>
      <c r="D543" s="12">
        <v>3.7198762476164937E-4</v>
      </c>
      <c r="E543" s="12">
        <v>0</v>
      </c>
      <c r="F543" s="12">
        <f t="shared" si="118"/>
        <v>3.1322699236552417E-3</v>
      </c>
      <c r="G543" s="12">
        <f t="shared" si="119"/>
        <v>3.8330108591216956E-3</v>
      </c>
      <c r="H543" s="14">
        <v>-5.1521255445153369E-3</v>
      </c>
      <c r="I543" s="14">
        <v>-6.304741813770701E-3</v>
      </c>
      <c r="J543" s="20">
        <v>-7.2867494778174379E-3</v>
      </c>
      <c r="K543" s="20">
        <v>-8.9169166632932124E-3</v>
      </c>
      <c r="M543" s="24">
        <v>1.3837479297581365E-7</v>
      </c>
      <c r="N543" s="24">
        <v>0</v>
      </c>
      <c r="O543" s="23">
        <f t="shared" si="116"/>
        <v>8.8243961898298977E-6</v>
      </c>
      <c r="P543" s="23">
        <f t="shared" si="117"/>
        <v>1.414926065808376E-5</v>
      </c>
      <c r="Q543" s="12">
        <v>2.9705885258362354E-3</v>
      </c>
      <c r="R543" s="12">
        <v>3.7615502998210406E-3</v>
      </c>
      <c r="S543" s="14">
        <v>-4.8861833109021605E-3</v>
      </c>
      <c r="T543" s="14">
        <v>-6.1871996536210384E-3</v>
      </c>
      <c r="U543" s="20">
        <v>-6.9106223017292414E-3</v>
      </c>
      <c r="V543" s="20">
        <v>-8.7506745430863658E-3</v>
      </c>
      <c r="X543" s="14">
        <f t="shared" si="120"/>
        <v>-5.8489585571216305E-3</v>
      </c>
      <c r="Y543" s="14">
        <f t="shared" si="121"/>
        <v>-6.5631162550474518E-3</v>
      </c>
      <c r="Z543" s="20">
        <f t="shared" si="122"/>
        <v>-6.8244372609013622E-3</v>
      </c>
      <c r="AA543" s="20">
        <f t="shared" si="123"/>
        <v>-1.0345917232662073E-2</v>
      </c>
      <c r="AC543" s="12"/>
      <c r="AD543" s="12"/>
      <c r="AE543" s="12"/>
      <c r="AF543" s="12"/>
      <c r="AH543" s="26">
        <v>0.12145210358522032</v>
      </c>
      <c r="AI543" s="26">
        <v>0</v>
      </c>
      <c r="AJ543" s="26">
        <f t="shared" si="124"/>
        <v>-1.458645070667411</v>
      </c>
      <c r="AK543" s="26">
        <f t="shared" si="114"/>
        <v>-1.7558241113475266</v>
      </c>
      <c r="AL543" s="26">
        <f t="shared" si="125"/>
        <v>-2.3218970845806752</v>
      </c>
      <c r="AM543" s="26">
        <f t="shared" si="126"/>
        <v>-3.4630103974494109</v>
      </c>
      <c r="AN543" s="14">
        <v>-4.3330343101921961E-3</v>
      </c>
      <c r="AO543" s="14">
        <v>-6.6046207124723011E-3</v>
      </c>
      <c r="AP543" s="20">
        <v>-6.8974008376279606E-3</v>
      </c>
      <c r="AQ543" s="20">
        <v>-1.3026287798809212E-2</v>
      </c>
      <c r="AU543">
        <v>0.38845050346176219</v>
      </c>
    </row>
    <row r="544" spans="1:47" x14ac:dyDescent="0.2">
      <c r="A544" s="1">
        <v>44414</v>
      </c>
      <c r="B544">
        <v>251.89010000000002</v>
      </c>
      <c r="C544">
        <v>19.64</v>
      </c>
      <c r="D544" s="12">
        <v>1.2212676659002497E-3</v>
      </c>
      <c r="E544" s="12">
        <v>1.0193679918450993E-3</v>
      </c>
      <c r="F544" s="12">
        <f t="shared" si="118"/>
        <v>3.150295502808403E-3</v>
      </c>
      <c r="G544" s="12">
        <f t="shared" si="119"/>
        <v>3.8327259949091936E-3</v>
      </c>
      <c r="H544" s="14">
        <v>-5.1817749837633148E-3</v>
      </c>
      <c r="I544" s="14">
        <v>-6.3042732538375786E-3</v>
      </c>
      <c r="J544" s="20">
        <v>-7.3286832455587494E-3</v>
      </c>
      <c r="K544" s="20">
        <v>-8.916253970038068E-3</v>
      </c>
      <c r="M544" s="24">
        <v>1.491494711773444E-6</v>
      </c>
      <c r="N544" s="24">
        <v>1.0391111027983105E-6</v>
      </c>
      <c r="O544" s="23">
        <f t="shared" si="116"/>
        <v>9.380951734757771E-6</v>
      </c>
      <c r="P544" s="23">
        <f t="shared" si="117"/>
        <v>1.5052559902288101E-5</v>
      </c>
      <c r="Q544" s="12">
        <v>3.0628339384886297E-3</v>
      </c>
      <c r="R544" s="12">
        <v>3.8797628667597843E-3</v>
      </c>
      <c r="S544" s="14">
        <v>-5.0379135124730863E-3</v>
      </c>
      <c r="T544" s="14">
        <v>-6.3816420231014746E-3</v>
      </c>
      <c r="U544" s="20">
        <v>-7.1252172213431587E-3</v>
      </c>
      <c r="V544" s="20">
        <v>-9.0256780968692215E-3</v>
      </c>
      <c r="X544" s="14">
        <f t="shared" si="120"/>
        <v>-5.8489585571216305E-3</v>
      </c>
      <c r="Y544" s="14">
        <f t="shared" si="121"/>
        <v>-6.5631162550474518E-3</v>
      </c>
      <c r="Z544" s="20">
        <f t="shared" si="122"/>
        <v>-6.8244372609013622E-3</v>
      </c>
      <c r="AA544" s="20">
        <f t="shared" si="123"/>
        <v>-1.0345917232662073E-2</v>
      </c>
      <c r="AC544" s="12"/>
      <c r="AD544" s="12"/>
      <c r="AE544" s="12"/>
      <c r="AF544" s="12"/>
      <c r="AH544" s="26">
        <v>0.38845050346176219</v>
      </c>
      <c r="AI544" s="26">
        <v>0.25526563192067925</v>
      </c>
      <c r="AJ544" s="26">
        <f t="shared" si="124"/>
        <v>-1.458645070667411</v>
      </c>
      <c r="AK544" s="26">
        <f t="shared" si="114"/>
        <v>-1.7558241113475266</v>
      </c>
      <c r="AL544" s="26">
        <f t="shared" si="125"/>
        <v>-2.3218970845806752</v>
      </c>
      <c r="AM544" s="26">
        <f t="shared" si="126"/>
        <v>-3.4630103974494109</v>
      </c>
      <c r="AN544" s="14">
        <v>-4.4675876266492918E-3</v>
      </c>
      <c r="AO544" s="14">
        <v>-6.8121811877676301E-3</v>
      </c>
      <c r="AP544" s="20">
        <v>-7.1115851923314963E-3</v>
      </c>
      <c r="AQ544" s="20">
        <v>-1.3435659147227266E-2</v>
      </c>
      <c r="AU544">
        <v>0.93803859346910656</v>
      </c>
    </row>
    <row r="545" spans="1:47" x14ac:dyDescent="0.2">
      <c r="A545" s="1">
        <v>44413</v>
      </c>
      <c r="B545">
        <v>251.58285000000001</v>
      </c>
      <c r="C545">
        <v>19.62</v>
      </c>
      <c r="D545" s="12">
        <v>2.9598501676764144E-3</v>
      </c>
      <c r="E545" s="12">
        <v>3.5805626598466311E-3</v>
      </c>
      <c r="F545" s="12">
        <f t="shared" si="118"/>
        <v>3.1527631625242153E-3</v>
      </c>
      <c r="G545" s="12">
        <f t="shared" si="119"/>
        <v>3.8343666934050288E-3</v>
      </c>
      <c r="H545" s="14">
        <v>-5.1858339227969508E-3</v>
      </c>
      <c r="I545" s="14">
        <v>-6.3069719627091873E-3</v>
      </c>
      <c r="J545" s="20">
        <v>-7.3344238804924859E-3</v>
      </c>
      <c r="K545" s="20">
        <v>-8.9200708054957972E-3</v>
      </c>
      <c r="M545" s="24">
        <v>8.7607130150940979E-6</v>
      </c>
      <c r="N545" s="24">
        <v>1.2820428961087982E-5</v>
      </c>
      <c r="O545" s="23">
        <f t="shared" si="116"/>
        <v>9.8844006489413852E-6</v>
      </c>
      <c r="P545" s="23">
        <f t="shared" si="117"/>
        <v>1.594693747951109E-5</v>
      </c>
      <c r="Q545" s="12">
        <v>3.1439466676362986E-3</v>
      </c>
      <c r="R545" s="12">
        <v>3.993361676521561E-3</v>
      </c>
      <c r="S545" s="14">
        <v>-5.171332079203562E-3</v>
      </c>
      <c r="T545" s="14">
        <v>-6.5684954373555031E-3</v>
      </c>
      <c r="U545" s="20">
        <v>-7.313913646353489E-3</v>
      </c>
      <c r="V545" s="20">
        <v>-9.2899484464521002E-3</v>
      </c>
      <c r="X545" s="14">
        <f t="shared" si="120"/>
        <v>-5.8489585571216305E-3</v>
      </c>
      <c r="Y545" s="14">
        <f t="shared" si="121"/>
        <v>-6.5631162550474518E-3</v>
      </c>
      <c r="Z545" s="20">
        <f t="shared" si="122"/>
        <v>-6.8244372609013622E-3</v>
      </c>
      <c r="AA545" s="20">
        <f t="shared" si="123"/>
        <v>-1.0345917232662073E-2</v>
      </c>
      <c r="AC545" s="12"/>
      <c r="AD545" s="12"/>
      <c r="AE545" s="12"/>
      <c r="AF545" s="12"/>
      <c r="AH545" s="26">
        <v>0.93803859346910656</v>
      </c>
      <c r="AI545" s="26">
        <v>0.89110733384912599</v>
      </c>
      <c r="AJ545" s="26">
        <f t="shared" si="124"/>
        <v>-1.458645070667411</v>
      </c>
      <c r="AK545" s="26">
        <f t="shared" si="114"/>
        <v>-1.7558241113475266</v>
      </c>
      <c r="AL545" s="26">
        <f t="shared" si="125"/>
        <v>-2.3218970845806752</v>
      </c>
      <c r="AM545" s="26">
        <f t="shared" si="126"/>
        <v>-3.4630103974494109</v>
      </c>
      <c r="AN545" s="14">
        <v>-4.5859023091889203E-3</v>
      </c>
      <c r="AO545" s="14">
        <v>-7.0116407169677391E-3</v>
      </c>
      <c r="AP545" s="20">
        <v>-7.2999206016618511E-3</v>
      </c>
      <c r="AQ545" s="20">
        <v>-1.3829053006570176E-2</v>
      </c>
      <c r="AU545">
        <v>-0.17185908221601634</v>
      </c>
    </row>
    <row r="546" spans="1:47" x14ac:dyDescent="0.2">
      <c r="A546" s="1">
        <v>44412</v>
      </c>
      <c r="B546">
        <v>250.84039999999999</v>
      </c>
      <c r="C546">
        <v>19.55</v>
      </c>
      <c r="D546" s="12">
        <v>-5.5880801966212701E-4</v>
      </c>
      <c r="E546" s="12">
        <v>4.1088854648176909E-3</v>
      </c>
      <c r="F546" s="12">
        <f t="shared" si="118"/>
        <v>3.1544280760204854E-3</v>
      </c>
      <c r="G546" s="12">
        <f t="shared" si="119"/>
        <v>3.8242731532410726E-3</v>
      </c>
      <c r="H546" s="14">
        <v>-5.1885724617998508E-3</v>
      </c>
      <c r="I546" s="14">
        <v>-6.2903695665617234E-3</v>
      </c>
      <c r="J546" s="20">
        <v>-7.3382970484649956E-3</v>
      </c>
      <c r="K546" s="20">
        <v>-8.8965897197938321E-3</v>
      </c>
      <c r="M546" s="24">
        <v>3.1226640283870815E-7</v>
      </c>
      <c r="N546" s="24">
        <v>1.6882939762990092E-5</v>
      </c>
      <c r="O546" s="23">
        <f t="shared" si="116"/>
        <v>9.9563015155111272E-6</v>
      </c>
      <c r="P546" s="23">
        <f t="shared" si="117"/>
        <v>1.6145166223393403E-5</v>
      </c>
      <c r="Q546" s="12">
        <v>3.1553607583778955E-3</v>
      </c>
      <c r="R546" s="12">
        <v>4.0181048049289861E-3</v>
      </c>
      <c r="S546" s="14">
        <v>-5.1901065877582309E-3</v>
      </c>
      <c r="T546" s="14">
        <v>-6.6091942618585822E-3</v>
      </c>
      <c r="U546" s="20">
        <v>-7.3404667920843126E-3</v>
      </c>
      <c r="V546" s="20">
        <v>-9.3475095706198347E-3</v>
      </c>
      <c r="X546" s="14">
        <f t="shared" si="120"/>
        <v>-5.8489585571216305E-3</v>
      </c>
      <c r="Y546" s="14">
        <f t="shared" si="121"/>
        <v>-6.5631162550474518E-3</v>
      </c>
      <c r="Z546" s="20">
        <f t="shared" si="122"/>
        <v>-6.8244372609013622E-3</v>
      </c>
      <c r="AA546" s="20">
        <f t="shared" si="123"/>
        <v>-1.0345917232662073E-2</v>
      </c>
      <c r="AC546" s="12"/>
      <c r="AD546" s="12"/>
      <c r="AE546" s="12"/>
      <c r="AF546" s="12"/>
      <c r="AH546" s="26">
        <v>-0.17185908221601634</v>
      </c>
      <c r="AI546" s="26">
        <v>1.0241133523514467</v>
      </c>
      <c r="AJ546" s="26">
        <f t="shared" si="124"/>
        <v>-1.458645070667411</v>
      </c>
      <c r="AK546" s="26">
        <f t="shared" si="114"/>
        <v>-1.7558241113475266</v>
      </c>
      <c r="AL546" s="26">
        <f t="shared" si="125"/>
        <v>-2.3218970845806752</v>
      </c>
      <c r="AM546" s="26">
        <f t="shared" si="126"/>
        <v>-3.4630103974494109</v>
      </c>
      <c r="AN546" s="14">
        <v>-4.6025514163853011E-3</v>
      </c>
      <c r="AO546" s="14">
        <v>-7.0550852984156637E-3</v>
      </c>
      <c r="AP546" s="20">
        <v>-7.326422945677904E-3</v>
      </c>
      <c r="AQ546" s="20">
        <v>-1.3914738717510516E-2</v>
      </c>
      <c r="AU546">
        <v>1.2230799992724881</v>
      </c>
    </row>
    <row r="547" spans="1:47" x14ac:dyDescent="0.2">
      <c r="A547" s="1">
        <v>44411</v>
      </c>
      <c r="B547">
        <v>250.98065</v>
      </c>
      <c r="C547">
        <v>19.47</v>
      </c>
      <c r="D547" s="12">
        <v>3.9197890245907807E-3</v>
      </c>
      <c r="E547" s="12">
        <v>-5.1334702258731824E-4</v>
      </c>
      <c r="F547" s="12">
        <f t="shared" si="118"/>
        <v>3.1564188538629983E-3</v>
      </c>
      <c r="G547" s="12">
        <f t="shared" si="119"/>
        <v>3.8175219390240997E-3</v>
      </c>
      <c r="H547" s="14">
        <v>-5.1918469999545627E-3</v>
      </c>
      <c r="I547" s="14">
        <v>-6.2792648073706093E-3</v>
      </c>
      <c r="J547" s="20">
        <v>-7.3429282902666131E-3</v>
      </c>
      <c r="K547" s="20">
        <v>-8.8808840469529818E-3</v>
      </c>
      <c r="M547" s="24">
        <v>1.5364745997302344E-5</v>
      </c>
      <c r="N547" s="24">
        <v>2.635251655992646E-7</v>
      </c>
      <c r="O547" s="23">
        <f t="shared" si="116"/>
        <v>1.0572563056809088E-5</v>
      </c>
      <c r="P547" s="23">
        <f t="shared" si="117"/>
        <v>1.6097262046194543E-5</v>
      </c>
      <c r="Q547" s="12">
        <v>3.2515477940219624E-3</v>
      </c>
      <c r="R547" s="12">
        <v>4.0121393353415016E-3</v>
      </c>
      <c r="S547" s="14">
        <v>-5.3483201822030844E-3</v>
      </c>
      <c r="T547" s="14">
        <v>-6.5993819375711393E-3</v>
      </c>
      <c r="U547" s="20">
        <v>-7.564231297965178E-3</v>
      </c>
      <c r="V547" s="20">
        <v>-9.3336318131273348E-3</v>
      </c>
      <c r="X547" s="14">
        <f t="shared" si="120"/>
        <v>-5.8489585571216305E-3</v>
      </c>
      <c r="Y547" s="14">
        <f t="shared" si="121"/>
        <v>-6.5631162550474518E-3</v>
      </c>
      <c r="Z547" s="20">
        <f t="shared" si="122"/>
        <v>-6.8244372609013622E-3</v>
      </c>
      <c r="AA547" s="20">
        <f t="shared" si="123"/>
        <v>-1.0345917232662073E-2</v>
      </c>
      <c r="AC547" s="12"/>
      <c r="AD547" s="12"/>
      <c r="AE547" s="12"/>
      <c r="AF547" s="12"/>
      <c r="AH547" s="26">
        <v>1.2230799992724881</v>
      </c>
      <c r="AI547" s="26">
        <v>-0.12409104783354831</v>
      </c>
      <c r="AJ547" s="26">
        <f t="shared" si="124"/>
        <v>-1.458645070667411</v>
      </c>
      <c r="AK547" s="26">
        <f t="shared" si="114"/>
        <v>-1.7558241113475266</v>
      </c>
      <c r="AL547" s="26">
        <f t="shared" si="125"/>
        <v>-2.3218970845806752</v>
      </c>
      <c r="AM547" s="26">
        <f t="shared" si="126"/>
        <v>-3.4630103974494109</v>
      </c>
      <c r="AN547" s="14">
        <v>-4.7428541617896298E-3</v>
      </c>
      <c r="AO547" s="14">
        <v>-7.0446109830784483E-3</v>
      </c>
      <c r="AP547" s="20">
        <v>-7.5497593433143202E-3</v>
      </c>
      <c r="AQ547" s="20">
        <v>-1.3894080234303389E-2</v>
      </c>
      <c r="AU547">
        <v>0.32587233052626852</v>
      </c>
    </row>
    <row r="548" spans="1:47" x14ac:dyDescent="0.2">
      <c r="A548" s="1">
        <v>44410</v>
      </c>
      <c r="B548">
        <v>250.00069999999999</v>
      </c>
      <c r="C548">
        <v>19.48</v>
      </c>
      <c r="D548" s="12">
        <v>1.0735482672266095E-3</v>
      </c>
      <c r="E548" s="12">
        <v>2.057613168724215E-3</v>
      </c>
      <c r="F548" s="12">
        <f t="shared" si="118"/>
        <v>3.2021137026808609E-3</v>
      </c>
      <c r="G548" s="12">
        <f t="shared" si="119"/>
        <v>3.8618151254191952E-3</v>
      </c>
      <c r="H548" s="14">
        <v>-5.2670083377656237E-3</v>
      </c>
      <c r="I548" s="14">
        <v>-6.3521206156618194E-3</v>
      </c>
      <c r="J548" s="20">
        <v>-7.449230404668666E-3</v>
      </c>
      <c r="K548" s="20">
        <v>-8.9839254069577074E-3</v>
      </c>
      <c r="M548" s="24">
        <v>1.1525058820652558E-6</v>
      </c>
      <c r="N548" s="24">
        <v>4.2337719521073046E-6</v>
      </c>
      <c r="O548" s="23">
        <f t="shared" si="116"/>
        <v>1.0271069229131244E-5</v>
      </c>
      <c r="P548" s="23">
        <f t="shared" si="117"/>
        <v>1.7113592687243421E-5</v>
      </c>
      <c r="Q548" s="12">
        <v>3.2048508903116295E-3</v>
      </c>
      <c r="R548" s="12">
        <v>4.1368578277774333E-3</v>
      </c>
      <c r="S548" s="14">
        <v>-5.2715106107677403E-3</v>
      </c>
      <c r="T548" s="14">
        <v>-6.8045256022023015E-3</v>
      </c>
      <c r="U548" s="20">
        <v>-7.4555980552943549E-3</v>
      </c>
      <c r="V548" s="20">
        <v>-9.6237704128592418E-3</v>
      </c>
      <c r="X548" s="14">
        <f t="shared" si="120"/>
        <v>-5.8489585571216305E-3</v>
      </c>
      <c r="Y548" s="14">
        <f t="shared" si="121"/>
        <v>-6.5631162550474518E-3</v>
      </c>
      <c r="Z548" s="20">
        <f t="shared" si="122"/>
        <v>-6.8244372609013622E-3</v>
      </c>
      <c r="AA548" s="20">
        <f t="shared" si="123"/>
        <v>-1.0345917232662073E-2</v>
      </c>
      <c r="AC548" s="12"/>
      <c r="AD548" s="12"/>
      <c r="AE548" s="12"/>
      <c r="AF548" s="12"/>
      <c r="AH548" s="26">
        <v>0.32587233052626852</v>
      </c>
      <c r="AI548" s="26">
        <v>0.48576814402113722</v>
      </c>
      <c r="AJ548" s="26">
        <f t="shared" si="124"/>
        <v>-1.458645070667411</v>
      </c>
      <c r="AK548" s="26">
        <f t="shared" si="114"/>
        <v>-1.7558241113475266</v>
      </c>
      <c r="AL548" s="26">
        <f t="shared" si="125"/>
        <v>-2.3218970845806752</v>
      </c>
      <c r="AM548" s="26">
        <f t="shared" si="126"/>
        <v>-3.4630103974494109</v>
      </c>
      <c r="AN548" s="14">
        <v>-4.6747399533771218E-3</v>
      </c>
      <c r="AO548" s="14">
        <v>-7.2635947192283713E-3</v>
      </c>
      <c r="AP548" s="20">
        <v>-7.4413339387303544E-3</v>
      </c>
      <c r="AQ548" s="20">
        <v>-1.4325981670363235E-2</v>
      </c>
      <c r="AU548">
        <v>-0.56722607671333636</v>
      </c>
    </row>
    <row r="549" spans="1:47" x14ac:dyDescent="0.2">
      <c r="A549" s="1">
        <v>44407</v>
      </c>
      <c r="B549">
        <v>249.73259999999999</v>
      </c>
      <c r="C549">
        <v>19.440000000000001</v>
      </c>
      <c r="D549" s="12">
        <v>-1.9087950850924518E-3</v>
      </c>
      <c r="E549" s="12">
        <v>-5.1413881748063606E-4</v>
      </c>
      <c r="F549" s="12">
        <f t="shared" si="118"/>
        <v>3.2023298236571515E-3</v>
      </c>
      <c r="G549" s="12">
        <f t="shared" si="119"/>
        <v>3.9135274847785896E-3</v>
      </c>
      <c r="H549" s="14">
        <v>-5.2673638251373349E-3</v>
      </c>
      <c r="I549" s="14">
        <v>-6.4371798775123374E-3</v>
      </c>
      <c r="J549" s="20">
        <v>-7.4497331772423944E-3</v>
      </c>
      <c r="K549" s="20">
        <v>-9.1042263442150714E-3</v>
      </c>
      <c r="M549" s="24">
        <v>3.6434986768731002E-6</v>
      </c>
      <c r="N549" s="24">
        <v>2.6433872364038679E-7</v>
      </c>
      <c r="O549" s="23">
        <f t="shared" si="116"/>
        <v>1.0852959378398727E-5</v>
      </c>
      <c r="P549" s="23">
        <f t="shared" si="117"/>
        <v>1.7941939978516891E-5</v>
      </c>
      <c r="Q549" s="12">
        <v>3.2943830042056021E-3</v>
      </c>
      <c r="R549" s="12">
        <v>4.2357927213824914E-3</v>
      </c>
      <c r="S549" s="14">
        <v>-5.4187778330348733E-3</v>
      </c>
      <c r="T549" s="14">
        <v>-6.9672590207806393E-3</v>
      </c>
      <c r="U549" s="20">
        <v>-7.663880898109981E-3</v>
      </c>
      <c r="V549" s="20">
        <v>-9.8539273922658259E-3</v>
      </c>
      <c r="X549" s="14">
        <f t="shared" si="120"/>
        <v>-5.8489585571216305E-3</v>
      </c>
      <c r="Y549" s="14">
        <f t="shared" si="121"/>
        <v>-6.5631162550474518E-3</v>
      </c>
      <c r="Z549" s="20">
        <f t="shared" si="122"/>
        <v>-6.8244372609013622E-3</v>
      </c>
      <c r="AA549" s="20">
        <f t="shared" si="123"/>
        <v>-1.0345917232662073E-2</v>
      </c>
      <c r="AC549" s="12"/>
      <c r="AD549" s="12"/>
      <c r="AE549" s="12"/>
      <c r="AF549" s="12"/>
      <c r="AH549" s="26">
        <v>-0.56722607671333636</v>
      </c>
      <c r="AI549" s="26">
        <v>-0.11773293032006543</v>
      </c>
      <c r="AJ549" s="26">
        <f t="shared" si="124"/>
        <v>-1.458645070667411</v>
      </c>
      <c r="AK549" s="26">
        <f t="shared" si="114"/>
        <v>-1.7558241113475266</v>
      </c>
      <c r="AL549" s="26">
        <f t="shared" si="125"/>
        <v>-2.3218970845806752</v>
      </c>
      <c r="AM549" s="26">
        <f t="shared" si="126"/>
        <v>-3.4630103974494109</v>
      </c>
      <c r="AN549" s="14">
        <v>-4.8053355299749979E-3</v>
      </c>
      <c r="AO549" s="14">
        <v>-7.4373069908737341E-3</v>
      </c>
      <c r="AP549" s="20">
        <v>-7.6492182929571136E-3</v>
      </c>
      <c r="AQ549" s="20">
        <v>-1.4668594235588103E-2</v>
      </c>
      <c r="AU549">
        <v>-0.16248927687434994</v>
      </c>
    </row>
    <row r="550" spans="1:47" x14ac:dyDescent="0.2">
      <c r="A550" s="1">
        <v>44406</v>
      </c>
      <c r="B550">
        <v>250.21019999999999</v>
      </c>
      <c r="C550">
        <v>19.45</v>
      </c>
      <c r="D550" s="12">
        <v>-5.6360801801313976E-4</v>
      </c>
      <c r="E550" s="12">
        <v>0</v>
      </c>
      <c r="F550" s="12">
        <f t="shared" si="118"/>
        <v>3.304536680299158E-3</v>
      </c>
      <c r="G550" s="12">
        <f t="shared" si="119"/>
        <v>3.9187940986068212E-3</v>
      </c>
      <c r="H550" s="14">
        <v>-5.435479143984249E-3</v>
      </c>
      <c r="I550" s="14">
        <v>-6.4458426863694572E-3</v>
      </c>
      <c r="J550" s="20">
        <v>-7.6875018809039238E-3</v>
      </c>
      <c r="K550" s="20">
        <v>-9.116478320097772E-3</v>
      </c>
      <c r="M550" s="24">
        <v>3.1765399796869968E-7</v>
      </c>
      <c r="N550" s="24">
        <v>0</v>
      </c>
      <c r="O550" s="23">
        <f t="shared" si="116"/>
        <v>1.1324166333281581E-5</v>
      </c>
      <c r="P550" s="23">
        <f t="shared" si="117"/>
        <v>1.9070623032877089E-5</v>
      </c>
      <c r="Q550" s="12">
        <v>3.3651398683088316E-3</v>
      </c>
      <c r="R550" s="12">
        <v>4.3669924470826705E-3</v>
      </c>
      <c r="S550" s="14">
        <v>-5.5351625175867831E-3</v>
      </c>
      <c r="T550" s="14">
        <v>-7.1830633654536178E-3</v>
      </c>
      <c r="U550" s="20">
        <v>-7.8284859784903248E-3</v>
      </c>
      <c r="V550" s="20">
        <v>-1.0159143595223179E-2</v>
      </c>
      <c r="X550" s="14">
        <f t="shared" si="120"/>
        <v>-5.8489585571216305E-3</v>
      </c>
      <c r="Y550" s="14">
        <f t="shared" si="121"/>
        <v>-6.5631162550474518E-3</v>
      </c>
      <c r="Z550" s="20">
        <f t="shared" si="122"/>
        <v>-6.8244372609013622E-3</v>
      </c>
      <c r="AA550" s="20">
        <f t="shared" si="123"/>
        <v>-1.0345917232662073E-2</v>
      </c>
      <c r="AC550" s="12"/>
      <c r="AD550" s="12"/>
      <c r="AE550" s="12"/>
      <c r="AF550" s="12"/>
      <c r="AH550" s="26">
        <v>-0.16248927687434994</v>
      </c>
      <c r="AI550" s="26">
        <v>0</v>
      </c>
      <c r="AJ550" s="26">
        <f t="shared" si="124"/>
        <v>-1.458645070667411</v>
      </c>
      <c r="AK550" s="26">
        <f t="shared" si="114"/>
        <v>-1.7558241113475266</v>
      </c>
      <c r="AL550" s="26">
        <f t="shared" si="125"/>
        <v>-2.3218970845806752</v>
      </c>
      <c r="AM550" s="26">
        <f t="shared" si="126"/>
        <v>-3.4630103974494109</v>
      </c>
      <c r="AN550" s="14">
        <v>-4.9085446810150576E-3</v>
      </c>
      <c r="AO550" s="14">
        <v>-7.6676706326602902E-3</v>
      </c>
      <c r="AP550" s="20">
        <v>-7.8135084494324741E-3</v>
      </c>
      <c r="AQ550" s="20">
        <v>-1.5122940249830333E-2</v>
      </c>
      <c r="AU550">
        <v>0.39254355663848323</v>
      </c>
    </row>
    <row r="551" spans="1:47" x14ac:dyDescent="0.2">
      <c r="A551" s="1">
        <v>44405</v>
      </c>
      <c r="B551">
        <v>250.35130000000001</v>
      </c>
      <c r="C551">
        <v>19.45</v>
      </c>
      <c r="D551" s="12">
        <v>1.3977896563566183E-3</v>
      </c>
      <c r="E551" s="12">
        <v>1.0293360782294148E-3</v>
      </c>
      <c r="F551" s="12">
        <f t="shared" si="118"/>
        <v>3.3670700370396853E-3</v>
      </c>
      <c r="G551" s="12">
        <f t="shared" si="119"/>
        <v>3.9665842492895963E-3</v>
      </c>
      <c r="H551" s="14">
        <v>-5.5383373626243558E-3</v>
      </c>
      <c r="I551" s="14">
        <v>-6.5244504890525764E-3</v>
      </c>
      <c r="J551" s="20">
        <v>-7.8329762224138861E-3</v>
      </c>
      <c r="K551" s="20">
        <v>-9.2276548355387372E-3</v>
      </c>
      <c r="M551" s="24">
        <v>1.953815923417553E-6</v>
      </c>
      <c r="N551" s="24">
        <v>1.0595327619447119E-6</v>
      </c>
      <c r="O551" s="23">
        <f t="shared" si="116"/>
        <v>1.2031088288511732E-5</v>
      </c>
      <c r="P551" s="23">
        <f t="shared" si="117"/>
        <v>2.0291856024429536E-5</v>
      </c>
      <c r="Q551" s="12">
        <v>3.4685859205895032E-3</v>
      </c>
      <c r="R551" s="12">
        <v>4.5046482686697678E-3</v>
      </c>
      <c r="S551" s="14">
        <v>-5.7053161318744569E-3</v>
      </c>
      <c r="T551" s="14">
        <v>-7.4094870428621394E-3</v>
      </c>
      <c r="U551" s="20">
        <v>-8.0691374822913827E-3</v>
      </c>
      <c r="V551" s="20">
        <v>-1.0479378923121669E-2</v>
      </c>
      <c r="X551" s="14">
        <f t="shared" si="120"/>
        <v>-5.8489585571216305E-3</v>
      </c>
      <c r="Y551" s="14">
        <f t="shared" si="121"/>
        <v>-6.5631162550474518E-3</v>
      </c>
      <c r="Z551" s="20">
        <f t="shared" si="122"/>
        <v>-6.8244372609013622E-3</v>
      </c>
      <c r="AA551" s="20">
        <f t="shared" si="123"/>
        <v>-1.0345917232662073E-2</v>
      </c>
      <c r="AC551" s="12"/>
      <c r="AD551" s="12"/>
      <c r="AE551" s="12"/>
      <c r="AF551" s="12"/>
      <c r="AH551" s="26">
        <v>0.39254355663848323</v>
      </c>
      <c r="AI551" s="26">
        <v>0.22187632523129439</v>
      </c>
      <c r="AJ551" s="26">
        <f t="shared" si="124"/>
        <v>-1.458645070667411</v>
      </c>
      <c r="AK551" s="26">
        <f t="shared" si="114"/>
        <v>-1.7558241113475266</v>
      </c>
      <c r="AL551" s="26">
        <f t="shared" si="125"/>
        <v>-2.3218970845806752</v>
      </c>
      <c r="AM551" s="26">
        <f t="shared" si="126"/>
        <v>-3.4630103974494109</v>
      </c>
      <c r="AN551" s="14">
        <v>-5.0594357552542629E-3</v>
      </c>
      <c r="AO551" s="14">
        <v>-7.9093700432702699E-3</v>
      </c>
      <c r="AP551" s="20">
        <v>-8.0536995366343456E-3</v>
      </c>
      <c r="AQ551" s="20">
        <v>-1.5599643791255894E-2</v>
      </c>
      <c r="AU551">
        <v>-0.61084542054682323</v>
      </c>
    </row>
    <row r="552" spans="1:47" x14ac:dyDescent="0.2">
      <c r="A552" s="1">
        <v>44404</v>
      </c>
      <c r="B552">
        <v>250.00184999999999</v>
      </c>
      <c r="C552">
        <v>19.43</v>
      </c>
      <c r="D552" s="12">
        <v>-2.2172564051191612E-3</v>
      </c>
      <c r="E552" s="12">
        <v>-2.0544427324088455E-3</v>
      </c>
      <c r="F552" s="12">
        <f t="shared" si="118"/>
        <v>3.4440047382251803E-3</v>
      </c>
      <c r="G552" s="12">
        <f t="shared" si="119"/>
        <v>4.0049843557807352E-3</v>
      </c>
      <c r="H552" s="14">
        <v>-5.664883684907745E-3</v>
      </c>
      <c r="I552" s="14">
        <v>-6.5876130434898497E-3</v>
      </c>
      <c r="J552" s="20">
        <v>-8.0119531009567313E-3</v>
      </c>
      <c r="K552" s="20">
        <v>-9.316986841637339E-3</v>
      </c>
      <c r="M552" s="24">
        <v>4.9162259660419459E-6</v>
      </c>
      <c r="N552" s="24">
        <v>4.2207349407475229E-6</v>
      </c>
      <c r="O552" s="23">
        <f t="shared" si="116"/>
        <v>1.2679669643972988E-5</v>
      </c>
      <c r="P552" s="23">
        <f t="shared" si="117"/>
        <v>2.1522487357101251E-5</v>
      </c>
      <c r="Q552" s="12">
        <v>3.5608523760432683E-3</v>
      </c>
      <c r="R552" s="12">
        <v>4.6392334880992194E-3</v>
      </c>
      <c r="S552" s="14">
        <v>-5.8570809457735391E-3</v>
      </c>
      <c r="T552" s="14">
        <v>-7.6308600291747327E-3</v>
      </c>
      <c r="U552" s="20">
        <v>-8.2837813547815345E-3</v>
      </c>
      <c r="V552" s="20">
        <v>-1.0792470962218694E-2</v>
      </c>
      <c r="X552" s="14">
        <f t="shared" si="120"/>
        <v>-6.3024077953677147E-3</v>
      </c>
      <c r="Y552" s="14">
        <f t="shared" si="121"/>
        <v>-6.5631162550474518E-3</v>
      </c>
      <c r="Z552" s="20">
        <f t="shared" si="122"/>
        <v>-6.8244372609013622E-3</v>
      </c>
      <c r="AA552" s="20">
        <f t="shared" si="123"/>
        <v>-1.0345917232662073E-2</v>
      </c>
      <c r="AC552" s="12"/>
      <c r="AD552" s="12"/>
      <c r="AE552" s="12"/>
      <c r="AF552" s="12"/>
      <c r="AH552" s="26">
        <v>-0.61084542054682323</v>
      </c>
      <c r="AI552" s="26">
        <v>-0.43189463955996782</v>
      </c>
      <c r="AJ552" s="26">
        <f t="shared" si="124"/>
        <v>-1.458645070667411</v>
      </c>
      <c r="AK552" s="26">
        <f t="shared" si="124"/>
        <v>-1.7558241113475266</v>
      </c>
      <c r="AL552" s="26">
        <f t="shared" si="125"/>
        <v>-2.3218970845806752</v>
      </c>
      <c r="AM552" s="26">
        <f t="shared" si="126"/>
        <v>-3.4630103974494109</v>
      </c>
      <c r="AN552" s="14">
        <v>-5.1940197656898512E-3</v>
      </c>
      <c r="AO552" s="14">
        <v>-8.1456780165754979E-3</v>
      </c>
      <c r="AP552" s="20">
        <v>-8.2679327505570353E-3</v>
      </c>
      <c r="AQ552" s="20">
        <v>-1.6065713805483096E-2</v>
      </c>
      <c r="AU552">
        <v>-0.19594159324741126</v>
      </c>
    </row>
    <row r="553" spans="1:47" x14ac:dyDescent="0.2">
      <c r="A553" s="1">
        <v>44403</v>
      </c>
      <c r="B553">
        <v>250.5574</v>
      </c>
      <c r="C553">
        <v>19.47</v>
      </c>
      <c r="D553" s="12">
        <v>-7.3342524745623194E-4</v>
      </c>
      <c r="E553" s="12">
        <v>-1.0261672652641662E-3</v>
      </c>
      <c r="F553" s="12">
        <f t="shared" si="118"/>
        <v>3.4490124452830019E-3</v>
      </c>
      <c r="G553" s="12">
        <f t="shared" si="119"/>
        <v>4.0015844829896013E-3</v>
      </c>
      <c r="H553" s="14">
        <v>-5.6731206300245128E-3</v>
      </c>
      <c r="I553" s="14">
        <v>-6.5820207503981794E-3</v>
      </c>
      <c r="J553" s="20">
        <v>-8.0236027696245129E-3</v>
      </c>
      <c r="K553" s="20">
        <v>-9.3090775547976755E-3</v>
      </c>
      <c r="M553" s="24">
        <v>5.3791259360623505E-7</v>
      </c>
      <c r="N553" s="24">
        <v>1.0530192562997377E-6</v>
      </c>
      <c r="O553" s="23">
        <f t="shared" si="116"/>
        <v>1.31755632917174E-5</v>
      </c>
      <c r="P553" s="23">
        <f t="shared" si="117"/>
        <v>2.2627285255261007E-5</v>
      </c>
      <c r="Q553" s="12">
        <v>3.6298158757321836E-3</v>
      </c>
      <c r="R553" s="12">
        <v>4.7568146122443124E-3</v>
      </c>
      <c r="S553" s="14">
        <v>-5.9705158083641179E-3</v>
      </c>
      <c r="T553" s="14">
        <v>-7.8242637676858209E-3</v>
      </c>
      <c r="U553" s="20">
        <v>-8.4442144456692587E-3</v>
      </c>
      <c r="V553" s="20">
        <v>-1.1066005560400962E-2</v>
      </c>
      <c r="X553" s="14">
        <f t="shared" si="120"/>
        <v>-6.3024077953677147E-3</v>
      </c>
      <c r="Y553" s="14">
        <f t="shared" si="121"/>
        <v>-6.5631162550474518E-3</v>
      </c>
      <c r="Z553" s="20">
        <f t="shared" si="122"/>
        <v>-6.8244372609013622E-3</v>
      </c>
      <c r="AA553" s="20">
        <f t="shared" si="123"/>
        <v>-1.0345917232662073E-2</v>
      </c>
      <c r="AC553" s="12"/>
      <c r="AD553" s="12"/>
      <c r="AE553" s="12"/>
      <c r="AF553" s="12"/>
      <c r="AH553" s="26">
        <v>-0.19594159324741126</v>
      </c>
      <c r="AI553" s="26">
        <v>-0.20939025868148559</v>
      </c>
      <c r="AJ553" s="26">
        <f t="shared" si="124"/>
        <v>-1.458645070667411</v>
      </c>
      <c r="AK553" s="26">
        <f t="shared" si="124"/>
        <v>-1.7558241113475266</v>
      </c>
      <c r="AL553" s="26">
        <f t="shared" si="125"/>
        <v>-2.3218970845806752</v>
      </c>
      <c r="AM553" s="26">
        <f t="shared" si="126"/>
        <v>-3.4630103974494109</v>
      </c>
      <c r="AN553" s="14">
        <v>-5.2946130345670611E-3</v>
      </c>
      <c r="AO553" s="14">
        <v>-8.3521297893887989E-3</v>
      </c>
      <c r="AP553" s="20">
        <v>-8.4280588994272085E-3</v>
      </c>
      <c r="AQ553" s="20">
        <v>-1.647289846094134E-2</v>
      </c>
      <c r="AU553">
        <v>1.5914271167802225</v>
      </c>
    </row>
    <row r="554" spans="1:47" x14ac:dyDescent="0.2">
      <c r="A554" s="1">
        <v>44400</v>
      </c>
      <c r="B554">
        <v>250.7413</v>
      </c>
      <c r="C554">
        <v>19.489999999999998</v>
      </c>
      <c r="D554" s="12">
        <v>5.6996974774410347E-3</v>
      </c>
      <c r="E554" s="12">
        <v>6.1951471347443388E-3</v>
      </c>
      <c r="F554" s="12">
        <f t="shared" si="118"/>
        <v>3.7176909672809633E-3</v>
      </c>
      <c r="G554" s="12">
        <f t="shared" si="119"/>
        <v>4.1034774609705728E-3</v>
      </c>
      <c r="H554" s="14">
        <v>-6.1150574714168206E-3</v>
      </c>
      <c r="I554" s="14">
        <v>-6.7496197847910664E-3</v>
      </c>
      <c r="J554" s="20">
        <v>-8.6486424780749058E-3</v>
      </c>
      <c r="K554" s="20">
        <v>-9.546116067503399E-3</v>
      </c>
      <c r="M554" s="24">
        <v>3.2486551334347697E-5</v>
      </c>
      <c r="N554" s="24">
        <v>3.8379848021130991E-5</v>
      </c>
      <c r="O554" s="23">
        <f t="shared" si="116"/>
        <v>1.4010655092209248E-5</v>
      </c>
      <c r="P554" s="23">
        <f t="shared" si="117"/>
        <v>2.4017254838157213E-5</v>
      </c>
      <c r="Q554" s="12">
        <v>3.7430809625506696E-3</v>
      </c>
      <c r="R554" s="12">
        <v>4.9007402336950293E-3</v>
      </c>
      <c r="S554" s="14">
        <v>-6.156820297224478E-3</v>
      </c>
      <c r="T554" s="14">
        <v>-8.0610003481402757E-3</v>
      </c>
      <c r="U554" s="20">
        <v>-8.7077084395924941E-3</v>
      </c>
      <c r="V554" s="20">
        <v>-1.1400826623882844E-2</v>
      </c>
      <c r="X554" s="14">
        <f t="shared" si="120"/>
        <v>-6.3024077953677147E-3</v>
      </c>
      <c r="Y554" s="14">
        <f t="shared" si="121"/>
        <v>-6.5631162550474518E-3</v>
      </c>
      <c r="Z554" s="20">
        <f t="shared" si="122"/>
        <v>-6.8244372609013622E-3</v>
      </c>
      <c r="AA554" s="20">
        <f t="shared" si="123"/>
        <v>-1.0345917232662073E-2</v>
      </c>
      <c r="AC554" s="12"/>
      <c r="AD554" s="12"/>
      <c r="AE554" s="12"/>
      <c r="AF554" s="12"/>
      <c r="AH554" s="26">
        <v>1.5914271167802225</v>
      </c>
      <c r="AI554" s="26">
        <v>1.2887872125597475</v>
      </c>
      <c r="AJ554" s="26">
        <f t="shared" si="124"/>
        <v>-1.458645070667411</v>
      </c>
      <c r="AK554" s="26">
        <f t="shared" si="124"/>
        <v>-1.7558241113475266</v>
      </c>
      <c r="AL554" s="26">
        <f t="shared" si="125"/>
        <v>-2.3218970845806752</v>
      </c>
      <c r="AM554" s="26">
        <f t="shared" si="126"/>
        <v>-3.4630103974494109</v>
      </c>
      <c r="AN554" s="14">
        <v>-5.4598265951335623E-3</v>
      </c>
      <c r="AO554" s="14">
        <v>-8.6048378657726451E-3</v>
      </c>
      <c r="AP554" s="20">
        <v>-8.6910487742958269E-3</v>
      </c>
      <c r="AQ554" s="20">
        <v>-1.6971314384484543E-2</v>
      </c>
      <c r="AU554">
        <v>0.64553726798480449</v>
      </c>
    </row>
    <row r="555" spans="1:47" x14ac:dyDescent="0.2">
      <c r="A555" s="1">
        <v>44399</v>
      </c>
      <c r="B555">
        <v>249.32025000000002</v>
      </c>
      <c r="C555">
        <v>19.37</v>
      </c>
      <c r="D555" s="12">
        <v>2.355726572491168E-3</v>
      </c>
      <c r="E555" s="12">
        <v>1.0335917312660481E-3</v>
      </c>
      <c r="F555" s="12">
        <f t="shared" si="118"/>
        <v>3.6887924148625633E-3</v>
      </c>
      <c r="G555" s="12">
        <f t="shared" si="119"/>
        <v>4.1873652697335863E-3</v>
      </c>
      <c r="H555" s="14">
        <v>-6.0675235826577684E-3</v>
      </c>
      <c r="I555" s="14">
        <v>-6.8876029512919207E-3</v>
      </c>
      <c r="J555" s="20">
        <v>-8.5814143920935025E-3</v>
      </c>
      <c r="K555" s="20">
        <v>-9.7412682930771797E-3</v>
      </c>
      <c r="M555" s="24">
        <v>5.5494476843409862E-6</v>
      </c>
      <c r="N555" s="24">
        <v>1.0683118669415466E-6</v>
      </c>
      <c r="O555" s="23">
        <f t="shared" si="116"/>
        <v>1.2827147915365683E-5</v>
      </c>
      <c r="P555" s="23">
        <f t="shared" si="117"/>
        <v>2.3106853665803826E-5</v>
      </c>
      <c r="Q555" s="12">
        <v>3.5815007909207118E-3</v>
      </c>
      <c r="R555" s="12">
        <v>4.8069588791463391E-3</v>
      </c>
      <c r="S555" s="14">
        <v>-5.8910445658755008E-3</v>
      </c>
      <c r="T555" s="14">
        <v>-7.9067437469704412E-3</v>
      </c>
      <c r="U555" s="20">
        <v>-8.3318167508339876E-3</v>
      </c>
      <c r="V555" s="20">
        <v>-1.1182658569103828E-2</v>
      </c>
      <c r="X555" s="14">
        <f t="shared" si="120"/>
        <v>-6.3024077953677147E-3</v>
      </c>
      <c r="Y555" s="14">
        <f t="shared" si="121"/>
        <v>-8.2032808137214586E-3</v>
      </c>
      <c r="Z555" s="20">
        <f t="shared" si="122"/>
        <v>-6.8244372609013622E-3</v>
      </c>
      <c r="AA555" s="20">
        <f t="shared" si="123"/>
        <v>-1.0345917232662073E-2</v>
      </c>
      <c r="AC555" s="12"/>
      <c r="AD555" s="12"/>
      <c r="AE555" s="12"/>
      <c r="AF555" s="12"/>
      <c r="AH555" s="26">
        <v>0.64553726798480449</v>
      </c>
      <c r="AI555" s="26">
        <v>0.2087537708325222</v>
      </c>
      <c r="AJ555" s="26">
        <f t="shared" si="124"/>
        <v>-1.458645070667411</v>
      </c>
      <c r="AK555" s="26">
        <f t="shared" si="124"/>
        <v>-1.8790424789460634</v>
      </c>
      <c r="AL555" s="26">
        <f t="shared" si="125"/>
        <v>-2.3218970845806752</v>
      </c>
      <c r="AM555" s="26">
        <f t="shared" si="126"/>
        <v>-3.4630103974494109</v>
      </c>
      <c r="AN555" s="14">
        <v>-5.2241384742679302E-3</v>
      </c>
      <c r="AO555" s="14">
        <v>-9.0324799284629276E-3</v>
      </c>
      <c r="AP555" s="20">
        <v>-8.3158762448621824E-3</v>
      </c>
      <c r="AQ555" s="20">
        <v>-1.664654857859554E-2</v>
      </c>
      <c r="AU555">
        <v>0.87291043201391816</v>
      </c>
    </row>
    <row r="556" spans="1:47" x14ac:dyDescent="0.2">
      <c r="A556" s="1">
        <v>44398</v>
      </c>
      <c r="B556">
        <v>248.73430000000002</v>
      </c>
      <c r="C556">
        <v>19.350000000000001</v>
      </c>
      <c r="D556" s="12">
        <v>3.2084530537375144E-3</v>
      </c>
      <c r="E556" s="12">
        <v>6.2402496099844829E-3</v>
      </c>
      <c r="F556" s="12">
        <f t="shared" si="118"/>
        <v>3.9705438461069883E-3</v>
      </c>
      <c r="G556" s="12">
        <f t="shared" si="119"/>
        <v>4.1957416697498747E-3</v>
      </c>
      <c r="H556" s="14">
        <v>-6.5309634462389294E-3</v>
      </c>
      <c r="I556" s="14">
        <v>-6.9013809032395096E-3</v>
      </c>
      <c r="J556" s="20">
        <v>-9.236866235176935E-3</v>
      </c>
      <c r="K556" s="20">
        <v>-9.7607547134471884E-3</v>
      </c>
      <c r="M556" s="24">
        <v>1.0294170998037582E-5</v>
      </c>
      <c r="N556" s="24">
        <v>3.8940715194911489E-5</v>
      </c>
      <c r="O556" s="23">
        <f t="shared" si="116"/>
        <v>1.3317022140121022E-5</v>
      </c>
      <c r="P556" s="23">
        <f t="shared" si="117"/>
        <v>2.4514858699499716E-5</v>
      </c>
      <c r="Q556" s="12">
        <v>3.6492495310845793E-3</v>
      </c>
      <c r="R556" s="12">
        <v>4.9512481961117355E-3</v>
      </c>
      <c r="S556" s="14">
        <v>-6.0024813268554312E-3</v>
      </c>
      <c r="T556" s="14">
        <v>-8.1440785533113246E-3</v>
      </c>
      <c r="U556" s="20">
        <v>-8.4894238884831458E-3</v>
      </c>
      <c r="V556" s="20">
        <v>-1.1518325714873084E-2</v>
      </c>
      <c r="X556" s="14">
        <f t="shared" si="120"/>
        <v>-6.5340176377910123E-3</v>
      </c>
      <c r="Y556" s="14">
        <f t="shared" si="121"/>
        <v>-8.2032808137214586E-3</v>
      </c>
      <c r="Z556" s="20">
        <f t="shared" si="122"/>
        <v>-6.9156393869196399E-3</v>
      </c>
      <c r="AA556" s="20">
        <f t="shared" si="123"/>
        <v>-1.0345917232662073E-2</v>
      </c>
      <c r="AC556" s="12"/>
      <c r="AD556" s="12"/>
      <c r="AE556" s="12"/>
      <c r="AF556" s="12"/>
      <c r="AH556" s="26">
        <v>0.87291043201391816</v>
      </c>
      <c r="AI556" s="26">
        <v>1.2848263515184184</v>
      </c>
      <c r="AJ556" s="26">
        <f t="shared" si="124"/>
        <v>-1.5301666895232093</v>
      </c>
      <c r="AK556" s="26">
        <f t="shared" si="124"/>
        <v>-1.8790424789460634</v>
      </c>
      <c r="AL556" s="26">
        <f t="shared" si="125"/>
        <v>-2.3965012536150061</v>
      </c>
      <c r="AM556" s="26">
        <f t="shared" si="126"/>
        <v>-3.4630103974494109</v>
      </c>
      <c r="AN556" s="14">
        <v>-5.5839600742238144E-3</v>
      </c>
      <c r="AO556" s="14">
        <v>-9.3036056842990197E-3</v>
      </c>
      <c r="AP556" s="20">
        <v>-8.7454310759981675E-3</v>
      </c>
      <c r="AQ556" s="20">
        <v>-1.7146223983487578E-2</v>
      </c>
      <c r="AU556">
        <v>2.2224659328660548</v>
      </c>
    </row>
    <row r="557" spans="1:47" x14ac:dyDescent="0.2">
      <c r="A557" s="1">
        <v>44397</v>
      </c>
      <c r="B557">
        <v>247.93880000000001</v>
      </c>
      <c r="C557">
        <v>19.23</v>
      </c>
      <c r="D557" s="12">
        <v>7.3448691956721213E-3</v>
      </c>
      <c r="E557" s="12">
        <v>6.8062827225130462E-3</v>
      </c>
      <c r="F557" s="12">
        <f t="shared" si="118"/>
        <v>3.9699735680834855E-3</v>
      </c>
      <c r="G557" s="12">
        <f t="shared" si="119"/>
        <v>4.1590362353117749E-3</v>
      </c>
      <c r="H557" s="14">
        <v>-6.5300254223635999E-3</v>
      </c>
      <c r="I557" s="14">
        <v>-6.8410058362751713E-3</v>
      </c>
      <c r="J557" s="20">
        <v>-9.2355395701093478E-3</v>
      </c>
      <c r="K557" s="20">
        <v>-9.6753651040763691E-3</v>
      </c>
      <c r="M557" s="24">
        <v>5.3947103501533235E-5</v>
      </c>
      <c r="N557" s="24">
        <v>4.6325484498779605E-5</v>
      </c>
      <c r="O557" s="23">
        <f t="shared" si="116"/>
        <v>1.3509896151795905E-5</v>
      </c>
      <c r="P557" s="23">
        <f t="shared" si="117"/>
        <v>2.3589299965864513E-5</v>
      </c>
      <c r="Q557" s="12">
        <v>3.6755810631512271E-3</v>
      </c>
      <c r="R557" s="12">
        <v>4.8568817121548797E-3</v>
      </c>
      <c r="S557" s="14">
        <v>-6.0457928428784453E-3</v>
      </c>
      <c r="T557" s="14">
        <v>-7.9888594999122323E-3</v>
      </c>
      <c r="U557" s="20">
        <v>-8.5506801921266303E-3</v>
      </c>
      <c r="V557" s="20">
        <v>-1.1298796445539343E-2</v>
      </c>
      <c r="X557" s="14">
        <f t="shared" si="120"/>
        <v>-6.5340176377910123E-3</v>
      </c>
      <c r="Y557" s="14">
        <f t="shared" si="121"/>
        <v>-8.2032808137214586E-3</v>
      </c>
      <c r="Z557" s="20">
        <f t="shared" si="122"/>
        <v>-6.9156393869196399E-3</v>
      </c>
      <c r="AA557" s="20">
        <f t="shared" si="123"/>
        <v>-1.0345917232662073E-2</v>
      </c>
      <c r="AC557" s="12"/>
      <c r="AD557" s="12"/>
      <c r="AE557" s="12"/>
      <c r="AF557" s="12"/>
      <c r="AH557" s="26">
        <v>2.2224659328660548</v>
      </c>
      <c r="AI557" s="26">
        <v>1.4464834371929136</v>
      </c>
      <c r="AJ557" s="26">
        <f t="shared" si="124"/>
        <v>-1.5301666895232093</v>
      </c>
      <c r="AK557" s="26">
        <f t="shared" si="124"/>
        <v>-1.8790424789460634</v>
      </c>
      <c r="AL557" s="26">
        <f t="shared" si="125"/>
        <v>-2.3965012536150061</v>
      </c>
      <c r="AM557" s="26">
        <f t="shared" si="126"/>
        <v>-3.4630103974494109</v>
      </c>
      <c r="AN557" s="14">
        <v>-5.6242517074763113E-3</v>
      </c>
      <c r="AO557" s="14">
        <v>-9.1262870523553061E-3</v>
      </c>
      <c r="AP557" s="20">
        <v>-8.8085346256054926E-3</v>
      </c>
      <c r="AQ557" s="20">
        <v>-1.6819431868374247E-2</v>
      </c>
      <c r="AU557">
        <v>-2.3212968588379113</v>
      </c>
    </row>
    <row r="558" spans="1:47" x14ac:dyDescent="0.2">
      <c r="A558" s="1">
        <v>44396</v>
      </c>
      <c r="B558">
        <v>246.13100000000003</v>
      </c>
      <c r="C558">
        <v>19.100000000000001</v>
      </c>
      <c r="D558" s="12">
        <v>-6.8242473838097117E-3</v>
      </c>
      <c r="E558" s="12">
        <v>-1.2919896640826822E-2</v>
      </c>
      <c r="F558" s="12">
        <f t="shared" si="118"/>
        <v>3.915769031862049E-3</v>
      </c>
      <c r="G558" s="12">
        <f t="shared" si="119"/>
        <v>4.2020639985131799E-3</v>
      </c>
      <c r="H558" s="14">
        <v>-6.4408668943625475E-3</v>
      </c>
      <c r="I558" s="14">
        <v>-6.9117802086366116E-3</v>
      </c>
      <c r="J558" s="20">
        <v>-9.1094409625072387E-3</v>
      </c>
      <c r="K558" s="20">
        <v>-9.7754626495246914E-3</v>
      </c>
      <c r="M558" s="24">
        <v>4.6570352355433692E-5</v>
      </c>
      <c r="N558" s="24">
        <v>1.669237292096482E-4</v>
      </c>
      <c r="O558" s="23">
        <f t="shared" si="116"/>
        <v>1.0921892724340871E-5</v>
      </c>
      <c r="P558" s="23">
        <f t="shared" si="117"/>
        <v>2.2140786278795289E-5</v>
      </c>
      <c r="Q558" s="12">
        <v>3.3048286981840484E-3</v>
      </c>
      <c r="R558" s="12">
        <v>4.7053996938406081E-3</v>
      </c>
      <c r="S558" s="14">
        <v>-5.4359594706613456E-3</v>
      </c>
      <c r="T558" s="14">
        <v>-7.7396937526700727E-3</v>
      </c>
      <c r="U558" s="20">
        <v>-7.6881812160896207E-3</v>
      </c>
      <c r="V558" s="20">
        <v>-1.0946396574278521E-2</v>
      </c>
      <c r="X558" s="14">
        <f t="shared" si="120"/>
        <v>-6.5340176377910123E-3</v>
      </c>
      <c r="Y558" s="14">
        <f t="shared" si="121"/>
        <v>-8.2413480376191065E-3</v>
      </c>
      <c r="Z558" s="20">
        <f t="shared" si="122"/>
        <v>-6.9156393869196399E-3</v>
      </c>
      <c r="AA558" s="20">
        <f t="shared" si="123"/>
        <v>-1.0345917232662073E-2</v>
      </c>
      <c r="AC558" s="12"/>
      <c r="AD558" s="12"/>
      <c r="AE558" s="12"/>
      <c r="AF558" s="12"/>
      <c r="AH558" s="26">
        <v>-2.3212968588379113</v>
      </c>
      <c r="AI558" s="26">
        <v>-3.5994414552347047</v>
      </c>
      <c r="AJ558" s="26">
        <f t="shared" si="124"/>
        <v>-1.5301666895232093</v>
      </c>
      <c r="AK558" s="26">
        <f t="shared" si="124"/>
        <v>-1.8974565969989081</v>
      </c>
      <c r="AL558" s="26">
        <f t="shared" si="125"/>
        <v>-2.3965012536150061</v>
      </c>
      <c r="AM558" s="26">
        <f t="shared" si="126"/>
        <v>-3.4630103974494109</v>
      </c>
      <c r="AN558" s="14">
        <v>-5.0569387885415831E-3</v>
      </c>
      <c r="AO558" s="14">
        <v>-8.9282916905945049E-3</v>
      </c>
      <c r="AP558" s="20">
        <v>-7.9200261181809201E-3</v>
      </c>
      <c r="AQ558" s="20">
        <v>-1.62948480639253E-2</v>
      </c>
      <c r="AU558">
        <v>-0.92463151695248535</v>
      </c>
    </row>
    <row r="559" spans="1:47" x14ac:dyDescent="0.2">
      <c r="A559" s="1">
        <v>44393</v>
      </c>
      <c r="B559">
        <v>247.82220000000001</v>
      </c>
      <c r="C559">
        <v>19.350000000000001</v>
      </c>
      <c r="D559" s="12">
        <v>-2.7301739452190166E-3</v>
      </c>
      <c r="E559" s="12">
        <v>0</v>
      </c>
      <c r="F559" s="12">
        <f t="shared" si="118"/>
        <v>3.8751648795218299E-3</v>
      </c>
      <c r="G559" s="12">
        <f t="shared" si="119"/>
        <v>4.0535205613092375E-3</v>
      </c>
      <c r="H559" s="14">
        <v>-6.3740790071164484E-3</v>
      </c>
      <c r="I559" s="14">
        <v>-6.6674479971918681E-3</v>
      </c>
      <c r="J559" s="20">
        <v>-9.0149815790333404E-3</v>
      </c>
      <c r="K559" s="20">
        <v>-9.4298989401825802E-3</v>
      </c>
      <c r="M559" s="24">
        <v>7.4538497711527699E-6</v>
      </c>
      <c r="N559" s="24">
        <v>0</v>
      </c>
      <c r="O559" s="23">
        <f t="shared" si="116"/>
        <v>8.6426744898563769E-6</v>
      </c>
      <c r="P559" s="23">
        <f t="shared" si="117"/>
        <v>1.2883914980073948E-5</v>
      </c>
      <c r="Q559" s="12">
        <v>2.9398425961021071E-3</v>
      </c>
      <c r="R559" s="12">
        <v>3.5894170808188266E-3</v>
      </c>
      <c r="S559" s="14">
        <v>-4.8356107568649845E-3</v>
      </c>
      <c r="T559" s="14">
        <v>-5.9040657040264144E-3</v>
      </c>
      <c r="U559" s="20">
        <v>-6.839096573456843E-3</v>
      </c>
      <c r="V559" s="20">
        <v>-8.3502327950087576E-3</v>
      </c>
      <c r="X559" s="14">
        <f t="shared" si="120"/>
        <v>-6.3024077953677147E-3</v>
      </c>
      <c r="Y559" s="14">
        <f t="shared" si="121"/>
        <v>-8.1541774511432238E-3</v>
      </c>
      <c r="Z559" s="20">
        <f t="shared" si="122"/>
        <v>-6.9156393869196399E-3</v>
      </c>
      <c r="AA559" s="20">
        <f t="shared" si="123"/>
        <v>-1.0135199174406709E-2</v>
      </c>
      <c r="AC559" s="12"/>
      <c r="AD559" s="12"/>
      <c r="AE559" s="12"/>
      <c r="AF559" s="12"/>
      <c r="AH559" s="26">
        <v>-0.92463151695248535</v>
      </c>
      <c r="AI559" s="26">
        <v>0</v>
      </c>
      <c r="AJ559" s="26">
        <f t="shared" si="124"/>
        <v>-1.458645070667411</v>
      </c>
      <c r="AK559" s="26">
        <f t="shared" si="124"/>
        <v>-1.8693247747970598</v>
      </c>
      <c r="AL559" s="26">
        <f t="shared" si="125"/>
        <v>-2.3965012536150061</v>
      </c>
      <c r="AM559" s="26">
        <f t="shared" si="126"/>
        <v>-2.8706722173736372</v>
      </c>
      <c r="AN559" s="14">
        <v>-4.2881869113424228E-3</v>
      </c>
      <c r="AO559" s="14">
        <v>-6.7097862762543732E-3</v>
      </c>
      <c r="AP559" s="20">
        <v>-7.0453364669894941E-3</v>
      </c>
      <c r="AQ559" s="20">
        <v>-1.030403989047299E-2</v>
      </c>
      <c r="AU559">
        <v>-0.69947954878223517</v>
      </c>
    </row>
    <row r="560" spans="1:47" x14ac:dyDescent="0.2">
      <c r="A560" s="1">
        <v>44392</v>
      </c>
      <c r="B560">
        <v>248.50065000000001</v>
      </c>
      <c r="C560">
        <v>19.350000000000001</v>
      </c>
      <c r="D560" s="12">
        <v>-2.0979981375220946E-3</v>
      </c>
      <c r="E560" s="12">
        <v>-2.5773195876287458E-3</v>
      </c>
      <c r="F560" s="12">
        <f t="shared" si="118"/>
        <v>3.874842423586382E-3</v>
      </c>
      <c r="G560" s="12">
        <f t="shared" si="119"/>
        <v>4.0532241119681286E-3</v>
      </c>
      <c r="H560" s="14">
        <v>-6.3735486143014948E-3</v>
      </c>
      <c r="I560" s="14">
        <v>-6.6669603814179385E-3</v>
      </c>
      <c r="J560" s="20">
        <v>-9.0142314343534379E-3</v>
      </c>
      <c r="K560" s="20">
        <v>-9.4292092958881309E-3</v>
      </c>
      <c r="M560" s="24">
        <v>4.4015961850461781E-6</v>
      </c>
      <c r="N560" s="24">
        <v>6.6425762567748081E-6</v>
      </c>
      <c r="O560" s="23">
        <f t="shared" si="116"/>
        <v>8.7185296754589417E-6</v>
      </c>
      <c r="P560" s="23">
        <f t="shared" si="117"/>
        <v>1.3706331226688325E-5</v>
      </c>
      <c r="Q560" s="12">
        <v>2.9527156441924679E-3</v>
      </c>
      <c r="R560" s="12">
        <v>3.7022062647411105E-3</v>
      </c>
      <c r="S560" s="14">
        <v>-4.8567850367063348E-3</v>
      </c>
      <c r="T560" s="14">
        <v>-6.0895874022818793E-3</v>
      </c>
      <c r="U560" s="20">
        <v>-6.8690437615142796E-3</v>
      </c>
      <c r="V560" s="20">
        <v>-8.6126196732411644E-3</v>
      </c>
      <c r="X560" s="14">
        <f t="shared" si="120"/>
        <v>-6.3024077953677147E-3</v>
      </c>
      <c r="Y560" s="14">
        <f t="shared" si="121"/>
        <v>-8.1541774511432238E-3</v>
      </c>
      <c r="Z560" s="20">
        <f t="shared" si="122"/>
        <v>-6.9156393869196399E-3</v>
      </c>
      <c r="AA560" s="20">
        <f t="shared" si="123"/>
        <v>-1.0135199174406709E-2</v>
      </c>
      <c r="AC560" s="12"/>
      <c r="AD560" s="12"/>
      <c r="AE560" s="12"/>
      <c r="AF560" s="12"/>
      <c r="AH560" s="26">
        <v>-0.69947954878223517</v>
      </c>
      <c r="AI560" s="26">
        <v>-0.68489166845913518</v>
      </c>
      <c r="AJ560" s="26">
        <f t="shared" si="124"/>
        <v>-1.458645070667411</v>
      </c>
      <c r="AK560" s="26">
        <f t="shared" si="124"/>
        <v>-1.8693247747970598</v>
      </c>
      <c r="AL560" s="26">
        <f t="shared" si="125"/>
        <v>-2.3965012536150061</v>
      </c>
      <c r="AM560" s="26">
        <f t="shared" si="126"/>
        <v>-2.8706722173736372</v>
      </c>
      <c r="AN560" s="14">
        <v>-4.3069641194838923E-3</v>
      </c>
      <c r="AO560" s="14">
        <v>-6.9206258920894402E-3</v>
      </c>
      <c r="AP560" s="20">
        <v>-7.0761867428758892E-3</v>
      </c>
      <c r="AQ560" s="20">
        <v>-1.0627820667178935E-2</v>
      </c>
      <c r="AU560">
        <v>0.31877676849046127</v>
      </c>
    </row>
    <row r="561" spans="1:47" x14ac:dyDescent="0.2">
      <c r="A561" s="1">
        <v>44391</v>
      </c>
      <c r="B561">
        <v>249.0231</v>
      </c>
      <c r="C561">
        <v>19.399999999999999</v>
      </c>
      <c r="D561" s="12">
        <v>9.8300275485962985E-4</v>
      </c>
      <c r="E561" s="12">
        <v>0</v>
      </c>
      <c r="F561" s="12">
        <f t="shared" si="118"/>
        <v>3.8992589770979044E-3</v>
      </c>
      <c r="G561" s="12">
        <f t="shared" si="119"/>
        <v>4.0922300120054319E-3</v>
      </c>
      <c r="H561" s="14">
        <v>-6.4137102709025768E-3</v>
      </c>
      <c r="I561" s="14">
        <v>-6.7311193775668032E-3</v>
      </c>
      <c r="J561" s="20">
        <v>-9.0710328317063736E-3</v>
      </c>
      <c r="K561" s="20">
        <v>-9.51995058851496E-3</v>
      </c>
      <c r="M561" s="24">
        <v>9.6629441606162147E-7</v>
      </c>
      <c r="N561" s="24">
        <v>0</v>
      </c>
      <c r="O561" s="23">
        <f t="shared" si="116"/>
        <v>8.9962217972855057E-6</v>
      </c>
      <c r="P561" s="23">
        <f t="shared" si="117"/>
        <v>1.4160962818923181E-5</v>
      </c>
      <c r="Q561" s="12">
        <v>2.9993702334465992E-3</v>
      </c>
      <c r="R561" s="12">
        <v>3.7631054753917252E-3</v>
      </c>
      <c r="S561" s="14">
        <v>-4.9335250070549237E-3</v>
      </c>
      <c r="T561" s="14">
        <v>-6.1897576897990249E-3</v>
      </c>
      <c r="U561" s="20">
        <v>-6.9775785660398763E-3</v>
      </c>
      <c r="V561" s="20">
        <v>-8.7542924224689872E-3</v>
      </c>
      <c r="X561" s="14">
        <f t="shared" si="120"/>
        <v>-6.3024077953677147E-3</v>
      </c>
      <c r="Y561" s="14">
        <f t="shared" si="121"/>
        <v>-8.1541774511432238E-3</v>
      </c>
      <c r="Z561" s="20">
        <f t="shared" si="122"/>
        <v>-6.9156393869196399E-3</v>
      </c>
      <c r="AA561" s="20">
        <f t="shared" si="123"/>
        <v>-1.0135199174406709E-2</v>
      </c>
      <c r="AC561" s="12"/>
      <c r="AD561" s="12"/>
      <c r="AE561" s="12"/>
      <c r="AF561" s="12"/>
      <c r="AH561" s="26">
        <v>0.31877676849046127</v>
      </c>
      <c r="AI561" s="26">
        <v>0</v>
      </c>
      <c r="AJ561" s="26">
        <f t="shared" si="124"/>
        <v>-1.458645070667411</v>
      </c>
      <c r="AK561" s="26">
        <f t="shared" si="124"/>
        <v>-1.8693247747970598</v>
      </c>
      <c r="AL561" s="26">
        <f t="shared" si="125"/>
        <v>-2.3965012536150061</v>
      </c>
      <c r="AM561" s="26">
        <f t="shared" si="126"/>
        <v>-2.8706722173736372</v>
      </c>
      <c r="AN561" s="14">
        <v>-4.3750166061234438E-3</v>
      </c>
      <c r="AO561" s="14">
        <v>-7.0344662953242196E-3</v>
      </c>
      <c r="AP561" s="20">
        <v>-7.1879945245103081E-3</v>
      </c>
      <c r="AQ561" s="20">
        <v>-1.0802642339253639E-2</v>
      </c>
      <c r="AU561">
        <v>3.621369921747826E-2</v>
      </c>
    </row>
    <row r="562" spans="1:47" x14ac:dyDescent="0.2">
      <c r="A562" s="1">
        <v>44390</v>
      </c>
      <c r="B562">
        <v>248.77855</v>
      </c>
      <c r="C562">
        <v>19.399999999999999</v>
      </c>
      <c r="D562" s="12">
        <v>1.1517592569876278E-4</v>
      </c>
      <c r="E562" s="12">
        <v>2.0661157024792765E-3</v>
      </c>
      <c r="F562" s="12">
        <f t="shared" si="118"/>
        <v>3.9007728957094747E-3</v>
      </c>
      <c r="G562" s="12">
        <f t="shared" si="119"/>
        <v>4.1002584342723046E-3</v>
      </c>
      <c r="H562" s="14">
        <v>-6.4162004454217277E-3</v>
      </c>
      <c r="I562" s="14">
        <v>-6.7443249570511669E-3</v>
      </c>
      <c r="J562" s="20">
        <v>-9.0745547330498711E-3</v>
      </c>
      <c r="K562" s="20">
        <v>-9.5386274915874019E-3</v>
      </c>
      <c r="M562" s="24">
        <v>1.3265493860566926E-8</v>
      </c>
      <c r="N562" s="24">
        <v>4.2688340960314339E-6</v>
      </c>
      <c r="O562" s="23">
        <f t="shared" si="116"/>
        <v>9.5090283528808697E-6</v>
      </c>
      <c r="P562" s="23">
        <f t="shared" si="117"/>
        <v>1.506546322167577E-5</v>
      </c>
      <c r="Q562" s="12">
        <v>3.0836712459146598E-3</v>
      </c>
      <c r="R562" s="12">
        <v>3.8814254110668893E-3</v>
      </c>
      <c r="S562" s="14">
        <v>-5.0721878331686943E-3</v>
      </c>
      <c r="T562" s="14">
        <v>-6.3843766651349833E-3</v>
      </c>
      <c r="U562" s="20">
        <v>-7.1736920471744394E-3</v>
      </c>
      <c r="V562" s="20">
        <v>-9.0295457532835535E-3</v>
      </c>
      <c r="X562" s="14">
        <f t="shared" si="120"/>
        <v>-6.3024077953677147E-3</v>
      </c>
      <c r="Y562" s="14">
        <f t="shared" si="121"/>
        <v>-8.1541774511432238E-3</v>
      </c>
      <c r="Z562" s="20">
        <f t="shared" si="122"/>
        <v>-6.9156393869196399E-3</v>
      </c>
      <c r="AA562" s="20">
        <f t="shared" si="123"/>
        <v>-1.0135199174406709E-2</v>
      </c>
      <c r="AC562" s="12"/>
      <c r="AD562" s="12"/>
      <c r="AE562" s="12"/>
      <c r="AF562" s="12"/>
      <c r="AH562" s="26">
        <v>3.621369921747826E-2</v>
      </c>
      <c r="AI562" s="26">
        <v>0.52053964113447848</v>
      </c>
      <c r="AJ562" s="26">
        <f t="shared" si="124"/>
        <v>-1.458645070667411</v>
      </c>
      <c r="AK562" s="26">
        <f t="shared" si="124"/>
        <v>-1.8693247747970598</v>
      </c>
      <c r="AL562" s="26">
        <f t="shared" si="125"/>
        <v>-2.3965012536150061</v>
      </c>
      <c r="AM562" s="26">
        <f t="shared" si="126"/>
        <v>-2.8706722173736372</v>
      </c>
      <c r="AN562" s="14">
        <v>-4.4979818624122526E-3</v>
      </c>
      <c r="AO562" s="14">
        <v>-7.255644682434198E-3</v>
      </c>
      <c r="AP562" s="20">
        <v>-7.3900220065710297E-3</v>
      </c>
      <c r="AQ562" s="20">
        <v>-1.1142300091357768E-2</v>
      </c>
      <c r="AU562">
        <v>0.82819789960790158</v>
      </c>
    </row>
    <row r="563" spans="1:47" x14ac:dyDescent="0.2">
      <c r="A563" s="1">
        <v>44389</v>
      </c>
      <c r="B563">
        <v>248.7499</v>
      </c>
      <c r="C563">
        <v>19.36</v>
      </c>
      <c r="D563" s="12">
        <v>2.6591134998481536E-3</v>
      </c>
      <c r="E563" s="12">
        <v>5.7142857142857828E-3</v>
      </c>
      <c r="F563" s="12">
        <f t="shared" si="118"/>
        <v>3.9036138893239424E-3</v>
      </c>
      <c r="G563" s="12">
        <f t="shared" si="119"/>
        <v>4.0987216513934258E-3</v>
      </c>
      <c r="H563" s="14">
        <v>-6.4208734640726316E-3</v>
      </c>
      <c r="I563" s="14">
        <v>-6.7417971741590057E-3</v>
      </c>
      <c r="J563" s="20">
        <v>-9.0811638725050506E-3</v>
      </c>
      <c r="K563" s="20">
        <v>-9.5350524000042593E-3</v>
      </c>
      <c r="M563" s="24">
        <v>7.0708846050746968E-6</v>
      </c>
      <c r="N563" s="24">
        <v>3.2653061224490579E-5</v>
      </c>
      <c r="O563" s="23">
        <f t="shared" si="116"/>
        <v>1.0115273799295309E-5</v>
      </c>
      <c r="P563" s="23">
        <f t="shared" si="117"/>
        <v>1.5754392460079827E-5</v>
      </c>
      <c r="Q563" s="12">
        <v>3.1804518231369752E-3</v>
      </c>
      <c r="R563" s="12">
        <v>3.9691803259715762E-3</v>
      </c>
      <c r="S563" s="14">
        <v>-5.2313777166312775E-3</v>
      </c>
      <c r="T563" s="14">
        <v>-6.5287206551987755E-3</v>
      </c>
      <c r="U563" s="20">
        <v>-7.3988373372440184E-3</v>
      </c>
      <c r="V563" s="20">
        <v>-9.2336942130087085E-3</v>
      </c>
      <c r="X563" s="14">
        <f t="shared" si="120"/>
        <v>-6.3024077953677147E-3</v>
      </c>
      <c r="Y563" s="14">
        <f t="shared" si="121"/>
        <v>-8.1541774511432238E-3</v>
      </c>
      <c r="Z563" s="20">
        <f t="shared" si="122"/>
        <v>-6.9156393869196399E-3</v>
      </c>
      <c r="AA563" s="20">
        <f t="shared" si="123"/>
        <v>-1.0135199174406709E-2</v>
      </c>
      <c r="AC563" s="12"/>
      <c r="AD563" s="12"/>
      <c r="AE563" s="12"/>
      <c r="AF563" s="12"/>
      <c r="AH563" s="26">
        <v>0.82819789960790158</v>
      </c>
      <c r="AI563" s="26">
        <v>1.4918015029168734</v>
      </c>
      <c r="AJ563" s="26">
        <f t="shared" si="124"/>
        <v>-1.458645070667411</v>
      </c>
      <c r="AK563" s="26">
        <f t="shared" si="124"/>
        <v>-1.8693247747970598</v>
      </c>
      <c r="AL563" s="26">
        <f t="shared" si="125"/>
        <v>-2.3965012536150061</v>
      </c>
      <c r="AM563" s="26">
        <f t="shared" si="126"/>
        <v>-2.8706722173736372</v>
      </c>
      <c r="AN563" s="14">
        <v>-4.6391503743139295E-3</v>
      </c>
      <c r="AO563" s="14">
        <v>-7.4196871189757376E-3</v>
      </c>
      <c r="AP563" s="20">
        <v>-7.6219567812098928E-3</v>
      </c>
      <c r="AQ563" s="20">
        <v>-1.1394215687512642E-2</v>
      </c>
      <c r="AU563">
        <v>1.174532792997214</v>
      </c>
    </row>
    <row r="564" spans="1:47" x14ac:dyDescent="0.2">
      <c r="A564" s="1">
        <v>44386</v>
      </c>
      <c r="B564">
        <v>248.09019999999998</v>
      </c>
      <c r="C564">
        <v>19.25</v>
      </c>
      <c r="D564" s="12">
        <v>3.7286289601510259E-3</v>
      </c>
      <c r="E564" s="12">
        <v>3.6496350364962904E-3</v>
      </c>
      <c r="F564" s="12">
        <f t="shared" si="118"/>
        <v>3.8978048881801466E-3</v>
      </c>
      <c r="G564" s="12">
        <f t="shared" si="119"/>
        <v>4.0707962592060973E-3</v>
      </c>
      <c r="H564" s="14">
        <v>-6.4113185074722934E-3</v>
      </c>
      <c r="I564" s="14">
        <v>-6.6958639915356364E-3</v>
      </c>
      <c r="J564" s="20">
        <v>-9.0676501150438807E-3</v>
      </c>
      <c r="K564" s="20">
        <v>-9.4700882232575112E-3</v>
      </c>
      <c r="M564" s="24">
        <v>1.3902673922476921E-5</v>
      </c>
      <c r="N564" s="24">
        <v>1.3319835899621279E-5</v>
      </c>
      <c r="O564" s="23">
        <f t="shared" si="116"/>
        <v>1.0308737957259724E-5</v>
      </c>
      <c r="P564" s="23">
        <f t="shared" si="117"/>
        <v>1.4672422422092007E-5</v>
      </c>
      <c r="Q564" s="12">
        <v>3.2107223419753574E-3</v>
      </c>
      <c r="R564" s="12">
        <v>3.8304598186238697E-3</v>
      </c>
      <c r="S564" s="14">
        <v>-5.2811682893322926E-3</v>
      </c>
      <c r="T564" s="14">
        <v>-6.3005457255553522E-3</v>
      </c>
      <c r="U564" s="20">
        <v>-7.4692570943898015E-3</v>
      </c>
      <c r="V564" s="20">
        <v>-8.9109820556545032E-3</v>
      </c>
      <c r="X564" s="14">
        <f t="shared" si="120"/>
        <v>-6.3024077953677147E-3</v>
      </c>
      <c r="Y564" s="14">
        <f t="shared" si="121"/>
        <v>-8.1541774511432238E-3</v>
      </c>
      <c r="Z564" s="20">
        <f t="shared" si="122"/>
        <v>-6.9156393869196399E-3</v>
      </c>
      <c r="AA564" s="20">
        <f t="shared" si="123"/>
        <v>-1.0135199174406709E-2</v>
      </c>
      <c r="AC564" s="12"/>
      <c r="AD564" s="12"/>
      <c r="AE564" s="12"/>
      <c r="AF564" s="12"/>
      <c r="AH564" s="26">
        <v>1.174532792997214</v>
      </c>
      <c r="AI564" s="26">
        <v>0.95003851908653092</v>
      </c>
      <c r="AJ564" s="26">
        <f t="shared" si="124"/>
        <v>-1.458645070667411</v>
      </c>
      <c r="AK564" s="26">
        <f t="shared" si="124"/>
        <v>-1.8693247747970598</v>
      </c>
      <c r="AL564" s="26">
        <f t="shared" si="125"/>
        <v>-2.3965012536150061</v>
      </c>
      <c r="AM564" s="26">
        <f t="shared" si="126"/>
        <v>-2.8706722173736372</v>
      </c>
      <c r="AN564" s="14">
        <v>-4.6833043174040806E-3</v>
      </c>
      <c r="AO564" s="14">
        <v>-7.1603734378182515E-3</v>
      </c>
      <c r="AP564" s="20">
        <v>-7.6945001175536525E-3</v>
      </c>
      <c r="AQ564" s="20">
        <v>-1.0995994581089604E-2</v>
      </c>
      <c r="AU564">
        <v>-2.3813194331143044</v>
      </c>
    </row>
    <row r="565" spans="1:47" x14ac:dyDescent="0.2">
      <c r="A565" s="1">
        <v>44385</v>
      </c>
      <c r="B565">
        <v>247.1686</v>
      </c>
      <c r="C565">
        <v>19.18</v>
      </c>
      <c r="D565" s="12">
        <v>-6.6794424239939865E-3</v>
      </c>
      <c r="E565" s="12">
        <v>-1.0319917440660409E-2</v>
      </c>
      <c r="F565" s="12">
        <f t="shared" si="118"/>
        <v>3.8860080735444941E-3</v>
      </c>
      <c r="G565" s="12">
        <f t="shared" si="119"/>
        <v>4.0616437386943802E-3</v>
      </c>
      <c r="H565" s="14">
        <v>-6.3919144741323665E-3</v>
      </c>
      <c r="I565" s="14">
        <v>-6.6808094349761907E-3</v>
      </c>
      <c r="J565" s="20">
        <v>-9.0402066203957767E-3</v>
      </c>
      <c r="K565" s="20">
        <v>-9.448796276622963E-3</v>
      </c>
      <c r="M565" s="24">
        <v>4.4614951095450664E-5</v>
      </c>
      <c r="N565" s="24">
        <v>1.0650069598204688E-4</v>
      </c>
      <c r="O565" s="23">
        <f t="shared" si="116"/>
        <v>1.0077853555803845E-5</v>
      </c>
      <c r="P565" s="23">
        <f t="shared" si="117"/>
        <v>1.4757624179877921E-5</v>
      </c>
      <c r="Q565" s="12">
        <v>3.1745635220930524E-3</v>
      </c>
      <c r="R565" s="12">
        <v>3.8415653293778461E-3</v>
      </c>
      <c r="S565" s="14">
        <v>-5.2216923233025991E-3</v>
      </c>
      <c r="T565" s="14">
        <v>-6.3188126651981787E-3</v>
      </c>
      <c r="U565" s="20">
        <v>-7.3851391006287759E-3</v>
      </c>
      <c r="V565" s="20">
        <v>-8.9368173369871549E-3</v>
      </c>
      <c r="X565" s="14">
        <f t="shared" si="120"/>
        <v>-6.3024077953677147E-3</v>
      </c>
      <c r="Y565" s="14">
        <f t="shared" si="121"/>
        <v>-8.1541774511432238E-3</v>
      </c>
      <c r="Z565" s="20">
        <f t="shared" si="122"/>
        <v>-6.9156393869196399E-3</v>
      </c>
      <c r="AA565" s="20">
        <f t="shared" si="123"/>
        <v>-1.0135199174406709E-2</v>
      </c>
      <c r="AC565" s="12"/>
      <c r="AD565" s="12"/>
      <c r="AE565" s="12"/>
      <c r="AF565" s="12"/>
      <c r="AH565" s="26">
        <v>-2.3813194331143044</v>
      </c>
      <c r="AI565" s="26">
        <v>-3.4616323059566301</v>
      </c>
      <c r="AJ565" s="26">
        <f t="shared" si="124"/>
        <v>-1.458645070667411</v>
      </c>
      <c r="AK565" s="26">
        <f t="shared" si="124"/>
        <v>-1.8693247747970598</v>
      </c>
      <c r="AL565" s="26">
        <f t="shared" si="125"/>
        <v>-2.3965012536150061</v>
      </c>
      <c r="AM565" s="26">
        <f t="shared" si="126"/>
        <v>-2.8706722173736372</v>
      </c>
      <c r="AN565" s="14">
        <v>-4.6305614330216056E-3</v>
      </c>
      <c r="AO565" s="14">
        <v>-7.1811332442074348E-3</v>
      </c>
      <c r="AP565" s="20">
        <v>-7.607845460376469E-3</v>
      </c>
      <c r="AQ565" s="20">
        <v>-1.1027874862270788E-2</v>
      </c>
      <c r="AU565">
        <v>1.2275341178842705</v>
      </c>
    </row>
    <row r="566" spans="1:47" x14ac:dyDescent="0.2">
      <c r="A566" s="1">
        <v>44384</v>
      </c>
      <c r="B566">
        <v>248.83064999999999</v>
      </c>
      <c r="C566">
        <v>19.38</v>
      </c>
      <c r="D566" s="12">
        <v>3.3916751734095474E-3</v>
      </c>
      <c r="E566" s="12">
        <v>2.586652871184647E-3</v>
      </c>
      <c r="F566" s="12">
        <f t="shared" si="118"/>
        <v>3.8190108683006018E-3</v>
      </c>
      <c r="G566" s="12">
        <f t="shared" si="119"/>
        <v>3.9177613981585925E-3</v>
      </c>
      <c r="H566" s="14">
        <v>-6.2817138780913379E-3</v>
      </c>
      <c r="I566" s="14">
        <v>-6.444144045291633E-3</v>
      </c>
      <c r="J566" s="20">
        <v>-8.8843478144099708E-3</v>
      </c>
      <c r="K566" s="20">
        <v>-9.1140758996055143E-3</v>
      </c>
      <c r="M566" s="24">
        <v>1.1503460481922683E-5</v>
      </c>
      <c r="N566" s="24">
        <v>6.690773076007778E-6</v>
      </c>
      <c r="O566" s="23">
        <f t="shared" si="116"/>
        <v>7.8676514019523974E-6</v>
      </c>
      <c r="P566" s="23">
        <f t="shared" si="117"/>
        <v>8.8877243227930672E-6</v>
      </c>
      <c r="Q566" s="12">
        <v>2.8049334041920491E-3</v>
      </c>
      <c r="R566" s="12">
        <v>2.9812286599308459E-3</v>
      </c>
      <c r="S566" s="14">
        <v>-4.6137048832426333E-3</v>
      </c>
      <c r="T566" s="14">
        <v>-4.90368477405893E-3</v>
      </c>
      <c r="U566" s="20">
        <v>-6.525250861668312E-3</v>
      </c>
      <c r="V566" s="20">
        <v>-6.9353749550597477E-3</v>
      </c>
      <c r="X566" s="14">
        <f t="shared" si="120"/>
        <v>-5.8489585571216305E-3</v>
      </c>
      <c r="Y566" s="14">
        <f t="shared" si="121"/>
        <v>-7.1050056587759029E-3</v>
      </c>
      <c r="Z566" s="20">
        <f t="shared" si="122"/>
        <v>-6.9156393869196399E-3</v>
      </c>
      <c r="AA566" s="20">
        <f t="shared" si="123"/>
        <v>-9.3232511415526059E-3</v>
      </c>
      <c r="AD566" s="12"/>
      <c r="AH566" s="26">
        <v>1.2275341178842705</v>
      </c>
      <c r="AI566" s="26">
        <v>0.86089406072545815</v>
      </c>
      <c r="AJ566" s="26">
        <f t="shared" si="124"/>
        <v>-1.2422575786747814</v>
      </c>
      <c r="AK566" s="26">
        <f t="shared" si="124"/>
        <v>-1.7558241113475266</v>
      </c>
      <c r="AL566" s="26">
        <f t="shared" si="125"/>
        <v>-2.2314536106270904</v>
      </c>
      <c r="AM566" s="26">
        <f t="shared" si="126"/>
        <v>-2.412712514105126</v>
      </c>
      <c r="AN566" s="14">
        <v>-3.4844497790356269E-3</v>
      </c>
      <c r="AO566" s="14">
        <v>-5.234513162546855E-3</v>
      </c>
      <c r="AP566" s="20">
        <v>-6.2590787723528834E-3</v>
      </c>
      <c r="AQ566" s="20">
        <v>-7.1928476952240073E-3</v>
      </c>
      <c r="AU566">
        <v>0.52031898396093124</v>
      </c>
    </row>
    <row r="567" spans="1:47" x14ac:dyDescent="0.2">
      <c r="A567" s="1">
        <v>44383</v>
      </c>
      <c r="B567">
        <v>247.98954999999998</v>
      </c>
      <c r="C567">
        <v>19.329999999999998</v>
      </c>
      <c r="D567" s="12">
        <v>1.4701636140057595E-3</v>
      </c>
      <c r="E567" s="12">
        <v>1.0357327809424888E-3</v>
      </c>
      <c r="F567" s="12">
        <f t="shared" si="118"/>
        <v>3.8109490101533674E-3</v>
      </c>
      <c r="G567" s="12">
        <f t="shared" si="119"/>
        <v>3.9157507013802698E-3</v>
      </c>
      <c r="H567" s="14">
        <v>-6.2684533014778906E-3</v>
      </c>
      <c r="I567" s="14">
        <v>-6.44083674340311E-3</v>
      </c>
      <c r="J567" s="20">
        <v>-8.8655931278483324E-3</v>
      </c>
      <c r="K567" s="20">
        <v>-9.1093983194299212E-3</v>
      </c>
      <c r="M567" s="24">
        <v>2.1613810519464756E-6</v>
      </c>
      <c r="N567" s="24">
        <v>1.0727423935188615E-6</v>
      </c>
      <c r="O567" s="23">
        <f t="shared" si="116"/>
        <v>7.6341618229077062E-6</v>
      </c>
      <c r="P567" s="23">
        <f t="shared" si="117"/>
        <v>9.0276949848858622E-6</v>
      </c>
      <c r="Q567" s="12">
        <v>2.7629987012135395E-3</v>
      </c>
      <c r="R567" s="12">
        <v>3.0046122852850519E-3</v>
      </c>
      <c r="S567" s="14">
        <v>-4.5447284349532987E-3</v>
      </c>
      <c r="T567" s="14">
        <v>-4.9421474150340705E-3</v>
      </c>
      <c r="U567" s="20">
        <v>-6.4276961545457218E-3</v>
      </c>
      <c r="V567" s="20">
        <v>-6.9897734021898729E-3</v>
      </c>
      <c r="X567" s="14">
        <f t="shared" si="120"/>
        <v>-5.8489585571216305E-3</v>
      </c>
      <c r="Y567" s="14">
        <f t="shared" si="121"/>
        <v>-7.1050056587759029E-3</v>
      </c>
      <c r="Z567" s="20">
        <f t="shared" si="122"/>
        <v>-6.9156393869196399E-3</v>
      </c>
      <c r="AA567" s="20">
        <f t="shared" si="123"/>
        <v>-9.3232511415526059E-3</v>
      </c>
      <c r="AH567" s="26">
        <v>0.52031898396093124</v>
      </c>
      <c r="AI567" s="26">
        <v>0.3354023631367995</v>
      </c>
      <c r="AJ567" s="26">
        <f t="shared" si="124"/>
        <v>-1.2422575786747814</v>
      </c>
      <c r="AK567" s="26">
        <f t="shared" si="124"/>
        <v>-1.7558241113475266</v>
      </c>
      <c r="AL567" s="26">
        <f t="shared" si="125"/>
        <v>-2.2314536106270904</v>
      </c>
      <c r="AM567" s="26">
        <f t="shared" si="126"/>
        <v>-2.412712514105126</v>
      </c>
      <c r="AN567" s="14">
        <v>-3.4323560764510973E-3</v>
      </c>
      <c r="AO567" s="14">
        <v>-5.2755706957544873E-3</v>
      </c>
      <c r="AP567" s="20">
        <v>-6.1655034279809139E-3</v>
      </c>
      <c r="AQ567" s="20">
        <v>-7.249265660741246E-3</v>
      </c>
      <c r="AU567">
        <v>-9.664725658088591E-2</v>
      </c>
    </row>
    <row r="568" spans="1:47" x14ac:dyDescent="0.2">
      <c r="A568" s="1">
        <v>44382</v>
      </c>
      <c r="B568">
        <v>247.62549999999999</v>
      </c>
      <c r="C568">
        <v>19.309999999999999</v>
      </c>
      <c r="D568" s="12">
        <v>-2.8159603383604015E-4</v>
      </c>
      <c r="E568" s="12">
        <v>1.5560165975101459E-3</v>
      </c>
      <c r="F568" s="12">
        <f t="shared" si="118"/>
        <v>3.8147065892899122E-3</v>
      </c>
      <c r="G568" s="12">
        <f t="shared" si="119"/>
        <v>3.924191494907435E-3</v>
      </c>
      <c r="H568" s="14">
        <v>-6.274633969149194E-3</v>
      </c>
      <c r="I568" s="14">
        <v>-6.4547206132506158E-3</v>
      </c>
      <c r="J568" s="20">
        <v>-8.8743345640841746E-3</v>
      </c>
      <c r="K568" s="20">
        <v>-9.1290345415070608E-3</v>
      </c>
      <c r="M568" s="24">
        <v>7.9296326272188269E-8</v>
      </c>
      <c r="N568" s="24">
        <v>2.4211876517270511E-6</v>
      </c>
      <c r="O568" s="23">
        <f t="shared" si="116"/>
        <v>7.9834754991107462E-6</v>
      </c>
      <c r="P568" s="23">
        <f t="shared" si="117"/>
        <v>9.5359333596705825E-6</v>
      </c>
      <c r="Q568" s="12">
        <v>2.8255044680748154E-3</v>
      </c>
      <c r="R568" s="12">
        <v>3.0880306604162112E-3</v>
      </c>
      <c r="S568" s="14">
        <v>-4.6475412722804515E-3</v>
      </c>
      <c r="T568" s="14">
        <v>-5.0793584319229566E-3</v>
      </c>
      <c r="U568" s="20">
        <v>-6.5731063123987436E-3</v>
      </c>
      <c r="V568" s="20">
        <v>-7.1838335618321864E-3</v>
      </c>
      <c r="X568" s="14">
        <f t="shared" si="120"/>
        <v>-5.8489585571216305E-3</v>
      </c>
      <c r="Y568" s="14">
        <f t="shared" si="121"/>
        <v>-7.1050056587759029E-3</v>
      </c>
      <c r="Z568" s="20">
        <f t="shared" si="122"/>
        <v>-6.9156393869196399E-3</v>
      </c>
      <c r="AA568" s="20">
        <f t="shared" si="123"/>
        <v>-9.3232511415526059E-3</v>
      </c>
      <c r="AH568" s="26">
        <v>-9.664725658088591E-2</v>
      </c>
      <c r="AI568" s="26">
        <v>0.49228421750618295</v>
      </c>
      <c r="AJ568" s="26">
        <f t="shared" si="124"/>
        <v>-1.2422575786747814</v>
      </c>
      <c r="AK568" s="26">
        <f t="shared" si="124"/>
        <v>-1.7558241113475266</v>
      </c>
      <c r="AL568" s="26">
        <f t="shared" si="125"/>
        <v>-2.2314536106270904</v>
      </c>
      <c r="AM568" s="26">
        <f t="shared" si="126"/>
        <v>-2.412712514105126</v>
      </c>
      <c r="AN568" s="14">
        <v>-3.5100043390453961E-3</v>
      </c>
      <c r="AO568" s="14">
        <v>-5.4220386901392094E-3</v>
      </c>
      <c r="AP568" s="20">
        <v>-6.3049821471285235E-3</v>
      </c>
      <c r="AQ568" s="20">
        <v>-7.4505302183265091E-3</v>
      </c>
      <c r="AU568">
        <v>1.8072285783967428</v>
      </c>
    </row>
    <row r="569" spans="1:47" x14ac:dyDescent="0.2">
      <c r="A569" s="1">
        <v>44379</v>
      </c>
      <c r="B569">
        <v>247.69525000000002</v>
      </c>
      <c r="C569">
        <v>19.28</v>
      </c>
      <c r="D569" s="12">
        <v>4.9395939390066701E-3</v>
      </c>
      <c r="E569" s="12">
        <v>4.6899426784783316E-3</v>
      </c>
      <c r="F569" s="12">
        <f t="shared" si="118"/>
        <v>3.8234085778483659E-3</v>
      </c>
      <c r="G569" s="12">
        <f t="shared" si="119"/>
        <v>3.9291385360478871E-3</v>
      </c>
      <c r="H569" s="14">
        <v>-6.2889474665912565E-3</v>
      </c>
      <c r="I569" s="14">
        <v>-6.4628577718131661E-3</v>
      </c>
      <c r="J569" s="20">
        <v>-8.8945784166670604E-3</v>
      </c>
      <c r="K569" s="20">
        <v>-9.1405430801469439E-3</v>
      </c>
      <c r="M569" s="24">
        <v>2.4399588282271432E-5</v>
      </c>
      <c r="N569" s="24">
        <v>2.1995562327412508E-5</v>
      </c>
      <c r="O569" s="23">
        <f t="shared" si="116"/>
        <v>8.4893415322088094E-6</v>
      </c>
      <c r="P569" s="23">
        <f t="shared" si="117"/>
        <v>9.9907162601791153E-6</v>
      </c>
      <c r="Q569" s="12">
        <v>2.9136474618952804E-3</v>
      </c>
      <c r="R569" s="12">
        <v>3.1608094311709328E-3</v>
      </c>
      <c r="S569" s="14">
        <v>-4.7925235953564047E-3</v>
      </c>
      <c r="T569" s="14">
        <v>-5.1990688569639298E-3</v>
      </c>
      <c r="U569" s="20">
        <v>-6.7781575786845768E-3</v>
      </c>
      <c r="V569" s="20">
        <v>-7.3531423004527391E-3</v>
      </c>
      <c r="X569" s="14">
        <f t="shared" si="120"/>
        <v>-5.8489585571216305E-3</v>
      </c>
      <c r="Y569" s="14">
        <f t="shared" si="121"/>
        <v>-7.1050056587759029E-3</v>
      </c>
      <c r="Z569" s="20">
        <f t="shared" si="122"/>
        <v>-6.9156393869196399E-3</v>
      </c>
      <c r="AA569" s="20">
        <f t="shared" si="123"/>
        <v>-9.3232511415526059E-3</v>
      </c>
      <c r="AH569" s="26">
        <v>1.8072285783967428</v>
      </c>
      <c r="AI569" s="26">
        <v>1.5443905454163842</v>
      </c>
      <c r="AJ569" s="26">
        <f t="shared" si="124"/>
        <v>-1.2422575786747814</v>
      </c>
      <c r="AK569" s="26">
        <f t="shared" si="124"/>
        <v>-1.7558241113475266</v>
      </c>
      <c r="AL569" s="26">
        <f t="shared" si="125"/>
        <v>-2.2314536106270904</v>
      </c>
      <c r="AM569" s="26">
        <f t="shared" si="126"/>
        <v>-2.412712514105126</v>
      </c>
      <c r="AN569" s="14">
        <v>-3.6195006411259534E-3</v>
      </c>
      <c r="AO569" s="14">
        <v>-5.5498254106245842E-3</v>
      </c>
      <c r="AP569" s="20">
        <v>-6.5016691489406808E-3</v>
      </c>
      <c r="AQ569" s="20">
        <v>-7.6261244692876146E-3</v>
      </c>
      <c r="AU569">
        <v>0.53580764861494157</v>
      </c>
    </row>
    <row r="570" spans="1:47" x14ac:dyDescent="0.2">
      <c r="A570" s="1">
        <v>44378</v>
      </c>
      <c r="B570">
        <v>246.47775000000001</v>
      </c>
      <c r="C570">
        <v>19.190000000000001</v>
      </c>
      <c r="D570" s="12">
        <v>1.497099053144435E-3</v>
      </c>
      <c r="E570" s="12">
        <v>2.0887728459531019E-3</v>
      </c>
      <c r="F570" s="12">
        <f t="shared" si="118"/>
        <v>3.7976368042861651E-3</v>
      </c>
      <c r="G570" s="12">
        <f t="shared" si="119"/>
        <v>3.9079717588267433E-3</v>
      </c>
      <c r="H570" s="14">
        <v>-6.2465566713744989E-3</v>
      </c>
      <c r="I570" s="14">
        <v>-6.4280415215300941E-3</v>
      </c>
      <c r="J570" s="20">
        <v>-8.8346243060303722E-3</v>
      </c>
      <c r="K570" s="20">
        <v>-9.0913017929582403E-3</v>
      </c>
      <c r="M570" s="24">
        <v>2.2413055749259639E-6</v>
      </c>
      <c r="N570" s="24">
        <v>4.3629720019910209E-6</v>
      </c>
      <c r="O570" s="23">
        <f t="shared" si="116"/>
        <v>7.4706145072974783E-6</v>
      </c>
      <c r="P570" s="23">
        <f t="shared" si="117"/>
        <v>9.2219083315290894E-6</v>
      </c>
      <c r="Q570" s="12">
        <v>2.7332424896626861E-3</v>
      </c>
      <c r="R570" s="12">
        <v>3.0367595116388602E-3</v>
      </c>
      <c r="S570" s="14">
        <v>-4.495783822459542E-3</v>
      </c>
      <c r="T570" s="14">
        <v>-4.9950248968985622E-3</v>
      </c>
      <c r="U570" s="20">
        <v>-6.3584728550648848E-3</v>
      </c>
      <c r="V570" s="20">
        <v>-7.064559033874364E-3</v>
      </c>
      <c r="X570" s="14">
        <f t="shared" si="120"/>
        <v>-5.8489585571216305E-3</v>
      </c>
      <c r="Y570" s="14">
        <f t="shared" si="121"/>
        <v>-7.1050056587759029E-3</v>
      </c>
      <c r="Z570" s="20">
        <f t="shared" si="122"/>
        <v>-6.9156393869196399E-3</v>
      </c>
      <c r="AA570" s="20">
        <f t="shared" si="123"/>
        <v>-9.3232511415526059E-3</v>
      </c>
      <c r="AH570" s="26">
        <v>0.53580764861494157</v>
      </c>
      <c r="AI570" s="26">
        <v>0.67651739407369826</v>
      </c>
      <c r="AJ570" s="26">
        <f t="shared" si="124"/>
        <v>-1.2422575786747814</v>
      </c>
      <c r="AK570" s="26">
        <f t="shared" si="124"/>
        <v>-1.7558241113475266</v>
      </c>
      <c r="AL570" s="26">
        <f t="shared" si="125"/>
        <v>-2.2314536106270904</v>
      </c>
      <c r="AM570" s="26">
        <f t="shared" si="126"/>
        <v>-2.412712514105126</v>
      </c>
      <c r="AN570" s="14">
        <v>-3.3953911971393996E-3</v>
      </c>
      <c r="AO570" s="14">
        <v>-5.3320155708994508E-3</v>
      </c>
      <c r="AP570" s="20">
        <v>-6.0991038222771785E-3</v>
      </c>
      <c r="AQ570" s="20">
        <v>-7.3268276760588488E-3</v>
      </c>
      <c r="AU570">
        <v>0.45358047067995733</v>
      </c>
    </row>
    <row r="571" spans="1:47" x14ac:dyDescent="0.2">
      <c r="A571" s="1">
        <v>44377</v>
      </c>
      <c r="B571">
        <v>246.10929999999999</v>
      </c>
      <c r="C571">
        <v>19.149999999999999</v>
      </c>
      <c r="D571" s="12">
        <v>1.2986690676313195E-3</v>
      </c>
      <c r="E571" s="12">
        <v>-5.2192066805856197E-4</v>
      </c>
      <c r="F571" s="12">
        <f t="shared" si="118"/>
        <v>3.8192537464564295E-3</v>
      </c>
      <c r="G571" s="12">
        <f t="shared" si="119"/>
        <v>3.914760307843955E-3</v>
      </c>
      <c r="H571" s="14">
        <v>-6.2821133771068585E-3</v>
      </c>
      <c r="I571" s="14">
        <v>-6.4392076910027929E-3</v>
      </c>
      <c r="J571" s="20">
        <v>-8.8849128334914304E-3</v>
      </c>
      <c r="K571" s="20">
        <v>-9.1070943195322527E-3</v>
      </c>
      <c r="M571" s="24">
        <v>1.6865413472224008E-6</v>
      </c>
      <c r="N571" s="24">
        <v>2.7240118374669563E-7</v>
      </c>
      <c r="O571" s="23">
        <f t="shared" si="116"/>
        <v>7.8069833599836732E-6</v>
      </c>
      <c r="P571" s="23">
        <f t="shared" si="117"/>
        <v>9.5328880178955517E-6</v>
      </c>
      <c r="Q571" s="12">
        <v>2.7940979510360179E-3</v>
      </c>
      <c r="R571" s="12">
        <v>3.0875375330343033E-3</v>
      </c>
      <c r="S571" s="14">
        <v>-4.5958821488192719E-3</v>
      </c>
      <c r="T571" s="14">
        <v>-5.0785473095602759E-3</v>
      </c>
      <c r="U571" s="20">
        <v>-6.5000438282545097E-3</v>
      </c>
      <c r="V571" s="20">
        <v>-7.1826863759956536E-3</v>
      </c>
      <c r="X571" s="14">
        <f t="shared" si="120"/>
        <v>-5.8489585571216305E-3</v>
      </c>
      <c r="Y571" s="14">
        <f t="shared" si="121"/>
        <v>-7.1050056587759029E-3</v>
      </c>
      <c r="Z571" s="20">
        <f t="shared" si="122"/>
        <v>-6.9156393869196399E-3</v>
      </c>
      <c r="AA571" s="20">
        <f t="shared" si="123"/>
        <v>-9.3232511415526059E-3</v>
      </c>
      <c r="AH571" s="26">
        <v>0.45358047067995733</v>
      </c>
      <c r="AI571" s="26">
        <v>-0.16401672523464436</v>
      </c>
      <c r="AJ571" s="26">
        <f t="shared" si="124"/>
        <v>-1.2422575786747814</v>
      </c>
      <c r="AK571" s="26">
        <f t="shared" si="124"/>
        <v>-1.7558241113475266</v>
      </c>
      <c r="AL571" s="26">
        <f t="shared" si="125"/>
        <v>-2.2314536106270904</v>
      </c>
      <c r="AM571" s="26">
        <f t="shared" si="126"/>
        <v>-2.412712514105126</v>
      </c>
      <c r="AN571" s="14">
        <v>-3.4709893552341714E-3</v>
      </c>
      <c r="AO571" s="14">
        <v>-5.4211728451920901E-3</v>
      </c>
      <c r="AP571" s="20">
        <v>-6.2348999612850771E-3</v>
      </c>
      <c r="AQ571" s="20">
        <v>-7.4493404437211324E-3</v>
      </c>
      <c r="AU571">
        <v>0.30133854933189691</v>
      </c>
    </row>
    <row r="572" spans="1:47" x14ac:dyDescent="0.2">
      <c r="A572" s="1">
        <v>44376</v>
      </c>
      <c r="B572">
        <v>245.7901</v>
      </c>
      <c r="C572">
        <v>19.16</v>
      </c>
      <c r="D572" s="12">
        <v>8.8772299459116688E-4</v>
      </c>
      <c r="E572" s="12">
        <v>1.0449320794148065E-3</v>
      </c>
      <c r="F572" s="12">
        <f t="shared" si="118"/>
        <v>3.819134820906882E-3</v>
      </c>
      <c r="G572" s="12">
        <f t="shared" si="119"/>
        <v>3.9279622443841068E-3</v>
      </c>
      <c r="H572" s="14">
        <v>-6.2819177619853478E-3</v>
      </c>
      <c r="I572" s="14">
        <v>-6.460922944203645E-3</v>
      </c>
      <c r="J572" s="20">
        <v>-8.8846361712920721E-3</v>
      </c>
      <c r="K572" s="20">
        <v>-9.1378066165356559E-3</v>
      </c>
      <c r="M572" s="24">
        <v>7.8805211512590887E-7</v>
      </c>
      <c r="N572" s="24">
        <v>1.0918830505901514E-6</v>
      </c>
      <c r="O572" s="23">
        <f t="shared" si="116"/>
        <v>8.1976297278772195E-6</v>
      </c>
      <c r="P572" s="23">
        <f t="shared" si="117"/>
        <v>1.0125878628414899E-5</v>
      </c>
      <c r="Q572" s="12">
        <v>2.8631503152781236E-3</v>
      </c>
      <c r="R572" s="12">
        <v>3.1821185754800055E-3</v>
      </c>
      <c r="S572" s="14">
        <v>-4.7094631805924738E-3</v>
      </c>
      <c r="T572" s="14">
        <v>-5.2341192802679406E-3</v>
      </c>
      <c r="U572" s="20">
        <v>-6.6606836490066259E-3</v>
      </c>
      <c r="V572" s="20">
        <v>-7.4027147830137792E-3</v>
      </c>
      <c r="X572" s="14">
        <f t="shared" si="120"/>
        <v>-5.8489585571216305E-3</v>
      </c>
      <c r="Y572" s="14">
        <f t="shared" si="121"/>
        <v>-7.1050056587759029E-3</v>
      </c>
      <c r="Z572" s="20">
        <f t="shared" si="122"/>
        <v>-6.9156393869196399E-3</v>
      </c>
      <c r="AA572" s="20">
        <f t="shared" si="123"/>
        <v>-9.3232511415526059E-3</v>
      </c>
      <c r="AH572" s="26">
        <v>0.30133854933189691</v>
      </c>
      <c r="AI572" s="26">
        <v>0.31900121799218967</v>
      </c>
      <c r="AJ572" s="26">
        <f t="shared" si="124"/>
        <v>-1.2422575786747814</v>
      </c>
      <c r="AK572" s="26">
        <f t="shared" si="124"/>
        <v>-1.7558241113475266</v>
      </c>
      <c r="AL572" s="26">
        <f t="shared" si="125"/>
        <v>-2.2314536106270904</v>
      </c>
      <c r="AM572" s="26">
        <f t="shared" si="126"/>
        <v>-2.412712514105126</v>
      </c>
      <c r="AN572" s="14">
        <v>-3.5567701780393388E-3</v>
      </c>
      <c r="AO572" s="14">
        <v>-5.5872405199946379E-3</v>
      </c>
      <c r="AP572" s="20">
        <v>-6.388987108795461E-3</v>
      </c>
      <c r="AQ572" s="20">
        <v>-7.6775373084269861E-3</v>
      </c>
      <c r="AU572">
        <v>0.65692099039219232</v>
      </c>
    </row>
    <row r="573" spans="1:47" x14ac:dyDescent="0.2">
      <c r="A573" s="1">
        <v>44375</v>
      </c>
      <c r="B573">
        <v>245.57209999999998</v>
      </c>
      <c r="C573">
        <v>19.14</v>
      </c>
      <c r="D573" s="12">
        <v>1.9703030570092928E-3</v>
      </c>
      <c r="E573" s="12">
        <v>2.6191723415400769E-3</v>
      </c>
      <c r="F573" s="12">
        <f t="shared" si="118"/>
        <v>3.8875710121529278E-3</v>
      </c>
      <c r="G573" s="12">
        <f t="shared" si="119"/>
        <v>4.1659810777762386E-3</v>
      </c>
      <c r="H573" s="14">
        <v>-6.3944852793711504E-3</v>
      </c>
      <c r="I573" s="14">
        <v>-6.8524290855914508E-3</v>
      </c>
      <c r="J573" s="20">
        <v>-9.0438425593047638E-3</v>
      </c>
      <c r="K573" s="20">
        <v>-9.6915212235791238E-3</v>
      </c>
      <c r="M573" s="24">
        <v>3.8820941364601646E-6</v>
      </c>
      <c r="N573" s="24">
        <v>6.8600637546885296E-6</v>
      </c>
      <c r="O573" s="23">
        <f t="shared" si="116"/>
        <v>8.6785176808381304E-6</v>
      </c>
      <c r="P573" s="23">
        <f t="shared" si="117"/>
        <v>1.0729795429244493E-5</v>
      </c>
      <c r="Q573" s="12">
        <v>2.9459323958363555E-3</v>
      </c>
      <c r="R573" s="12">
        <v>3.275636644874473E-3</v>
      </c>
      <c r="S573" s="14">
        <v>-4.8456275860452704E-3</v>
      </c>
      <c r="T573" s="14">
        <v>-5.3879428158969296E-3</v>
      </c>
      <c r="U573" s="20">
        <v>-6.8532635661219463E-3</v>
      </c>
      <c r="V573" s="20">
        <v>-7.6202703449340025E-3</v>
      </c>
      <c r="X573" s="14">
        <f t="shared" si="120"/>
        <v>-5.8489585571216305E-3</v>
      </c>
      <c r="Y573" s="14">
        <f t="shared" si="121"/>
        <v>-7.1050056587759029E-3</v>
      </c>
      <c r="Z573" s="20">
        <f t="shared" si="122"/>
        <v>-6.9156393869196399E-3</v>
      </c>
      <c r="AA573" s="20">
        <f t="shared" si="123"/>
        <v>-9.3232511415526059E-3</v>
      </c>
      <c r="AH573" s="26">
        <v>0.65692099039219232</v>
      </c>
      <c r="AI573" s="26">
        <v>0.79056357207179917</v>
      </c>
      <c r="AJ573" s="26">
        <f t="shared" si="124"/>
        <v>-1.2422575786747814</v>
      </c>
      <c r="AK573" s="26">
        <f t="shared" si="124"/>
        <v>-1.7558241113475266</v>
      </c>
      <c r="AL573" s="26">
        <f t="shared" si="125"/>
        <v>-2.2314536106270904</v>
      </c>
      <c r="AM573" s="26">
        <f t="shared" si="126"/>
        <v>-2.412712514105126</v>
      </c>
      <c r="AN573" s="14">
        <v>-3.6596068449912685E-3</v>
      </c>
      <c r="AO573" s="14">
        <v>-5.7514418010841152E-3</v>
      </c>
      <c r="AP573" s="20">
        <v>-6.5737114813523507E-3</v>
      </c>
      <c r="AQ573" s="20">
        <v>-7.903169524749969E-3</v>
      </c>
      <c r="AU573">
        <v>2.4054222720852721E-2</v>
      </c>
    </row>
    <row r="574" spans="1:47" x14ac:dyDescent="0.2">
      <c r="A574" s="1">
        <v>44372</v>
      </c>
      <c r="B574">
        <v>245.08920000000001</v>
      </c>
      <c r="C574">
        <v>19.09</v>
      </c>
      <c r="D574" s="12">
        <v>7.4468230526703039E-5</v>
      </c>
      <c r="E574" s="12">
        <v>5.2410901467503379E-4</v>
      </c>
      <c r="F574" s="12">
        <f t="shared" si="118"/>
        <v>3.9833609390718281E-3</v>
      </c>
      <c r="G574" s="12">
        <f t="shared" si="119"/>
        <v>4.1625005369477011E-3</v>
      </c>
      <c r="H574" s="14">
        <v>-6.5520456880891207E-3</v>
      </c>
      <c r="I574" s="14">
        <v>-6.8467041053858783E-3</v>
      </c>
      <c r="J574" s="20">
        <v>-9.2666832521470736E-3</v>
      </c>
      <c r="K574" s="20">
        <v>-9.683424274822142E-3</v>
      </c>
      <c r="M574" s="24">
        <v>5.5455173577781866E-9</v>
      </c>
      <c r="N574" s="24">
        <v>2.7469025926363479E-7</v>
      </c>
      <c r="O574" s="23">
        <f t="shared" si="116"/>
        <v>8.9957998556059203E-6</v>
      </c>
      <c r="P574" s="23">
        <f t="shared" si="117"/>
        <v>1.0976264254479014E-5</v>
      </c>
      <c r="Q574" s="12">
        <v>2.9992998942429748E-3</v>
      </c>
      <c r="R574" s="12">
        <v>3.3130445596881147E-3</v>
      </c>
      <c r="S574" s="14">
        <v>-4.9334093093607251E-3</v>
      </c>
      <c r="T574" s="14">
        <v>-5.4494733602548397E-3</v>
      </c>
      <c r="U574" s="20">
        <v>-6.9774149325830632E-3</v>
      </c>
      <c r="V574" s="20">
        <v>-7.7072941680330189E-3</v>
      </c>
      <c r="X574" s="14">
        <f t="shared" si="120"/>
        <v>-5.8489585571216305E-3</v>
      </c>
      <c r="Y574" s="14">
        <f t="shared" si="121"/>
        <v>-7.1050056587759029E-3</v>
      </c>
      <c r="Z574" s="20">
        <f t="shared" si="122"/>
        <v>-6.9156393869196399E-3</v>
      </c>
      <c r="AA574" s="20">
        <f t="shared" si="123"/>
        <v>-9.3232511415526059E-3</v>
      </c>
      <c r="AH574" s="26">
        <v>2.4054222720852721E-2</v>
      </c>
      <c r="AI574" s="26">
        <v>0.15345377188394083</v>
      </c>
      <c r="AJ574" s="26">
        <f t="shared" si="124"/>
        <v>-1.2422575786747814</v>
      </c>
      <c r="AK574" s="26">
        <f t="shared" si="124"/>
        <v>-1.7558241113475266</v>
      </c>
      <c r="AL574" s="26">
        <f t="shared" si="125"/>
        <v>-2.2314536106270904</v>
      </c>
      <c r="AM574" s="26">
        <f t="shared" si="126"/>
        <v>-2.412712514105126</v>
      </c>
      <c r="AN574" s="14">
        <v>-3.7259030243418055E-3</v>
      </c>
      <c r="AO574" s="14">
        <v>-5.8171235198691412E-3</v>
      </c>
      <c r="AP574" s="20">
        <v>-6.6927985783619363E-3</v>
      </c>
      <c r="AQ574" s="20">
        <v>-7.9934240689474214E-3</v>
      </c>
      <c r="AU574">
        <v>0.31871198194777095</v>
      </c>
    </row>
    <row r="575" spans="1:47" x14ac:dyDescent="0.2">
      <c r="A575" s="1">
        <v>44371</v>
      </c>
      <c r="B575">
        <v>245.07094999999998</v>
      </c>
      <c r="C575">
        <v>19.079999999999998</v>
      </c>
      <c r="D575" s="12">
        <v>1.0144079835765485E-3</v>
      </c>
      <c r="E575" s="12">
        <v>4.2105263157894424E-3</v>
      </c>
      <c r="F575" s="12">
        <f t="shared" si="118"/>
        <v>4.1363570905137955E-3</v>
      </c>
      <c r="G575" s="12">
        <f t="shared" si="119"/>
        <v>4.2244989007524511E-3</v>
      </c>
      <c r="H575" s="14">
        <v>-6.8037019626980572E-3</v>
      </c>
      <c r="I575" s="14">
        <v>-6.9486823389551785E-3</v>
      </c>
      <c r="J575" s="20">
        <v>-9.6226055237905259E-3</v>
      </c>
      <c r="K575" s="20">
        <v>-9.8276540366533331E-3</v>
      </c>
      <c r="M575" s="24">
        <v>1.0290235571438391E-6</v>
      </c>
      <c r="N575" s="24">
        <v>1.7728531855955416E-5</v>
      </c>
      <c r="O575" s="23">
        <f t="shared" si="116"/>
        <v>9.5842782432434024E-6</v>
      </c>
      <c r="P575" s="23">
        <f t="shared" si="117"/>
        <v>1.1665090798733931E-5</v>
      </c>
      <c r="Q575" s="12">
        <v>3.095848549791059E-3</v>
      </c>
      <c r="R575" s="12">
        <v>3.4154195640849062E-3</v>
      </c>
      <c r="S575" s="14">
        <v>-5.0922177156162802E-3</v>
      </c>
      <c r="T575" s="14">
        <v>-5.6178652575460753E-3</v>
      </c>
      <c r="U575" s="20">
        <v>-7.2020206921588502E-3</v>
      </c>
      <c r="V575" s="20">
        <v>-7.9454540418664159E-3</v>
      </c>
      <c r="X575" s="14">
        <f t="shared" si="120"/>
        <v>-6.3024077953677147E-3</v>
      </c>
      <c r="Y575" s="14">
        <f t="shared" si="121"/>
        <v>-7.1050056587759029E-3</v>
      </c>
      <c r="Z575" s="20">
        <f t="shared" si="122"/>
        <v>-1.0586890040459263E-2</v>
      </c>
      <c r="AA575" s="20">
        <f t="shared" si="123"/>
        <v>-9.3232511415526059E-3</v>
      </c>
      <c r="AH575" s="26">
        <v>0.31871198194777095</v>
      </c>
      <c r="AI575" s="26">
        <v>1.2538476605272075</v>
      </c>
      <c r="AJ575" s="26">
        <f t="shared" si="124"/>
        <v>-1.458645070667411</v>
      </c>
      <c r="AK575" s="26">
        <f t="shared" si="124"/>
        <v>-1.7558241113475266</v>
      </c>
      <c r="AL575" s="26">
        <f t="shared" si="125"/>
        <v>-3.1868778877723454</v>
      </c>
      <c r="AM575" s="26">
        <f t="shared" si="126"/>
        <v>-2.412712514105126</v>
      </c>
      <c r="AN575" s="14">
        <v>-4.5157442266855813E-3</v>
      </c>
      <c r="AO575" s="14">
        <v>-5.9968760209883369E-3</v>
      </c>
      <c r="AP575" s="20">
        <v>-9.8660912872212091E-3</v>
      </c>
      <c r="AQ575" s="20">
        <v>-8.2404255231871282E-3</v>
      </c>
      <c r="AU575">
        <v>1.232798929859892</v>
      </c>
    </row>
    <row r="576" spans="1:47" x14ac:dyDescent="0.2">
      <c r="A576" s="1">
        <v>44369</v>
      </c>
      <c r="B576">
        <v>244.82260000000002</v>
      </c>
      <c r="C576">
        <v>19</v>
      </c>
      <c r="D576" s="12">
        <v>3.8650155814337062E-3</v>
      </c>
      <c r="E576" s="12">
        <v>4.2283298097249844E-3</v>
      </c>
      <c r="F576" s="12">
        <f>_xlfn.STDEV.P(D576:D675)</f>
        <v>4.1367730970098366E-3</v>
      </c>
      <c r="G576" s="12">
        <f>_xlfn.STDEV.P(E576:E675)</f>
        <v>4.2208683608539301E-3</v>
      </c>
      <c r="H576" s="14">
        <v>-6.8043862324919059E-3</v>
      </c>
      <c r="I576" s="14">
        <v>-6.9427106322353044E-3</v>
      </c>
      <c r="J576" s="20">
        <v>-9.6235732996181773E-3</v>
      </c>
      <c r="K576" s="20">
        <v>-9.8192081378787894E-3</v>
      </c>
      <c r="M576" s="24">
        <v>1.493834544472533E-5</v>
      </c>
      <c r="N576" s="24">
        <v>1.7878772979808922E-5</v>
      </c>
      <c r="O576" s="23">
        <f t="shared" si="116"/>
        <v>1.0130445278561638E-5</v>
      </c>
      <c r="P576" s="23">
        <f t="shared" si="117"/>
        <v>1.1276731089257801E-5</v>
      </c>
      <c r="Q576" s="12">
        <v>3.1828360433050333E-3</v>
      </c>
      <c r="R576" s="12">
        <v>3.358084437481851E-3</v>
      </c>
      <c r="S576" s="14">
        <v>-5.2352994098221585E-3</v>
      </c>
      <c r="T576" s="14">
        <v>-5.523557366601318E-3</v>
      </c>
      <c r="U576" s="20">
        <v>-7.4043838627632251E-3</v>
      </c>
      <c r="V576" s="20">
        <v>-7.8120725919855367E-3</v>
      </c>
      <c r="X576" s="14">
        <f t="shared" si="120"/>
        <v>-6.3024077953677147E-3</v>
      </c>
      <c r="Y576" s="14">
        <f t="shared" si="121"/>
        <v>-7.1050056587759029E-3</v>
      </c>
      <c r="Z576" s="20">
        <f t="shared" si="122"/>
        <v>-1.0586890040459263E-2</v>
      </c>
      <c r="AA576" s="20">
        <f t="shared" si="123"/>
        <v>-9.3232511415526059E-3</v>
      </c>
      <c r="AH576" s="26">
        <v>1.232798929859892</v>
      </c>
      <c r="AI576" s="26">
        <v>1.2832135957618724</v>
      </c>
      <c r="AJ576" s="26">
        <f t="shared" si="124"/>
        <v>-1.458645070667411</v>
      </c>
      <c r="AK576" s="26">
        <f t="shared" si="124"/>
        <v>-1.7558241113475266</v>
      </c>
      <c r="AL576" s="26">
        <f t="shared" si="125"/>
        <v>-3.1868778877723454</v>
      </c>
      <c r="AM576" s="26">
        <f t="shared" si="126"/>
        <v>-2.412712514105126</v>
      </c>
      <c r="AN576" s="14">
        <v>-4.6426281053094532E-3</v>
      </c>
      <c r="AO576" s="14">
        <v>-5.8962056232715297E-3</v>
      </c>
      <c r="AP576" s="20">
        <v>-1.0143309806813633E-2</v>
      </c>
      <c r="AQ576" s="20">
        <v>-8.102092345734134E-3</v>
      </c>
      <c r="AU576">
        <v>0.57128528639265841</v>
      </c>
    </row>
    <row r="577" spans="1:47" x14ac:dyDescent="0.2">
      <c r="A577" s="1">
        <v>44368</v>
      </c>
      <c r="B577">
        <v>243.88</v>
      </c>
      <c r="C577">
        <v>18.920000000000002</v>
      </c>
      <c r="D577" s="12">
        <v>1.8284149068190647E-3</v>
      </c>
      <c r="E577" s="12">
        <v>-1.5831134564642246E-3</v>
      </c>
      <c r="F577" s="12">
        <f t="shared" si="118"/>
        <v>4.2019525788488778E-3</v>
      </c>
      <c r="G577" s="12">
        <f t="shared" si="119"/>
        <v>4.252831529290747E-3</v>
      </c>
      <c r="H577" s="14">
        <v>-6.9115969395976704E-3</v>
      </c>
      <c r="I577" s="14">
        <v>-6.9952853657674636E-3</v>
      </c>
      <c r="J577" s="20">
        <v>-9.7752034486255149E-3</v>
      </c>
      <c r="K577" s="20">
        <v>-9.8935655868193865E-3</v>
      </c>
      <c r="M577" s="24">
        <v>3.3431010714781691E-6</v>
      </c>
      <c r="N577" s="24">
        <v>2.5062482160381044E-6</v>
      </c>
      <c r="O577" s="23">
        <f t="shared" si="116"/>
        <v>9.8291961237478779E-6</v>
      </c>
      <c r="P577" s="23">
        <f t="shared" si="117"/>
        <v>1.085774918382515E-5</v>
      </c>
      <c r="Q577" s="12">
        <v>3.1351548803444907E-3</v>
      </c>
      <c r="R577" s="12">
        <v>3.2951098894915707E-3</v>
      </c>
      <c r="S577" s="14">
        <v>-5.1568708759892456E-3</v>
      </c>
      <c r="T577" s="14">
        <v>-5.419973452933876E-3</v>
      </c>
      <c r="U577" s="20">
        <v>-7.2934608906781726E-3</v>
      </c>
      <c r="V577" s="20">
        <v>-7.6655718861496653E-3</v>
      </c>
      <c r="X577" s="14">
        <f t="shared" si="120"/>
        <v>-6.5340176377910123E-3</v>
      </c>
      <c r="Y577" s="14">
        <f t="shared" si="121"/>
        <v>-7.1050056587759029E-3</v>
      </c>
      <c r="Z577" s="20">
        <f t="shared" si="122"/>
        <v>-1.0586890040459263E-2</v>
      </c>
      <c r="AA577" s="20">
        <f t="shared" si="123"/>
        <v>-9.3232511415526059E-3</v>
      </c>
      <c r="AH577" s="26">
        <v>0.57128528639265841</v>
      </c>
      <c r="AI577" s="26">
        <v>-0.46907010167605745</v>
      </c>
      <c r="AJ577" s="26">
        <f t="shared" si="124"/>
        <v>-1.5301666895232093</v>
      </c>
      <c r="AK577" s="26">
        <f t="shared" si="124"/>
        <v>-1.7558241113475266</v>
      </c>
      <c r="AL577" s="26">
        <f t="shared" si="125"/>
        <v>-3.1868778877723454</v>
      </c>
      <c r="AM577" s="26">
        <f t="shared" si="126"/>
        <v>-2.412712514105126</v>
      </c>
      <c r="AN577" s="14">
        <v>-4.797309564399263E-3</v>
      </c>
      <c r="AO577" s="14">
        <v>-5.7856333935089833E-3</v>
      </c>
      <c r="AP577" s="20">
        <v>-9.9913557629114115E-3</v>
      </c>
      <c r="AQ577" s="20">
        <v>-7.9501528657278716E-3</v>
      </c>
      <c r="AU577">
        <v>-0.8384530059410602</v>
      </c>
    </row>
    <row r="578" spans="1:47" x14ac:dyDescent="0.2">
      <c r="A578" s="1">
        <v>44365</v>
      </c>
      <c r="B578">
        <v>243.4349</v>
      </c>
      <c r="C578">
        <v>18.95</v>
      </c>
      <c r="D578" s="12">
        <v>-2.7077477966134245E-3</v>
      </c>
      <c r="E578" s="12">
        <v>-3.6803364879074429E-3</v>
      </c>
      <c r="F578" s="12">
        <f t="shared" si="118"/>
        <v>4.2076076636177002E-3</v>
      </c>
      <c r="G578" s="12">
        <f t="shared" si="119"/>
        <v>4.250866057095546E-3</v>
      </c>
      <c r="H578" s="14">
        <v>-6.9208987262903863E-3</v>
      </c>
      <c r="I578" s="14">
        <v>-6.9920524516985149E-3</v>
      </c>
      <c r="J578" s="20">
        <v>-9.7883591430549862E-3</v>
      </c>
      <c r="K578" s="20">
        <v>-9.8889932147565949E-3</v>
      </c>
      <c r="M578" s="24">
        <v>7.3318981300648555E-6</v>
      </c>
      <c r="N578" s="24">
        <v>1.3544876664222892E-5</v>
      </c>
      <c r="O578" s="23">
        <f t="shared" si="116"/>
        <v>1.0243383419813621E-5</v>
      </c>
      <c r="P578" s="23">
        <f t="shared" si="117"/>
        <v>1.139065181333385E-5</v>
      </c>
      <c r="Q578" s="12">
        <v>3.2005286156842313E-3</v>
      </c>
      <c r="R578" s="12">
        <v>3.3750039723434177E-3</v>
      </c>
      <c r="S578" s="14">
        <v>-5.2644011016701837E-3</v>
      </c>
      <c r="T578" s="14">
        <v>-5.5513875248846978E-3</v>
      </c>
      <c r="U578" s="20">
        <v>-7.4455429409038864E-3</v>
      </c>
      <c r="V578" s="20">
        <v>-7.8514333159405026E-3</v>
      </c>
      <c r="X578" s="14">
        <f t="shared" si="120"/>
        <v>-6.5340176377910123E-3</v>
      </c>
      <c r="Y578" s="14">
        <f t="shared" si="121"/>
        <v>-7.1050056587759029E-3</v>
      </c>
      <c r="Z578" s="20">
        <f t="shared" si="122"/>
        <v>-1.0586890040459263E-2</v>
      </c>
      <c r="AA578" s="20">
        <f t="shared" si="123"/>
        <v>-9.3232511415526059E-3</v>
      </c>
      <c r="AH578" s="26">
        <v>-0.8384530059410602</v>
      </c>
      <c r="AI578" s="26">
        <v>-1.0971803058423917</v>
      </c>
      <c r="AJ578" s="26">
        <f t="shared" si="124"/>
        <v>-1.5301666895232093</v>
      </c>
      <c r="AK578" s="26">
        <f t="shared" si="124"/>
        <v>-1.7558241113475266</v>
      </c>
      <c r="AL578" s="26">
        <f t="shared" si="125"/>
        <v>-3.1868778877723454</v>
      </c>
      <c r="AM578" s="26">
        <f t="shared" si="126"/>
        <v>-2.412712514105126</v>
      </c>
      <c r="AN578" s="14">
        <v>-4.89734227658584E-3</v>
      </c>
      <c r="AO578" s="14">
        <v>-5.9259133505342532E-3</v>
      </c>
      <c r="AP578" s="20">
        <v>-1.0199693874506711E-2</v>
      </c>
      <c r="AQ578" s="20">
        <v>-8.1429143192274737E-3</v>
      </c>
      <c r="AU578">
        <v>2.0002643782717278</v>
      </c>
    </row>
    <row r="579" spans="1:47" x14ac:dyDescent="0.2">
      <c r="A579" s="1">
        <v>44364</v>
      </c>
      <c r="B579">
        <v>244.09584999999998</v>
      </c>
      <c r="C579">
        <v>19.02</v>
      </c>
      <c r="D579" s="12">
        <v>5.9455234766165876E-3</v>
      </c>
      <c r="E579" s="12">
        <v>2.6357406431207764E-3</v>
      </c>
      <c r="F579" s="12">
        <f t="shared" si="118"/>
        <v>4.203360955310681E-3</v>
      </c>
      <c r="G579" s="12">
        <f t="shared" si="119"/>
        <v>4.2330533706392949E-3</v>
      </c>
      <c r="H579" s="14">
        <v>-6.9139135127289806E-3</v>
      </c>
      <c r="I579" s="14">
        <v>-6.9627531897752002E-3</v>
      </c>
      <c r="J579" s="20">
        <v>-9.7784798222132797E-3</v>
      </c>
      <c r="K579" s="20">
        <v>-9.8475547094881381E-3</v>
      </c>
      <c r="M579" s="24">
        <v>3.5349249410998998E-5</v>
      </c>
      <c r="N579" s="24">
        <v>6.9471287377987236E-6</v>
      </c>
      <c r="O579" s="23">
        <f t="shared" si="116"/>
        <v>1.0429391493428543E-5</v>
      </c>
      <c r="P579" s="23">
        <f t="shared" si="117"/>
        <v>1.1251723410500173E-5</v>
      </c>
      <c r="Q579" s="12">
        <v>3.2294568418587888E-3</v>
      </c>
      <c r="R579" s="12">
        <v>3.3543588672800312E-3</v>
      </c>
      <c r="S579" s="14">
        <v>-5.311983799414677E-3</v>
      </c>
      <c r="T579" s="14">
        <v>-5.5174293489423931E-3</v>
      </c>
      <c r="U579" s="20">
        <v>-7.5128400583648405E-3</v>
      </c>
      <c r="V579" s="20">
        <v>-7.803405619666943E-3</v>
      </c>
      <c r="X579" s="14">
        <f t="shared" si="120"/>
        <v>-6.5340176377910123E-3</v>
      </c>
      <c r="Y579" s="14">
        <f t="shared" si="121"/>
        <v>-7.1050056587759029E-3</v>
      </c>
      <c r="Z579" s="20">
        <f t="shared" si="122"/>
        <v>-1.0586890040459263E-2</v>
      </c>
      <c r="AA579" s="20">
        <f t="shared" si="123"/>
        <v>-9.3232511415526059E-3</v>
      </c>
      <c r="AH579" s="26">
        <v>2.0002643782717278</v>
      </c>
      <c r="AI579" s="26">
        <v>0.77636949801135446</v>
      </c>
      <c r="AJ579" s="26">
        <f t="shared" si="124"/>
        <v>-1.5301666895232093</v>
      </c>
      <c r="AK579" s="26">
        <f t="shared" si="124"/>
        <v>-1.7558241113475266</v>
      </c>
      <c r="AL579" s="26">
        <f t="shared" si="125"/>
        <v>-3.1868778877723454</v>
      </c>
      <c r="AM579" s="26">
        <f t="shared" si="126"/>
        <v>-2.412712514105126</v>
      </c>
      <c r="AN579" s="14">
        <v>-4.9416072846651411E-3</v>
      </c>
      <c r="AO579" s="14">
        <v>-5.8896641772826566E-3</v>
      </c>
      <c r="AP579" s="20">
        <v>-1.0291884598834886E-2</v>
      </c>
      <c r="AQ579" s="20">
        <v>-8.093103615886027E-3</v>
      </c>
      <c r="AU579">
        <v>-0.5977643062192789</v>
      </c>
    </row>
    <row r="580" spans="1:47" x14ac:dyDescent="0.2">
      <c r="A580" s="1">
        <v>44363</v>
      </c>
      <c r="B580">
        <v>242.65315000000001</v>
      </c>
      <c r="C580">
        <v>18.97</v>
      </c>
      <c r="D580" s="12">
        <v>-1.8120588505705637E-3</v>
      </c>
      <c r="E580" s="12">
        <v>5.2742616033740752E-4</v>
      </c>
      <c r="F580" s="12">
        <f t="shared" si="118"/>
        <v>4.177430385337918E-3</v>
      </c>
      <c r="G580" s="12">
        <f t="shared" si="119"/>
        <v>4.2298694748311837E-3</v>
      </c>
      <c r="H580" s="14">
        <v>-6.8712615206603621E-3</v>
      </c>
      <c r="I580" s="14">
        <v>-6.9575161472073934E-3</v>
      </c>
      <c r="J580" s="20">
        <v>-9.7181562958844753E-3</v>
      </c>
      <c r="K580" s="20">
        <v>-9.8401478602437725E-3</v>
      </c>
      <c r="M580" s="24">
        <v>3.2835572779311125E-6</v>
      </c>
      <c r="N580" s="24">
        <v>2.7817835460826069E-7</v>
      </c>
      <c r="O580" s="23">
        <f t="shared" ref="O580:O643" si="127">SUMPRODUCT(M580:M679,Weights)</f>
        <v>8.8349764225703009E-6</v>
      </c>
      <c r="P580" s="23">
        <f t="shared" ref="P580:P643" si="128">SUMPRODUCT(N580:N679,Weights)</f>
        <v>1.1525729369670093E-5</v>
      </c>
      <c r="Q580" s="12">
        <v>2.9723688234420541E-3</v>
      </c>
      <c r="R580" s="12">
        <v>3.3949564606442439E-3</v>
      </c>
      <c r="S580" s="14">
        <v>-4.8891116398761441E-3</v>
      </c>
      <c r="T580" s="14">
        <v>-5.5842064476330187E-3</v>
      </c>
      <c r="U580" s="20">
        <v>-6.9147638932796976E-3</v>
      </c>
      <c r="V580" s="20">
        <v>-7.8978497446809542E-3</v>
      </c>
      <c r="X580" s="14">
        <f t="shared" si="120"/>
        <v>-6.5340176377910123E-3</v>
      </c>
      <c r="Y580" s="14">
        <f t="shared" si="121"/>
        <v>-7.1050056587759029E-3</v>
      </c>
      <c r="Z580" s="20">
        <f t="shared" si="122"/>
        <v>-1.0586890040459263E-2</v>
      </c>
      <c r="AA580" s="20">
        <f t="shared" si="123"/>
        <v>-9.3232511415526059E-3</v>
      </c>
      <c r="AH580" s="26">
        <v>-0.5977643062192789</v>
      </c>
      <c r="AI580" s="26">
        <v>0.15072857073088516</v>
      </c>
      <c r="AJ580" s="26">
        <f t="shared" si="124"/>
        <v>-1.5301666895232093</v>
      </c>
      <c r="AK580" s="26">
        <f t="shared" si="124"/>
        <v>-1.7558241113475266</v>
      </c>
      <c r="AL580" s="26">
        <f t="shared" si="125"/>
        <v>-3.1868778877723454</v>
      </c>
      <c r="AM580" s="26">
        <f t="shared" si="126"/>
        <v>-2.412712514105126</v>
      </c>
      <c r="AN580" s="14">
        <v>-4.5482197626083246E-3</v>
      </c>
      <c r="AO580" s="14">
        <v>-5.9609464105742239E-3</v>
      </c>
      <c r="AP580" s="20">
        <v>-9.4725764777313839E-3</v>
      </c>
      <c r="AQ580" s="20">
        <v>-8.1910539374384136E-3</v>
      </c>
      <c r="AU580">
        <v>-0.24539722754306345</v>
      </c>
    </row>
    <row r="581" spans="1:47" x14ac:dyDescent="0.2">
      <c r="A581" s="1">
        <v>44362</v>
      </c>
      <c r="B581">
        <v>243.09365000000003</v>
      </c>
      <c r="C581">
        <v>18.96</v>
      </c>
      <c r="D581" s="12">
        <v>-7.6598980598474586E-4</v>
      </c>
      <c r="E581" s="12">
        <v>1.0559662090812161E-3</v>
      </c>
      <c r="F581" s="12">
        <f t="shared" ref="F581:F644" si="129">_xlfn.STDEV.P(D581:D680)</f>
        <v>4.1776978152920936E-3</v>
      </c>
      <c r="G581" s="12">
        <f t="shared" ref="G581:G644" si="130">_xlfn.STDEV.P(E581:E680)</f>
        <v>4.2375988069059253E-3</v>
      </c>
      <c r="H581" s="14">
        <v>-6.8717014037904438E-3</v>
      </c>
      <c r="I581" s="14">
        <v>-6.9702297671044447E-3</v>
      </c>
      <c r="J581" s="20">
        <v>-9.7187784309898263E-3</v>
      </c>
      <c r="K581" s="20">
        <v>-9.8581289754836026E-3</v>
      </c>
      <c r="M581" s="24">
        <v>5.8674038287254863E-7</v>
      </c>
      <c r="N581" s="24">
        <v>1.1150646347213546E-6</v>
      </c>
      <c r="O581" s="23">
        <f t="shared" si="127"/>
        <v>9.1893467360840057E-6</v>
      </c>
      <c r="P581" s="23">
        <f t="shared" si="128"/>
        <v>1.2244249538776236E-5</v>
      </c>
      <c r="Q581" s="12">
        <v>3.031393530388954E-3</v>
      </c>
      <c r="R581" s="12">
        <v>3.4991784091092347E-3</v>
      </c>
      <c r="S581" s="14">
        <v>-4.9861986431774998E-3</v>
      </c>
      <c r="T581" s="14">
        <v>-5.7556362975736087E-3</v>
      </c>
      <c r="U581" s="20">
        <v>-7.0520758948015017E-3</v>
      </c>
      <c r="V581" s="20">
        <v>-8.1403062529208786E-3</v>
      </c>
      <c r="X581" s="14">
        <f t="shared" ref="X581:X644" si="131">PERCENTILE(D581:D680,0.05)</f>
        <v>-6.5340176377910123E-3</v>
      </c>
      <c r="Y581" s="14">
        <f t="shared" ref="Y581:Y644" si="132">PERCENTILE(E581:E680,0.05)</f>
        <v>-7.1050056587759029E-3</v>
      </c>
      <c r="Z581" s="20">
        <f t="shared" ref="Z581:Z644" si="133">PERCENTILE(D581:D680,0.01)</f>
        <v>-1.0586890040459263E-2</v>
      </c>
      <c r="AA581" s="20">
        <f t="shared" ref="AA581:AA644" si="134">PERCENTILE(E581:E680,0.01)</f>
        <v>-9.3232511415526059E-3</v>
      </c>
      <c r="AH581" s="26">
        <v>-0.24539722754306345</v>
      </c>
      <c r="AI581" s="26">
        <v>0.29327075589058321</v>
      </c>
      <c r="AJ581" s="26">
        <f t="shared" ref="AJ581:AK644" si="135">PERCENTILE(AH581:AH680,5%)</f>
        <v>-1.5301666895232093</v>
      </c>
      <c r="AK581" s="26">
        <f t="shared" si="135"/>
        <v>-1.7558241113475266</v>
      </c>
      <c r="AL581" s="26">
        <f t="shared" ref="AL581:AL644" si="136">PERCENTILE(AH581:AH680,1%)</f>
        <v>-3.1868778877723454</v>
      </c>
      <c r="AM581" s="26">
        <f t="shared" ref="AM581:AM644" si="137">PERCENTILE(AI581:AI680,1%)</f>
        <v>-2.412712514105126</v>
      </c>
      <c r="AN581" s="14">
        <v>-4.6385374030373403E-3</v>
      </c>
      <c r="AO581" s="14">
        <v>-6.1439418206206738E-3</v>
      </c>
      <c r="AP581" s="20">
        <v>-9.6606810111327032E-3</v>
      </c>
      <c r="AQ581" s="20">
        <v>-8.4425115367443172E-3</v>
      </c>
      <c r="AU581">
        <v>-1.0404987333507462E-2</v>
      </c>
    </row>
    <row r="582" spans="1:47" x14ac:dyDescent="0.2">
      <c r="A582" s="1">
        <v>44361</v>
      </c>
      <c r="B582">
        <v>243.28</v>
      </c>
      <c r="C582">
        <v>18.940000000000001</v>
      </c>
      <c r="D582" s="12">
        <v>-3.3499371013379076E-5</v>
      </c>
      <c r="E582" s="12">
        <v>0</v>
      </c>
      <c r="F582" s="12">
        <f t="shared" si="129"/>
        <v>4.215099393781124E-3</v>
      </c>
      <c r="G582" s="12">
        <f t="shared" si="130"/>
        <v>4.3199093456404219E-3</v>
      </c>
      <c r="H582" s="14">
        <v>-6.9332215258218356E-3</v>
      </c>
      <c r="I582" s="14">
        <v>-7.1056185552782107E-3</v>
      </c>
      <c r="J582" s="20">
        <v>-9.8057875135935547E-3</v>
      </c>
      <c r="K582" s="20">
        <v>-1.0049611922279754E-2</v>
      </c>
      <c r="M582" s="24">
        <v>1.1222078582920221E-9</v>
      </c>
      <c r="N582" s="24">
        <v>0</v>
      </c>
      <c r="O582" s="23">
        <f t="shared" si="127"/>
        <v>9.743313492090778E-6</v>
      </c>
      <c r="P582" s="23">
        <f t="shared" si="128"/>
        <v>1.2964701586172572E-5</v>
      </c>
      <c r="Q582" s="12">
        <v>3.1214281173992742E-3</v>
      </c>
      <c r="R582" s="12">
        <v>3.60065293886714E-3</v>
      </c>
      <c r="S582" s="14">
        <v>-5.1342923601725033E-3</v>
      </c>
      <c r="T582" s="14">
        <v>-5.922547045889094E-3</v>
      </c>
      <c r="U582" s="20">
        <v>-7.2615276648831054E-3</v>
      </c>
      <c r="V582" s="20">
        <v>-8.3763713094924773E-3</v>
      </c>
      <c r="X582" s="14">
        <f t="shared" si="131"/>
        <v>-6.5340176377910123E-3</v>
      </c>
      <c r="Y582" s="14">
        <f t="shared" si="132"/>
        <v>-7.1050056587759029E-3</v>
      </c>
      <c r="Z582" s="20">
        <f t="shared" si="133"/>
        <v>-1.0586890040459263E-2</v>
      </c>
      <c r="AA582" s="20">
        <f t="shared" si="134"/>
        <v>-9.3232511415526059E-3</v>
      </c>
      <c r="AH582" s="26">
        <v>-1.0404987333507462E-2</v>
      </c>
      <c r="AI582" s="26">
        <v>0</v>
      </c>
      <c r="AJ582" s="26">
        <f t="shared" si="135"/>
        <v>-1.5301666895232093</v>
      </c>
      <c r="AK582" s="26">
        <f t="shared" si="135"/>
        <v>-1.7558241113475266</v>
      </c>
      <c r="AL582" s="26">
        <f t="shared" si="136"/>
        <v>-3.1868778877723454</v>
      </c>
      <c r="AM582" s="26">
        <f t="shared" si="137"/>
        <v>-2.412712514105126</v>
      </c>
      <c r="AN582" s="14">
        <v>-4.7763053289855114E-3</v>
      </c>
      <c r="AO582" s="14">
        <v>-6.3221132466572561E-3</v>
      </c>
      <c r="AP582" s="20">
        <v>-9.9476102456106073E-3</v>
      </c>
      <c r="AQ582" s="20">
        <v>-8.6873404045541471E-3</v>
      </c>
      <c r="AU582">
        <v>1.2170949173526615</v>
      </c>
    </row>
    <row r="583" spans="1:47" x14ac:dyDescent="0.2">
      <c r="A583" s="1">
        <v>44358</v>
      </c>
      <c r="B583">
        <v>243.28815</v>
      </c>
      <c r="C583">
        <v>18.940000000000001</v>
      </c>
      <c r="D583" s="12">
        <v>3.8627698554170031E-3</v>
      </c>
      <c r="E583" s="12">
        <v>3.1779661016950733E-3</v>
      </c>
      <c r="F583" s="12">
        <f t="shared" si="129"/>
        <v>4.2164340508705836E-3</v>
      </c>
      <c r="G583" s="12">
        <f t="shared" si="130"/>
        <v>4.3201785631496693E-3</v>
      </c>
      <c r="H583" s="14">
        <v>-6.9354168413761699E-3</v>
      </c>
      <c r="I583" s="14">
        <v>-7.1060613786747351E-3</v>
      </c>
      <c r="J583" s="20">
        <v>-9.8088923902761929E-3</v>
      </c>
      <c r="K583" s="20">
        <v>-1.0050238215860048E-2</v>
      </c>
      <c r="M583" s="24">
        <v>1.4920990955918295E-5</v>
      </c>
      <c r="N583" s="24">
        <v>1.0099468543522981E-5</v>
      </c>
      <c r="O583" s="23">
        <f t="shared" si="127"/>
        <v>1.0365498516511871E-5</v>
      </c>
      <c r="P583" s="23">
        <f t="shared" si="128"/>
        <v>1.3792395850014666E-5</v>
      </c>
      <c r="Q583" s="12">
        <v>3.2195494275615447E-3</v>
      </c>
      <c r="R583" s="12">
        <v>3.7138114989878884E-3</v>
      </c>
      <c r="S583" s="14">
        <v>-5.2956875530741441E-3</v>
      </c>
      <c r="T583" s="14">
        <v>-6.1086763139243131E-3</v>
      </c>
      <c r="U583" s="20">
        <v>-7.4897919661772051E-3</v>
      </c>
      <c r="V583" s="20">
        <v>-8.6396174852589012E-3</v>
      </c>
      <c r="X583" s="14">
        <f t="shared" si="131"/>
        <v>-6.5340176377910123E-3</v>
      </c>
      <c r="Y583" s="14">
        <f t="shared" si="132"/>
        <v>-7.1050056587759029E-3</v>
      </c>
      <c r="Z583" s="20">
        <f t="shared" si="133"/>
        <v>-1.0586890040459263E-2</v>
      </c>
      <c r="AA583" s="20">
        <f t="shared" si="134"/>
        <v>-9.3232511415526059E-3</v>
      </c>
      <c r="AH583" s="26">
        <v>1.2170949173526615</v>
      </c>
      <c r="AI583" s="26">
        <v>0.84853094000758622</v>
      </c>
      <c r="AJ583" s="26">
        <f t="shared" si="135"/>
        <v>-1.5301666895232093</v>
      </c>
      <c r="AK583" s="26">
        <f t="shared" si="135"/>
        <v>-1.7558241113475266</v>
      </c>
      <c r="AL583" s="26">
        <f t="shared" si="136"/>
        <v>-3.1868778877723454</v>
      </c>
      <c r="AM583" s="26">
        <f t="shared" si="137"/>
        <v>-2.412712514105126</v>
      </c>
      <c r="AN583" s="14">
        <v>-4.9264472893281921E-3</v>
      </c>
      <c r="AO583" s="14">
        <v>-6.5207997749226346E-3</v>
      </c>
      <c r="AP583" s="20">
        <v>-1.0260310879286E-2</v>
      </c>
      <c r="AQ583" s="20">
        <v>-8.960359478635594E-3</v>
      </c>
      <c r="AU583">
        <v>0.89525136171202835</v>
      </c>
    </row>
    <row r="584" spans="1:47" x14ac:dyDescent="0.2">
      <c r="A584" s="1">
        <v>44357</v>
      </c>
      <c r="B584">
        <v>242.35199999999998</v>
      </c>
      <c r="C584">
        <v>18.88</v>
      </c>
      <c r="D584" s="12">
        <v>2.8583399283086397E-3</v>
      </c>
      <c r="E584" s="12">
        <v>1.5915119363394403E-3</v>
      </c>
      <c r="F584" s="12">
        <f t="shared" si="129"/>
        <v>4.2025868879976913E-3</v>
      </c>
      <c r="G584" s="12">
        <f t="shared" si="130"/>
        <v>4.314159193776459E-3</v>
      </c>
      <c r="H584" s="14">
        <v>-6.9126402853017053E-3</v>
      </c>
      <c r="I584" s="14">
        <v>-7.0961603971292494E-3</v>
      </c>
      <c r="J584" s="20">
        <v>-9.7766790723653428E-3</v>
      </c>
      <c r="K584" s="20">
        <v>-1.0036235068715612E-2</v>
      </c>
      <c r="M584" s="24">
        <v>8.1701071457634392E-6</v>
      </c>
      <c r="N584" s="24">
        <v>2.5329102435109149E-6</v>
      </c>
      <c r="O584" s="23">
        <f t="shared" si="127"/>
        <v>1.0072766569483688E-5</v>
      </c>
      <c r="P584" s="23">
        <f t="shared" si="128"/>
        <v>1.4026946985078977E-5</v>
      </c>
      <c r="Q584" s="12">
        <v>3.1737622106080485E-3</v>
      </c>
      <c r="R584" s="12">
        <v>3.7452565980288957E-3</v>
      </c>
      <c r="S584" s="14">
        <v>-5.2203742832001724E-3</v>
      </c>
      <c r="T584" s="14">
        <v>-6.1603988991317631E-3</v>
      </c>
      <c r="U584" s="20">
        <v>-7.3832749713591923E-3</v>
      </c>
      <c r="V584" s="20">
        <v>-8.7127697245619525E-3</v>
      </c>
      <c r="X584" s="14">
        <f t="shared" si="131"/>
        <v>-6.5340176377910123E-3</v>
      </c>
      <c r="Y584" s="14">
        <f t="shared" si="132"/>
        <v>-7.1050056587759029E-3</v>
      </c>
      <c r="Z584" s="20">
        <f t="shared" si="133"/>
        <v>-1.0586890040459263E-2</v>
      </c>
      <c r="AA584" s="20">
        <f t="shared" si="134"/>
        <v>-9.3232511415526059E-3</v>
      </c>
      <c r="AH584" s="26">
        <v>0.89525136171202835</v>
      </c>
      <c r="AI584" s="26">
        <v>0.41420519229355418</v>
      </c>
      <c r="AJ584" s="26">
        <f t="shared" si="135"/>
        <v>-1.5301666895232093</v>
      </c>
      <c r="AK584" s="26">
        <f t="shared" si="135"/>
        <v>-1.7558241113475266</v>
      </c>
      <c r="AL584" s="26">
        <f t="shared" si="136"/>
        <v>-3.1868778877723454</v>
      </c>
      <c r="AM584" s="26">
        <f t="shared" si="137"/>
        <v>-2.412712514105126</v>
      </c>
      <c r="AN584" s="14">
        <v>-4.85638521513998E-3</v>
      </c>
      <c r="AO584" s="14">
        <v>-6.5760118380025464E-3</v>
      </c>
      <c r="AP584" s="20">
        <v>-1.0114392610034268E-2</v>
      </c>
      <c r="AQ584" s="20">
        <v>-9.0362274625991074E-3</v>
      </c>
      <c r="AU584">
        <v>1.3068983678999602E-2</v>
      </c>
    </row>
    <row r="585" spans="1:47" x14ac:dyDescent="0.2">
      <c r="A585" s="1">
        <v>44356</v>
      </c>
      <c r="B585">
        <v>241.66125</v>
      </c>
      <c r="C585">
        <v>18.850000000000001</v>
      </c>
      <c r="D585" s="12">
        <v>4.3037299475745527E-5</v>
      </c>
      <c r="E585" s="12">
        <v>5.3078556263286281E-4</v>
      </c>
      <c r="F585" s="12">
        <f t="shared" si="129"/>
        <v>4.2040680589479785E-3</v>
      </c>
      <c r="G585" s="12">
        <f t="shared" si="130"/>
        <v>4.3450593926732681E-3</v>
      </c>
      <c r="H585" s="14">
        <v>-6.9150765947114199E-3</v>
      </c>
      <c r="I585" s="14">
        <v>-7.1469867013581878E-3</v>
      </c>
      <c r="J585" s="20">
        <v>-9.7801247912566343E-3</v>
      </c>
      <c r="K585" s="20">
        <v>-1.0108119680726644E-2</v>
      </c>
      <c r="M585" s="24">
        <v>1.8522091461650063E-9</v>
      </c>
      <c r="N585" s="24">
        <v>2.8173331349948471E-7</v>
      </c>
      <c r="O585" s="23">
        <f t="shared" si="127"/>
        <v>1.0193839033239425E-5</v>
      </c>
      <c r="P585" s="23">
        <f t="shared" si="128"/>
        <v>1.4763479417766222E-5</v>
      </c>
      <c r="Q585" s="12">
        <v>3.1927792020807555E-3</v>
      </c>
      <c r="R585" s="12">
        <v>3.8423273439110082E-3</v>
      </c>
      <c r="S585" s="14">
        <v>-5.2516544505977593E-3</v>
      </c>
      <c r="T585" s="14">
        <v>-6.3200660675668402E-3</v>
      </c>
      <c r="U585" s="20">
        <v>-7.4275151090423775E-3</v>
      </c>
      <c r="V585" s="20">
        <v>-8.9385900478763641E-3</v>
      </c>
      <c r="X585" s="14">
        <f t="shared" si="131"/>
        <v>-6.5340176377910123E-3</v>
      </c>
      <c r="Y585" s="14">
        <f t="shared" si="132"/>
        <v>-7.1050056587759029E-3</v>
      </c>
      <c r="Z585" s="20">
        <f t="shared" si="133"/>
        <v>-1.0586890040459263E-2</v>
      </c>
      <c r="AA585" s="20">
        <f t="shared" si="134"/>
        <v>-9.3232511415526059E-3</v>
      </c>
      <c r="AH585" s="26">
        <v>1.3068983678999602E-2</v>
      </c>
      <c r="AI585" s="26">
        <v>0.13399932516006283</v>
      </c>
      <c r="AJ585" s="26">
        <f t="shared" si="135"/>
        <v>-1.5301666895232093</v>
      </c>
      <c r="AK585" s="26">
        <f t="shared" si="135"/>
        <v>-1.7558241113475266</v>
      </c>
      <c r="AL585" s="26">
        <f t="shared" si="136"/>
        <v>-3.1868778877723454</v>
      </c>
      <c r="AM585" s="26">
        <f t="shared" si="137"/>
        <v>-2.412712514105126</v>
      </c>
      <c r="AN585" s="14">
        <v>-4.8854843820264632E-3</v>
      </c>
      <c r="AO585" s="14">
        <v>-6.746450994128848E-3</v>
      </c>
      <c r="AP585" s="20">
        <v>-1.0174997439650592E-2</v>
      </c>
      <c r="AQ585" s="20">
        <v>-9.2704312659423992E-3</v>
      </c>
      <c r="AU585">
        <v>0.25685246966540043</v>
      </c>
    </row>
    <row r="586" spans="1:47" x14ac:dyDescent="0.2">
      <c r="A586" s="1">
        <v>44355</v>
      </c>
      <c r="B586">
        <v>241.65084999999999</v>
      </c>
      <c r="C586">
        <v>18.84</v>
      </c>
      <c r="D586" s="12">
        <v>8.7060733144972424E-4</v>
      </c>
      <c r="E586" s="12">
        <v>-5.3050397877996147E-4</v>
      </c>
      <c r="F586" s="12">
        <f t="shared" si="129"/>
        <v>4.2039533702647883E-3</v>
      </c>
      <c r="G586" s="12">
        <f t="shared" si="130"/>
        <v>4.3638093313394487E-3</v>
      </c>
      <c r="H586" s="14">
        <v>-6.9148879486149043E-3</v>
      </c>
      <c r="I586" s="14">
        <v>-7.1778276059783729E-3</v>
      </c>
      <c r="J586" s="20">
        <v>-9.7798579854823185E-3</v>
      </c>
      <c r="K586" s="20">
        <v>-1.015173856068111E-2</v>
      </c>
      <c r="M586" s="24">
        <v>7.5795712557400997E-7</v>
      </c>
      <c r="N586" s="24">
        <v>2.8143447150136983E-7</v>
      </c>
      <c r="O586" s="23">
        <f t="shared" si="127"/>
        <v>1.0844421596091241E-5</v>
      </c>
      <c r="P586" s="23">
        <f t="shared" si="128"/>
        <v>1.5690362620064053E-5</v>
      </c>
      <c r="Q586" s="12">
        <v>3.2930869402570044E-3</v>
      </c>
      <c r="R586" s="12">
        <v>3.9611062369070658E-3</v>
      </c>
      <c r="S586" s="14">
        <v>-5.4166459975482613E-3</v>
      </c>
      <c r="T586" s="14">
        <v>-6.5154399605166866E-3</v>
      </c>
      <c r="U586" s="20">
        <v>-7.6608658024985392E-3</v>
      </c>
      <c r="V586" s="20">
        <v>-9.2149110730786674E-3</v>
      </c>
      <c r="X586" s="14">
        <f t="shared" si="131"/>
        <v>-6.5340176377910123E-3</v>
      </c>
      <c r="Y586" s="14">
        <f t="shared" si="132"/>
        <v>-7.1050056587759029E-3</v>
      </c>
      <c r="Z586" s="20">
        <f t="shared" si="133"/>
        <v>-1.0586890040459263E-2</v>
      </c>
      <c r="AA586" s="20">
        <f t="shared" si="134"/>
        <v>-9.3232511415526059E-3</v>
      </c>
      <c r="AH586" s="26">
        <v>0.25685246966540043</v>
      </c>
      <c r="AI586" s="26">
        <v>-0.12991831663204781</v>
      </c>
      <c r="AJ586" s="26">
        <f t="shared" si="135"/>
        <v>-1.5301666895232093</v>
      </c>
      <c r="AK586" s="26">
        <f t="shared" si="135"/>
        <v>-1.7558241113475266</v>
      </c>
      <c r="AL586" s="26">
        <f t="shared" si="136"/>
        <v>-3.1868778877723454</v>
      </c>
      <c r="AM586" s="26">
        <f t="shared" si="137"/>
        <v>-2.412712514105126</v>
      </c>
      <c r="AN586" s="14">
        <v>-5.0389719416851749E-3</v>
      </c>
      <c r="AO586" s="14">
        <v>-6.9550058383704939E-3</v>
      </c>
      <c r="AP586" s="20">
        <v>-1.0494665952416937E-2</v>
      </c>
      <c r="AQ586" s="20">
        <v>-9.5570105874855423E-3</v>
      </c>
      <c r="AU586">
        <v>-0.18400817160643196</v>
      </c>
    </row>
    <row r="587" spans="1:47" x14ac:dyDescent="0.2">
      <c r="A587" s="1">
        <v>44354</v>
      </c>
      <c r="B587">
        <v>241.44065000000001</v>
      </c>
      <c r="C587">
        <v>18.850000000000001</v>
      </c>
      <c r="D587" s="12">
        <v>-6.4260196468568509E-4</v>
      </c>
      <c r="E587" s="12">
        <v>2.6595744680850686E-3</v>
      </c>
      <c r="F587" s="12">
        <f t="shared" si="129"/>
        <v>4.2082810826419596E-3</v>
      </c>
      <c r="G587" s="12">
        <f t="shared" si="130"/>
        <v>4.3630183207658234E-3</v>
      </c>
      <c r="H587" s="14">
        <v>-6.9220064020148976E-3</v>
      </c>
      <c r="I587" s="14">
        <v>-7.1765265093673885E-3</v>
      </c>
      <c r="J587" s="20">
        <v>-9.7899257499704101E-3</v>
      </c>
      <c r="K587" s="20">
        <v>-1.0149898394914812E-2</v>
      </c>
      <c r="M587" s="24">
        <v>4.1293728501790245E-7</v>
      </c>
      <c r="N587" s="24">
        <v>7.0733363512899757E-6</v>
      </c>
      <c r="O587" s="23">
        <f t="shared" si="127"/>
        <v>1.1488865584566934E-5</v>
      </c>
      <c r="P587" s="23">
        <f t="shared" si="128"/>
        <v>1.6673874235712595E-5</v>
      </c>
      <c r="Q587" s="12">
        <v>3.3895229140052932E-3</v>
      </c>
      <c r="R587" s="12">
        <v>4.0833655525451791E-3</v>
      </c>
      <c r="S587" s="14">
        <v>-5.5752690587367306E-3</v>
      </c>
      <c r="T587" s="14">
        <v>-6.716538639272642E-3</v>
      </c>
      <c r="U587" s="20">
        <v>-7.8852094250089298E-3</v>
      </c>
      <c r="V587" s="20">
        <v>-9.4993287720950802E-3</v>
      </c>
      <c r="X587" s="14">
        <f t="shared" si="131"/>
        <v>-6.5340176377910123E-3</v>
      </c>
      <c r="Y587" s="14">
        <f t="shared" si="132"/>
        <v>-7.1050056587759029E-3</v>
      </c>
      <c r="Z587" s="20">
        <f t="shared" si="133"/>
        <v>-1.0586890040459263E-2</v>
      </c>
      <c r="AA587" s="20">
        <f t="shared" si="134"/>
        <v>-9.3232511415526059E-3</v>
      </c>
      <c r="AH587" s="26">
        <v>-0.18400817160643196</v>
      </c>
      <c r="AI587" s="26">
        <v>0.63968490923380994</v>
      </c>
      <c r="AJ587" s="26">
        <f t="shared" si="135"/>
        <v>-1.5301666895232093</v>
      </c>
      <c r="AK587" s="26">
        <f t="shared" si="135"/>
        <v>-1.7558241113475266</v>
      </c>
      <c r="AL587" s="26">
        <f t="shared" si="136"/>
        <v>-3.1868778877723454</v>
      </c>
      <c r="AM587" s="26">
        <f t="shared" si="137"/>
        <v>-2.412712514105126</v>
      </c>
      <c r="AN587" s="14">
        <v>-5.1865350563865412E-3</v>
      </c>
      <c r="AO587" s="14">
        <v>-7.1696716926047408E-3</v>
      </c>
      <c r="AP587" s="20">
        <v>-1.0801995624741153E-2</v>
      </c>
      <c r="AQ587" s="20">
        <v>-9.8519871682915469E-3</v>
      </c>
      <c r="AU587">
        <v>1.1954425593456266</v>
      </c>
    </row>
    <row r="588" spans="1:47" x14ac:dyDescent="0.2">
      <c r="A588" s="1">
        <v>44351</v>
      </c>
      <c r="B588">
        <v>241.5959</v>
      </c>
      <c r="C588">
        <v>18.8</v>
      </c>
      <c r="D588" s="12">
        <v>4.1217069361216829E-3</v>
      </c>
      <c r="E588" s="12">
        <v>4.2735042735044804E-3</v>
      </c>
      <c r="F588" s="12">
        <f t="shared" si="129"/>
        <v>4.207355738445594E-3</v>
      </c>
      <c r="G588" s="12">
        <f t="shared" si="130"/>
        <v>4.3594813723114656E-3</v>
      </c>
      <c r="H588" s="14">
        <v>-6.9204843462573268E-3</v>
      </c>
      <c r="I588" s="14">
        <v>-7.1707087468738974E-3</v>
      </c>
      <c r="J588" s="20">
        <v>-9.7877730774664391E-3</v>
      </c>
      <c r="K588" s="20">
        <v>-1.0141670222397425E-2</v>
      </c>
      <c r="M588" s="24">
        <v>1.698846806727359E-5</v>
      </c>
      <c r="N588" s="24">
        <v>1.8262838775661058E-5</v>
      </c>
      <c r="O588" s="23">
        <f t="shared" si="127"/>
        <v>1.2195788327753578E-5</v>
      </c>
      <c r="P588" s="23">
        <f t="shared" si="128"/>
        <v>1.7285904101391762E-5</v>
      </c>
      <c r="Q588" s="12">
        <v>3.4922468881443043E-3</v>
      </c>
      <c r="R588" s="12">
        <v>4.1576320305423574E-3</v>
      </c>
      <c r="S588" s="14">
        <v>-5.7442349601741528E-3</v>
      </c>
      <c r="T588" s="14">
        <v>-6.8386961249672119E-3</v>
      </c>
      <c r="U588" s="20">
        <v>-8.1241811238602444E-3</v>
      </c>
      <c r="V588" s="20">
        <v>-9.6720984352963169E-3</v>
      </c>
      <c r="X588" s="14">
        <f t="shared" si="131"/>
        <v>-6.5340176377910123E-3</v>
      </c>
      <c r="Y588" s="14">
        <f t="shared" si="132"/>
        <v>-7.1050056587759029E-3</v>
      </c>
      <c r="Z588" s="20">
        <f t="shared" si="133"/>
        <v>-1.0586890040459263E-2</v>
      </c>
      <c r="AA588" s="20">
        <f t="shared" si="134"/>
        <v>-9.3232511415526059E-3</v>
      </c>
      <c r="AH588" s="26">
        <v>1.1954425593456266</v>
      </c>
      <c r="AI588" s="26">
        <v>1.0297993483338965</v>
      </c>
      <c r="AJ588" s="26">
        <f t="shared" si="135"/>
        <v>-1.5301666895232093</v>
      </c>
      <c r="AK588" s="26">
        <f t="shared" si="135"/>
        <v>-1.7558241113475266</v>
      </c>
      <c r="AL588" s="26">
        <f t="shared" si="136"/>
        <v>-3.1868778877723454</v>
      </c>
      <c r="AM588" s="26">
        <f t="shared" si="137"/>
        <v>-2.412712514105126</v>
      </c>
      <c r="AN588" s="14">
        <v>-5.3437198598294995E-3</v>
      </c>
      <c r="AO588" s="14">
        <v>-7.3000705653370468E-3</v>
      </c>
      <c r="AP588" s="20">
        <v>-1.1129364386468867E-2</v>
      </c>
      <c r="AQ588" s="20">
        <v>-1.0031170829133851E-2</v>
      </c>
      <c r="AU588">
        <v>3.1090625059992057E-2</v>
      </c>
    </row>
    <row r="589" spans="1:47" x14ac:dyDescent="0.2">
      <c r="A589" s="1">
        <v>44350</v>
      </c>
      <c r="B589">
        <v>240.60419999999999</v>
      </c>
      <c r="C589">
        <v>18.72</v>
      </c>
      <c r="D589" s="12">
        <v>1.1056723485469711E-4</v>
      </c>
      <c r="E589" s="12">
        <v>-2.6638252530634121E-3</v>
      </c>
      <c r="F589" s="12">
        <f t="shared" si="129"/>
        <v>4.1914908751731197E-3</v>
      </c>
      <c r="G589" s="12">
        <f t="shared" si="130"/>
        <v>4.3416800830022436E-3</v>
      </c>
      <c r="H589" s="14">
        <v>-6.8943889683625078E-3</v>
      </c>
      <c r="I589" s="14">
        <v>-7.1414282315892114E-3</v>
      </c>
      <c r="J589" s="20">
        <v>-9.7508658865205697E-3</v>
      </c>
      <c r="K589" s="20">
        <v>-1.0100258230857731E-2</v>
      </c>
      <c r="M589" s="24">
        <v>1.2225113423413746E-8</v>
      </c>
      <c r="N589" s="24">
        <v>7.095964978858352E-6</v>
      </c>
      <c r="O589" s="23">
        <f t="shared" si="127"/>
        <v>1.1887671398462412E-5</v>
      </c>
      <c r="P589" s="23">
        <f t="shared" si="128"/>
        <v>1.7221186096015781E-5</v>
      </c>
      <c r="Q589" s="12">
        <v>3.4478502575463472E-3</v>
      </c>
      <c r="R589" s="12">
        <v>4.1498416952958318E-3</v>
      </c>
      <c r="S589" s="14">
        <v>-5.6712090013106781E-3</v>
      </c>
      <c r="T589" s="14">
        <v>-6.8258821637817973E-3</v>
      </c>
      <c r="U589" s="20">
        <v>-8.0208991166541097E-3</v>
      </c>
      <c r="V589" s="20">
        <v>-9.6539754054574961E-3</v>
      </c>
      <c r="X589" s="14">
        <f t="shared" si="131"/>
        <v>-6.5340176377910123E-3</v>
      </c>
      <c r="Y589" s="14">
        <f t="shared" si="132"/>
        <v>-7.1050056587759029E-3</v>
      </c>
      <c r="Z589" s="20">
        <f t="shared" si="133"/>
        <v>-1.0586890040459263E-2</v>
      </c>
      <c r="AA589" s="20">
        <f t="shared" si="134"/>
        <v>-9.3232511415526059E-3</v>
      </c>
      <c r="AH589" s="26">
        <v>3.1090625059992057E-2</v>
      </c>
      <c r="AI589" s="26">
        <v>-0.63010769472485562</v>
      </c>
      <c r="AJ589" s="26">
        <f t="shared" si="135"/>
        <v>-1.5301666895232093</v>
      </c>
      <c r="AK589" s="26">
        <f t="shared" si="135"/>
        <v>-1.7558241113475266</v>
      </c>
      <c r="AL589" s="26">
        <f t="shared" si="136"/>
        <v>-3.1868778877723454</v>
      </c>
      <c r="AM589" s="26">
        <f t="shared" si="137"/>
        <v>-2.412712514105126</v>
      </c>
      <c r="AN589" s="14">
        <v>-5.2757856145614389E-3</v>
      </c>
      <c r="AO589" s="14">
        <v>-7.2863921068757167E-3</v>
      </c>
      <c r="AP589" s="20">
        <v>-1.098787774612464E-2</v>
      </c>
      <c r="AQ589" s="20">
        <v>-1.0012374989795484E-2</v>
      </c>
      <c r="AU589">
        <v>0.73358988586896212</v>
      </c>
    </row>
    <row r="590" spans="1:47" x14ac:dyDescent="0.2">
      <c r="A590" s="1">
        <v>44349</v>
      </c>
      <c r="B590">
        <v>240.57759999999999</v>
      </c>
      <c r="C590">
        <v>18.77</v>
      </c>
      <c r="D590" s="12">
        <v>2.6462573452445959E-3</v>
      </c>
      <c r="E590" s="12">
        <v>0</v>
      </c>
      <c r="F590" s="12">
        <f t="shared" si="129"/>
        <v>4.2023281722568927E-3</v>
      </c>
      <c r="G590" s="12">
        <f t="shared" si="130"/>
        <v>4.3766053294286142E-3</v>
      </c>
      <c r="H590" s="14">
        <v>-6.9122147357771032E-3</v>
      </c>
      <c r="I590" s="14">
        <v>-7.1988751498458011E-3</v>
      </c>
      <c r="J590" s="20">
        <v>-9.7760772095517538E-3</v>
      </c>
      <c r="K590" s="20">
        <v>-1.018150650363207E-2</v>
      </c>
      <c r="M590" s="24">
        <v>7.0026779372609766E-6</v>
      </c>
      <c r="N590" s="24">
        <v>0</v>
      </c>
      <c r="O590" s="23">
        <f t="shared" si="127"/>
        <v>1.2647188466248278E-5</v>
      </c>
      <c r="P590" s="23">
        <f t="shared" si="128"/>
        <v>1.7872359726390214E-5</v>
      </c>
      <c r="Q590" s="12">
        <v>3.5562885802825784E-3</v>
      </c>
      <c r="R590" s="12">
        <v>4.2275713744879826E-3</v>
      </c>
      <c r="S590" s="14">
        <v>-5.8495741697639023E-3</v>
      </c>
      <c r="T590" s="14">
        <v>-6.9537361085227805E-3</v>
      </c>
      <c r="U590" s="20">
        <v>-8.2731643782160968E-3</v>
      </c>
      <c r="V590" s="20">
        <v>-9.8348016793960331E-3</v>
      </c>
      <c r="X590" s="14">
        <f t="shared" si="131"/>
        <v>-6.5340176377910123E-3</v>
      </c>
      <c r="Y590" s="14">
        <f t="shared" si="132"/>
        <v>-7.1050056587759029E-3</v>
      </c>
      <c r="Z590" s="20">
        <f t="shared" si="133"/>
        <v>-1.0586890040459263E-2</v>
      </c>
      <c r="AA590" s="20">
        <f t="shared" si="134"/>
        <v>-9.3232511415526059E-3</v>
      </c>
      <c r="AH590" s="26">
        <v>0.73358988586896212</v>
      </c>
      <c r="AI590" s="26">
        <v>0</v>
      </c>
      <c r="AJ590" s="26">
        <f t="shared" si="135"/>
        <v>-1.5301666895232093</v>
      </c>
      <c r="AK590" s="26">
        <f t="shared" si="135"/>
        <v>-1.7558241113475266</v>
      </c>
      <c r="AL590" s="26">
        <f t="shared" si="136"/>
        <v>-3.1868778877723454</v>
      </c>
      <c r="AM590" s="26">
        <f t="shared" si="137"/>
        <v>-2.412712514105126</v>
      </c>
      <c r="AN590" s="14">
        <v>-5.4417143238801868E-3</v>
      </c>
      <c r="AO590" s="14">
        <v>-7.4228717517686033E-3</v>
      </c>
      <c r="AP590" s="20">
        <v>-1.1333457439039856E-2</v>
      </c>
      <c r="AQ590" s="20">
        <v>-1.0199914359499764E-2</v>
      </c>
      <c r="AU590">
        <v>-1.7697330187444293E-2</v>
      </c>
    </row>
    <row r="591" spans="1:47" x14ac:dyDescent="0.2">
      <c r="A591" s="1">
        <v>44348</v>
      </c>
      <c r="B591">
        <v>239.94265000000001</v>
      </c>
      <c r="C591">
        <v>18.77</v>
      </c>
      <c r="D591" s="12">
        <v>-6.5844732702657893E-5</v>
      </c>
      <c r="E591" s="12">
        <v>2.1356113187398496E-3</v>
      </c>
      <c r="F591" s="12">
        <f t="shared" si="129"/>
        <v>4.2428871115993676E-3</v>
      </c>
      <c r="G591" s="12">
        <f t="shared" si="130"/>
        <v>4.4581059988868825E-3</v>
      </c>
      <c r="H591" s="14">
        <v>-6.9789282542598776E-3</v>
      </c>
      <c r="I591" s="14">
        <v>-7.3329318216032065E-3</v>
      </c>
      <c r="J591" s="20">
        <v>-9.870431411864472E-3</v>
      </c>
      <c r="K591" s="20">
        <v>-1.0371105412759218E-2</v>
      </c>
      <c r="M591" s="24">
        <v>4.335528824684466E-9</v>
      </c>
      <c r="N591" s="24">
        <v>4.5608357047297591E-6</v>
      </c>
      <c r="O591" s="23">
        <f t="shared" si="127"/>
        <v>1.3012402337109016E-5</v>
      </c>
      <c r="P591" s="23">
        <f t="shared" si="128"/>
        <v>1.9023673279826541E-5</v>
      </c>
      <c r="Q591" s="12">
        <v>3.6072707601605145E-3</v>
      </c>
      <c r="R591" s="12">
        <v>4.3616136096434012E-3</v>
      </c>
      <c r="S591" s="14">
        <v>-5.933432393246018E-3</v>
      </c>
      <c r="T591" s="14">
        <v>-7.1742159651828532E-3</v>
      </c>
      <c r="U591" s="20">
        <v>-8.3917666639891E-3</v>
      </c>
      <c r="V591" s="20">
        <v>-1.0146630548181523E-2</v>
      </c>
      <c r="X591" s="14">
        <f t="shared" si="131"/>
        <v>-6.5340176377910123E-3</v>
      </c>
      <c r="Y591" s="14">
        <f t="shared" si="132"/>
        <v>-7.1050056587759029E-3</v>
      </c>
      <c r="Z591" s="20">
        <f t="shared" si="133"/>
        <v>-1.0586890040459263E-2</v>
      </c>
      <c r="AA591" s="20">
        <f t="shared" si="134"/>
        <v>-9.3232511415526059E-3</v>
      </c>
      <c r="AH591" s="26">
        <v>-1.7697330187444293E-2</v>
      </c>
      <c r="AI591" s="26">
        <v>0.47817989738517702</v>
      </c>
      <c r="AJ591" s="26">
        <f t="shared" si="135"/>
        <v>-1.5301666895232093</v>
      </c>
      <c r="AK591" s="26">
        <f t="shared" si="135"/>
        <v>-1.7558241113475266</v>
      </c>
      <c r="AL591" s="26">
        <f t="shared" si="136"/>
        <v>-3.1868778877723454</v>
      </c>
      <c r="AM591" s="26">
        <f t="shared" si="137"/>
        <v>-2.412712514105126</v>
      </c>
      <c r="AN591" s="14">
        <v>-5.5197255572886853E-3</v>
      </c>
      <c r="AO591" s="14">
        <v>-7.6582263401934027E-3</v>
      </c>
      <c r="AP591" s="20">
        <v>-1.1495931420763283E-2</v>
      </c>
      <c r="AQ591" s="20">
        <v>-1.0523319737677865E-2</v>
      </c>
      <c r="AU591">
        <v>-0.66324047741235426</v>
      </c>
    </row>
    <row r="592" spans="1:47" x14ac:dyDescent="0.2">
      <c r="A592" s="1">
        <v>44347</v>
      </c>
      <c r="B592">
        <v>239.95845</v>
      </c>
      <c r="C592">
        <v>18.73</v>
      </c>
      <c r="D592" s="12">
        <v>-2.5101605696320473E-3</v>
      </c>
      <c r="E592" s="12">
        <v>-3.7234042553191404E-3</v>
      </c>
      <c r="F592" s="12">
        <f t="shared" si="129"/>
        <v>4.243250042325601E-3</v>
      </c>
      <c r="G592" s="12">
        <f t="shared" si="130"/>
        <v>4.455065909451111E-3</v>
      </c>
      <c r="H592" s="14">
        <v>-6.9795252221812546E-3</v>
      </c>
      <c r="I592" s="14">
        <v>-7.3279313194685213E-3</v>
      </c>
      <c r="J592" s="20">
        <v>-9.8712757149878698E-3</v>
      </c>
      <c r="K592" s="20">
        <v>-1.0364033107163417E-2</v>
      </c>
      <c r="M592" s="24">
        <v>6.3009060853354844E-6</v>
      </c>
      <c r="N592" s="24">
        <v>1.3863739248528683E-5</v>
      </c>
      <c r="O592" s="23">
        <f t="shared" si="127"/>
        <v>1.3842883704685575E-5</v>
      </c>
      <c r="P592" s="23">
        <f t="shared" si="128"/>
        <v>1.9946274841815165E-5</v>
      </c>
      <c r="Q592" s="12">
        <v>3.720602599671937E-3</v>
      </c>
      <c r="R592" s="12">
        <v>4.4661252604259955E-3</v>
      </c>
      <c r="S592" s="14">
        <v>-6.1198466805154634E-3</v>
      </c>
      <c r="T592" s="14">
        <v>-7.3461223330312892E-3</v>
      </c>
      <c r="U592" s="20">
        <v>-8.6554159478976368E-3</v>
      </c>
      <c r="V592" s="20">
        <v>-1.038976100479211E-2</v>
      </c>
      <c r="X592" s="14">
        <f t="shared" si="131"/>
        <v>-6.5340176377910123E-3</v>
      </c>
      <c r="Y592" s="14">
        <f t="shared" si="132"/>
        <v>-7.1050056587759029E-3</v>
      </c>
      <c r="Z592" s="20">
        <f t="shared" si="133"/>
        <v>-1.0586890040459263E-2</v>
      </c>
      <c r="AA592" s="20">
        <f t="shared" si="134"/>
        <v>-9.3232511415526059E-3</v>
      </c>
      <c r="AH592" s="26">
        <v>-0.66324047741235426</v>
      </c>
      <c r="AI592" s="26">
        <v>-0.82571797855295925</v>
      </c>
      <c r="AJ592" s="26">
        <f t="shared" si="135"/>
        <v>-1.5301666895232093</v>
      </c>
      <c r="AK592" s="26">
        <f t="shared" si="135"/>
        <v>-1.7558241113475266</v>
      </c>
      <c r="AL592" s="26">
        <f t="shared" si="136"/>
        <v>-3.1868778877723454</v>
      </c>
      <c r="AM592" s="26">
        <f t="shared" si="137"/>
        <v>-2.412712514105126</v>
      </c>
      <c r="AN592" s="14">
        <v>-5.693142162971454E-3</v>
      </c>
      <c r="AO592" s="14">
        <v>-7.8417304165542146E-3</v>
      </c>
      <c r="AP592" s="20">
        <v>-1.18571061540828E-2</v>
      </c>
      <c r="AQ592" s="20">
        <v>-1.0775476305390814E-2</v>
      </c>
      <c r="AU592">
        <v>0.68995803286312363</v>
      </c>
    </row>
    <row r="593" spans="1:47" x14ac:dyDescent="0.2">
      <c r="A593" s="1">
        <v>44344</v>
      </c>
      <c r="B593">
        <v>240.56229999999999</v>
      </c>
      <c r="C593">
        <v>18.8</v>
      </c>
      <c r="D593" s="12">
        <v>2.6535303749306571E-3</v>
      </c>
      <c r="E593" s="12">
        <v>3.7373198077950143E-3</v>
      </c>
      <c r="F593" s="12">
        <f t="shared" si="129"/>
        <v>4.2350482137041359E-3</v>
      </c>
      <c r="G593" s="12">
        <f t="shared" si="130"/>
        <v>4.4472214517996562E-3</v>
      </c>
      <c r="H593" s="14">
        <v>-6.9660344146256032E-3</v>
      </c>
      <c r="I593" s="14">
        <v>-7.3150283348490585E-3</v>
      </c>
      <c r="J593" s="20">
        <v>-9.8521954084110769E-3</v>
      </c>
      <c r="K593" s="20">
        <v>-1.0345784169782952E-2</v>
      </c>
      <c r="M593" s="24">
        <v>7.0412234506796336E-6</v>
      </c>
      <c r="N593" s="24">
        <v>1.3967559345736963E-5</v>
      </c>
      <c r="O593" s="23">
        <f t="shared" si="127"/>
        <v>1.4323889434194544E-5</v>
      </c>
      <c r="P593" s="23">
        <f t="shared" si="128"/>
        <v>2.0333722864598088E-5</v>
      </c>
      <c r="Q593" s="12">
        <v>3.7846914582558172E-3</v>
      </c>
      <c r="R593" s="12">
        <v>4.5092929450855253E-3</v>
      </c>
      <c r="S593" s="14">
        <v>-6.2252634720043392E-3</v>
      </c>
      <c r="T593" s="14">
        <v>-7.4171268557106139E-3</v>
      </c>
      <c r="U593" s="20">
        <v>-8.8045089278139498E-3</v>
      </c>
      <c r="V593" s="20">
        <v>-1.0490184056227073E-2</v>
      </c>
      <c r="X593" s="14">
        <f t="shared" si="131"/>
        <v>-6.5340176377910123E-3</v>
      </c>
      <c r="Y593" s="14">
        <f t="shared" si="132"/>
        <v>-7.1050056587759029E-3</v>
      </c>
      <c r="Z593" s="20">
        <f t="shared" si="133"/>
        <v>-1.0586890040459263E-2</v>
      </c>
      <c r="AA593" s="20">
        <f t="shared" si="134"/>
        <v>-9.3232511415526059E-3</v>
      </c>
      <c r="AH593" s="26">
        <v>0.68995803286312363</v>
      </c>
      <c r="AI593" s="26">
        <v>0.82062862847423046</v>
      </c>
      <c r="AJ593" s="26">
        <f t="shared" si="135"/>
        <v>-1.5301666895232093</v>
      </c>
      <c r="AK593" s="26">
        <f t="shared" si="135"/>
        <v>-1.7558241113475266</v>
      </c>
      <c r="AL593" s="26">
        <f t="shared" si="136"/>
        <v>-3.1868778877723454</v>
      </c>
      <c r="AM593" s="26">
        <f t="shared" si="137"/>
        <v>-2.412712514105126</v>
      </c>
      <c r="AN593" s="14">
        <v>-5.7912087995460717E-3</v>
      </c>
      <c r="AO593" s="14">
        <v>-7.9175252781104634E-3</v>
      </c>
      <c r="AP593" s="20">
        <v>-1.2061349520356337E-2</v>
      </c>
      <c r="AQ593" s="20">
        <v>-1.0879627518373805E-2</v>
      </c>
      <c r="AU593">
        <v>6.5850145909564839E-2</v>
      </c>
    </row>
    <row r="594" spans="1:47" x14ac:dyDescent="0.2">
      <c r="A594" s="1">
        <v>44343</v>
      </c>
      <c r="B594">
        <v>239.92565000000002</v>
      </c>
      <c r="C594">
        <v>18.73</v>
      </c>
      <c r="D594" s="12">
        <v>2.6119076306074795E-4</v>
      </c>
      <c r="E594" s="12">
        <v>1.6042780748664054E-3</v>
      </c>
      <c r="F594" s="12">
        <f t="shared" si="129"/>
        <v>4.2648207801750512E-3</v>
      </c>
      <c r="G594" s="12">
        <f t="shared" si="130"/>
        <v>4.4532938116729915E-3</v>
      </c>
      <c r="H594" s="14">
        <v>-7.0150059285689417E-3</v>
      </c>
      <c r="I594" s="14">
        <v>-7.325016478010868E-3</v>
      </c>
      <c r="J594" s="20">
        <v>-9.9214567551254296E-3</v>
      </c>
      <c r="K594" s="20">
        <v>-1.0359910591264697E-2</v>
      </c>
      <c r="M594" s="24">
        <v>6.8220614708255773E-8</v>
      </c>
      <c r="N594" s="24">
        <v>2.5737081414970599E-6</v>
      </c>
      <c r="O594" s="23">
        <f t="shared" si="127"/>
        <v>1.4791178430023621E-5</v>
      </c>
      <c r="P594" s="23">
        <f t="shared" si="128"/>
        <v>2.0740880909933521E-5</v>
      </c>
      <c r="Q594" s="12">
        <v>3.845930112472615E-3</v>
      </c>
      <c r="R594" s="12">
        <v>4.5542157294021024E-3</v>
      </c>
      <c r="S594" s="14">
        <v>-6.3259920945024656E-3</v>
      </c>
      <c r="T594" s="14">
        <v>-7.4910182604264949E-3</v>
      </c>
      <c r="U594" s="20">
        <v>-8.9469713408603189E-3</v>
      </c>
      <c r="V594" s="20">
        <v>-1.0594690080017937E-2</v>
      </c>
      <c r="X594" s="14">
        <f t="shared" si="131"/>
        <v>-6.5340176377910123E-3</v>
      </c>
      <c r="Y594" s="14">
        <f t="shared" si="132"/>
        <v>-7.1050056587759029E-3</v>
      </c>
      <c r="Z594" s="20">
        <f t="shared" si="133"/>
        <v>-1.0586890040459263E-2</v>
      </c>
      <c r="AA594" s="20">
        <f t="shared" si="134"/>
        <v>-9.3232511415526059E-3</v>
      </c>
      <c r="AH594" s="26">
        <v>6.5850145909564839E-2</v>
      </c>
      <c r="AI594" s="26">
        <v>0.34281207375946493</v>
      </c>
      <c r="AJ594" s="26">
        <f t="shared" si="135"/>
        <v>-1.7651044032717849</v>
      </c>
      <c r="AK594" s="26">
        <f t="shared" si="135"/>
        <v>-1.7558241113475266</v>
      </c>
      <c r="AL594" s="26">
        <f t="shared" si="136"/>
        <v>-3.1868778877723454</v>
      </c>
      <c r="AM594" s="26">
        <f t="shared" si="137"/>
        <v>-2.412712514105126</v>
      </c>
      <c r="AN594" s="14">
        <v>-6.7884681762009633E-3</v>
      </c>
      <c r="AO594" s="14">
        <v>-7.9964017859623735E-3</v>
      </c>
      <c r="AP594" s="20">
        <v>-1.2256509633356786E-2</v>
      </c>
      <c r="AQ594" s="20">
        <v>-1.0988013282262857E-2</v>
      </c>
      <c r="AU594">
        <v>0.53738559758835858</v>
      </c>
    </row>
    <row r="595" spans="1:47" x14ac:dyDescent="0.2">
      <c r="A595" s="1">
        <v>44342</v>
      </c>
      <c r="B595">
        <v>239.863</v>
      </c>
      <c r="C595">
        <v>18.7</v>
      </c>
      <c r="D595" s="12">
        <v>2.1784762866130514E-3</v>
      </c>
      <c r="E595" s="12">
        <v>-5.3447354355973253E-4</v>
      </c>
      <c r="F595" s="12">
        <f t="shared" si="129"/>
        <v>4.2768438661128219E-3</v>
      </c>
      <c r="G595" s="12">
        <f t="shared" si="130"/>
        <v>4.4521650283058942E-3</v>
      </c>
      <c r="H595" s="14">
        <v>-7.0347821450808335E-3</v>
      </c>
      <c r="I595" s="14">
        <v>-7.3231597945954555E-3</v>
      </c>
      <c r="J595" s="20">
        <v>-9.9494266355361731E-3</v>
      </c>
      <c r="K595" s="20">
        <v>-1.0357284648478397E-2</v>
      </c>
      <c r="M595" s="24">
        <v>4.7457589313353892E-6</v>
      </c>
      <c r="N595" s="24">
        <v>2.8566196876529731E-7</v>
      </c>
      <c r="O595" s="23">
        <f t="shared" si="127"/>
        <v>1.5732659563612583E-5</v>
      </c>
      <c r="P595" s="23">
        <f t="shared" si="128"/>
        <v>2.1900149414015842E-5</v>
      </c>
      <c r="Q595" s="12">
        <v>3.9664416753070484E-3</v>
      </c>
      <c r="R595" s="12">
        <v>4.6797595466023514E-3</v>
      </c>
      <c r="S595" s="14">
        <v>-6.5242159757202735E-3</v>
      </c>
      <c r="T595" s="14">
        <v>-7.6975194634896571E-3</v>
      </c>
      <c r="U595" s="20">
        <v>-9.2273231588575425E-3</v>
      </c>
      <c r="V595" s="20">
        <v>-1.0886748672260709E-2</v>
      </c>
      <c r="X595" s="14">
        <f t="shared" si="131"/>
        <v>-6.5340176377910123E-3</v>
      </c>
      <c r="Y595" s="14">
        <f t="shared" si="132"/>
        <v>-7.1050056587759029E-3</v>
      </c>
      <c r="Z595" s="20">
        <f t="shared" si="133"/>
        <v>-1.0586890040459263E-2</v>
      </c>
      <c r="AA595" s="20">
        <f t="shared" si="134"/>
        <v>-9.3232511415526059E-3</v>
      </c>
      <c r="AH595" s="26">
        <v>0.53738559758835858</v>
      </c>
      <c r="AI595" s="26">
        <v>-0.11077377680278035</v>
      </c>
      <c r="AJ595" s="26">
        <f t="shared" si="135"/>
        <v>-1.7651044032717849</v>
      </c>
      <c r="AK595" s="26">
        <f t="shared" si="135"/>
        <v>-1.7558241113475266</v>
      </c>
      <c r="AL595" s="26">
        <f t="shared" si="136"/>
        <v>-3.1868778877723454</v>
      </c>
      <c r="AM595" s="26">
        <f t="shared" si="137"/>
        <v>-2.412712514105126</v>
      </c>
      <c r="AN595" s="14">
        <v>-7.0011836664051865E-3</v>
      </c>
      <c r="AO595" s="14">
        <v>-8.2168346472331778E-3</v>
      </c>
      <c r="AP595" s="20">
        <v>-1.2640565268174728E-2</v>
      </c>
      <c r="AQ595" s="20">
        <v>-1.1290914421090424E-2</v>
      </c>
      <c r="AU595">
        <v>0.72096776679742958</v>
      </c>
    </row>
    <row r="596" spans="1:47" x14ac:dyDescent="0.2">
      <c r="A596" s="1">
        <v>44341</v>
      </c>
      <c r="B596">
        <v>239.3416</v>
      </c>
      <c r="C596">
        <v>18.71</v>
      </c>
      <c r="D596" s="12">
        <v>2.9656306166057078E-3</v>
      </c>
      <c r="E596" s="12">
        <v>2.679528403001008E-3</v>
      </c>
      <c r="F596" s="12">
        <f t="shared" si="129"/>
        <v>4.2776234905892458E-3</v>
      </c>
      <c r="G596" s="12">
        <f t="shared" si="130"/>
        <v>4.4512637018003223E-3</v>
      </c>
      <c r="H596" s="14">
        <v>-7.0360645132285394E-3</v>
      </c>
      <c r="I596" s="14">
        <v>-7.3216772444236987E-3</v>
      </c>
      <c r="J596" s="20">
        <v>-9.9512403132794528E-3</v>
      </c>
      <c r="K596" s="20">
        <v>-1.0355187849478342E-2</v>
      </c>
      <c r="M596" s="24">
        <v>8.79496495414915E-6</v>
      </c>
      <c r="N596" s="24">
        <v>7.1798724624891326E-6</v>
      </c>
      <c r="O596" s="23">
        <f t="shared" si="127"/>
        <v>1.6433634673012276E-5</v>
      </c>
      <c r="P596" s="23">
        <f t="shared" si="128"/>
        <v>2.327976000361057E-5</v>
      </c>
      <c r="Q596" s="12">
        <v>4.0538419644840958E-3</v>
      </c>
      <c r="R596" s="12">
        <v>4.8249103622358177E-3</v>
      </c>
      <c r="S596" s="14">
        <v>-6.6679766583697475E-3</v>
      </c>
      <c r="T596" s="14">
        <v>-7.9362713090393288E-3</v>
      </c>
      <c r="U596" s="20">
        <v>-9.4306466357751209E-3</v>
      </c>
      <c r="V596" s="20">
        <v>-1.1224419963624917E-2</v>
      </c>
      <c r="X596" s="14">
        <f t="shared" si="131"/>
        <v>-6.5340176377910123E-3</v>
      </c>
      <c r="Y596" s="14">
        <f t="shared" si="132"/>
        <v>-7.1050056587759029E-3</v>
      </c>
      <c r="Z596" s="20">
        <f t="shared" si="133"/>
        <v>-1.0586890040459263E-2</v>
      </c>
      <c r="AA596" s="20">
        <f t="shared" si="134"/>
        <v>-9.3232511415526059E-3</v>
      </c>
      <c r="AH596" s="26">
        <v>0.72096776679742958</v>
      </c>
      <c r="AI596" s="26">
        <v>0.54349318036979943</v>
      </c>
      <c r="AJ596" s="26">
        <f t="shared" si="135"/>
        <v>-1.7651044032717849</v>
      </c>
      <c r="AK596" s="26">
        <f t="shared" si="135"/>
        <v>-1.7558241113475266</v>
      </c>
      <c r="AL596" s="26">
        <f t="shared" si="136"/>
        <v>-3.1868778877723454</v>
      </c>
      <c r="AM596" s="26">
        <f t="shared" si="137"/>
        <v>-2.412712514105126</v>
      </c>
      <c r="AN596" s="14">
        <v>-7.1554543016788203E-3</v>
      </c>
      <c r="AO596" s="14">
        <v>-8.4716939491041778E-3</v>
      </c>
      <c r="AP596" s="20">
        <v>-1.291909931713797E-2</v>
      </c>
      <c r="AQ596" s="20">
        <v>-1.1641121610401853E-2</v>
      </c>
      <c r="AU596">
        <v>0.39314714745526819</v>
      </c>
    </row>
    <row r="597" spans="1:47" x14ac:dyDescent="0.2">
      <c r="A597" s="1">
        <v>44337</v>
      </c>
      <c r="B597">
        <v>238.63389999999998</v>
      </c>
      <c r="C597">
        <v>18.66</v>
      </c>
      <c r="D597" s="12">
        <v>1.6598915918064616E-3</v>
      </c>
      <c r="E597" s="12">
        <v>8.6486486486485603E-3</v>
      </c>
      <c r="F597" s="12">
        <f t="shared" si="129"/>
        <v>4.2698283804666675E-3</v>
      </c>
      <c r="G597" s="12">
        <f t="shared" si="130"/>
        <v>4.447459936086284E-3</v>
      </c>
      <c r="H597" s="14">
        <v>-7.0232426980709308E-3</v>
      </c>
      <c r="I597" s="14">
        <v>-7.3154206065928892E-3</v>
      </c>
      <c r="J597" s="20">
        <v>-9.9331061754178787E-3</v>
      </c>
      <c r="K597" s="20">
        <v>-1.0346338967196141E-2</v>
      </c>
      <c r="M597" s="24">
        <v>2.7552400965497888E-6</v>
      </c>
      <c r="N597" s="24">
        <v>7.4799123447770574E-5</v>
      </c>
      <c r="O597" s="23">
        <f t="shared" si="127"/>
        <v>1.6920080152586297E-5</v>
      </c>
      <c r="P597" s="23">
        <f t="shared" si="128"/>
        <v>2.4306841653663966E-5</v>
      </c>
      <c r="Q597" s="12">
        <v>4.113402503109354E-3</v>
      </c>
      <c r="R597" s="12">
        <v>4.9301969183455511E-3</v>
      </c>
      <c r="S597" s="14">
        <v>-6.765945026350687E-3</v>
      </c>
      <c r="T597" s="14">
        <v>-8.1094522827256533E-3</v>
      </c>
      <c r="U597" s="20">
        <v>-9.5692051681827185E-3</v>
      </c>
      <c r="V597" s="20">
        <v>-1.1469353119595876E-2</v>
      </c>
      <c r="X597" s="14">
        <f t="shared" si="131"/>
        <v>-6.5340176377910123E-3</v>
      </c>
      <c r="Y597" s="14">
        <f t="shared" si="132"/>
        <v>-7.1050056587759029E-3</v>
      </c>
      <c r="Z597" s="20">
        <f t="shared" si="133"/>
        <v>-1.0586890040459263E-2</v>
      </c>
      <c r="AA597" s="20">
        <f t="shared" si="134"/>
        <v>-9.3232511415526059E-3</v>
      </c>
      <c r="AH597" s="26">
        <v>0.39314714745526819</v>
      </c>
      <c r="AI597" s="26">
        <v>1.8839224100404466</v>
      </c>
      <c r="AJ597" s="26">
        <f t="shared" si="135"/>
        <v>-1.7651044032717849</v>
      </c>
      <c r="AK597" s="26">
        <f t="shared" si="135"/>
        <v>-1.7558241113475266</v>
      </c>
      <c r="AL597" s="26">
        <f t="shared" si="136"/>
        <v>-3.1868778877723454</v>
      </c>
      <c r="AM597" s="26">
        <f t="shared" si="137"/>
        <v>-2.412712514105126</v>
      </c>
      <c r="AN597" s="14">
        <v>-7.2605848706675021E-3</v>
      </c>
      <c r="AO597" s="14">
        <v>-8.6565586229223907E-3</v>
      </c>
      <c r="AP597" s="20">
        <v>-1.3108911480666617E-2</v>
      </c>
      <c r="AQ597" s="20">
        <v>-1.1895147801894839E-2</v>
      </c>
      <c r="AU597">
        <v>1.5091638144951249</v>
      </c>
    </row>
    <row r="598" spans="1:47" x14ac:dyDescent="0.2">
      <c r="A598" s="1">
        <v>44336</v>
      </c>
      <c r="B598">
        <v>238.23845</v>
      </c>
      <c r="C598">
        <v>18.5</v>
      </c>
      <c r="D598" s="12">
        <v>6.1399685621446043E-3</v>
      </c>
      <c r="E598" s="12">
        <v>7.625272331154731E-3</v>
      </c>
      <c r="F598" s="12">
        <f t="shared" si="129"/>
        <v>4.2819972996848707E-3</v>
      </c>
      <c r="G598" s="12">
        <f t="shared" si="130"/>
        <v>4.3775934203993828E-3</v>
      </c>
      <c r="H598" s="14">
        <v>-7.0432587889830717E-3</v>
      </c>
      <c r="I598" s="14">
        <v>-7.2005004148628276E-3</v>
      </c>
      <c r="J598" s="20">
        <v>-9.9614153147705199E-3</v>
      </c>
      <c r="K598" s="20">
        <v>-1.0183805146961277E-2</v>
      </c>
      <c r="M598" s="24">
        <v>3.7699213944124081E-5</v>
      </c>
      <c r="N598" s="24">
        <v>5.8144778124273908E-5</v>
      </c>
      <c r="O598" s="23">
        <f t="shared" si="127"/>
        <v>1.7825806675444405E-5</v>
      </c>
      <c r="P598" s="23">
        <f t="shared" si="128"/>
        <v>2.1075140761651647E-5</v>
      </c>
      <c r="Q598" s="12">
        <v>4.2220618985804089E-3</v>
      </c>
      <c r="R598" s="12">
        <v>4.5907669034325463E-3</v>
      </c>
      <c r="S598" s="14">
        <v>-6.9446738270936064E-3</v>
      </c>
      <c r="T598" s="14">
        <v>-7.5511395915998048E-3</v>
      </c>
      <c r="U598" s="20">
        <v>-9.8219847218313696E-3</v>
      </c>
      <c r="V598" s="20">
        <v>-1.0679720826017357E-2</v>
      </c>
      <c r="X598" s="14">
        <f t="shared" si="131"/>
        <v>-6.5340176377910123E-3</v>
      </c>
      <c r="Y598" s="14">
        <f t="shared" si="132"/>
        <v>-7.1050056587759029E-3</v>
      </c>
      <c r="Z598" s="20">
        <f t="shared" si="133"/>
        <v>-1.0586890040459263E-2</v>
      </c>
      <c r="AA598" s="20">
        <f t="shared" si="134"/>
        <v>-9.3232511415526059E-3</v>
      </c>
      <c r="AH598" s="26">
        <v>1.5091638144951249</v>
      </c>
      <c r="AI598" s="26">
        <v>1.7632386013470687</v>
      </c>
      <c r="AJ598" s="26">
        <f t="shared" si="135"/>
        <v>-1.7651044032717849</v>
      </c>
      <c r="AK598" s="26">
        <f t="shared" si="135"/>
        <v>-1.7558241113475266</v>
      </c>
      <c r="AL598" s="26">
        <f t="shared" si="136"/>
        <v>-3.1868778877723454</v>
      </c>
      <c r="AM598" s="26">
        <f t="shared" si="137"/>
        <v>-2.412712514105126</v>
      </c>
      <c r="AN598" s="14">
        <v>-7.4523800480703114E-3</v>
      </c>
      <c r="AO598" s="14">
        <v>-8.0605792186230867E-3</v>
      </c>
      <c r="AP598" s="20">
        <v>-1.3455195705392033E-2</v>
      </c>
      <c r="AQ598" s="20">
        <v>-1.1076200757251343E-2</v>
      </c>
      <c r="AU598">
        <v>-0.79677267079475811</v>
      </c>
    </row>
    <row r="599" spans="1:47" x14ac:dyDescent="0.2">
      <c r="A599" s="1">
        <v>44335</v>
      </c>
      <c r="B599">
        <v>236.78460000000001</v>
      </c>
      <c r="C599">
        <v>18.36</v>
      </c>
      <c r="D599" s="12">
        <v>-3.2776534249299161E-3</v>
      </c>
      <c r="E599" s="12">
        <v>-9.1743119266055606E-3</v>
      </c>
      <c r="F599" s="12">
        <f t="shared" si="129"/>
        <v>4.2432660947037881E-3</v>
      </c>
      <c r="G599" s="12">
        <f t="shared" si="130"/>
        <v>4.321436530630351E-3</v>
      </c>
      <c r="H599" s="14">
        <v>-6.9795516259937365E-3</v>
      </c>
      <c r="I599" s="14">
        <v>-7.1081305510479215E-3</v>
      </c>
      <c r="J599" s="20">
        <v>-9.8713130584037381E-3</v>
      </c>
      <c r="K599" s="20">
        <v>-1.0053164685834344E-2</v>
      </c>
      <c r="M599" s="24">
        <v>1.0743011973954809E-5</v>
      </c>
      <c r="N599" s="24">
        <v>8.4167999326657038E-5</v>
      </c>
      <c r="O599" s="23">
        <f t="shared" si="127"/>
        <v>1.6552344932218771E-5</v>
      </c>
      <c r="P599" s="23">
        <f t="shared" si="128"/>
        <v>1.8702021316365239E-5</v>
      </c>
      <c r="Q599" s="12">
        <v>4.0684573160128853E-3</v>
      </c>
      <c r="R599" s="12">
        <v>4.3245833691079698E-3</v>
      </c>
      <c r="S599" s="14">
        <v>-6.6920167723410482E-3</v>
      </c>
      <c r="T599" s="14">
        <v>-7.1133066397312634E-3</v>
      </c>
      <c r="U599" s="20">
        <v>-9.4646470277324809E-3</v>
      </c>
      <c r="V599" s="20">
        <v>-1.0060485326836703E-2</v>
      </c>
      <c r="X599" s="14">
        <f t="shared" si="131"/>
        <v>-6.5340176377910123E-3</v>
      </c>
      <c r="Y599" s="14">
        <f t="shared" si="132"/>
        <v>-7.1050056587759029E-3</v>
      </c>
      <c r="Z599" s="20">
        <f t="shared" si="133"/>
        <v>-1.0586890040459263E-2</v>
      </c>
      <c r="AA599" s="20">
        <f t="shared" si="134"/>
        <v>-9.3232511415526059E-3</v>
      </c>
      <c r="AH599" s="26">
        <v>-0.79677267079475811</v>
      </c>
      <c r="AI599" s="26">
        <v>-2.4081469544137679</v>
      </c>
      <c r="AJ599" s="26">
        <f t="shared" si="135"/>
        <v>-1.7651044032717849</v>
      </c>
      <c r="AK599" s="26">
        <f t="shared" si="135"/>
        <v>-1.7558241113475266</v>
      </c>
      <c r="AL599" s="26">
        <f t="shared" si="136"/>
        <v>-3.1868778877723454</v>
      </c>
      <c r="AM599" s="26">
        <f t="shared" si="137"/>
        <v>-2.412712514105126</v>
      </c>
      <c r="AN599" s="14">
        <v>-7.1812519230176515E-3</v>
      </c>
      <c r="AO599" s="14">
        <v>-7.5932077510122934E-3</v>
      </c>
      <c r="AP599" s="20">
        <v>-1.296567665774709E-2</v>
      </c>
      <c r="AQ599" s="20">
        <v>-1.0433976412937706E-2</v>
      </c>
      <c r="AU599">
        <v>-1.0056079214542</v>
      </c>
    </row>
    <row r="600" spans="1:47" x14ac:dyDescent="0.2">
      <c r="A600" s="1">
        <v>44334</v>
      </c>
      <c r="B600">
        <v>237.56324999999998</v>
      </c>
      <c r="C600">
        <v>18.53</v>
      </c>
      <c r="D600" s="12">
        <v>-4.1351969841085801E-3</v>
      </c>
      <c r="E600" s="12">
        <v>-5.3937432578199385E-4</v>
      </c>
      <c r="F600" s="12">
        <f t="shared" si="129"/>
        <v>4.230504029946334E-3</v>
      </c>
      <c r="G600" s="12">
        <f t="shared" si="130"/>
        <v>4.2238827921539076E-3</v>
      </c>
      <c r="H600" s="14">
        <v>-6.9585598974900489E-3</v>
      </c>
      <c r="I600" s="14">
        <v>-6.947668930492268E-3</v>
      </c>
      <c r="J600" s="20">
        <v>-9.8416240561868627E-3</v>
      </c>
      <c r="K600" s="20">
        <v>-9.8262207537249333E-3</v>
      </c>
      <c r="M600" s="24">
        <v>1.7099854097380697E-5</v>
      </c>
      <c r="N600" s="24">
        <v>2.9092466331278046E-7</v>
      </c>
      <c r="O600" s="23">
        <f t="shared" si="127"/>
        <v>1.6922214703740865E-5</v>
      </c>
      <c r="P600" s="23">
        <f t="shared" si="128"/>
        <v>1.4513796606876265E-5</v>
      </c>
      <c r="Q600" s="12">
        <v>4.1136619578838593E-3</v>
      </c>
      <c r="R600" s="12">
        <v>3.809697705445442E-3</v>
      </c>
      <c r="S600" s="14">
        <v>-6.7663717914775616E-3</v>
      </c>
      <c r="T600" s="14">
        <v>-6.2663950883906387E-3</v>
      </c>
      <c r="U600" s="20">
        <v>-9.5698087502457986E-3</v>
      </c>
      <c r="V600" s="20">
        <v>-8.862682157801274E-3</v>
      </c>
      <c r="X600" s="14">
        <f t="shared" si="131"/>
        <v>-6.5340176377910123E-3</v>
      </c>
      <c r="Y600" s="14">
        <f t="shared" si="132"/>
        <v>-6.6543187892785629E-3</v>
      </c>
      <c r="Z600" s="20">
        <f t="shared" si="133"/>
        <v>-1.0586890040459263E-2</v>
      </c>
      <c r="AA600" s="20">
        <f t="shared" si="134"/>
        <v>-9.3232511415526059E-3</v>
      </c>
      <c r="AH600" s="26">
        <v>-1.0056079214542</v>
      </c>
      <c r="AI600" s="26">
        <v>-0.1373128185912913</v>
      </c>
      <c r="AJ600" s="26">
        <f t="shared" si="135"/>
        <v>-1.7651044032717849</v>
      </c>
      <c r="AK600" s="26">
        <f t="shared" si="135"/>
        <v>-1.7187535933296307</v>
      </c>
      <c r="AL600" s="26">
        <f t="shared" si="136"/>
        <v>-3.1868778877723454</v>
      </c>
      <c r="AM600" s="26">
        <f t="shared" si="137"/>
        <v>-2.0899190753071699</v>
      </c>
      <c r="AN600" s="14">
        <v>-7.2610428354324312E-3</v>
      </c>
      <c r="AO600" s="14">
        <v>-6.5479316207340023E-3</v>
      </c>
      <c r="AP600" s="20">
        <v>-1.3109738331350365E-2</v>
      </c>
      <c r="AQ600" s="20">
        <v>-7.9619599057643847E-3</v>
      </c>
      <c r="AU600">
        <v>-0.34893812991102513</v>
      </c>
    </row>
    <row r="601" spans="1:47" x14ac:dyDescent="0.2">
      <c r="A601" s="1">
        <v>44333</v>
      </c>
      <c r="B601">
        <v>238.5497</v>
      </c>
      <c r="C601">
        <v>18.54</v>
      </c>
      <c r="D601" s="12">
        <v>-1.4742452864544564E-3</v>
      </c>
      <c r="E601" s="12">
        <v>0</v>
      </c>
      <c r="F601" s="12">
        <f t="shared" si="129"/>
        <v>4.2183936760290001E-3</v>
      </c>
      <c r="G601" s="12">
        <f t="shared" si="130"/>
        <v>4.3038703042975104E-3</v>
      </c>
      <c r="H601" s="14">
        <v>-6.938640137925456E-3</v>
      </c>
      <c r="I601" s="14">
        <v>-7.079236679952498E-3</v>
      </c>
      <c r="J601" s="20">
        <v>-9.813451160097391E-3</v>
      </c>
      <c r="K601" s="20">
        <v>-1.001229953255002E-2</v>
      </c>
      <c r="M601" s="24">
        <v>2.1733991646331823E-6</v>
      </c>
      <c r="N601" s="24">
        <v>0</v>
      </c>
      <c r="O601" s="23">
        <f t="shared" si="127"/>
        <v>1.6909666149789207E-5</v>
      </c>
      <c r="P601" s="23">
        <f t="shared" si="128"/>
        <v>1.5429731776998495E-5</v>
      </c>
      <c r="Q601" s="12">
        <v>4.1121364459109581E-3</v>
      </c>
      <c r="R601" s="12">
        <v>3.9280697265958115E-3</v>
      </c>
      <c r="S601" s="14">
        <v>-6.7638625475759774E-3</v>
      </c>
      <c r="T601" s="14">
        <v>-6.4610997367093997E-3</v>
      </c>
      <c r="U601" s="20">
        <v>-9.5662598787108165E-3</v>
      </c>
      <c r="V601" s="20">
        <v>-9.138056657550353E-3</v>
      </c>
      <c r="X601" s="14">
        <f t="shared" si="131"/>
        <v>-6.5340176377910123E-3</v>
      </c>
      <c r="Y601" s="14">
        <f t="shared" si="132"/>
        <v>-7.0906553900900284E-3</v>
      </c>
      <c r="Z601" s="20">
        <f t="shared" si="133"/>
        <v>-1.0586890040459263E-2</v>
      </c>
      <c r="AA601" s="20">
        <f t="shared" si="134"/>
        <v>-9.3232511415526059E-3</v>
      </c>
      <c r="AH601" s="26">
        <v>-0.34893812991102513</v>
      </c>
      <c r="AI601" s="26">
        <v>0</v>
      </c>
      <c r="AJ601" s="26">
        <f t="shared" si="135"/>
        <v>-1.7651044032717849</v>
      </c>
      <c r="AK601" s="26">
        <f t="shared" si="135"/>
        <v>-1.7558241113475266</v>
      </c>
      <c r="AL601" s="26">
        <f t="shared" si="136"/>
        <v>-3.1868778877723454</v>
      </c>
      <c r="AM601" s="26">
        <f t="shared" si="137"/>
        <v>-2.0899190753071699</v>
      </c>
      <c r="AN601" s="14">
        <v>-7.2583501475318194E-3</v>
      </c>
      <c r="AO601" s="14">
        <v>-6.8969995370112124E-3</v>
      </c>
      <c r="AP601" s="20">
        <v>-1.3104876710976394E-2</v>
      </c>
      <c r="AQ601" s="20">
        <v>-8.209347850749206E-3</v>
      </c>
      <c r="AU601">
        <v>2.464044792491916</v>
      </c>
    </row>
    <row r="602" spans="1:47" x14ac:dyDescent="0.2">
      <c r="A602" s="1">
        <v>44330</v>
      </c>
      <c r="B602">
        <v>238.90190000000001</v>
      </c>
      <c r="C602">
        <v>18.54</v>
      </c>
      <c r="D602" s="12">
        <v>9.1129908219602651E-3</v>
      </c>
      <c r="E602" s="12">
        <v>1.6207455429495532E-3</v>
      </c>
      <c r="F602" s="12">
        <f t="shared" si="129"/>
        <v>4.2172552491373258E-3</v>
      </c>
      <c r="G602" s="12">
        <f t="shared" si="130"/>
        <v>4.3042365690218031E-3</v>
      </c>
      <c r="H602" s="14">
        <v>-6.9367675923236666E-3</v>
      </c>
      <c r="I602" s="14">
        <v>-7.0798391318126755E-3</v>
      </c>
      <c r="J602" s="20">
        <v>-9.810802783118194E-3</v>
      </c>
      <c r="K602" s="20">
        <v>-1.0013151591712715E-2</v>
      </c>
      <c r="M602" s="24">
        <v>8.3046601721132031E-5</v>
      </c>
      <c r="N602" s="24">
        <v>2.626816114990842E-6</v>
      </c>
      <c r="O602" s="23">
        <f t="shared" si="127"/>
        <v>1.7850181543204884E-5</v>
      </c>
      <c r="P602" s="23">
        <f t="shared" si="128"/>
        <v>1.6414774575824463E-5</v>
      </c>
      <c r="Q602" s="12">
        <v>4.224947519579963E-3</v>
      </c>
      <c r="R602" s="12">
        <v>4.0515150963342664E-3</v>
      </c>
      <c r="S602" s="14">
        <v>-6.9494202512607297E-3</v>
      </c>
      <c r="T602" s="14">
        <v>-6.6641493008540633E-3</v>
      </c>
      <c r="U602" s="20">
        <v>-9.82869768010897E-3</v>
      </c>
      <c r="V602" s="20">
        <v>-9.4252335310015933E-3</v>
      </c>
      <c r="X602" s="14">
        <f t="shared" si="131"/>
        <v>-6.5340176377910123E-3</v>
      </c>
      <c r="Y602" s="14">
        <f t="shared" si="132"/>
        <v>-7.0906553900900284E-3</v>
      </c>
      <c r="Z602" s="20">
        <f t="shared" si="133"/>
        <v>-1.0586890040459263E-2</v>
      </c>
      <c r="AA602" s="20">
        <f t="shared" si="134"/>
        <v>-9.3232511415526059E-3</v>
      </c>
      <c r="AH602" s="26">
        <v>2.464044792491916</v>
      </c>
      <c r="AI602" s="26">
        <v>0.38971539213487733</v>
      </c>
      <c r="AJ602" s="26">
        <f t="shared" si="135"/>
        <v>-1.7651044032717849</v>
      </c>
      <c r="AK602" s="26">
        <f t="shared" si="135"/>
        <v>-1.7558241113475266</v>
      </c>
      <c r="AL602" s="26">
        <f t="shared" si="136"/>
        <v>-3.1868778877723454</v>
      </c>
      <c r="AM602" s="26">
        <f t="shared" si="137"/>
        <v>-2.0899190753071699</v>
      </c>
      <c r="AN602" s="14">
        <v>-7.4574734704027984E-3</v>
      </c>
      <c r="AO602" s="14">
        <v>-7.1137478936322022E-3</v>
      </c>
      <c r="AP602" s="20">
        <v>-1.3464391827148002E-2</v>
      </c>
      <c r="AQ602" s="20">
        <v>-8.4673386837239503E-3</v>
      </c>
      <c r="AU602">
        <v>-1.9135433545927927</v>
      </c>
    </row>
    <row r="603" spans="1:47" x14ac:dyDescent="0.2">
      <c r="A603" s="1">
        <v>44328</v>
      </c>
      <c r="B603">
        <v>236.74445</v>
      </c>
      <c r="C603">
        <v>18.510000000000002</v>
      </c>
      <c r="D603" s="12">
        <v>-6.5704265762802638E-3</v>
      </c>
      <c r="E603" s="12">
        <v>-2.6939655172412147E-3</v>
      </c>
      <c r="F603" s="12">
        <f t="shared" si="129"/>
        <v>4.1268005884890413E-3</v>
      </c>
      <c r="G603" s="12">
        <f t="shared" si="130"/>
        <v>4.3092116169097536E-3</v>
      </c>
      <c r="H603" s="14">
        <v>-6.7879829156816708E-3</v>
      </c>
      <c r="I603" s="14">
        <v>-7.0880223573754281E-3</v>
      </c>
      <c r="J603" s="20">
        <v>-9.6003737756219718E-3</v>
      </c>
      <c r="K603" s="20">
        <v>-1.0024725283790099E-2</v>
      </c>
      <c r="M603" s="24">
        <v>4.3170505394289991E-5</v>
      </c>
      <c r="N603" s="24">
        <v>7.2574502080847255E-6</v>
      </c>
      <c r="O603" s="23">
        <f t="shared" si="127"/>
        <v>1.3678065182975935E-5</v>
      </c>
      <c r="P603" s="23">
        <f t="shared" si="128"/>
        <v>1.7295557043024232E-5</v>
      </c>
      <c r="Q603" s="12">
        <v>3.6983868352263986E-3</v>
      </c>
      <c r="R603" s="12">
        <v>4.1587927386471466E-3</v>
      </c>
      <c r="S603" s="14">
        <v>-6.0833049997917202E-3</v>
      </c>
      <c r="T603" s="14">
        <v>-6.8406053199032068E-3</v>
      </c>
      <c r="U603" s="20">
        <v>-8.6037343515095663E-3</v>
      </c>
      <c r="V603" s="20">
        <v>-9.674798646128276E-3</v>
      </c>
      <c r="X603" s="14">
        <f t="shared" si="131"/>
        <v>-6.5340176377910123E-3</v>
      </c>
      <c r="Y603" s="14">
        <f t="shared" si="132"/>
        <v>-7.0906553900900284E-3</v>
      </c>
      <c r="Z603" s="20">
        <f t="shared" si="133"/>
        <v>-1.0586890040459263E-2</v>
      </c>
      <c r="AA603" s="20">
        <f t="shared" si="134"/>
        <v>-9.3232511415526059E-3</v>
      </c>
      <c r="AH603" s="26">
        <v>-1.9135433545927927</v>
      </c>
      <c r="AI603" s="26">
        <v>-0.63611447164951207</v>
      </c>
      <c r="AJ603" s="26">
        <f t="shared" si="135"/>
        <v>-1.7651044032717849</v>
      </c>
      <c r="AK603" s="26">
        <f t="shared" si="135"/>
        <v>-1.7558241113475266</v>
      </c>
      <c r="AL603" s="26">
        <f t="shared" si="136"/>
        <v>-3.1868778877723454</v>
      </c>
      <c r="AM603" s="26">
        <f t="shared" si="137"/>
        <v>-2.0899190753071699</v>
      </c>
      <c r="AN603" s="14">
        <v>-6.5280388878605168E-3</v>
      </c>
      <c r="AO603" s="14">
        <v>-7.3021085646136725E-3</v>
      </c>
      <c r="AP603" s="20">
        <v>-1.1786307225611354E-2</v>
      </c>
      <c r="AQ603" s="20">
        <v>-8.6915402747476181E-3</v>
      </c>
      <c r="AU603">
        <v>-2.2146046422174197</v>
      </c>
    </row>
    <row r="604" spans="1:47" x14ac:dyDescent="0.2">
      <c r="A604" s="1">
        <v>44327</v>
      </c>
      <c r="B604">
        <v>238.31025</v>
      </c>
      <c r="C604">
        <v>18.559999999999999</v>
      </c>
      <c r="D604" s="12">
        <v>-6.8432350929747976E-3</v>
      </c>
      <c r="E604" s="12">
        <v>-1.0133333333333439E-2</v>
      </c>
      <c r="F604" s="12">
        <f t="shared" si="129"/>
        <v>4.068283845700022E-3</v>
      </c>
      <c r="G604" s="12">
        <f t="shared" si="130"/>
        <v>4.2981838528698508E-3</v>
      </c>
      <c r="H604" s="14">
        <v>-6.6917314390677668E-3</v>
      </c>
      <c r="I604" s="14">
        <v>-7.0698832996972287E-3</v>
      </c>
      <c r="J604" s="20">
        <v>-9.4642434754389423E-3</v>
      </c>
      <c r="K604" s="20">
        <v>-9.9990708683604466E-3</v>
      </c>
      <c r="M604" s="24">
        <v>4.6829866537721788E-5</v>
      </c>
      <c r="N604" s="24">
        <v>1.0268444444444657E-4</v>
      </c>
      <c r="O604" s="23">
        <f t="shared" si="127"/>
        <v>1.1789910824609737E-5</v>
      </c>
      <c r="P604" s="23">
        <f t="shared" si="128"/>
        <v>1.793550102284843E-5</v>
      </c>
      <c r="Q604" s="12">
        <v>3.4336439571699532E-3</v>
      </c>
      <c r="R604" s="12">
        <v>4.2350325881684112E-3</v>
      </c>
      <c r="S604" s="14">
        <v>-5.6478417166110047E-3</v>
      </c>
      <c r="T604" s="14">
        <v>-6.9660087129064935E-3</v>
      </c>
      <c r="U604" s="20">
        <v>-7.9878503199755004E-3</v>
      </c>
      <c r="V604" s="20">
        <v>-9.852159057979263E-3</v>
      </c>
      <c r="X604" s="14">
        <f t="shared" si="131"/>
        <v>-6.3024077953677147E-3</v>
      </c>
      <c r="Y604" s="14">
        <f t="shared" si="132"/>
        <v>-7.0906553900900284E-3</v>
      </c>
      <c r="Z604" s="20">
        <f t="shared" si="133"/>
        <v>-1.0586890040459263E-2</v>
      </c>
      <c r="AA604" s="20">
        <f t="shared" si="134"/>
        <v>-9.3232511415526059E-3</v>
      </c>
      <c r="AH604" s="26">
        <v>-2.2146046422174197</v>
      </c>
      <c r="AI604" s="26">
        <v>-2.8647029235495665</v>
      </c>
      <c r="AJ604" s="26">
        <f t="shared" si="135"/>
        <v>-1.5223541131378933</v>
      </c>
      <c r="AK604" s="26">
        <f t="shared" si="135"/>
        <v>-1.7558241113475266</v>
      </c>
      <c r="AL604" s="26">
        <f t="shared" si="136"/>
        <v>-3.1868778877723454</v>
      </c>
      <c r="AM604" s="26">
        <f t="shared" si="137"/>
        <v>-2.0899190753071699</v>
      </c>
      <c r="AN604" s="14">
        <v>-5.2272220012487504E-3</v>
      </c>
      <c r="AO604" s="14">
        <v>-7.435972330648616E-3</v>
      </c>
      <c r="AP604" s="20">
        <v>-1.0942604001588058E-2</v>
      </c>
      <c r="AQ604" s="20">
        <v>-8.8508753905606561E-3</v>
      </c>
      <c r="AU604">
        <v>-1.4559427601599579</v>
      </c>
    </row>
    <row r="605" spans="1:47" x14ac:dyDescent="0.2">
      <c r="A605" s="1">
        <v>44326</v>
      </c>
      <c r="B605">
        <v>239.95230000000001</v>
      </c>
      <c r="C605">
        <v>18.75</v>
      </c>
      <c r="D605" s="12">
        <v>-4.3545326953020602E-3</v>
      </c>
      <c r="E605" s="12">
        <v>5.336179295625243E-4</v>
      </c>
      <c r="F605" s="12">
        <f t="shared" si="129"/>
        <v>4.0111925439179075E-3</v>
      </c>
      <c r="G605" s="12">
        <f t="shared" si="130"/>
        <v>4.1637701236046766E-3</v>
      </c>
      <c r="H605" s="14">
        <v>-6.5978246042640741E-3</v>
      </c>
      <c r="I605" s="14">
        <v>-6.8487923896033342E-3</v>
      </c>
      <c r="J605" s="20">
        <v>-9.3314292469118959E-3</v>
      </c>
      <c r="K605" s="20">
        <v>-9.6863777750425088E-3</v>
      </c>
      <c r="M605" s="24">
        <v>1.8961954994454624E-5</v>
      </c>
      <c r="N605" s="24">
        <v>2.8474809475059515E-7</v>
      </c>
      <c r="O605" s="23">
        <f t="shared" si="127"/>
        <v>9.5483978911020438E-6</v>
      </c>
      <c r="P605" s="23">
        <f t="shared" si="128"/>
        <v>1.2512539895889234E-5</v>
      </c>
      <c r="Q605" s="12">
        <v>3.0900482020677351E-3</v>
      </c>
      <c r="R605" s="12">
        <v>3.5373068704721159E-3</v>
      </c>
      <c r="S605" s="14">
        <v>-5.0826769926259913E-3</v>
      </c>
      <c r="T605" s="14">
        <v>-5.8183520355364225E-3</v>
      </c>
      <c r="U605" s="20">
        <v>-7.1885270655639979E-3</v>
      </c>
      <c r="V605" s="20">
        <v>-8.2290063179528659E-3</v>
      </c>
      <c r="X605" s="14">
        <f t="shared" si="131"/>
        <v>-5.8489585571216305E-3</v>
      </c>
      <c r="Y605" s="14">
        <f t="shared" si="132"/>
        <v>-6.6543187892785629E-3</v>
      </c>
      <c r="Z605" s="20">
        <f t="shared" si="133"/>
        <v>-1.0586890040459263E-2</v>
      </c>
      <c r="AA605" s="20">
        <f t="shared" si="134"/>
        <v>-8.2034729132219701E-3</v>
      </c>
      <c r="AH605" s="26">
        <v>-1.4559427601599579</v>
      </c>
      <c r="AI605" s="26">
        <v>0.14634741957928252</v>
      </c>
      <c r="AJ605" s="26">
        <f t="shared" si="135"/>
        <v>-1.458645070667411</v>
      </c>
      <c r="AK605" s="26">
        <f t="shared" si="135"/>
        <v>-1.7187535933296307</v>
      </c>
      <c r="AL605" s="26">
        <f t="shared" si="136"/>
        <v>-3.1868778877723454</v>
      </c>
      <c r="AM605" s="26">
        <f t="shared" si="137"/>
        <v>-2.0135772781078192</v>
      </c>
      <c r="AN605" s="14">
        <v>-4.5072835780707978E-3</v>
      </c>
      <c r="AO605" s="14">
        <v>-6.0797588943335397E-3</v>
      </c>
      <c r="AP605" s="20">
        <v>-9.8476062873203568E-3</v>
      </c>
      <c r="AQ605" s="20">
        <v>-7.1226407400773314E-3</v>
      </c>
      <c r="AU605">
        <v>0.37967364323166908</v>
      </c>
    </row>
    <row r="606" spans="1:47" x14ac:dyDescent="0.2">
      <c r="A606" s="1">
        <v>44323</v>
      </c>
      <c r="B606">
        <v>241.00175000000002</v>
      </c>
      <c r="C606">
        <v>18.739999999999998</v>
      </c>
      <c r="D606" s="12">
        <v>1.1658720402989431E-3</v>
      </c>
      <c r="E606" s="12">
        <v>5.9044551798175249E-3</v>
      </c>
      <c r="F606" s="12">
        <f t="shared" si="129"/>
        <v>3.98613569554453E-3</v>
      </c>
      <c r="G606" s="12">
        <f t="shared" si="130"/>
        <v>4.1773654694060441E-3</v>
      </c>
      <c r="H606" s="14">
        <v>-6.5566097563371515E-3</v>
      </c>
      <c r="I606" s="14">
        <v>-6.8711547434543727E-3</v>
      </c>
      <c r="J606" s="20">
        <v>-9.2731383009683251E-3</v>
      </c>
      <c r="K606" s="20">
        <v>-9.7180052788443695E-3</v>
      </c>
      <c r="M606" s="24">
        <v>1.3592576143508203E-6</v>
      </c>
      <c r="N606" s="24">
        <v>3.4862590970473999E-5</v>
      </c>
      <c r="O606" s="23">
        <f t="shared" si="127"/>
        <v>8.9452917389813055E-6</v>
      </c>
      <c r="P606" s="23">
        <f t="shared" si="128"/>
        <v>1.3295071837932076E-5</v>
      </c>
      <c r="Q606" s="12">
        <v>2.9908680577687319E-3</v>
      </c>
      <c r="R606" s="12">
        <v>3.6462407816725538E-3</v>
      </c>
      <c r="S606" s="14">
        <v>-4.9195401725542053E-3</v>
      </c>
      <c r="T606" s="14">
        <v>-5.9975323744724729E-3</v>
      </c>
      <c r="U606" s="20">
        <v>-6.9577995477269478E-3</v>
      </c>
      <c r="V606" s="20">
        <v>-8.4824244906849585E-3</v>
      </c>
      <c r="X606" s="14">
        <f t="shared" si="131"/>
        <v>-5.8489585571216305E-3</v>
      </c>
      <c r="Y606" s="14">
        <f t="shared" si="132"/>
        <v>-6.6543187892785629E-3</v>
      </c>
      <c r="Z606" s="20">
        <f t="shared" si="133"/>
        <v>-1.0586890040459263E-2</v>
      </c>
      <c r="AA606" s="20">
        <f t="shared" si="134"/>
        <v>-8.2034729132219701E-3</v>
      </c>
      <c r="AH606" s="26">
        <v>0.37967364323166908</v>
      </c>
      <c r="AI606" s="26">
        <v>1.7106216163161585</v>
      </c>
      <c r="AJ606" s="26">
        <f t="shared" si="135"/>
        <v>-1.2449598891822347</v>
      </c>
      <c r="AK606" s="26">
        <f t="shared" si="135"/>
        <v>-1.7187535933296307</v>
      </c>
      <c r="AL606" s="26">
        <f t="shared" si="136"/>
        <v>-3.1868778877723454</v>
      </c>
      <c r="AM606" s="26">
        <f t="shared" si="137"/>
        <v>-2.0135772781078192</v>
      </c>
      <c r="AN606" s="14">
        <v>-3.723510765758446E-3</v>
      </c>
      <c r="AO606" s="14">
        <v>-6.266989445644743E-3</v>
      </c>
      <c r="AP606" s="20">
        <v>-9.5315312785477935E-3</v>
      </c>
      <c r="AQ606" s="20">
        <v>-7.3419875884859478E-3</v>
      </c>
      <c r="AU606">
        <v>0.39801467432616816</v>
      </c>
    </row>
    <row r="607" spans="1:47" x14ac:dyDescent="0.2">
      <c r="A607" s="1">
        <v>44322</v>
      </c>
      <c r="B607">
        <v>240.72110000000001</v>
      </c>
      <c r="C607">
        <v>18.63</v>
      </c>
      <c r="D607" s="12">
        <v>1.2542657200713681E-3</v>
      </c>
      <c r="E607" s="12">
        <v>-3.7433155080214275E-3</v>
      </c>
      <c r="F607" s="12">
        <f t="shared" si="129"/>
        <v>3.9857686420171033E-3</v>
      </c>
      <c r="G607" s="12">
        <f t="shared" si="130"/>
        <v>4.1438418012458029E-3</v>
      </c>
      <c r="H607" s="14">
        <v>-6.5560060070112783E-3</v>
      </c>
      <c r="I607" s="14">
        <v>-6.8160132162922819E-3</v>
      </c>
      <c r="J607" s="20">
        <v>-9.2722844067751366E-3</v>
      </c>
      <c r="K607" s="20">
        <v>-9.6400175646897419E-3</v>
      </c>
      <c r="M607" s="24">
        <v>1.5731824965461474E-6</v>
      </c>
      <c r="N607" s="24">
        <v>1.4012410992593718E-5</v>
      </c>
      <c r="O607" s="23">
        <f t="shared" si="127"/>
        <v>9.4293308709633069E-6</v>
      </c>
      <c r="P607" s="23">
        <f t="shared" si="128"/>
        <v>1.191383961014939E-5</v>
      </c>
      <c r="Q607" s="12">
        <v>3.0707215554268848E-3</v>
      </c>
      <c r="R607" s="12">
        <v>3.451643030521753E-3</v>
      </c>
      <c r="S607" s="14">
        <v>-5.0508874878019789E-3</v>
      </c>
      <c r="T607" s="14">
        <v>-5.6774475576954779E-3</v>
      </c>
      <c r="U607" s="20">
        <v>-7.143566562238717E-3</v>
      </c>
      <c r="V607" s="20">
        <v>-8.0297224260021654E-3</v>
      </c>
      <c r="X607" s="14">
        <f t="shared" si="131"/>
        <v>-5.8489585571216305E-3</v>
      </c>
      <c r="Y607" s="14">
        <f t="shared" si="132"/>
        <v>-6.6543187892785629E-3</v>
      </c>
      <c r="Z607" s="20">
        <f t="shared" si="133"/>
        <v>-1.0586890040459263E-2</v>
      </c>
      <c r="AA607" s="20">
        <f t="shared" si="134"/>
        <v>-8.2034729132219701E-3</v>
      </c>
      <c r="AH607" s="26">
        <v>0.39801467432616816</v>
      </c>
      <c r="AI607" s="26">
        <v>-1.0904583363763174</v>
      </c>
      <c r="AJ607" s="26">
        <f t="shared" si="135"/>
        <v>-1.2449598891822347</v>
      </c>
      <c r="AK607" s="26">
        <f t="shared" si="135"/>
        <v>-1.7187535933296307</v>
      </c>
      <c r="AL607" s="26">
        <f t="shared" si="136"/>
        <v>-3.1868778877723454</v>
      </c>
      <c r="AM607" s="26">
        <f t="shared" si="137"/>
        <v>-2.0135772781078192</v>
      </c>
      <c r="AN607" s="14">
        <v>-3.8229251673537537E-3</v>
      </c>
      <c r="AO607" s="14">
        <v>-5.9325238616004389E-3</v>
      </c>
      <c r="AP607" s="20">
        <v>-9.7860146244958413E-3</v>
      </c>
      <c r="AQ607" s="20">
        <v>-6.950149978397816E-3</v>
      </c>
      <c r="AU607">
        <v>0.94449770761677387</v>
      </c>
    </row>
    <row r="608" spans="1:47" x14ac:dyDescent="0.2">
      <c r="A608" s="1">
        <v>44321</v>
      </c>
      <c r="B608">
        <v>240.41955000000002</v>
      </c>
      <c r="C608">
        <v>18.7</v>
      </c>
      <c r="D608" s="12">
        <v>2.9859768597744196E-3</v>
      </c>
      <c r="E608" s="12">
        <v>4.2964554242748143E-3</v>
      </c>
      <c r="F608" s="12">
        <f t="shared" si="129"/>
        <v>3.9880363211645762E-3</v>
      </c>
      <c r="G608" s="12">
        <f t="shared" si="130"/>
        <v>4.1858407149577706E-3</v>
      </c>
      <c r="H608" s="14">
        <v>-6.5597360072817612E-3</v>
      </c>
      <c r="I608" s="14">
        <v>-6.8850952818394345E-3</v>
      </c>
      <c r="J608" s="20">
        <v>-9.2775598173388679E-3</v>
      </c>
      <c r="K608" s="20">
        <v>-9.7377216483156021E-3</v>
      </c>
      <c r="M608" s="24">
        <v>8.9160578071083033E-6</v>
      </c>
      <c r="N608" s="24">
        <v>1.8459529212780474E-5</v>
      </c>
      <c r="O608" s="23">
        <f t="shared" si="127"/>
        <v>9.9307245774175188E-6</v>
      </c>
      <c r="P608" s="23">
        <f t="shared" si="128"/>
        <v>1.1784053703611175E-5</v>
      </c>
      <c r="Q608" s="12">
        <v>3.1513052180671929E-3</v>
      </c>
      <c r="R608" s="12">
        <v>3.4327909495935191E-3</v>
      </c>
      <c r="S608" s="14">
        <v>-5.1834358175689233E-3</v>
      </c>
      <c r="T608" s="14">
        <v>-5.6464386440050899E-3</v>
      </c>
      <c r="U608" s="20">
        <v>-7.3310321945044225E-3</v>
      </c>
      <c r="V608" s="20">
        <v>-7.9858659276135224E-3</v>
      </c>
      <c r="X608" s="14">
        <f t="shared" si="131"/>
        <v>-5.8489585571216305E-3</v>
      </c>
      <c r="Y608" s="14">
        <f t="shared" si="132"/>
        <v>-6.7750297882741726E-3</v>
      </c>
      <c r="Z608" s="20">
        <f t="shared" si="133"/>
        <v>-1.0586890040459263E-2</v>
      </c>
      <c r="AA608" s="20">
        <f t="shared" si="134"/>
        <v>-8.2034729132219701E-3</v>
      </c>
      <c r="AH608" s="26">
        <v>0.94449770761677387</v>
      </c>
      <c r="AI608" s="26">
        <v>1.2748736559063178</v>
      </c>
      <c r="AJ608" s="26">
        <f t="shared" si="135"/>
        <v>-1.2449598891822347</v>
      </c>
      <c r="AK608" s="26">
        <f t="shared" si="135"/>
        <v>-1.7187535933296307</v>
      </c>
      <c r="AL608" s="26">
        <f t="shared" si="136"/>
        <v>-3.1868778877723454</v>
      </c>
      <c r="AM608" s="26">
        <f t="shared" si="137"/>
        <v>-2.0135772781078192</v>
      </c>
      <c r="AN608" s="14">
        <v>-3.9232485950643301E-3</v>
      </c>
      <c r="AO608" s="14">
        <v>-5.900121779763296E-3</v>
      </c>
      <c r="AP608" s="20">
        <v>-1.0042824917079946E-2</v>
      </c>
      <c r="AQ608" s="20">
        <v>-6.9121898565956737E-3</v>
      </c>
      <c r="AU608">
        <v>-0.70801833178462736</v>
      </c>
    </row>
    <row r="609" spans="1:47" x14ac:dyDescent="0.2">
      <c r="A609" s="1">
        <v>44320</v>
      </c>
      <c r="B609">
        <v>239.7038</v>
      </c>
      <c r="C609">
        <v>18.62</v>
      </c>
      <c r="D609" s="12">
        <v>-2.2726345661889802E-3</v>
      </c>
      <c r="E609" s="12">
        <v>-5.3418803418802119E-3</v>
      </c>
      <c r="F609" s="12">
        <f t="shared" si="129"/>
        <v>3.9862748591324151E-3</v>
      </c>
      <c r="G609" s="12">
        <f t="shared" si="130"/>
        <v>4.1829404041265426E-3</v>
      </c>
      <c r="H609" s="14">
        <v>-6.5568386600694233E-3</v>
      </c>
      <c r="I609" s="14">
        <v>-6.8803246950494019E-3</v>
      </c>
      <c r="J609" s="20">
        <v>-9.2734620438851452E-3</v>
      </c>
      <c r="K609" s="20">
        <v>-9.7309745163793177E-3</v>
      </c>
      <c r="M609" s="24">
        <v>5.1648678714369745E-6</v>
      </c>
      <c r="N609" s="24">
        <v>2.8535685586966251E-5</v>
      </c>
      <c r="O609" s="23">
        <f t="shared" si="127"/>
        <v>9.9947298321574245E-6</v>
      </c>
      <c r="P609" s="23">
        <f t="shared" si="128"/>
        <v>1.1357593659003854E-5</v>
      </c>
      <c r="Q609" s="12">
        <v>3.1614442636487242E-3</v>
      </c>
      <c r="R609" s="12">
        <v>3.3701029151947059E-3</v>
      </c>
      <c r="S609" s="14">
        <v>-5.2001130634675317E-3</v>
      </c>
      <c r="T609" s="14">
        <v>-5.5433260032577434E-3</v>
      </c>
      <c r="U609" s="20">
        <v>-7.354619141637821E-3</v>
      </c>
      <c r="V609" s="20">
        <v>-7.8400317520620436E-3</v>
      </c>
      <c r="X609" s="14">
        <f t="shared" si="131"/>
        <v>-5.8489585571216305E-3</v>
      </c>
      <c r="Y609" s="14">
        <f t="shared" si="132"/>
        <v>-6.7750297882741726E-3</v>
      </c>
      <c r="Z609" s="20">
        <f t="shared" si="133"/>
        <v>-1.0586890040459263E-2</v>
      </c>
      <c r="AA609" s="20">
        <f t="shared" si="134"/>
        <v>-8.2034729132219701E-3</v>
      </c>
      <c r="AH609" s="26">
        <v>-0.70801833178462736</v>
      </c>
      <c r="AI609" s="26">
        <v>-1.667868688238777</v>
      </c>
      <c r="AJ609" s="26">
        <f t="shared" si="135"/>
        <v>-1.2449598891822347</v>
      </c>
      <c r="AK609" s="26">
        <f t="shared" ref="AK609:AK672" si="138">PERCENTILE(AI609:AI708,5%)</f>
        <v>-1.7187535933296307</v>
      </c>
      <c r="AL609" s="26">
        <f t="shared" si="136"/>
        <v>-3.1868778877723454</v>
      </c>
      <c r="AM609" s="26">
        <f t="shared" si="137"/>
        <v>-2.0135772781078192</v>
      </c>
      <c r="AN609" s="14">
        <v>-3.9358713001279274E-3</v>
      </c>
      <c r="AO609" s="14">
        <v>-5.7923764953815649E-3</v>
      </c>
      <c r="AP609" s="20">
        <v>-1.0075136817246843E-2</v>
      </c>
      <c r="AQ609" s="20">
        <v>-6.7859626549209824E-3</v>
      </c>
      <c r="AU609">
        <v>0.12331881661760805</v>
      </c>
    </row>
    <row r="610" spans="1:47" x14ac:dyDescent="0.2">
      <c r="A610" s="1">
        <v>44319</v>
      </c>
      <c r="B610">
        <v>240.24979999999999</v>
      </c>
      <c r="C610">
        <v>18.72</v>
      </c>
      <c r="D610" s="12">
        <v>4.080752257529241E-4</v>
      </c>
      <c r="E610" s="12">
        <v>5.3447354355951049E-4</v>
      </c>
      <c r="F610" s="12">
        <f t="shared" si="129"/>
        <v>3.9820597973808242E-3</v>
      </c>
      <c r="G610" s="12">
        <f t="shared" si="130"/>
        <v>4.1445233501018726E-3</v>
      </c>
      <c r="H610" s="14">
        <v>-6.549905500459495E-3</v>
      </c>
      <c r="I610" s="14">
        <v>-6.8171342644001336E-3</v>
      </c>
      <c r="J610" s="20">
        <v>-9.2636563439403817E-3</v>
      </c>
      <c r="K610" s="20">
        <v>-9.6416030844221137E-3</v>
      </c>
      <c r="M610" s="24">
        <v>1.6652538987329997E-7</v>
      </c>
      <c r="N610" s="24">
        <v>2.8566196876505998E-7</v>
      </c>
      <c r="O610" s="23">
        <f t="shared" si="127"/>
        <v>1.0303154466865921E-5</v>
      </c>
      <c r="P610" s="23">
        <f t="shared" si="128"/>
        <v>1.0258045005943344E-5</v>
      </c>
      <c r="Q610" s="12">
        <v>3.2098527173167806E-3</v>
      </c>
      <c r="R610" s="12">
        <v>3.2028182911216403E-3</v>
      </c>
      <c r="S610" s="14">
        <v>-5.2797378840585465E-3</v>
      </c>
      <c r="T610" s="14">
        <v>-5.268167282617948E-3</v>
      </c>
      <c r="U610" s="20">
        <v>-7.4672340449141086E-3</v>
      </c>
      <c r="V610" s="20">
        <v>-7.4508695224899469E-3</v>
      </c>
      <c r="X610" s="14">
        <f t="shared" si="131"/>
        <v>-5.8489585571216305E-3</v>
      </c>
      <c r="Y610" s="14">
        <f t="shared" si="132"/>
        <v>-6.7750297882741726E-3</v>
      </c>
      <c r="Z610" s="20">
        <f t="shared" si="133"/>
        <v>-1.0586890040459263E-2</v>
      </c>
      <c r="AA610" s="20">
        <f t="shared" si="134"/>
        <v>-8.2034729132219701E-3</v>
      </c>
      <c r="AH610" s="26">
        <v>0.12331881661760805</v>
      </c>
      <c r="AI610" s="26">
        <v>0.16192791087424357</v>
      </c>
      <c r="AJ610" s="26">
        <f t="shared" si="135"/>
        <v>-1.2449598891822347</v>
      </c>
      <c r="AK610" s="26">
        <f t="shared" si="138"/>
        <v>-1.7187535933296307</v>
      </c>
      <c r="AL610" s="26">
        <f t="shared" si="136"/>
        <v>-3.1868778877723454</v>
      </c>
      <c r="AM610" s="26">
        <f t="shared" si="137"/>
        <v>-2.0135772781078192</v>
      </c>
      <c r="AN610" s="14">
        <v>-3.9961378832419937E-3</v>
      </c>
      <c r="AO610" s="14">
        <v>-5.5048554466471866E-3</v>
      </c>
      <c r="AP610" s="20">
        <v>-1.0229408647822825E-2</v>
      </c>
      <c r="AQ610" s="20">
        <v>-6.4491221369106493E-3</v>
      </c>
      <c r="AU610">
        <v>-0.26416233684419083</v>
      </c>
    </row>
    <row r="611" spans="1:47" x14ac:dyDescent="0.2">
      <c r="A611" s="1">
        <v>44316</v>
      </c>
      <c r="B611">
        <v>240.15180000000001</v>
      </c>
      <c r="C611">
        <v>18.71</v>
      </c>
      <c r="D611" s="12">
        <v>-8.9966199750757259E-4</v>
      </c>
      <c r="E611" s="12">
        <v>-1.0678056593699248E-3</v>
      </c>
      <c r="F611" s="12">
        <f t="shared" si="129"/>
        <v>3.9820592599605371E-3</v>
      </c>
      <c r="G611" s="12">
        <f t="shared" si="130"/>
        <v>4.1449528702941071E-3</v>
      </c>
      <c r="H611" s="14">
        <v>-6.5499046164817862E-3</v>
      </c>
      <c r="I611" s="14">
        <v>-6.8178407622461789E-3</v>
      </c>
      <c r="J611" s="20">
        <v>-9.2636550937138396E-3</v>
      </c>
      <c r="K611" s="20">
        <v>-9.6426022978081775E-3</v>
      </c>
      <c r="M611" s="24">
        <v>8.0939170975931551E-7</v>
      </c>
      <c r="N611" s="24">
        <v>1.1402089261824398E-6</v>
      </c>
      <c r="O611" s="23">
        <f t="shared" si="127"/>
        <v>1.0950192703756373E-5</v>
      </c>
      <c r="P611" s="23">
        <f t="shared" si="128"/>
        <v>1.0894542548214291E-5</v>
      </c>
      <c r="Q611" s="12">
        <v>3.3091075388624607E-3</v>
      </c>
      <c r="R611" s="12">
        <v>3.3006881931218965E-3</v>
      </c>
      <c r="S611" s="14">
        <v>-5.4429975372703799E-3</v>
      </c>
      <c r="T611" s="14">
        <v>-5.4291489458924546E-3</v>
      </c>
      <c r="U611" s="20">
        <v>-7.6981352880052039E-3</v>
      </c>
      <c r="V611" s="20">
        <v>-7.6785489609408281E-3</v>
      </c>
      <c r="X611" s="14">
        <f t="shared" si="131"/>
        <v>-5.8489585571216305E-3</v>
      </c>
      <c r="Y611" s="14">
        <f t="shared" si="132"/>
        <v>-6.7750297882741726E-3</v>
      </c>
      <c r="Z611" s="20">
        <f t="shared" si="133"/>
        <v>-1.0586890040459263E-2</v>
      </c>
      <c r="AA611" s="20">
        <f t="shared" si="134"/>
        <v>-8.2034729132219701E-3</v>
      </c>
      <c r="AH611" s="26">
        <v>-0.26416233684419083</v>
      </c>
      <c r="AI611" s="26">
        <v>-0.31463682560807216</v>
      </c>
      <c r="AJ611" s="26">
        <f t="shared" si="135"/>
        <v>-1.2449598891822347</v>
      </c>
      <c r="AK611" s="26">
        <f t="shared" si="138"/>
        <v>-1.7187535933296307</v>
      </c>
      <c r="AL611" s="26">
        <f t="shared" si="136"/>
        <v>-3.1868778877723454</v>
      </c>
      <c r="AM611" s="26">
        <f t="shared" si="137"/>
        <v>-2.0135772781078192</v>
      </c>
      <c r="AN611" s="14">
        <v>-4.119706154874306E-3</v>
      </c>
      <c r="AO611" s="14">
        <v>-5.6730696923889459E-3</v>
      </c>
      <c r="AP611" s="20">
        <v>-1.0545721643861543E-2</v>
      </c>
      <c r="AQ611" s="20">
        <v>-6.6461907477890041E-3</v>
      </c>
      <c r="AU611">
        <v>0.13159505997446541</v>
      </c>
    </row>
    <row r="612" spans="1:47" x14ac:dyDescent="0.2">
      <c r="A612" s="1">
        <v>44315</v>
      </c>
      <c r="B612">
        <v>240.36805000000001</v>
      </c>
      <c r="C612">
        <v>18.73</v>
      </c>
      <c r="D612" s="12">
        <v>4.6200517320937884E-4</v>
      </c>
      <c r="E612" s="12">
        <v>-1.5991471215351938E-3</v>
      </c>
      <c r="F612" s="12">
        <f t="shared" si="129"/>
        <v>3.9901733387428676E-3</v>
      </c>
      <c r="G612" s="12">
        <f t="shared" si="130"/>
        <v>4.144857037953145E-3</v>
      </c>
      <c r="H612" s="14">
        <v>-6.5632510883962729E-3</v>
      </c>
      <c r="I612" s="14">
        <v>-6.8176831320725679E-3</v>
      </c>
      <c r="J612" s="20">
        <v>-9.2825312636389129E-3</v>
      </c>
      <c r="K612" s="20">
        <v>-9.6423793584455159E-3</v>
      </c>
      <c r="M612" s="24">
        <v>2.1344878007222813E-7</v>
      </c>
      <c r="N612" s="24">
        <v>2.5572715163142959E-6</v>
      </c>
      <c r="O612" s="23">
        <f t="shared" si="127"/>
        <v>1.1598904059407677E-5</v>
      </c>
      <c r="P612" s="23">
        <f t="shared" si="128"/>
        <v>1.151768861346904E-5</v>
      </c>
      <c r="Q612" s="12">
        <v>3.4057163797661829E-3</v>
      </c>
      <c r="R612" s="12">
        <v>3.3937720332204166E-3</v>
      </c>
      <c r="S612" s="14">
        <v>-5.6019049396264448E-3</v>
      </c>
      <c r="T612" s="14">
        <v>-5.5822582378890762E-3</v>
      </c>
      <c r="U612" s="20">
        <v>-7.9228810596551277E-3</v>
      </c>
      <c r="V612" s="20">
        <v>-7.8950943544615782E-3</v>
      </c>
      <c r="X612" s="14">
        <f t="shared" si="131"/>
        <v>-5.8489585571216305E-3</v>
      </c>
      <c r="Y612" s="14">
        <f t="shared" si="132"/>
        <v>-6.7750297882741726E-3</v>
      </c>
      <c r="Z612" s="20">
        <f t="shared" si="133"/>
        <v>-1.0586890040459263E-2</v>
      </c>
      <c r="AA612" s="20">
        <f t="shared" si="134"/>
        <v>-8.2034729132219701E-3</v>
      </c>
      <c r="AH612" s="26">
        <v>0.13159505997446541</v>
      </c>
      <c r="AI612" s="26">
        <v>-0.45991870002103058</v>
      </c>
      <c r="AJ612" s="26">
        <f t="shared" si="135"/>
        <v>-1.2449598891822347</v>
      </c>
      <c r="AK612" s="26">
        <f t="shared" si="138"/>
        <v>-1.7187535933296307</v>
      </c>
      <c r="AL612" s="26">
        <f t="shared" si="136"/>
        <v>-3.1868778877723454</v>
      </c>
      <c r="AM612" s="26">
        <f t="shared" si="137"/>
        <v>-2.0135772781078192</v>
      </c>
      <c r="AN612" s="14">
        <v>-4.2399802867398289E-3</v>
      </c>
      <c r="AO612" s="14">
        <v>-5.8330578770391982E-3</v>
      </c>
      <c r="AP612" s="20">
        <v>-1.0853602222700933E-2</v>
      </c>
      <c r="AQ612" s="20">
        <v>-6.8336222531704058E-3</v>
      </c>
      <c r="AU612">
        <v>-0.14076361407270077</v>
      </c>
    </row>
    <row r="613" spans="1:47" x14ac:dyDescent="0.2">
      <c r="A613" s="1">
        <v>44314</v>
      </c>
      <c r="B613">
        <v>240.25704999999999</v>
      </c>
      <c r="C613">
        <v>18.760000000000002</v>
      </c>
      <c r="D613" s="12">
        <v>-5.0940284009248771E-4</v>
      </c>
      <c r="E613" s="12">
        <v>1.0672358591250486E-3</v>
      </c>
      <c r="F613" s="12">
        <f t="shared" si="129"/>
        <v>3.993690110582925E-3</v>
      </c>
      <c r="G613" s="12">
        <f t="shared" si="130"/>
        <v>4.1401201582735702E-3</v>
      </c>
      <c r="H613" s="14">
        <v>-6.5690356633125524E-3</v>
      </c>
      <c r="I613" s="14">
        <v>-6.8098916583511871E-3</v>
      </c>
      <c r="J613" s="20">
        <v>-9.2907124983325172E-3</v>
      </c>
      <c r="K613" s="20">
        <v>-9.6313597284733484E-3</v>
      </c>
      <c r="M613" s="24">
        <v>2.5949125349429258E-7</v>
      </c>
      <c r="N613" s="24">
        <v>1.1389923790023806E-6</v>
      </c>
      <c r="O613" s="23">
        <f t="shared" si="127"/>
        <v>1.2325782624851295E-5</v>
      </c>
      <c r="P613" s="23">
        <f t="shared" si="128"/>
        <v>1.2089677200696167E-5</v>
      </c>
      <c r="Q613" s="12">
        <v>3.5108093973970295E-3</v>
      </c>
      <c r="R613" s="12">
        <v>3.4770213115102081E-3</v>
      </c>
      <c r="S613" s="14">
        <v>-5.7747675708438176E-3</v>
      </c>
      <c r="T613" s="14">
        <v>-5.7191911152251317E-3</v>
      </c>
      <c r="U613" s="20">
        <v>-8.1673639777971856E-3</v>
      </c>
      <c r="V613" s="20">
        <v>-8.0887611360264677E-3</v>
      </c>
      <c r="X613" s="14">
        <f t="shared" si="131"/>
        <v>-5.8489585571216305E-3</v>
      </c>
      <c r="Y613" s="14">
        <f t="shared" si="132"/>
        <v>-6.7750297882741726E-3</v>
      </c>
      <c r="Z613" s="20">
        <f t="shared" si="133"/>
        <v>-1.0586890040459263E-2</v>
      </c>
      <c r="AA613" s="20">
        <f t="shared" si="134"/>
        <v>-8.2034729132219701E-3</v>
      </c>
      <c r="AH613" s="26">
        <v>-0.14076361407270077</v>
      </c>
      <c r="AI613" s="26">
        <v>0.29837615162392439</v>
      </c>
      <c r="AJ613" s="26">
        <f t="shared" si="135"/>
        <v>-1.2449598891822347</v>
      </c>
      <c r="AK613" s="26">
        <f t="shared" si="138"/>
        <v>-1.7187535933296307</v>
      </c>
      <c r="AL613" s="26">
        <f t="shared" si="136"/>
        <v>-3.1868778877723454</v>
      </c>
      <c r="AM613" s="26">
        <f t="shared" si="137"/>
        <v>-2.0135772781078192</v>
      </c>
      <c r="AN613" s="14">
        <v>-4.3708168783233537E-3</v>
      </c>
      <c r="AO613" s="14">
        <v>-5.9761428732418758E-3</v>
      </c>
      <c r="AP613" s="20">
        <v>-1.1188520836747946E-2</v>
      </c>
      <c r="AQ613" s="20">
        <v>-7.0012511083536047E-3</v>
      </c>
      <c r="AU613">
        <v>-0.34981316723297812</v>
      </c>
    </row>
    <row r="614" spans="1:47" x14ac:dyDescent="0.2">
      <c r="A614" s="1">
        <v>44313</v>
      </c>
      <c r="B614">
        <v>240.37950000000001</v>
      </c>
      <c r="C614">
        <v>18.739999999999998</v>
      </c>
      <c r="D614" s="12">
        <v>-1.3006218929501046E-3</v>
      </c>
      <c r="E614" s="12">
        <v>-2.1299254526092604E-3</v>
      </c>
      <c r="F614" s="12">
        <f t="shared" si="129"/>
        <v>3.9956529784924031E-3</v>
      </c>
      <c r="G614" s="12">
        <f t="shared" si="130"/>
        <v>4.1961655005034919E-3</v>
      </c>
      <c r="H614" s="14">
        <v>-6.5722642937126839E-3</v>
      </c>
      <c r="I614" s="14">
        <v>-6.9020780427918099E-3</v>
      </c>
      <c r="J614" s="20">
        <v>-9.2952788119207552E-3</v>
      </c>
      <c r="K614" s="20">
        <v>-9.7617406912198189E-3</v>
      </c>
      <c r="M614" s="24">
        <v>1.6916173084211132E-6</v>
      </c>
      <c r="N614" s="24">
        <v>4.5365824336727627E-6</v>
      </c>
      <c r="O614" s="23">
        <f t="shared" si="127"/>
        <v>1.3096097704789234E-5</v>
      </c>
      <c r="P614" s="23">
        <f t="shared" si="128"/>
        <v>1.2793595099531808E-5</v>
      </c>
      <c r="Q614" s="12">
        <v>3.618853092457503E-3</v>
      </c>
      <c r="R614" s="12">
        <v>3.5768135399447099E-3</v>
      </c>
      <c r="S614" s="14">
        <v>-5.9524836345332772E-3</v>
      </c>
      <c r="T614" s="14">
        <v>-5.8833347241071922E-3</v>
      </c>
      <c r="U614" s="20">
        <v>-8.418711198104634E-3</v>
      </c>
      <c r="V614" s="20">
        <v>-8.3209125744908696E-3</v>
      </c>
      <c r="X614" s="14">
        <f t="shared" si="131"/>
        <v>-5.8489585571216305E-3</v>
      </c>
      <c r="Y614" s="14">
        <f t="shared" si="132"/>
        <v>-6.7750297882741726E-3</v>
      </c>
      <c r="Z614" s="20">
        <f t="shared" si="133"/>
        <v>-1.0586890040459263E-2</v>
      </c>
      <c r="AA614" s="20">
        <f t="shared" si="134"/>
        <v>-8.2034729132219701E-3</v>
      </c>
      <c r="AH614" s="26">
        <v>-0.34981316723297812</v>
      </c>
      <c r="AI614" s="26">
        <v>-0.58359136166974157</v>
      </c>
      <c r="AJ614" s="26">
        <f t="shared" si="135"/>
        <v>-1.2449598891822347</v>
      </c>
      <c r="AK614" s="26">
        <f t="shared" si="138"/>
        <v>-1.7187535933296307</v>
      </c>
      <c r="AL614" s="26">
        <f t="shared" si="136"/>
        <v>-3.1868778877723454</v>
      </c>
      <c r="AM614" s="26">
        <f t="shared" si="137"/>
        <v>-2.0135772781078192</v>
      </c>
      <c r="AN614" s="14">
        <v>-4.5053269449526799E-3</v>
      </c>
      <c r="AO614" s="14">
        <v>-6.1476611244500471E-3</v>
      </c>
      <c r="AP614" s="20">
        <v>-1.1532842899449388E-2</v>
      </c>
      <c r="AQ614" s="20">
        <v>-7.2021904720610619E-3</v>
      </c>
      <c r="AU614">
        <v>3.4401283836368493E-2</v>
      </c>
    </row>
    <row r="615" spans="1:47" x14ac:dyDescent="0.2">
      <c r="A615" s="1">
        <v>44312</v>
      </c>
      <c r="B615">
        <v>240.69254999999998</v>
      </c>
      <c r="C615">
        <v>18.78</v>
      </c>
      <c r="D615" s="12">
        <v>1.3192842373999092E-4</v>
      </c>
      <c r="E615" s="12">
        <v>3.7413148049172396E-3</v>
      </c>
      <c r="F615" s="12">
        <f t="shared" si="129"/>
        <v>3.9915368033241281E-3</v>
      </c>
      <c r="G615" s="12">
        <f t="shared" si="130"/>
        <v>4.1875557796940133E-3</v>
      </c>
      <c r="H615" s="14">
        <v>-6.5654937880579786E-3</v>
      </c>
      <c r="I615" s="14">
        <v>-6.8879163122912996E-3</v>
      </c>
      <c r="J615" s="20">
        <v>-9.2857031565688596E-3</v>
      </c>
      <c r="K615" s="20">
        <v>-9.7417114855186029E-3</v>
      </c>
      <c r="M615" s="24">
        <v>1.7405108990518599E-8</v>
      </c>
      <c r="N615" s="24">
        <v>1.3997436469492922E-5</v>
      </c>
      <c r="O615" s="23">
        <f t="shared" si="127"/>
        <v>1.3823875534041903E-5</v>
      </c>
      <c r="P615" s="23">
        <f t="shared" si="128"/>
        <v>1.3320210777891669E-5</v>
      </c>
      <c r="Q615" s="12">
        <v>3.7180472743150944E-3</v>
      </c>
      <c r="R615" s="12">
        <v>3.6496863944579772E-3</v>
      </c>
      <c r="S615" s="14">
        <v>-6.1156435443342197E-3</v>
      </c>
      <c r="T615" s="14">
        <v>-6.0031999031596468E-3</v>
      </c>
      <c r="U615" s="20">
        <v>-8.6494713721862633E-3</v>
      </c>
      <c r="V615" s="20">
        <v>-8.4904401846630975E-3</v>
      </c>
      <c r="X615" s="14">
        <f t="shared" si="131"/>
        <v>-5.8489585571216305E-3</v>
      </c>
      <c r="Y615" s="14">
        <f t="shared" si="132"/>
        <v>-6.7750297882741726E-3</v>
      </c>
      <c r="Z615" s="20">
        <f t="shared" si="133"/>
        <v>-1.0586890040459263E-2</v>
      </c>
      <c r="AA615" s="20">
        <f t="shared" si="134"/>
        <v>-8.2034729132219701E-3</v>
      </c>
      <c r="AH615" s="26">
        <v>3.4401283836368493E-2</v>
      </c>
      <c r="AI615" s="26">
        <v>1.0268038731897995</v>
      </c>
      <c r="AJ615" s="26">
        <f t="shared" si="135"/>
        <v>-1.2449598891822347</v>
      </c>
      <c r="AK615" s="26">
        <f t="shared" si="138"/>
        <v>-1.7187535933296307</v>
      </c>
      <c r="AL615" s="26">
        <f t="shared" si="136"/>
        <v>-3.1868778877723454</v>
      </c>
      <c r="AM615" s="26">
        <f t="shared" si="137"/>
        <v>-2.0135772781078192</v>
      </c>
      <c r="AN615" s="14">
        <v>-4.62881972260563E-3</v>
      </c>
      <c r="AO615" s="14">
        <v>-6.2729116050009122E-3</v>
      </c>
      <c r="AP615" s="20">
        <v>-1.1848962644207013E-2</v>
      </c>
      <c r="AQ615" s="20">
        <v>-7.3489255960998345E-3</v>
      </c>
      <c r="AU615">
        <v>0.63066565338676783</v>
      </c>
    </row>
    <row r="616" spans="1:47" x14ac:dyDescent="0.2">
      <c r="A616" s="1">
        <v>44309</v>
      </c>
      <c r="B616">
        <v>240.66079999999999</v>
      </c>
      <c r="C616">
        <v>18.71</v>
      </c>
      <c r="D616" s="12">
        <v>2.4634543177930457E-3</v>
      </c>
      <c r="E616" s="12">
        <v>-5.3418803418792127E-4</v>
      </c>
      <c r="F616" s="12">
        <f t="shared" si="129"/>
        <v>4.0153692830282132E-3</v>
      </c>
      <c r="G616" s="12">
        <f t="shared" si="130"/>
        <v>4.1896246560943033E-3</v>
      </c>
      <c r="H616" s="14">
        <v>-6.6046947287384909E-3</v>
      </c>
      <c r="I616" s="14">
        <v>-6.8913193111420313E-3</v>
      </c>
      <c r="J616" s="20">
        <v>-9.3411457950615794E-3</v>
      </c>
      <c r="K616" s="20">
        <v>-9.7465244117340716E-3</v>
      </c>
      <c r="M616" s="24">
        <v>6.0686071758532003E-6</v>
      </c>
      <c r="N616" s="24">
        <v>2.8535685586955575E-7</v>
      </c>
      <c r="O616" s="23">
        <f t="shared" si="127"/>
        <v>1.4707113572540005E-5</v>
      </c>
      <c r="P616" s="23">
        <f t="shared" si="128"/>
        <v>1.3276191513767071E-5</v>
      </c>
      <c r="Q616" s="12">
        <v>3.8349854722723536E-3</v>
      </c>
      <c r="R616" s="12">
        <v>3.6436508495967437E-3</v>
      </c>
      <c r="S616" s="14">
        <v>-6.307989763373387E-3</v>
      </c>
      <c r="T616" s="14">
        <v>-5.9932723153040181E-3</v>
      </c>
      <c r="U616" s="20">
        <v>-8.9215103003982988E-3</v>
      </c>
      <c r="V616" s="20">
        <v>-8.4763994077064874E-3</v>
      </c>
      <c r="X616" s="14">
        <f t="shared" si="131"/>
        <v>-5.8489585571216305E-3</v>
      </c>
      <c r="Y616" s="14">
        <f t="shared" si="132"/>
        <v>-6.7750297882741726E-3</v>
      </c>
      <c r="Z616" s="20">
        <f t="shared" si="133"/>
        <v>-1.0586890040459263E-2</v>
      </c>
      <c r="AA616" s="20">
        <f t="shared" si="134"/>
        <v>-8.2034729132219701E-3</v>
      </c>
      <c r="AH616" s="26">
        <v>0.63066565338676783</v>
      </c>
      <c r="AI616" s="26">
        <v>-0.14223273191449462</v>
      </c>
      <c r="AJ616" s="26">
        <f t="shared" si="135"/>
        <v>-1.2449598891822347</v>
      </c>
      <c r="AK616" s="26">
        <f t="shared" si="138"/>
        <v>-1.7187535933296307</v>
      </c>
      <c r="AL616" s="26">
        <f t="shared" si="136"/>
        <v>-3.1868778877723454</v>
      </c>
      <c r="AM616" s="26">
        <f t="shared" si="137"/>
        <v>-2.0135772781078192</v>
      </c>
      <c r="AN616" s="14">
        <v>-4.7744030885756693E-3</v>
      </c>
      <c r="AO616" s="14">
        <v>-6.2625379905829649E-3</v>
      </c>
      <c r="AP616" s="20">
        <v>-1.2221630401512949E-2</v>
      </c>
      <c r="AQ616" s="20">
        <v>-7.336772560106254E-3</v>
      </c>
      <c r="AU616">
        <v>-0.29284489104091832</v>
      </c>
    </row>
    <row r="617" spans="1:47" x14ac:dyDescent="0.2">
      <c r="A617" s="1">
        <v>44308</v>
      </c>
      <c r="B617">
        <v>240.0694</v>
      </c>
      <c r="C617">
        <v>18.72</v>
      </c>
      <c r="D617" s="12">
        <v>-1.1766066630551908E-3</v>
      </c>
      <c r="E617" s="12">
        <v>3.7533512064342744E-3</v>
      </c>
      <c r="F617" s="12">
        <f t="shared" si="129"/>
        <v>4.0104706622256679E-3</v>
      </c>
      <c r="G617" s="12">
        <f t="shared" si="130"/>
        <v>4.1915892280979996E-3</v>
      </c>
      <c r="H617" s="14">
        <v>-6.5966372145443639E-3</v>
      </c>
      <c r="I617" s="14">
        <v>-6.8945507445277183E-3</v>
      </c>
      <c r="J617" s="20">
        <v>-9.3297498989718449E-3</v>
      </c>
      <c r="K617" s="20">
        <v>-9.7510946896382702E-3</v>
      </c>
      <c r="M617" s="24">
        <v>1.3844032395458713E-6</v>
      </c>
      <c r="N617" s="24">
        <v>1.4087645278841624E-5</v>
      </c>
      <c r="O617" s="23">
        <f t="shared" si="127"/>
        <v>1.5257756059994283E-5</v>
      </c>
      <c r="P617" s="23">
        <f t="shared" si="128"/>
        <v>1.4105523462582774E-5</v>
      </c>
      <c r="Q617" s="12">
        <v>3.9061177734413337E-3</v>
      </c>
      <c r="R617" s="12">
        <v>3.7557320807776974E-3</v>
      </c>
      <c r="S617" s="14">
        <v>-6.4249919869445882E-3</v>
      </c>
      <c r="T617" s="14">
        <v>-6.1776295349251966E-3</v>
      </c>
      <c r="U617" s="20">
        <v>-9.0869887779983886E-3</v>
      </c>
      <c r="V617" s="20">
        <v>-8.737139341584179E-3</v>
      </c>
      <c r="X617" s="14">
        <f t="shared" si="131"/>
        <v>-5.8489585571216305E-3</v>
      </c>
      <c r="Y617" s="14">
        <f t="shared" si="132"/>
        <v>-6.7750297882741726E-3</v>
      </c>
      <c r="Z617" s="20">
        <f t="shared" si="133"/>
        <v>-1.0586890040459263E-2</v>
      </c>
      <c r="AA617" s="20">
        <f t="shared" si="134"/>
        <v>-8.2034729132219701E-3</v>
      </c>
      <c r="AH617" s="26">
        <v>-0.29284489104091832</v>
      </c>
      <c r="AI617" s="26">
        <v>0.99935399772834554</v>
      </c>
      <c r="AJ617" s="26">
        <f t="shared" si="135"/>
        <v>-1.2449598891822347</v>
      </c>
      <c r="AK617" s="26">
        <f t="shared" si="138"/>
        <v>-1.7187535933296307</v>
      </c>
      <c r="AL617" s="26">
        <f t="shared" si="136"/>
        <v>-3.1868778877723454</v>
      </c>
      <c r="AM617" s="26">
        <f t="shared" si="137"/>
        <v>-2.0135772781078192</v>
      </c>
      <c r="AN617" s="14">
        <v>-4.8629599503562798E-3</v>
      </c>
      <c r="AO617" s="14">
        <v>-6.4551780094200383E-3</v>
      </c>
      <c r="AP617" s="20">
        <v>-1.2448320359214735E-2</v>
      </c>
      <c r="AQ617" s="20">
        <v>-7.5624567805145718E-3</v>
      </c>
      <c r="AU617">
        <v>1.0564183620911249</v>
      </c>
    </row>
    <row r="618" spans="1:47" x14ac:dyDescent="0.2">
      <c r="A618" s="1">
        <v>44307</v>
      </c>
      <c r="B618">
        <v>240.35219999999998</v>
      </c>
      <c r="C618">
        <v>18.649999999999999</v>
      </c>
      <c r="D618" s="12">
        <v>4.2295496906281649E-3</v>
      </c>
      <c r="E618" s="12">
        <v>-5.3590568060024601E-4</v>
      </c>
      <c r="F618" s="12">
        <f t="shared" si="129"/>
        <v>4.0071497709426142E-3</v>
      </c>
      <c r="G618" s="12">
        <f t="shared" si="130"/>
        <v>4.185529522943255E-3</v>
      </c>
      <c r="H618" s="14">
        <v>-6.5911748344727218E-3</v>
      </c>
      <c r="I618" s="14">
        <v>-6.8845834165256799E-3</v>
      </c>
      <c r="J618" s="20">
        <v>-9.3220243505955924E-3</v>
      </c>
      <c r="K618" s="20">
        <v>-9.7369977074342161E-3</v>
      </c>
      <c r="M618" s="24">
        <v>1.7889090585492806E-5</v>
      </c>
      <c r="N618" s="24">
        <v>2.8719489849961291E-7</v>
      </c>
      <c r="O618" s="23">
        <f t="shared" si="127"/>
        <v>1.6143113617049682E-5</v>
      </c>
      <c r="P618" s="23">
        <f t="shared" si="128"/>
        <v>1.4105864232873557E-5</v>
      </c>
      <c r="Q618" s="12">
        <v>4.0178493770983599E-3</v>
      </c>
      <c r="R618" s="12">
        <v>3.7557774471969922E-3</v>
      </c>
      <c r="S618" s="14">
        <v>-6.6087741204649527E-3</v>
      </c>
      <c r="T618" s="14">
        <v>-6.1777041560445159E-3</v>
      </c>
      <c r="U618" s="20">
        <v>-9.3469153566290864E-3</v>
      </c>
      <c r="V618" s="20">
        <v>-8.7372448796572584E-3</v>
      </c>
      <c r="X618" s="14">
        <f t="shared" si="131"/>
        <v>-5.8489585571216305E-3</v>
      </c>
      <c r="Y618" s="14">
        <f t="shared" si="132"/>
        <v>-6.7750297882741726E-3</v>
      </c>
      <c r="Z618" s="20">
        <f t="shared" si="133"/>
        <v>-1.0586890040459263E-2</v>
      </c>
      <c r="AA618" s="20">
        <f t="shared" si="134"/>
        <v>-8.2034729132219701E-3</v>
      </c>
      <c r="AH618" s="26">
        <v>1.0564183620911249</v>
      </c>
      <c r="AI618" s="26">
        <v>-0.13842448359185547</v>
      </c>
      <c r="AJ618" s="26">
        <f t="shared" si="135"/>
        <v>-1.2449598891822347</v>
      </c>
      <c r="AK618" s="26">
        <f t="shared" si="138"/>
        <v>-1.7187535933296307</v>
      </c>
      <c r="AL618" s="26">
        <f t="shared" si="136"/>
        <v>-3.1868778877723454</v>
      </c>
      <c r="AM618" s="26">
        <f t="shared" si="137"/>
        <v>-2.0135772781078192</v>
      </c>
      <c r="AN618" s="14">
        <v>-5.0020613152632846E-3</v>
      </c>
      <c r="AO618" s="14">
        <v>-6.4552559831162178E-3</v>
      </c>
      <c r="AP618" s="20">
        <v>-1.2804395336274655E-2</v>
      </c>
      <c r="AQ618" s="20">
        <v>-7.5625481293056527E-3</v>
      </c>
      <c r="AU618">
        <v>-1.5099889703090208</v>
      </c>
    </row>
    <row r="619" spans="1:47" x14ac:dyDescent="0.2">
      <c r="A619" s="1">
        <v>44306</v>
      </c>
      <c r="B619">
        <v>239.3399</v>
      </c>
      <c r="C619">
        <v>18.66</v>
      </c>
      <c r="D619" s="12">
        <v>-5.8257290780519E-3</v>
      </c>
      <c r="E619" s="12">
        <v>-6.389776357827559E-3</v>
      </c>
      <c r="F619" s="12">
        <f t="shared" si="129"/>
        <v>3.9908089074115532E-3</v>
      </c>
      <c r="G619" s="12">
        <f t="shared" si="130"/>
        <v>4.185677525803861E-3</v>
      </c>
      <c r="H619" s="14">
        <v>-6.5642965058261369E-3</v>
      </c>
      <c r="I619" s="14">
        <v>-6.884826859567747E-3</v>
      </c>
      <c r="J619" s="20">
        <v>-9.284009817460118E-3</v>
      </c>
      <c r="K619" s="20">
        <v>-9.7373420135743391E-3</v>
      </c>
      <c r="M619" s="24">
        <v>3.3939119290859439E-5</v>
      </c>
      <c r="N619" s="24">
        <v>4.0829241903052024E-5</v>
      </c>
      <c r="O619" s="23">
        <f t="shared" si="127"/>
        <v>1.6029367305651025E-5</v>
      </c>
      <c r="P619" s="23">
        <f t="shared" si="128"/>
        <v>1.4988248922414093E-5</v>
      </c>
      <c r="Q619" s="12">
        <v>4.0036692303000035E-3</v>
      </c>
      <c r="R619" s="12">
        <v>3.8714659913802801E-3</v>
      </c>
      <c r="S619" s="14">
        <v>-6.5854498545729716E-3</v>
      </c>
      <c r="T619" s="14">
        <v>-6.3679948775411327E-3</v>
      </c>
      <c r="U619" s="20">
        <v>-9.3139274022711431E-3</v>
      </c>
      <c r="V619" s="20">
        <v>-9.0063766784689303E-3</v>
      </c>
      <c r="X619" s="14">
        <f t="shared" si="131"/>
        <v>-5.8489585571216305E-3</v>
      </c>
      <c r="Y619" s="14">
        <f t="shared" si="132"/>
        <v>-6.7750297882741726E-3</v>
      </c>
      <c r="Z619" s="20">
        <f t="shared" si="133"/>
        <v>-1.0586890040459263E-2</v>
      </c>
      <c r="AA619" s="20">
        <f t="shared" si="134"/>
        <v>-8.2034729132219701E-3</v>
      </c>
      <c r="AH619" s="26">
        <v>-1.5099889703090208</v>
      </c>
      <c r="AI619" s="26">
        <v>-1.7499014008558693</v>
      </c>
      <c r="AJ619" s="26">
        <f t="shared" si="135"/>
        <v>-1.2449598891822347</v>
      </c>
      <c r="AK619" s="26">
        <f t="shared" si="138"/>
        <v>-1.7187535933296307</v>
      </c>
      <c r="AL619" s="26">
        <f t="shared" si="136"/>
        <v>-3.1868778877723454</v>
      </c>
      <c r="AM619" s="26">
        <f t="shared" si="137"/>
        <v>-2.0135772781078192</v>
      </c>
      <c r="AN619" s="14">
        <v>-4.984407601276615E-3</v>
      </c>
      <c r="AO619" s="14">
        <v>-6.6540960841383178E-3</v>
      </c>
      <c r="AP619" s="20">
        <v>-1.2759204939997607E-2</v>
      </c>
      <c r="AQ619" s="20">
        <v>-7.7954959532104944E-3</v>
      </c>
      <c r="AU619">
        <v>-0.94053479648271021</v>
      </c>
    </row>
    <row r="620" spans="1:47" x14ac:dyDescent="0.2">
      <c r="A620" s="1">
        <v>44305</v>
      </c>
      <c r="B620">
        <v>240.7424</v>
      </c>
      <c r="C620">
        <v>18.78</v>
      </c>
      <c r="D620" s="12">
        <v>-3.6412217089323295E-3</v>
      </c>
      <c r="E620" s="12">
        <v>-5.3219797764758603E-4</v>
      </c>
      <c r="F620" s="12">
        <f t="shared" si="129"/>
        <v>3.9673903335488009E-3</v>
      </c>
      <c r="G620" s="12">
        <f t="shared" si="130"/>
        <v>4.1269014616475566E-3</v>
      </c>
      <c r="H620" s="14">
        <v>-6.5257763796699583E-3</v>
      </c>
      <c r="I620" s="14">
        <v>-6.7881488372623176E-3</v>
      </c>
      <c r="J620" s="20">
        <v>-9.2295300679414351E-3</v>
      </c>
      <c r="K620" s="20">
        <v>-9.6006084416798317E-3</v>
      </c>
      <c r="M620" s="24">
        <v>1.3258495533600074E-5</v>
      </c>
      <c r="N620" s="24">
        <v>2.8323468741218046E-7</v>
      </c>
      <c r="O620" s="23">
        <f t="shared" si="127"/>
        <v>1.4885143242932175E-5</v>
      </c>
      <c r="P620" s="23">
        <f t="shared" si="128"/>
        <v>1.3333499795678349E-5</v>
      </c>
      <c r="Q620" s="12">
        <v>3.8581269086089142E-3</v>
      </c>
      <c r="R620" s="12">
        <v>3.6515065104252998E-3</v>
      </c>
      <c r="S620" s="14">
        <v>-6.3460540388644449E-3</v>
      </c>
      <c r="T620" s="14">
        <v>-6.0061937275099698E-3</v>
      </c>
      <c r="U620" s="20">
        <v>-8.9753453316221091E-3</v>
      </c>
      <c r="V620" s="20">
        <v>-8.4946744075741851E-3</v>
      </c>
      <c r="X620" s="14">
        <f t="shared" si="131"/>
        <v>-5.8238817124242667E-3</v>
      </c>
      <c r="Y620" s="14">
        <f t="shared" si="132"/>
        <v>-6.7750297882741726E-3</v>
      </c>
      <c r="Z620" s="20">
        <f t="shared" si="133"/>
        <v>-1.0586890040459263E-2</v>
      </c>
      <c r="AA620" s="20">
        <f t="shared" si="134"/>
        <v>-8.2034729132219701E-3</v>
      </c>
      <c r="AH620" s="26">
        <v>-0.94053479648271021</v>
      </c>
      <c r="AI620" s="26">
        <v>-0.14139693052337304</v>
      </c>
      <c r="AJ620" s="26">
        <f t="shared" si="135"/>
        <v>-1.2263695832076642</v>
      </c>
      <c r="AK620" s="26">
        <f t="shared" si="138"/>
        <v>-1.6826991264484794</v>
      </c>
      <c r="AL620" s="26">
        <f t="shared" si="136"/>
        <v>-3.1868778877723454</v>
      </c>
      <c r="AM620" s="26">
        <f t="shared" si="137"/>
        <v>-2.0135772781078192</v>
      </c>
      <c r="AN620" s="14">
        <v>-4.7314894888729883E-3</v>
      </c>
      <c r="AO620" s="14">
        <v>-6.1443868153135874E-3</v>
      </c>
      <c r="AP620" s="20">
        <v>-1.2295379333265225E-2</v>
      </c>
      <c r="AQ620" s="20">
        <v>-7.3525905402551566E-3</v>
      </c>
      <c r="AU620">
        <v>0.23852640889763929</v>
      </c>
    </row>
    <row r="621" spans="1:47" x14ac:dyDescent="0.2">
      <c r="A621" s="1">
        <v>44302</v>
      </c>
      <c r="B621">
        <v>241.62219999999999</v>
      </c>
      <c r="C621">
        <v>18.79</v>
      </c>
      <c r="D621" s="12">
        <v>9.507329757694194E-4</v>
      </c>
      <c r="E621" s="12">
        <v>1.5991471215350828E-3</v>
      </c>
      <c r="F621" s="12">
        <f t="shared" si="129"/>
        <v>3.949481359776544E-3</v>
      </c>
      <c r="G621" s="12">
        <f t="shared" si="130"/>
        <v>4.1255201971044297E-3</v>
      </c>
      <c r="H621" s="14">
        <v>-6.496318739205682E-3</v>
      </c>
      <c r="I621" s="14">
        <v>-6.7858768592687756E-3</v>
      </c>
      <c r="J621" s="20">
        <v>-9.1878675648800912E-3</v>
      </c>
      <c r="K621" s="20">
        <v>-9.5973951398464399E-3</v>
      </c>
      <c r="M621" s="24">
        <v>9.038931912153754E-7</v>
      </c>
      <c r="N621" s="24">
        <v>2.5572715163139406E-6</v>
      </c>
      <c r="O621" s="23">
        <f t="shared" si="127"/>
        <v>1.4988028545055857E-5</v>
      </c>
      <c r="P621" s="23">
        <f t="shared" si="128"/>
        <v>1.416662755108439E-5</v>
      </c>
      <c r="Q621" s="12">
        <v>3.8714375295303238E-3</v>
      </c>
      <c r="R621" s="12">
        <v>3.76385806734053E-3</v>
      </c>
      <c r="S621" s="14">
        <v>-6.3679480619640016E-3</v>
      </c>
      <c r="T621" s="14">
        <v>-6.1909955933956307E-3</v>
      </c>
      <c r="U621" s="20">
        <v>-9.0063104663047934E-3</v>
      </c>
      <c r="V621" s="20">
        <v>-8.7560432131491093E-3</v>
      </c>
      <c r="X621" s="14">
        <f t="shared" si="131"/>
        <v>-5.8238817124242667E-3</v>
      </c>
      <c r="Y621" s="14">
        <f t="shared" si="132"/>
        <v>-6.7750297882741726E-3</v>
      </c>
      <c r="Z621" s="20">
        <f t="shared" si="133"/>
        <v>-1.0586890040459263E-2</v>
      </c>
      <c r="AA621" s="20">
        <f t="shared" si="134"/>
        <v>-8.2034729132219701E-3</v>
      </c>
      <c r="AH621" s="26">
        <v>0.23852640889763929</v>
      </c>
      <c r="AI621" s="26">
        <v>0.41417725583639969</v>
      </c>
      <c r="AJ621" s="26">
        <f t="shared" si="135"/>
        <v>-1.2263695832076642</v>
      </c>
      <c r="AK621" s="26">
        <f t="shared" si="138"/>
        <v>-1.6826991264484794</v>
      </c>
      <c r="AL621" s="26">
        <f t="shared" si="136"/>
        <v>-3.1868778877723454</v>
      </c>
      <c r="AM621" s="26">
        <f t="shared" si="137"/>
        <v>-2.0135772781078192</v>
      </c>
      <c r="AN621" s="14">
        <v>-4.7478132295046124E-3</v>
      </c>
      <c r="AO621" s="14">
        <v>-6.3334406819899715E-3</v>
      </c>
      <c r="AP621" s="20">
        <v>-1.2337798656752186E-2</v>
      </c>
      <c r="AQ621" s="20">
        <v>-7.5788190824197009E-3</v>
      </c>
      <c r="AU621">
        <v>1.6289863684818491</v>
      </c>
    </row>
    <row r="622" spans="1:47" x14ac:dyDescent="0.2">
      <c r="A622" s="1">
        <v>44301</v>
      </c>
      <c r="B622">
        <v>241.39269999999999</v>
      </c>
      <c r="C622">
        <v>18.760000000000002</v>
      </c>
      <c r="D622" s="12">
        <v>6.1921872691164115E-3</v>
      </c>
      <c r="E622" s="12">
        <v>0</v>
      </c>
      <c r="F622" s="12">
        <f t="shared" si="129"/>
        <v>3.9533448119437138E-3</v>
      </c>
      <c r="G622" s="12">
        <f t="shared" si="130"/>
        <v>4.1247141848802047E-3</v>
      </c>
      <c r="H622" s="14">
        <v>-6.5026735525154054E-3</v>
      </c>
      <c r="I622" s="14">
        <v>-6.7845510871383918E-3</v>
      </c>
      <c r="J622" s="20">
        <v>-9.1968552986156464E-3</v>
      </c>
      <c r="K622" s="20">
        <v>-9.5955200750221636E-3</v>
      </c>
      <c r="M622" s="24">
        <v>3.8343183175807363E-5</v>
      </c>
      <c r="N622" s="24">
        <v>0</v>
      </c>
      <c r="O622" s="23">
        <f t="shared" si="127"/>
        <v>1.588708340200746E-5</v>
      </c>
      <c r="P622" s="23">
        <f t="shared" si="128"/>
        <v>1.4907483890097382E-5</v>
      </c>
      <c r="Q622" s="12">
        <v>3.9858604343362873E-3</v>
      </c>
      <c r="R622" s="12">
        <v>3.8610210942310822E-3</v>
      </c>
      <c r="S622" s="14">
        <v>-6.556156991940414E-3</v>
      </c>
      <c r="T622" s="14">
        <v>-6.3508145505821395E-3</v>
      </c>
      <c r="U622" s="20">
        <v>-9.2724979476417248E-3</v>
      </c>
      <c r="V622" s="20">
        <v>-8.9820782141913184E-3</v>
      </c>
      <c r="X622" s="14">
        <f t="shared" si="131"/>
        <v>-5.8238817124242667E-3</v>
      </c>
      <c r="Y622" s="14">
        <f t="shared" si="132"/>
        <v>-6.7750297882741726E-3</v>
      </c>
      <c r="Z622" s="20">
        <f t="shared" si="133"/>
        <v>-1.0586890040459263E-2</v>
      </c>
      <c r="AA622" s="20">
        <f t="shared" si="134"/>
        <v>-8.2034729132219701E-3</v>
      </c>
      <c r="AH622" s="26">
        <v>1.6289863684818491</v>
      </c>
      <c r="AI622" s="26">
        <v>0</v>
      </c>
      <c r="AJ622" s="26">
        <f t="shared" si="135"/>
        <v>-1.2263695832076642</v>
      </c>
      <c r="AK622" s="26">
        <f t="shared" si="138"/>
        <v>-1.6826991264484794</v>
      </c>
      <c r="AL622" s="26">
        <f t="shared" si="136"/>
        <v>-3.1868778877723454</v>
      </c>
      <c r="AM622" s="26">
        <f t="shared" si="137"/>
        <v>-2.0135772781078192</v>
      </c>
      <c r="AN622" s="14">
        <v>-4.8881379995809118E-3</v>
      </c>
      <c r="AO622" s="14">
        <v>-6.496936822461794E-3</v>
      </c>
      <c r="AP622" s="20">
        <v>-1.2702450481932991E-2</v>
      </c>
      <c r="AQ622" s="20">
        <v>-7.7744643456386965E-3</v>
      </c>
      <c r="AU622">
        <v>-0.74434661730333884</v>
      </c>
    </row>
    <row r="623" spans="1:47" x14ac:dyDescent="0.2">
      <c r="A623" s="1">
        <v>44300</v>
      </c>
      <c r="B623">
        <v>239.90715</v>
      </c>
      <c r="C623">
        <v>18.760000000000002</v>
      </c>
      <c r="D623" s="12">
        <v>-2.8680716151309182E-3</v>
      </c>
      <c r="E623" s="12">
        <v>2.6723677177979965E-3</v>
      </c>
      <c r="F623" s="12">
        <f t="shared" si="129"/>
        <v>3.9179951942482343E-3</v>
      </c>
      <c r="G623" s="12">
        <f t="shared" si="130"/>
        <v>4.1344302600284212E-3</v>
      </c>
      <c r="H623" s="14">
        <v>-6.4445286056376474E-3</v>
      </c>
      <c r="I623" s="14">
        <v>-6.8005326085856686E-3</v>
      </c>
      <c r="J623" s="20">
        <v>-9.1146197906416104E-3</v>
      </c>
      <c r="K623" s="20">
        <v>-9.6181230457872378E-3</v>
      </c>
      <c r="M623" s="24">
        <v>8.2258347895196742E-6</v>
      </c>
      <c r="N623" s="24">
        <v>7.1415492191288727E-6</v>
      </c>
      <c r="O623" s="23">
        <f t="shared" si="127"/>
        <v>1.4449514797799888E-5</v>
      </c>
      <c r="P623" s="23">
        <f t="shared" si="128"/>
        <v>1.5859701225468684E-5</v>
      </c>
      <c r="Q623" s="12">
        <v>3.8012517409137594E-3</v>
      </c>
      <c r="R623" s="12">
        <v>3.9824240388824346E-3</v>
      </c>
      <c r="S623" s="14">
        <v>-6.2525027129975968E-3</v>
      </c>
      <c r="T623" s="14">
        <v>-6.5505046244145049E-3</v>
      </c>
      <c r="U623" s="20">
        <v>-8.8430339061687686E-3</v>
      </c>
      <c r="V623" s="20">
        <v>-9.2645036963832899E-3</v>
      </c>
      <c r="X623" s="14">
        <f t="shared" si="131"/>
        <v>-5.8238817124242667E-3</v>
      </c>
      <c r="Y623" s="14">
        <f t="shared" si="132"/>
        <v>-6.7750297882741726E-3</v>
      </c>
      <c r="Z623" s="20">
        <f t="shared" si="133"/>
        <v>-1.0586890040459263E-2</v>
      </c>
      <c r="AA623" s="20">
        <f t="shared" si="134"/>
        <v>-8.2034729132219701E-3</v>
      </c>
      <c r="AH623" s="26">
        <v>-0.74434661730333884</v>
      </c>
      <c r="AI623" s="26">
        <v>0.65956643385869285</v>
      </c>
      <c r="AJ623" s="26">
        <f t="shared" si="135"/>
        <v>-1.2263695832076642</v>
      </c>
      <c r="AK623" s="26">
        <f t="shared" si="138"/>
        <v>-1.6826991264484794</v>
      </c>
      <c r="AL623" s="26">
        <f t="shared" si="136"/>
        <v>-3.1868778877723454</v>
      </c>
      <c r="AM623" s="26">
        <f t="shared" si="137"/>
        <v>-2.0135772781078192</v>
      </c>
      <c r="AN623" s="14">
        <v>-4.6617395131718148E-3</v>
      </c>
      <c r="AO623" s="14">
        <v>-6.7012214513748978E-3</v>
      </c>
      <c r="AP623" s="20">
        <v>-1.2114125118974192E-2</v>
      </c>
      <c r="AQ623" s="20">
        <v>-8.018918556484041E-3</v>
      </c>
      <c r="AU623">
        <v>0.40715639523087011</v>
      </c>
    </row>
    <row r="624" spans="1:47" x14ac:dyDescent="0.2">
      <c r="A624" s="1">
        <v>44299</v>
      </c>
      <c r="B624">
        <v>240.59719999999999</v>
      </c>
      <c r="C624">
        <v>18.71</v>
      </c>
      <c r="D624" s="12">
        <v>1.6096295520739989E-3</v>
      </c>
      <c r="E624" s="12">
        <v>5.3475935828894983E-4</v>
      </c>
      <c r="F624" s="12">
        <f t="shared" si="129"/>
        <v>3.9170181169736985E-3</v>
      </c>
      <c r="G624" s="12">
        <f t="shared" si="130"/>
        <v>4.1353077293652231E-3</v>
      </c>
      <c r="H624" s="14">
        <v>-6.4429214565388153E-3</v>
      </c>
      <c r="I624" s="14">
        <v>-6.8019759172068461E-3</v>
      </c>
      <c r="J624" s="20">
        <v>-9.1123467690012207E-3</v>
      </c>
      <c r="K624" s="20">
        <v>-9.620164344713444E-3</v>
      </c>
      <c r="M624" s="24">
        <v>2.5909072949099425E-6</v>
      </c>
      <c r="N624" s="24">
        <v>2.8596757127760943E-7</v>
      </c>
      <c r="O624" s="23">
        <f t="shared" si="127"/>
        <v>1.4846686722156116E-5</v>
      </c>
      <c r="P624" s="23">
        <f t="shared" si="128"/>
        <v>1.6416302348436831E-5</v>
      </c>
      <c r="Q624" s="12">
        <v>3.8531398524003922E-3</v>
      </c>
      <c r="R624" s="12">
        <v>4.0517036353164863E-3</v>
      </c>
      <c r="S624" s="14">
        <v>-6.3378510613720474E-3</v>
      </c>
      <c r="T624" s="14">
        <v>-6.6644594198827893E-3</v>
      </c>
      <c r="U624" s="20">
        <v>-8.9637437040136908E-3</v>
      </c>
      <c r="V624" s="20">
        <v>-9.4256721382620541E-3</v>
      </c>
      <c r="X624" s="14">
        <f t="shared" si="131"/>
        <v>-5.8238817124242667E-3</v>
      </c>
      <c r="Y624" s="14">
        <f t="shared" si="132"/>
        <v>-6.7750297882741726E-3</v>
      </c>
      <c r="Z624" s="20">
        <f t="shared" si="133"/>
        <v>-1.0586890040459263E-2</v>
      </c>
      <c r="AA624" s="20">
        <f t="shared" si="134"/>
        <v>-8.2034729132219701E-3</v>
      </c>
      <c r="AH624" s="26">
        <v>0.40715639523087011</v>
      </c>
      <c r="AI624" s="26">
        <v>0.12802024800648096</v>
      </c>
      <c r="AJ624" s="26">
        <f t="shared" si="135"/>
        <v>-1.2263695832076642</v>
      </c>
      <c r="AK624" s="26">
        <f t="shared" si="138"/>
        <v>-1.6826991264484794</v>
      </c>
      <c r="AL624" s="26">
        <f t="shared" si="136"/>
        <v>-3.1868778877723454</v>
      </c>
      <c r="AM624" s="26">
        <f t="shared" si="137"/>
        <v>-2.0135772781078192</v>
      </c>
      <c r="AN624" s="14">
        <v>-4.7253735148291096E-3</v>
      </c>
      <c r="AO624" s="14">
        <v>-6.8177981677751799E-3</v>
      </c>
      <c r="AP624" s="20">
        <v>-1.2279486194109209E-2</v>
      </c>
      <c r="AQ624" s="20">
        <v>-8.158418377700127E-3</v>
      </c>
      <c r="AU624">
        <v>-0.34561507099729205</v>
      </c>
    </row>
    <row r="625" spans="1:47" x14ac:dyDescent="0.2">
      <c r="A625" s="1">
        <v>44298</v>
      </c>
      <c r="B625">
        <v>240.21055000000001</v>
      </c>
      <c r="C625">
        <v>18.7</v>
      </c>
      <c r="D625" s="12">
        <v>-1.4040839199443989E-3</v>
      </c>
      <c r="E625" s="12">
        <v>-5.3447354355973253E-4</v>
      </c>
      <c r="F625" s="12">
        <f t="shared" si="129"/>
        <v>3.9209043631209303E-3</v>
      </c>
      <c r="G625" s="12">
        <f t="shared" si="130"/>
        <v>4.1669779891624721E-3</v>
      </c>
      <c r="H625" s="14">
        <v>-6.4493137626093159E-3</v>
      </c>
      <c r="I625" s="14">
        <v>-6.8540688589008468E-3</v>
      </c>
      <c r="J625" s="20">
        <v>-9.1213875294638321E-3</v>
      </c>
      <c r="K625" s="20">
        <v>-9.6938403862630949E-3</v>
      </c>
      <c r="M625" s="24">
        <v>1.9714516542464288E-6</v>
      </c>
      <c r="N625" s="24">
        <v>2.8566196876529731E-7</v>
      </c>
      <c r="O625" s="23">
        <f t="shared" si="127"/>
        <v>1.5628933829922671E-5</v>
      </c>
      <c r="P625" s="23">
        <f t="shared" si="128"/>
        <v>1.7448554670490659E-5</v>
      </c>
      <c r="Q625" s="12">
        <v>3.9533446383945162E-3</v>
      </c>
      <c r="R625" s="12">
        <v>4.1771467140250965E-3</v>
      </c>
      <c r="S625" s="14">
        <v>-6.5026732670523781E-3</v>
      </c>
      <c r="T625" s="14">
        <v>-6.870794922872606E-3</v>
      </c>
      <c r="U625" s="20">
        <v>-9.1968548948798395E-3</v>
      </c>
      <c r="V625" s="20">
        <v>-9.717496377728967E-3</v>
      </c>
      <c r="X625" s="14">
        <f t="shared" si="131"/>
        <v>-5.8238817124242667E-3</v>
      </c>
      <c r="Y625" s="14">
        <f t="shared" si="132"/>
        <v>-6.7750297882741726E-3</v>
      </c>
      <c r="Z625" s="20">
        <f t="shared" si="133"/>
        <v>-1.0586890040459263E-2</v>
      </c>
      <c r="AA625" s="20">
        <f t="shared" si="134"/>
        <v>-8.2034729132219701E-3</v>
      </c>
      <c r="AH625" s="26">
        <v>-0.34561507099729205</v>
      </c>
      <c r="AI625" s="26">
        <v>-0.12410075080562404</v>
      </c>
      <c r="AJ625" s="26">
        <f t="shared" si="135"/>
        <v>-1.2263695832076642</v>
      </c>
      <c r="AK625" s="26">
        <f t="shared" si="138"/>
        <v>-1.6826991264484794</v>
      </c>
      <c r="AL625" s="26">
        <f t="shared" si="136"/>
        <v>-3.1868778877723454</v>
      </c>
      <c r="AM625" s="26">
        <f t="shared" si="137"/>
        <v>-2.0135772781078192</v>
      </c>
      <c r="AN625" s="14">
        <v>-4.8482616164641371E-3</v>
      </c>
      <c r="AO625" s="14">
        <v>-7.0288811267371657E-3</v>
      </c>
      <c r="AP625" s="20">
        <v>-1.2598826610842842E-2</v>
      </c>
      <c r="AQ625" s="20">
        <v>-8.411007710683675E-3</v>
      </c>
      <c r="AU625">
        <v>0.56086482328066545</v>
      </c>
    </row>
    <row r="626" spans="1:47" x14ac:dyDescent="0.2">
      <c r="A626" s="1">
        <v>44295</v>
      </c>
      <c r="B626">
        <v>240.54829999999998</v>
      </c>
      <c r="C626">
        <v>18.71</v>
      </c>
      <c r="D626" s="12">
        <v>2.3269734115838325E-3</v>
      </c>
      <c r="E626" s="12">
        <v>1.6059957173448769E-3</v>
      </c>
      <c r="F626" s="12">
        <f t="shared" si="129"/>
        <v>3.9474942707058017E-3</v>
      </c>
      <c r="G626" s="12">
        <f t="shared" si="130"/>
        <v>4.1963387841695817E-3</v>
      </c>
      <c r="H626" s="14">
        <v>-6.4930502685405962E-3</v>
      </c>
      <c r="I626" s="14">
        <v>-6.9023630690584689E-3</v>
      </c>
      <c r="J626" s="20">
        <v>-9.1832449044448403E-3</v>
      </c>
      <c r="K626" s="20">
        <v>-9.762143809308033E-3</v>
      </c>
      <c r="M626" s="24">
        <v>5.4148052582181004E-6</v>
      </c>
      <c r="N626" s="24">
        <v>2.5792222441300856E-6</v>
      </c>
      <c r="O626" s="23">
        <f t="shared" si="127"/>
        <v>1.6504439763729758E-5</v>
      </c>
      <c r="P626" s="23">
        <f t="shared" si="128"/>
        <v>1.8548278453144348E-5</v>
      </c>
      <c r="Q626" s="12">
        <v>4.0625656626976205E-3</v>
      </c>
      <c r="R626" s="12">
        <v>4.3067712329707443E-3</v>
      </c>
      <c r="S626" s="14">
        <v>-6.6823258650166939E-3</v>
      </c>
      <c r="T626" s="14">
        <v>-7.0840082830021947E-3</v>
      </c>
      <c r="U626" s="20">
        <v>-9.4509409925679286E-3</v>
      </c>
      <c r="V626" s="20">
        <v>-1.0019048101801742E-2</v>
      </c>
      <c r="X626" s="14">
        <f t="shared" si="131"/>
        <v>-5.8238817124242667E-3</v>
      </c>
      <c r="Y626" s="14">
        <f t="shared" si="132"/>
        <v>-6.7750297882741726E-3</v>
      </c>
      <c r="Z626" s="20">
        <f t="shared" si="133"/>
        <v>-1.0586890040459263E-2</v>
      </c>
      <c r="AA626" s="20">
        <f t="shared" si="134"/>
        <v>-8.2034729132219701E-3</v>
      </c>
      <c r="AH626" s="26">
        <v>0.56086482328066545</v>
      </c>
      <c r="AI626" s="26">
        <v>0.36306098927916669</v>
      </c>
      <c r="AJ626" s="26">
        <f t="shared" si="135"/>
        <v>-1.2263695832076642</v>
      </c>
      <c r="AK626" s="26">
        <f t="shared" si="138"/>
        <v>-1.6826991264484794</v>
      </c>
      <c r="AL626" s="26">
        <f t="shared" si="136"/>
        <v>-3.1868778877723454</v>
      </c>
      <c r="AM626" s="26">
        <f t="shared" si="137"/>
        <v>-2.0135772781078192</v>
      </c>
      <c r="AN626" s="14">
        <v>-4.9822069585162493E-3</v>
      </c>
      <c r="AO626" s="14">
        <v>-7.2470001915333117E-3</v>
      </c>
      <c r="AP626" s="20">
        <v>-1.2946900678074252E-2</v>
      </c>
      <c r="AQ626" s="20">
        <v>-8.6720166967182884E-3</v>
      </c>
      <c r="AU626">
        <v>0.81200278682656934</v>
      </c>
    </row>
    <row r="627" spans="1:47" x14ac:dyDescent="0.2">
      <c r="A627" s="1">
        <v>44294</v>
      </c>
      <c r="B627">
        <v>239.98984999999999</v>
      </c>
      <c r="C627">
        <v>18.68</v>
      </c>
      <c r="D627" s="12">
        <v>3.403982929703897E-3</v>
      </c>
      <c r="E627" s="12">
        <v>5.3561863952844568E-4</v>
      </c>
      <c r="F627" s="12">
        <f t="shared" si="129"/>
        <v>3.9560277184385526E-3</v>
      </c>
      <c r="G627" s="12">
        <f t="shared" si="130"/>
        <v>4.1956751886617393E-3</v>
      </c>
      <c r="H627" s="14">
        <v>-6.5070865409942126E-3</v>
      </c>
      <c r="I627" s="14">
        <v>-6.9012715515805664E-3</v>
      </c>
      <c r="J627" s="20">
        <v>-9.2030966724361649E-3</v>
      </c>
      <c r="K627" s="20">
        <v>-9.7606000553091404E-3</v>
      </c>
      <c r="M627" s="24">
        <v>1.1587099785715526E-5</v>
      </c>
      <c r="N627" s="24">
        <v>2.8688732701030303E-7</v>
      </c>
      <c r="O627" s="23">
        <f t="shared" si="127"/>
        <v>1.7213391127671432E-5</v>
      </c>
      <c r="P627" s="23">
        <f t="shared" si="128"/>
        <v>1.9567240920191976E-5</v>
      </c>
      <c r="Q627" s="12">
        <v>4.1489024003549943E-3</v>
      </c>
      <c r="R627" s="12">
        <v>4.4234874160770455E-3</v>
      </c>
      <c r="S627" s="14">
        <v>-6.8243371610915834E-3</v>
      </c>
      <c r="T627" s="14">
        <v>-7.2759893201085266E-3</v>
      </c>
      <c r="U627" s="20">
        <v>-9.6517902786687829E-3</v>
      </c>
      <c r="V627" s="20">
        <v>-1.0290570546237247E-2</v>
      </c>
      <c r="X627" s="14">
        <f t="shared" si="131"/>
        <v>-5.8238817124242667E-3</v>
      </c>
      <c r="Y627" s="14">
        <f t="shared" si="132"/>
        <v>-6.7750297882741726E-3</v>
      </c>
      <c r="Z627" s="20">
        <f t="shared" si="133"/>
        <v>-1.0586890040459263E-2</v>
      </c>
      <c r="AA627" s="20">
        <f t="shared" si="134"/>
        <v>-8.2034729132219701E-3</v>
      </c>
      <c r="AH627" s="26">
        <v>0.81200278682656934</v>
      </c>
      <c r="AI627" s="26">
        <v>0.11744710798065375</v>
      </c>
      <c r="AJ627" s="26">
        <f t="shared" si="135"/>
        <v>-1.2263695832076642</v>
      </c>
      <c r="AK627" s="26">
        <f t="shared" si="138"/>
        <v>-1.6826991264484794</v>
      </c>
      <c r="AL627" s="26">
        <f t="shared" si="136"/>
        <v>-3.1868778877723454</v>
      </c>
      <c r="AM627" s="26">
        <f t="shared" si="137"/>
        <v>-2.0135772781078192</v>
      </c>
      <c r="AN627" s="14">
        <v>-5.088087707492632E-3</v>
      </c>
      <c r="AO627" s="14">
        <v>-7.4433984108886854E-3</v>
      </c>
      <c r="AP627" s="20">
        <v>-1.3222045318216937E-2</v>
      </c>
      <c r="AQ627" s="20">
        <v>-8.9070337510086077E-3</v>
      </c>
      <c r="AU627">
        <v>-0.42645574444407197</v>
      </c>
    </row>
    <row r="628" spans="1:47" x14ac:dyDescent="0.2">
      <c r="A628" s="1">
        <v>44293</v>
      </c>
      <c r="B628">
        <v>239.17570000000001</v>
      </c>
      <c r="C628">
        <v>18.670000000000002</v>
      </c>
      <c r="D628" s="12">
        <v>-1.8335659634066692E-3</v>
      </c>
      <c r="E628" s="12">
        <v>-1.6042780748661833E-3</v>
      </c>
      <c r="F628" s="12">
        <f t="shared" si="129"/>
        <v>3.9770578038847105E-3</v>
      </c>
      <c r="G628" s="12">
        <f t="shared" si="130"/>
        <v>4.2020499256858104E-3</v>
      </c>
      <c r="H628" s="14">
        <v>-6.5416779533154249E-3</v>
      </c>
      <c r="I628" s="14">
        <v>-6.9117570608954711E-3</v>
      </c>
      <c r="J628" s="20">
        <v>-9.2520199670047317E-3</v>
      </c>
      <c r="K628" s="20">
        <v>-9.7754299112326574E-3</v>
      </c>
      <c r="M628" s="24">
        <v>3.3619641421634269E-6</v>
      </c>
      <c r="N628" s="24">
        <v>2.5737081414963476E-6</v>
      </c>
      <c r="O628" s="23">
        <f t="shared" si="127"/>
        <v>1.7573558341407721E-5</v>
      </c>
      <c r="P628" s="23">
        <f t="shared" si="128"/>
        <v>2.0798245954859957E-5</v>
      </c>
      <c r="Q628" s="12">
        <v>4.192082816620841E-3</v>
      </c>
      <c r="R628" s="12">
        <v>4.5605093964227236E-3</v>
      </c>
      <c r="S628" s="14">
        <v>-6.8953626253997358E-3</v>
      </c>
      <c r="T628" s="14">
        <v>-7.5013704214521885E-3</v>
      </c>
      <c r="U628" s="20">
        <v>-9.7522429482490326E-3</v>
      </c>
      <c r="V628" s="20">
        <v>-1.0609331338911281E-2</v>
      </c>
      <c r="X628" s="14">
        <f t="shared" si="131"/>
        <v>-5.8238817124242667E-3</v>
      </c>
      <c r="Y628" s="14">
        <f t="shared" si="132"/>
        <v>-6.7750297882741726E-3</v>
      </c>
      <c r="Z628" s="20">
        <f t="shared" si="133"/>
        <v>-1.0586890040459263E-2</v>
      </c>
      <c r="AA628" s="20">
        <f t="shared" si="134"/>
        <v>-8.2034729132219701E-3</v>
      </c>
      <c r="AH628" s="26">
        <v>-0.42645574444407197</v>
      </c>
      <c r="AI628" s="26">
        <v>-0.34229491882350133</v>
      </c>
      <c r="AJ628" s="26">
        <f t="shared" si="135"/>
        <v>-1.2263695832076642</v>
      </c>
      <c r="AK628" s="26">
        <f t="shared" si="138"/>
        <v>-1.6826991264484794</v>
      </c>
      <c r="AL628" s="26">
        <f t="shared" si="136"/>
        <v>-3.1868778877723454</v>
      </c>
      <c r="AM628" s="26">
        <f t="shared" si="137"/>
        <v>-2.0135772781078192</v>
      </c>
      <c r="AN628" s="14">
        <v>-5.141042856591312E-3</v>
      </c>
      <c r="AO628" s="14">
        <v>-7.6739651775205994E-3</v>
      </c>
      <c r="AP628" s="20">
        <v>-1.3359656031999369E-2</v>
      </c>
      <c r="AQ628" s="20">
        <v>-9.1829380972340002E-3</v>
      </c>
      <c r="AU628">
        <v>0.77121326421014713</v>
      </c>
    </row>
    <row r="629" spans="1:47" x14ac:dyDescent="0.2">
      <c r="A629" s="1">
        <v>44292</v>
      </c>
      <c r="B629">
        <v>239.61505</v>
      </c>
      <c r="C629">
        <v>18.7</v>
      </c>
      <c r="D629" s="12">
        <v>3.3568049364063324E-3</v>
      </c>
      <c r="E629" s="12">
        <v>4.8361096184845742E-3</v>
      </c>
      <c r="F629" s="12">
        <f t="shared" si="129"/>
        <v>4.0165856665477584E-3</v>
      </c>
      <c r="G629" s="12">
        <f t="shared" si="130"/>
        <v>4.2339360881461967E-3</v>
      </c>
      <c r="H629" s="14">
        <v>-6.606695501582379E-3</v>
      </c>
      <c r="I629" s="14">
        <v>-6.9642051308680016E-3</v>
      </c>
      <c r="J629" s="20">
        <v>-9.3439755262762908E-3</v>
      </c>
      <c r="K629" s="20">
        <v>-9.8496082174836987E-3</v>
      </c>
      <c r="M629" s="24">
        <v>1.1268139381081922E-5</v>
      </c>
      <c r="N629" s="24">
        <v>2.3387956241999014E-5</v>
      </c>
      <c r="O629" s="23">
        <f t="shared" si="127"/>
        <v>1.8486093249413069E-5</v>
      </c>
      <c r="P629" s="23">
        <f t="shared" si="128"/>
        <v>2.1966374914257513E-5</v>
      </c>
      <c r="Q629" s="12">
        <v>4.2995457026775595E-3</v>
      </c>
      <c r="R629" s="12">
        <v>4.6868299429633151E-3</v>
      </c>
      <c r="S629" s="14">
        <v>-7.0721233432928018E-3</v>
      </c>
      <c r="T629" s="14">
        <v>-7.7091492305879725E-3</v>
      </c>
      <c r="U629" s="20">
        <v>-1.0002239004765373E-2</v>
      </c>
      <c r="V629" s="20">
        <v>-1.0903196873803664E-2</v>
      </c>
      <c r="X629" s="14">
        <f t="shared" si="131"/>
        <v>-5.8238817124242667E-3</v>
      </c>
      <c r="Y629" s="14">
        <f t="shared" si="132"/>
        <v>-6.7750297882741726E-3</v>
      </c>
      <c r="Z629" s="20">
        <f t="shared" si="133"/>
        <v>-1.0586890040459263E-2</v>
      </c>
      <c r="AA629" s="20">
        <f t="shared" si="134"/>
        <v>-8.2034729132219701E-3</v>
      </c>
      <c r="AH629" s="26">
        <v>0.77121326421014713</v>
      </c>
      <c r="AI629" s="26">
        <v>1.0339400219632953</v>
      </c>
      <c r="AJ629" s="26">
        <f t="shared" si="135"/>
        <v>-1.2263695832076642</v>
      </c>
      <c r="AK629" s="26">
        <f t="shared" si="138"/>
        <v>-1.6826991264484794</v>
      </c>
      <c r="AL629" s="26">
        <f t="shared" si="136"/>
        <v>-3.1868778877723454</v>
      </c>
      <c r="AM629" s="26">
        <f t="shared" si="137"/>
        <v>-2.0135772781078192</v>
      </c>
      <c r="AN629" s="14">
        <v>-5.2728320713749822E-3</v>
      </c>
      <c r="AO629" s="14">
        <v>-7.8865246508369475E-3</v>
      </c>
      <c r="AP629" s="20">
        <v>-1.3702127127329725E-2</v>
      </c>
      <c r="AQ629" s="20">
        <v>-9.4372942795062972E-3</v>
      </c>
      <c r="AU629">
        <v>1.373898092917432</v>
      </c>
    </row>
    <row r="630" spans="1:47" x14ac:dyDescent="0.2">
      <c r="A630" s="1">
        <v>44287</v>
      </c>
      <c r="B630">
        <v>238.8134</v>
      </c>
      <c r="C630">
        <v>18.61</v>
      </c>
      <c r="D630" s="12">
        <v>5.826983037940936E-3</v>
      </c>
      <c r="E630" s="12">
        <v>4.317323259579009E-3</v>
      </c>
      <c r="F630" s="12">
        <f t="shared" si="129"/>
        <v>4.0070563416402588E-3</v>
      </c>
      <c r="G630" s="12">
        <f t="shared" si="130"/>
        <v>4.2686092704397422E-3</v>
      </c>
      <c r="H630" s="14">
        <v>-6.5910211569458789E-3</v>
      </c>
      <c r="I630" s="14">
        <v>-7.0212374405214896E-3</v>
      </c>
      <c r="J630" s="20">
        <v>-9.3218070015366854E-3</v>
      </c>
      <c r="K630" s="20">
        <v>-9.9302701013985195E-3</v>
      </c>
      <c r="M630" s="24">
        <v>3.3953731324451381E-5</v>
      </c>
      <c r="N630" s="24">
        <v>1.8639280127701918E-5</v>
      </c>
      <c r="O630" s="23">
        <f t="shared" si="127"/>
        <v>1.8945376021956986E-5</v>
      </c>
      <c r="P630" s="23">
        <f t="shared" si="128"/>
        <v>2.1877695821851554E-5</v>
      </c>
      <c r="Q630" s="12">
        <v>4.352628633591084E-3</v>
      </c>
      <c r="R630" s="12">
        <v>4.6773599200672549E-3</v>
      </c>
      <c r="S630" s="14">
        <v>-7.1594369947351267E-3</v>
      </c>
      <c r="T630" s="14">
        <v>-7.6935724290800745E-3</v>
      </c>
      <c r="U630" s="20">
        <v>-1.0125728368243908E-2</v>
      </c>
      <c r="V630" s="20">
        <v>-1.0881166306172295E-2</v>
      </c>
      <c r="X630" s="14">
        <f t="shared" si="131"/>
        <v>-5.8238817124242667E-3</v>
      </c>
      <c r="Y630" s="14">
        <f t="shared" si="132"/>
        <v>-6.7750297882741726E-3</v>
      </c>
      <c r="Z630" s="20">
        <f t="shared" si="133"/>
        <v>-1.0586890040459263E-2</v>
      </c>
      <c r="AA630" s="20">
        <f t="shared" si="134"/>
        <v>-8.2034729132219701E-3</v>
      </c>
      <c r="AH630" s="26">
        <v>1.373898092917432</v>
      </c>
      <c r="AI630" s="26">
        <v>0.91838574162097342</v>
      </c>
      <c r="AJ630" s="26">
        <f t="shared" si="135"/>
        <v>-1.2263695832076642</v>
      </c>
      <c r="AK630" s="26">
        <f t="shared" si="138"/>
        <v>-1.6826991264484794</v>
      </c>
      <c r="AL630" s="26">
        <f t="shared" si="136"/>
        <v>-3.1868778877723454</v>
      </c>
      <c r="AM630" s="26">
        <f t="shared" si="137"/>
        <v>-2.0135772781078192</v>
      </c>
      <c r="AN630" s="14">
        <v>-5.337931363234843E-3</v>
      </c>
      <c r="AO630" s="14">
        <v>-7.8705894515823001E-3</v>
      </c>
      <c r="AP630" s="20">
        <v>-1.3871295946076183E-2</v>
      </c>
      <c r="AQ630" s="20">
        <v>-9.4182256565796298E-3</v>
      </c>
      <c r="AU630">
        <v>3.4859805096146758E-2</v>
      </c>
    </row>
    <row r="631" spans="1:47" x14ac:dyDescent="0.2">
      <c r="A631" s="1">
        <v>44286</v>
      </c>
      <c r="B631">
        <v>237.4299</v>
      </c>
      <c r="C631">
        <v>18.53</v>
      </c>
      <c r="D631" s="12">
        <v>1.5248930363354063E-4</v>
      </c>
      <c r="E631" s="12">
        <v>2.7056277056276556E-3</v>
      </c>
      <c r="F631" s="12">
        <f t="shared" si="129"/>
        <v>4.0106663392664868E-3</v>
      </c>
      <c r="G631" s="12">
        <f t="shared" si="130"/>
        <v>4.3896737807243352E-3</v>
      </c>
      <c r="H631" s="14">
        <v>-6.596959074634666E-3</v>
      </c>
      <c r="I631" s="14">
        <v>-7.2203708393582065E-3</v>
      </c>
      <c r="J631" s="20">
        <v>-9.3302051118397539E-3</v>
      </c>
      <c r="K631" s="20">
        <v>-1.0211908267520877E-2</v>
      </c>
      <c r="M631" s="24">
        <v>2.3252987722642148E-8</v>
      </c>
      <c r="N631" s="24">
        <v>7.3204212814599718E-6</v>
      </c>
      <c r="O631" s="23">
        <f t="shared" si="127"/>
        <v>1.7987817239008609E-5</v>
      </c>
      <c r="P631" s="23">
        <f t="shared" si="128"/>
        <v>2.2099317955488726E-5</v>
      </c>
      <c r="Q631" s="12">
        <v>4.2412046919488109E-3</v>
      </c>
      <c r="R631" s="12">
        <v>4.7009911673485125E-3</v>
      </c>
      <c r="S631" s="14">
        <v>-6.976160920195605E-3</v>
      </c>
      <c r="T631" s="14">
        <v>-7.732442371880038E-3</v>
      </c>
      <c r="U631" s="20">
        <v>-9.866517518487156E-3</v>
      </c>
      <c r="V631" s="20">
        <v>-1.0936140808045983E-2</v>
      </c>
      <c r="X631" s="14">
        <f t="shared" si="131"/>
        <v>-5.8238817124242667E-3</v>
      </c>
      <c r="Y631" s="14">
        <f t="shared" si="132"/>
        <v>-6.7750297882741726E-3</v>
      </c>
      <c r="Z631" s="20">
        <f t="shared" si="133"/>
        <v>-1.0586890040459263E-2</v>
      </c>
      <c r="AA631" s="20">
        <f t="shared" si="134"/>
        <v>-8.2034729132219701E-3</v>
      </c>
      <c r="AH631" s="26">
        <v>3.4859805096146758E-2</v>
      </c>
      <c r="AI631" s="26">
        <v>0.56363857342696921</v>
      </c>
      <c r="AJ631" s="26">
        <f t="shared" si="135"/>
        <v>-1.2263695832076642</v>
      </c>
      <c r="AK631" s="26">
        <f t="shared" si="138"/>
        <v>-1.6826991264484794</v>
      </c>
      <c r="AL631" s="26">
        <f t="shared" si="136"/>
        <v>-3.1868778877723454</v>
      </c>
      <c r="AM631" s="26">
        <f t="shared" si="137"/>
        <v>-2.0135772781078192</v>
      </c>
      <c r="AN631" s="14">
        <v>-5.2012844303636532E-3</v>
      </c>
      <c r="AO631" s="14">
        <v>-7.9103537307393598E-3</v>
      </c>
      <c r="AP631" s="20">
        <v>-1.3516201450287988E-2</v>
      </c>
      <c r="AQ631" s="20">
        <v>-9.4658089991585172E-3</v>
      </c>
      <c r="AU631">
        <v>-1.1062133066806772E-2</v>
      </c>
    </row>
    <row r="632" spans="1:47" x14ac:dyDescent="0.2">
      <c r="A632" s="1">
        <v>44285</v>
      </c>
      <c r="B632">
        <v>237.3937</v>
      </c>
      <c r="C632">
        <v>18.48</v>
      </c>
      <c r="D632" s="12">
        <v>-4.9914587085253537E-5</v>
      </c>
      <c r="E632" s="12">
        <v>0</v>
      </c>
      <c r="F632" s="12">
        <f t="shared" si="129"/>
        <v>4.0187071377598129E-3</v>
      </c>
      <c r="G632" s="12">
        <f t="shared" si="130"/>
        <v>4.3984349080050051E-3</v>
      </c>
      <c r="H632" s="14">
        <v>-6.6101850111999995E-3</v>
      </c>
      <c r="I632" s="14">
        <v>-7.2347816113419996E-3</v>
      </c>
      <c r="J632" s="20">
        <v>-9.3489108063202937E-3</v>
      </c>
      <c r="K632" s="20">
        <v>-1.0232289697344464E-2</v>
      </c>
      <c r="M632" s="24">
        <v>2.4914660038913594E-9</v>
      </c>
      <c r="N632" s="24">
        <v>0</v>
      </c>
      <c r="O632" s="23">
        <f t="shared" si="127"/>
        <v>1.9135017030549072E-5</v>
      </c>
      <c r="P632" s="23">
        <f t="shared" si="128"/>
        <v>2.3042768720000036E-5</v>
      </c>
      <c r="Q632" s="12">
        <v>4.3743590422539707E-3</v>
      </c>
      <c r="R632" s="12">
        <v>4.8002883996693399E-3</v>
      </c>
      <c r="S632" s="14">
        <v>-7.1951803362394137E-3</v>
      </c>
      <c r="T632" s="14">
        <v>-7.8957717846091947E-3</v>
      </c>
      <c r="U632" s="20">
        <v>-1.0176280858238853E-2</v>
      </c>
      <c r="V632" s="20">
        <v>-1.1167140713353679E-2</v>
      </c>
      <c r="X632" s="14">
        <f t="shared" si="131"/>
        <v>-5.8238817124242667E-3</v>
      </c>
      <c r="Y632" s="14">
        <f t="shared" si="132"/>
        <v>-6.7750297882741726E-3</v>
      </c>
      <c r="Z632" s="20">
        <f t="shared" si="133"/>
        <v>-1.0586890040459263E-2</v>
      </c>
      <c r="AA632" s="20">
        <f t="shared" si="134"/>
        <v>-8.2034729132219701E-3</v>
      </c>
      <c r="AH632" s="26">
        <v>-1.1062133066806772E-2</v>
      </c>
      <c r="AI632" s="26">
        <v>0</v>
      </c>
      <c r="AJ632" s="26">
        <f t="shared" si="135"/>
        <v>-1.2263695832076642</v>
      </c>
      <c r="AK632" s="26">
        <f t="shared" si="138"/>
        <v>-1.6826991264484794</v>
      </c>
      <c r="AL632" s="26">
        <f t="shared" si="136"/>
        <v>-3.1868778877723454</v>
      </c>
      <c r="AM632" s="26">
        <f t="shared" si="137"/>
        <v>-2.0135772781078192</v>
      </c>
      <c r="AN632" s="14">
        <v>-5.3645808754496796E-3</v>
      </c>
      <c r="AO632" s="14">
        <v>-8.0774410968243674E-3</v>
      </c>
      <c r="AP632" s="20">
        <v>-1.3940548104936194E-2</v>
      </c>
      <c r="AQ632" s="20">
        <v>-9.665751649938728E-3</v>
      </c>
      <c r="AU632">
        <v>2.9813864096051343E-2</v>
      </c>
    </row>
    <row r="633" spans="1:47" x14ac:dyDescent="0.2">
      <c r="A633" s="1">
        <v>44284</v>
      </c>
      <c r="B633">
        <v>237.40555000000001</v>
      </c>
      <c r="C633">
        <v>18.48</v>
      </c>
      <c r="D633" s="12">
        <v>1.388113034106464E-4</v>
      </c>
      <c r="E633" s="12">
        <v>3.8022813688212143E-3</v>
      </c>
      <c r="F633" s="12">
        <f t="shared" si="129"/>
        <v>4.0460982899774862E-3</v>
      </c>
      <c r="G633" s="12">
        <f t="shared" si="130"/>
        <v>4.470943627012231E-3</v>
      </c>
      <c r="H633" s="14">
        <v>-6.6552394472716193E-3</v>
      </c>
      <c r="I633" s="14">
        <v>-7.3540478407866398E-3</v>
      </c>
      <c r="J633" s="20">
        <v>-9.4126321550494062E-3</v>
      </c>
      <c r="K633" s="20">
        <v>-1.0400970201656349E-2</v>
      </c>
      <c r="M633" s="24">
        <v>1.9268577954562532E-8</v>
      </c>
      <c r="N633" s="24">
        <v>1.4457343607684927E-5</v>
      </c>
      <c r="O633" s="23">
        <f t="shared" si="127"/>
        <v>2.0359973526859831E-5</v>
      </c>
      <c r="P633" s="23">
        <f t="shared" si="128"/>
        <v>2.4523464551479857E-5</v>
      </c>
      <c r="Q633" s="12">
        <v>4.5122027355671678E-3</v>
      </c>
      <c r="R633" s="12">
        <v>4.952117178690328E-3</v>
      </c>
      <c r="S633" s="14">
        <v>-7.4219130351380128E-3</v>
      </c>
      <c r="T633" s="14">
        <v>-8.14550790245748E-3</v>
      </c>
      <c r="U633" s="20">
        <v>-1.0496953241127947E-2</v>
      </c>
      <c r="V633" s="20">
        <v>-1.1520347270647371E-2</v>
      </c>
      <c r="X633" s="14">
        <f t="shared" si="131"/>
        <v>-5.8238817124242667E-3</v>
      </c>
      <c r="Y633" s="14">
        <f t="shared" si="132"/>
        <v>-6.7750297882741726E-3</v>
      </c>
      <c r="Z633" s="20">
        <f t="shared" si="133"/>
        <v>-1.0586890040459263E-2</v>
      </c>
      <c r="AA633" s="20">
        <f t="shared" si="134"/>
        <v>-8.2034729132219701E-3</v>
      </c>
      <c r="AH633" s="26">
        <v>2.9813864096051343E-2</v>
      </c>
      <c r="AI633" s="26">
        <v>0.75775421333003012</v>
      </c>
      <c r="AJ633" s="26">
        <f t="shared" si="135"/>
        <v>-1.2263695832076642</v>
      </c>
      <c r="AK633" s="26">
        <f t="shared" si="138"/>
        <v>-1.6826991264484794</v>
      </c>
      <c r="AL633" s="26">
        <f t="shared" si="136"/>
        <v>-3.1868778877723454</v>
      </c>
      <c r="AM633" s="26">
        <f t="shared" si="137"/>
        <v>-2.0135772781078192</v>
      </c>
      <c r="AN633" s="14">
        <v>-5.5336281881659902E-3</v>
      </c>
      <c r="AO633" s="14">
        <v>-8.3329232506527233E-3</v>
      </c>
      <c r="AP633" s="20">
        <v>-1.4379839123124894E-2</v>
      </c>
      <c r="AQ633" s="20">
        <v>-9.9714706295382441E-3</v>
      </c>
      <c r="AU633">
        <v>1.2443756830429487</v>
      </c>
    </row>
    <row r="634" spans="1:47" x14ac:dyDescent="0.2">
      <c r="A634" s="1">
        <v>44281</v>
      </c>
      <c r="B634">
        <v>237.37260000000001</v>
      </c>
      <c r="C634">
        <v>18.41</v>
      </c>
      <c r="D634" s="12">
        <v>5.7006165817399257E-3</v>
      </c>
      <c r="E634" s="12">
        <v>8.7671232876711525E-3</v>
      </c>
      <c r="F634" s="12">
        <f t="shared" si="129"/>
        <v>4.2052276406749209E-3</v>
      </c>
      <c r="G634" s="12">
        <f t="shared" si="130"/>
        <v>4.5668111048042838E-3</v>
      </c>
      <c r="H634" s="14">
        <v>-6.9169839369207274E-3</v>
      </c>
      <c r="I634" s="14">
        <v>-7.5117358093395878E-3</v>
      </c>
      <c r="J634" s="20">
        <v>-9.7828223817418829E-3</v>
      </c>
      <c r="K634" s="20">
        <v>-1.0623991304807548E-2</v>
      </c>
      <c r="M634" s="24">
        <v>3.2497029412008193E-5</v>
      </c>
      <c r="N634" s="24">
        <v>7.6862450741225835E-5</v>
      </c>
      <c r="O634" s="23">
        <f t="shared" si="127"/>
        <v>2.1677696392721473E-5</v>
      </c>
      <c r="P634" s="23">
        <f t="shared" si="128"/>
        <v>2.5178611876908108E-5</v>
      </c>
      <c r="Q634" s="12">
        <v>4.6559313131447153E-3</v>
      </c>
      <c r="R634" s="12">
        <v>5.0178293989441396E-3</v>
      </c>
      <c r="S634" s="14">
        <v>-7.6583255072630177E-3</v>
      </c>
      <c r="T634" s="14">
        <v>-8.2535948862769958E-3</v>
      </c>
      <c r="U634" s="20">
        <v>-1.0831315912014389E-2</v>
      </c>
      <c r="V634" s="20">
        <v>-1.1673216754533328E-2</v>
      </c>
      <c r="X634" s="14">
        <f t="shared" si="131"/>
        <v>-5.8238817124242667E-3</v>
      </c>
      <c r="Y634" s="14">
        <f t="shared" si="132"/>
        <v>-6.7750297882741726E-3</v>
      </c>
      <c r="Z634" s="20">
        <f t="shared" si="133"/>
        <v>-1.0586890040459263E-2</v>
      </c>
      <c r="AA634" s="20">
        <f t="shared" si="134"/>
        <v>-8.2034729132219701E-3</v>
      </c>
      <c r="AH634" s="26">
        <v>1.2443756830429487</v>
      </c>
      <c r="AI634" s="26">
        <v>1.8745995777870677</v>
      </c>
      <c r="AJ634" s="26">
        <f t="shared" si="135"/>
        <v>-1.2263695832076642</v>
      </c>
      <c r="AK634" s="26">
        <f t="shared" si="138"/>
        <v>-1.6826991264484794</v>
      </c>
      <c r="AL634" s="26">
        <f t="shared" si="136"/>
        <v>-3.1868778877723454</v>
      </c>
      <c r="AM634" s="26">
        <f t="shared" si="137"/>
        <v>-2.0135772781078192</v>
      </c>
      <c r="AN634" s="14">
        <v>-5.7098925439447975E-3</v>
      </c>
      <c r="AO634" s="14">
        <v>-8.4434971462708022E-3</v>
      </c>
      <c r="AP634" s="20">
        <v>-1.4837884548847753E-2</v>
      </c>
      <c r="AQ634" s="20">
        <v>-1.0103787263135334E-2</v>
      </c>
      <c r="AU634">
        <v>0.8065675761768879</v>
      </c>
    </row>
    <row r="635" spans="1:47" x14ac:dyDescent="0.2">
      <c r="A635" s="1">
        <v>44280</v>
      </c>
      <c r="B635">
        <v>236.02710000000002</v>
      </c>
      <c r="C635">
        <v>18.25</v>
      </c>
      <c r="D635" s="12">
        <v>3.7346549356600534E-3</v>
      </c>
      <c r="E635" s="12">
        <v>-8.1521739130433479E-3</v>
      </c>
      <c r="F635" s="12">
        <f t="shared" si="129"/>
        <v>4.2007464454265012E-3</v>
      </c>
      <c r="G635" s="12">
        <f t="shared" si="130"/>
        <v>4.5128630535576052E-3</v>
      </c>
      <c r="H635" s="14">
        <v>-6.9096130266632872E-3</v>
      </c>
      <c r="I635" s="14">
        <v>-7.4229991615795245E-3</v>
      </c>
      <c r="J635" s="20">
        <v>-9.7723975627025603E-3</v>
      </c>
      <c r="K635" s="20">
        <v>-1.0498489370481192E-2</v>
      </c>
      <c r="M635" s="24">
        <v>1.3947647488449998E-5</v>
      </c>
      <c r="N635" s="24">
        <v>6.6457939508504486E-5</v>
      </c>
      <c r="O635" s="23">
        <f t="shared" si="127"/>
        <v>2.0986529782178449E-5</v>
      </c>
      <c r="P635" s="23">
        <f t="shared" si="128"/>
        <v>2.1872438192961967E-5</v>
      </c>
      <c r="Q635" s="12">
        <v>4.5811057379390894E-3</v>
      </c>
      <c r="R635" s="12">
        <v>4.6767978567564756E-3</v>
      </c>
      <c r="S635" s="14">
        <v>-7.5352483884973138E-3</v>
      </c>
      <c r="T635" s="14">
        <v>-7.692647917204763E-3</v>
      </c>
      <c r="U635" s="20">
        <v>-1.0657245594210898E-2</v>
      </c>
      <c r="V635" s="20">
        <v>-1.0879858751384187E-2</v>
      </c>
      <c r="X635" s="14">
        <f t="shared" si="131"/>
        <v>-5.8238817124242667E-3</v>
      </c>
      <c r="Y635" s="14">
        <f t="shared" si="132"/>
        <v>-6.7750297882741726E-3</v>
      </c>
      <c r="Z635" s="20">
        <f t="shared" si="133"/>
        <v>-1.0586890040459263E-2</v>
      </c>
      <c r="AA635" s="20">
        <f t="shared" si="134"/>
        <v>-8.2034729132219701E-3</v>
      </c>
      <c r="AH635" s="26">
        <v>0.8065675761768879</v>
      </c>
      <c r="AI635" s="26">
        <v>-1.8683556106890153</v>
      </c>
      <c r="AJ635" s="26">
        <f t="shared" si="135"/>
        <v>-1.2263695832076642</v>
      </c>
      <c r="AK635" s="26">
        <f t="shared" si="138"/>
        <v>-1.6826991264484794</v>
      </c>
      <c r="AL635" s="26">
        <f t="shared" si="136"/>
        <v>-3.1868778877723454</v>
      </c>
      <c r="AM635" s="26">
        <f t="shared" si="137"/>
        <v>-2.0135772781078192</v>
      </c>
      <c r="AN635" s="14">
        <v>-5.6181287344666004E-3</v>
      </c>
      <c r="AO635" s="14">
        <v>-7.8696436681402419E-3</v>
      </c>
      <c r="AP635" s="20">
        <v>-1.4599424577785097E-2</v>
      </c>
      <c r="AQ635" s="20">
        <v>-9.4170938986681864E-3</v>
      </c>
      <c r="AU635">
        <v>-0.30183678181127882</v>
      </c>
    </row>
    <row r="636" spans="1:47" x14ac:dyDescent="0.2">
      <c r="A636" s="1">
        <v>44279</v>
      </c>
      <c r="B636">
        <v>235.1489</v>
      </c>
      <c r="C636">
        <v>18.399999999999999</v>
      </c>
      <c r="D636" s="12">
        <v>-1.4374442114524211E-3</v>
      </c>
      <c r="E636" s="12">
        <v>0</v>
      </c>
      <c r="F636" s="12">
        <f t="shared" si="129"/>
        <v>4.2310109610644185E-3</v>
      </c>
      <c r="G636" s="12">
        <f t="shared" si="130"/>
        <v>4.5747553671781497E-3</v>
      </c>
      <c r="H636" s="14">
        <v>-6.9593937249782445E-3</v>
      </c>
      <c r="I636" s="14">
        <v>-7.5248029581186952E-3</v>
      </c>
      <c r="J636" s="20">
        <v>-9.8428033543157042E-3</v>
      </c>
      <c r="K636" s="20">
        <v>-1.0642472422691814E-2</v>
      </c>
      <c r="M636" s="24">
        <v>2.0662458610380725E-6</v>
      </c>
      <c r="N636" s="24">
        <v>0</v>
      </c>
      <c r="O636" s="23">
        <f t="shared" si="127"/>
        <v>2.1439736504296477E-5</v>
      </c>
      <c r="P636" s="23">
        <f t="shared" si="128"/>
        <v>1.9038283559042959E-5</v>
      </c>
      <c r="Q636" s="12">
        <v>4.6303063078263493E-3</v>
      </c>
      <c r="R636" s="12">
        <v>4.3632881590657015E-3</v>
      </c>
      <c r="S636" s="14">
        <v>-7.6161761243244523E-3</v>
      </c>
      <c r="T636" s="14">
        <v>-7.1769703538736331E-3</v>
      </c>
      <c r="U636" s="20">
        <v>-1.0771703235369723E-2</v>
      </c>
      <c r="V636" s="20">
        <v>-1.0150526132670068E-2</v>
      </c>
      <c r="X636" s="14">
        <f t="shared" si="131"/>
        <v>-5.8238817124242667E-3</v>
      </c>
      <c r="Y636" s="14">
        <f t="shared" si="132"/>
        <v>-6.639852381286138E-3</v>
      </c>
      <c r="Z636" s="20">
        <f t="shared" si="133"/>
        <v>-1.0586890040459263E-2</v>
      </c>
      <c r="AA636" s="20">
        <f t="shared" si="134"/>
        <v>-8.2034729132219701E-3</v>
      </c>
      <c r="AH636" s="26">
        <v>-0.30183678181127882</v>
      </c>
      <c r="AI636" s="26">
        <v>0</v>
      </c>
      <c r="AJ636" s="26">
        <f t="shared" si="135"/>
        <v>-1.2263695832076642</v>
      </c>
      <c r="AK636" s="26">
        <f t="shared" si="138"/>
        <v>-1.5741502965378571</v>
      </c>
      <c r="AL636" s="26">
        <f t="shared" si="136"/>
        <v>-3.1868778877723454</v>
      </c>
      <c r="AM636" s="26">
        <f t="shared" si="137"/>
        <v>-2.0135772781078192</v>
      </c>
      <c r="AN636" s="14">
        <v>-5.6784668168528181E-3</v>
      </c>
      <c r="AO636" s="14">
        <v>-6.8684713494733948E-3</v>
      </c>
      <c r="AP636" s="20">
        <v>-1.4756220786024603E-2</v>
      </c>
      <c r="AQ636" s="20">
        <v>-8.785817894931592E-3</v>
      </c>
      <c r="AU636">
        <v>-7.1779094841699961E-2</v>
      </c>
    </row>
    <row r="637" spans="1:47" x14ac:dyDescent="0.2">
      <c r="A637" s="1">
        <v>44278</v>
      </c>
      <c r="B637">
        <v>235.48739999999998</v>
      </c>
      <c r="C637">
        <v>18.399999999999999</v>
      </c>
      <c r="D637" s="12">
        <v>-3.5254846267862572E-4</v>
      </c>
      <c r="E637" s="12">
        <v>3.2715376226826187E-3</v>
      </c>
      <c r="F637" s="12">
        <f t="shared" si="129"/>
        <v>4.2678987721375353E-3</v>
      </c>
      <c r="G637" s="12">
        <f t="shared" si="130"/>
        <v>4.6527880699189323E-3</v>
      </c>
      <c r="H637" s="14">
        <v>-7.0200687748121614E-3</v>
      </c>
      <c r="I637" s="14">
        <v>-7.6531553322426978E-3</v>
      </c>
      <c r="J637" s="20">
        <v>-9.9286172351836701E-3</v>
      </c>
      <c r="K637" s="20">
        <v>-1.0824003634818495E-2</v>
      </c>
      <c r="M637" s="24">
        <v>1.2429041853706234E-7</v>
      </c>
      <c r="N637" s="24">
        <v>1.070295841662784E-5</v>
      </c>
      <c r="O637" s="23">
        <f t="shared" si="127"/>
        <v>2.2679719194659018E-5</v>
      </c>
      <c r="P637" s="23">
        <f t="shared" si="128"/>
        <v>2.0261215277844821E-5</v>
      </c>
      <c r="Q637" s="12">
        <v>4.7623228780353626E-3</v>
      </c>
      <c r="R637" s="12">
        <v>4.501245969489428E-3</v>
      </c>
      <c r="S637" s="14">
        <v>-7.8333240586504413E-3</v>
      </c>
      <c r="T637" s="14">
        <v>-7.4038907587153837E-3</v>
      </c>
      <c r="U637" s="20">
        <v>-1.1078819702813623E-2</v>
      </c>
      <c r="V637" s="20">
        <v>-1.0471463991656634E-2</v>
      </c>
      <c r="X637" s="14">
        <f t="shared" si="131"/>
        <v>-5.8238817124242667E-3</v>
      </c>
      <c r="Y637" s="14">
        <f t="shared" si="132"/>
        <v>-6.7750297882741726E-3</v>
      </c>
      <c r="Z637" s="20">
        <f t="shared" si="133"/>
        <v>-1.0586890040459263E-2</v>
      </c>
      <c r="AA637" s="20">
        <f t="shared" si="134"/>
        <v>-8.2034729132219701E-3</v>
      </c>
      <c r="AH637" s="26">
        <v>-7.1779094841699961E-2</v>
      </c>
      <c r="AI637" s="26">
        <v>0.71612882393652455</v>
      </c>
      <c r="AJ637" s="26">
        <f t="shared" si="135"/>
        <v>-1.2263695832076642</v>
      </c>
      <c r="AK637" s="26">
        <f t="shared" si="138"/>
        <v>-1.5741502965378571</v>
      </c>
      <c r="AL637" s="26">
        <f t="shared" si="136"/>
        <v>-3.1868778877723454</v>
      </c>
      <c r="AM637" s="26">
        <f t="shared" si="137"/>
        <v>-2.0135772781078192</v>
      </c>
      <c r="AN637" s="14">
        <v>-5.8403679230365517E-3</v>
      </c>
      <c r="AO637" s="14">
        <v>-7.0856376776616175E-3</v>
      </c>
      <c r="AP637" s="20">
        <v>-1.5176941474443253E-2</v>
      </c>
      <c r="AQ637" s="20">
        <v>-9.0636066073383134E-3</v>
      </c>
      <c r="AU637">
        <v>0.48324890621611394</v>
      </c>
    </row>
    <row r="638" spans="1:47" x14ac:dyDescent="0.2">
      <c r="A638" s="1">
        <v>44277</v>
      </c>
      <c r="B638">
        <v>235.57044999999999</v>
      </c>
      <c r="C638">
        <v>18.34</v>
      </c>
      <c r="D638" s="12">
        <v>2.4308593390955924E-3</v>
      </c>
      <c r="E638" s="12">
        <v>0</v>
      </c>
      <c r="F638" s="12">
        <f t="shared" si="129"/>
        <v>4.2943007523358291E-3</v>
      </c>
      <c r="G638" s="12">
        <f t="shared" si="130"/>
        <v>4.6463396398552575E-3</v>
      </c>
      <c r="H638" s="14">
        <v>-7.0634961677000264E-3</v>
      </c>
      <c r="I638" s="14">
        <v>-7.6425486086643193E-3</v>
      </c>
      <c r="J638" s="20">
        <v>-9.9900374256884396E-3</v>
      </c>
      <c r="K638" s="20">
        <v>-1.0809002343248964E-2</v>
      </c>
      <c r="M638" s="24">
        <v>5.9090771264682603E-6</v>
      </c>
      <c r="N638" s="24">
        <v>0</v>
      </c>
      <c r="O638" s="23">
        <f t="shared" si="127"/>
        <v>2.4123576498140224E-5</v>
      </c>
      <c r="P638" s="23">
        <f t="shared" si="128"/>
        <v>2.0869955812230229E-5</v>
      </c>
      <c r="Q638" s="12">
        <v>4.9115757652855386E-3</v>
      </c>
      <c r="R638" s="12">
        <v>4.5683646759240035E-3</v>
      </c>
      <c r="S638" s="14">
        <v>-8.0788232115768729E-3</v>
      </c>
      <c r="T638" s="14">
        <v>-7.5142912064305864E-3</v>
      </c>
      <c r="U638" s="20">
        <v>-1.1426033839762527E-2</v>
      </c>
      <c r="V638" s="20">
        <v>-1.062760545167908E-2</v>
      </c>
      <c r="X638" s="14">
        <f t="shared" si="131"/>
        <v>-5.8238817124242667E-3</v>
      </c>
      <c r="Y638" s="14">
        <f t="shared" si="132"/>
        <v>-6.7750297882741726E-3</v>
      </c>
      <c r="Z638" s="20">
        <f t="shared" si="133"/>
        <v>-1.0586890040459263E-2</v>
      </c>
      <c r="AA638" s="20">
        <f t="shared" si="134"/>
        <v>-8.2034729132219701E-3</v>
      </c>
      <c r="AH638" s="26">
        <v>0.48324890621611394</v>
      </c>
      <c r="AI638" s="26">
        <v>0</v>
      </c>
      <c r="AJ638" s="26">
        <f t="shared" si="135"/>
        <v>-1.2263695832076642</v>
      </c>
      <c r="AK638" s="26">
        <f t="shared" si="138"/>
        <v>-1.5741502965378571</v>
      </c>
      <c r="AL638" s="26">
        <f t="shared" si="136"/>
        <v>-3.1868778877723454</v>
      </c>
      <c r="AM638" s="26">
        <f t="shared" si="137"/>
        <v>-2.0135772781078192</v>
      </c>
      <c r="AN638" s="14">
        <v>-6.0234071241660903E-3</v>
      </c>
      <c r="AO638" s="14">
        <v>-7.1912926092988416E-3</v>
      </c>
      <c r="AP638" s="20">
        <v>-1.5652592200507017E-2</v>
      </c>
      <c r="AQ638" s="20">
        <v>-9.1987553095509642E-3</v>
      </c>
      <c r="AU638">
        <v>-2.2388536205417753E-2</v>
      </c>
    </row>
    <row r="639" spans="1:47" x14ac:dyDescent="0.2">
      <c r="A639" s="1">
        <v>44274</v>
      </c>
      <c r="B639">
        <v>234.9992</v>
      </c>
      <c r="C639">
        <v>18.34</v>
      </c>
      <c r="D639" s="12">
        <v>-1.1615711419776797E-4</v>
      </c>
      <c r="E639" s="12">
        <v>-4.3431053203041303E-3</v>
      </c>
      <c r="F639" s="12">
        <f t="shared" si="129"/>
        <v>4.4659695913094408E-3</v>
      </c>
      <c r="G639" s="12">
        <f t="shared" si="130"/>
        <v>4.7939747420304452E-3</v>
      </c>
      <c r="H639" s="14">
        <v>-7.3458662801203197E-3</v>
      </c>
      <c r="I639" s="14">
        <v>-7.8853867419425277E-3</v>
      </c>
      <c r="J639" s="20">
        <v>-1.038939886427376E-2</v>
      </c>
      <c r="K639" s="20">
        <v>-1.1152452949328014E-2</v>
      </c>
      <c r="M639" s="24">
        <v>1.349247517875331E-8</v>
      </c>
      <c r="N639" s="24">
        <v>1.8862563823254042E-5</v>
      </c>
      <c r="O639" s="23">
        <f t="shared" si="127"/>
        <v>2.5303342793376694E-5</v>
      </c>
      <c r="P639" s="23">
        <f t="shared" si="128"/>
        <v>2.2218231214168125E-5</v>
      </c>
      <c r="Q639" s="12">
        <v>5.0302428165424273E-3</v>
      </c>
      <c r="R639" s="12">
        <v>4.7136218785736438E-3</v>
      </c>
      <c r="S639" s="14">
        <v>-8.274013141236403E-3</v>
      </c>
      <c r="T639" s="14">
        <v>-7.7532180430496724E-3</v>
      </c>
      <c r="U639" s="20">
        <v>-1.1702094682172686E-2</v>
      </c>
      <c r="V639" s="20">
        <v>-1.096552423625219E-2</v>
      </c>
      <c r="X639" s="14">
        <f t="shared" si="131"/>
        <v>-6.3024077953677147E-3</v>
      </c>
      <c r="Y639" s="14">
        <f t="shared" si="132"/>
        <v>-7.0806516801048772E-3</v>
      </c>
      <c r="Z639" s="20">
        <f t="shared" si="133"/>
        <v>-1.1699202146665262E-2</v>
      </c>
      <c r="AA639" s="20">
        <f t="shared" si="134"/>
        <v>-9.3327696168540447E-3</v>
      </c>
      <c r="AH639" s="26">
        <v>-2.2388536205417753E-2</v>
      </c>
      <c r="AI639" s="26">
        <v>-0.91702119336105214</v>
      </c>
      <c r="AJ639" s="26">
        <f t="shared" si="135"/>
        <v>-1.2573250320111069</v>
      </c>
      <c r="AK639" s="26">
        <f t="shared" si="138"/>
        <v>-1.6826991264484794</v>
      </c>
      <c r="AL639" s="26">
        <f t="shared" si="136"/>
        <v>-3.1868778877723454</v>
      </c>
      <c r="AM639" s="26">
        <f t="shared" si="137"/>
        <v>-2.0850553940796517</v>
      </c>
      <c r="AN639" s="14">
        <v>-6.3246502103328477E-3</v>
      </c>
      <c r="AO639" s="14">
        <v>-7.9316074174843113E-3</v>
      </c>
      <c r="AP639" s="20">
        <v>-1.6030769602164745E-2</v>
      </c>
      <c r="AQ639" s="20">
        <v>-9.8281627235718375E-3</v>
      </c>
      <c r="AU639">
        <v>-1.2310109901755617</v>
      </c>
    </row>
    <row r="640" spans="1:47" x14ac:dyDescent="0.2">
      <c r="A640" s="1">
        <v>44273</v>
      </c>
      <c r="B640">
        <v>235.0265</v>
      </c>
      <c r="C640">
        <v>18.420000000000002</v>
      </c>
      <c r="D640" s="12">
        <v>-6.2903186594465144E-3</v>
      </c>
      <c r="E640" s="12">
        <v>1.0869565217392907E-3</v>
      </c>
      <c r="F640" s="12">
        <f t="shared" si="129"/>
        <v>4.4699244498092126E-3</v>
      </c>
      <c r="G640" s="12">
        <f t="shared" si="130"/>
        <v>4.7769897875905602E-3</v>
      </c>
      <c r="H640" s="14">
        <v>-7.3523714434677494E-3</v>
      </c>
      <c r="I640" s="14">
        <v>-7.8574489780284772E-3</v>
      </c>
      <c r="J640" s="20">
        <v>-1.0398599240936836E-2</v>
      </c>
      <c r="K640" s="20">
        <v>-1.1112940036676107E-2</v>
      </c>
      <c r="M640" s="24">
        <v>3.9568108837380993E-5</v>
      </c>
      <c r="N640" s="24">
        <v>1.1814744801515772E-6</v>
      </c>
      <c r="O640" s="23">
        <f t="shared" si="127"/>
        <v>2.6917841303165591E-5</v>
      </c>
      <c r="P640" s="23">
        <f t="shared" si="128"/>
        <v>2.2430656084736378E-5</v>
      </c>
      <c r="Q640" s="12">
        <v>5.1882406751388851E-3</v>
      </c>
      <c r="R640" s="12">
        <v>4.736101359212699E-3</v>
      </c>
      <c r="S640" s="14">
        <v>-8.5338964919993519E-3</v>
      </c>
      <c r="T640" s="14">
        <v>-7.7901934983108075E-3</v>
      </c>
      <c r="U640" s="20">
        <v>-1.2069652664621561E-2</v>
      </c>
      <c r="V640" s="20">
        <v>-1.1017819328246399E-2</v>
      </c>
      <c r="X640" s="14">
        <f t="shared" si="131"/>
        <v>-6.3024077953677147E-3</v>
      </c>
      <c r="Y640" s="14">
        <f t="shared" si="132"/>
        <v>-7.0806516801048772E-3</v>
      </c>
      <c r="Z640" s="20">
        <f t="shared" si="133"/>
        <v>-1.1699202146665262E-2</v>
      </c>
      <c r="AA640" s="20">
        <f t="shared" si="134"/>
        <v>-9.3327696168540447E-3</v>
      </c>
      <c r="AH640" s="26">
        <v>-1.2310109901755617</v>
      </c>
      <c r="AI640" s="26">
        <v>0.22283641012431063</v>
      </c>
      <c r="AJ640" s="26">
        <f t="shared" si="135"/>
        <v>-1.2573250320111069</v>
      </c>
      <c r="AK640" s="26">
        <f t="shared" si="138"/>
        <v>-1.6826991264484794</v>
      </c>
      <c r="AL640" s="26">
        <f t="shared" si="136"/>
        <v>-3.1868778877723454</v>
      </c>
      <c r="AM640" s="26">
        <f t="shared" si="137"/>
        <v>-2.0850553940796517</v>
      </c>
      <c r="AN640" s="14">
        <v>-6.5233048729503255E-3</v>
      </c>
      <c r="AO640" s="14">
        <v>-7.9694336199186647E-3</v>
      </c>
      <c r="AP640" s="20">
        <v>-1.6534289484041176E-2</v>
      </c>
      <c r="AQ640" s="20">
        <v>-9.8750336859344083E-3</v>
      </c>
      <c r="AU640">
        <v>-0.11946980316691938</v>
      </c>
    </row>
    <row r="641" spans="1:47" x14ac:dyDescent="0.2">
      <c r="A641" s="1">
        <v>44272</v>
      </c>
      <c r="B641">
        <v>236.51425</v>
      </c>
      <c r="C641">
        <v>18.399999999999999</v>
      </c>
      <c r="D641" s="12">
        <v>-6.2937541620333715E-4</v>
      </c>
      <c r="E641" s="12">
        <v>-6.4794816414687206E-3</v>
      </c>
      <c r="F641" s="12">
        <f t="shared" si="129"/>
        <v>4.474571319423055E-3</v>
      </c>
      <c r="G641" s="12">
        <f t="shared" si="130"/>
        <v>4.8369636383685391E-3</v>
      </c>
      <c r="H641" s="14">
        <v>-7.3600148638060482E-3</v>
      </c>
      <c r="I641" s="14">
        <v>-7.9560971840028829E-3</v>
      </c>
      <c r="J641" s="20">
        <v>-1.0409409476183944E-2</v>
      </c>
      <c r="K641" s="20">
        <v>-1.1252460076931502E-2</v>
      </c>
      <c r="M641" s="24">
        <v>3.9611341452112385E-7</v>
      </c>
      <c r="N641" s="24">
        <v>4.1983682342130187E-5</v>
      </c>
      <c r="O641" s="23">
        <f t="shared" si="127"/>
        <v>2.611087544886142E-5</v>
      </c>
      <c r="P641" s="23">
        <f t="shared" si="128"/>
        <v>2.3793155257901937E-5</v>
      </c>
      <c r="Q641" s="12">
        <v>5.1098801795014153E-3</v>
      </c>
      <c r="R641" s="12">
        <v>4.8778227989444162E-3</v>
      </c>
      <c r="S641" s="14">
        <v>-8.405004946540345E-3</v>
      </c>
      <c r="T641" s="14">
        <v>-8.0233045224703068E-3</v>
      </c>
      <c r="U641" s="20">
        <v>-1.1887358892186548E-2</v>
      </c>
      <c r="V641" s="20">
        <v>-1.1347512698272286E-2</v>
      </c>
      <c r="X641" s="14">
        <f t="shared" si="131"/>
        <v>-6.5347278637841958E-3</v>
      </c>
      <c r="Y641" s="14">
        <f t="shared" si="132"/>
        <v>-7.0806516801048772E-3</v>
      </c>
      <c r="Z641" s="20">
        <f t="shared" si="133"/>
        <v>-1.1699202146665262E-2</v>
      </c>
      <c r="AA641" s="20">
        <f t="shared" si="134"/>
        <v>-9.3327696168540447E-3</v>
      </c>
      <c r="AH641" s="26">
        <v>-0.11946980316691938</v>
      </c>
      <c r="AI641" s="26">
        <v>-1.3621696259739648</v>
      </c>
      <c r="AJ641" s="26">
        <f t="shared" si="135"/>
        <v>-1.6727821165590551</v>
      </c>
      <c r="AK641" s="26">
        <f t="shared" si="138"/>
        <v>-1.6826991264484794</v>
      </c>
      <c r="AL641" s="26">
        <f t="shared" si="136"/>
        <v>-3.1868778877723454</v>
      </c>
      <c r="AM641" s="26">
        <f t="shared" si="137"/>
        <v>-2.0850553940796517</v>
      </c>
      <c r="AN641" s="14">
        <v>-8.5477161820295411E-3</v>
      </c>
      <c r="AO641" s="14">
        <v>-8.2079081627542457E-3</v>
      </c>
      <c r="AP641" s="20">
        <v>-1.6284564153219244E-2</v>
      </c>
      <c r="AQ641" s="20">
        <v>-1.0170530738303759E-2</v>
      </c>
      <c r="AU641">
        <v>0.23964051619761825</v>
      </c>
    </row>
    <row r="642" spans="1:47" x14ac:dyDescent="0.2">
      <c r="A642" s="1">
        <v>44271</v>
      </c>
      <c r="B642">
        <v>236.66320000000002</v>
      </c>
      <c r="C642">
        <v>18.52</v>
      </c>
      <c r="D642" s="12">
        <v>1.299734299108124E-3</v>
      </c>
      <c r="E642" s="12">
        <v>4.3383947939261702E-3</v>
      </c>
      <c r="F642" s="12">
        <f t="shared" si="129"/>
        <v>4.4740686535500443E-3</v>
      </c>
      <c r="G642" s="12">
        <f t="shared" si="130"/>
        <v>4.7844287742547587E-3</v>
      </c>
      <c r="H642" s="14">
        <v>-7.3591880520216821E-3</v>
      </c>
      <c r="I642" s="14">
        <v>-7.8696850222239288E-3</v>
      </c>
      <c r="J642" s="20">
        <v>-1.0408240100498912E-2</v>
      </c>
      <c r="K642" s="20">
        <v>-1.1130245707487383E-2</v>
      </c>
      <c r="M642" s="24">
        <v>1.6893092482780864E-6</v>
      </c>
      <c r="N642" s="24">
        <v>1.8821669387965696E-5</v>
      </c>
      <c r="O642" s="23">
        <f t="shared" si="127"/>
        <v>2.7752573010325513E-5</v>
      </c>
      <c r="P642" s="23">
        <f t="shared" si="128"/>
        <v>2.2626539772662988E-5</v>
      </c>
      <c r="Q642" s="12">
        <v>5.2680710900979222E-3</v>
      </c>
      <c r="R642" s="12">
        <v>4.7567362521652376E-3</v>
      </c>
      <c r="S642" s="14">
        <v>-8.665205839585766E-3</v>
      </c>
      <c r="T642" s="14">
        <v>-7.8241348768255461E-3</v>
      </c>
      <c r="U642" s="20">
        <v>-1.2255365980745316E-2</v>
      </c>
      <c r="V642" s="20">
        <v>-1.1065823267597598E-2</v>
      </c>
      <c r="X642" s="14">
        <f t="shared" si="131"/>
        <v>-6.5347278637841958E-3</v>
      </c>
      <c r="Y642" s="14">
        <f t="shared" si="132"/>
        <v>-7.0806516801048772E-3</v>
      </c>
      <c r="Z642" s="20">
        <f t="shared" si="133"/>
        <v>-1.1699202146665262E-2</v>
      </c>
      <c r="AA642" s="20">
        <f t="shared" si="134"/>
        <v>-9.3327696168540447E-3</v>
      </c>
      <c r="AH642" s="26">
        <v>0.23964051619761825</v>
      </c>
      <c r="AI642" s="26">
        <v>0.90723834642139667</v>
      </c>
      <c r="AJ642" s="26">
        <f t="shared" si="135"/>
        <v>-1.6727821165590551</v>
      </c>
      <c r="AK642" s="26">
        <f t="shared" si="138"/>
        <v>-1.6826991264484794</v>
      </c>
      <c r="AL642" s="26">
        <f t="shared" si="136"/>
        <v>-3.1868778877723454</v>
      </c>
      <c r="AM642" s="26">
        <f t="shared" si="137"/>
        <v>-2.0850553940796517</v>
      </c>
      <c r="AN642" s="14">
        <v>-8.8123351082775702E-3</v>
      </c>
      <c r="AO642" s="14">
        <v>-8.0041559362642595E-3</v>
      </c>
      <c r="AP642" s="20">
        <v>-1.6788699268245822E-2</v>
      </c>
      <c r="AQ642" s="20">
        <v>-9.9180585807913547E-3</v>
      </c>
      <c r="AU642">
        <v>0.73482118866131241</v>
      </c>
    </row>
    <row r="643" spans="1:47" x14ac:dyDescent="0.2">
      <c r="A643" s="1">
        <v>44270</v>
      </c>
      <c r="B643">
        <v>236.35599999999999</v>
      </c>
      <c r="C643">
        <v>18.440000000000001</v>
      </c>
      <c r="D643" s="12">
        <v>4.0415522891226185E-3</v>
      </c>
      <c r="E643" s="12">
        <v>1.0857763300760048E-3</v>
      </c>
      <c r="F643" s="12">
        <f t="shared" si="129"/>
        <v>4.4748239875104165E-3</v>
      </c>
      <c r="G643" s="12">
        <f t="shared" si="130"/>
        <v>4.7762916632799746E-3</v>
      </c>
      <c r="H643" s="14">
        <v>-7.3604304658259597E-3</v>
      </c>
      <c r="I643" s="14">
        <v>-7.8563006657241478E-3</v>
      </c>
      <c r="J643" s="20">
        <v>-1.0409997270051815E-2</v>
      </c>
      <c r="K643" s="20">
        <v>-1.1111315956670359E-2</v>
      </c>
      <c r="M643" s="24">
        <v>1.6334144905712277E-5</v>
      </c>
      <c r="N643" s="24">
        <v>1.1789102389533173E-6</v>
      </c>
      <c r="O643" s="23">
        <f t="shared" si="127"/>
        <v>2.9416342050723792E-5</v>
      </c>
      <c r="P643" s="23">
        <f t="shared" si="128"/>
        <v>2.2867323929624873E-5</v>
      </c>
      <c r="Q643" s="12">
        <v>5.4236834393909632E-3</v>
      </c>
      <c r="R643" s="12">
        <v>4.7819790808435033E-3</v>
      </c>
      <c r="S643" s="14">
        <v>-8.9211653767188627E-3</v>
      </c>
      <c r="T643" s="14">
        <v>-7.8656556351315056E-3</v>
      </c>
      <c r="U643" s="20">
        <v>-1.2617374438697683E-2</v>
      </c>
      <c r="V643" s="20">
        <v>-1.1124546868428058E-2</v>
      </c>
      <c r="X643" s="14">
        <f t="shared" si="131"/>
        <v>-6.5347278637841958E-3</v>
      </c>
      <c r="Y643" s="14">
        <f t="shared" si="132"/>
        <v>-7.0806516801048772E-3</v>
      </c>
      <c r="Z643" s="20">
        <f t="shared" si="133"/>
        <v>-1.1699202146665262E-2</v>
      </c>
      <c r="AA643" s="20">
        <f t="shared" si="134"/>
        <v>-9.3327696168540447E-3</v>
      </c>
      <c r="AH643" s="26">
        <v>0.73482118866131241</v>
      </c>
      <c r="AI643" s="26">
        <v>0.22047367298911685</v>
      </c>
      <c r="AJ643" s="26">
        <f t="shared" si="135"/>
        <v>-1.6727821165590551</v>
      </c>
      <c r="AK643" s="26">
        <f t="shared" si="138"/>
        <v>-1.6826991264484794</v>
      </c>
      <c r="AL643" s="26">
        <f t="shared" si="136"/>
        <v>-3.1868778877723454</v>
      </c>
      <c r="AM643" s="26">
        <f t="shared" si="137"/>
        <v>-2.0850553940796517</v>
      </c>
      <c r="AN643" s="14">
        <v>-9.0726406632907104E-3</v>
      </c>
      <c r="AO643" s="14">
        <v>-8.0466320220302662E-3</v>
      </c>
      <c r="AP643" s="20">
        <v>-1.7284616823272123E-2</v>
      </c>
      <c r="AQ643" s="20">
        <v>-9.9706912768888021E-3</v>
      </c>
      <c r="AU643">
        <v>-0.12169509215248112</v>
      </c>
    </row>
    <row r="644" spans="1:47" x14ac:dyDescent="0.2">
      <c r="A644" s="1">
        <v>44267</v>
      </c>
      <c r="B644">
        <v>235.40460000000002</v>
      </c>
      <c r="C644">
        <v>18.420000000000002</v>
      </c>
      <c r="D644" s="12">
        <v>-6.9003678993428963E-4</v>
      </c>
      <c r="E644" s="12">
        <v>-5.4259359739539104E-4</v>
      </c>
      <c r="F644" s="12">
        <f t="shared" si="129"/>
        <v>4.4775400552697249E-3</v>
      </c>
      <c r="G644" s="12">
        <f t="shared" si="130"/>
        <v>4.7932798303836179E-3</v>
      </c>
      <c r="H644" s="14">
        <v>-7.3648979997309044E-3</v>
      </c>
      <c r="I644" s="14">
        <v>-7.8842437139998341E-3</v>
      </c>
      <c r="J644" s="20">
        <v>-1.0416315788509434E-2</v>
      </c>
      <c r="K644" s="20">
        <v>-1.1150836343095771E-2</v>
      </c>
      <c r="M644" s="24">
        <v>4.7615077146281894E-7</v>
      </c>
      <c r="N644" s="24">
        <v>2.9440781193447168E-7</v>
      </c>
      <c r="O644" s="23">
        <f t="shared" ref="O644:O707" si="139">SUMPRODUCT(M644:M743,Weights)</f>
        <v>3.0250535188811786E-5</v>
      </c>
      <c r="P644" s="23">
        <f t="shared" ref="P644:P707" si="140">SUMPRODUCT(N644:N743,Weights)</f>
        <v>2.4253100421653601E-5</v>
      </c>
      <c r="Q644" s="12">
        <v>5.5000486533131488E-3</v>
      </c>
      <c r="R644" s="12">
        <v>4.9247436909603329E-3</v>
      </c>
      <c r="S644" s="14">
        <v>-9.0467749758116958E-3</v>
      </c>
      <c r="T644" s="14">
        <v>-8.100482521882486E-3</v>
      </c>
      <c r="U644" s="20">
        <v>-1.2795026491756232E-2</v>
      </c>
      <c r="V644" s="20">
        <v>-1.1456667015661613E-2</v>
      </c>
      <c r="X644" s="14">
        <f t="shared" si="131"/>
        <v>-6.5347278637841958E-3</v>
      </c>
      <c r="Y644" s="14">
        <f t="shared" si="132"/>
        <v>-7.0806516801048772E-3</v>
      </c>
      <c r="Z644" s="20">
        <f t="shared" si="133"/>
        <v>-1.1699202146665262E-2</v>
      </c>
      <c r="AA644" s="20">
        <f t="shared" si="134"/>
        <v>-9.3327696168540447E-3</v>
      </c>
      <c r="AH644" s="26">
        <v>-0.12169509215248112</v>
      </c>
      <c r="AI644" s="26">
        <v>-0.10685236922233336</v>
      </c>
      <c r="AJ644" s="26">
        <f t="shared" si="135"/>
        <v>-1.6727821165590551</v>
      </c>
      <c r="AK644" s="26">
        <f t="shared" si="138"/>
        <v>-1.6826991264484794</v>
      </c>
      <c r="AL644" s="26">
        <f t="shared" si="136"/>
        <v>-3.1868778877723454</v>
      </c>
      <c r="AM644" s="26">
        <f t="shared" si="137"/>
        <v>-2.0850553940796517</v>
      </c>
      <c r="AN644" s="14">
        <v>-9.2003830274669501E-3</v>
      </c>
      <c r="AO644" s="14">
        <v>-8.2868619067616115E-3</v>
      </c>
      <c r="AP644" s="20">
        <v>-1.7527983434915739E-2</v>
      </c>
      <c r="AQ644" s="20">
        <v>-1.0268363397296575E-2</v>
      </c>
      <c r="AU644">
        <v>0.5485788360293693</v>
      </c>
    </row>
    <row r="645" spans="1:47" x14ac:dyDescent="0.2">
      <c r="A645" s="1">
        <v>44266</v>
      </c>
      <c r="B645">
        <v>235.56715</v>
      </c>
      <c r="C645">
        <v>18.43</v>
      </c>
      <c r="D645" s="12">
        <v>3.1781675264355158E-3</v>
      </c>
      <c r="E645" s="12">
        <v>1.630434782608825E-3</v>
      </c>
      <c r="F645" s="12">
        <f t="shared" ref="F645:F708" si="141">_xlfn.STDEV.P(D645:D744)</f>
        <v>4.4808626968843969E-3</v>
      </c>
      <c r="G645" s="12">
        <f t="shared" ref="G645:G708" si="142">_xlfn.STDEV.P(E645:E744)</f>
        <v>4.8259343700112547E-3</v>
      </c>
      <c r="H645" s="14">
        <v>-7.3703632588418572E-3</v>
      </c>
      <c r="I645" s="14">
        <v>-7.9379556519427828E-3</v>
      </c>
      <c r="J645" s="20">
        <v>-1.0424045408765925E-2</v>
      </c>
      <c r="K645" s="20">
        <v>-1.1226802161936307E-2</v>
      </c>
      <c r="M645" s="24">
        <v>1.0100748826089246E-5</v>
      </c>
      <c r="N645" s="24">
        <v>2.6583175803406867E-6</v>
      </c>
      <c r="O645" s="23">
        <f t="shared" si="139"/>
        <v>3.2151287171417543E-5</v>
      </c>
      <c r="P645" s="23">
        <f t="shared" si="140"/>
        <v>2.5785824188122293E-5</v>
      </c>
      <c r="Q645" s="12">
        <v>5.6702105050357296E-3</v>
      </c>
      <c r="R645" s="12">
        <v>5.0779744178286578E-3</v>
      </c>
      <c r="S645" s="14">
        <v>-9.326666314786361E-3</v>
      </c>
      <c r="T645" s="14">
        <v>-8.3525246387322599E-3</v>
      </c>
      <c r="U645" s="20">
        <v>-1.3190882153753912E-2</v>
      </c>
      <c r="V645" s="20">
        <v>-1.1813134991349474E-2</v>
      </c>
      <c r="X645" s="14">
        <f t="shared" ref="X645:X708" si="143">PERCENTILE(D645:D744,0.05)</f>
        <v>-6.5347278637841958E-3</v>
      </c>
      <c r="Y645" s="14">
        <f t="shared" ref="Y645:Y708" si="144">PERCENTILE(E645:E744,0.05)</f>
        <v>-7.0806516801048772E-3</v>
      </c>
      <c r="Z645" s="20">
        <f t="shared" ref="Z645:Z708" si="145">PERCENTILE(D645:D744,0.01)</f>
        <v>-1.1699202146665262E-2</v>
      </c>
      <c r="AA645" s="20">
        <f t="shared" ref="AA645:AA708" si="146">PERCENTILE(E645:E744,0.01)</f>
        <v>-9.3327696168540447E-3</v>
      </c>
      <c r="AH645" s="26">
        <v>0.5485788360293693</v>
      </c>
      <c r="AI645" s="26">
        <v>0.31226542643032984</v>
      </c>
      <c r="AJ645" s="26">
        <f t="shared" ref="AJ645:AK708" si="147">PERCENTILE(AH645:AH744,5%)</f>
        <v>-1.6727821165590551</v>
      </c>
      <c r="AK645" s="26">
        <f t="shared" si="138"/>
        <v>-1.6826991264484794</v>
      </c>
      <c r="AL645" s="26">
        <f t="shared" ref="AL645:AL708" si="148">PERCENTILE(AH645:AH744,1%)</f>
        <v>-3.1868778877723454</v>
      </c>
      <c r="AM645" s="26">
        <f t="shared" ref="AM645:AM708" si="149">PERCENTILE(AI645:AI744,1%)</f>
        <v>-2.0850553940796517</v>
      </c>
      <c r="AN645" s="14">
        <v>-9.4850267299490566E-3</v>
      </c>
      <c r="AO645" s="14">
        <v>-8.5447031170080082E-3</v>
      </c>
      <c r="AP645" s="20">
        <v>-1.8070268477512828E-2</v>
      </c>
      <c r="AQ645" s="20">
        <v>-1.0587857950892121E-2</v>
      </c>
      <c r="AU645">
        <v>0.39524341483151348</v>
      </c>
    </row>
    <row r="646" spans="1:47" x14ac:dyDescent="0.2">
      <c r="A646" s="1">
        <v>44265</v>
      </c>
      <c r="B646">
        <v>234.82085000000001</v>
      </c>
      <c r="C646">
        <v>18.399999999999999</v>
      </c>
      <c r="D646" s="12">
        <v>2.3500631535451344E-3</v>
      </c>
      <c r="E646" s="12">
        <v>3.2715376226826187E-3</v>
      </c>
      <c r="F646" s="12">
        <f t="shared" si="141"/>
        <v>4.5379799169317217E-3</v>
      </c>
      <c r="G646" s="12">
        <f t="shared" si="142"/>
        <v>4.8298524247844211E-3</v>
      </c>
      <c r="H646" s="14">
        <v>-7.4643127253980852E-3</v>
      </c>
      <c r="I646" s="14">
        <v>-7.9444002785470196E-3</v>
      </c>
      <c r="J646" s="20">
        <v>-1.0556919932194141E-2</v>
      </c>
      <c r="K646" s="20">
        <v>-1.1235916920328238E-2</v>
      </c>
      <c r="M646" s="24">
        <v>5.5227968256505015E-6</v>
      </c>
      <c r="N646" s="24">
        <v>1.070295841662784E-5</v>
      </c>
      <c r="O646" s="23">
        <f t="shared" si="139"/>
        <v>3.3564136170251147E-5</v>
      </c>
      <c r="P646" s="23">
        <f t="shared" si="140"/>
        <v>2.726208443433012E-5</v>
      </c>
      <c r="Q646" s="12">
        <v>5.7934563233229906E-3</v>
      </c>
      <c r="R646" s="12">
        <v>5.221310605042581E-3</v>
      </c>
      <c r="S646" s="14">
        <v>-9.5293876460027637E-3</v>
      </c>
      <c r="T646" s="14">
        <v>-8.5882916861444777E-3</v>
      </c>
      <c r="U646" s="20">
        <v>-1.3477594801110904E-2</v>
      </c>
      <c r="V646" s="20">
        <v>-1.2146584825747705E-2</v>
      </c>
      <c r="X646" s="14">
        <f t="shared" si="143"/>
        <v>-6.6122670230298383E-3</v>
      </c>
      <c r="Y646" s="14">
        <f t="shared" si="144"/>
        <v>-7.0806516801048772E-3</v>
      </c>
      <c r="Z646" s="20">
        <f t="shared" si="145"/>
        <v>-1.1699202146665262E-2</v>
      </c>
      <c r="AA646" s="20">
        <f t="shared" si="146"/>
        <v>-9.3327696168540447E-3</v>
      </c>
      <c r="AH646" s="26">
        <v>0.39524341483151348</v>
      </c>
      <c r="AI646" s="26">
        <v>0.61476216307028841</v>
      </c>
      <c r="AJ646" s="26">
        <f t="shared" si="147"/>
        <v>-1.750223070138506</v>
      </c>
      <c r="AK646" s="26">
        <f t="shared" si="138"/>
        <v>-1.6826991264484794</v>
      </c>
      <c r="AL646" s="26">
        <f t="shared" si="148"/>
        <v>-3.1868778877723454</v>
      </c>
      <c r="AM646" s="26">
        <f t="shared" si="149"/>
        <v>-2.0850553940796517</v>
      </c>
      <c r="AN646" s="14">
        <v>-1.0139840912919706E-2</v>
      </c>
      <c r="AO646" s="14">
        <v>-8.785894794021332E-3</v>
      </c>
      <c r="AP646" s="20">
        <v>-1.8463037850572909E-2</v>
      </c>
      <c r="AQ646" s="20">
        <v>-1.0886721841209323E-2</v>
      </c>
      <c r="AU646">
        <v>1.1890870005630003</v>
      </c>
    </row>
    <row r="647" spans="1:47" x14ac:dyDescent="0.2">
      <c r="A647" s="1">
        <v>44264</v>
      </c>
      <c r="B647">
        <v>234.27030000000002</v>
      </c>
      <c r="C647">
        <v>18.34</v>
      </c>
      <c r="D647" s="12">
        <v>6.9833671938419606E-3</v>
      </c>
      <c r="E647" s="12">
        <v>6.5861690450055299E-3</v>
      </c>
      <c r="F647" s="12">
        <f t="shared" si="141"/>
        <v>4.5341302588580955E-3</v>
      </c>
      <c r="G647" s="12">
        <f t="shared" si="142"/>
        <v>4.8346621554727293E-3</v>
      </c>
      <c r="H647" s="14">
        <v>-7.4579806013531577E-3</v>
      </c>
      <c r="I647" s="14">
        <v>-7.9523115815143437E-3</v>
      </c>
      <c r="J647" s="20">
        <v>-1.0547964288318777E-2</v>
      </c>
      <c r="K647" s="20">
        <v>-1.1247106027089693E-2</v>
      </c>
      <c r="M647" s="24">
        <v>4.876741736402814E-5</v>
      </c>
      <c r="N647" s="24">
        <v>4.3377622689389053E-5</v>
      </c>
      <c r="O647" s="23">
        <f t="shared" si="139"/>
        <v>3.5353285530194105E-5</v>
      </c>
      <c r="P647" s="23">
        <f t="shared" si="140"/>
        <v>2.8319760621661681E-5</v>
      </c>
      <c r="Q647" s="12">
        <v>5.9458628919774213E-3</v>
      </c>
      <c r="R647" s="12">
        <v>5.3216313872403529E-3</v>
      </c>
      <c r="S647" s="14">
        <v>-9.7800741432252335E-3</v>
      </c>
      <c r="T647" s="14">
        <v>-8.753304688601091E-3</v>
      </c>
      <c r="U647" s="20">
        <v>-1.3832145498089999E-2</v>
      </c>
      <c r="V647" s="20">
        <v>-1.2379965864135605E-2</v>
      </c>
      <c r="X647" s="14">
        <f t="shared" si="143"/>
        <v>-6.6122670230298383E-3</v>
      </c>
      <c r="Y647" s="14">
        <f t="shared" si="144"/>
        <v>-7.0806516801048772E-3</v>
      </c>
      <c r="Z647" s="20">
        <f t="shared" si="145"/>
        <v>-1.1699202146665262E-2</v>
      </c>
      <c r="AA647" s="20">
        <f t="shared" si="146"/>
        <v>-9.3327696168540447E-3</v>
      </c>
      <c r="AH647" s="26">
        <v>1.1890870005630003</v>
      </c>
      <c r="AI647" s="26">
        <v>1.259164034464503</v>
      </c>
      <c r="AJ647" s="26">
        <f t="shared" si="147"/>
        <v>-1.750223070138506</v>
      </c>
      <c r="AK647" s="26">
        <f t="shared" si="138"/>
        <v>-1.6826991264484794</v>
      </c>
      <c r="AL647" s="26">
        <f t="shared" si="148"/>
        <v>-3.1868778877723454</v>
      </c>
      <c r="AM647" s="26">
        <f t="shared" si="149"/>
        <v>-2.0850553940796517</v>
      </c>
      <c r="AN647" s="14">
        <v>-1.0406586405419338E-2</v>
      </c>
      <c r="AO647" s="14">
        <v>-8.9547044865901509E-3</v>
      </c>
      <c r="AP647" s="20">
        <v>-1.8948738974168974E-2</v>
      </c>
      <c r="AQ647" s="20">
        <v>-1.1095896229269077E-2</v>
      </c>
      <c r="AU647">
        <v>3.4282059294758992E-2</v>
      </c>
    </row>
    <row r="648" spans="1:47" x14ac:dyDescent="0.2">
      <c r="A648" s="1">
        <v>44263</v>
      </c>
      <c r="B648">
        <v>232.64564999999999</v>
      </c>
      <c r="C648">
        <v>18.22</v>
      </c>
      <c r="D648" s="12">
        <v>2.0765498833053009E-4</v>
      </c>
      <c r="E648" s="12">
        <v>7.1862907683801769E-3</v>
      </c>
      <c r="F648" s="12">
        <f t="shared" si="141"/>
        <v>4.4877638683619783E-3</v>
      </c>
      <c r="G648" s="12">
        <f t="shared" si="142"/>
        <v>4.8505039197965028E-3</v>
      </c>
      <c r="H648" s="14">
        <v>-7.381714675776971E-3</v>
      </c>
      <c r="I648" s="14">
        <v>-7.9783689650196124E-3</v>
      </c>
      <c r="J648" s="20">
        <v>-1.0440099934361189E-2</v>
      </c>
      <c r="K648" s="20">
        <v>-1.1283959481845358E-2</v>
      </c>
      <c r="M648" s="24">
        <v>4.3120594178552589E-8</v>
      </c>
      <c r="N648" s="24">
        <v>5.1642775007706155E-5</v>
      </c>
      <c r="O648" s="23">
        <f t="shared" si="139"/>
        <v>3.4490738558633715E-5</v>
      </c>
      <c r="P648" s="23">
        <f t="shared" si="140"/>
        <v>2.7359057109142031E-5</v>
      </c>
      <c r="Q648" s="12">
        <v>5.8728816230734391E-3</v>
      </c>
      <c r="R648" s="12">
        <v>5.2305886006397051E-3</v>
      </c>
      <c r="S648" s="14">
        <v>-9.6600306383689983E-3</v>
      </c>
      <c r="T648" s="14">
        <v>-8.6035526308532468E-3</v>
      </c>
      <c r="U648" s="20">
        <v>-1.3662365678330417E-2</v>
      </c>
      <c r="V648" s="20">
        <v>-1.2168168671080434E-2</v>
      </c>
      <c r="X648" s="14">
        <f t="shared" si="143"/>
        <v>-6.6122670230298383E-3</v>
      </c>
      <c r="Y648" s="14">
        <f t="shared" si="144"/>
        <v>-7.0806516801048772E-3</v>
      </c>
      <c r="Z648" s="20">
        <f t="shared" si="145"/>
        <v>-1.1699202146665262E-2</v>
      </c>
      <c r="AA648" s="20">
        <f t="shared" si="146"/>
        <v>-9.3327696168540447E-3</v>
      </c>
      <c r="AH648" s="26">
        <v>3.4282059294758992E-2</v>
      </c>
      <c r="AI648" s="26">
        <v>1.4147192800703516</v>
      </c>
      <c r="AJ648" s="26">
        <f t="shared" si="147"/>
        <v>-1.750223070138506</v>
      </c>
      <c r="AK648" s="26">
        <f t="shared" si="138"/>
        <v>-1.6826991264484794</v>
      </c>
      <c r="AL648" s="26">
        <f t="shared" si="148"/>
        <v>-3.1868778877723454</v>
      </c>
      <c r="AM648" s="26">
        <f t="shared" si="149"/>
        <v>-2.0850553940796517</v>
      </c>
      <c r="AN648" s="14">
        <v>-1.0278852904895606E-2</v>
      </c>
      <c r="AO648" s="14">
        <v>-8.8015068691078054E-3</v>
      </c>
      <c r="AP648" s="20">
        <v>-1.8716156582077304E-2</v>
      </c>
      <c r="AQ648" s="20">
        <v>-1.0906066975975353E-2</v>
      </c>
      <c r="AU648">
        <v>1.6182899416837333</v>
      </c>
    </row>
    <row r="649" spans="1:47" x14ac:dyDescent="0.2">
      <c r="A649" s="1">
        <v>44260</v>
      </c>
      <c r="B649">
        <v>232.59735000000001</v>
      </c>
      <c r="C649">
        <v>18.09</v>
      </c>
      <c r="D649" s="12">
        <v>9.3570547962147366E-3</v>
      </c>
      <c r="E649" s="12">
        <v>-1.6556291390729116E-3</v>
      </c>
      <c r="F649" s="12">
        <f t="shared" si="141"/>
        <v>4.4961563940576982E-3</v>
      </c>
      <c r="G649" s="12">
        <f t="shared" si="142"/>
        <v>4.806040249123707E-3</v>
      </c>
      <c r="H649" s="14">
        <v>-7.3955191521068598E-3</v>
      </c>
      <c r="I649" s="14">
        <v>-7.9052327350458886E-3</v>
      </c>
      <c r="J649" s="20">
        <v>-1.0459623868671259E-2</v>
      </c>
      <c r="K649" s="20">
        <v>-1.1180521516103648E-2</v>
      </c>
      <c r="M649" s="24">
        <v>8.7554474459365211E-5</v>
      </c>
      <c r="N649" s="24">
        <v>2.7411078461473107E-6</v>
      </c>
      <c r="O649" s="23">
        <f t="shared" si="139"/>
        <v>3.6690272144290857E-5</v>
      </c>
      <c r="P649" s="23">
        <f t="shared" si="140"/>
        <v>2.5802930133771942E-5</v>
      </c>
      <c r="Q649" s="12">
        <v>6.0572495527500643E-3</v>
      </c>
      <c r="R649" s="12">
        <v>5.0796584662526224E-3</v>
      </c>
      <c r="S649" s="14">
        <v>-9.963288896191129E-3</v>
      </c>
      <c r="T649" s="14">
        <v>-8.3552946518903812E-3</v>
      </c>
      <c r="U649" s="20">
        <v>-1.4091269619574945E-2</v>
      </c>
      <c r="V649" s="20">
        <v>-1.1817052673820347E-2</v>
      </c>
      <c r="X649" s="14">
        <f t="shared" si="143"/>
        <v>-6.6122670230298383E-3</v>
      </c>
      <c r="Y649" s="14">
        <f t="shared" si="144"/>
        <v>-7.0806516801048772E-3</v>
      </c>
      <c r="Z649" s="20">
        <f t="shared" si="145"/>
        <v>-1.1699202146665262E-2</v>
      </c>
      <c r="AA649" s="20">
        <f t="shared" si="146"/>
        <v>-9.3327696168540447E-3</v>
      </c>
      <c r="AH649" s="26">
        <v>1.6182899416837333</v>
      </c>
      <c r="AI649" s="26">
        <v>-0.31701169668539331</v>
      </c>
      <c r="AJ649" s="26">
        <f t="shared" si="147"/>
        <v>-1.750223070138506</v>
      </c>
      <c r="AK649" s="26">
        <f t="shared" si="138"/>
        <v>-1.6826991264484794</v>
      </c>
      <c r="AL649" s="26">
        <f t="shared" si="148"/>
        <v>-3.1868778877723454</v>
      </c>
      <c r="AM649" s="26">
        <f t="shared" si="149"/>
        <v>-2.0850553940796517</v>
      </c>
      <c r="AN649" s="14">
        <v>-1.060153790880931E-2</v>
      </c>
      <c r="AO649" s="14">
        <v>-8.5475368638199111E-3</v>
      </c>
      <c r="AP649" s="20">
        <v>-1.9303714660378109E-2</v>
      </c>
      <c r="AQ649" s="20">
        <v>-1.0591369285142401E-2</v>
      </c>
      <c r="AU649">
        <v>-1.0031722153340656</v>
      </c>
    </row>
    <row r="650" spans="1:47" x14ac:dyDescent="0.2">
      <c r="A650" s="1">
        <v>44259</v>
      </c>
      <c r="B650">
        <v>230.44110000000001</v>
      </c>
      <c r="C650">
        <v>18.12</v>
      </c>
      <c r="D650" s="12">
        <v>-5.7993323994230961E-3</v>
      </c>
      <c r="E650" s="12">
        <v>-5.4884742041710899E-3</v>
      </c>
      <c r="F650" s="12">
        <f t="shared" si="141"/>
        <v>4.4045742624870456E-3</v>
      </c>
      <c r="G650" s="12">
        <f t="shared" si="142"/>
        <v>4.8083790830044651E-3</v>
      </c>
      <c r="H650" s="14">
        <v>-7.2448799508289244E-3</v>
      </c>
      <c r="I650" s="14">
        <v>-7.909079774437491E-3</v>
      </c>
      <c r="J650" s="20">
        <v>-1.0246571971591742E-2</v>
      </c>
      <c r="K650" s="20">
        <v>-1.1185962457329885E-2</v>
      </c>
      <c r="M650" s="24">
        <v>3.3632256278998442E-5</v>
      </c>
      <c r="N650" s="24">
        <v>3.0123349089851477E-5</v>
      </c>
      <c r="O650" s="23">
        <f t="shared" si="139"/>
        <v>3.3432255402422831E-5</v>
      </c>
      <c r="P650" s="23">
        <f t="shared" si="140"/>
        <v>2.7275677678278615E-5</v>
      </c>
      <c r="Q650" s="12">
        <v>5.782063247874657E-3</v>
      </c>
      <c r="R650" s="12">
        <v>5.2226121508569456E-3</v>
      </c>
      <c r="S650" s="14">
        <v>-9.5106477045294405E-3</v>
      </c>
      <c r="T650" s="14">
        <v>-8.5904325384978785E-3</v>
      </c>
      <c r="U650" s="20">
        <v>-1.3451090544262887E-2</v>
      </c>
      <c r="V650" s="20">
        <v>-1.2149612674085918E-2</v>
      </c>
      <c r="X650" s="14">
        <f t="shared" si="143"/>
        <v>-6.6122670230298383E-3</v>
      </c>
      <c r="Y650" s="14">
        <f t="shared" si="144"/>
        <v>-7.0806516801048772E-3</v>
      </c>
      <c r="Z650" s="20">
        <f t="shared" si="145"/>
        <v>-1.1699202146665262E-2</v>
      </c>
      <c r="AA650" s="20">
        <f t="shared" si="146"/>
        <v>-9.3327696168540447E-3</v>
      </c>
      <c r="AH650" s="26">
        <v>-1.0031722153340656</v>
      </c>
      <c r="AI650" s="26">
        <v>-1.0544174692896948</v>
      </c>
      <c r="AJ650" s="26">
        <f t="shared" si="147"/>
        <v>-1.750223070138506</v>
      </c>
      <c r="AK650" s="26">
        <f t="shared" si="138"/>
        <v>-1.6826991264484794</v>
      </c>
      <c r="AL650" s="26">
        <f t="shared" si="148"/>
        <v>-3.1868778877723454</v>
      </c>
      <c r="AM650" s="26">
        <f t="shared" si="149"/>
        <v>-2.0850553940796517</v>
      </c>
      <c r="AN650" s="14">
        <v>-1.0119900489430204E-2</v>
      </c>
      <c r="AO650" s="14">
        <v>-8.7880849040261957E-3</v>
      </c>
      <c r="AP650" s="20">
        <v>-1.8426729510352895E-2</v>
      </c>
      <c r="AQ650" s="20">
        <v>-1.0889435636330207E-2</v>
      </c>
      <c r="AU650">
        <v>-1.1401330614734648</v>
      </c>
    </row>
    <row r="651" spans="1:47" x14ac:dyDescent="0.2">
      <c r="A651" s="1">
        <v>44258</v>
      </c>
      <c r="B651">
        <v>231.78530000000001</v>
      </c>
      <c r="C651">
        <v>18.22</v>
      </c>
      <c r="D651" s="12">
        <v>-6.532101377870525E-3</v>
      </c>
      <c r="E651" s="12">
        <v>-4.9153468050245896E-3</v>
      </c>
      <c r="F651" s="12">
        <f t="shared" si="141"/>
        <v>4.3995288731373044E-3</v>
      </c>
      <c r="G651" s="12">
        <f t="shared" si="142"/>
        <v>4.801384348929497E-3</v>
      </c>
      <c r="H651" s="14">
        <v>-7.2365810238576205E-3</v>
      </c>
      <c r="I651" s="14">
        <v>-7.897574460724718E-3</v>
      </c>
      <c r="J651" s="20">
        <v>-1.0234834640804264E-2</v>
      </c>
      <c r="K651" s="20">
        <v>-1.1169690272585102E-2</v>
      </c>
      <c r="M651" s="24">
        <v>4.266834841077801E-5</v>
      </c>
      <c r="N651" s="24">
        <v>2.416063421366544E-5</v>
      </c>
      <c r="O651" s="23">
        <f t="shared" si="139"/>
        <v>3.3419889802525443E-5</v>
      </c>
      <c r="P651" s="23">
        <f t="shared" si="140"/>
        <v>2.7094308383340289E-5</v>
      </c>
      <c r="Q651" s="12">
        <v>5.7809938421110119E-3</v>
      </c>
      <c r="R651" s="12">
        <v>5.205219340560039E-3</v>
      </c>
      <c r="S651" s="14">
        <v>-9.5088886885804271E-3</v>
      </c>
      <c r="T651" s="14">
        <v>-8.561823911398132E-3</v>
      </c>
      <c r="U651" s="20">
        <v>-1.3448602734438144E-2</v>
      </c>
      <c r="V651" s="20">
        <v>-1.2109150946828113E-2</v>
      </c>
      <c r="X651" s="14">
        <f t="shared" si="143"/>
        <v>-6.6122670230298383E-3</v>
      </c>
      <c r="Y651" s="14">
        <f t="shared" si="144"/>
        <v>-7.0806516801048772E-3</v>
      </c>
      <c r="Z651" s="20">
        <f t="shared" si="145"/>
        <v>-1.1699202146665262E-2</v>
      </c>
      <c r="AA651" s="20">
        <f t="shared" si="146"/>
        <v>-9.3327696168540447E-3</v>
      </c>
      <c r="AH651" s="26">
        <v>-1.1401330614734648</v>
      </c>
      <c r="AI651" s="26">
        <v>-0.94111656603079563</v>
      </c>
      <c r="AJ651" s="26">
        <f t="shared" si="147"/>
        <v>-1.750223070138506</v>
      </c>
      <c r="AK651" s="26">
        <f t="shared" si="138"/>
        <v>-1.6826991264484794</v>
      </c>
      <c r="AL651" s="26">
        <f t="shared" si="148"/>
        <v>-3.1868778877723454</v>
      </c>
      <c r="AM651" s="26">
        <f t="shared" si="149"/>
        <v>-2.0850553940796517</v>
      </c>
      <c r="AN651" s="14">
        <v>-1.0118028790791333E-2</v>
      </c>
      <c r="AO651" s="14">
        <v>-8.7588180373331069E-3</v>
      </c>
      <c r="AP651" s="20">
        <v>-1.8423321444771677E-2</v>
      </c>
      <c r="AQ651" s="20">
        <v>-1.0853170663402436E-2</v>
      </c>
      <c r="AU651">
        <v>-0.47025179309010989</v>
      </c>
    </row>
    <row r="652" spans="1:47" x14ac:dyDescent="0.2">
      <c r="A652" s="1">
        <v>44257</v>
      </c>
      <c r="B652">
        <v>233.30930000000001</v>
      </c>
      <c r="C652">
        <v>18.309999999999999</v>
      </c>
      <c r="D652" s="12">
        <v>-2.7595062125221892E-3</v>
      </c>
      <c r="E652" s="12">
        <v>2.7382256297916463E-3</v>
      </c>
      <c r="F652" s="12">
        <f t="shared" si="141"/>
        <v>4.345654206730493E-3</v>
      </c>
      <c r="G652" s="12">
        <f t="shared" si="142"/>
        <v>4.7709432073132843E-3</v>
      </c>
      <c r="H652" s="14">
        <v>-7.1479650834175758E-3</v>
      </c>
      <c r="I652" s="14">
        <v>-7.8475032385287476E-3</v>
      </c>
      <c r="J652" s="20">
        <v>-1.0109503425144118E-2</v>
      </c>
      <c r="K652" s="20">
        <v>-1.1098873587502849E-2</v>
      </c>
      <c r="M652" s="24">
        <v>7.614874536948558E-6</v>
      </c>
      <c r="N652" s="24">
        <v>7.4978795996478583E-6</v>
      </c>
      <c r="O652" s="23">
        <f t="shared" si="139"/>
        <v>3.2824245617683997E-5</v>
      </c>
      <c r="P652" s="23">
        <f t="shared" si="140"/>
        <v>2.727856334157358E-5</v>
      </c>
      <c r="Q652" s="12">
        <v>5.7292447685261269E-3</v>
      </c>
      <c r="R652" s="12">
        <v>5.2228884098335458E-3</v>
      </c>
      <c r="S652" s="14">
        <v>-9.423769037202951E-3</v>
      </c>
      <c r="T652" s="14">
        <v>-8.5908869440775165E-3</v>
      </c>
      <c r="U652" s="20">
        <v>-1.3328216387120364E-2</v>
      </c>
      <c r="V652" s="20">
        <v>-1.2150255348568817E-2</v>
      </c>
      <c r="X652" s="14">
        <f t="shared" si="143"/>
        <v>-6.6122670230298383E-3</v>
      </c>
      <c r="Y652" s="14">
        <f t="shared" si="144"/>
        <v>-7.0806516801048772E-3</v>
      </c>
      <c r="Z652" s="20">
        <f t="shared" si="145"/>
        <v>-1.1699202146665262E-2</v>
      </c>
      <c r="AA652" s="20">
        <f t="shared" si="146"/>
        <v>-9.3327696168540447E-3</v>
      </c>
      <c r="AH652" s="26">
        <v>-0.47025179309010989</v>
      </c>
      <c r="AI652" s="26">
        <v>0.51249828600806402</v>
      </c>
      <c r="AJ652" s="26">
        <f t="shared" si="147"/>
        <v>-1.750223070138506</v>
      </c>
      <c r="AK652" s="26">
        <f t="shared" si="138"/>
        <v>-1.6826991264484794</v>
      </c>
      <c r="AL652" s="26">
        <f t="shared" si="148"/>
        <v>-3.1868778877723454</v>
      </c>
      <c r="AM652" s="26">
        <f t="shared" si="149"/>
        <v>-2.0850553940796517</v>
      </c>
      <c r="AN652" s="14">
        <v>-1.0027456368344772E-2</v>
      </c>
      <c r="AO652" s="14">
        <v>-8.7885497647647946E-3</v>
      </c>
      <c r="AP652" s="20">
        <v>-1.8258403466451304E-2</v>
      </c>
      <c r="AQ652" s="20">
        <v>-1.0890011651599529E-2</v>
      </c>
      <c r="AU652">
        <v>3.086416858441436</v>
      </c>
    </row>
    <row r="653" spans="1:47" x14ac:dyDescent="0.2">
      <c r="A653" s="1">
        <v>44256</v>
      </c>
      <c r="B653">
        <v>233.95490000000001</v>
      </c>
      <c r="C653">
        <v>18.260000000000002</v>
      </c>
      <c r="D653" s="12">
        <v>1.4726564134949216E-2</v>
      </c>
      <c r="E653" s="12">
        <v>9.9557522123896458E-3</v>
      </c>
      <c r="F653" s="12">
        <f t="shared" si="141"/>
        <v>4.3529272161612802E-3</v>
      </c>
      <c r="G653" s="12">
        <f t="shared" si="142"/>
        <v>4.8087103071341349E-3</v>
      </c>
      <c r="H653" s="14">
        <v>-7.1599281193586587E-3</v>
      </c>
      <c r="I653" s="14">
        <v>-7.9096245896485111E-3</v>
      </c>
      <c r="J653" s="20">
        <v>-1.012642297517131E-2</v>
      </c>
      <c r="K653" s="20">
        <v>-1.1186732999879772E-2</v>
      </c>
      <c r="M653" s="24">
        <v>2.1687169122077256E-4</v>
      </c>
      <c r="N653" s="24">
        <v>9.911700211450133E-5</v>
      </c>
      <c r="O653" s="23">
        <f t="shared" si="139"/>
        <v>3.4435138323564528E-5</v>
      </c>
      <c r="P653" s="23">
        <f t="shared" si="140"/>
        <v>2.8546549915847272E-5</v>
      </c>
      <c r="Q653" s="12">
        <v>5.8681460721052717E-3</v>
      </c>
      <c r="R653" s="12">
        <v>5.3428971462912587E-3</v>
      </c>
      <c r="S653" s="14">
        <v>-9.6522413501833933E-3</v>
      </c>
      <c r="T653" s="14">
        <v>-8.7882837495058506E-3</v>
      </c>
      <c r="U653" s="20">
        <v>-1.365134913940321E-2</v>
      </c>
      <c r="V653" s="20">
        <v>-1.2429437417493545E-2</v>
      </c>
      <c r="X653" s="14">
        <f t="shared" si="143"/>
        <v>-6.6122670230298383E-3</v>
      </c>
      <c r="Y653" s="14">
        <f t="shared" si="144"/>
        <v>-7.0806516801048772E-3</v>
      </c>
      <c r="Z653" s="20">
        <f t="shared" si="145"/>
        <v>-1.1699202146665262E-2</v>
      </c>
      <c r="AA653" s="20">
        <f t="shared" si="146"/>
        <v>-9.3327696168540447E-3</v>
      </c>
      <c r="AH653" s="26">
        <v>3.086416858441436</v>
      </c>
      <c r="AI653" s="26">
        <v>2.030979770072058</v>
      </c>
      <c r="AJ653" s="26">
        <f t="shared" si="147"/>
        <v>-1.750223070138506</v>
      </c>
      <c r="AK653" s="26">
        <f t="shared" si="138"/>
        <v>-1.6826991264484794</v>
      </c>
      <c r="AL653" s="26">
        <f t="shared" si="148"/>
        <v>-3.1868778877723454</v>
      </c>
      <c r="AM653" s="26">
        <f t="shared" si="149"/>
        <v>-2.0850553940796517</v>
      </c>
      <c r="AN653" s="14">
        <v>-1.0270564634341303E-2</v>
      </c>
      <c r="AO653" s="14">
        <v>-8.9904883607683748E-3</v>
      </c>
      <c r="AP653" s="20">
        <v>-1.8701064959410433E-2</v>
      </c>
      <c r="AQ653" s="20">
        <v>-1.1140236514887367E-2</v>
      </c>
      <c r="AU653">
        <v>-0.15374043040704222</v>
      </c>
    </row>
    <row r="654" spans="1:47" x14ac:dyDescent="0.2">
      <c r="A654" s="1">
        <v>44253</v>
      </c>
      <c r="B654">
        <v>230.55955</v>
      </c>
      <c r="C654">
        <v>18.079999999999998</v>
      </c>
      <c r="D654" s="12">
        <v>-7.5606542598827264E-4</v>
      </c>
      <c r="E654" s="12">
        <v>-9.3150684931507799E-3</v>
      </c>
      <c r="F654" s="12">
        <f t="shared" si="141"/>
        <v>4.1492058851568042E-3</v>
      </c>
      <c r="G654" s="12">
        <f t="shared" si="142"/>
        <v>4.716948325025525E-3</v>
      </c>
      <c r="H654" s="14">
        <v>-6.8248363491685646E-3</v>
      </c>
      <c r="I654" s="14">
        <v>-7.7586895605609085E-3</v>
      </c>
      <c r="J654" s="20">
        <v>-9.6524962898922768E-3</v>
      </c>
      <c r="K654" s="20">
        <v>-1.0973262707883635E-2</v>
      </c>
      <c r="M654" s="24">
        <v>5.716349283748282E-7</v>
      </c>
      <c r="N654" s="24">
        <v>8.6770501032090339E-5</v>
      </c>
      <c r="O654" s="23">
        <f t="shared" si="139"/>
        <v>2.2766365361125145E-5</v>
      </c>
      <c r="P654" s="23">
        <f t="shared" si="140"/>
        <v>2.402907001270579E-5</v>
      </c>
      <c r="Q654" s="12">
        <v>4.7714112546630421E-3</v>
      </c>
      <c r="R654" s="12">
        <v>4.9019455334291294E-3</v>
      </c>
      <c r="S654" s="14">
        <v>-7.8482731079095817E-3</v>
      </c>
      <c r="T654" s="14">
        <v>-8.0629828897794756E-3</v>
      </c>
      <c r="U654" s="20">
        <v>-1.1099962428459908E-2</v>
      </c>
      <c r="V654" s="20">
        <v>-1.140363057035685E-2</v>
      </c>
      <c r="X654" s="14">
        <f t="shared" si="143"/>
        <v>-6.6122670230298383E-3</v>
      </c>
      <c r="Y654" s="14">
        <f t="shared" si="144"/>
        <v>-7.0806516801048772E-3</v>
      </c>
      <c r="Z654" s="20">
        <f t="shared" si="145"/>
        <v>-1.1699202146665262E-2</v>
      </c>
      <c r="AA654" s="20">
        <f t="shared" si="146"/>
        <v>-9.3327696168540447E-3</v>
      </c>
      <c r="AH654" s="26">
        <v>-0.15374043040704222</v>
      </c>
      <c r="AI654" s="26">
        <v>-2.082092975829974</v>
      </c>
      <c r="AJ654" s="26">
        <f t="shared" si="147"/>
        <v>-1.750223070138506</v>
      </c>
      <c r="AK654" s="26">
        <f t="shared" si="138"/>
        <v>-1.6826991264484794</v>
      </c>
      <c r="AL654" s="26">
        <f t="shared" si="148"/>
        <v>-3.1868778877723454</v>
      </c>
      <c r="AM654" s="26">
        <f t="shared" si="149"/>
        <v>-2.0850553940796517</v>
      </c>
      <c r="AN654" s="14">
        <v>-8.3510340550297709E-3</v>
      </c>
      <c r="AO654" s="14">
        <v>-8.2484994669992217E-3</v>
      </c>
      <c r="AP654" s="20">
        <v>-1.5205905020953751E-2</v>
      </c>
      <c r="AQ654" s="20">
        <v>-1.0220827975961062E-2</v>
      </c>
      <c r="AU654">
        <v>-3.899501483184455</v>
      </c>
    </row>
    <row r="655" spans="1:47" x14ac:dyDescent="0.2">
      <c r="A655" s="1">
        <v>44252</v>
      </c>
      <c r="B655">
        <v>230.73399999999998</v>
      </c>
      <c r="C655">
        <v>18.25</v>
      </c>
      <c r="D655" s="12">
        <v>-1.4083664487459013E-2</v>
      </c>
      <c r="E655" s="12">
        <v>3.2985156679492533E-3</v>
      </c>
      <c r="F655" s="12">
        <f t="shared" si="141"/>
        <v>4.1682952522539111E-3</v>
      </c>
      <c r="G655" s="12">
        <f t="shared" si="142"/>
        <v>4.6307208791085798E-3</v>
      </c>
      <c r="H655" s="14">
        <v>-6.8562355638744493E-3</v>
      </c>
      <c r="I655" s="14">
        <v>-7.6168580334016597E-3</v>
      </c>
      <c r="J655" s="20">
        <v>-9.6969047984554156E-3</v>
      </c>
      <c r="K655" s="20">
        <v>-1.0772667672390778E-2</v>
      </c>
      <c r="M655" s="24">
        <v>1.9834960539531416E-4</v>
      </c>
      <c r="N655" s="24">
        <v>1.0880205611706708E-5</v>
      </c>
      <c r="O655" s="23">
        <f t="shared" si="139"/>
        <v>2.4184804011139395E-5</v>
      </c>
      <c r="P655" s="23">
        <f t="shared" si="140"/>
        <v>2.0015749961087498E-5</v>
      </c>
      <c r="Q655" s="12">
        <v>4.9178047959571756E-3</v>
      </c>
      <c r="R655" s="12">
        <v>4.473896507641577E-3</v>
      </c>
      <c r="S655" s="14">
        <v>-8.0890690552695068E-3</v>
      </c>
      <c r="T655" s="14">
        <v>-7.3589048971997749E-3</v>
      </c>
      <c r="U655" s="20">
        <v>-1.1440524732022827E-2</v>
      </c>
      <c r="V655" s="20">
        <v>-1.0407839629230725E-2</v>
      </c>
      <c r="X655" s="14">
        <f t="shared" si="143"/>
        <v>-6.6122670230298383E-3</v>
      </c>
      <c r="Y655" s="14">
        <f t="shared" si="144"/>
        <v>-6.942089952729158E-3</v>
      </c>
      <c r="Z655" s="20">
        <f t="shared" si="145"/>
        <v>-1.1699202146665262E-2</v>
      </c>
      <c r="AA655" s="20">
        <f t="shared" si="146"/>
        <v>-8.2211740369252367E-3</v>
      </c>
      <c r="AH655" s="26">
        <v>-3.899501483184455</v>
      </c>
      <c r="AI655" s="26">
        <v>0.72679499877971043</v>
      </c>
      <c r="AJ655" s="26">
        <f t="shared" si="147"/>
        <v>-1.750223070138506</v>
      </c>
      <c r="AK655" s="26">
        <f t="shared" si="138"/>
        <v>-1.5741502965378571</v>
      </c>
      <c r="AL655" s="26">
        <f t="shared" si="148"/>
        <v>-3.1868778877723454</v>
      </c>
      <c r="AM655" s="26">
        <f t="shared" si="149"/>
        <v>-2.0165396963574969</v>
      </c>
      <c r="AN655" s="14">
        <v>-8.6072554083220371E-3</v>
      </c>
      <c r="AO655" s="14">
        <v>-7.0425855141836718E-3</v>
      </c>
      <c r="AP655" s="20">
        <v>-1.5672443360616715E-2</v>
      </c>
      <c r="AQ655" s="20">
        <v>-9.0217899050544104E-3</v>
      </c>
      <c r="AU655">
        <v>0.85683997912898302</v>
      </c>
    </row>
    <row r="656" spans="1:47" x14ac:dyDescent="0.2">
      <c r="A656" s="1">
        <v>44251</v>
      </c>
      <c r="B656">
        <v>234.03</v>
      </c>
      <c r="C656">
        <v>18.190000000000001</v>
      </c>
      <c r="D656" s="12">
        <v>3.11955909545647E-3</v>
      </c>
      <c r="E656" s="12">
        <v>1.6519823788547772E-3</v>
      </c>
      <c r="F656" s="12">
        <f t="shared" si="141"/>
        <v>3.9215573984916399E-3</v>
      </c>
      <c r="G656" s="12">
        <f t="shared" si="142"/>
        <v>4.623313953277414E-3</v>
      </c>
      <c r="H656" s="14">
        <v>-6.4503879102073549E-3</v>
      </c>
      <c r="I656" s="14">
        <v>-7.604674724583706E-3</v>
      </c>
      <c r="J656" s="20">
        <v>-9.1229067169101563E-3</v>
      </c>
      <c r="K656" s="20">
        <v>-1.0755436586230268E-2</v>
      </c>
      <c r="M656" s="24">
        <v>9.7316489500451892E-6</v>
      </c>
      <c r="N656" s="24">
        <v>2.7290457800466885E-6</v>
      </c>
      <c r="O656" s="23">
        <f t="shared" si="139"/>
        <v>1.3044071211478154E-5</v>
      </c>
      <c r="P656" s="23">
        <f t="shared" si="140"/>
        <v>2.0597439802767802E-5</v>
      </c>
      <c r="Q656" s="12">
        <v>3.6116576819347308E-3</v>
      </c>
      <c r="R656" s="12">
        <v>4.538440238977242E-3</v>
      </c>
      <c r="S656" s="14">
        <v>-5.9406482374374904E-3</v>
      </c>
      <c r="T656" s="14">
        <v>-7.465069887784225E-3</v>
      </c>
      <c r="U656" s="20">
        <v>-8.4019721701321312E-3</v>
      </c>
      <c r="V656" s="20">
        <v>-1.0557990801406111E-2</v>
      </c>
      <c r="X656" s="14">
        <f t="shared" si="143"/>
        <v>-5.3345107552136223E-3</v>
      </c>
      <c r="Y656" s="14">
        <f t="shared" si="144"/>
        <v>-6.942089952729158E-3</v>
      </c>
      <c r="Z656" s="20">
        <f t="shared" si="145"/>
        <v>-1.0562804562269427E-2</v>
      </c>
      <c r="AA656" s="20">
        <f t="shared" si="146"/>
        <v>-8.2211740369252367E-3</v>
      </c>
      <c r="AH656" s="26">
        <v>0.85683997912898302</v>
      </c>
      <c r="AI656" s="26">
        <v>0.3543198197777831</v>
      </c>
      <c r="AJ656" s="26">
        <f t="shared" si="147"/>
        <v>-1.672410076730215</v>
      </c>
      <c r="AK656" s="26">
        <f t="shared" si="138"/>
        <v>-1.5741502965378571</v>
      </c>
      <c r="AL656" s="26">
        <f t="shared" si="148"/>
        <v>-2.8934879932036632</v>
      </c>
      <c r="AM656" s="26">
        <f t="shared" si="149"/>
        <v>-2.0165396963574969</v>
      </c>
      <c r="AN656" s="14">
        <v>-6.0401727009677334E-3</v>
      </c>
      <c r="AO656" s="14">
        <v>-7.1441870480053685E-3</v>
      </c>
      <c r="AP656" s="20">
        <v>-1.0450288138239918E-2</v>
      </c>
      <c r="AQ656" s="20">
        <v>-9.1519449014438124E-3</v>
      </c>
      <c r="AU656">
        <v>-0.31720970961964517</v>
      </c>
    </row>
    <row r="657" spans="1:47" x14ac:dyDescent="0.2">
      <c r="A657" s="1">
        <v>44250</v>
      </c>
      <c r="B657">
        <v>233.3022</v>
      </c>
      <c r="C657">
        <v>18.16</v>
      </c>
      <c r="D657" s="12">
        <v>-1.1873899063509219E-3</v>
      </c>
      <c r="E657" s="12">
        <v>-8.1922446750408717E-3</v>
      </c>
      <c r="F657" s="12">
        <f t="shared" si="141"/>
        <v>3.9272771757673328E-3</v>
      </c>
      <c r="G657" s="12">
        <f t="shared" si="142"/>
        <v>4.6278922189260611E-3</v>
      </c>
      <c r="H657" s="14">
        <v>-6.4597961066046334E-3</v>
      </c>
      <c r="I657" s="14">
        <v>-7.6122053014410305E-3</v>
      </c>
      <c r="J657" s="20">
        <v>-9.1362129086154514E-3</v>
      </c>
      <c r="K657" s="20">
        <v>-1.0766087224788791E-2</v>
      </c>
      <c r="M657" s="24">
        <v>1.4098947897040511E-6</v>
      </c>
      <c r="N657" s="24">
        <v>6.7112872815735516E-5</v>
      </c>
      <c r="O657" s="23">
        <f t="shared" si="139"/>
        <v>1.3255221529000813E-5</v>
      </c>
      <c r="P657" s="23">
        <f t="shared" si="140"/>
        <v>2.1738017213391835E-5</v>
      </c>
      <c r="Q657" s="12">
        <v>3.6407721061611112E-3</v>
      </c>
      <c r="R657" s="12">
        <v>4.6624046599787793E-3</v>
      </c>
      <c r="S657" s="14">
        <v>-5.9885372037228558E-3</v>
      </c>
      <c r="T657" s="14">
        <v>-7.6689732152815425E-3</v>
      </c>
      <c r="U657" s="20">
        <v>-8.4697024490350947E-3</v>
      </c>
      <c r="V657" s="20">
        <v>-1.0846375168659743E-2</v>
      </c>
      <c r="X657" s="14">
        <f t="shared" si="143"/>
        <v>-5.3345107552136223E-3</v>
      </c>
      <c r="Y657" s="14">
        <f t="shared" si="144"/>
        <v>-6.942089952729158E-3</v>
      </c>
      <c r="Z657" s="20">
        <f t="shared" si="145"/>
        <v>-1.0562804562269427E-2</v>
      </c>
      <c r="AA657" s="20">
        <f t="shared" si="146"/>
        <v>-8.2211740369252367E-3</v>
      </c>
      <c r="AH657" s="26">
        <v>-0.31720970961964517</v>
      </c>
      <c r="AI657" s="26">
        <v>-1.8877388928499046</v>
      </c>
      <c r="AJ657" s="26">
        <f t="shared" si="147"/>
        <v>-1.672410076730215</v>
      </c>
      <c r="AK657" s="26">
        <f t="shared" si="138"/>
        <v>-1.5741502965378571</v>
      </c>
      <c r="AL657" s="26">
        <f t="shared" si="148"/>
        <v>-2.8934879932036632</v>
      </c>
      <c r="AM657" s="26">
        <f t="shared" si="149"/>
        <v>-2.0165396963574969</v>
      </c>
      <c r="AN657" s="14">
        <v>-6.0888639574221302E-3</v>
      </c>
      <c r="AO657" s="14">
        <v>-7.3393256780850818E-3</v>
      </c>
      <c r="AP657" s="20">
        <v>-1.0534530375167987E-2</v>
      </c>
      <c r="AQ657" s="20">
        <v>-9.4019240773293867E-3</v>
      </c>
      <c r="AU657">
        <v>-1.1361805641250937</v>
      </c>
    </row>
    <row r="658" spans="1:47" x14ac:dyDescent="0.2">
      <c r="A658" s="1">
        <v>44249</v>
      </c>
      <c r="B658">
        <v>233.57954999999998</v>
      </c>
      <c r="C658">
        <v>18.309999999999999</v>
      </c>
      <c r="D658" s="12">
        <v>-4.2160392380051759E-3</v>
      </c>
      <c r="E658" s="12">
        <v>-7.0498915401302487E-3</v>
      </c>
      <c r="F658" s="12">
        <f t="shared" si="141"/>
        <v>3.9271582726693732E-3</v>
      </c>
      <c r="G658" s="12">
        <f t="shared" si="142"/>
        <v>4.5438213062743106E-3</v>
      </c>
      <c r="H658" s="14">
        <v>-6.4596005284126993E-3</v>
      </c>
      <c r="I658" s="14">
        <v>-7.4739209558446779E-3</v>
      </c>
      <c r="J658" s="20">
        <v>-9.1359362986462977E-3</v>
      </c>
      <c r="K658" s="20">
        <v>-1.0570509035872718E-2</v>
      </c>
      <c r="M658" s="24">
        <v>1.7774986856399265E-5</v>
      </c>
      <c r="N658" s="24">
        <v>4.970097072760005E-5</v>
      </c>
      <c r="O658" s="23">
        <f t="shared" si="139"/>
        <v>1.4011794552163416E-5</v>
      </c>
      <c r="P658" s="23">
        <f t="shared" si="140"/>
        <v>1.8833107364336962E-5</v>
      </c>
      <c r="Q658" s="12">
        <v>3.7432331682869312E-3</v>
      </c>
      <c r="R658" s="12">
        <v>4.3397128204913466E-3</v>
      </c>
      <c r="S658" s="14">
        <v>-6.1570706533818111E-3</v>
      </c>
      <c r="T658" s="14">
        <v>-7.1381923727129966E-3</v>
      </c>
      <c r="U658" s="20">
        <v>-8.7080625230834627E-3</v>
      </c>
      <c r="V658" s="20">
        <v>-1.0095681693897825E-2</v>
      </c>
      <c r="X658" s="14">
        <f t="shared" si="143"/>
        <v>-5.3345107552136223E-3</v>
      </c>
      <c r="Y658" s="14">
        <f t="shared" si="144"/>
        <v>-6.8388481441003842E-3</v>
      </c>
      <c r="Z658" s="20">
        <f t="shared" si="145"/>
        <v>-1.0562804562269427E-2</v>
      </c>
      <c r="AA658" s="20">
        <f t="shared" si="146"/>
        <v>-7.8973686625673535E-3</v>
      </c>
      <c r="AH658" s="26">
        <v>-1.1361805641250937</v>
      </c>
      <c r="AI658" s="26">
        <v>-1.717114235038776</v>
      </c>
      <c r="AJ658" s="26">
        <f t="shared" si="147"/>
        <v>-1.672410076730215</v>
      </c>
      <c r="AK658" s="26">
        <f t="shared" si="138"/>
        <v>-1.5650742211094242</v>
      </c>
      <c r="AL658" s="26">
        <f t="shared" si="148"/>
        <v>-2.8934879932036632</v>
      </c>
      <c r="AM658" s="26">
        <f t="shared" si="149"/>
        <v>-2.0165396963574969</v>
      </c>
      <c r="AN658" s="14">
        <v>-6.2602208701938323E-3</v>
      </c>
      <c r="AO658" s="14">
        <v>-6.7919726623690765E-3</v>
      </c>
      <c r="AP658" s="20">
        <v>-1.0831000228199942E-2</v>
      </c>
      <c r="AQ658" s="20">
        <v>-8.7512031733123566E-3</v>
      </c>
      <c r="AU658">
        <v>-0.71469077639577372</v>
      </c>
    </row>
    <row r="659" spans="1:47" x14ac:dyDescent="0.2">
      <c r="A659" s="1">
        <v>44246</v>
      </c>
      <c r="B659">
        <v>234.5685</v>
      </c>
      <c r="C659">
        <v>18.440000000000001</v>
      </c>
      <c r="D659" s="12">
        <v>-2.6919454008932364E-3</v>
      </c>
      <c r="E659" s="12">
        <v>5.425935973957241E-4</v>
      </c>
      <c r="F659" s="12">
        <f t="shared" si="141"/>
        <v>3.8977863144170062E-3</v>
      </c>
      <c r="G659" s="12">
        <f t="shared" si="142"/>
        <v>4.4775877425559905E-3</v>
      </c>
      <c r="H659" s="14">
        <v>-6.4112879563506253E-3</v>
      </c>
      <c r="I659" s="14">
        <v>-7.3649764383366774E-3</v>
      </c>
      <c r="J659" s="20">
        <v>-9.0676069060094868E-3</v>
      </c>
      <c r="K659" s="20">
        <v>-1.0416426725726456E-2</v>
      </c>
      <c r="M659" s="24">
        <v>7.246570041390247E-6</v>
      </c>
      <c r="N659" s="24">
        <v>2.9440781193483315E-7</v>
      </c>
      <c r="O659" s="23">
        <f t="shared" si="139"/>
        <v>1.3769386058719249E-5</v>
      </c>
      <c r="P659" s="23">
        <f t="shared" si="140"/>
        <v>1.6856464645752747E-5</v>
      </c>
      <c r="Q659" s="12">
        <v>3.7107123384492158E-3</v>
      </c>
      <c r="R659" s="12">
        <v>4.1056625099675139E-3</v>
      </c>
      <c r="S659" s="14">
        <v>-6.1035786484717729E-3</v>
      </c>
      <c r="T659" s="14">
        <v>-6.7532138705587519E-3</v>
      </c>
      <c r="U659" s="20">
        <v>-8.6324077597284502E-3</v>
      </c>
      <c r="V659" s="20">
        <v>-9.5511992515921081E-3</v>
      </c>
      <c r="X659" s="14">
        <f t="shared" si="143"/>
        <v>-5.3345107552136223E-3</v>
      </c>
      <c r="Y659" s="14">
        <f t="shared" si="144"/>
        <v>-6.7642208604703881E-3</v>
      </c>
      <c r="Z659" s="20">
        <f t="shared" si="145"/>
        <v>-1.0562804562269427E-2</v>
      </c>
      <c r="AA659" s="20">
        <f t="shared" si="146"/>
        <v>-7.8973686625673535E-3</v>
      </c>
      <c r="AH659" s="26">
        <v>-0.71469077639577372</v>
      </c>
      <c r="AI659" s="26">
        <v>0.12819850125169868</v>
      </c>
      <c r="AJ659" s="26">
        <f t="shared" si="147"/>
        <v>-1.672410076730215</v>
      </c>
      <c r="AK659" s="26">
        <f t="shared" si="138"/>
        <v>-1.5114064310667736</v>
      </c>
      <c r="AL659" s="26">
        <f t="shared" si="148"/>
        <v>-2.8934879932036632</v>
      </c>
      <c r="AM659" s="26">
        <f t="shared" si="149"/>
        <v>-2.0165396963574969</v>
      </c>
      <c r="AN659" s="14">
        <v>-6.2058327066696088E-3</v>
      </c>
      <c r="AO659" s="14">
        <v>-6.2053247213546521E-3</v>
      </c>
      <c r="AP659" s="20">
        <v>-1.0736901597535493E-2</v>
      </c>
      <c r="AQ659" s="20">
        <v>-8.2792314311962486E-3</v>
      </c>
      <c r="AU659">
        <v>-1.2261252986304065</v>
      </c>
    </row>
    <row r="660" spans="1:47" x14ac:dyDescent="0.2">
      <c r="A660" s="1">
        <v>44245</v>
      </c>
      <c r="B660">
        <v>235.20165</v>
      </c>
      <c r="C660">
        <v>18.43</v>
      </c>
      <c r="D660" s="12">
        <v>-4.5505939324991251E-3</v>
      </c>
      <c r="E660" s="12">
        <v>-5.9331175836030425E-3</v>
      </c>
      <c r="F660" s="12">
        <f t="shared" si="141"/>
        <v>3.9143496983706887E-3</v>
      </c>
      <c r="G660" s="12">
        <f t="shared" si="142"/>
        <v>4.4794722185985654E-3</v>
      </c>
      <c r="H660" s="14">
        <v>-6.4385322985214301E-3</v>
      </c>
      <c r="I660" s="14">
        <v>-7.3680761255902104E-3</v>
      </c>
      <c r="J660" s="20">
        <v>-9.1061390990570586E-3</v>
      </c>
      <c r="K660" s="20">
        <v>-1.0420810672561781E-2</v>
      </c>
      <c r="M660" s="24">
        <v>2.0707905138497851E-5</v>
      </c>
      <c r="N660" s="24">
        <v>3.5201884260859607E-5</v>
      </c>
      <c r="O660" s="23">
        <f t="shared" si="139"/>
        <v>1.418718198706275E-5</v>
      </c>
      <c r="P660" s="23">
        <f t="shared" si="140"/>
        <v>1.7913623149095451E-5</v>
      </c>
      <c r="Q660" s="12">
        <v>3.76658757857331E-3</v>
      </c>
      <c r="R660" s="12">
        <v>4.2324488359690125E-3</v>
      </c>
      <c r="S660" s="14">
        <v>-6.1954852398466735E-3</v>
      </c>
      <c r="T660" s="14">
        <v>-6.9617588187301689E-3</v>
      </c>
      <c r="U660" s="20">
        <v>-8.7623930058026572E-3</v>
      </c>
      <c r="V660" s="20">
        <v>-9.8461483515431443E-3</v>
      </c>
      <c r="X660" s="14">
        <f t="shared" si="143"/>
        <v>-5.3345107552136223E-3</v>
      </c>
      <c r="Y660" s="14">
        <f t="shared" si="144"/>
        <v>-6.7642208604703881E-3</v>
      </c>
      <c r="Z660" s="20">
        <f t="shared" si="145"/>
        <v>-1.0562804562269427E-2</v>
      </c>
      <c r="AA660" s="20">
        <f t="shared" si="146"/>
        <v>-7.8973686625673535E-3</v>
      </c>
      <c r="AH660" s="26">
        <v>-1.2261252986304065</v>
      </c>
      <c r="AI660" s="26">
        <v>-1.4465096124415242</v>
      </c>
      <c r="AJ660" s="26">
        <f t="shared" si="147"/>
        <v>-1.672410076730215</v>
      </c>
      <c r="AK660" s="26">
        <f t="shared" si="138"/>
        <v>-1.5114064310667736</v>
      </c>
      <c r="AL660" s="26">
        <f t="shared" si="148"/>
        <v>-2.8934879932036632</v>
      </c>
      <c r="AM660" s="26">
        <f t="shared" si="149"/>
        <v>-2.0165396963574969</v>
      </c>
      <c r="AN660" s="14">
        <v>-6.2992790212928638E-3</v>
      </c>
      <c r="AO660" s="14">
        <v>-6.3969503898446455E-3</v>
      </c>
      <c r="AP660" s="20">
        <v>-1.0898575933951932E-2</v>
      </c>
      <c r="AQ660" s="20">
        <v>-8.5349010905335938E-3</v>
      </c>
      <c r="AU660">
        <v>0.4499152511155381</v>
      </c>
    </row>
    <row r="661" spans="1:47" x14ac:dyDescent="0.2">
      <c r="A661" s="1">
        <v>44244</v>
      </c>
      <c r="B661">
        <v>236.27685</v>
      </c>
      <c r="C661">
        <v>18.54</v>
      </c>
      <c r="D661" s="12">
        <v>1.7115131586618038E-3</v>
      </c>
      <c r="E661" s="12">
        <v>-2.1528525296016232E-3</v>
      </c>
      <c r="F661" s="12">
        <f t="shared" si="141"/>
        <v>3.9267089179085722E-3</v>
      </c>
      <c r="G661" s="12">
        <f t="shared" si="142"/>
        <v>4.5624657992098068E-3</v>
      </c>
      <c r="H661" s="14">
        <v>-6.458861405604607E-3</v>
      </c>
      <c r="I661" s="14">
        <v>-7.5045884176722999E-3</v>
      </c>
      <c r="J661" s="20">
        <v>-9.1348909431538169E-3</v>
      </c>
      <c r="K661" s="20">
        <v>-1.061388261237578E-2</v>
      </c>
      <c r="M661" s="24">
        <v>2.9292772922725047E-6</v>
      </c>
      <c r="N661" s="24">
        <v>4.6347740142121081E-6</v>
      </c>
      <c r="O661" s="23">
        <f t="shared" si="139"/>
        <v>1.377420239772659E-5</v>
      </c>
      <c r="P661" s="23">
        <f t="shared" si="140"/>
        <v>1.682376768679825E-5</v>
      </c>
      <c r="Q661" s="12">
        <v>3.7113612593934575E-3</v>
      </c>
      <c r="R661" s="12">
        <v>4.101678642555783E-3</v>
      </c>
      <c r="S661" s="14">
        <v>-6.1046460284405139E-3</v>
      </c>
      <c r="T661" s="14">
        <v>-6.7466609917972726E-3</v>
      </c>
      <c r="U661" s="20">
        <v>-8.6339173755875069E-3</v>
      </c>
      <c r="V661" s="20">
        <v>-9.5419313901083675E-3</v>
      </c>
      <c r="X661" s="14">
        <f t="shared" si="143"/>
        <v>-5.3345107552136223E-3</v>
      </c>
      <c r="Y661" s="14">
        <f t="shared" si="144"/>
        <v>-6.7642208604703881E-3</v>
      </c>
      <c r="Z661" s="20">
        <f t="shared" si="145"/>
        <v>-1.0562804562269427E-2</v>
      </c>
      <c r="AA661" s="20">
        <f t="shared" si="146"/>
        <v>-7.8973686625673535E-3</v>
      </c>
      <c r="AH661" s="26">
        <v>0.4499152511155381</v>
      </c>
      <c r="AI661" s="26">
        <v>-0.51314622309405544</v>
      </c>
      <c r="AJ661" s="26">
        <f t="shared" si="147"/>
        <v>-1.672410076730215</v>
      </c>
      <c r="AK661" s="26">
        <f t="shared" si="138"/>
        <v>-1.5114064310667736</v>
      </c>
      <c r="AL661" s="26">
        <f t="shared" si="148"/>
        <v>-2.8934879932036632</v>
      </c>
      <c r="AM661" s="26">
        <f t="shared" si="149"/>
        <v>-2.0165396963574969</v>
      </c>
      <c r="AN661" s="14">
        <v>-6.2069179685957593E-3</v>
      </c>
      <c r="AO661" s="14">
        <v>-6.1993034785280451E-3</v>
      </c>
      <c r="AP661" s="20">
        <v>-1.0738779242496195E-2</v>
      </c>
      <c r="AQ661" s="20">
        <v>-8.2711978044154692E-3</v>
      </c>
      <c r="AU661">
        <v>-0.25853555069293133</v>
      </c>
    </row>
    <row r="662" spans="1:47" x14ac:dyDescent="0.2">
      <c r="A662" s="1">
        <v>44243</v>
      </c>
      <c r="B662">
        <v>235.87315000000001</v>
      </c>
      <c r="C662">
        <v>18.579999999999998</v>
      </c>
      <c r="D662" s="12">
        <v>-1.0122308403018865E-3</v>
      </c>
      <c r="E662" s="12">
        <v>1.6172506738543202E-3</v>
      </c>
      <c r="F662" s="12">
        <f t="shared" si="141"/>
        <v>3.9625998632432597E-3</v>
      </c>
      <c r="G662" s="12">
        <f t="shared" si="142"/>
        <v>4.5521940242384731E-3</v>
      </c>
      <c r="H662" s="14">
        <v>-6.5178967572130852E-3</v>
      </c>
      <c r="I662" s="14">
        <v>-7.487692851355472E-3</v>
      </c>
      <c r="J662" s="20">
        <v>-9.2183857675304827E-3</v>
      </c>
      <c r="K662" s="20">
        <v>-1.0589986890508591E-2</v>
      </c>
      <c r="M662" s="24">
        <v>1.0246112740582633E-6</v>
      </c>
      <c r="N662" s="24">
        <v>2.6154997420822527E-6</v>
      </c>
      <c r="O662" s="23">
        <f t="shared" si="139"/>
        <v>1.4471017040159608E-5</v>
      </c>
      <c r="P662" s="23">
        <f t="shared" si="140"/>
        <v>1.7601362604661401E-5</v>
      </c>
      <c r="Q662" s="12">
        <v>3.8040790002521778E-3</v>
      </c>
      <c r="R662" s="12">
        <v>4.195397788608537E-3</v>
      </c>
      <c r="S662" s="14">
        <v>-6.2571531407747266E-3</v>
      </c>
      <c r="T662" s="14">
        <v>-6.9008152690969394E-3</v>
      </c>
      <c r="U662" s="20">
        <v>-8.8496110949200599E-3</v>
      </c>
      <c r="V662" s="20">
        <v>-9.7599547262851149E-3</v>
      </c>
      <c r="X662" s="14">
        <f t="shared" si="143"/>
        <v>-5.3345107552136223E-3</v>
      </c>
      <c r="Y662" s="14">
        <f t="shared" si="144"/>
        <v>-6.7642208604703881E-3</v>
      </c>
      <c r="Z662" s="20">
        <f t="shared" si="145"/>
        <v>-1.0562804562269427E-2</v>
      </c>
      <c r="AA662" s="20">
        <f t="shared" si="146"/>
        <v>-7.8973686625673535E-3</v>
      </c>
      <c r="AH662" s="26">
        <v>-0.25853555069293133</v>
      </c>
      <c r="AI662" s="26">
        <v>0.37531715970040591</v>
      </c>
      <c r="AJ662" s="26">
        <f t="shared" si="147"/>
        <v>-1.672410076730215</v>
      </c>
      <c r="AK662" s="26">
        <f t="shared" si="138"/>
        <v>-1.5114064310667736</v>
      </c>
      <c r="AL662" s="26">
        <f t="shared" si="148"/>
        <v>-2.8934879932036632</v>
      </c>
      <c r="AM662" s="26">
        <f t="shared" si="149"/>
        <v>-2.0165396963574969</v>
      </c>
      <c r="AN662" s="14">
        <v>-6.3619800526995441E-3</v>
      </c>
      <c r="AO662" s="14">
        <v>-6.3409511985862629E-3</v>
      </c>
      <c r="AP662" s="20">
        <v>-1.1007056912427871E-2</v>
      </c>
      <c r="AQ662" s="20">
        <v>-8.4601861827395732E-3</v>
      </c>
      <c r="AU662">
        <v>0.18189113968155507</v>
      </c>
    </row>
    <row r="663" spans="1:47" x14ac:dyDescent="0.2">
      <c r="A663" s="1">
        <v>44242</v>
      </c>
      <c r="B663">
        <v>236.11214999999999</v>
      </c>
      <c r="C663">
        <v>18.55</v>
      </c>
      <c r="D663" s="12">
        <v>7.3387612899944443E-4</v>
      </c>
      <c r="E663" s="12">
        <v>2.7027027027026751E-3</v>
      </c>
      <c r="F663" s="12">
        <f t="shared" si="141"/>
        <v>3.9590233061268312E-3</v>
      </c>
      <c r="G663" s="12">
        <f t="shared" si="142"/>
        <v>4.6529799060960279E-3</v>
      </c>
      <c r="H663" s="14">
        <v>-6.512013844268129E-3</v>
      </c>
      <c r="I663" s="14">
        <v>-7.6534708746743736E-3</v>
      </c>
      <c r="J663" s="20">
        <v>-9.2100654514862944E-3</v>
      </c>
      <c r="K663" s="20">
        <v>-1.0824449912501245E-2</v>
      </c>
      <c r="M663" s="24">
        <v>5.3857417271520924E-7</v>
      </c>
      <c r="N663" s="24">
        <v>7.3046018991963445E-6</v>
      </c>
      <c r="O663" s="23">
        <f t="shared" si="139"/>
        <v>1.5329168189420428E-5</v>
      </c>
      <c r="P663" s="23">
        <f t="shared" si="140"/>
        <v>1.8567688408772566E-5</v>
      </c>
      <c r="Q663" s="12">
        <v>3.9152481644744346E-3</v>
      </c>
      <c r="R663" s="12">
        <v>4.3090240668592888E-3</v>
      </c>
      <c r="S663" s="14">
        <v>-6.4400101437508692E-3</v>
      </c>
      <c r="T663" s="14">
        <v>-7.0877138649946859E-3</v>
      </c>
      <c r="U663" s="20">
        <v>-9.1082292437674045E-3</v>
      </c>
      <c r="V663" s="20">
        <v>-1.0024288977128924E-2</v>
      </c>
      <c r="X663" s="14">
        <f t="shared" si="143"/>
        <v>-5.3345107552136223E-3</v>
      </c>
      <c r="Y663" s="14">
        <f t="shared" si="144"/>
        <v>-6.8388481441003842E-3</v>
      </c>
      <c r="Z663" s="20">
        <f t="shared" si="145"/>
        <v>-1.0562804562269427E-2</v>
      </c>
      <c r="AA663" s="20">
        <f t="shared" si="146"/>
        <v>-8.8001437922508672E-3</v>
      </c>
      <c r="AH663" s="26">
        <v>0.18189113968155507</v>
      </c>
      <c r="AI663" s="26">
        <v>0.6153747554729323</v>
      </c>
      <c r="AJ663" s="26">
        <f t="shared" si="147"/>
        <v>-1.672410076730215</v>
      </c>
      <c r="AK663" s="26">
        <f t="shared" si="138"/>
        <v>-1.5248758915427494</v>
      </c>
      <c r="AL663" s="26">
        <f t="shared" si="148"/>
        <v>-2.8934879932036632</v>
      </c>
      <c r="AM663" s="26">
        <f t="shared" si="149"/>
        <v>-2.0165396963574969</v>
      </c>
      <c r="AN663" s="14">
        <v>-6.547900483166523E-3</v>
      </c>
      <c r="AO663" s="14">
        <v>-6.5707269156312217E-3</v>
      </c>
      <c r="AP663" s="20">
        <v>-1.1328723554319457E-2</v>
      </c>
      <c r="AQ663" s="20">
        <v>-8.6893180833815756E-3</v>
      </c>
      <c r="AU663">
        <v>0.39006753970775937</v>
      </c>
    </row>
    <row r="664" spans="1:47" x14ac:dyDescent="0.2">
      <c r="A664" s="1">
        <v>44239</v>
      </c>
      <c r="B664">
        <v>235.93899999999999</v>
      </c>
      <c r="C664">
        <v>18.5</v>
      </c>
      <c r="D664" s="12">
        <v>1.615522601715158E-3</v>
      </c>
      <c r="E664" s="12">
        <v>2.1668472372697867E-3</v>
      </c>
      <c r="F664" s="12">
        <f t="shared" si="141"/>
        <v>4.0253934882790877E-3</v>
      </c>
      <c r="G664" s="12">
        <f t="shared" si="142"/>
        <v>4.6705156861334696E-3</v>
      </c>
      <c r="H664" s="14">
        <v>-6.6211830791026976E-3</v>
      </c>
      <c r="I664" s="14">
        <v>-7.6823146660703829E-3</v>
      </c>
      <c r="J664" s="20">
        <v>-9.3644655836358989E-3</v>
      </c>
      <c r="K664" s="20">
        <v>-1.0865244237110995E-2</v>
      </c>
      <c r="M664" s="24">
        <v>2.6099132766525132E-6</v>
      </c>
      <c r="N664" s="24">
        <v>4.6952269496637068E-6</v>
      </c>
      <c r="O664" s="23">
        <f t="shared" si="139"/>
        <v>1.6278801770933837E-5</v>
      </c>
      <c r="P664" s="23">
        <f t="shared" si="140"/>
        <v>1.9289332506237013E-5</v>
      </c>
      <c r="Q664" s="12">
        <v>4.0346997126098289E-3</v>
      </c>
      <c r="R664" s="12">
        <v>4.3919622614768689E-3</v>
      </c>
      <c r="S664" s="14">
        <v>-6.6364904559463415E-3</v>
      </c>
      <c r="T664" s="14">
        <v>-7.2241350552242197E-3</v>
      </c>
      <c r="U664" s="20">
        <v>-9.3861150988230665E-3</v>
      </c>
      <c r="V664" s="20">
        <v>-1.0217232069854316E-2</v>
      </c>
      <c r="X664" s="14">
        <f t="shared" si="143"/>
        <v>-6.5435183236634328E-3</v>
      </c>
      <c r="Y664" s="14">
        <f t="shared" si="144"/>
        <v>-6.8388481441003842E-3</v>
      </c>
      <c r="Z664" s="20">
        <f t="shared" si="145"/>
        <v>-1.0562804562269427E-2</v>
      </c>
      <c r="AA664" s="20">
        <f t="shared" si="146"/>
        <v>-8.8001437922508672E-3</v>
      </c>
      <c r="AH664" s="26">
        <v>0.39006753970775937</v>
      </c>
      <c r="AI664" s="26">
        <v>0.48187076617978691</v>
      </c>
      <c r="AJ664" s="26">
        <f t="shared" si="147"/>
        <v>-1.672410076730215</v>
      </c>
      <c r="AK664" s="26">
        <f t="shared" si="138"/>
        <v>-1.5248758915427494</v>
      </c>
      <c r="AL664" s="26">
        <f t="shared" si="148"/>
        <v>-2.8934879932036632</v>
      </c>
      <c r="AM664" s="26">
        <f t="shared" si="149"/>
        <v>-2.0165396963574969</v>
      </c>
      <c r="AN664" s="14">
        <v>-6.74767245594918E-3</v>
      </c>
      <c r="AO664" s="14">
        <v>-6.6971973690916507E-3</v>
      </c>
      <c r="AP664" s="20">
        <v>-1.167435517461881E-2</v>
      </c>
      <c r="AQ664" s="20">
        <v>-8.8565662451721497E-3</v>
      </c>
      <c r="AU664">
        <v>0.25661253077494883</v>
      </c>
    </row>
    <row r="665" spans="1:47" x14ac:dyDescent="0.2">
      <c r="A665" s="1">
        <v>44238</v>
      </c>
      <c r="B665">
        <v>235.55844999999999</v>
      </c>
      <c r="C665">
        <v>18.46</v>
      </c>
      <c r="D665" s="12">
        <v>1.0939177704476499E-3</v>
      </c>
      <c r="E665" s="12">
        <v>-5.4141851651312578E-4</v>
      </c>
      <c r="F665" s="12">
        <f t="shared" si="141"/>
        <v>4.0393865349050012E-3</v>
      </c>
      <c r="G665" s="12">
        <f t="shared" si="142"/>
        <v>4.6695651251702176E-3</v>
      </c>
      <c r="H665" s="14">
        <v>-6.6441995925974329E-3</v>
      </c>
      <c r="I665" s="14">
        <v>-7.68075113242234E-3</v>
      </c>
      <c r="J665" s="20">
        <v>-9.3970182779054487E-3</v>
      </c>
      <c r="K665" s="20">
        <v>-1.0863032901634989E-2</v>
      </c>
      <c r="M665" s="24">
        <v>1.1966560885011573E-6</v>
      </c>
      <c r="N665" s="24">
        <v>2.9313401002327384E-7</v>
      </c>
      <c r="O665" s="23">
        <f t="shared" si="139"/>
        <v>1.7153251469064989E-5</v>
      </c>
      <c r="P665" s="23">
        <f t="shared" si="140"/>
        <v>2.0220664807491453E-5</v>
      </c>
      <c r="Q665" s="12">
        <v>4.1416483999809775E-3</v>
      </c>
      <c r="R665" s="12">
        <v>4.4967393528524031E-3</v>
      </c>
      <c r="S665" s="14">
        <v>-6.8124053922664742E-3</v>
      </c>
      <c r="T665" s="14">
        <v>-7.3964780339946931E-3</v>
      </c>
      <c r="U665" s="20">
        <v>-9.6349149503203967E-3</v>
      </c>
      <c r="V665" s="20">
        <v>-1.0460980033623973E-2</v>
      </c>
      <c r="X665" s="14">
        <f t="shared" si="143"/>
        <v>-6.5435183236634328E-3</v>
      </c>
      <c r="Y665" s="14">
        <f t="shared" si="144"/>
        <v>-6.8388481441003842E-3</v>
      </c>
      <c r="Z665" s="20">
        <f t="shared" si="145"/>
        <v>-1.0562804562269427E-2</v>
      </c>
      <c r="AA665" s="20">
        <f t="shared" si="146"/>
        <v>-8.8001437922508672E-3</v>
      </c>
      <c r="AH665" s="26">
        <v>0.25661253077494883</v>
      </c>
      <c r="AI665" s="26">
        <v>-0.1167542895092827</v>
      </c>
      <c r="AJ665" s="26">
        <f t="shared" si="147"/>
        <v>-1.672410076730215</v>
      </c>
      <c r="AK665" s="26">
        <f t="shared" si="138"/>
        <v>-1.5248758915427494</v>
      </c>
      <c r="AL665" s="26">
        <f t="shared" si="148"/>
        <v>-2.8934879932036632</v>
      </c>
      <c r="AM665" s="26">
        <f t="shared" si="149"/>
        <v>-2.0165396963574969</v>
      </c>
      <c r="AN665" s="14">
        <v>-6.9265345184017588E-3</v>
      </c>
      <c r="AO665" s="14">
        <v>-6.8569694297161742E-3</v>
      </c>
      <c r="AP665" s="20">
        <v>-1.1983809917416122E-2</v>
      </c>
      <c r="AQ665" s="20">
        <v>-9.0678534091997928E-3</v>
      </c>
      <c r="AU665">
        <v>-0.19384540740977263</v>
      </c>
    </row>
    <row r="666" spans="1:47" x14ac:dyDescent="0.2">
      <c r="A666" s="1">
        <v>44237</v>
      </c>
      <c r="B666">
        <v>235.30105</v>
      </c>
      <c r="C666">
        <v>18.47</v>
      </c>
      <c r="D666" s="12">
        <v>-8.5137443893679166E-4</v>
      </c>
      <c r="E666" s="12">
        <v>2.1703743895822303E-3</v>
      </c>
      <c r="F666" s="12">
        <f t="shared" si="141"/>
        <v>4.0523507197627925E-3</v>
      </c>
      <c r="G666" s="12">
        <f t="shared" si="142"/>
        <v>4.7766791873677539E-3</v>
      </c>
      <c r="H666" s="14">
        <v>-6.6655237790812401E-3</v>
      </c>
      <c r="I666" s="14">
        <v>-7.8569380861254635E-3</v>
      </c>
      <c r="J666" s="20">
        <v>-9.4271774817880436E-3</v>
      </c>
      <c r="K666" s="20">
        <v>-1.1112217472508104E-2</v>
      </c>
      <c r="M666" s="24">
        <v>7.2483843527493674E-7</v>
      </c>
      <c r="N666" s="24">
        <v>4.7105249909544387E-6</v>
      </c>
      <c r="O666" s="23">
        <f t="shared" si="139"/>
        <v>1.8172456384946536E-5</v>
      </c>
      <c r="P666" s="23">
        <f t="shared" si="140"/>
        <v>2.150406273764456E-5</v>
      </c>
      <c r="Q666" s="12">
        <v>4.2629164177762783E-3</v>
      </c>
      <c r="R666" s="12">
        <v>4.637247323320653E-3</v>
      </c>
      <c r="S666" s="14">
        <v>-7.0118735311702901E-3</v>
      </c>
      <c r="T666" s="14">
        <v>-7.6275930788349839E-3</v>
      </c>
      <c r="U666" s="20">
        <v>-9.9170265457076412E-3</v>
      </c>
      <c r="V666" s="20">
        <v>-1.078785045200858E-2</v>
      </c>
      <c r="X666" s="14">
        <f t="shared" si="143"/>
        <v>-6.5435183236634328E-3</v>
      </c>
      <c r="Y666" s="14">
        <f t="shared" si="144"/>
        <v>-6.9728500927037865E-3</v>
      </c>
      <c r="Z666" s="20">
        <f t="shared" si="145"/>
        <v>-1.0562804562269427E-2</v>
      </c>
      <c r="AA666" s="20">
        <f t="shared" si="146"/>
        <v>-9.357787010035824E-3</v>
      </c>
      <c r="AH666" s="26">
        <v>-0.19384540740977263</v>
      </c>
      <c r="AI666" s="26">
        <v>0.456788838280339</v>
      </c>
      <c r="AJ666" s="26">
        <f t="shared" si="147"/>
        <v>-1.672410076730215</v>
      </c>
      <c r="AK666" s="26">
        <f t="shared" si="138"/>
        <v>-1.5650742211094242</v>
      </c>
      <c r="AL666" s="26">
        <f t="shared" si="148"/>
        <v>-2.8934879932036632</v>
      </c>
      <c r="AM666" s="26">
        <f t="shared" si="149"/>
        <v>-2.0165396963574969</v>
      </c>
      <c r="AN666" s="14">
        <v>-7.1293443733477192E-3</v>
      </c>
      <c r="AO666" s="14">
        <v>-7.257636242637833E-3</v>
      </c>
      <c r="AP666" s="20">
        <v>-1.2334697470866433E-2</v>
      </c>
      <c r="AQ666" s="20">
        <v>-9.3511933093036442E-3</v>
      </c>
      <c r="AU666">
        <v>-0.31818507384326161</v>
      </c>
    </row>
    <row r="667" spans="1:47" x14ac:dyDescent="0.2">
      <c r="A667" s="1">
        <v>44236</v>
      </c>
      <c r="B667">
        <v>235.50155000000001</v>
      </c>
      <c r="C667">
        <v>18.43</v>
      </c>
      <c r="D667" s="12">
        <v>-1.4367767354531713E-3</v>
      </c>
      <c r="E667" s="12">
        <v>-2.1656740660530582E-3</v>
      </c>
      <c r="F667" s="12">
        <f t="shared" si="141"/>
        <v>4.0951092336805979E-3</v>
      </c>
      <c r="G667" s="12">
        <f t="shared" si="142"/>
        <v>4.7783976440341266E-3</v>
      </c>
      <c r="H667" s="14">
        <v>-6.7358552757819969E-3</v>
      </c>
      <c r="I667" s="14">
        <v>-7.8597646958059042E-3</v>
      </c>
      <c r="J667" s="20">
        <v>-9.5266486597378758E-3</v>
      </c>
      <c r="K667" s="20">
        <v>-1.1116215200520552E-2</v>
      </c>
      <c r="M667" s="24">
        <v>2.0643273875394721E-6</v>
      </c>
      <c r="N667" s="24">
        <v>4.6901441603747861E-6</v>
      </c>
      <c r="O667" s="23">
        <f t="shared" si="139"/>
        <v>1.9289909133568698E-5</v>
      </c>
      <c r="P667" s="23">
        <f t="shared" si="140"/>
        <v>2.2575550308779987E-5</v>
      </c>
      <c r="Q667" s="12">
        <v>4.3920279067383777E-3</v>
      </c>
      <c r="R667" s="12">
        <v>4.7513735181292562E-3</v>
      </c>
      <c r="S667" s="14">
        <v>-7.2242430320707046E-3</v>
      </c>
      <c r="T667" s="14">
        <v>-7.8153139642960865E-3</v>
      </c>
      <c r="U667" s="20">
        <v>-1.0217384783568869E-2</v>
      </c>
      <c r="V667" s="20">
        <v>-1.1053347682673945E-2</v>
      </c>
      <c r="X667" s="14">
        <f t="shared" si="143"/>
        <v>-6.5435183236634328E-3</v>
      </c>
      <c r="Y667" s="14">
        <f t="shared" si="144"/>
        <v>-6.9728500927037865E-3</v>
      </c>
      <c r="Z667" s="20">
        <f t="shared" si="145"/>
        <v>-1.0562804562269427E-2</v>
      </c>
      <c r="AA667" s="20">
        <f t="shared" si="146"/>
        <v>-9.357787010035824E-3</v>
      </c>
      <c r="AH667" s="26">
        <v>-0.31818507384326161</v>
      </c>
      <c r="AI667" s="26">
        <v>-0.44466658529649911</v>
      </c>
      <c r="AJ667" s="26">
        <f t="shared" si="147"/>
        <v>-1.672410076730215</v>
      </c>
      <c r="AK667" s="26">
        <f t="shared" si="138"/>
        <v>-1.5650742211094242</v>
      </c>
      <c r="AL667" s="26">
        <f t="shared" si="148"/>
        <v>-2.8934879932036632</v>
      </c>
      <c r="AM667" s="26">
        <f t="shared" si="149"/>
        <v>-2.0165396963574969</v>
      </c>
      <c r="AN667" s="14">
        <v>-7.345271728509576E-3</v>
      </c>
      <c r="AO667" s="14">
        <v>-7.43625220808609E-3</v>
      </c>
      <c r="AP667" s="20">
        <v>-1.2708280013962915E-2</v>
      </c>
      <c r="AQ667" s="20">
        <v>-9.5813333115294212E-3</v>
      </c>
      <c r="AU667">
        <v>0.69996146038493234</v>
      </c>
    </row>
    <row r="668" spans="1:47" x14ac:dyDescent="0.2">
      <c r="A668" s="1">
        <v>44235</v>
      </c>
      <c r="B668">
        <v>235.84039999999999</v>
      </c>
      <c r="C668">
        <v>18.47</v>
      </c>
      <c r="D668" s="12">
        <v>3.2101052488293647E-3</v>
      </c>
      <c r="E668" s="12">
        <v>2.71444082518979E-3</v>
      </c>
      <c r="F668" s="12">
        <f t="shared" si="141"/>
        <v>4.1032309867680018E-3</v>
      </c>
      <c r="G668" s="12">
        <f t="shared" si="142"/>
        <v>4.8065025217308988E-3</v>
      </c>
      <c r="H668" s="14">
        <v>-6.7492143708050177E-3</v>
      </c>
      <c r="I668" s="14">
        <v>-7.9059931058204688E-3</v>
      </c>
      <c r="J668" s="20">
        <v>-9.5455426827662417E-3</v>
      </c>
      <c r="K668" s="20">
        <v>-1.1181596923000617E-2</v>
      </c>
      <c r="M668" s="24">
        <v>1.0304775708561837E-5</v>
      </c>
      <c r="N668" s="24">
        <v>7.3681889934570279E-6</v>
      </c>
      <c r="O668" s="23">
        <f t="shared" si="139"/>
        <v>2.0390081825263429E-5</v>
      </c>
      <c r="P668" s="23">
        <f t="shared" si="140"/>
        <v>2.3720137434272682E-5</v>
      </c>
      <c r="Q668" s="12">
        <v>4.5155378223710437E-3</v>
      </c>
      <c r="R668" s="12">
        <v>4.8703323741067905E-3</v>
      </c>
      <c r="S668" s="14">
        <v>-7.4273987647635658E-3</v>
      </c>
      <c r="T668" s="14">
        <v>-8.010983870008731E-3</v>
      </c>
      <c r="U668" s="20">
        <v>-1.0504711813223886E-2</v>
      </c>
      <c r="V668" s="20">
        <v>-1.1330087364375612E-2</v>
      </c>
      <c r="X668" s="14">
        <f t="shared" si="143"/>
        <v>-6.5435183236634328E-3</v>
      </c>
      <c r="Y668" s="14">
        <f t="shared" si="144"/>
        <v>-6.9728500927037865E-3</v>
      </c>
      <c r="Z668" s="20">
        <f t="shared" si="145"/>
        <v>-1.0562804562269427E-2</v>
      </c>
      <c r="AA668" s="20">
        <f t="shared" si="146"/>
        <v>-9.357787010035824E-3</v>
      </c>
      <c r="AH668" s="26">
        <v>0.69996146038493234</v>
      </c>
      <c r="AI668" s="26">
        <v>0.54548088357054803</v>
      </c>
      <c r="AJ668" s="26">
        <f t="shared" si="147"/>
        <v>-1.672410076730215</v>
      </c>
      <c r="AK668" s="26">
        <f t="shared" si="138"/>
        <v>-1.5650742211094242</v>
      </c>
      <c r="AL668" s="26">
        <f t="shared" si="148"/>
        <v>-2.8934879932036632</v>
      </c>
      <c r="AM668" s="26">
        <f t="shared" si="149"/>
        <v>-2.0165396963574969</v>
      </c>
      <c r="AN668" s="14">
        <v>-7.5518309559897455E-3</v>
      </c>
      <c r="AO668" s="14">
        <v>-7.622431646949198E-3</v>
      </c>
      <c r="AP668" s="20">
        <v>-1.3065654471887631E-2</v>
      </c>
      <c r="AQ668" s="20">
        <v>-9.8212185668413946E-3</v>
      </c>
      <c r="AU668">
        <v>9.6787613626652447E-2</v>
      </c>
    </row>
    <row r="669" spans="1:47" x14ac:dyDescent="0.2">
      <c r="A669" s="1">
        <v>44232</v>
      </c>
      <c r="B669">
        <v>235.08574999999999</v>
      </c>
      <c r="C669">
        <v>18.420000000000002</v>
      </c>
      <c r="D669" s="12">
        <v>4.5770203363537654E-4</v>
      </c>
      <c r="E669" s="12">
        <v>1.6313213703100793E-3</v>
      </c>
      <c r="F669" s="12">
        <f t="shared" si="141"/>
        <v>4.0954831892010893E-3</v>
      </c>
      <c r="G669" s="12">
        <f t="shared" si="142"/>
        <v>4.8027180184113186E-3</v>
      </c>
      <c r="H669" s="14">
        <v>-6.7364703778761961E-3</v>
      </c>
      <c r="I669" s="14">
        <v>-7.8997681518090477E-3</v>
      </c>
      <c r="J669" s="20">
        <v>-9.5275186103679563E-3</v>
      </c>
      <c r="K669" s="20">
        <v>-1.1172792851748811E-2</v>
      </c>
      <c r="M669" s="24">
        <v>2.0949115159395935E-7</v>
      </c>
      <c r="N669" s="24">
        <v>2.661209413230355E-6</v>
      </c>
      <c r="O669" s="23">
        <f t="shared" si="139"/>
        <v>2.1032470395837622E-5</v>
      </c>
      <c r="P669" s="23">
        <f t="shared" si="140"/>
        <v>2.4762910406112973E-5</v>
      </c>
      <c r="Q669" s="12">
        <v>4.5861171371692662E-3</v>
      </c>
      <c r="R669" s="12">
        <v>4.9762345610022216E-3</v>
      </c>
      <c r="S669" s="14">
        <v>-7.5434914066971719E-3</v>
      </c>
      <c r="T669" s="14">
        <v>-8.1851774662257733E-3</v>
      </c>
      <c r="U669" s="20">
        <v>-1.0668903852155989E-2</v>
      </c>
      <c r="V669" s="20">
        <v>-1.1576452691716074E-2</v>
      </c>
      <c r="X669" s="14">
        <f t="shared" si="143"/>
        <v>-6.5435183236634328E-3</v>
      </c>
      <c r="Y669" s="14">
        <f t="shared" si="144"/>
        <v>-6.9728500927037865E-3</v>
      </c>
      <c r="Z669" s="20">
        <f t="shared" si="145"/>
        <v>-1.0562804562269427E-2</v>
      </c>
      <c r="AA669" s="20">
        <f t="shared" si="146"/>
        <v>-9.357787010035824E-3</v>
      </c>
      <c r="AH669" s="26">
        <v>9.6787613626652447E-2</v>
      </c>
      <c r="AI669" s="26">
        <v>0.31884542788275133</v>
      </c>
      <c r="AJ669" s="26">
        <f t="shared" si="147"/>
        <v>-1.672410076730215</v>
      </c>
      <c r="AK669" s="26">
        <f t="shared" si="138"/>
        <v>-1.5650742211094242</v>
      </c>
      <c r="AL669" s="26">
        <f t="shared" si="148"/>
        <v>-2.8934879932036632</v>
      </c>
      <c r="AM669" s="26">
        <f t="shared" si="149"/>
        <v>-2.0165396963574969</v>
      </c>
      <c r="AN669" s="14">
        <v>-7.6698685132670068E-3</v>
      </c>
      <c r="AO669" s="14">
        <v>-7.7881764296183495E-3</v>
      </c>
      <c r="AP669" s="20">
        <v>-1.3269874871824829E-2</v>
      </c>
      <c r="AQ669" s="20">
        <v>-1.0034774530647102E-2</v>
      </c>
      <c r="AU669">
        <v>0.98884923215467335</v>
      </c>
    </row>
    <row r="670" spans="1:47" x14ac:dyDescent="0.2">
      <c r="A670" s="1">
        <v>44231</v>
      </c>
      <c r="B670">
        <v>234.97820000000002</v>
      </c>
      <c r="C670">
        <v>18.39</v>
      </c>
      <c r="D670" s="12">
        <v>4.6792467028498042E-3</v>
      </c>
      <c r="E670" s="12">
        <v>3.2733224222587509E-3</v>
      </c>
      <c r="F670" s="12">
        <f t="shared" si="141"/>
        <v>4.1027289694982082E-3</v>
      </c>
      <c r="G670" s="12">
        <f t="shared" si="142"/>
        <v>4.8233640879100691E-3</v>
      </c>
      <c r="H670" s="14">
        <v>-6.7483886258780058E-3</v>
      </c>
      <c r="I670" s="14">
        <v>-7.9337279141063581E-3</v>
      </c>
      <c r="J670" s="20">
        <v>-9.5443748159579258E-3</v>
      </c>
      <c r="K670" s="20">
        <v>-1.1220822791634529E-2</v>
      </c>
      <c r="M670" s="24">
        <v>2.1895349706130762E-5</v>
      </c>
      <c r="N670" s="24">
        <v>1.0714639680061897E-5</v>
      </c>
      <c r="O670" s="23">
        <f t="shared" si="139"/>
        <v>2.23627969179084E-5</v>
      </c>
      <c r="P670" s="23">
        <f t="shared" si="140"/>
        <v>2.6176927094852027E-5</v>
      </c>
      <c r="Q670" s="12">
        <v>4.7289319003246807E-3</v>
      </c>
      <c r="R670" s="12">
        <v>5.116339227890585E-3</v>
      </c>
      <c r="S670" s="14">
        <v>-7.7784007878555711E-3</v>
      </c>
      <c r="T670" s="14">
        <v>-8.4156291357099251E-3</v>
      </c>
      <c r="U670" s="20">
        <v>-1.1001140672804234E-2</v>
      </c>
      <c r="V670" s="20">
        <v>-1.190238488567502E-2</v>
      </c>
      <c r="X670" s="14">
        <f t="shared" si="143"/>
        <v>-6.5435183236634328E-3</v>
      </c>
      <c r="Y670" s="14">
        <f t="shared" si="144"/>
        <v>-6.9728500927037865E-3</v>
      </c>
      <c r="Z670" s="20">
        <f t="shared" si="145"/>
        <v>-1.0562804562269427E-2</v>
      </c>
      <c r="AA670" s="20">
        <f t="shared" si="146"/>
        <v>-9.357787010035824E-3</v>
      </c>
      <c r="AH670" s="26">
        <v>0.98884923215467335</v>
      </c>
      <c r="AI670" s="26">
        <v>0.62801206546627131</v>
      </c>
      <c r="AJ670" s="26">
        <f t="shared" si="147"/>
        <v>-1.672410076730215</v>
      </c>
      <c r="AK670" s="26">
        <f t="shared" si="138"/>
        <v>-1.5650742211094242</v>
      </c>
      <c r="AL670" s="26">
        <f t="shared" si="148"/>
        <v>-2.8934879932036632</v>
      </c>
      <c r="AM670" s="26">
        <f t="shared" si="149"/>
        <v>-2.0165396963574969</v>
      </c>
      <c r="AN670" s="14">
        <v>-7.9087133622739603E-3</v>
      </c>
      <c r="AO670" s="14">
        <v>-8.0074506320224493E-3</v>
      </c>
      <c r="AP670" s="20">
        <v>-1.3683107674267246E-2</v>
      </c>
      <c r="AQ670" s="20">
        <v>-1.0317301153072431E-2</v>
      </c>
      <c r="AU670">
        <v>0.25422443215018276</v>
      </c>
    </row>
    <row r="671" spans="1:47" x14ac:dyDescent="0.2">
      <c r="A671" s="1">
        <v>44230</v>
      </c>
      <c r="B671">
        <v>233.88380000000001</v>
      </c>
      <c r="C671">
        <v>18.329999999999998</v>
      </c>
      <c r="D671" s="12">
        <v>1.2382566288469121E-3</v>
      </c>
      <c r="E671" s="12">
        <v>3.833515881708438E-3</v>
      </c>
      <c r="F671" s="12">
        <f t="shared" si="141"/>
        <v>4.0972088758557401E-3</v>
      </c>
      <c r="G671" s="12">
        <f t="shared" si="142"/>
        <v>4.8439876801996545E-3</v>
      </c>
      <c r="H671" s="14">
        <v>-6.7393088798290805E-3</v>
      </c>
      <c r="I671" s="14">
        <v>-7.9676507046846524E-3</v>
      </c>
      <c r="J671" s="20">
        <v>-9.531533157848264E-3</v>
      </c>
      <c r="K671" s="20">
        <v>-1.126880044171249E-2</v>
      </c>
      <c r="M671" s="24">
        <v>1.5332794788833195E-6</v>
      </c>
      <c r="N671" s="24">
        <v>1.4695844015310823E-5</v>
      </c>
      <c r="O671" s="23">
        <f t="shared" si="139"/>
        <v>2.2391940153232052E-5</v>
      </c>
      <c r="P671" s="23">
        <f t="shared" si="140"/>
        <v>2.71669945569335E-5</v>
      </c>
      <c r="Q671" s="12">
        <v>4.7320122731489243E-3</v>
      </c>
      <c r="R671" s="12">
        <v>5.2121967112661333E-3</v>
      </c>
      <c r="S671" s="14">
        <v>-7.7834675502678908E-3</v>
      </c>
      <c r="T671" s="14">
        <v>-8.5733006649106377E-3</v>
      </c>
      <c r="U671" s="20">
        <v>-1.1008306691575166E-2</v>
      </c>
      <c r="V671" s="20">
        <v>-1.2125382738336632E-2</v>
      </c>
      <c r="X671" s="14">
        <f t="shared" si="143"/>
        <v>-6.5435183236634328E-3</v>
      </c>
      <c r="Y671" s="14">
        <f t="shared" si="144"/>
        <v>-6.9728500927037865E-3</v>
      </c>
      <c r="Z671" s="20">
        <f t="shared" si="145"/>
        <v>-1.0562804562269427E-2</v>
      </c>
      <c r="AA671" s="20">
        <f t="shared" si="146"/>
        <v>-9.357787010035824E-3</v>
      </c>
      <c r="AH671" s="26">
        <v>0.25422443215018276</v>
      </c>
      <c r="AI671" s="26">
        <v>0.72493309451416466</v>
      </c>
      <c r="AJ671" s="26">
        <f t="shared" si="147"/>
        <v>-1.672410076730215</v>
      </c>
      <c r="AK671" s="26">
        <f t="shared" si="138"/>
        <v>-1.5650742211094242</v>
      </c>
      <c r="AL671" s="26">
        <f t="shared" si="148"/>
        <v>-2.8934879932036632</v>
      </c>
      <c r="AM671" s="26">
        <f t="shared" si="149"/>
        <v>-2.0165396963574969</v>
      </c>
      <c r="AN671" s="14">
        <v>-7.9138650088253111E-3</v>
      </c>
      <c r="AO671" s="14">
        <v>-8.1574747081539466E-3</v>
      </c>
      <c r="AP671" s="20">
        <v>-1.3692020696048786E-2</v>
      </c>
      <c r="AQ671" s="20">
        <v>-1.0510601573492153E-2</v>
      </c>
      <c r="AU671">
        <v>1.6933414772894722</v>
      </c>
    </row>
    <row r="672" spans="1:47" x14ac:dyDescent="0.2">
      <c r="A672" s="1">
        <v>44229</v>
      </c>
      <c r="B672">
        <v>233.59455</v>
      </c>
      <c r="C672">
        <v>18.260000000000002</v>
      </c>
      <c r="D672" s="12">
        <v>7.821150716137204E-3</v>
      </c>
      <c r="E672" s="12">
        <v>1.4444444444444482E-2</v>
      </c>
      <c r="F672" s="12">
        <f t="shared" si="141"/>
        <v>4.100841044372798E-3</v>
      </c>
      <c r="G672" s="12">
        <f t="shared" si="142"/>
        <v>4.8634641312531243E-3</v>
      </c>
      <c r="H672" s="14">
        <v>-6.7452832653880617E-3</v>
      </c>
      <c r="I672" s="14">
        <v>-7.9996866158400948E-3</v>
      </c>
      <c r="J672" s="20">
        <v>-9.5399828453560792E-3</v>
      </c>
      <c r="K672" s="20">
        <v>-1.1314109442214591E-2</v>
      </c>
      <c r="M672" s="24">
        <v>6.1170398524533495E-5</v>
      </c>
      <c r="N672" s="24">
        <v>2.0864197530864306E-4</v>
      </c>
      <c r="O672" s="23">
        <f t="shared" si="139"/>
        <v>2.3723936412227161E-5</v>
      </c>
      <c r="P672" s="23">
        <f t="shared" si="140"/>
        <v>2.7963960535675653E-5</v>
      </c>
      <c r="Q672" s="12">
        <v>4.8707223706784151E-3</v>
      </c>
      <c r="R672" s="12">
        <v>5.2880961163424079E-3</v>
      </c>
      <c r="S672" s="14">
        <v>-8.0116253572840666E-3</v>
      </c>
      <c r="T672" s="14">
        <v>-8.6981440766338066E-3</v>
      </c>
      <c r="U672" s="20">
        <v>-1.1330994632070894E-2</v>
      </c>
      <c r="V672" s="20">
        <v>-1.2301951157976786E-2</v>
      </c>
      <c r="X672" s="14">
        <f t="shared" si="143"/>
        <v>-6.5435183236634328E-3</v>
      </c>
      <c r="Y672" s="14">
        <f t="shared" si="144"/>
        <v>-6.9728500927037865E-3</v>
      </c>
      <c r="Z672" s="20">
        <f t="shared" si="145"/>
        <v>-1.0562804562269427E-2</v>
      </c>
      <c r="AA672" s="20">
        <f t="shared" si="146"/>
        <v>-9.357787010035824E-3</v>
      </c>
      <c r="AH672" s="26">
        <v>1.6933414772894722</v>
      </c>
      <c r="AI672" s="26">
        <v>3.5663334302294665</v>
      </c>
      <c r="AJ672" s="26">
        <f t="shared" si="147"/>
        <v>-1.672410076730215</v>
      </c>
      <c r="AK672" s="26">
        <f t="shared" si="138"/>
        <v>-1.5650742211094242</v>
      </c>
      <c r="AL672" s="26">
        <f t="shared" si="148"/>
        <v>-2.8934879932036632</v>
      </c>
      <c r="AM672" s="26">
        <f t="shared" si="149"/>
        <v>-2.0165396963574969</v>
      </c>
      <c r="AN672" s="14">
        <v>-8.1458451736778625E-3</v>
      </c>
      <c r="AO672" s="14">
        <v>-8.2762629104363647E-3</v>
      </c>
      <c r="AP672" s="20">
        <v>-1.4093376697786476E-2</v>
      </c>
      <c r="AQ672" s="20">
        <v>-1.0663655736758378E-2</v>
      </c>
      <c r="AU672">
        <v>2.2797508706381957</v>
      </c>
    </row>
    <row r="673" spans="1:47" x14ac:dyDescent="0.2">
      <c r="A673" s="1">
        <v>44228</v>
      </c>
      <c r="B673">
        <v>231.78174999999999</v>
      </c>
      <c r="C673">
        <v>18</v>
      </c>
      <c r="D673" s="12">
        <v>9.4098515793736848E-3</v>
      </c>
      <c r="E673" s="12">
        <v>1.6694490818029983E-3</v>
      </c>
      <c r="F673" s="12">
        <f t="shared" si="141"/>
        <v>4.114862219933825E-3</v>
      </c>
      <c r="G673" s="12">
        <f t="shared" si="142"/>
        <v>4.6633378567001215E-3</v>
      </c>
      <c r="H673" s="14">
        <v>-6.7683460468637401E-3</v>
      </c>
      <c r="I673" s="14">
        <v>-7.6705081872933019E-3</v>
      </c>
      <c r="J673" s="20">
        <v>-9.5726009773140289E-3</v>
      </c>
      <c r="K673" s="20">
        <v>-1.0848546108868498E-2</v>
      </c>
      <c r="M673" s="24">
        <v>8.8545306745841428E-5</v>
      </c>
      <c r="N673" s="24">
        <v>2.7870602367328742E-6</v>
      </c>
      <c r="O673" s="23">
        <f t="shared" si="139"/>
        <v>2.1333013952403551E-5</v>
      </c>
      <c r="P673" s="23">
        <f t="shared" si="140"/>
        <v>1.6404303532464345E-5</v>
      </c>
      <c r="Q673" s="12">
        <v>4.6187675793877688E-3</v>
      </c>
      <c r="R673" s="12">
        <v>4.0502226522086838E-3</v>
      </c>
      <c r="S673" s="14">
        <v>-7.5971966050018451E-3</v>
      </c>
      <c r="T673" s="14">
        <v>-6.6620234194464667E-3</v>
      </c>
      <c r="U673" s="20">
        <v>-1.0744860138997496E-2</v>
      </c>
      <c r="V673" s="20">
        <v>-9.4222268563577266E-3</v>
      </c>
      <c r="X673" s="14">
        <f t="shared" si="143"/>
        <v>-6.6122670230298383E-3</v>
      </c>
      <c r="Y673" s="14">
        <f t="shared" si="144"/>
        <v>-6.9728500927037865E-3</v>
      </c>
      <c r="Z673" s="20">
        <f t="shared" si="145"/>
        <v>-1.0562804562269427E-2</v>
      </c>
      <c r="AA673" s="20">
        <f t="shared" si="146"/>
        <v>-9.357787010035824E-3</v>
      </c>
      <c r="AH673" s="26">
        <v>2.2797508706381957</v>
      </c>
      <c r="AI673" s="26">
        <v>0.40165321151569217</v>
      </c>
      <c r="AJ673" s="26">
        <f t="shared" si="147"/>
        <v>-1.672410076730215</v>
      </c>
      <c r="AK673" s="26">
        <f t="shared" si="147"/>
        <v>-1.5650742211094242</v>
      </c>
      <c r="AL673" s="26">
        <f t="shared" si="148"/>
        <v>-2.8934879932036632</v>
      </c>
      <c r="AM673" s="26">
        <f t="shared" si="149"/>
        <v>-2.0165396963574969</v>
      </c>
      <c r="AN673" s="14">
        <v>-7.7244734418429276E-3</v>
      </c>
      <c r="AO673" s="14">
        <v>-6.3388990627252523E-3</v>
      </c>
      <c r="AP673" s="20">
        <v>-1.3364348534356857E-2</v>
      </c>
      <c r="AQ673" s="20">
        <v>-8.1674347572651546E-3</v>
      </c>
      <c r="AU673">
        <v>-3.1796796696368697</v>
      </c>
    </row>
    <row r="674" spans="1:47" x14ac:dyDescent="0.2">
      <c r="A674" s="1">
        <v>44225</v>
      </c>
      <c r="B674">
        <v>229.62105000000003</v>
      </c>
      <c r="C674">
        <v>17.97</v>
      </c>
      <c r="D674" s="12">
        <v>-1.0551569086449164E-2</v>
      </c>
      <c r="E674" s="12">
        <v>-6.6334991708126845E-3</v>
      </c>
      <c r="F674" s="12">
        <f t="shared" si="141"/>
        <v>4.0626438767786214E-3</v>
      </c>
      <c r="G674" s="12">
        <f t="shared" si="142"/>
        <v>4.6805025663880758E-3</v>
      </c>
      <c r="H674" s="14">
        <v>-6.682454515731507E-3</v>
      </c>
      <c r="I674" s="14">
        <v>-7.6987416222791026E-3</v>
      </c>
      <c r="J674" s="20">
        <v>-9.4511229457289857E-3</v>
      </c>
      <c r="K674" s="20">
        <v>-1.08884771947596E-2</v>
      </c>
      <c r="M674" s="24">
        <v>1.1133561018610965E-4</v>
      </c>
      <c r="N674" s="24">
        <v>4.4003311249172573E-5</v>
      </c>
      <c r="O674" s="23">
        <f t="shared" si="139"/>
        <v>1.7036907533977205E-5</v>
      </c>
      <c r="P674" s="23">
        <f t="shared" si="140"/>
        <v>1.7276026739993502E-5</v>
      </c>
      <c r="Q674" s="12">
        <v>4.1275788949427976E-3</v>
      </c>
      <c r="R674" s="12">
        <v>4.1564440017872852E-3</v>
      </c>
      <c r="S674" s="14">
        <v>-6.7892631158750121E-3</v>
      </c>
      <c r="T674" s="14">
        <v>-6.8367419915605094E-3</v>
      </c>
      <c r="U674" s="20">
        <v>-9.6021843871860208E-3</v>
      </c>
      <c r="V674" s="20">
        <v>-9.6693346671276551E-3</v>
      </c>
      <c r="X674" s="14">
        <f t="shared" si="143"/>
        <v>-6.6122670230298383E-3</v>
      </c>
      <c r="Y674" s="14">
        <f t="shared" si="144"/>
        <v>-6.9728500927037865E-3</v>
      </c>
      <c r="Z674" s="20">
        <f t="shared" si="145"/>
        <v>-1.0562804562269427E-2</v>
      </c>
      <c r="AA674" s="20">
        <f t="shared" si="146"/>
        <v>-9.357787010035824E-3</v>
      </c>
      <c r="AH674" s="26">
        <v>-3.1796796696368697</v>
      </c>
      <c r="AI674" s="26">
        <v>-1.680887804943727</v>
      </c>
      <c r="AJ674" s="26">
        <f t="shared" si="147"/>
        <v>-1.672410076730215</v>
      </c>
      <c r="AK674" s="26">
        <f t="shared" si="147"/>
        <v>-1.5650742211094242</v>
      </c>
      <c r="AL674" s="26">
        <f t="shared" si="148"/>
        <v>-2.8934879932036632</v>
      </c>
      <c r="AM674" s="26">
        <f t="shared" si="149"/>
        <v>-2.0165396963574969</v>
      </c>
      <c r="AN674" s="14">
        <v>-6.9030045364013E-3</v>
      </c>
      <c r="AO674" s="14">
        <v>-6.5051433586821731E-3</v>
      </c>
      <c r="AP674" s="20">
        <v>-1.1943099973517829E-2</v>
      </c>
      <c r="AQ674" s="20">
        <v>-8.3816343252910708E-3</v>
      </c>
      <c r="AU674">
        <v>0.38164601512730217</v>
      </c>
    </row>
    <row r="675" spans="1:47" x14ac:dyDescent="0.2">
      <c r="A675" s="1">
        <v>44224</v>
      </c>
      <c r="B675">
        <v>232.06975</v>
      </c>
      <c r="C675">
        <v>18.09</v>
      </c>
      <c r="D675" s="12">
        <v>1.3002203924263878E-3</v>
      </c>
      <c r="E675" s="12">
        <v>-2.7563395810363822E-3</v>
      </c>
      <c r="F675" s="12">
        <f t="shared" si="141"/>
        <v>4.0051177265930521E-3</v>
      </c>
      <c r="G675" s="12">
        <f t="shared" si="142"/>
        <v>4.7173237013071675E-3</v>
      </c>
      <c r="H675" s="14">
        <v>-6.5878324189542186E-3</v>
      </c>
      <c r="I675" s="14">
        <v>-7.7593069995992399E-3</v>
      </c>
      <c r="J675" s="20">
        <v>-9.3172971085430326E-3</v>
      </c>
      <c r="K675" s="20">
        <v>-1.09741359636984E-2</v>
      </c>
      <c r="M675" s="24">
        <v>1.6905730688814298E-6</v>
      </c>
      <c r="N675" s="24">
        <v>7.5974078859878191E-6</v>
      </c>
      <c r="O675" s="23">
        <f t="shared" si="139"/>
        <v>1.1012029179563094E-5</v>
      </c>
      <c r="P675" s="23">
        <f t="shared" si="140"/>
        <v>1.5574277395406884E-5</v>
      </c>
      <c r="Q675" s="12">
        <v>3.3184377618938545E-3</v>
      </c>
      <c r="R675" s="12">
        <v>3.9464259014210419E-3</v>
      </c>
      <c r="S675" s="14">
        <v>-5.4583443884638335E-3</v>
      </c>
      <c r="T675" s="14">
        <v>-6.491292957447636E-3</v>
      </c>
      <c r="U675" s="20">
        <v>-7.7198406325186143E-3</v>
      </c>
      <c r="V675" s="20">
        <v>-9.1807595058305495E-3</v>
      </c>
      <c r="X675" s="14">
        <f t="shared" si="143"/>
        <v>-6.6122670230298383E-3</v>
      </c>
      <c r="Y675" s="14">
        <f t="shared" si="144"/>
        <v>-7.6750980496079644E-3</v>
      </c>
      <c r="Z675" s="20">
        <f t="shared" si="145"/>
        <v>-8.2271047663465876E-3</v>
      </c>
      <c r="AA675" s="20">
        <f t="shared" si="146"/>
        <v>-9.357787010035824E-3</v>
      </c>
      <c r="AH675" s="26">
        <v>0.38164601512730217</v>
      </c>
      <c r="AI675" s="26">
        <v>-0.68730791166986416</v>
      </c>
      <c r="AJ675" s="26">
        <f t="shared" si="147"/>
        <v>-1.6699251264791792</v>
      </c>
      <c r="AK675" s="26">
        <f t="shared" si="147"/>
        <v>-1.5248758915427494</v>
      </c>
      <c r="AL675" s="26">
        <f t="shared" si="148"/>
        <v>-2.5885314651872804</v>
      </c>
      <c r="AM675" s="26">
        <f t="shared" si="149"/>
        <v>-2.0165396963574969</v>
      </c>
      <c r="AN675" s="14">
        <v>-5.5415425992438793E-3</v>
      </c>
      <c r="AO675" s="14">
        <v>-6.0178097148368094E-3</v>
      </c>
      <c r="AP675" s="20">
        <v>-8.5898805619278994E-3</v>
      </c>
      <c r="AQ675" s="20">
        <v>-7.9581244889489495E-3</v>
      </c>
      <c r="AU675">
        <v>-2.5854802964700894</v>
      </c>
    </row>
    <row r="676" spans="1:47" x14ac:dyDescent="0.2">
      <c r="A676" s="1">
        <v>44223</v>
      </c>
      <c r="B676">
        <v>231.76839999999999</v>
      </c>
      <c r="C676">
        <v>18.14</v>
      </c>
      <c r="D676" s="12">
        <v>-7.6049746408072272E-3</v>
      </c>
      <c r="E676" s="12">
        <v>-6.0273972602739034E-3</v>
      </c>
      <c r="F676" s="12">
        <f t="shared" si="141"/>
        <v>4.0043402567597648E-3</v>
      </c>
      <c r="G676" s="12">
        <f t="shared" si="142"/>
        <v>4.7113367937774856E-3</v>
      </c>
      <c r="H676" s="14">
        <v>-6.5865535948790906E-3</v>
      </c>
      <c r="I676" s="14">
        <v>-7.7494594130348192E-3</v>
      </c>
      <c r="J676" s="20">
        <v>-9.3154884432492327E-3</v>
      </c>
      <c r="K676" s="20">
        <v>-1.0960208334094645E-2</v>
      </c>
      <c r="M676" s="24">
        <v>5.7835639287321015E-5</v>
      </c>
      <c r="N676" s="24">
        <v>3.6329517733157355E-5</v>
      </c>
      <c r="O676" s="23">
        <f t="shared" si="139"/>
        <v>1.160679949088823E-5</v>
      </c>
      <c r="P676" s="23">
        <f t="shared" si="140"/>
        <v>1.6082840575578133E-5</v>
      </c>
      <c r="Q676" s="12">
        <v>3.4068753265842043E-3</v>
      </c>
      <c r="R676" s="12">
        <v>4.0103417030944053E-3</v>
      </c>
      <c r="S676" s="14">
        <v>-5.603811237503511E-3</v>
      </c>
      <c r="T676" s="14">
        <v>-6.596425095649578E-3</v>
      </c>
      <c r="U676" s="20">
        <v>-7.9255771731213589E-3</v>
      </c>
      <c r="V676" s="20">
        <v>-9.3294498951709947E-3</v>
      </c>
      <c r="X676" s="14">
        <f t="shared" si="143"/>
        <v>-6.6122670230298383E-3</v>
      </c>
      <c r="Y676" s="14">
        <f t="shared" si="144"/>
        <v>-7.6750980496079644E-3</v>
      </c>
      <c r="Z676" s="20">
        <f t="shared" si="145"/>
        <v>-8.2271047663465876E-3</v>
      </c>
      <c r="AA676" s="20">
        <f t="shared" si="146"/>
        <v>-9.357787010035824E-3</v>
      </c>
      <c r="AH676" s="26">
        <v>-2.5854802964700894</v>
      </c>
      <c r="AI676" s="26">
        <v>-1.5648922046974176</v>
      </c>
      <c r="AJ676" s="26">
        <f t="shared" si="147"/>
        <v>-1.6699251264791792</v>
      </c>
      <c r="AK676" s="26">
        <f t="shared" si="147"/>
        <v>-1.5248758915427494</v>
      </c>
      <c r="AL676" s="26">
        <f t="shared" si="148"/>
        <v>-2.5885314651872804</v>
      </c>
      <c r="AM676" s="26">
        <f t="shared" si="149"/>
        <v>-2.0165396963574969</v>
      </c>
      <c r="AN676" s="14">
        <v>-5.6892267106449226E-3</v>
      </c>
      <c r="AO676" s="14">
        <v>-6.1152733798971494E-3</v>
      </c>
      <c r="AP676" s="20">
        <v>-8.8188039808334041E-3</v>
      </c>
      <c r="AQ676" s="20">
        <v>-8.0870132402477996E-3</v>
      </c>
      <c r="AU676">
        <v>-0.72747831600154211</v>
      </c>
    </row>
    <row r="677" spans="1:47" x14ac:dyDescent="0.2">
      <c r="A677" s="1">
        <v>44222</v>
      </c>
      <c r="B677">
        <v>233.5445</v>
      </c>
      <c r="C677">
        <v>18.25</v>
      </c>
      <c r="D677" s="12">
        <v>-2.1730111671240948E-3</v>
      </c>
      <c r="E677" s="12">
        <v>-1.0946907498631253E-3</v>
      </c>
      <c r="F677" s="12">
        <f t="shared" si="141"/>
        <v>3.9623530095614047E-3</v>
      </c>
      <c r="G677" s="12">
        <f t="shared" si="142"/>
        <v>5.0713115023733541E-3</v>
      </c>
      <c r="H677" s="14">
        <v>-6.5174907190391597E-3</v>
      </c>
      <c r="I677" s="14">
        <v>-8.3415651180795327E-3</v>
      </c>
      <c r="J677" s="20">
        <v>-9.2178114999925016E-3</v>
      </c>
      <c r="K677" s="20">
        <v>-1.1797634732145115E-2</v>
      </c>
      <c r="M677" s="24">
        <v>4.7219775324460205E-6</v>
      </c>
      <c r="N677" s="24">
        <v>1.1983478378358915E-6</v>
      </c>
      <c r="O677" s="23">
        <f t="shared" si="139"/>
        <v>8.6519315642367244E-6</v>
      </c>
      <c r="P677" s="23">
        <f t="shared" si="140"/>
        <v>1.4835110255917051E-5</v>
      </c>
      <c r="Q677" s="12">
        <v>2.9414165914124989E-3</v>
      </c>
      <c r="R677" s="12">
        <v>3.8516373474039647E-3</v>
      </c>
      <c r="S677" s="14">
        <v>-4.8381997487600865E-3</v>
      </c>
      <c r="T677" s="14">
        <v>-6.3353796605791603E-3</v>
      </c>
      <c r="U677" s="20">
        <v>-6.8427582341009235E-3</v>
      </c>
      <c r="V677" s="20">
        <v>-8.9602483547095158E-3</v>
      </c>
      <c r="X677" s="14">
        <f t="shared" si="143"/>
        <v>-6.5435183236634328E-3</v>
      </c>
      <c r="Y677" s="14">
        <f t="shared" si="144"/>
        <v>-7.908718499080581E-3</v>
      </c>
      <c r="Z677" s="20">
        <f t="shared" si="145"/>
        <v>-8.2271047663465876E-3</v>
      </c>
      <c r="AA677" s="20">
        <f t="shared" si="146"/>
        <v>-1.1168171700224529E-2</v>
      </c>
      <c r="AH677" s="26">
        <v>-0.72747831600154211</v>
      </c>
      <c r="AI677" s="26">
        <v>-0.27622162077602269</v>
      </c>
      <c r="AJ677" s="26">
        <f t="shared" si="147"/>
        <v>-1.4500896123429621</v>
      </c>
      <c r="AK677" s="26">
        <f t="shared" si="147"/>
        <v>-1.5250579079547559</v>
      </c>
      <c r="AL677" s="26">
        <f t="shared" si="148"/>
        <v>-1.7686248802994959</v>
      </c>
      <c r="AM677" s="26">
        <f t="shared" si="149"/>
        <v>-2.3968253785478124</v>
      </c>
      <c r="AN677" s="14">
        <v>-4.265317644780507E-3</v>
      </c>
      <c r="AO677" s="14">
        <v>-5.8739699952322956E-3</v>
      </c>
      <c r="AP677" s="20">
        <v>-5.202262566897882E-3</v>
      </c>
      <c r="AQ677" s="20">
        <v>-9.2317021432204004E-3</v>
      </c>
      <c r="AU677">
        <v>0.98064643871137336</v>
      </c>
    </row>
    <row r="678" spans="1:47" x14ac:dyDescent="0.2">
      <c r="A678" s="1">
        <v>44221</v>
      </c>
      <c r="B678">
        <v>234.0531</v>
      </c>
      <c r="C678">
        <v>18.27</v>
      </c>
      <c r="D678" s="12">
        <v>2.9350620468131527E-3</v>
      </c>
      <c r="E678" s="12">
        <v>1.6447368421053099E-3</v>
      </c>
      <c r="F678" s="12">
        <f t="shared" si="141"/>
        <v>4.1576584733794674E-3</v>
      </c>
      <c r="G678" s="12">
        <f t="shared" si="142"/>
        <v>5.0724368552417199E-3</v>
      </c>
      <c r="H678" s="14">
        <v>-6.8387396195637397E-3</v>
      </c>
      <c r="I678" s="14">
        <v>-8.3434161588266647E-3</v>
      </c>
      <c r="J678" s="20">
        <v>-9.6721599505342117E-3</v>
      </c>
      <c r="K678" s="20">
        <v>-1.1800252694397982E-2</v>
      </c>
      <c r="M678" s="24">
        <v>8.6145892186430142E-6</v>
      </c>
      <c r="N678" s="24">
        <v>2.7051592797785471E-6</v>
      </c>
      <c r="O678" s="23">
        <f t="shared" si="139"/>
        <v>8.9224435862378357E-6</v>
      </c>
      <c r="P678" s="23">
        <f t="shared" si="140"/>
        <v>1.570607106470716E-5</v>
      </c>
      <c r="Q678" s="12">
        <v>2.9870459631947139E-3</v>
      </c>
      <c r="R678" s="12">
        <v>3.9630885764397397E-3</v>
      </c>
      <c r="S678" s="14">
        <v>-4.9132533864315805E-3</v>
      </c>
      <c r="T678" s="14">
        <v>-6.5187006188868546E-3</v>
      </c>
      <c r="U678" s="20">
        <v>-6.9489080261402984E-3</v>
      </c>
      <c r="V678" s="20">
        <v>-9.2195226844361301E-3</v>
      </c>
      <c r="X678" s="14">
        <f t="shared" si="143"/>
        <v>-6.6122670230298383E-3</v>
      </c>
      <c r="Y678" s="14">
        <f t="shared" si="144"/>
        <v>-7.908718499080581E-3</v>
      </c>
      <c r="Z678" s="20">
        <f t="shared" si="145"/>
        <v>-1.1682596862261287E-2</v>
      </c>
      <c r="AA678" s="20">
        <f t="shared" si="146"/>
        <v>-1.1168171700224529E-2</v>
      </c>
      <c r="AH678" s="26">
        <v>0.98064643871137336</v>
      </c>
      <c r="AI678" s="26">
        <v>0.40427706860386226</v>
      </c>
      <c r="AJ678" s="26">
        <f t="shared" si="147"/>
        <v>-1.6699251264791792</v>
      </c>
      <c r="AK678" s="26">
        <f t="shared" si="147"/>
        <v>-1.5250579079547559</v>
      </c>
      <c r="AL678" s="26">
        <f t="shared" si="148"/>
        <v>-2.8924667539487388</v>
      </c>
      <c r="AM678" s="26">
        <f t="shared" si="149"/>
        <v>-2.3968253785478124</v>
      </c>
      <c r="AN678" s="14">
        <v>-4.9881431078870548E-3</v>
      </c>
      <c r="AO678" s="14">
        <v>-6.0439395734245812E-3</v>
      </c>
      <c r="AP678" s="20">
        <v>-8.6399311410574973E-3</v>
      </c>
      <c r="AQ678" s="20">
        <v>-9.4988312774436905E-3</v>
      </c>
      <c r="AU678">
        <v>-0.8474938959466719</v>
      </c>
    </row>
    <row r="679" spans="1:47" x14ac:dyDescent="0.2">
      <c r="A679" s="1">
        <v>44218</v>
      </c>
      <c r="B679">
        <v>233.36815000000001</v>
      </c>
      <c r="C679">
        <v>18.239999999999998</v>
      </c>
      <c r="D679" s="12">
        <v>-2.5582700444122253E-3</v>
      </c>
      <c r="E679" s="12">
        <v>-1.0952902519169028E-3</v>
      </c>
      <c r="F679" s="12">
        <f t="shared" si="141"/>
        <v>4.2920575013546246E-3</v>
      </c>
      <c r="G679" s="12">
        <f t="shared" si="142"/>
        <v>5.1784039105288414E-3</v>
      </c>
      <c r="H679" s="14">
        <v>-7.0598063481874295E-3</v>
      </c>
      <c r="I679" s="14">
        <v>-8.5177164540530537E-3</v>
      </c>
      <c r="J679" s="20">
        <v>-9.9848188435373748E-3</v>
      </c>
      <c r="K679" s="20">
        <v>-1.2046768928183547E-2</v>
      </c>
      <c r="M679" s="24">
        <v>6.5447456201369289E-6</v>
      </c>
      <c r="N679" s="24">
        <v>1.1996607359441924E-6</v>
      </c>
      <c r="O679" s="23">
        <f t="shared" si="139"/>
        <v>8.9579712075237381E-6</v>
      </c>
      <c r="P679" s="23">
        <f t="shared" si="140"/>
        <v>1.65513958465402E-5</v>
      </c>
      <c r="Q679" s="12">
        <v>2.9929870042356911E-3</v>
      </c>
      <c r="R679" s="12">
        <v>4.0683406748378628E-3</v>
      </c>
      <c r="S679" s="14">
        <v>-4.9230255293356995E-3</v>
      </c>
      <c r="T679" s="14">
        <v>-6.6918249146812603E-3</v>
      </c>
      <c r="U679" s="20">
        <v>-6.9627289543355651E-3</v>
      </c>
      <c r="V679" s="20">
        <v>-9.4643756797829423E-3</v>
      </c>
      <c r="X679" s="14">
        <f t="shared" si="143"/>
        <v>-6.6122670230298383E-3</v>
      </c>
      <c r="Y679" s="14">
        <f t="shared" si="144"/>
        <v>-7.908718499080581E-3</v>
      </c>
      <c r="Z679" s="20">
        <f t="shared" si="145"/>
        <v>-1.1682596862261287E-2</v>
      </c>
      <c r="AA679" s="20">
        <f t="shared" si="146"/>
        <v>-1.1168171700224529E-2</v>
      </c>
      <c r="AH679" s="26">
        <v>-0.8474938959466719</v>
      </c>
      <c r="AI679" s="26">
        <v>-0.26159183906053673</v>
      </c>
      <c r="AJ679" s="26">
        <f t="shared" si="147"/>
        <v>-1.6699251264791792</v>
      </c>
      <c r="AK679" s="26">
        <f t="shared" si="147"/>
        <v>-1.5250579079547559</v>
      </c>
      <c r="AL679" s="26">
        <f t="shared" si="148"/>
        <v>-2.8924667539487388</v>
      </c>
      <c r="AM679" s="26">
        <f t="shared" si="149"/>
        <v>-2.3968253785478124</v>
      </c>
      <c r="AN679" s="14">
        <v>-4.9980642015988262E-3</v>
      </c>
      <c r="AO679" s="14">
        <v>-6.2044551184154712E-3</v>
      </c>
      <c r="AP679" s="20">
        <v>-8.6571154047523687E-3</v>
      </c>
      <c r="AQ679" s="20">
        <v>-9.751102178029724E-3</v>
      </c>
      <c r="AU679">
        <v>-0.60518619728607448</v>
      </c>
    </row>
    <row r="680" spans="1:47" x14ac:dyDescent="0.2">
      <c r="A680" s="1">
        <v>44217</v>
      </c>
      <c r="B680">
        <v>233.9667</v>
      </c>
      <c r="C680">
        <v>18.260000000000002</v>
      </c>
      <c r="D680" s="12">
        <v>-1.8626017637123349E-3</v>
      </c>
      <c r="E680" s="12">
        <v>-2.1857923497267118E-3</v>
      </c>
      <c r="F680" s="12">
        <f t="shared" si="141"/>
        <v>4.28696612596973E-3</v>
      </c>
      <c r="G680" s="12">
        <f t="shared" si="142"/>
        <v>5.176097912579245E-3</v>
      </c>
      <c r="H680" s="14">
        <v>-7.0514317809194137E-3</v>
      </c>
      <c r="I680" s="14">
        <v>-8.5139234249619177E-3</v>
      </c>
      <c r="J680" s="20">
        <v>-9.97297453323478E-3</v>
      </c>
      <c r="K680" s="20">
        <v>-1.2041404374755961E-2</v>
      </c>
      <c r="M680" s="24">
        <v>3.4692853301843007E-6</v>
      </c>
      <c r="N680" s="24">
        <v>4.7776881961238201E-6</v>
      </c>
      <c r="O680" s="23">
        <f t="shared" si="139"/>
        <v>9.1121238377051239E-6</v>
      </c>
      <c r="P680" s="23">
        <f t="shared" si="140"/>
        <v>1.75311361581576E-5</v>
      </c>
      <c r="Q680" s="12">
        <v>3.0186294634660152E-3</v>
      </c>
      <c r="R680" s="12">
        <v>4.1870199615188846E-3</v>
      </c>
      <c r="S680" s="14">
        <v>-4.9652036214046531E-3</v>
      </c>
      <c r="T680" s="14">
        <v>-6.8870349698225532E-3</v>
      </c>
      <c r="U680" s="20">
        <v>-7.0223822348512085E-3</v>
      </c>
      <c r="V680" s="20">
        <v>-9.7404649860460199E-3</v>
      </c>
      <c r="X680" s="14">
        <f t="shared" si="143"/>
        <v>-6.6122670230298383E-3</v>
      </c>
      <c r="Y680" s="14">
        <f t="shared" si="144"/>
        <v>-7.908718499080581E-3</v>
      </c>
      <c r="Z680" s="20">
        <f t="shared" si="145"/>
        <v>-1.1682596862261287E-2</v>
      </c>
      <c r="AA680" s="20">
        <f t="shared" si="146"/>
        <v>-1.1168171700224529E-2</v>
      </c>
      <c r="AH680" s="26">
        <v>-0.60518619728607448</v>
      </c>
      <c r="AI680" s="26">
        <v>-0.510325189285178</v>
      </c>
      <c r="AJ680" s="26">
        <f t="shared" si="147"/>
        <v>-1.6699251264791792</v>
      </c>
      <c r="AK680" s="26">
        <f t="shared" si="147"/>
        <v>-1.5250579079547559</v>
      </c>
      <c r="AL680" s="26">
        <f t="shared" si="148"/>
        <v>-2.8924667539487388</v>
      </c>
      <c r="AM680" s="26">
        <f t="shared" si="149"/>
        <v>-2.3968253785478124</v>
      </c>
      <c r="AN680" s="14">
        <v>-5.0408851885722621E-3</v>
      </c>
      <c r="AO680" s="14">
        <v>-6.385447903078793E-3</v>
      </c>
      <c r="AP680" s="20">
        <v>-8.7312853655655675E-3</v>
      </c>
      <c r="AQ680" s="20">
        <v>-1.0035555704254748E-2</v>
      </c>
      <c r="AU680">
        <v>2.2135962480120175</v>
      </c>
    </row>
    <row r="681" spans="1:47" x14ac:dyDescent="0.2">
      <c r="A681" s="1">
        <v>44216</v>
      </c>
      <c r="B681">
        <v>234.4033</v>
      </c>
      <c r="C681">
        <v>18.3</v>
      </c>
      <c r="D681" s="12">
        <v>6.1315644438797445E-3</v>
      </c>
      <c r="E681" s="12">
        <v>8.8202866593163343E-3</v>
      </c>
      <c r="F681" s="12">
        <f t="shared" si="141"/>
        <v>4.2885088144716081E-3</v>
      </c>
      <c r="G681" s="12">
        <f t="shared" si="142"/>
        <v>5.1767436480234241E-3</v>
      </c>
      <c r="H681" s="14">
        <v>-7.0539692776969845E-3</v>
      </c>
      <c r="I681" s="14">
        <v>-8.5149855652493275E-3</v>
      </c>
      <c r="J681" s="20">
        <v>-9.9765633633514313E-3</v>
      </c>
      <c r="K681" s="20">
        <v>-1.204290658003372E-2</v>
      </c>
      <c r="M681" s="24">
        <v>3.7596082529450319E-5</v>
      </c>
      <c r="N681" s="24">
        <v>7.7797456752513701E-5</v>
      </c>
      <c r="O681" s="23">
        <f t="shared" si="139"/>
        <v>9.4724427910128927E-6</v>
      </c>
      <c r="P681" s="23">
        <f t="shared" si="140"/>
        <v>1.8345256676759269E-5</v>
      </c>
      <c r="Q681" s="12">
        <v>3.077733385303687E-3</v>
      </c>
      <c r="R681" s="12">
        <v>4.2831363131190757E-3</v>
      </c>
      <c r="S681" s="14">
        <v>-5.0624209216064038E-3</v>
      </c>
      <c r="T681" s="14">
        <v>-7.0451322993614696E-3</v>
      </c>
      <c r="U681" s="20">
        <v>-7.1598785177657519E-3</v>
      </c>
      <c r="V681" s="20">
        <v>-9.9640650562516867E-3</v>
      </c>
      <c r="X681" s="14">
        <f t="shared" si="143"/>
        <v>-6.6122670230298383E-3</v>
      </c>
      <c r="Y681" s="14">
        <f t="shared" si="144"/>
        <v>-7.908718499080581E-3</v>
      </c>
      <c r="Z681" s="20">
        <f t="shared" si="145"/>
        <v>-1.1682596862261287E-2</v>
      </c>
      <c r="AA681" s="20">
        <f t="shared" si="146"/>
        <v>-1.1168171700224529E-2</v>
      </c>
      <c r="AH681" s="26">
        <v>2.2135962480120175</v>
      </c>
      <c r="AI681" s="26">
        <v>2.3129915419935574</v>
      </c>
      <c r="AJ681" s="26">
        <f t="shared" si="147"/>
        <v>-1.6699251264791792</v>
      </c>
      <c r="AK681" s="26">
        <f t="shared" si="147"/>
        <v>-1.5250579079547559</v>
      </c>
      <c r="AL681" s="26">
        <f t="shared" si="148"/>
        <v>-2.8924667539487388</v>
      </c>
      <c r="AM681" s="26">
        <f t="shared" si="149"/>
        <v>-2.3968253785478124</v>
      </c>
      <c r="AN681" s="14">
        <v>-5.1395843127224521E-3</v>
      </c>
      <c r="AO681" s="14">
        <v>-6.5320309051704242E-3</v>
      </c>
      <c r="AP681" s="20">
        <v>-8.9022414945090188E-3</v>
      </c>
      <c r="AQ681" s="20">
        <v>-1.026592981506351E-2</v>
      </c>
      <c r="AU681">
        <v>0.57145952463160932</v>
      </c>
    </row>
    <row r="682" spans="1:47" x14ac:dyDescent="0.2">
      <c r="A682" s="1">
        <v>44215</v>
      </c>
      <c r="B682">
        <v>232.97480000000002</v>
      </c>
      <c r="C682">
        <v>18.14</v>
      </c>
      <c r="D682" s="12">
        <v>1.6158714388005979E-3</v>
      </c>
      <c r="E682" s="12">
        <v>1.1037527593817931E-3</v>
      </c>
      <c r="F682" s="12">
        <f t="shared" si="141"/>
        <v>4.2556025713824421E-3</v>
      </c>
      <c r="G682" s="12">
        <f t="shared" si="142"/>
        <v>5.1243078610053901E-3</v>
      </c>
      <c r="H682" s="14">
        <v>-6.9998433244024228E-3</v>
      </c>
      <c r="I682" s="14">
        <v>-8.4287363707906578E-3</v>
      </c>
      <c r="J682" s="20">
        <v>-9.9000119946982788E-3</v>
      </c>
      <c r="K682" s="20">
        <v>-1.1920922698380658E-2</v>
      </c>
      <c r="M682" s="24">
        <v>2.6110405067315144E-6</v>
      </c>
      <c r="N682" s="24">
        <v>1.2182701538429224E-6</v>
      </c>
      <c r="O682" s="23">
        <f t="shared" si="139"/>
        <v>7.6726568303683837E-6</v>
      </c>
      <c r="P682" s="23">
        <f t="shared" si="140"/>
        <v>1.4541771311861195E-5</v>
      </c>
      <c r="Q682" s="12">
        <v>2.7699561062169168E-3</v>
      </c>
      <c r="R682" s="12">
        <v>3.8133674504119315E-3</v>
      </c>
      <c r="S682" s="14">
        <v>-4.5561723478072741E-3</v>
      </c>
      <c r="T682" s="14">
        <v>-6.2724312817087555E-3</v>
      </c>
      <c r="U682" s="20">
        <v>-6.4438814988841695E-3</v>
      </c>
      <c r="V682" s="20">
        <v>-8.8712192612023389E-3</v>
      </c>
      <c r="X682" s="14">
        <f t="shared" si="143"/>
        <v>-6.6122670230298383E-3</v>
      </c>
      <c r="Y682" s="14">
        <f t="shared" si="144"/>
        <v>-7.908718499080581E-3</v>
      </c>
      <c r="Z682" s="20">
        <f t="shared" si="145"/>
        <v>-1.1682596862261287E-2</v>
      </c>
      <c r="AA682" s="20">
        <f t="shared" si="146"/>
        <v>-1.1168171700224529E-2</v>
      </c>
      <c r="AH682" s="26">
        <v>0.57145952463160932</v>
      </c>
      <c r="AI682" s="26">
        <v>0.28129481843433818</v>
      </c>
      <c r="AJ682" s="26">
        <f t="shared" si="147"/>
        <v>-1.6699251264791792</v>
      </c>
      <c r="AK682" s="26">
        <f t="shared" si="147"/>
        <v>-1.5250579079547559</v>
      </c>
      <c r="AL682" s="26">
        <f t="shared" si="148"/>
        <v>-2.8924667539487388</v>
      </c>
      <c r="AM682" s="26">
        <f t="shared" si="149"/>
        <v>-2.3968253785478124</v>
      </c>
      <c r="AN682" s="14">
        <v>-4.6256193010160594E-3</v>
      </c>
      <c r="AO682" s="14">
        <v>-5.8156061861879818E-3</v>
      </c>
      <c r="AP682" s="20">
        <v>-8.0120059471297331E-3</v>
      </c>
      <c r="AQ682" s="20">
        <v>-9.1399758828754844E-3</v>
      </c>
      <c r="AU682">
        <v>6.8635079773490509E-2</v>
      </c>
    </row>
    <row r="683" spans="1:47" x14ac:dyDescent="0.2">
      <c r="A683" s="1">
        <v>44214</v>
      </c>
      <c r="B683">
        <v>232.59895</v>
      </c>
      <c r="C683">
        <v>18.12</v>
      </c>
      <c r="D683" s="12">
        <v>2.0016994019433909E-4</v>
      </c>
      <c r="E683" s="12">
        <v>-1.1025358324144863E-3</v>
      </c>
      <c r="F683" s="12">
        <f t="shared" si="141"/>
        <v>4.2552560464734655E-3</v>
      </c>
      <c r="G683" s="12">
        <f t="shared" si="142"/>
        <v>5.1515313977314216E-3</v>
      </c>
      <c r="H683" s="14">
        <v>-6.9992733416490635E-3</v>
      </c>
      <c r="I683" s="14">
        <v>-8.4735151039129174E-3</v>
      </c>
      <c r="J683" s="20">
        <v>-9.8992058572129789E-3</v>
      </c>
      <c r="K683" s="20">
        <v>-1.1984254115167134E-2</v>
      </c>
      <c r="M683" s="24">
        <v>4.0068004957405291E-8</v>
      </c>
      <c r="N683" s="24">
        <v>1.2155852617579042E-6</v>
      </c>
      <c r="O683" s="23">
        <f t="shared" si="139"/>
        <v>7.9954453321555519E-6</v>
      </c>
      <c r="P683" s="23">
        <f t="shared" si="140"/>
        <v>1.5396433833189526E-5</v>
      </c>
      <c r="Q683" s="12">
        <v>2.8276218509828274E-3</v>
      </c>
      <c r="R683" s="12">
        <v>3.9238289760372492E-3</v>
      </c>
      <c r="S683" s="14">
        <v>-4.6510240572363399E-3</v>
      </c>
      <c r="T683" s="14">
        <v>-6.4541243227721522E-3</v>
      </c>
      <c r="U683" s="20">
        <v>-6.5780320816253273E-3</v>
      </c>
      <c r="V683" s="20">
        <v>-9.1281911965041037E-3</v>
      </c>
      <c r="X683" s="14">
        <f t="shared" si="143"/>
        <v>-6.6122670230298383E-3</v>
      </c>
      <c r="Y683" s="14">
        <f t="shared" si="144"/>
        <v>-7.908718499080581E-3</v>
      </c>
      <c r="Z683" s="20">
        <f t="shared" si="145"/>
        <v>-1.1682596862261287E-2</v>
      </c>
      <c r="AA683" s="20">
        <f t="shared" si="146"/>
        <v>-1.1168171700224529E-2</v>
      </c>
      <c r="AH683" s="26">
        <v>6.8635079773490509E-2</v>
      </c>
      <c r="AI683" s="26">
        <v>-0.27304358699717945</v>
      </c>
      <c r="AJ683" s="26">
        <f t="shared" si="147"/>
        <v>-1.6699251264791792</v>
      </c>
      <c r="AK683" s="26">
        <f t="shared" si="147"/>
        <v>-1.5250579079547559</v>
      </c>
      <c r="AL683" s="26">
        <f t="shared" si="148"/>
        <v>-2.8924667539487388</v>
      </c>
      <c r="AM683" s="26">
        <f t="shared" si="149"/>
        <v>-2.3968253785478124</v>
      </c>
      <c r="AN683" s="14">
        <v>-4.7219167771377886E-3</v>
      </c>
      <c r="AO683" s="14">
        <v>-5.9840664093676194E-3</v>
      </c>
      <c r="AP683" s="20">
        <v>-8.1788021967068233E-3</v>
      </c>
      <c r="AQ683" s="20">
        <v>-9.404732870847355E-3</v>
      </c>
      <c r="AU683">
        <v>-0.78202321870999636</v>
      </c>
    </row>
    <row r="684" spans="1:47" x14ac:dyDescent="0.2">
      <c r="A684" s="1">
        <v>44211</v>
      </c>
      <c r="B684">
        <v>232.55239999999998</v>
      </c>
      <c r="C684">
        <v>18.14</v>
      </c>
      <c r="D684" s="12">
        <v>-2.3076893375658658E-3</v>
      </c>
      <c r="E684" s="12">
        <v>-4.9369171695008429E-3</v>
      </c>
      <c r="F684" s="12">
        <f t="shared" si="141"/>
        <v>4.2722226301006106E-3</v>
      </c>
      <c r="G684" s="12">
        <f t="shared" si="142"/>
        <v>5.170656919593352E-3</v>
      </c>
      <c r="H684" s="14">
        <v>-7.027180888265149E-3</v>
      </c>
      <c r="I684" s="14">
        <v>-8.5049737879148539E-3</v>
      </c>
      <c r="J684" s="20">
        <v>-9.9386760329637242E-3</v>
      </c>
      <c r="K684" s="20">
        <v>-1.2028746732290556E-2</v>
      </c>
      <c r="M684" s="24">
        <v>5.3254300787151846E-6</v>
      </c>
      <c r="N684" s="24">
        <v>2.4373151138512213E-5</v>
      </c>
      <c r="O684" s="23">
        <f t="shared" si="139"/>
        <v>8.5056093679206038E-6</v>
      </c>
      <c r="P684" s="23">
        <f t="shared" si="140"/>
        <v>1.6305024831142843E-5</v>
      </c>
      <c r="Q684" s="12">
        <v>2.9164377874250297E-3</v>
      </c>
      <c r="R684" s="12">
        <v>4.0379480966380487E-3</v>
      </c>
      <c r="S684" s="14">
        <v>-4.7971132724243882E-3</v>
      </c>
      <c r="T684" s="14">
        <v>-6.6418335721968895E-3</v>
      </c>
      <c r="U684" s="20">
        <v>-6.7846488465485915E-3</v>
      </c>
      <c r="V684" s="20">
        <v>-9.3936719701011844E-3</v>
      </c>
      <c r="X684" s="14">
        <f t="shared" si="143"/>
        <v>-6.6122670230298383E-3</v>
      </c>
      <c r="Y684" s="14">
        <f t="shared" si="144"/>
        <v>-7.908718499080581E-3</v>
      </c>
      <c r="Z684" s="20">
        <f t="shared" si="145"/>
        <v>-1.1682596862261287E-2</v>
      </c>
      <c r="AA684" s="20">
        <f t="shared" si="146"/>
        <v>-1.1168171700224529E-2</v>
      </c>
      <c r="AH684" s="26">
        <v>-0.78202321870999636</v>
      </c>
      <c r="AI684" s="26">
        <v>-1.2425323384825129</v>
      </c>
      <c r="AJ684" s="26">
        <f t="shared" si="147"/>
        <v>-1.6699251264791792</v>
      </c>
      <c r="AK684" s="26">
        <f t="shared" si="147"/>
        <v>-1.5250579079547559</v>
      </c>
      <c r="AL684" s="26">
        <f t="shared" si="148"/>
        <v>-2.8924667539487388</v>
      </c>
      <c r="AM684" s="26">
        <f t="shared" si="149"/>
        <v>-2.3968253785478124</v>
      </c>
      <c r="AN684" s="14">
        <v>-4.8702327410344E-3</v>
      </c>
      <c r="AO684" s="14">
        <v>-6.1581046766887113E-3</v>
      </c>
      <c r="AP684" s="20">
        <v>-8.4356993400867171E-3</v>
      </c>
      <c r="AQ684" s="20">
        <v>-9.6782564752809098E-3</v>
      </c>
      <c r="AU684">
        <v>0.15827013658232572</v>
      </c>
    </row>
    <row r="685" spans="1:47" x14ac:dyDescent="0.2">
      <c r="A685" s="1">
        <v>44210</v>
      </c>
      <c r="B685">
        <v>233.09030000000001</v>
      </c>
      <c r="C685">
        <v>18.23</v>
      </c>
      <c r="D685" s="12">
        <v>4.8137561397920692E-4</v>
      </c>
      <c r="E685" s="12">
        <v>4.4077134986226785E-3</v>
      </c>
      <c r="F685" s="12">
        <f t="shared" si="141"/>
        <v>4.2643921848767568E-3</v>
      </c>
      <c r="G685" s="12">
        <f t="shared" si="142"/>
        <v>5.1413384692986118E-3</v>
      </c>
      <c r="H685" s="14">
        <v>-7.0143009520380484E-3</v>
      </c>
      <c r="I685" s="14">
        <v>-8.4567492286109543E-3</v>
      </c>
      <c r="J685" s="20">
        <v>-9.9204596933644192E-3</v>
      </c>
      <c r="K685" s="20">
        <v>-1.1960541817777216E-2</v>
      </c>
      <c r="M685" s="24">
        <v>2.3172248173385843E-7</v>
      </c>
      <c r="N685" s="24">
        <v>1.9427938285940574E-5</v>
      </c>
      <c r="O685" s="23">
        <f t="shared" si="139"/>
        <v>8.7079392687292444E-6</v>
      </c>
      <c r="P685" s="23">
        <f t="shared" si="140"/>
        <v>1.5786879001546989E-5</v>
      </c>
      <c r="Q685" s="12">
        <v>2.9509217659452179E-3</v>
      </c>
      <c r="R685" s="12">
        <v>3.9732705673722985E-3</v>
      </c>
      <c r="S685" s="14">
        <v>-4.8538343695650361E-3</v>
      </c>
      <c r="T685" s="14">
        <v>-6.5354485036018609E-3</v>
      </c>
      <c r="U685" s="20">
        <v>-6.8648705766675014E-3</v>
      </c>
      <c r="V685" s="20">
        <v>-9.2432095373955921E-3</v>
      </c>
      <c r="X685" s="14">
        <f t="shared" si="143"/>
        <v>-6.6122670230298383E-3</v>
      </c>
      <c r="Y685" s="14">
        <f t="shared" si="144"/>
        <v>-7.908718499080581E-3</v>
      </c>
      <c r="Z685" s="20">
        <f t="shared" si="145"/>
        <v>-1.1682596862261287E-2</v>
      </c>
      <c r="AA685" s="20">
        <f t="shared" si="146"/>
        <v>-1.1168171700224529E-2</v>
      </c>
      <c r="AH685" s="26">
        <v>0.15827013658232572</v>
      </c>
      <c r="AI685" s="26">
        <v>1.1176112866199686</v>
      </c>
      <c r="AJ685" s="26">
        <f t="shared" si="147"/>
        <v>-1.6699251264791792</v>
      </c>
      <c r="AK685" s="26">
        <f t="shared" si="147"/>
        <v>-1.5250579079547559</v>
      </c>
      <c r="AL685" s="26">
        <f t="shared" si="148"/>
        <v>-2.8924667539487388</v>
      </c>
      <c r="AM685" s="26">
        <f t="shared" si="149"/>
        <v>-2.3968253785478124</v>
      </c>
      <c r="AN685" s="14">
        <v>-4.9278184032262307E-3</v>
      </c>
      <c r="AO685" s="14">
        <v>-6.0594676992150034E-3</v>
      </c>
      <c r="AP685" s="20">
        <v>-8.5354431015002442E-3</v>
      </c>
      <c r="AQ685" s="20">
        <v>-9.5232357317149904E-3</v>
      </c>
      <c r="AU685">
        <v>0.76336452384017706</v>
      </c>
    </row>
    <row r="686" spans="1:47" x14ac:dyDescent="0.2">
      <c r="A686" s="1">
        <v>44209</v>
      </c>
      <c r="B686">
        <v>232.97815</v>
      </c>
      <c r="C686">
        <v>18.149999999999999</v>
      </c>
      <c r="D686" s="12">
        <v>2.3514444679639812E-3</v>
      </c>
      <c r="E686" s="12">
        <v>0</v>
      </c>
      <c r="F686" s="12">
        <f t="shared" si="141"/>
        <v>4.2753593369121209E-3</v>
      </c>
      <c r="G686" s="12">
        <f t="shared" si="142"/>
        <v>5.1390346783961923E-3</v>
      </c>
      <c r="H686" s="14">
        <v>-7.0323403118407448E-3</v>
      </c>
      <c r="I686" s="14">
        <v>-8.4529598297893721E-3</v>
      </c>
      <c r="J686" s="20">
        <v>-9.9459731041861704E-3</v>
      </c>
      <c r="K686" s="20">
        <v>-1.1955182398709139E-2</v>
      </c>
      <c r="M686" s="24">
        <v>5.529291085918411E-6</v>
      </c>
      <c r="N686" s="24">
        <v>0</v>
      </c>
      <c r="O686" s="23">
        <f t="shared" si="139"/>
        <v>9.2506067001363962E-6</v>
      </c>
      <c r="P686" s="23">
        <f t="shared" si="140"/>
        <v>1.5554109685238567E-5</v>
      </c>
      <c r="Q686" s="12">
        <v>3.0414810044017038E-3</v>
      </c>
      <c r="R686" s="12">
        <v>3.9438698869560295E-3</v>
      </c>
      <c r="S686" s="14">
        <v>-5.0027910613941505E-3</v>
      </c>
      <c r="T686" s="14">
        <v>-6.4870886877843193E-3</v>
      </c>
      <c r="U686" s="20">
        <v>-7.0755428685255048E-3</v>
      </c>
      <c r="V686" s="20">
        <v>-9.1748133270138504E-3</v>
      </c>
      <c r="X686" s="14">
        <f t="shared" si="143"/>
        <v>-6.6122670230298383E-3</v>
      </c>
      <c r="Y686" s="14">
        <f t="shared" si="144"/>
        <v>-7.908718499080581E-3</v>
      </c>
      <c r="Z686" s="20">
        <f t="shared" si="145"/>
        <v>-1.1682596862261287E-2</v>
      </c>
      <c r="AA686" s="20">
        <f t="shared" si="146"/>
        <v>-1.1168171700224529E-2</v>
      </c>
      <c r="AH686" s="26">
        <v>0.76336452384017706</v>
      </c>
      <c r="AI686" s="26">
        <v>0</v>
      </c>
      <c r="AJ686" s="26">
        <f t="shared" si="147"/>
        <v>-1.6699251264791792</v>
      </c>
      <c r="AK686" s="26">
        <f t="shared" si="147"/>
        <v>-1.5250579079547559</v>
      </c>
      <c r="AL686" s="26">
        <f t="shared" si="148"/>
        <v>-2.8924667539487388</v>
      </c>
      <c r="AM686" s="26">
        <f t="shared" si="149"/>
        <v>-2.3968253785478124</v>
      </c>
      <c r="AN686" s="14">
        <v>-5.0790455509595366E-3</v>
      </c>
      <c r="AO686" s="14">
        <v>-6.0146299590469222E-3</v>
      </c>
      <c r="AP686" s="20">
        <v>-8.7973826879985464E-3</v>
      </c>
      <c r="AQ686" s="20">
        <v>-9.452767434746703E-3</v>
      </c>
      <c r="AU686">
        <v>-4.6510523178820519E-2</v>
      </c>
    </row>
    <row r="687" spans="1:47" x14ac:dyDescent="0.2">
      <c r="A687" s="1">
        <v>44208</v>
      </c>
      <c r="B687">
        <v>232.4316</v>
      </c>
      <c r="C687">
        <v>18.149999999999999</v>
      </c>
      <c r="D687" s="12">
        <v>-1.4776357569779019E-4</v>
      </c>
      <c r="E687" s="12">
        <v>-1.1007154650524154E-3</v>
      </c>
      <c r="F687" s="12">
        <f t="shared" si="141"/>
        <v>4.2792256090966197E-3</v>
      </c>
      <c r="G687" s="12">
        <f t="shared" si="142"/>
        <v>5.1469097459750689E-3</v>
      </c>
      <c r="H687" s="14">
        <v>-7.0386997636661995E-3</v>
      </c>
      <c r="I687" s="14">
        <v>-8.4659131632589743E-3</v>
      </c>
      <c r="J687" s="20">
        <v>-9.9549673982630427E-3</v>
      </c>
      <c r="K687" s="20">
        <v>-1.1973502545429185E-2</v>
      </c>
      <c r="M687" s="24">
        <v>2.1834074302996572E-8</v>
      </c>
      <c r="N687" s="24">
        <v>1.2115745350055551E-6</v>
      </c>
      <c r="O687" s="23">
        <f t="shared" si="139"/>
        <v>9.4886736041152353E-6</v>
      </c>
      <c r="P687" s="23">
        <f t="shared" si="140"/>
        <v>1.6548547114950764E-5</v>
      </c>
      <c r="Q687" s="12">
        <v>3.0803690694647672E-3</v>
      </c>
      <c r="R687" s="12">
        <v>4.0679905500075548E-3</v>
      </c>
      <c r="S687" s="14">
        <v>-5.0667562362582547E-3</v>
      </c>
      <c r="T687" s="14">
        <v>-6.6912490105842425E-3</v>
      </c>
      <c r="U687" s="20">
        <v>-7.166010036010524E-3</v>
      </c>
      <c r="V687" s="20">
        <v>-9.4635611676283059E-3</v>
      </c>
      <c r="X687" s="14">
        <f t="shared" si="143"/>
        <v>-6.6122670230298383E-3</v>
      </c>
      <c r="Y687" s="14">
        <f t="shared" si="144"/>
        <v>-7.908718499080581E-3</v>
      </c>
      <c r="Z687" s="20">
        <f t="shared" si="145"/>
        <v>-1.1682596862261287E-2</v>
      </c>
      <c r="AA687" s="20">
        <f t="shared" si="146"/>
        <v>-1.1168171700224529E-2</v>
      </c>
      <c r="AH687" s="26">
        <v>-4.6510523178820519E-2</v>
      </c>
      <c r="AI687" s="26">
        <v>-0.26291600130012638</v>
      </c>
      <c r="AJ687" s="26">
        <f t="shared" si="147"/>
        <v>-1.6699251264791792</v>
      </c>
      <c r="AK687" s="26">
        <f t="shared" si="147"/>
        <v>-1.5250579079547559</v>
      </c>
      <c r="AL687" s="26">
        <f t="shared" si="148"/>
        <v>-2.8924667539487388</v>
      </c>
      <c r="AM687" s="26">
        <f t="shared" si="149"/>
        <v>-2.3968253785478124</v>
      </c>
      <c r="AN687" s="14">
        <v>-5.1439857079285034E-3</v>
      </c>
      <c r="AO687" s="14">
        <v>-6.2039211577742384E-3</v>
      </c>
      <c r="AP687" s="20">
        <v>-8.9098651233188528E-3</v>
      </c>
      <c r="AQ687" s="20">
        <v>-9.7502629899507802E-3</v>
      </c>
      <c r="AU687">
        <v>-0.14982089491154549</v>
      </c>
    </row>
    <row r="688" spans="1:47" x14ac:dyDescent="0.2">
      <c r="A688" s="1">
        <v>44207</v>
      </c>
      <c r="B688">
        <v>232.46594999999999</v>
      </c>
      <c r="C688">
        <v>18.170000000000002</v>
      </c>
      <c r="D688" s="12">
        <v>-4.9058377964927846E-4</v>
      </c>
      <c r="E688" s="12">
        <v>5.5066079295151837E-4</v>
      </c>
      <c r="F688" s="12">
        <f t="shared" si="141"/>
        <v>4.2800743827488994E-3</v>
      </c>
      <c r="G688" s="12">
        <f t="shared" si="142"/>
        <v>5.144392153157598E-3</v>
      </c>
      <c r="H688" s="14">
        <v>-7.0400958720866127E-3</v>
      </c>
      <c r="I688" s="14">
        <v>-8.4617720915819705E-3</v>
      </c>
      <c r="J688" s="20">
        <v>-9.9569419410445656E-3</v>
      </c>
      <c r="K688" s="20">
        <v>-1.1967645748730561E-2</v>
      </c>
      <c r="M688" s="24">
        <v>2.4067244485497179E-7</v>
      </c>
      <c r="N688" s="24">
        <v>3.0322730889399497E-7</v>
      </c>
      <c r="O688" s="23">
        <f t="shared" si="139"/>
        <v>1.0093280305096625E-5</v>
      </c>
      <c r="P688" s="23">
        <f t="shared" si="140"/>
        <v>1.7527343571519735E-5</v>
      </c>
      <c r="Q688" s="12">
        <v>3.1769923363295393E-3</v>
      </c>
      <c r="R688" s="12">
        <v>4.186567038937718E-3</v>
      </c>
      <c r="S688" s="14">
        <v>-5.2256873672086755E-3</v>
      </c>
      <c r="T688" s="14">
        <v>-6.8862899784721925E-3</v>
      </c>
      <c r="U688" s="20">
        <v>-7.3907893674642674E-3</v>
      </c>
      <c r="V688" s="20">
        <v>-9.7394113305622181E-3</v>
      </c>
      <c r="X688" s="14">
        <f t="shared" si="143"/>
        <v>-6.6122670230298383E-3</v>
      </c>
      <c r="Y688" s="14">
        <f t="shared" si="144"/>
        <v>-7.908718499080581E-3</v>
      </c>
      <c r="Z688" s="20">
        <f t="shared" si="145"/>
        <v>-1.1682596862261287E-2</v>
      </c>
      <c r="AA688" s="20">
        <f t="shared" si="146"/>
        <v>-1.1168171700224529E-2</v>
      </c>
      <c r="AH688" s="26">
        <v>-0.14982089491154549</v>
      </c>
      <c r="AI688" s="26">
        <v>0.12758981754790386</v>
      </c>
      <c r="AJ688" s="26">
        <f t="shared" si="147"/>
        <v>-1.6699251264791792</v>
      </c>
      <c r="AK688" s="26">
        <f t="shared" si="147"/>
        <v>-1.5250579079547559</v>
      </c>
      <c r="AL688" s="26">
        <f t="shared" si="148"/>
        <v>-2.8924667539487388</v>
      </c>
      <c r="AM688" s="26">
        <f t="shared" si="149"/>
        <v>-2.3968253785478124</v>
      </c>
      <c r="AN688" s="14">
        <v>-5.3053393290684887E-3</v>
      </c>
      <c r="AO688" s="14">
        <v>-6.3847571699146939E-3</v>
      </c>
      <c r="AP688" s="20">
        <v>-9.1893447103831224E-3</v>
      </c>
      <c r="AQ688" s="20">
        <v>-1.0034470127917691E-2</v>
      </c>
      <c r="AU688">
        <v>1.0381120513211541</v>
      </c>
    </row>
    <row r="689" spans="1:47" x14ac:dyDescent="0.2">
      <c r="A689" s="1">
        <v>44204</v>
      </c>
      <c r="B689">
        <v>232.58005</v>
      </c>
      <c r="C689">
        <v>18.16</v>
      </c>
      <c r="D689" s="12">
        <v>3.391157665858513E-3</v>
      </c>
      <c r="E689" s="12">
        <v>6.6518847006651338E-3</v>
      </c>
      <c r="F689" s="12">
        <f t="shared" si="141"/>
        <v>4.2794482843309112E-3</v>
      </c>
      <c r="G689" s="12">
        <f t="shared" si="142"/>
        <v>5.1447710562005115E-3</v>
      </c>
      <c r="H689" s="14">
        <v>-7.0390660318329565E-3</v>
      </c>
      <c r="I689" s="14">
        <v>-8.4623953316263698E-3</v>
      </c>
      <c r="J689" s="20">
        <v>-9.9554854183209387E-3</v>
      </c>
      <c r="K689" s="20">
        <v>-1.1968527209018911E-2</v>
      </c>
      <c r="M689" s="24">
        <v>1.1499950314710958E-5</v>
      </c>
      <c r="N689" s="24">
        <v>4.4247570070942876E-5</v>
      </c>
      <c r="O689" s="23">
        <f t="shared" si="139"/>
        <v>1.0722143022917616E-5</v>
      </c>
      <c r="P689" s="23">
        <f t="shared" si="140"/>
        <v>1.8626715393996058E-5</v>
      </c>
      <c r="Q689" s="12">
        <v>3.2744683572936868E-3</v>
      </c>
      <c r="R689" s="12">
        <v>4.3158678610444104E-3</v>
      </c>
      <c r="S689" s="14">
        <v>-5.3860211538323518E-3</v>
      </c>
      <c r="T689" s="14">
        <v>-7.0989709046821925E-3</v>
      </c>
      <c r="U689" s="20">
        <v>-7.6175525016041728E-3</v>
      </c>
      <c r="V689" s="20">
        <v>-1.0040210023181855E-2</v>
      </c>
      <c r="X689" s="14">
        <f t="shared" si="143"/>
        <v>-6.6122670230298383E-3</v>
      </c>
      <c r="Y689" s="14">
        <f t="shared" si="144"/>
        <v>-7.908718499080581E-3</v>
      </c>
      <c r="Z689" s="20">
        <f t="shared" si="145"/>
        <v>-1.1682596862261287E-2</v>
      </c>
      <c r="AA689" s="20">
        <f t="shared" si="146"/>
        <v>-1.1168171700224529E-2</v>
      </c>
      <c r="AH689" s="26">
        <v>1.0381120513211541</v>
      </c>
      <c r="AI689" s="26">
        <v>1.6140062455664366</v>
      </c>
      <c r="AJ689" s="26">
        <f t="shared" si="147"/>
        <v>-1.6699251264791792</v>
      </c>
      <c r="AK689" s="26">
        <f t="shared" si="147"/>
        <v>-1.5250579079547559</v>
      </c>
      <c r="AL689" s="26">
        <f t="shared" si="148"/>
        <v>-2.8924667539487388</v>
      </c>
      <c r="AM689" s="26">
        <f t="shared" si="149"/>
        <v>-2.3968253785478124</v>
      </c>
      <c r="AN689" s="14">
        <v>-5.46811698570573E-3</v>
      </c>
      <c r="AO689" s="14">
        <v>-6.5819484111735559E-3</v>
      </c>
      <c r="AP689" s="20">
        <v>-9.4712908603291294E-3</v>
      </c>
      <c r="AQ689" s="20">
        <v>-1.0344381619810106E-2</v>
      </c>
      <c r="AU689">
        <v>2.2866371392015004</v>
      </c>
    </row>
    <row r="690" spans="1:47" x14ac:dyDescent="0.2">
      <c r="A690" s="1">
        <v>44203</v>
      </c>
      <c r="B690">
        <v>231.79399999999998</v>
      </c>
      <c r="C690">
        <v>18.04</v>
      </c>
      <c r="D690" s="12">
        <v>6.6694664209714372E-3</v>
      </c>
      <c r="E690" s="12">
        <v>8.9485458612974522E-3</v>
      </c>
      <c r="F690" s="12">
        <f t="shared" si="141"/>
        <v>4.2716910201316648E-3</v>
      </c>
      <c r="G690" s="12">
        <f t="shared" si="142"/>
        <v>5.1093175796668193E-3</v>
      </c>
      <c r="H690" s="14">
        <v>-7.0263064676796046E-3</v>
      </c>
      <c r="I690" s="14">
        <v>-8.4040795521618875E-3</v>
      </c>
      <c r="J690" s="20">
        <v>-9.937439323242649E-3</v>
      </c>
      <c r="K690" s="20">
        <v>-1.1886050089257399E-2</v>
      </c>
      <c r="M690" s="24">
        <v>4.4481782340465553E-5</v>
      </c>
      <c r="N690" s="24">
        <v>8.0076473031743763E-5</v>
      </c>
      <c r="O690" s="23">
        <f t="shared" si="139"/>
        <v>1.0671058444490761E-5</v>
      </c>
      <c r="P690" s="23">
        <f t="shared" si="140"/>
        <v>1.6985526131471876E-5</v>
      </c>
      <c r="Q690" s="12">
        <v>3.2666586054393197E-3</v>
      </c>
      <c r="R690" s="12">
        <v>4.121350037484304E-3</v>
      </c>
      <c r="S690" s="14">
        <v>-5.3731752551691046E-3</v>
      </c>
      <c r="T690" s="14">
        <v>-6.7790175570926455E-3</v>
      </c>
      <c r="U690" s="20">
        <v>-7.5993843019809791E-3</v>
      </c>
      <c r="V690" s="20">
        <v>-9.5876938978797493E-3</v>
      </c>
      <c r="X690" s="14">
        <f t="shared" si="143"/>
        <v>-6.6122670230298383E-3</v>
      </c>
      <c r="Y690" s="14">
        <f t="shared" si="144"/>
        <v>-7.908718499080581E-3</v>
      </c>
      <c r="Z690" s="20">
        <f t="shared" si="145"/>
        <v>-1.1682596862261287E-2</v>
      </c>
      <c r="AA690" s="20">
        <f t="shared" si="146"/>
        <v>-1.1168171700224529E-2</v>
      </c>
      <c r="AH690" s="26">
        <v>2.2866371392015004</v>
      </c>
      <c r="AI690" s="26">
        <v>2.4868274018110372</v>
      </c>
      <c r="AJ690" s="26">
        <f t="shared" si="147"/>
        <v>-1.6699251264791792</v>
      </c>
      <c r="AK690" s="26">
        <f t="shared" si="147"/>
        <v>-1.5250579079547559</v>
      </c>
      <c r="AL690" s="26">
        <f t="shared" si="148"/>
        <v>-2.8924667539487388</v>
      </c>
      <c r="AM690" s="26">
        <f t="shared" si="149"/>
        <v>-2.3968253785478124</v>
      </c>
      <c r="AN690" s="14">
        <v>-5.4550752848525549E-3</v>
      </c>
      <c r="AO690" s="14">
        <v>-6.285297466115068E-3</v>
      </c>
      <c r="AP690" s="20">
        <v>-9.4487014127337832E-3</v>
      </c>
      <c r="AQ690" s="20">
        <v>-9.8781563637213576E-3</v>
      </c>
      <c r="AU690">
        <v>0.39067980161605736</v>
      </c>
    </row>
    <row r="691" spans="1:47" x14ac:dyDescent="0.2">
      <c r="A691" s="1">
        <v>44202</v>
      </c>
      <c r="B691">
        <v>230.25829999999999</v>
      </c>
      <c r="C691">
        <v>17.88</v>
      </c>
      <c r="D691" s="12">
        <v>1.169619630130514E-3</v>
      </c>
      <c r="E691" s="12">
        <v>5.5959709009512082E-4</v>
      </c>
      <c r="F691" s="12">
        <f t="shared" si="141"/>
        <v>4.2268418168682747E-3</v>
      </c>
      <c r="G691" s="12">
        <f t="shared" si="142"/>
        <v>5.0409004105888494E-3</v>
      </c>
      <c r="H691" s="14">
        <v>-6.9525360930259338E-3</v>
      </c>
      <c r="I691" s="14">
        <v>-8.2915433234582361E-3</v>
      </c>
      <c r="J691" s="20">
        <v>-9.8331044745784361E-3</v>
      </c>
      <c r="K691" s="20">
        <v>-1.1726887953424971E-2</v>
      </c>
      <c r="M691" s="24">
        <v>1.3680100791866402E-6</v>
      </c>
      <c r="N691" s="24">
        <v>3.1314890324292679E-7</v>
      </c>
      <c r="O691" s="23">
        <f t="shared" si="139"/>
        <v>8.5072202112105777E-6</v>
      </c>
      <c r="P691" s="23">
        <f t="shared" si="140"/>
        <v>1.2948326687337388E-5</v>
      </c>
      <c r="Q691" s="12">
        <v>2.9167139405863198E-3</v>
      </c>
      <c r="R691" s="12">
        <v>3.5983783413278524E-3</v>
      </c>
      <c r="S691" s="14">
        <v>-4.7975675039533304E-3</v>
      </c>
      <c r="T691" s="14">
        <v>-5.9188056658767418E-3</v>
      </c>
      <c r="U691" s="20">
        <v>-6.7852912748682685E-3</v>
      </c>
      <c r="V691" s="20">
        <v>-8.3710798043426567E-3</v>
      </c>
      <c r="X691" s="14">
        <f t="shared" si="143"/>
        <v>-6.6122670230298383E-3</v>
      </c>
      <c r="Y691" s="14">
        <f t="shared" si="144"/>
        <v>-7.908718499080581E-3</v>
      </c>
      <c r="Z691" s="20">
        <f t="shared" si="145"/>
        <v>-1.1682596862261287E-2</v>
      </c>
      <c r="AA691" s="20">
        <f t="shared" si="146"/>
        <v>-1.1168171700224529E-2</v>
      </c>
      <c r="AH691" s="26">
        <v>0.39067980161605736</v>
      </c>
      <c r="AI691" s="26">
        <v>0.15088486422821776</v>
      </c>
      <c r="AJ691" s="26">
        <f t="shared" si="147"/>
        <v>-1.6699251264791792</v>
      </c>
      <c r="AK691" s="26">
        <f t="shared" si="147"/>
        <v>-1.5250579079547559</v>
      </c>
      <c r="AL691" s="26">
        <f t="shared" si="148"/>
        <v>-2.8924667539487388</v>
      </c>
      <c r="AM691" s="26">
        <f t="shared" si="149"/>
        <v>-2.3968253785478124</v>
      </c>
      <c r="AN691" s="14">
        <v>-4.8706938961371954E-3</v>
      </c>
      <c r="AO691" s="14">
        <v>-5.4877353452551592E-3</v>
      </c>
      <c r="AP691" s="20">
        <v>-8.4364981039247462E-3</v>
      </c>
      <c r="AQ691" s="20">
        <v>-8.6246845301113789E-3</v>
      </c>
      <c r="AU691">
        <v>0.59300642208369991</v>
      </c>
    </row>
    <row r="692" spans="1:47" x14ac:dyDescent="0.2">
      <c r="A692" s="1">
        <v>44201</v>
      </c>
      <c r="B692">
        <v>229.98930000000001</v>
      </c>
      <c r="C692">
        <v>17.87</v>
      </c>
      <c r="D692" s="12">
        <v>1.8109664636889455E-3</v>
      </c>
      <c r="E692" s="12">
        <v>-2.7901785714286031E-3</v>
      </c>
      <c r="F692" s="12">
        <f t="shared" si="141"/>
        <v>4.2287439514802185E-3</v>
      </c>
      <c r="G692" s="12">
        <f t="shared" si="142"/>
        <v>5.0435975038037057E-3</v>
      </c>
      <c r="H692" s="14">
        <v>-6.9556648260413398E-3</v>
      </c>
      <c r="I692" s="14">
        <v>-8.2959796470149193E-3</v>
      </c>
      <c r="J692" s="20">
        <v>-9.8375295013890703E-3</v>
      </c>
      <c r="K692" s="20">
        <v>-1.1733162330491442E-2</v>
      </c>
      <c r="M692" s="24">
        <v>3.2795995326060448E-6</v>
      </c>
      <c r="N692" s="24">
        <v>7.78509646045936E-6</v>
      </c>
      <c r="O692" s="23">
        <f t="shared" si="139"/>
        <v>8.9628758365398236E-6</v>
      </c>
      <c r="P692" s="23">
        <f t="shared" si="140"/>
        <v>1.3754966663387542E-5</v>
      </c>
      <c r="Q692" s="12">
        <v>2.9938062456578286E-3</v>
      </c>
      <c r="R692" s="12">
        <v>3.7087688878369792E-3</v>
      </c>
      <c r="S692" s="14">
        <v>-4.9243730615602509E-3</v>
      </c>
      <c r="T692" s="14">
        <v>-6.1003819566834349E-3</v>
      </c>
      <c r="U692" s="20">
        <v>-6.964634794876281E-3</v>
      </c>
      <c r="V692" s="20">
        <v>-8.62788661752837E-3</v>
      </c>
      <c r="X692" s="14">
        <f t="shared" si="143"/>
        <v>-6.6122670230298383E-3</v>
      </c>
      <c r="Y692" s="14">
        <f t="shared" si="144"/>
        <v>-7.908718499080581E-3</v>
      </c>
      <c r="Z692" s="20">
        <f t="shared" si="145"/>
        <v>-1.1682596862261287E-2</v>
      </c>
      <c r="AA692" s="20">
        <f t="shared" si="146"/>
        <v>-1.1168171700224529E-2</v>
      </c>
      <c r="AH692" s="26">
        <v>0.59300642208369991</v>
      </c>
      <c r="AI692" s="26">
        <v>-0.74213229298777628</v>
      </c>
      <c r="AJ692" s="26">
        <f t="shared" si="147"/>
        <v>-1.6699251264791792</v>
      </c>
      <c r="AK692" s="26">
        <f t="shared" si="147"/>
        <v>-1.5250579079547559</v>
      </c>
      <c r="AL692" s="26">
        <f t="shared" si="148"/>
        <v>-2.8924667539487388</v>
      </c>
      <c r="AM692" s="26">
        <f t="shared" si="149"/>
        <v>-2.3968253785478124</v>
      </c>
      <c r="AN692" s="14">
        <v>-4.9994322734343063E-3</v>
      </c>
      <c r="AO692" s="14">
        <v>-5.6560873211723506E-3</v>
      </c>
      <c r="AP692" s="20">
        <v>-8.6594850333293599E-3</v>
      </c>
      <c r="AQ692" s="20">
        <v>-8.8892713935362164E-3</v>
      </c>
      <c r="AU692">
        <v>-1.7572918268864688</v>
      </c>
    </row>
    <row r="693" spans="1:47" x14ac:dyDescent="0.2">
      <c r="A693" s="1">
        <v>44200</v>
      </c>
      <c r="B693">
        <v>229.57355000000001</v>
      </c>
      <c r="C693">
        <v>17.920000000000002</v>
      </c>
      <c r="D693" s="12">
        <v>-5.058706565982285E-3</v>
      </c>
      <c r="E693" s="12">
        <v>4.484304932735439E-3</v>
      </c>
      <c r="F693" s="12">
        <f t="shared" si="141"/>
        <v>4.2374793953147433E-3</v>
      </c>
      <c r="G693" s="12">
        <f t="shared" si="142"/>
        <v>5.0333778515494051E-3</v>
      </c>
      <c r="H693" s="14">
        <v>-6.9700333525155884E-3</v>
      </c>
      <c r="I693" s="14">
        <v>-8.27916981493825E-3</v>
      </c>
      <c r="J693" s="20">
        <v>-9.8578511825823199E-3</v>
      </c>
      <c r="K693" s="20">
        <v>-1.1709387864196213E-2</v>
      </c>
      <c r="M693" s="24">
        <v>2.5590512120712283E-5</v>
      </c>
      <c r="N693" s="24">
        <v>2.0108990729755391E-5</v>
      </c>
      <c r="O693" s="23">
        <f t="shared" si="139"/>
        <v>9.3261419734163489E-6</v>
      </c>
      <c r="P693" s="23">
        <f t="shared" si="140"/>
        <v>1.4135179842988184E-5</v>
      </c>
      <c r="Q693" s="12">
        <v>3.0538732739615031E-3</v>
      </c>
      <c r="R693" s="12">
        <v>3.7596781568357929E-3</v>
      </c>
      <c r="S693" s="14">
        <v>-5.023174530925747E-3</v>
      </c>
      <c r="T693" s="14">
        <v>-6.1841202524415811E-3</v>
      </c>
      <c r="U693" s="20">
        <v>-7.1043715984704849E-3</v>
      </c>
      <c r="V693" s="20">
        <v>-8.7463192872327331E-3</v>
      </c>
      <c r="X693" s="14">
        <f t="shared" si="143"/>
        <v>-6.6122670230298383E-3</v>
      </c>
      <c r="Y693" s="14">
        <f t="shared" si="144"/>
        <v>-7.908718499080581E-3</v>
      </c>
      <c r="Z693" s="20">
        <f t="shared" si="145"/>
        <v>-1.1682596862261287E-2</v>
      </c>
      <c r="AA693" s="20">
        <f t="shared" si="146"/>
        <v>-1.1168171700224529E-2</v>
      </c>
      <c r="AH693" s="26">
        <v>-1.7572918268864688</v>
      </c>
      <c r="AI693" s="26">
        <v>1.2092710447096</v>
      </c>
      <c r="AJ693" s="26">
        <f t="shared" si="147"/>
        <v>-1.6699251264791792</v>
      </c>
      <c r="AK693" s="26">
        <f t="shared" si="147"/>
        <v>-1.5250579079547559</v>
      </c>
      <c r="AL693" s="26">
        <f t="shared" si="148"/>
        <v>-2.8924667539487388</v>
      </c>
      <c r="AM693" s="26">
        <f t="shared" si="149"/>
        <v>-2.3968253785478124</v>
      </c>
      <c r="AN693" s="14">
        <v>-5.0997397132715484E-3</v>
      </c>
      <c r="AO693" s="14">
        <v>-5.733726904447187E-3</v>
      </c>
      <c r="AP693" s="20">
        <v>-8.8332269157062361E-3</v>
      </c>
      <c r="AQ693" s="20">
        <v>-9.0112920214758911E-3</v>
      </c>
      <c r="AU693">
        <v>1.2834603002089067</v>
      </c>
    </row>
    <row r="694" spans="1:47" x14ac:dyDescent="0.2">
      <c r="A694" s="1">
        <v>44196</v>
      </c>
      <c r="B694">
        <v>230.74080000000001</v>
      </c>
      <c r="C694">
        <v>17.84</v>
      </c>
      <c r="D694" s="12">
        <v>3.6247194251426418E-3</v>
      </c>
      <c r="E694" s="12">
        <v>0</v>
      </c>
      <c r="F694" s="12">
        <f t="shared" si="141"/>
        <v>4.2183404844884512E-3</v>
      </c>
      <c r="G694" s="12">
        <f t="shared" si="142"/>
        <v>5.0186088837091058E-3</v>
      </c>
      <c r="H694" s="14">
        <v>-6.9385526456270611E-3</v>
      </c>
      <c r="I694" s="14">
        <v>-8.2548770246198035E-3</v>
      </c>
      <c r="J694" s="20">
        <v>-9.8133274180701186E-3</v>
      </c>
      <c r="K694" s="20">
        <v>-1.1675030107259156E-2</v>
      </c>
      <c r="M694" s="24">
        <v>1.3138590911006404E-5</v>
      </c>
      <c r="N694" s="24">
        <v>0</v>
      </c>
      <c r="O694" s="23">
        <f t="shared" si="139"/>
        <v>8.2868828402211042E-6</v>
      </c>
      <c r="P694" s="23">
        <f t="shared" si="140"/>
        <v>1.3751274953252917E-5</v>
      </c>
      <c r="Q694" s="12">
        <v>2.878694641711952E-3</v>
      </c>
      <c r="R694" s="12">
        <v>3.7082711542244205E-3</v>
      </c>
      <c r="S694" s="14">
        <v>-4.7350313223056741E-3</v>
      </c>
      <c r="T694" s="14">
        <v>-6.0995632577455616E-3</v>
      </c>
      <c r="U694" s="20">
        <v>-6.6968451597593593E-3</v>
      </c>
      <c r="V694" s="20">
        <v>-8.6267287159969546E-3</v>
      </c>
      <c r="X694" s="14">
        <f t="shared" si="143"/>
        <v>-6.6122670230298383E-3</v>
      </c>
      <c r="Y694" s="14">
        <f t="shared" si="144"/>
        <v>-7.908718499080581E-3</v>
      </c>
      <c r="Z694" s="20">
        <f t="shared" si="145"/>
        <v>-1.1682596862261287E-2</v>
      </c>
      <c r="AA694" s="20">
        <f t="shared" si="146"/>
        <v>-1.1168171700224529E-2</v>
      </c>
      <c r="AH694" s="26">
        <v>1.2834603002089067</v>
      </c>
      <c r="AI694" s="26">
        <v>0</v>
      </c>
      <c r="AJ694" s="26">
        <f t="shared" si="147"/>
        <v>-1.4500896123429621</v>
      </c>
      <c r="AK694" s="26">
        <f t="shared" si="147"/>
        <v>-1.5250579079547559</v>
      </c>
      <c r="AL694" s="26">
        <f t="shared" si="148"/>
        <v>-2.8924667539487388</v>
      </c>
      <c r="AM694" s="26">
        <f t="shared" si="149"/>
        <v>-2.3968253785478124</v>
      </c>
      <c r="AN694" s="14">
        <v>-4.1743651970538465E-3</v>
      </c>
      <c r="AO694" s="14">
        <v>-5.6553282485904627E-3</v>
      </c>
      <c r="AP694" s="20">
        <v>-8.3265285459221978E-3</v>
      </c>
      <c r="AQ694" s="20">
        <v>-8.8880784129818802E-3</v>
      </c>
      <c r="AU694">
        <v>-0.5296261513468169</v>
      </c>
    </row>
    <row r="695" spans="1:47" x14ac:dyDescent="0.2">
      <c r="A695" s="1">
        <v>44195</v>
      </c>
      <c r="B695">
        <v>229.90745000000001</v>
      </c>
      <c r="C695">
        <v>17.84</v>
      </c>
      <c r="D695" s="12">
        <v>-1.5291439595012113E-3</v>
      </c>
      <c r="E695" s="12">
        <v>0</v>
      </c>
      <c r="F695" s="12">
        <f t="shared" si="141"/>
        <v>4.2131346649578625E-3</v>
      </c>
      <c r="G695" s="12">
        <f t="shared" si="142"/>
        <v>5.0261432133708326E-3</v>
      </c>
      <c r="H695" s="14">
        <v>-6.9299898344909175E-3</v>
      </c>
      <c r="I695" s="14">
        <v>-8.2672698940905436E-3</v>
      </c>
      <c r="J695" s="20">
        <v>-9.8012168708724937E-3</v>
      </c>
      <c r="K695" s="20">
        <v>-1.1692557579050036E-2</v>
      </c>
      <c r="M695" s="24">
        <v>2.3382812488790422E-6</v>
      </c>
      <c r="N695" s="24">
        <v>0</v>
      </c>
      <c r="O695" s="23">
        <f t="shared" si="139"/>
        <v>7.9759773331199858E-6</v>
      </c>
      <c r="P695" s="23">
        <f t="shared" si="140"/>
        <v>1.4629735074892396E-5</v>
      </c>
      <c r="Q695" s="12">
        <v>2.8241772842936023E-3</v>
      </c>
      <c r="R695" s="12">
        <v>3.8248836681515422E-3</v>
      </c>
      <c r="S695" s="14">
        <v>-4.6453582492242919E-3</v>
      </c>
      <c r="T695" s="14">
        <v>-6.2913737742265174E-3</v>
      </c>
      <c r="U695" s="20">
        <v>-6.5700188212308571E-3</v>
      </c>
      <c r="V695" s="20">
        <v>-8.8980099898578729E-3</v>
      </c>
      <c r="X695" s="14">
        <f t="shared" si="143"/>
        <v>-6.6122670230298383E-3</v>
      </c>
      <c r="Y695" s="14">
        <f t="shared" si="144"/>
        <v>-7.908718499080581E-3</v>
      </c>
      <c r="Z695" s="20">
        <f t="shared" si="145"/>
        <v>-1.1682596862261287E-2</v>
      </c>
      <c r="AA695" s="20">
        <f t="shared" si="146"/>
        <v>-1.1168171700224529E-2</v>
      </c>
      <c r="AH695" s="26">
        <v>-0.5296261513468169</v>
      </c>
      <c r="AI695" s="26">
        <v>0</v>
      </c>
      <c r="AJ695" s="26">
        <f t="shared" si="147"/>
        <v>-1.4500896123429621</v>
      </c>
      <c r="AK695" s="26">
        <f t="shared" si="147"/>
        <v>-1.5250579079547559</v>
      </c>
      <c r="AL695" s="26">
        <f t="shared" si="148"/>
        <v>-2.8924667539487388</v>
      </c>
      <c r="AM695" s="26">
        <f t="shared" si="149"/>
        <v>-2.3968253785478124</v>
      </c>
      <c r="AN695" s="14">
        <v>-4.0953101433691096E-3</v>
      </c>
      <c r="AO695" s="14">
        <v>-5.8331690851215036E-3</v>
      </c>
      <c r="AP695" s="20">
        <v>-8.1688389020764807E-3</v>
      </c>
      <c r="AQ695" s="20">
        <v>-9.1675782458186649E-3</v>
      </c>
      <c r="AU695">
        <v>0.15163028749077459</v>
      </c>
    </row>
    <row r="696" spans="1:47" x14ac:dyDescent="0.2">
      <c r="A696" s="1">
        <v>44194</v>
      </c>
      <c r="B696">
        <v>230.25954999999999</v>
      </c>
      <c r="C696">
        <v>17.84</v>
      </c>
      <c r="D696" s="12">
        <v>4.5121628532340807E-4</v>
      </c>
      <c r="E696" s="12">
        <v>1.6844469399215356E-3</v>
      </c>
      <c r="F696" s="12">
        <f t="shared" si="141"/>
        <v>4.2111985575620323E-3</v>
      </c>
      <c r="G696" s="12">
        <f t="shared" si="142"/>
        <v>5.0269869922793115E-3</v>
      </c>
      <c r="H696" s="14">
        <v>-6.926805221218719E-3</v>
      </c>
      <c r="I696" s="14">
        <v>-8.2686577868884992E-3</v>
      </c>
      <c r="J696" s="20">
        <v>-9.7967128115482895E-3</v>
      </c>
      <c r="K696" s="20">
        <v>-1.1694520502319937E-2</v>
      </c>
      <c r="M696" s="24">
        <v>2.0359613614105521E-7</v>
      </c>
      <c r="N696" s="24">
        <v>2.8373614934110254E-6</v>
      </c>
      <c r="O696" s="23">
        <f t="shared" si="139"/>
        <v>8.3360038157461431E-6</v>
      </c>
      <c r="P696" s="23">
        <f t="shared" si="140"/>
        <v>1.55635928474371E-5</v>
      </c>
      <c r="Q696" s="12">
        <v>2.8872138500197976E-3</v>
      </c>
      <c r="R696" s="12">
        <v>3.9450719698678628E-3</v>
      </c>
      <c r="S696" s="14">
        <v>-4.7490441729895897E-3</v>
      </c>
      <c r="T696" s="14">
        <v>-6.4890659382217447E-3</v>
      </c>
      <c r="U696" s="20">
        <v>-6.7166638018948269E-3</v>
      </c>
      <c r="V696" s="20">
        <v>-9.1776097900402136E-3</v>
      </c>
      <c r="X696" s="14">
        <f t="shared" si="143"/>
        <v>-6.6122670230298383E-3</v>
      </c>
      <c r="Y696" s="14">
        <f t="shared" si="144"/>
        <v>-7.908718499080581E-3</v>
      </c>
      <c r="Z696" s="20">
        <f t="shared" si="145"/>
        <v>-1.1682596862261287E-2</v>
      </c>
      <c r="AA696" s="20">
        <f t="shared" si="146"/>
        <v>-1.1168171700224529E-2</v>
      </c>
      <c r="AH696" s="26">
        <v>0.15163028749077459</v>
      </c>
      <c r="AI696" s="26">
        <v>0.41623446393957697</v>
      </c>
      <c r="AJ696" s="26">
        <f t="shared" si="147"/>
        <v>-1.4500896123429621</v>
      </c>
      <c r="AK696" s="26">
        <f t="shared" si="147"/>
        <v>-1.5250579079547559</v>
      </c>
      <c r="AL696" s="26">
        <f t="shared" si="148"/>
        <v>-2.8924667539487388</v>
      </c>
      <c r="AM696" s="26">
        <f t="shared" si="149"/>
        <v>-2.3968253785478124</v>
      </c>
      <c r="AN696" s="14">
        <v>-4.1867188125264392E-3</v>
      </c>
      <c r="AO696" s="14">
        <v>-6.0164632050976304E-3</v>
      </c>
      <c r="AP696" s="20">
        <v>-8.3511700727226055E-3</v>
      </c>
      <c r="AQ696" s="20">
        <v>-9.4556486175769033E-3</v>
      </c>
      <c r="AU696">
        <v>1.3232717671586252</v>
      </c>
    </row>
    <row r="697" spans="1:47" x14ac:dyDescent="0.2">
      <c r="A697" s="1">
        <v>44193</v>
      </c>
      <c r="B697">
        <v>230.1557</v>
      </c>
      <c r="C697">
        <v>17.809999999999999</v>
      </c>
      <c r="D697" s="12">
        <v>3.8517467852676734E-3</v>
      </c>
      <c r="E697" s="12">
        <v>2.8153153153152033E-3</v>
      </c>
      <c r="F697" s="12">
        <f t="shared" si="141"/>
        <v>4.2114924071461517E-3</v>
      </c>
      <c r="G697" s="12">
        <f t="shared" si="142"/>
        <v>5.034871250019923E-3</v>
      </c>
      <c r="H697" s="14">
        <v>-6.9272885607729361E-3</v>
      </c>
      <c r="I697" s="14">
        <v>-8.2816262368289647E-3</v>
      </c>
      <c r="J697" s="20">
        <v>-9.7973964079035927E-3</v>
      </c>
      <c r="K697" s="20">
        <v>-1.1712862028553199E-2</v>
      </c>
      <c r="M697" s="24">
        <v>1.4835953297819857E-5</v>
      </c>
      <c r="N697" s="24">
        <v>7.9260003246483418E-6</v>
      </c>
      <c r="O697" s="23">
        <f t="shared" si="139"/>
        <v>8.8551845128617739E-6</v>
      </c>
      <c r="P697" s="23">
        <f t="shared" si="140"/>
        <v>1.6377160196658032E-5</v>
      </c>
      <c r="Q697" s="12">
        <v>2.9757662060151454E-3</v>
      </c>
      <c r="R697" s="12">
        <v>4.0468704200478213E-3</v>
      </c>
      <c r="S697" s="14">
        <v>-4.8946998369236352E-3</v>
      </c>
      <c r="T697" s="14">
        <v>-6.6565094882182884E-3</v>
      </c>
      <c r="U697" s="20">
        <v>-6.9226673870059121E-3</v>
      </c>
      <c r="V697" s="20">
        <v>-9.4144283981970125E-3</v>
      </c>
      <c r="X697" s="14">
        <f t="shared" si="143"/>
        <v>-6.6122670230298383E-3</v>
      </c>
      <c r="Y697" s="14">
        <f t="shared" si="144"/>
        <v>-7.908718499080581E-3</v>
      </c>
      <c r="Z697" s="20">
        <f t="shared" si="145"/>
        <v>-1.1682596862261287E-2</v>
      </c>
      <c r="AA697" s="20">
        <f t="shared" si="146"/>
        <v>-1.1168171700224529E-2</v>
      </c>
      <c r="AH697" s="26">
        <v>1.3232717671586252</v>
      </c>
      <c r="AI697" s="26">
        <v>0.68450180481399958</v>
      </c>
      <c r="AJ697" s="26">
        <f t="shared" si="147"/>
        <v>-1.4500896123429621</v>
      </c>
      <c r="AK697" s="26">
        <f t="shared" si="147"/>
        <v>-1.5250579079547559</v>
      </c>
      <c r="AL697" s="26">
        <f t="shared" si="148"/>
        <v>-2.8924667539487388</v>
      </c>
      <c r="AM697" s="26">
        <f t="shared" si="149"/>
        <v>-2.3968253785478124</v>
      </c>
      <c r="AN697" s="14">
        <v>-4.3151276641037895E-3</v>
      </c>
      <c r="AO697" s="14">
        <v>-6.171711736562115E-3</v>
      </c>
      <c r="AP697" s="20">
        <v>-8.6073048184229818E-3</v>
      </c>
      <c r="AQ697" s="20">
        <v>-9.6996417264650636E-3</v>
      </c>
      <c r="AU697">
        <v>-8.4766146001292911E-2</v>
      </c>
    </row>
    <row r="698" spans="1:47" x14ac:dyDescent="0.2">
      <c r="A698" s="1">
        <v>44188</v>
      </c>
      <c r="B698">
        <v>229.27260000000001</v>
      </c>
      <c r="C698">
        <v>17.760000000000002</v>
      </c>
      <c r="D698" s="12">
        <v>-2.5443578374395592E-4</v>
      </c>
      <c r="E698" s="12">
        <v>2.2573363431153126E-3</v>
      </c>
      <c r="F698" s="12">
        <f t="shared" si="141"/>
        <v>4.2050518094539167E-3</v>
      </c>
      <c r="G698" s="12">
        <f t="shared" si="142"/>
        <v>5.0329026134480039E-3</v>
      </c>
      <c r="H698" s="14">
        <v>-6.9166947202991278E-3</v>
      </c>
      <c r="I698" s="14">
        <v>-8.2783881178234951E-3</v>
      </c>
      <c r="J698" s="20">
        <v>-9.7824133371547089E-3</v>
      </c>
      <c r="K698" s="20">
        <v>-1.1708282295049355E-2</v>
      </c>
      <c r="M698" s="24">
        <v>6.4737568049401107E-8</v>
      </c>
      <c r="N698" s="24">
        <v>5.0955673659492123E-6</v>
      </c>
      <c r="O698" s="23">
        <f t="shared" si="139"/>
        <v>8.4726128921175349E-6</v>
      </c>
      <c r="P698" s="23">
        <f t="shared" si="140"/>
        <v>1.6916280998290183E-5</v>
      </c>
      <c r="Q698" s="12">
        <v>2.9107753077346138E-3</v>
      </c>
      <c r="R698" s="12">
        <v>4.1129406752699682E-3</v>
      </c>
      <c r="S698" s="14">
        <v>-4.7877993221680688E-3</v>
      </c>
      <c r="T698" s="14">
        <v>-6.7651853871540466E-3</v>
      </c>
      <c r="U698" s="20">
        <v>-6.7714759489589929E-3</v>
      </c>
      <c r="V698" s="20">
        <v>-9.5681307959703914E-3</v>
      </c>
      <c r="X698" s="14">
        <f t="shared" si="143"/>
        <v>-6.6122670230298383E-3</v>
      </c>
      <c r="Y698" s="14">
        <f t="shared" si="144"/>
        <v>-7.908718499080581E-3</v>
      </c>
      <c r="Z698" s="20">
        <f t="shared" si="145"/>
        <v>-1.1682596862261287E-2</v>
      </c>
      <c r="AA698" s="20">
        <f t="shared" si="146"/>
        <v>-1.1168171700224529E-2</v>
      </c>
      <c r="AH698" s="26">
        <v>-8.4766146001292911E-2</v>
      </c>
      <c r="AI698" s="26">
        <v>0.53699159779668837</v>
      </c>
      <c r="AJ698" s="26">
        <f t="shared" si="147"/>
        <v>-1.4500896123429621</v>
      </c>
      <c r="AK698" s="26">
        <f t="shared" si="147"/>
        <v>-1.5250579079547559</v>
      </c>
      <c r="AL698" s="26">
        <f t="shared" si="148"/>
        <v>-2.8924667539487388</v>
      </c>
      <c r="AM698" s="26">
        <f t="shared" si="149"/>
        <v>-2.3968253785478124</v>
      </c>
      <c r="AN698" s="14">
        <v>-4.2208850376103521E-3</v>
      </c>
      <c r="AO698" s="14">
        <v>-6.2724727017692385E-3</v>
      </c>
      <c r="AP698" s="20">
        <v>-8.4193208058372798E-3</v>
      </c>
      <c r="AQ698" s="20">
        <v>-9.8580005909486377E-3</v>
      </c>
      <c r="AU698">
        <v>0.62038912526193501</v>
      </c>
    </row>
    <row r="699" spans="1:47" x14ac:dyDescent="0.2">
      <c r="A699" s="1">
        <v>44187</v>
      </c>
      <c r="B699">
        <v>229.33095</v>
      </c>
      <c r="C699">
        <v>17.72</v>
      </c>
      <c r="D699" s="12">
        <v>1.8975817028299424E-3</v>
      </c>
      <c r="E699" s="12">
        <v>3.3975084937711841E-3</v>
      </c>
      <c r="F699" s="12">
        <f t="shared" si="141"/>
        <v>4.210655853583471E-3</v>
      </c>
      <c r="G699" s="12">
        <f t="shared" si="142"/>
        <v>5.0332717873743616E-3</v>
      </c>
      <c r="H699" s="14">
        <v>-6.9259125526112209E-3</v>
      </c>
      <c r="I699" s="14">
        <v>-8.2789953548952407E-3</v>
      </c>
      <c r="J699" s="20">
        <v>-9.7954502933015296E-3</v>
      </c>
      <c r="K699" s="20">
        <v>-1.1709141122028088E-2</v>
      </c>
      <c r="M699" s="24">
        <v>3.6008163189149841E-6</v>
      </c>
      <c r="N699" s="24">
        <v>1.1543063965247341E-5</v>
      </c>
      <c r="O699" s="23">
        <f t="shared" si="139"/>
        <v>9.0097243654369052E-6</v>
      </c>
      <c r="P699" s="23">
        <f t="shared" si="140"/>
        <v>1.7670855140129422E-5</v>
      </c>
      <c r="Q699" s="12">
        <v>3.0016202900161946E-3</v>
      </c>
      <c r="R699" s="12">
        <v>4.2036716261060906E-3</v>
      </c>
      <c r="S699" s="14">
        <v>-4.9372260207642691E-3</v>
      </c>
      <c r="T699" s="14">
        <v>-6.9144245207135979E-3</v>
      </c>
      <c r="U699" s="20">
        <v>-6.9828129803570262E-3</v>
      </c>
      <c r="V699" s="20">
        <v>-9.7792025505577078E-3</v>
      </c>
      <c r="X699" s="14">
        <f t="shared" si="143"/>
        <v>-6.6122670230298383E-3</v>
      </c>
      <c r="Y699" s="14">
        <f t="shared" si="144"/>
        <v>-7.908718499080581E-3</v>
      </c>
      <c r="Z699" s="20">
        <f t="shared" si="145"/>
        <v>-1.1682596862261287E-2</v>
      </c>
      <c r="AA699" s="20">
        <f t="shared" si="146"/>
        <v>-1.1168171700224529E-2</v>
      </c>
      <c r="AH699" s="26">
        <v>0.62038912526193501</v>
      </c>
      <c r="AI699" s="26">
        <v>0.79944237110557692</v>
      </c>
      <c r="AJ699" s="26">
        <f t="shared" si="147"/>
        <v>-1.4500896123429621</v>
      </c>
      <c r="AK699" s="26">
        <f t="shared" si="147"/>
        <v>-1.5250579079547559</v>
      </c>
      <c r="AL699" s="26">
        <f t="shared" si="148"/>
        <v>-2.8924667539487388</v>
      </c>
      <c r="AM699" s="26">
        <f t="shared" si="149"/>
        <v>-2.3968253785478124</v>
      </c>
      <c r="AN699" s="14">
        <v>-4.352618402750353E-3</v>
      </c>
      <c r="AO699" s="14">
        <v>-6.4108426558381216E-3</v>
      </c>
      <c r="AP699" s="20">
        <v>-8.6820868968498135E-3</v>
      </c>
      <c r="AQ699" s="20">
        <v>-1.0075466836532428E-2</v>
      </c>
      <c r="AU699">
        <v>-0.91381748499993332</v>
      </c>
    </row>
    <row r="700" spans="1:47" x14ac:dyDescent="0.2">
      <c r="A700" s="1">
        <v>44186</v>
      </c>
      <c r="B700">
        <v>228.89660000000001</v>
      </c>
      <c r="C700">
        <v>17.66</v>
      </c>
      <c r="D700" s="12">
        <v>-2.809730961562229E-3</v>
      </c>
      <c r="E700" s="12">
        <v>-7.8651685393258397E-3</v>
      </c>
      <c r="F700" s="12">
        <f t="shared" si="141"/>
        <v>4.2154534179578368E-3</v>
      </c>
      <c r="G700" s="12">
        <f t="shared" si="142"/>
        <v>5.0282526173304459E-3</v>
      </c>
      <c r="H700" s="14">
        <v>-6.9338038437729297E-3</v>
      </c>
      <c r="I700" s="14">
        <v>-8.2707395548442184E-3</v>
      </c>
      <c r="J700" s="20">
        <v>-9.8066110969844099E-3</v>
      </c>
      <c r="K700" s="20">
        <v>-1.1697464786466976E-2</v>
      </c>
      <c r="M700" s="24">
        <v>7.8945880763614088E-6</v>
      </c>
      <c r="N700" s="24">
        <v>6.1860876152000961E-5</v>
      </c>
      <c r="O700" s="23">
        <f t="shared" si="139"/>
        <v>9.3556208945020191E-6</v>
      </c>
      <c r="P700" s="23">
        <f t="shared" si="140"/>
        <v>1.8061207298136551E-5</v>
      </c>
      <c r="Q700" s="12">
        <v>3.0586959467233774E-3</v>
      </c>
      <c r="R700" s="12">
        <v>4.2498479147066604E-3</v>
      </c>
      <c r="S700" s="14">
        <v>-5.0311071217097152E-3</v>
      </c>
      <c r="T700" s="14">
        <v>-6.9903777564974028E-3</v>
      </c>
      <c r="U700" s="20">
        <v>-7.1155908129972656E-3</v>
      </c>
      <c r="V700" s="20">
        <v>-9.8866246613747398E-3</v>
      </c>
      <c r="X700" s="14">
        <f t="shared" si="143"/>
        <v>-6.6122670230298383E-3</v>
      </c>
      <c r="Y700" s="14">
        <f t="shared" si="144"/>
        <v>-7.908718499080581E-3</v>
      </c>
      <c r="Z700" s="20">
        <f t="shared" si="145"/>
        <v>-1.1682596862261287E-2</v>
      </c>
      <c r="AA700" s="20">
        <f t="shared" si="146"/>
        <v>-1.1168171700224529E-2</v>
      </c>
      <c r="AH700" s="26">
        <v>-0.91381748499993332</v>
      </c>
      <c r="AI700" s="26">
        <v>-2.01288520035305</v>
      </c>
      <c r="AJ700" s="26">
        <f t="shared" si="147"/>
        <v>-1.4500896123429621</v>
      </c>
      <c r="AK700" s="26">
        <f t="shared" si="147"/>
        <v>-1.5250579079547559</v>
      </c>
      <c r="AL700" s="26">
        <f t="shared" si="148"/>
        <v>-2.8924667539487388</v>
      </c>
      <c r="AM700" s="26">
        <f t="shared" si="149"/>
        <v>-2.3968253785478124</v>
      </c>
      <c r="AN700" s="14">
        <v>-4.4353832196590915E-3</v>
      </c>
      <c r="AO700" s="14">
        <v>-6.4812641699284216E-3</v>
      </c>
      <c r="AP700" s="20">
        <v>-8.8471763363351316E-3</v>
      </c>
      <c r="AQ700" s="20">
        <v>-1.0186143336937422E-2</v>
      </c>
      <c r="AU700">
        <v>-0.37911696887284296</v>
      </c>
    </row>
    <row r="701" spans="1:47" x14ac:dyDescent="0.2">
      <c r="A701" s="1">
        <v>44183</v>
      </c>
      <c r="B701">
        <v>229.54155</v>
      </c>
      <c r="C701">
        <v>17.8</v>
      </c>
      <c r="D701" s="12">
        <v>-1.1968239021897809E-3</v>
      </c>
      <c r="E701" s="12">
        <v>1.1248593925758943E-3</v>
      </c>
      <c r="F701" s="12">
        <f t="shared" si="141"/>
        <v>4.24952893591853E-3</v>
      </c>
      <c r="G701" s="12">
        <f t="shared" si="142"/>
        <v>5.0288576027375321E-3</v>
      </c>
      <c r="H701" s="14">
        <v>-6.9898530830808259E-3</v>
      </c>
      <c r="I701" s="14">
        <v>-8.2717346672853184E-3</v>
      </c>
      <c r="J701" s="20">
        <v>-9.8858826057491092E-3</v>
      </c>
      <c r="K701" s="20">
        <v>-1.1698872192982577E-2</v>
      </c>
      <c r="M701" s="24">
        <v>1.4323874528527742E-6</v>
      </c>
      <c r="N701" s="24">
        <v>1.2653086530662099E-6</v>
      </c>
      <c r="O701" s="23">
        <f t="shared" si="139"/>
        <v>9.4538900508533716E-6</v>
      </c>
      <c r="P701" s="23">
        <f t="shared" si="140"/>
        <v>1.5267855930990294E-5</v>
      </c>
      <c r="Q701" s="12">
        <v>3.0747178815061019E-3</v>
      </c>
      <c r="R701" s="12">
        <v>3.9074103868150696E-3</v>
      </c>
      <c r="S701" s="14">
        <v>-5.0574608592478601E-3</v>
      </c>
      <c r="T701" s="14">
        <v>-6.4271181467406239E-3</v>
      </c>
      <c r="U701" s="20">
        <v>-7.1528634069170779E-3</v>
      </c>
      <c r="V701" s="20">
        <v>-9.0899958463723368E-3</v>
      </c>
      <c r="X701" s="14">
        <f t="shared" si="143"/>
        <v>-6.6122670230298383E-3</v>
      </c>
      <c r="Y701" s="14">
        <f t="shared" si="144"/>
        <v>-7.7186480093627049E-3</v>
      </c>
      <c r="Z701" s="20">
        <f t="shared" si="145"/>
        <v>-1.1682596862261287E-2</v>
      </c>
      <c r="AA701" s="20">
        <f t="shared" si="146"/>
        <v>-1.1168171700224529E-2</v>
      </c>
      <c r="AH701" s="26">
        <v>-0.37911696887284296</v>
      </c>
      <c r="AI701" s="26">
        <v>0.2797963509773071</v>
      </c>
      <c r="AJ701" s="26">
        <f t="shared" si="147"/>
        <v>-1.4500896123429621</v>
      </c>
      <c r="AK701" s="26">
        <f t="shared" si="147"/>
        <v>-1.5093003093217912</v>
      </c>
      <c r="AL701" s="26">
        <f t="shared" si="148"/>
        <v>-2.8924667539487388</v>
      </c>
      <c r="AM701" s="26">
        <f t="shared" si="149"/>
        <v>-2.3968253785478124</v>
      </c>
      <c r="AN701" s="14">
        <v>-4.4586164608571566E-3</v>
      </c>
      <c r="AO701" s="14">
        <v>-5.8974557054671641E-3</v>
      </c>
      <c r="AP701" s="20">
        <v>-8.893519250028098E-3</v>
      </c>
      <c r="AQ701" s="20">
        <v>-9.3653803795196826E-3</v>
      </c>
      <c r="AU701">
        <v>0.44479980042801526</v>
      </c>
    </row>
    <row r="702" spans="1:47" x14ac:dyDescent="0.2">
      <c r="A702" s="1">
        <v>44182</v>
      </c>
      <c r="B702">
        <v>229.81659999999999</v>
      </c>
      <c r="C702">
        <v>17.78</v>
      </c>
      <c r="D702" s="12">
        <v>1.439301605368204E-3</v>
      </c>
      <c r="E702" s="12">
        <v>2.8200789622110367E-3</v>
      </c>
      <c r="F702" s="12">
        <f t="shared" si="141"/>
        <v>4.2487655496950896E-3</v>
      </c>
      <c r="G702" s="12">
        <f t="shared" si="142"/>
        <v>5.0342082983249733E-3</v>
      </c>
      <c r="H702" s="14">
        <v>-6.9885974244824354E-3</v>
      </c>
      <c r="I702" s="14">
        <v>-8.2805357783290335E-3</v>
      </c>
      <c r="J702" s="20">
        <v>-9.8841067038311359E-3</v>
      </c>
      <c r="K702" s="20">
        <v>-1.171131977228706E-2</v>
      </c>
      <c r="M702" s="24">
        <v>2.0715891112154892E-6</v>
      </c>
      <c r="N702" s="24">
        <v>7.9528453531052786E-6</v>
      </c>
      <c r="O702" s="23">
        <f t="shared" si="139"/>
        <v>9.9658434628519939E-6</v>
      </c>
      <c r="P702" s="23">
        <f t="shared" si="140"/>
        <v>1.6162643193735095E-5</v>
      </c>
      <c r="Q702" s="12">
        <v>3.1568724178927463E-3</v>
      </c>
      <c r="R702" s="12">
        <v>4.0202789945145718E-3</v>
      </c>
      <c r="S702" s="14">
        <v>-5.1925930463939483E-3</v>
      </c>
      <c r="T702" s="14">
        <v>-6.6127704854841126E-3</v>
      </c>
      <c r="U702" s="20">
        <v>-7.343983437982959E-3</v>
      </c>
      <c r="V702" s="20">
        <v>-9.3525674919400226E-3</v>
      </c>
      <c r="X702" s="14">
        <f t="shared" si="143"/>
        <v>-6.6122670230298383E-3</v>
      </c>
      <c r="Y702" s="14">
        <f t="shared" si="144"/>
        <v>-7.7186480093627049E-3</v>
      </c>
      <c r="Z702" s="20">
        <f t="shared" si="145"/>
        <v>-1.1682596862261287E-2</v>
      </c>
      <c r="AA702" s="20">
        <f t="shared" si="146"/>
        <v>-1.1168171700224529E-2</v>
      </c>
      <c r="AH702" s="26">
        <v>0.44479980042801526</v>
      </c>
      <c r="AI702" s="26">
        <v>0.69019566803926824</v>
      </c>
      <c r="AJ702" s="26">
        <f t="shared" si="147"/>
        <v>-1.4500896123429621</v>
      </c>
      <c r="AK702" s="26">
        <f t="shared" si="147"/>
        <v>-1.5093003093217912</v>
      </c>
      <c r="AL702" s="26">
        <f t="shared" si="148"/>
        <v>-2.8924667539487388</v>
      </c>
      <c r="AM702" s="26">
        <f t="shared" si="149"/>
        <v>-2.3968253785478124</v>
      </c>
      <c r="AN702" s="14">
        <v>-4.577747900678282E-3</v>
      </c>
      <c r="AO702" s="14">
        <v>-6.0678083299807424E-3</v>
      </c>
      <c r="AP702" s="20">
        <v>-9.131148515212538E-3</v>
      </c>
      <c r="AQ702" s="20">
        <v>-9.6359067228952069E-3</v>
      </c>
      <c r="AU702">
        <v>0.10399745507815082</v>
      </c>
    </row>
    <row r="703" spans="1:47" x14ac:dyDescent="0.2">
      <c r="A703" s="1">
        <v>44181</v>
      </c>
      <c r="B703">
        <v>229.4863</v>
      </c>
      <c r="C703">
        <v>17.73</v>
      </c>
      <c r="D703" s="12">
        <v>3.4698201926963712E-4</v>
      </c>
      <c r="E703" s="12">
        <v>1.1293054771315258E-3</v>
      </c>
      <c r="F703" s="12">
        <f t="shared" si="141"/>
        <v>4.2625232789581828E-3</v>
      </c>
      <c r="G703" s="12">
        <f t="shared" si="142"/>
        <v>5.1066897142292237E-3</v>
      </c>
      <c r="H703" s="14">
        <v>-7.0112268753594505E-3</v>
      </c>
      <c r="I703" s="14">
        <v>-8.3997570981657176E-3</v>
      </c>
      <c r="J703" s="20">
        <v>-9.9161119680539617E-3</v>
      </c>
      <c r="K703" s="20">
        <v>-1.1879936760083382E-2</v>
      </c>
      <c r="M703" s="24">
        <v>1.2039652169643483E-7</v>
      </c>
      <c r="N703" s="24">
        <v>1.2753308606792633E-6</v>
      </c>
      <c r="O703" s="23">
        <f t="shared" si="139"/>
        <v>1.0470669514033441E-5</v>
      </c>
      <c r="P703" s="23">
        <f t="shared" si="140"/>
        <v>1.6694679237602314E-5</v>
      </c>
      <c r="Q703" s="12">
        <v>3.2358413919772772E-3</v>
      </c>
      <c r="R703" s="12">
        <v>4.0859122895140947E-3</v>
      </c>
      <c r="S703" s="14">
        <v>-5.3224854498335264E-3</v>
      </c>
      <c r="T703" s="14">
        <v>-6.7207276488128543E-3</v>
      </c>
      <c r="U703" s="20">
        <v>-7.5276927429596937E-3</v>
      </c>
      <c r="V703" s="20">
        <v>-9.5052533682284581E-3</v>
      </c>
      <c r="X703" s="14">
        <f t="shared" si="143"/>
        <v>-6.6122670230298383E-3</v>
      </c>
      <c r="Y703" s="14">
        <f t="shared" si="144"/>
        <v>-8.3206258141070022E-3</v>
      </c>
      <c r="Z703" s="20">
        <f t="shared" si="145"/>
        <v>-1.1682596862261287E-2</v>
      </c>
      <c r="AA703" s="20">
        <f t="shared" si="146"/>
        <v>-1.1168171700224529E-2</v>
      </c>
      <c r="AH703" s="26">
        <v>0.10399745507815082</v>
      </c>
      <c r="AI703" s="26">
        <v>0.26858443245736507</v>
      </c>
      <c r="AJ703" s="26">
        <f t="shared" si="147"/>
        <v>-1.4500896123429621</v>
      </c>
      <c r="AK703" s="26">
        <f t="shared" si="147"/>
        <v>-1.5093003093217912</v>
      </c>
      <c r="AL703" s="26">
        <f t="shared" si="148"/>
        <v>-2.8924667539487388</v>
      </c>
      <c r="AM703" s="26">
        <f t="shared" si="149"/>
        <v>-2.3968253785478124</v>
      </c>
      <c r="AN703" s="14">
        <v>-4.6922599896956404E-3</v>
      </c>
      <c r="AO703" s="14">
        <v>-6.1668686824253314E-3</v>
      </c>
      <c r="AP703" s="20">
        <v>-9.3595636473454841E-3</v>
      </c>
      <c r="AQ703" s="20">
        <v>-9.793218270027779E-3</v>
      </c>
      <c r="AU703">
        <v>0.91424173450831014</v>
      </c>
    </row>
    <row r="704" spans="1:47" x14ac:dyDescent="0.2">
      <c r="A704" s="1">
        <v>44180</v>
      </c>
      <c r="B704">
        <v>229.4067</v>
      </c>
      <c r="C704">
        <v>17.71</v>
      </c>
      <c r="D704" s="12">
        <v>3.0652937520345702E-3</v>
      </c>
      <c r="E704" s="12">
        <v>5.6497175141245748E-4</v>
      </c>
      <c r="F704" s="12">
        <f t="shared" si="141"/>
        <v>4.2654450251740491E-3</v>
      </c>
      <c r="G704" s="12">
        <f t="shared" si="142"/>
        <v>5.1078922513128032E-3</v>
      </c>
      <c r="H704" s="14">
        <v>-7.0160327202196506E-3</v>
      </c>
      <c r="I704" s="14">
        <v>-8.4017350956491869E-3</v>
      </c>
      <c r="J704" s="20">
        <v>-9.9229089661517292E-3</v>
      </c>
      <c r="K704" s="20">
        <v>-1.1882734279671224E-2</v>
      </c>
      <c r="M704" s="24">
        <v>9.3960257862621733E-6</v>
      </c>
      <c r="N704" s="24">
        <v>3.1919307989405967E-7</v>
      </c>
      <c r="O704" s="23">
        <f t="shared" si="139"/>
        <v>1.1131880012517417E-5</v>
      </c>
      <c r="P704" s="23">
        <f t="shared" si="140"/>
        <v>1.7679142463565353E-5</v>
      </c>
      <c r="Q704" s="12">
        <v>3.336447214106259E-3</v>
      </c>
      <c r="R704" s="12">
        <v>4.2046572349675963E-3</v>
      </c>
      <c r="S704" s="14">
        <v>-5.4879673012548169E-3</v>
      </c>
      <c r="T704" s="14">
        <v>-6.9160457030242014E-3</v>
      </c>
      <c r="U704" s="20">
        <v>-7.7617368833855817E-3</v>
      </c>
      <c r="V704" s="20">
        <v>-9.781495419637307E-3</v>
      </c>
      <c r="X704" s="14">
        <f t="shared" si="143"/>
        <v>-6.6122670230298383E-3</v>
      </c>
      <c r="Y704" s="14">
        <f t="shared" si="144"/>
        <v>-8.3206258141070022E-3</v>
      </c>
      <c r="Z704" s="20">
        <f t="shared" si="145"/>
        <v>-1.1682596862261287E-2</v>
      </c>
      <c r="AA704" s="20">
        <f t="shared" si="146"/>
        <v>-1.1168171700224529E-2</v>
      </c>
      <c r="AH704" s="26">
        <v>0.91424173450831014</v>
      </c>
      <c r="AI704" s="26">
        <v>0.13034545964022534</v>
      </c>
      <c r="AJ704" s="26">
        <f t="shared" si="147"/>
        <v>-1.4500896123429621</v>
      </c>
      <c r="AK704" s="26">
        <f t="shared" si="147"/>
        <v>-1.5093003093217912</v>
      </c>
      <c r="AL704" s="26">
        <f t="shared" si="148"/>
        <v>-2.8924667539487388</v>
      </c>
      <c r="AM704" s="26">
        <f t="shared" si="149"/>
        <v>-2.3968253785478124</v>
      </c>
      <c r="AN704" s="14">
        <v>-4.8381474473061011E-3</v>
      </c>
      <c r="AO704" s="14">
        <v>-6.3460904653287005E-3</v>
      </c>
      <c r="AP704" s="20">
        <v>-9.6505626431072442E-3</v>
      </c>
      <c r="AQ704" s="20">
        <v>-1.0077829168865007E-2</v>
      </c>
      <c r="AU704">
        <v>-0.40199133321460545</v>
      </c>
    </row>
    <row r="705" spans="1:47" x14ac:dyDescent="0.2">
      <c r="A705" s="1">
        <v>44179</v>
      </c>
      <c r="B705">
        <v>228.70564999999999</v>
      </c>
      <c r="C705">
        <v>17.7</v>
      </c>
      <c r="D705" s="12">
        <v>-1.3830524874423045E-3</v>
      </c>
      <c r="E705" s="12">
        <v>3.9705048213272143E-3</v>
      </c>
      <c r="F705" s="12">
        <f t="shared" si="141"/>
        <v>4.257980645189779E-3</v>
      </c>
      <c r="G705" s="12">
        <f t="shared" si="142"/>
        <v>5.1081484133541711E-3</v>
      </c>
      <c r="H705" s="14">
        <v>-7.0037549077295791E-3</v>
      </c>
      <c r="I705" s="14">
        <v>-8.4021564447120181E-3</v>
      </c>
      <c r="J705" s="20">
        <v>-9.9055442216442902E-3</v>
      </c>
      <c r="K705" s="20">
        <v>-1.1883330201691569E-2</v>
      </c>
      <c r="M705" s="24">
        <v>1.9128341830203459E-6</v>
      </c>
      <c r="N705" s="24">
        <v>1.5764908536182654E-5</v>
      </c>
      <c r="O705" s="23">
        <f t="shared" si="139"/>
        <v>1.1241444344793183E-5</v>
      </c>
      <c r="P705" s="23">
        <f t="shared" si="140"/>
        <v>1.8787182386839381E-5</v>
      </c>
      <c r="Q705" s="12">
        <v>3.3528263218951834E-3</v>
      </c>
      <c r="R705" s="12">
        <v>4.3344183446962503E-3</v>
      </c>
      <c r="S705" s="14">
        <v>-5.5149085361076581E-3</v>
      </c>
      <c r="T705" s="14">
        <v>-7.129483734998626E-3</v>
      </c>
      <c r="U705" s="20">
        <v>-7.7998403859690316E-3</v>
      </c>
      <c r="V705" s="20">
        <v>-1.0083364901387741E-2</v>
      </c>
      <c r="X705" s="14">
        <f t="shared" si="143"/>
        <v>-6.6122670230298383E-3</v>
      </c>
      <c r="Y705" s="14">
        <f t="shared" si="144"/>
        <v>-8.3206258141070022E-3</v>
      </c>
      <c r="Z705" s="20">
        <f t="shared" si="145"/>
        <v>-1.1682596862261287E-2</v>
      </c>
      <c r="AA705" s="20">
        <f t="shared" si="146"/>
        <v>-1.1168171700224529E-2</v>
      </c>
      <c r="AH705" s="26">
        <v>-0.40199133321460545</v>
      </c>
      <c r="AI705" s="26">
        <v>0.91142246716962061</v>
      </c>
      <c r="AJ705" s="26">
        <f t="shared" si="147"/>
        <v>-1.4500896123429621</v>
      </c>
      <c r="AK705" s="26">
        <f t="shared" si="147"/>
        <v>-1.5093003093217912</v>
      </c>
      <c r="AL705" s="26">
        <f t="shared" si="148"/>
        <v>-2.8924667539487388</v>
      </c>
      <c r="AM705" s="26">
        <f t="shared" si="149"/>
        <v>-2.3968253785478124</v>
      </c>
      <c r="AN705" s="14">
        <v>-4.8618986213702659E-3</v>
      </c>
      <c r="AO705" s="14">
        <v>-6.5419389483800964E-3</v>
      </c>
      <c r="AP705" s="20">
        <v>-9.6979386678460507E-3</v>
      </c>
      <c r="AQ705" s="20">
        <v>-1.0388843889811173E-2</v>
      </c>
      <c r="AU705">
        <v>4.140786223447529E-2</v>
      </c>
    </row>
    <row r="706" spans="1:47" x14ac:dyDescent="0.2">
      <c r="A706" s="1">
        <v>44176</v>
      </c>
      <c r="B706">
        <v>229.0224</v>
      </c>
      <c r="C706">
        <v>17.63</v>
      </c>
      <c r="D706" s="12">
        <v>1.4695045062262935E-4</v>
      </c>
      <c r="E706" s="12">
        <v>0</v>
      </c>
      <c r="F706" s="12">
        <f t="shared" si="141"/>
        <v>4.2600093517728057E-3</v>
      </c>
      <c r="G706" s="12">
        <f t="shared" si="142"/>
        <v>5.0963168468452953E-3</v>
      </c>
      <c r="H706" s="14">
        <v>-7.0070918331106916E-3</v>
      </c>
      <c r="I706" s="14">
        <v>-8.3826952496273768E-3</v>
      </c>
      <c r="J706" s="20">
        <v>-9.9102636988907672E-3</v>
      </c>
      <c r="K706" s="20">
        <v>-1.1855805862097073E-2</v>
      </c>
      <c r="M706" s="24">
        <v>2.1594434938193827E-8</v>
      </c>
      <c r="N706" s="24">
        <v>0</v>
      </c>
      <c r="O706" s="23">
        <f t="shared" si="139"/>
        <v>1.1837062596924181E-5</v>
      </c>
      <c r="P706" s="23">
        <f t="shared" si="140"/>
        <v>1.8978067867256855E-5</v>
      </c>
      <c r="Q706" s="12">
        <v>3.4405032476258731E-3</v>
      </c>
      <c r="R706" s="12">
        <v>4.3563824289491451E-3</v>
      </c>
      <c r="S706" s="14">
        <v>-5.6591242453957382E-3</v>
      </c>
      <c r="T706" s="14">
        <v>-7.1656114386446671E-3</v>
      </c>
      <c r="U706" s="20">
        <v>-8.0038074157450581E-3</v>
      </c>
      <c r="V706" s="20">
        <v>-1.0134461002094718E-2</v>
      </c>
      <c r="X706" s="14">
        <f t="shared" si="143"/>
        <v>-6.6122670230298383E-3</v>
      </c>
      <c r="Y706" s="14">
        <f t="shared" si="144"/>
        <v>-8.3206258141070022E-3</v>
      </c>
      <c r="Z706" s="20">
        <f t="shared" si="145"/>
        <v>-1.1682596862261287E-2</v>
      </c>
      <c r="AA706" s="20">
        <f t="shared" si="146"/>
        <v>-1.1168171700224529E-2</v>
      </c>
      <c r="AH706" s="26">
        <v>4.140786223447529E-2</v>
      </c>
      <c r="AI706" s="26">
        <v>0</v>
      </c>
      <c r="AJ706" s="26">
        <f t="shared" si="147"/>
        <v>-1.4500896123429621</v>
      </c>
      <c r="AK706" s="26">
        <f t="shared" si="147"/>
        <v>-1.5093003093217912</v>
      </c>
      <c r="AL706" s="26">
        <f t="shared" si="148"/>
        <v>-2.8924667539487388</v>
      </c>
      <c r="AM706" s="26">
        <f t="shared" si="149"/>
        <v>-2.3968253785478124</v>
      </c>
      <c r="AN706" s="14">
        <v>-4.9890380206145044E-3</v>
      </c>
      <c r="AO706" s="14">
        <v>-6.5750893475369603E-3</v>
      </c>
      <c r="AP706" s="20">
        <v>-9.9515412606105032E-3</v>
      </c>
      <c r="AQ706" s="20">
        <v>-1.0441487964365073E-2</v>
      </c>
      <c r="AU706">
        <v>-0.28688571799191237</v>
      </c>
    </row>
    <row r="707" spans="1:47" x14ac:dyDescent="0.2">
      <c r="A707" s="1">
        <v>44175</v>
      </c>
      <c r="B707">
        <v>228.98874999999998</v>
      </c>
      <c r="C707">
        <v>17.63</v>
      </c>
      <c r="D707" s="12">
        <v>-1.0474248769298811E-3</v>
      </c>
      <c r="E707" s="12">
        <v>-6.7605633802817477E-3</v>
      </c>
      <c r="F707" s="12">
        <f t="shared" si="141"/>
        <v>4.2930259537118723E-3</v>
      </c>
      <c r="G707" s="12">
        <f t="shared" si="142"/>
        <v>5.2529750332436145E-3</v>
      </c>
      <c r="H707" s="14">
        <v>-7.0613993105597779E-3</v>
      </c>
      <c r="I707" s="14">
        <v>-8.6403750357162915E-3</v>
      </c>
      <c r="J707" s="20">
        <v>-9.9870718006197668E-3</v>
      </c>
      <c r="K707" s="20">
        <v>-1.2220247300975897E-2</v>
      </c>
      <c r="M707" s="24">
        <v>1.0970988728115766E-6</v>
      </c>
      <c r="N707" s="24">
        <v>4.5705217218806571E-5</v>
      </c>
      <c r="O707" s="23">
        <f t="shared" si="139"/>
        <v>1.2594363530651486E-5</v>
      </c>
      <c r="P707" s="23">
        <f t="shared" si="140"/>
        <v>2.020939578426873E-5</v>
      </c>
      <c r="Q707" s="12">
        <v>3.5488538333737396E-3</v>
      </c>
      <c r="R707" s="12">
        <v>4.4954861566096202E-3</v>
      </c>
      <c r="S707" s="14">
        <v>-5.8373450993454328E-3</v>
      </c>
      <c r="T707" s="14">
        <v>-7.3944167096094693E-3</v>
      </c>
      <c r="U707" s="20">
        <v>-8.2558685705506878E-3</v>
      </c>
      <c r="V707" s="20">
        <v>-1.0458064663208821E-2</v>
      </c>
      <c r="X707" s="14">
        <f t="shared" si="143"/>
        <v>-6.6122670230298383E-3</v>
      </c>
      <c r="Y707" s="14">
        <f t="shared" si="144"/>
        <v>-8.7382124781852817E-3</v>
      </c>
      <c r="Z707" s="20">
        <f t="shared" si="145"/>
        <v>-1.1682596862261287E-2</v>
      </c>
      <c r="AA707" s="20">
        <f t="shared" si="146"/>
        <v>-1.2394546870734135E-2</v>
      </c>
      <c r="AH707" s="26">
        <v>-0.28688571799191237</v>
      </c>
      <c r="AI707" s="26">
        <v>-1.5685325329375481</v>
      </c>
      <c r="AJ707" s="26">
        <f t="shared" si="147"/>
        <v>-1.4500896123429621</v>
      </c>
      <c r="AK707" s="26">
        <f t="shared" si="147"/>
        <v>-1.5250579079547559</v>
      </c>
      <c r="AL707" s="26">
        <f t="shared" si="148"/>
        <v>-2.8924667539487388</v>
      </c>
      <c r="AM707" s="26">
        <f t="shared" si="149"/>
        <v>-2.3968253785478124</v>
      </c>
      <c r="AN707" s="14">
        <v>-5.1461560794987607E-3</v>
      </c>
      <c r="AO707" s="14">
        <v>-6.8558767132386334E-3</v>
      </c>
      <c r="AP707" s="20">
        <v>-1.0264941727657078E-2</v>
      </c>
      <c r="AQ707" s="20">
        <v>-1.0774895309072304E-2</v>
      </c>
      <c r="AU707">
        <v>-0.47301295313273178</v>
      </c>
    </row>
    <row r="708" spans="1:47" x14ac:dyDescent="0.2">
      <c r="A708" s="1">
        <v>44174</v>
      </c>
      <c r="B708">
        <v>229.22885000000002</v>
      </c>
      <c r="C708">
        <v>17.75</v>
      </c>
      <c r="D708" s="12">
        <v>-1.7686763777297054E-3</v>
      </c>
      <c r="E708" s="12">
        <v>3.9592760180995334E-3</v>
      </c>
      <c r="F708" s="12">
        <f t="shared" si="141"/>
        <v>4.3106161458675912E-3</v>
      </c>
      <c r="G708" s="12">
        <f t="shared" si="142"/>
        <v>5.2100993198667149E-3</v>
      </c>
      <c r="H708" s="14">
        <v>-7.0903326019258854E-3</v>
      </c>
      <c r="I708" s="14">
        <v>-8.5698507630601675E-3</v>
      </c>
      <c r="J708" s="20">
        <v>-1.0027992706745193E-2</v>
      </c>
      <c r="K708" s="20">
        <v>-1.2120503476313563E-2</v>
      </c>
      <c r="M708" s="24">
        <v>3.1282161291390717E-6</v>
      </c>
      <c r="N708" s="24">
        <v>1.5675866587498099E-5</v>
      </c>
      <c r="O708" s="23">
        <f t="shared" ref="O708:O771" si="150">SUMPRODUCT(M708:M807,Weights)</f>
        <v>1.3329931331635275E-5</v>
      </c>
      <c r="P708" s="23">
        <f t="shared" ref="P708:P771" si="151">SUMPRODUCT(N708:N807,Weights)</f>
        <v>1.8577134081451645E-5</v>
      </c>
      <c r="Q708" s="12">
        <v>3.6510178487149684E-3</v>
      </c>
      <c r="R708" s="12">
        <v>4.3101199613759765E-3</v>
      </c>
      <c r="S708" s="14">
        <v>-6.0053899505233786E-3</v>
      </c>
      <c r="T708" s="14">
        <v>-7.0895164510652161E-3</v>
      </c>
      <c r="U708" s="20">
        <v>-8.4935376104432313E-3</v>
      </c>
      <c r="V708" s="20">
        <v>-1.0026838409007994E-2</v>
      </c>
      <c r="X708" s="14">
        <f t="shared" si="143"/>
        <v>-6.6122670230298383E-3</v>
      </c>
      <c r="Y708" s="14">
        <f t="shared" si="144"/>
        <v>-8.7382124781852817E-3</v>
      </c>
      <c r="Z708" s="20">
        <f t="shared" si="145"/>
        <v>-1.1682596862261287E-2</v>
      </c>
      <c r="AA708" s="20">
        <f t="shared" si="146"/>
        <v>-1.2394546870734135E-2</v>
      </c>
      <c r="AH708" s="26">
        <v>-0.47301295313273178</v>
      </c>
      <c r="AI708" s="26">
        <v>0.9139959248767684</v>
      </c>
      <c r="AJ708" s="26">
        <f t="shared" si="147"/>
        <v>-1.4500896123429621</v>
      </c>
      <c r="AK708" s="26">
        <f t="shared" si="147"/>
        <v>-1.5093003093217912</v>
      </c>
      <c r="AL708" s="26">
        <f t="shared" si="148"/>
        <v>-2.8924667539487388</v>
      </c>
      <c r="AM708" s="26">
        <f t="shared" si="149"/>
        <v>-2.3968253785478124</v>
      </c>
      <c r="AN708" s="14">
        <v>-5.2943030569003241E-3</v>
      </c>
      <c r="AO708" s="14">
        <v>-6.5052653909187875E-3</v>
      </c>
      <c r="AP708" s="20">
        <v>-1.0560447745481491E-2</v>
      </c>
      <c r="AQ708" s="20">
        <v>-1.0330604908011458E-2</v>
      </c>
      <c r="AU708">
        <v>0.65421690239747077</v>
      </c>
    </row>
    <row r="709" spans="1:47" x14ac:dyDescent="0.2">
      <c r="A709" s="1">
        <v>44173</v>
      </c>
      <c r="B709">
        <v>229.63499999999999</v>
      </c>
      <c r="C709">
        <v>17.68</v>
      </c>
      <c r="D709" s="12">
        <v>2.4892519496666488E-3</v>
      </c>
      <c r="E709" s="12">
        <v>2.2675736961450532E-3</v>
      </c>
      <c r="F709" s="12">
        <f t="shared" ref="F709:F772" si="152">_xlfn.STDEV.P(D709:D808)</f>
        <v>4.3137285776083814E-3</v>
      </c>
      <c r="G709" s="12">
        <f t="shared" ref="G709:G772" si="153">_xlfn.STDEV.P(E709:E808)</f>
        <v>5.2354261581898567E-3</v>
      </c>
      <c r="H709" s="14">
        <v>-7.0954520965633636E-3</v>
      </c>
      <c r="I709" s="14">
        <v>-8.6115097049352003E-3</v>
      </c>
      <c r="J709" s="20">
        <v>-1.0035233305708479E-2</v>
      </c>
      <c r="K709" s="20">
        <v>-1.217942251280278E-2</v>
      </c>
      <c r="M709" s="24">
        <v>6.1963752689192122E-6</v>
      </c>
      <c r="N709" s="24">
        <v>5.1418904674489377E-6</v>
      </c>
      <c r="O709" s="23">
        <f t="shared" si="150"/>
        <v>1.3981400727722139E-5</v>
      </c>
      <c r="P709" s="23">
        <f t="shared" si="151"/>
        <v>1.8764761109695941E-5</v>
      </c>
      <c r="Q709" s="12">
        <v>3.7391711284350359E-3</v>
      </c>
      <c r="R709" s="12">
        <v>4.3318311497213208E-3</v>
      </c>
      <c r="S709" s="14">
        <v>-6.1503891923985997E-3</v>
      </c>
      <c r="T709" s="14">
        <v>-7.1252281779604822E-3</v>
      </c>
      <c r="U709" s="20">
        <v>-8.698612805309737E-3</v>
      </c>
      <c r="V709" s="20">
        <v>-1.0077346185858085E-2</v>
      </c>
      <c r="X709" s="14">
        <f t="shared" ref="X709:X772" si="154">PERCENTILE(D709:D808,0.05)</f>
        <v>-6.6122670230298383E-3</v>
      </c>
      <c r="Y709" s="14">
        <f t="shared" ref="Y709:Y772" si="155">PERCENTILE(E709:E808,0.05)</f>
        <v>-8.7382124781852817E-3</v>
      </c>
      <c r="Z709" s="20">
        <f t="shared" ref="Z709:Z772" si="156">PERCENTILE(D709:D808,0.01)</f>
        <v>-1.1682596862261287E-2</v>
      </c>
      <c r="AA709" s="20">
        <f t="shared" ref="AA709:AA772" si="157">PERCENTILE(E709:E808,0.01)</f>
        <v>-1.2394546870734135E-2</v>
      </c>
      <c r="AH709" s="26">
        <v>0.65421690239747077</v>
      </c>
      <c r="AI709" s="26">
        <v>0.51163702052441262</v>
      </c>
      <c r="AJ709" s="26">
        <f t="shared" ref="AJ709:AK772" si="158">PERCENTILE(AH709:AH808,5%)</f>
        <v>-1.4500896123429621</v>
      </c>
      <c r="AK709" s="26">
        <f t="shared" si="158"/>
        <v>-1.5093003093217912</v>
      </c>
      <c r="AL709" s="26">
        <f t="shared" ref="AL709:AL772" si="159">PERCENTILE(AH709:AH808,1%)</f>
        <v>-2.8924667539487388</v>
      </c>
      <c r="AM709" s="26">
        <f t="shared" ref="AM709:AM772" si="160">PERCENTILE(AI709:AI808,1%)</f>
        <v>-2.3968253785478124</v>
      </c>
      <c r="AN709" s="14">
        <v>-5.4221332121163575E-3</v>
      </c>
      <c r="AO709" s="14">
        <v>-6.53803409420416E-3</v>
      </c>
      <c r="AP709" s="20">
        <v>-1.0815428176323331E-2</v>
      </c>
      <c r="AQ709" s="20">
        <v>-1.038264283523601E-2</v>
      </c>
      <c r="AU709">
        <v>0.14282900932180664</v>
      </c>
    </row>
    <row r="710" spans="1:47" x14ac:dyDescent="0.2">
      <c r="A710" s="1">
        <v>44172</v>
      </c>
      <c r="B710">
        <v>229.06479999999999</v>
      </c>
      <c r="C710">
        <v>17.64</v>
      </c>
      <c r="D710" s="12">
        <v>5.6019888480007829E-4</v>
      </c>
      <c r="E710" s="12">
        <v>0</v>
      </c>
      <c r="F710" s="12">
        <f t="shared" si="152"/>
        <v>4.3085600516265844E-3</v>
      </c>
      <c r="G710" s="12">
        <f t="shared" si="153"/>
        <v>5.290988509663655E-3</v>
      </c>
      <c r="H710" s="14">
        <v>-7.0869506278562113E-3</v>
      </c>
      <c r="I710" s="14">
        <v>-8.702901640278829E-3</v>
      </c>
      <c r="J710" s="20">
        <v>-1.0023209516278799E-2</v>
      </c>
      <c r="K710" s="20">
        <v>-1.230867987103056E-2</v>
      </c>
      <c r="M710" s="24">
        <v>3.1382279053125138E-7</v>
      </c>
      <c r="N710" s="24">
        <v>0</v>
      </c>
      <c r="O710" s="23">
        <f t="shared" si="150"/>
        <v>1.447752058498481E-5</v>
      </c>
      <c r="P710" s="23">
        <f t="shared" si="151"/>
        <v>1.9642596647311567E-5</v>
      </c>
      <c r="Q710" s="12">
        <v>3.8049337162406405E-3</v>
      </c>
      <c r="R710" s="12">
        <v>4.431996914181187E-3</v>
      </c>
      <c r="S710" s="14">
        <v>-6.258559023468363E-3</v>
      </c>
      <c r="T710" s="14">
        <v>-7.28998619892866E-3</v>
      </c>
      <c r="U710" s="20">
        <v>-8.8515994616427292E-3</v>
      </c>
      <c r="V710" s="20">
        <v>-1.0310366599060971E-2</v>
      </c>
      <c r="X710" s="14">
        <f t="shared" si="154"/>
        <v>-6.6122670230298383E-3</v>
      </c>
      <c r="Y710" s="14">
        <f t="shared" si="155"/>
        <v>-8.7382124781852817E-3</v>
      </c>
      <c r="Z710" s="20">
        <f t="shared" si="156"/>
        <v>-1.1682596862261287E-2</v>
      </c>
      <c r="AA710" s="20">
        <f t="shared" si="157"/>
        <v>-1.2394546870734135E-2</v>
      </c>
      <c r="AH710" s="26">
        <v>0.14282900932180664</v>
      </c>
      <c r="AI710" s="26">
        <v>0</v>
      </c>
      <c r="AJ710" s="26">
        <f t="shared" si="158"/>
        <v>-1.4500896123429621</v>
      </c>
      <c r="AK710" s="26">
        <f t="shared" si="158"/>
        <v>-1.5093003093217912</v>
      </c>
      <c r="AL710" s="26">
        <f t="shared" si="159"/>
        <v>-2.8924667539487388</v>
      </c>
      <c r="AM710" s="26">
        <f t="shared" si="160"/>
        <v>-2.3968253785478124</v>
      </c>
      <c r="AN710" s="14">
        <v>-5.5174948575740564E-3</v>
      </c>
      <c r="AO710" s="14">
        <v>-6.6892143134868898E-3</v>
      </c>
      <c r="AP710" s="20">
        <v>-1.1005644275204677E-2</v>
      </c>
      <c r="AQ710" s="20">
        <v>-1.062272268155506E-2</v>
      </c>
      <c r="AU710">
        <v>0.86401757314633065</v>
      </c>
    </row>
    <row r="711" spans="1:47" x14ac:dyDescent="0.2">
      <c r="A711" s="1">
        <v>44169</v>
      </c>
      <c r="B711">
        <v>228.93655000000001</v>
      </c>
      <c r="C711">
        <v>17.64</v>
      </c>
      <c r="D711" s="12">
        <v>3.4147471406260621E-3</v>
      </c>
      <c r="E711" s="12">
        <v>2.2727272727272041E-3</v>
      </c>
      <c r="F711" s="12">
        <f t="shared" si="152"/>
        <v>4.3215123474028734E-3</v>
      </c>
      <c r="G711" s="12">
        <f t="shared" si="153"/>
        <v>5.2943753403766076E-3</v>
      </c>
      <c r="H711" s="14">
        <v>-7.1082552585411884E-3</v>
      </c>
      <c r="I711" s="14">
        <v>-8.7084724810609013E-3</v>
      </c>
      <c r="J711" s="20">
        <v>-1.0053341062021917E-2</v>
      </c>
      <c r="K711" s="20">
        <v>-1.2316558817459375E-2</v>
      </c>
      <c r="M711" s="24">
        <v>1.1660498034413867E-5</v>
      </c>
      <c r="N711" s="24">
        <v>5.1652892561980349E-6</v>
      </c>
      <c r="O711" s="23">
        <f t="shared" si="150"/>
        <v>1.5383375181623018E-5</v>
      </c>
      <c r="P711" s="23">
        <f t="shared" si="151"/>
        <v>2.0897114831062743E-5</v>
      </c>
      <c r="Q711" s="12">
        <v>3.9221646040959344E-3</v>
      </c>
      <c r="R711" s="12">
        <v>4.571336219428926E-3</v>
      </c>
      <c r="S711" s="14">
        <v>-6.4513866745478845E-3</v>
      </c>
      <c r="T711" s="14">
        <v>-7.5191789605423016E-3</v>
      </c>
      <c r="U711" s="20">
        <v>-9.1243192883768125E-3</v>
      </c>
      <c r="V711" s="20">
        <v>-1.0634518295594376E-2</v>
      </c>
      <c r="X711" s="14">
        <f t="shared" si="154"/>
        <v>-6.6122670230298383E-3</v>
      </c>
      <c r="Y711" s="14">
        <f t="shared" si="155"/>
        <v>-8.7382124781852817E-3</v>
      </c>
      <c r="Z711" s="20">
        <f t="shared" si="156"/>
        <v>-1.1682596862261287E-2</v>
      </c>
      <c r="AA711" s="20">
        <f t="shared" si="157"/>
        <v>-1.2394546870734135E-2</v>
      </c>
      <c r="AH711" s="26">
        <v>0.86401757314633065</v>
      </c>
      <c r="AI711" s="26">
        <v>0.48564498682176588</v>
      </c>
      <c r="AJ711" s="26">
        <f t="shared" si="158"/>
        <v>-1.4500896123429621</v>
      </c>
      <c r="AK711" s="26">
        <f t="shared" si="158"/>
        <v>-1.5093003093217912</v>
      </c>
      <c r="AL711" s="26">
        <f t="shared" si="159"/>
        <v>-2.8924667539487388</v>
      </c>
      <c r="AM711" s="26">
        <f t="shared" si="160"/>
        <v>-2.3968253785478124</v>
      </c>
      <c r="AN711" s="14">
        <v>-5.6874901502987612E-3</v>
      </c>
      <c r="AO711" s="14">
        <v>-6.8995191699979851E-3</v>
      </c>
      <c r="AP711" s="20">
        <v>-1.1344730720862008E-2</v>
      </c>
      <c r="AQ711" s="20">
        <v>-1.0956694664602062E-2</v>
      </c>
      <c r="AU711">
        <v>-0.2841474969132301</v>
      </c>
    </row>
    <row r="712" spans="1:47" x14ac:dyDescent="0.2">
      <c r="A712" s="1">
        <v>44168</v>
      </c>
      <c r="B712">
        <v>228.15744999999998</v>
      </c>
      <c r="C712">
        <v>17.600000000000001</v>
      </c>
      <c r="D712" s="12">
        <v>-1.1553210765982147E-3</v>
      </c>
      <c r="E712" s="12">
        <v>1.7074558907228532E-3</v>
      </c>
      <c r="F712" s="12">
        <f t="shared" si="152"/>
        <v>4.3117329926436907E-3</v>
      </c>
      <c r="G712" s="12">
        <f t="shared" si="153"/>
        <v>5.291187021910105E-3</v>
      </c>
      <c r="H712" s="14">
        <v>-7.0921696513963021E-3</v>
      </c>
      <c r="I712" s="14">
        <v>-8.7032281638673974E-3</v>
      </c>
      <c r="J712" s="20">
        <v>-1.0030590880868401E-2</v>
      </c>
      <c r="K712" s="20">
        <v>-1.230914167957306E-2</v>
      </c>
      <c r="M712" s="24">
        <v>1.3347667900320578E-6</v>
      </c>
      <c r="N712" s="24">
        <v>2.9154056187641719E-6</v>
      </c>
      <c r="O712" s="23">
        <f t="shared" si="150"/>
        <v>1.5619673402655751E-5</v>
      </c>
      <c r="P712" s="23">
        <f t="shared" si="151"/>
        <v>2.1900641042581705E-5</v>
      </c>
      <c r="Q712" s="12">
        <v>3.9521732505870431E-3</v>
      </c>
      <c r="R712" s="12">
        <v>4.6798120734257804E-3</v>
      </c>
      <c r="S712" s="14">
        <v>-6.5007465055686893E-3</v>
      </c>
      <c r="T712" s="14">
        <v>-7.6976058624256861E-3</v>
      </c>
      <c r="U712" s="20">
        <v>-9.1941298393442474E-3</v>
      </c>
      <c r="V712" s="20">
        <v>-1.0886870867924723E-2</v>
      </c>
      <c r="X712" s="14">
        <f t="shared" si="154"/>
        <v>-6.6122670230298383E-3</v>
      </c>
      <c r="Y712" s="14">
        <f t="shared" si="155"/>
        <v>-8.7382124781852817E-3</v>
      </c>
      <c r="Z712" s="20">
        <f t="shared" si="156"/>
        <v>-1.1682596862261287E-2</v>
      </c>
      <c r="AA712" s="20">
        <f t="shared" si="157"/>
        <v>-1.2394546870734135E-2</v>
      </c>
      <c r="AH712" s="26">
        <v>-0.2841474969132301</v>
      </c>
      <c r="AI712" s="26">
        <v>0.3551648386166768</v>
      </c>
      <c r="AJ712" s="26">
        <f t="shared" si="158"/>
        <v>-1.4500896123429621</v>
      </c>
      <c r="AK712" s="26">
        <f t="shared" si="158"/>
        <v>-1.5093003093217912</v>
      </c>
      <c r="AL712" s="26">
        <f t="shared" si="159"/>
        <v>-2.8924667539487388</v>
      </c>
      <c r="AM712" s="26">
        <f t="shared" si="160"/>
        <v>-2.3968253785478124</v>
      </c>
      <c r="AN712" s="14">
        <v>-5.7310053768559899E-3</v>
      </c>
      <c r="AO712" s="14">
        <v>-7.0632418099893833E-3</v>
      </c>
      <c r="AP712" s="20">
        <v>-1.1431529733168539E-2</v>
      </c>
      <c r="AQ712" s="20">
        <v>-1.1216692344421368E-2</v>
      </c>
      <c r="AU712">
        <v>-0.26396718238304195</v>
      </c>
    </row>
    <row r="713" spans="1:47" x14ac:dyDescent="0.2">
      <c r="A713" s="1">
        <v>44167</v>
      </c>
      <c r="B713">
        <v>228.42134999999999</v>
      </c>
      <c r="C713">
        <v>17.57</v>
      </c>
      <c r="D713" s="12">
        <v>-1.1046295391320404E-3</v>
      </c>
      <c r="E713" s="12">
        <v>-6.2217194570135526E-3</v>
      </c>
      <c r="F713" s="12">
        <f t="shared" si="152"/>
        <v>4.3143043978369792E-3</v>
      </c>
      <c r="G713" s="12">
        <f t="shared" si="153"/>
        <v>5.2897594939824016E-3</v>
      </c>
      <c r="H713" s="14">
        <v>-7.0963992365548441E-3</v>
      </c>
      <c r="I713" s="14">
        <v>-8.7008800893779402E-3</v>
      </c>
      <c r="J713" s="20">
        <v>-1.0036572863873106E-2</v>
      </c>
      <c r="K713" s="20">
        <v>-1.2305820753013313E-2</v>
      </c>
      <c r="M713" s="24">
        <v>1.2202064187230641E-6</v>
      </c>
      <c r="N713" s="24">
        <v>3.8709793001781013E-5</v>
      </c>
      <c r="O713" s="23">
        <f t="shared" si="150"/>
        <v>1.6531707906114456E-5</v>
      </c>
      <c r="P713" s="23">
        <f t="shared" si="151"/>
        <v>2.3112081401817065E-5</v>
      </c>
      <c r="Q713" s="12">
        <v>4.0659203024794345E-3</v>
      </c>
      <c r="R713" s="12">
        <v>4.8075026158928991E-3</v>
      </c>
      <c r="S713" s="14">
        <v>-6.6878437564289262E-3</v>
      </c>
      <c r="T713" s="14">
        <v>-7.9076381143301268E-3</v>
      </c>
      <c r="U713" s="20">
        <v>-9.4587450516925246E-3</v>
      </c>
      <c r="V713" s="20">
        <v>-1.1183923489928227E-2</v>
      </c>
      <c r="X713" s="14">
        <f t="shared" si="154"/>
        <v>-6.6122670230298383E-3</v>
      </c>
      <c r="Y713" s="14">
        <f t="shared" si="155"/>
        <v>-8.7382124781852817E-3</v>
      </c>
      <c r="Z713" s="20">
        <f t="shared" si="156"/>
        <v>-1.1682596862261287E-2</v>
      </c>
      <c r="AA713" s="20">
        <f t="shared" si="157"/>
        <v>-1.2394546870734135E-2</v>
      </c>
      <c r="AH713" s="26">
        <v>-0.26396718238304195</v>
      </c>
      <c r="AI713" s="26">
        <v>-1.3228551962277157</v>
      </c>
      <c r="AJ713" s="26">
        <f t="shared" si="158"/>
        <v>-1.4500896123429621</v>
      </c>
      <c r="AK713" s="26">
        <f t="shared" si="158"/>
        <v>-1.5093003093217912</v>
      </c>
      <c r="AL713" s="26">
        <f t="shared" si="159"/>
        <v>-2.8924667539487388</v>
      </c>
      <c r="AM713" s="26">
        <f t="shared" si="160"/>
        <v>-2.3968253785478124</v>
      </c>
      <c r="AN713" s="14">
        <v>-5.8959487952397827E-3</v>
      </c>
      <c r="AO713" s="14">
        <v>-7.2559651852324731E-3</v>
      </c>
      <c r="AP713" s="20">
        <v>-1.1760539299126963E-2</v>
      </c>
      <c r="AQ713" s="20">
        <v>-1.1522744277207097E-2</v>
      </c>
      <c r="AU713">
        <v>0.14943720390193144</v>
      </c>
    </row>
    <row r="714" spans="1:47" x14ac:dyDescent="0.2">
      <c r="A714" s="1">
        <v>44166</v>
      </c>
      <c r="B714">
        <v>228.67394999999999</v>
      </c>
      <c r="C714">
        <v>17.68</v>
      </c>
      <c r="D714" s="12">
        <v>6.4456377407196008E-4</v>
      </c>
      <c r="E714" s="12">
        <v>1.1325028312569874E-3</v>
      </c>
      <c r="F714" s="12">
        <f t="shared" si="152"/>
        <v>4.334066930110036E-3</v>
      </c>
      <c r="G714" s="12">
        <f t="shared" si="153"/>
        <v>5.3059909034635332E-3</v>
      </c>
      <c r="H714" s="14">
        <v>-7.1289057094419276E-3</v>
      </c>
      <c r="I714" s="14">
        <v>-8.7275783821335138E-3</v>
      </c>
      <c r="J714" s="20">
        <v>-1.0082547388812195E-2</v>
      </c>
      <c r="K714" s="20">
        <v>-1.234358065795243E-2</v>
      </c>
      <c r="M714" s="24">
        <v>4.1546245884588878E-7</v>
      </c>
      <c r="N714" s="24">
        <v>1.2825626628050924E-6</v>
      </c>
      <c r="O714" s="23">
        <f t="shared" si="150"/>
        <v>1.751190657938992E-5</v>
      </c>
      <c r="P714" s="23">
        <f t="shared" si="151"/>
        <v>2.2120565933649026E-5</v>
      </c>
      <c r="Q714" s="12">
        <v>4.1847229991231107E-3</v>
      </c>
      <c r="R714" s="12">
        <v>4.703250571003955E-3</v>
      </c>
      <c r="S714" s="14">
        <v>-6.8832568028948929E-3</v>
      </c>
      <c r="T714" s="14">
        <v>-7.73615876017744E-3</v>
      </c>
      <c r="U714" s="20">
        <v>-9.7351214524598606E-3</v>
      </c>
      <c r="V714" s="20">
        <v>-1.0941396966936421E-2</v>
      </c>
      <c r="X714" s="14">
        <f t="shared" si="154"/>
        <v>-6.6122670230298383E-3</v>
      </c>
      <c r="Y714" s="14">
        <f t="shared" si="155"/>
        <v>-8.7382124781852817E-3</v>
      </c>
      <c r="Z714" s="20">
        <f t="shared" si="156"/>
        <v>-1.1682596862261287E-2</v>
      </c>
      <c r="AA714" s="20">
        <f t="shared" si="157"/>
        <v>-1.2394546870734135E-2</v>
      </c>
      <c r="AH714" s="26">
        <v>0.14943720390193144</v>
      </c>
      <c r="AI714" s="26">
        <v>0.23381905449667598</v>
      </c>
      <c r="AJ714" s="26">
        <f t="shared" si="158"/>
        <v>-1.4500896123429621</v>
      </c>
      <c r="AK714" s="26">
        <f t="shared" si="158"/>
        <v>-1.5093003093217912</v>
      </c>
      <c r="AL714" s="26">
        <f t="shared" si="159"/>
        <v>-2.8924667539487388</v>
      </c>
      <c r="AM714" s="26">
        <f t="shared" si="160"/>
        <v>-2.3968253785478124</v>
      </c>
      <c r="AN714" s="14">
        <v>-6.0682233515611094E-3</v>
      </c>
      <c r="AO714" s="14">
        <v>-7.09861754163416E-3</v>
      </c>
      <c r="AP714" s="20">
        <v>-1.2104172149448254E-2</v>
      </c>
      <c r="AQ714" s="20">
        <v>-1.1272870330251769E-2</v>
      </c>
      <c r="AU714">
        <v>-0.89355333609569176</v>
      </c>
    </row>
    <row r="715" spans="1:47" x14ac:dyDescent="0.2">
      <c r="A715" s="1">
        <v>44165</v>
      </c>
      <c r="B715">
        <v>228.52664999999999</v>
      </c>
      <c r="C715">
        <v>17.66</v>
      </c>
      <c r="D715" s="12">
        <v>-3.8776677763672218E-3</v>
      </c>
      <c r="E715" s="12">
        <v>-2.8232636928289256E-3</v>
      </c>
      <c r="F715" s="12">
        <f t="shared" si="152"/>
        <v>4.3418957664346971E-3</v>
      </c>
      <c r="G715" s="12">
        <f t="shared" si="153"/>
        <v>5.3778639314892513E-3</v>
      </c>
      <c r="H715" s="14">
        <v>-7.1417829992653555E-3</v>
      </c>
      <c r="I715" s="14">
        <v>-8.8457989929616003E-3</v>
      </c>
      <c r="J715" s="20">
        <v>-1.0100759985552285E-2</v>
      </c>
      <c r="K715" s="20">
        <v>-1.2510782323900937E-2</v>
      </c>
      <c r="M715" s="24">
        <v>1.5036307383876715E-5</v>
      </c>
      <c r="N715" s="24">
        <v>7.9708178792460217E-6</v>
      </c>
      <c r="O715" s="23">
        <f t="shared" si="150"/>
        <v>1.8604342288484855E-5</v>
      </c>
      <c r="P715" s="23">
        <f t="shared" si="151"/>
        <v>2.3459502226314779E-5</v>
      </c>
      <c r="Q715" s="12">
        <v>4.3132751232079847E-3</v>
      </c>
      <c r="R715" s="12">
        <v>4.8435010298661834E-3</v>
      </c>
      <c r="S715" s="14">
        <v>-7.0947062304482136E-3</v>
      </c>
      <c r="T715" s="14">
        <v>-7.966850236118584E-3</v>
      </c>
      <c r="U715" s="20">
        <v>-1.0034178413028141E-2</v>
      </c>
      <c r="V715" s="20">
        <v>-1.1267668323743818E-2</v>
      </c>
      <c r="X715" s="14">
        <f t="shared" si="154"/>
        <v>-6.6122670230298383E-3</v>
      </c>
      <c r="Y715" s="14">
        <f t="shared" si="155"/>
        <v>-8.7382124781852817E-3</v>
      </c>
      <c r="Z715" s="20">
        <f t="shared" si="156"/>
        <v>-1.1682596862261287E-2</v>
      </c>
      <c r="AA715" s="20">
        <f t="shared" si="157"/>
        <v>-1.2394546870734135E-2</v>
      </c>
      <c r="AH715" s="26">
        <v>-0.89355333609569176</v>
      </c>
      <c r="AI715" s="26">
        <v>-0.5709582599363513</v>
      </c>
      <c r="AJ715" s="26">
        <f t="shared" si="158"/>
        <v>-1.4500896123429621</v>
      </c>
      <c r="AK715" s="26">
        <f t="shared" si="158"/>
        <v>-1.5093003093217912</v>
      </c>
      <c r="AL715" s="26">
        <f t="shared" si="159"/>
        <v>-2.8924667539487388</v>
      </c>
      <c r="AM715" s="26">
        <f t="shared" si="160"/>
        <v>-2.3968253785478124</v>
      </c>
      <c r="AN715" s="14">
        <v>-6.2546354513412089E-3</v>
      </c>
      <c r="AO715" s="14">
        <v>-7.3102976025774449E-3</v>
      </c>
      <c r="AP715" s="20">
        <v>-1.2476004894513245E-2</v>
      </c>
      <c r="AQ715" s="20">
        <v>-1.1609026189405734E-2</v>
      </c>
      <c r="AU715">
        <v>0.1323486678847523</v>
      </c>
    </row>
    <row r="716" spans="1:47" x14ac:dyDescent="0.2">
      <c r="A716" s="1">
        <v>44162</v>
      </c>
      <c r="B716">
        <v>229.41624999999999</v>
      </c>
      <c r="C716">
        <v>17.71</v>
      </c>
      <c r="D716" s="12">
        <v>5.9206953927604111E-4</v>
      </c>
      <c r="E716" s="12">
        <v>-1.1280315848843925E-3</v>
      </c>
      <c r="F716" s="12">
        <f t="shared" si="152"/>
        <v>4.3426299380609759E-3</v>
      </c>
      <c r="G716" s="12">
        <f t="shared" si="153"/>
        <v>5.3895592907917816E-3</v>
      </c>
      <c r="H716" s="14">
        <v>-7.1429906041276447E-3</v>
      </c>
      <c r="I716" s="14">
        <v>-8.8650361471288679E-3</v>
      </c>
      <c r="J716" s="20">
        <v>-1.0102467924154259E-2</v>
      </c>
      <c r="K716" s="20">
        <v>-1.2537989798150522E-2</v>
      </c>
      <c r="M716" s="24">
        <v>3.5054633933854359E-7</v>
      </c>
      <c r="N716" s="24">
        <v>1.2724552564967943E-6</v>
      </c>
      <c r="O716" s="23">
        <f t="shared" si="150"/>
        <v>1.8832164283599259E-5</v>
      </c>
      <c r="P716" s="23">
        <f t="shared" si="151"/>
        <v>2.4450861516177846E-5</v>
      </c>
      <c r="Q716" s="12">
        <v>4.3396041620865902E-3</v>
      </c>
      <c r="R716" s="12">
        <v>4.944781240477464E-3</v>
      </c>
      <c r="S716" s="14">
        <v>-7.1380136455418339E-3</v>
      </c>
      <c r="T716" s="14">
        <v>-8.1334413578809592E-3</v>
      </c>
      <c r="U716" s="20">
        <v>-1.0095428916648923E-2</v>
      </c>
      <c r="V716" s="20">
        <v>-1.150328132638178E-2</v>
      </c>
      <c r="X716" s="14">
        <f t="shared" si="154"/>
        <v>-6.6122670230298383E-3</v>
      </c>
      <c r="Y716" s="14">
        <f t="shared" si="155"/>
        <v>-8.7382124781852817E-3</v>
      </c>
      <c r="Z716" s="20">
        <f t="shared" si="156"/>
        <v>-1.1682596862261287E-2</v>
      </c>
      <c r="AA716" s="20">
        <f t="shared" si="157"/>
        <v>-1.2394546870734135E-2</v>
      </c>
      <c r="AH716" s="26">
        <v>0.1323486678847523</v>
      </c>
      <c r="AI716" s="26">
        <v>-0.22151972345632046</v>
      </c>
      <c r="AJ716" s="26">
        <f t="shared" si="158"/>
        <v>-1.4500896123429621</v>
      </c>
      <c r="AK716" s="26">
        <f t="shared" si="158"/>
        <v>-1.5093003093217912</v>
      </c>
      <c r="AL716" s="26">
        <f t="shared" si="159"/>
        <v>-2.8924667539487388</v>
      </c>
      <c r="AM716" s="26">
        <f t="shared" si="160"/>
        <v>-2.3968253785478124</v>
      </c>
      <c r="AN716" s="14">
        <v>-6.2928149171220483E-3</v>
      </c>
      <c r="AO716" s="14">
        <v>-7.4631598557812267E-3</v>
      </c>
      <c r="AP716" s="20">
        <v>-1.2552160764133036E-2</v>
      </c>
      <c r="AQ716" s="20">
        <v>-1.1851777168543519E-2</v>
      </c>
      <c r="AU716">
        <v>4.7654198482212411E-2</v>
      </c>
    </row>
    <row r="717" spans="1:47" x14ac:dyDescent="0.2">
      <c r="A717" s="1">
        <v>44161</v>
      </c>
      <c r="B717">
        <v>229.28050000000002</v>
      </c>
      <c r="C717">
        <v>17.73</v>
      </c>
      <c r="D717" s="12">
        <v>2.19866413704084E-4</v>
      </c>
      <c r="E717" s="12">
        <v>2.8280542986425239E-3</v>
      </c>
      <c r="F717" s="12">
        <f t="shared" si="152"/>
        <v>4.3481721049129646E-3</v>
      </c>
      <c r="G717" s="12">
        <f t="shared" si="153"/>
        <v>5.3948294126983914E-3</v>
      </c>
      <c r="H717" s="14">
        <v>-7.1521066573753088E-3</v>
      </c>
      <c r="I717" s="14">
        <v>-8.8737047262614326E-3</v>
      </c>
      <c r="J717" s="20">
        <v>-1.0115360932227964E-2</v>
      </c>
      <c r="K717" s="20">
        <v>-1.2550249935043901E-2</v>
      </c>
      <c r="M717" s="24">
        <v>4.8341239875095416E-8</v>
      </c>
      <c r="N717" s="24">
        <v>7.9978911160704584E-6</v>
      </c>
      <c r="O717" s="23">
        <f t="shared" si="150"/>
        <v>2.0012727755129303E-5</v>
      </c>
      <c r="P717" s="23">
        <f t="shared" si="151"/>
        <v>2.5930907680200625E-5</v>
      </c>
      <c r="Q717" s="12">
        <v>4.473558734959149E-3</v>
      </c>
      <c r="R717" s="12">
        <v>5.0922399472334984E-3</v>
      </c>
      <c r="S717" s="14">
        <v>-7.3583493105779975E-3</v>
      </c>
      <c r="T717" s="14">
        <v>-8.3759893465141962E-3</v>
      </c>
      <c r="U717" s="20">
        <v>-1.040705385246905E-2</v>
      </c>
      <c r="V717" s="20">
        <v>-1.1846321575352491E-2</v>
      </c>
      <c r="X717" s="14">
        <f t="shared" si="154"/>
        <v>-6.6122670230298383E-3</v>
      </c>
      <c r="Y717" s="14">
        <f t="shared" si="155"/>
        <v>-8.7382124781852817E-3</v>
      </c>
      <c r="Z717" s="20">
        <f t="shared" si="156"/>
        <v>-1.1682596862261287E-2</v>
      </c>
      <c r="AA717" s="20">
        <f t="shared" si="157"/>
        <v>-1.2394546870734135E-2</v>
      </c>
      <c r="AH717" s="26">
        <v>4.7654198482212411E-2</v>
      </c>
      <c r="AI717" s="26">
        <v>0.54350560899452327</v>
      </c>
      <c r="AJ717" s="26">
        <f t="shared" si="158"/>
        <v>-1.4500896123429621</v>
      </c>
      <c r="AK717" s="26">
        <f t="shared" si="158"/>
        <v>-1.5093003093217912</v>
      </c>
      <c r="AL717" s="26">
        <f t="shared" si="159"/>
        <v>-2.8924667539487388</v>
      </c>
      <c r="AM717" s="26">
        <f t="shared" si="160"/>
        <v>-2.3968253785478124</v>
      </c>
      <c r="AN717" s="14">
        <v>-6.4870610517703845E-3</v>
      </c>
      <c r="AO717" s="14">
        <v>-7.6857193275003009E-3</v>
      </c>
      <c r="AP717" s="20">
        <v>-1.2939619912706316E-2</v>
      </c>
      <c r="AQ717" s="20">
        <v>-1.2205209939184222E-2</v>
      </c>
      <c r="AU717">
        <v>-0.12997999567028606</v>
      </c>
    </row>
    <row r="718" spans="1:47" x14ac:dyDescent="0.2">
      <c r="A718" s="1">
        <v>44160</v>
      </c>
      <c r="B718">
        <v>229.23009999999999</v>
      </c>
      <c r="C718">
        <v>17.68</v>
      </c>
      <c r="D718" s="12">
        <v>-6.1820998997696996E-4</v>
      </c>
      <c r="E718" s="12">
        <v>1.6997167138810276E-3</v>
      </c>
      <c r="F718" s="12">
        <f t="shared" si="152"/>
        <v>4.3485927957310055E-3</v>
      </c>
      <c r="G718" s="12">
        <f t="shared" si="153"/>
        <v>5.3913680679664672E-3</v>
      </c>
      <c r="H718" s="14">
        <v>-7.1527986321931886E-3</v>
      </c>
      <c r="I718" s="14">
        <v>-8.8680113208249971E-3</v>
      </c>
      <c r="J718" s="20">
        <v>-1.0116339605418141E-2</v>
      </c>
      <c r="K718" s="20">
        <v>-1.2542197643085467E-2</v>
      </c>
      <c r="M718" s="24">
        <v>3.8218359170732529E-7</v>
      </c>
      <c r="N718" s="24">
        <v>2.8890369074465193E-6</v>
      </c>
      <c r="O718" s="23">
        <f t="shared" si="150"/>
        <v>2.1287048344582049E-5</v>
      </c>
      <c r="P718" s="23">
        <f t="shared" si="151"/>
        <v>2.7074935242749051E-5</v>
      </c>
      <c r="Q718" s="12">
        <v>4.6137889358511021E-3</v>
      </c>
      <c r="R718" s="12">
        <v>5.2033580736625317E-3</v>
      </c>
      <c r="S718" s="14">
        <v>-7.5890074651232603E-3</v>
      </c>
      <c r="T718" s="14">
        <v>-8.5587623997910433E-3</v>
      </c>
      <c r="U718" s="20">
        <v>-1.0733278082190364E-2</v>
      </c>
      <c r="V718" s="20">
        <v>-1.2104820992538075E-2</v>
      </c>
      <c r="X718" s="14">
        <f t="shared" si="154"/>
        <v>-6.6122670230298383E-3</v>
      </c>
      <c r="Y718" s="14">
        <f t="shared" si="155"/>
        <v>-8.7382124781852817E-3</v>
      </c>
      <c r="Z718" s="20">
        <f t="shared" si="156"/>
        <v>-1.1682596862261287E-2</v>
      </c>
      <c r="AA718" s="20">
        <f t="shared" si="157"/>
        <v>-1.2394546870734135E-2</v>
      </c>
      <c r="AH718" s="26">
        <v>-0.12997999567028606</v>
      </c>
      <c r="AI718" s="26">
        <v>0.31772613544972689</v>
      </c>
      <c r="AJ718" s="26">
        <f t="shared" si="158"/>
        <v>-1.4500896123429621</v>
      </c>
      <c r="AK718" s="26">
        <f t="shared" si="158"/>
        <v>-1.5093003093217912</v>
      </c>
      <c r="AL718" s="26">
        <f t="shared" si="159"/>
        <v>-2.8924667539487388</v>
      </c>
      <c r="AM718" s="26">
        <f t="shared" si="160"/>
        <v>-2.3968253785478124</v>
      </c>
      <c r="AN718" s="14">
        <v>-6.6904074094205719E-3</v>
      </c>
      <c r="AO718" s="14">
        <v>-7.8534299500908986E-3</v>
      </c>
      <c r="AP718" s="20">
        <v>-1.3345231106685843E-2</v>
      </c>
      <c r="AQ718" s="20">
        <v>-1.2471540684626014E-2</v>
      </c>
      <c r="AU718">
        <v>1.0764505507665683</v>
      </c>
    </row>
    <row r="719" spans="1:47" x14ac:dyDescent="0.2">
      <c r="A719" s="1">
        <v>44159</v>
      </c>
      <c r="B719">
        <v>229.37189999999998</v>
      </c>
      <c r="C719">
        <v>17.649999999999999</v>
      </c>
      <c r="D719" s="12">
        <v>5.0953270487459346E-3</v>
      </c>
      <c r="E719" s="12">
        <v>5.6689342403615228E-4</v>
      </c>
      <c r="F719" s="12">
        <f t="shared" si="152"/>
        <v>4.3472192427286803E-3</v>
      </c>
      <c r="G719" s="12">
        <f t="shared" si="153"/>
        <v>5.3904854935317888E-3</v>
      </c>
      <c r="H719" s="14">
        <v>-7.150539338555504E-3</v>
      </c>
      <c r="I719" s="14">
        <v>-8.8665596150650609E-3</v>
      </c>
      <c r="J719" s="20">
        <v>-1.0113144243311299E-2</v>
      </c>
      <c r="K719" s="20">
        <v>-1.2540144467925668E-2</v>
      </c>
      <c r="M719" s="24">
        <v>2.5962357733681954E-5</v>
      </c>
      <c r="N719" s="24">
        <v>3.2136815421543277E-7</v>
      </c>
      <c r="O719" s="23">
        <f t="shared" si="150"/>
        <v>2.2621375104784828E-5</v>
      </c>
      <c r="P719" s="23">
        <f t="shared" si="151"/>
        <v>2.8618522545061941E-5</v>
      </c>
      <c r="Q719" s="12">
        <v>4.7561933418212542E-3</v>
      </c>
      <c r="R719" s="12">
        <v>5.3496282623245834E-3</v>
      </c>
      <c r="S719" s="14">
        <v>-7.8232418687771352E-3</v>
      </c>
      <c r="T719" s="14">
        <v>-8.7993554501266946E-3</v>
      </c>
      <c r="U719" s="20">
        <v>-1.1064560269273077E-2</v>
      </c>
      <c r="V719" s="20">
        <v>-1.2445096334967591E-2</v>
      </c>
      <c r="X719" s="14">
        <f t="shared" si="154"/>
        <v>-6.6122670230298383E-3</v>
      </c>
      <c r="Y719" s="14">
        <f t="shared" si="155"/>
        <v>-8.7382124781852817E-3</v>
      </c>
      <c r="Z719" s="20">
        <f t="shared" si="156"/>
        <v>-1.1682596862261287E-2</v>
      </c>
      <c r="AA719" s="20">
        <f t="shared" si="157"/>
        <v>-1.2394546870734135E-2</v>
      </c>
      <c r="AH719" s="26">
        <v>1.0764505507665683</v>
      </c>
      <c r="AI719" s="26">
        <v>0.10277490205746082</v>
      </c>
      <c r="AJ719" s="26">
        <f t="shared" si="158"/>
        <v>-1.4500896123429621</v>
      </c>
      <c r="AK719" s="26">
        <f t="shared" si="158"/>
        <v>-1.5093003093217912</v>
      </c>
      <c r="AL719" s="26">
        <f t="shared" si="159"/>
        <v>-2.8924667539487388</v>
      </c>
      <c r="AM719" s="26">
        <f t="shared" si="160"/>
        <v>-2.3968253785478124</v>
      </c>
      <c r="AN719" s="14">
        <v>-6.8969065592697594E-3</v>
      </c>
      <c r="AO719" s="14">
        <v>-8.0741955910830897E-3</v>
      </c>
      <c r="AP719" s="20">
        <v>-1.3757131116570327E-2</v>
      </c>
      <c r="AQ719" s="20">
        <v>-1.2822124784936195E-2</v>
      </c>
      <c r="AU719">
        <v>0.50926032945752187</v>
      </c>
    </row>
    <row r="720" spans="1:47" x14ac:dyDescent="0.2">
      <c r="A720" s="1">
        <v>44158</v>
      </c>
      <c r="B720">
        <v>228.20910000000001</v>
      </c>
      <c r="C720">
        <v>17.64</v>
      </c>
      <c r="D720" s="12">
        <v>2.4660912453762229E-3</v>
      </c>
      <c r="E720" s="12">
        <v>1.1350737797957144E-3</v>
      </c>
      <c r="F720" s="12">
        <f t="shared" si="152"/>
        <v>4.3326498415774952E-3</v>
      </c>
      <c r="G720" s="12">
        <f t="shared" si="153"/>
        <v>5.3931251939400519E-3</v>
      </c>
      <c r="H720" s="14">
        <v>-7.1265748062294661E-3</v>
      </c>
      <c r="I720" s="14">
        <v>-8.8709015358556589E-3</v>
      </c>
      <c r="J720" s="20">
        <v>-1.0079250747917191E-2</v>
      </c>
      <c r="K720" s="20">
        <v>-1.2546285329358536E-2</v>
      </c>
      <c r="M720" s="24">
        <v>6.0816060305212501E-6</v>
      </c>
      <c r="N720" s="24">
        <v>1.2883924855797301E-6</v>
      </c>
      <c r="O720" s="23">
        <f t="shared" si="150"/>
        <v>2.2405568155711876E-5</v>
      </c>
      <c r="P720" s="23">
        <f t="shared" si="151"/>
        <v>3.0424867478555337E-5</v>
      </c>
      <c r="Q720" s="12">
        <v>4.7334520337394227E-3</v>
      </c>
      <c r="R720" s="12">
        <v>5.5158741354888923E-3</v>
      </c>
      <c r="S720" s="14">
        <v>-7.7858357456971139E-3</v>
      </c>
      <c r="T720" s="14">
        <v>-9.0728055775667234E-3</v>
      </c>
      <c r="U720" s="20">
        <v>-1.1011656075563999E-2</v>
      </c>
      <c r="V720" s="20">
        <v>-1.2831842068571445E-2</v>
      </c>
      <c r="X720" s="14">
        <f t="shared" si="154"/>
        <v>-6.6122670230298383E-3</v>
      </c>
      <c r="Y720" s="14">
        <f t="shared" si="155"/>
        <v>-8.7382124781852817E-3</v>
      </c>
      <c r="Z720" s="20">
        <f t="shared" si="156"/>
        <v>-1.1682596862261287E-2</v>
      </c>
      <c r="AA720" s="20">
        <f t="shared" si="157"/>
        <v>-1.2394546870734135E-2</v>
      </c>
      <c r="AH720" s="26">
        <v>0.50926032945752187</v>
      </c>
      <c r="AI720" s="26">
        <v>0.19975932002382205</v>
      </c>
      <c r="AJ720" s="26">
        <f t="shared" si="158"/>
        <v>-1.4500896123429621</v>
      </c>
      <c r="AK720" s="26">
        <f t="shared" si="158"/>
        <v>-1.5093003093217912</v>
      </c>
      <c r="AL720" s="26">
        <f t="shared" si="159"/>
        <v>-2.8924667539487388</v>
      </c>
      <c r="AM720" s="26">
        <f t="shared" si="160"/>
        <v>-2.3968253785478124</v>
      </c>
      <c r="AN720" s="14">
        <v>-6.8639296246492051E-3</v>
      </c>
      <c r="AO720" s="14">
        <v>-8.325110538873453E-3</v>
      </c>
      <c r="AP720" s="20">
        <v>-1.3691352639002324E-2</v>
      </c>
      <c r="AQ720" s="20">
        <v>-1.3220587112815253E-2</v>
      </c>
      <c r="AU720">
        <v>-0.23879966161490038</v>
      </c>
    </row>
    <row r="721" spans="1:47" x14ac:dyDescent="0.2">
      <c r="A721" s="1">
        <v>44155</v>
      </c>
      <c r="B721">
        <v>227.64769999999999</v>
      </c>
      <c r="C721">
        <v>17.62</v>
      </c>
      <c r="D721" s="12">
        <v>-1.1905542779334644E-3</v>
      </c>
      <c r="E721" s="12">
        <v>1.1363636363637131E-3</v>
      </c>
      <c r="F721" s="12">
        <f t="shared" si="152"/>
        <v>4.3500878495461364E-3</v>
      </c>
      <c r="G721" s="12">
        <f t="shared" si="153"/>
        <v>5.4096408133229041E-3</v>
      </c>
      <c r="H721" s="14">
        <v>-7.1552577768834941E-3</v>
      </c>
      <c r="I721" s="14">
        <v>-8.8980673122988924E-3</v>
      </c>
      <c r="J721" s="20">
        <v>-1.0119817620682547E-2</v>
      </c>
      <c r="K721" s="20">
        <v>-1.2584706405398303E-2</v>
      </c>
      <c r="M721" s="24">
        <v>1.4174194887056726E-6</v>
      </c>
      <c r="N721" s="24">
        <v>1.2913223140497611E-6</v>
      </c>
      <c r="O721" s="23">
        <f t="shared" si="150"/>
        <v>2.3449770115820217E-5</v>
      </c>
      <c r="P721" s="23">
        <f t="shared" si="151"/>
        <v>3.2287474868521673E-5</v>
      </c>
      <c r="Q721" s="12">
        <v>4.8424962690558904E-3</v>
      </c>
      <c r="R721" s="12">
        <v>5.6822068660443608E-3</v>
      </c>
      <c r="S721" s="14">
        <v>-7.9651975516555548E-3</v>
      </c>
      <c r="T721" s="14">
        <v>-9.346398572701628E-3</v>
      </c>
      <c r="U721" s="20">
        <v>-1.1265330900568873E-2</v>
      </c>
      <c r="V721" s="20">
        <v>-1.3218789862682568E-2</v>
      </c>
      <c r="X721" s="14">
        <f t="shared" si="154"/>
        <v>-6.6122670230298383E-3</v>
      </c>
      <c r="Y721" s="14">
        <f t="shared" si="155"/>
        <v>-8.7382124781852817E-3</v>
      </c>
      <c r="Z721" s="20">
        <f t="shared" si="156"/>
        <v>-1.1682596862261287E-2</v>
      </c>
      <c r="AA721" s="20">
        <f t="shared" si="157"/>
        <v>-1.2394546870734135E-2</v>
      </c>
      <c r="AH721" s="26">
        <v>-0.23879966161490038</v>
      </c>
      <c r="AI721" s="26">
        <v>0.1941253559334061</v>
      </c>
      <c r="AJ721" s="26">
        <f t="shared" si="158"/>
        <v>-1.4500896123429621</v>
      </c>
      <c r="AK721" s="26">
        <f t="shared" si="158"/>
        <v>-1.5093003093217912</v>
      </c>
      <c r="AL721" s="26">
        <f t="shared" si="159"/>
        <v>-2.8924667539487388</v>
      </c>
      <c r="AM721" s="26">
        <f t="shared" si="160"/>
        <v>-2.3968253785478124</v>
      </c>
      <c r="AN721" s="14">
        <v>-7.022053537567496E-3</v>
      </c>
      <c r="AO721" s="14">
        <v>-8.5761565805511589E-3</v>
      </c>
      <c r="AP721" s="20">
        <v>-1.4006759464364969E-2</v>
      </c>
      <c r="AQ721" s="20">
        <v>-1.3619257622693753E-2</v>
      </c>
      <c r="AU721">
        <v>0.49513321751502287</v>
      </c>
    </row>
    <row r="722" spans="1:47" x14ac:dyDescent="0.2">
      <c r="A722" s="1">
        <v>44154</v>
      </c>
      <c r="B722">
        <v>227.91905000000003</v>
      </c>
      <c r="C722">
        <v>17.600000000000001</v>
      </c>
      <c r="D722" s="12">
        <v>2.5265604446818024E-3</v>
      </c>
      <c r="E722" s="12">
        <v>-2.2675736961450532E-3</v>
      </c>
      <c r="F722" s="12">
        <f t="shared" si="152"/>
        <v>4.3487708030052544E-3</v>
      </c>
      <c r="G722" s="12">
        <f t="shared" si="153"/>
        <v>5.4170099353906724E-3</v>
      </c>
      <c r="H722" s="14">
        <v>-7.1530914281038608E-3</v>
      </c>
      <c r="I722" s="14">
        <v>-8.9101884394595099E-3</v>
      </c>
      <c r="J722" s="20">
        <v>-1.0116753712262153E-2</v>
      </c>
      <c r="K722" s="20">
        <v>-1.2601849546854203E-2</v>
      </c>
      <c r="M722" s="24">
        <v>6.3835076806307074E-6</v>
      </c>
      <c r="N722" s="24">
        <v>5.1418904674489377E-6</v>
      </c>
      <c r="O722" s="23">
        <f t="shared" si="150"/>
        <v>2.4855985429421136E-5</v>
      </c>
      <c r="P722" s="23">
        <f t="shared" si="151"/>
        <v>3.4266529827910739E-5</v>
      </c>
      <c r="Q722" s="12">
        <v>4.9855777427918156E-3</v>
      </c>
      <c r="R722" s="12">
        <v>5.8537620235119513E-3</v>
      </c>
      <c r="S722" s="14">
        <v>-8.2005456326796535E-3</v>
      </c>
      <c r="T722" s="14">
        <v>-9.6285816956844239E-3</v>
      </c>
      <c r="U722" s="20">
        <v>-1.1598188182809074E-2</v>
      </c>
      <c r="V722" s="20">
        <v>-1.3617886838538039E-2</v>
      </c>
      <c r="X722" s="14">
        <f t="shared" si="154"/>
        <v>-6.6122670230298383E-3</v>
      </c>
      <c r="Y722" s="14">
        <f t="shared" si="155"/>
        <v>-8.7382124781852817E-3</v>
      </c>
      <c r="Z722" s="20">
        <f t="shared" si="156"/>
        <v>-1.1682596862261287E-2</v>
      </c>
      <c r="AA722" s="20">
        <f t="shared" si="157"/>
        <v>-1.2394546870734135E-2</v>
      </c>
      <c r="AH722" s="26">
        <v>0.49513321751502287</v>
      </c>
      <c r="AI722" s="26">
        <v>-0.37721936213435386</v>
      </c>
      <c r="AJ722" s="26">
        <f t="shared" si="158"/>
        <v>-1.4500896123429621</v>
      </c>
      <c r="AK722" s="26">
        <f t="shared" si="158"/>
        <v>-1.5093003093217912</v>
      </c>
      <c r="AL722" s="26">
        <f t="shared" si="159"/>
        <v>-2.8924667539487388</v>
      </c>
      <c r="AM722" s="26">
        <f t="shared" si="160"/>
        <v>-2.3968253785478124</v>
      </c>
      <c r="AN722" s="14">
        <v>-7.2295344963506838E-3</v>
      </c>
      <c r="AO722" s="14">
        <v>-8.8350848327827421E-3</v>
      </c>
      <c r="AP722" s="20">
        <v>-1.4420617870252122E-2</v>
      </c>
      <c r="AQ722" s="20">
        <v>-1.403044537793284E-2</v>
      </c>
      <c r="AU722">
        <v>-0.52791798321196826</v>
      </c>
    </row>
    <row r="723" spans="1:47" x14ac:dyDescent="0.2">
      <c r="A723" s="1">
        <v>44153</v>
      </c>
      <c r="B723">
        <v>227.34465</v>
      </c>
      <c r="C723">
        <v>17.64</v>
      </c>
      <c r="D723" s="12">
        <v>-2.754060248495005E-3</v>
      </c>
      <c r="E723" s="12">
        <v>2.842524161455362E-3</v>
      </c>
      <c r="F723" s="12">
        <f t="shared" si="152"/>
        <v>4.37501213012E-3</v>
      </c>
      <c r="G723" s="12">
        <f t="shared" si="153"/>
        <v>5.4756153664360244E-3</v>
      </c>
      <c r="H723" s="14">
        <v>-7.1962545701845706E-3</v>
      </c>
      <c r="I723" s="14">
        <v>-9.0065857952735112E-3</v>
      </c>
      <c r="J723" s="20">
        <v>-1.0177800167807552E-2</v>
      </c>
      <c r="K723" s="20">
        <v>-1.2738186166773805E-2</v>
      </c>
      <c r="M723" s="24">
        <v>7.5848478523403685E-6</v>
      </c>
      <c r="N723" s="24">
        <v>8.0799436084575097E-6</v>
      </c>
      <c r="O723" s="23">
        <f t="shared" si="150"/>
        <v>2.6038457821320724E-5</v>
      </c>
      <c r="P723" s="23">
        <f t="shared" si="151"/>
        <v>3.6135566564591682E-5</v>
      </c>
      <c r="Q723" s="12">
        <v>5.1027892197621416E-3</v>
      </c>
      <c r="R723" s="12">
        <v>6.0112865981079028E-3</v>
      </c>
      <c r="S723" s="14">
        <v>-8.3933413556946338E-3</v>
      </c>
      <c r="T723" s="14">
        <v>-9.887686563542563E-3</v>
      </c>
      <c r="U723" s="20">
        <v>-1.1870862853072178E-2</v>
      </c>
      <c r="V723" s="20">
        <v>-1.3984343797758517E-2</v>
      </c>
      <c r="X723" s="14">
        <f t="shared" si="154"/>
        <v>-6.6122670230298383E-3</v>
      </c>
      <c r="Y723" s="14">
        <f t="shared" si="155"/>
        <v>-8.7382124781852817E-3</v>
      </c>
      <c r="Z723" s="20">
        <f t="shared" si="156"/>
        <v>-1.1682596862261287E-2</v>
      </c>
      <c r="AA723" s="20">
        <f t="shared" si="157"/>
        <v>-1.2394546870734135E-2</v>
      </c>
      <c r="AH723" s="26">
        <v>-0.52791798321196826</v>
      </c>
      <c r="AI723" s="26">
        <v>0.46156500231593811</v>
      </c>
      <c r="AJ723" s="26">
        <f t="shared" si="158"/>
        <v>-1.4500896123429621</v>
      </c>
      <c r="AK723" s="26">
        <f t="shared" si="158"/>
        <v>-1.5093003093217912</v>
      </c>
      <c r="AL723" s="26">
        <f t="shared" si="159"/>
        <v>-2.8924667539487388</v>
      </c>
      <c r="AM723" s="26">
        <f t="shared" si="160"/>
        <v>-2.3968253785478124</v>
      </c>
      <c r="AN723" s="14">
        <v>-7.3995016415527295E-3</v>
      </c>
      <c r="AO723" s="14">
        <v>-9.0728367219461946E-3</v>
      </c>
      <c r="AP723" s="20">
        <v>-1.4759648170570018E-2</v>
      </c>
      <c r="AQ723" s="20">
        <v>-1.4408004276069366E-2</v>
      </c>
      <c r="AU723">
        <v>-0.28327570888440523</v>
      </c>
    </row>
    <row r="724" spans="1:47" x14ac:dyDescent="0.2">
      <c r="A724" s="1">
        <v>44152</v>
      </c>
      <c r="B724">
        <v>227.97250000000003</v>
      </c>
      <c r="C724">
        <v>17.59</v>
      </c>
      <c r="D724" s="12">
        <v>-1.5204560798862676E-3</v>
      </c>
      <c r="E724" s="12">
        <v>-4.5274476513866846E-3</v>
      </c>
      <c r="F724" s="12">
        <f t="shared" si="152"/>
        <v>4.3634528241754339E-3</v>
      </c>
      <c r="G724" s="12">
        <f t="shared" si="153"/>
        <v>5.4763500691118773E-3</v>
      </c>
      <c r="H724" s="14">
        <v>-7.1772412038766092E-3</v>
      </c>
      <c r="I724" s="14">
        <v>-9.0077942736346197E-3</v>
      </c>
      <c r="J724" s="20">
        <v>-1.0150909200998023E-2</v>
      </c>
      <c r="K724" s="20">
        <v>-1.2739895340781827E-2</v>
      </c>
      <c r="M724" s="24">
        <v>2.3117866908631162E-6</v>
      </c>
      <c r="N724" s="24">
        <v>2.0497782236046808E-5</v>
      </c>
      <c r="O724" s="23">
        <f t="shared" si="150"/>
        <v>2.7215352328456398E-5</v>
      </c>
      <c r="P724" s="23">
        <f t="shared" si="151"/>
        <v>3.7926484332413174E-5</v>
      </c>
      <c r="Q724" s="12">
        <v>5.2168335538386118E-3</v>
      </c>
      <c r="R724" s="12">
        <v>6.1584482081457155E-3</v>
      </c>
      <c r="S724" s="14">
        <v>-8.580927592233582E-3</v>
      </c>
      <c r="T724" s="14">
        <v>-1.0129745871561277E-2</v>
      </c>
      <c r="U724" s="20">
        <v>-1.2136169647197378E-2</v>
      </c>
      <c r="V724" s="20">
        <v>-1.432669289641041E-2</v>
      </c>
      <c r="X724" s="14">
        <f t="shared" si="154"/>
        <v>-6.6122670230298383E-3</v>
      </c>
      <c r="Y724" s="14">
        <f t="shared" si="155"/>
        <v>-8.7382124781852817E-3</v>
      </c>
      <c r="Z724" s="20">
        <f t="shared" si="156"/>
        <v>-1.1682596862261287E-2</v>
      </c>
      <c r="AA724" s="20">
        <f t="shared" si="157"/>
        <v>-1.2394546870734135E-2</v>
      </c>
      <c r="AH724" s="26">
        <v>-0.28327570888440523</v>
      </c>
      <c r="AI724" s="26">
        <v>-0.72455886958029347</v>
      </c>
      <c r="AJ724" s="26">
        <f t="shared" si="158"/>
        <v>-1.4500896123429621</v>
      </c>
      <c r="AK724" s="26">
        <f t="shared" si="158"/>
        <v>-1.5093003093217912</v>
      </c>
      <c r="AL724" s="26">
        <f t="shared" si="159"/>
        <v>-2.8924667539487388</v>
      </c>
      <c r="AM724" s="26">
        <f t="shared" si="160"/>
        <v>-2.3968253785478124</v>
      </c>
      <c r="AN724" s="14">
        <v>-7.5648761457435898E-3</v>
      </c>
      <c r="AO724" s="14">
        <v>-9.294947785496558E-3</v>
      </c>
      <c r="AP724" s="20">
        <v>-1.5089517615362433E-2</v>
      </c>
      <c r="AQ724" s="20">
        <v>-1.4760724957755952E-2</v>
      </c>
      <c r="AU724">
        <v>1.0312209463394153</v>
      </c>
    </row>
    <row r="725" spans="1:47" x14ac:dyDescent="0.2">
      <c r="A725" s="1">
        <v>44151</v>
      </c>
      <c r="B725">
        <v>228.31965000000002</v>
      </c>
      <c r="C725">
        <v>17.670000000000002</v>
      </c>
      <c r="D725" s="12">
        <v>5.5241818102547136E-3</v>
      </c>
      <c r="E725" s="12">
        <v>5.69151963574277E-3</v>
      </c>
      <c r="F725" s="12">
        <f t="shared" si="152"/>
        <v>4.3904420292321875E-3</v>
      </c>
      <c r="G725" s="12">
        <f t="shared" si="153"/>
        <v>5.499429968685075E-3</v>
      </c>
      <c r="H725" s="14">
        <v>-7.2216344957027473E-3</v>
      </c>
      <c r="I725" s="14">
        <v>-9.0457573301572693E-3</v>
      </c>
      <c r="J725" s="20">
        <v>-1.0213695480803853E-2</v>
      </c>
      <c r="K725" s="20">
        <v>-1.2793587216087011E-2</v>
      </c>
      <c r="M725" s="24">
        <v>3.0516584672749045E-5</v>
      </c>
      <c r="N725" s="24">
        <v>3.2393395764045511E-5</v>
      </c>
      <c r="O725" s="23">
        <f t="shared" si="150"/>
        <v>2.8809060067096558E-5</v>
      </c>
      <c r="P725" s="23">
        <f t="shared" si="151"/>
        <v>3.9044468979748774E-5</v>
      </c>
      <c r="Q725" s="12">
        <v>5.3674072015356313E-3</v>
      </c>
      <c r="R725" s="12">
        <v>6.2485573518812143E-3</v>
      </c>
      <c r="S725" s="14">
        <v>-8.8285992027713374E-3</v>
      </c>
      <c r="T725" s="14">
        <v>-1.0277962223456104E-2</v>
      </c>
      <c r="U725" s="20">
        <v>-1.2486456332403915E-2</v>
      </c>
      <c r="V725" s="20">
        <v>-1.4536318111371129E-2</v>
      </c>
      <c r="X725" s="14">
        <f t="shared" si="154"/>
        <v>-6.6122670230298383E-3</v>
      </c>
      <c r="Y725" s="14">
        <f t="shared" si="155"/>
        <v>-8.7382124781852817E-3</v>
      </c>
      <c r="Z725" s="20">
        <f t="shared" si="156"/>
        <v>-1.1682596862261287E-2</v>
      </c>
      <c r="AA725" s="20">
        <f t="shared" si="157"/>
        <v>-1.2394546870734135E-2</v>
      </c>
      <c r="AH725" s="26">
        <v>1.0312209463394153</v>
      </c>
      <c r="AI725" s="26">
        <v>0.90586719045125041</v>
      </c>
      <c r="AJ725" s="26">
        <f t="shared" si="158"/>
        <v>-1.4500896123429621</v>
      </c>
      <c r="AK725" s="26">
        <f t="shared" si="158"/>
        <v>-1.5093003093217912</v>
      </c>
      <c r="AL725" s="26">
        <f t="shared" si="159"/>
        <v>-2.8924667539487388</v>
      </c>
      <c r="AM725" s="26">
        <f t="shared" si="160"/>
        <v>-2.3968253785478124</v>
      </c>
      <c r="AN725" s="14">
        <v>-7.7832214281616267E-3</v>
      </c>
      <c r="AO725" s="14">
        <v>-9.4309495440092692E-3</v>
      </c>
      <c r="AP725" s="20">
        <v>-1.5525046885346852E-2</v>
      </c>
      <c r="AQ725" s="20">
        <v>-1.4976700840300408E-2</v>
      </c>
      <c r="AU725">
        <v>0.68225792261091045</v>
      </c>
    </row>
    <row r="726" spans="1:47" x14ac:dyDescent="0.2">
      <c r="A726" s="1">
        <v>44148</v>
      </c>
      <c r="B726">
        <v>227.06529999999998</v>
      </c>
      <c r="C726">
        <v>17.57</v>
      </c>
      <c r="D726" s="12">
        <v>3.7151091049456575E-3</v>
      </c>
      <c r="E726" s="12">
        <v>0</v>
      </c>
      <c r="F726" s="12">
        <f t="shared" si="152"/>
        <v>4.3655305618535856E-3</v>
      </c>
      <c r="G726" s="12">
        <f t="shared" si="153"/>
        <v>5.5614648521053441E-3</v>
      </c>
      <c r="H726" s="14">
        <v>-7.1806587782323704E-3</v>
      </c>
      <c r="I726" s="14">
        <v>-9.1477956331486102E-3</v>
      </c>
      <c r="J726" s="20">
        <v>-1.0155742741628407E-2</v>
      </c>
      <c r="K726" s="20">
        <v>-1.2937901935248125E-2</v>
      </c>
      <c r="M726" s="24">
        <v>1.3802035661650124E-5</v>
      </c>
      <c r="N726" s="24">
        <v>0</v>
      </c>
      <c r="O726" s="23">
        <f t="shared" si="150"/>
        <v>2.8696734205602356E-5</v>
      </c>
      <c r="P726" s="23">
        <f t="shared" si="151"/>
        <v>3.947547972747132E-5</v>
      </c>
      <c r="Q726" s="12">
        <v>5.3569332836616848E-3</v>
      </c>
      <c r="R726" s="12">
        <v>6.2829515140156314E-3</v>
      </c>
      <c r="S726" s="14">
        <v>-8.8113711409679839E-3</v>
      </c>
      <c r="T726" s="14">
        <v>-1.0334535585788857E-2</v>
      </c>
      <c r="U726" s="20">
        <v>-1.2462090355824981E-2</v>
      </c>
      <c r="V726" s="20">
        <v>-1.4616330897331945E-2</v>
      </c>
      <c r="X726" s="14">
        <f t="shared" si="154"/>
        <v>-6.6122670230298383E-3</v>
      </c>
      <c r="Y726" s="14">
        <f t="shared" si="155"/>
        <v>-8.7900167081432327E-3</v>
      </c>
      <c r="Z726" s="20">
        <f t="shared" si="156"/>
        <v>-1.1682596862261287E-2</v>
      </c>
      <c r="AA726" s="20">
        <f t="shared" si="157"/>
        <v>-1.2394546870734135E-2</v>
      </c>
      <c r="AH726" s="26">
        <v>0.68225792261091045</v>
      </c>
      <c r="AI726" s="26">
        <v>0</v>
      </c>
      <c r="AJ726" s="26">
        <f t="shared" si="158"/>
        <v>-1.4500896123429621</v>
      </c>
      <c r="AK726" s="26">
        <f t="shared" si="158"/>
        <v>-1.5093003093217912</v>
      </c>
      <c r="AL726" s="26">
        <f t="shared" si="159"/>
        <v>-2.8924667539487388</v>
      </c>
      <c r="AM726" s="26">
        <f t="shared" si="160"/>
        <v>-2.3968253785478124</v>
      </c>
      <c r="AN726" s="14">
        <v>-7.7680333086520836E-3</v>
      </c>
      <c r="AO726" s="14">
        <v>-9.4828606635576091E-3</v>
      </c>
      <c r="AP726" s="20">
        <v>-1.5494751426112872E-2</v>
      </c>
      <c r="AQ726" s="20">
        <v>-1.5059137640978068E-2</v>
      </c>
      <c r="AU726">
        <v>-0.8025724781941741</v>
      </c>
    </row>
    <row r="727" spans="1:47" x14ac:dyDescent="0.2">
      <c r="A727" s="1">
        <v>44147</v>
      </c>
      <c r="B727">
        <v>226.22485</v>
      </c>
      <c r="C727">
        <v>17.57</v>
      </c>
      <c r="D727" s="12">
        <v>-4.4177958154053565E-3</v>
      </c>
      <c r="E727" s="12">
        <v>-1.7045454545455696E-3</v>
      </c>
      <c r="F727" s="12">
        <f t="shared" si="152"/>
        <v>4.4114455129345273E-3</v>
      </c>
      <c r="G727" s="12">
        <f t="shared" si="153"/>
        <v>5.5877360939774858E-3</v>
      </c>
      <c r="H727" s="14">
        <v>-7.256182152049157E-3</v>
      </c>
      <c r="I727" s="14">
        <v>-9.191007980626522E-3</v>
      </c>
      <c r="J727" s="20">
        <v>-1.0262556890462243E-2</v>
      </c>
      <c r="K727" s="20">
        <v>-1.2999017982925796E-2</v>
      </c>
      <c r="M727" s="24">
        <v>1.9516919866613078E-5</v>
      </c>
      <c r="N727" s="24">
        <v>2.9054752066119627E-6</v>
      </c>
      <c r="O727" s="23">
        <f t="shared" si="150"/>
        <v>2.9651452337847379E-5</v>
      </c>
      <c r="P727" s="23">
        <f t="shared" si="151"/>
        <v>4.2000018831992394E-5</v>
      </c>
      <c r="Q727" s="12">
        <v>5.4453147143069128E-3</v>
      </c>
      <c r="R727" s="12">
        <v>6.4807421513274534E-3</v>
      </c>
      <c r="S727" s="14">
        <v>-8.9567456577199483E-3</v>
      </c>
      <c r="T727" s="14">
        <v>-1.0659872232948252E-2</v>
      </c>
      <c r="U727" s="20">
        <v>-1.2667696309111194E-2</v>
      </c>
      <c r="V727" s="20">
        <v>-1.5076460725947486E-2</v>
      </c>
      <c r="X727" s="14">
        <f t="shared" si="154"/>
        <v>-6.6713569511494429E-3</v>
      </c>
      <c r="Y727" s="14">
        <f t="shared" si="155"/>
        <v>-8.7900167081432327E-3</v>
      </c>
      <c r="Z727" s="20">
        <f t="shared" si="156"/>
        <v>-1.1682596862261287E-2</v>
      </c>
      <c r="AA727" s="20">
        <f t="shared" si="157"/>
        <v>-1.2394546870734135E-2</v>
      </c>
      <c r="AH727" s="26">
        <v>-0.8025724781941741</v>
      </c>
      <c r="AI727" s="26">
        <v>-0.25552273228802919</v>
      </c>
      <c r="AJ727" s="26">
        <f t="shared" si="158"/>
        <v>-1.4500896123429621</v>
      </c>
      <c r="AK727" s="26">
        <f t="shared" si="158"/>
        <v>-1.5093003093217912</v>
      </c>
      <c r="AL727" s="26">
        <f t="shared" si="159"/>
        <v>-2.8924667539487388</v>
      </c>
      <c r="AM727" s="26">
        <f t="shared" si="160"/>
        <v>-2.3968253785478124</v>
      </c>
      <c r="AN727" s="14">
        <v>-7.8961943031547379E-3</v>
      </c>
      <c r="AO727" s="14">
        <v>-9.781386133633295E-3</v>
      </c>
      <c r="AP727" s="20">
        <v>-1.5750391775920618E-2</v>
      </c>
      <c r="AQ727" s="20">
        <v>-1.5533207260126188E-2</v>
      </c>
      <c r="AU727">
        <v>1.2308973699119541</v>
      </c>
    </row>
    <row r="728" spans="1:47" x14ac:dyDescent="0.2">
      <c r="A728" s="1">
        <v>44146</v>
      </c>
      <c r="B728">
        <v>227.2287</v>
      </c>
      <c r="C728">
        <v>17.600000000000001</v>
      </c>
      <c r="D728" s="12">
        <v>6.6736870925026004E-3</v>
      </c>
      <c r="E728" s="12">
        <v>6.2893081761008496E-3</v>
      </c>
      <c r="F728" s="12">
        <f t="shared" si="152"/>
        <v>4.4149320883947636E-3</v>
      </c>
      <c r="G728" s="12">
        <f t="shared" si="153"/>
        <v>5.6223145137448121E-3</v>
      </c>
      <c r="H728" s="14">
        <v>-7.2619170583405664E-3</v>
      </c>
      <c r="I728" s="14">
        <v>-9.2478844197950594E-3</v>
      </c>
      <c r="J728" s="20">
        <v>-1.0270667877871847E-2</v>
      </c>
      <c r="K728" s="20">
        <v>-1.3079459416239206E-2</v>
      </c>
      <c r="M728" s="24">
        <v>4.4538099408635809E-5</v>
      </c>
      <c r="N728" s="24">
        <v>3.9555397333968993E-5</v>
      </c>
      <c r="O728" s="23">
        <f t="shared" si="150"/>
        <v>3.0300008708194167E-5</v>
      </c>
      <c r="P728" s="23">
        <f t="shared" si="151"/>
        <v>4.4499803003834822E-5</v>
      </c>
      <c r="Q728" s="12">
        <v>5.5045443688096626E-3</v>
      </c>
      <c r="R728" s="12">
        <v>6.670817266559984E-3</v>
      </c>
      <c r="S728" s="14">
        <v>-9.0541697697518776E-3</v>
      </c>
      <c r="T728" s="14">
        <v>-1.0972517975631698E-2</v>
      </c>
      <c r="U728" s="20">
        <v>-1.2805485089943841E-2</v>
      </c>
      <c r="V728" s="20">
        <v>-1.5518641566176751E-2</v>
      </c>
      <c r="X728" s="14">
        <f t="shared" si="154"/>
        <v>-6.6713569511494429E-3</v>
      </c>
      <c r="Y728" s="14">
        <f t="shared" si="155"/>
        <v>-8.7900167081432327E-3</v>
      </c>
      <c r="Z728" s="20">
        <f t="shared" si="156"/>
        <v>-1.1682596862261287E-2</v>
      </c>
      <c r="AA728" s="20">
        <f t="shared" si="157"/>
        <v>-1.2394546870734135E-2</v>
      </c>
      <c r="AH728" s="26">
        <v>1.2308973699119541</v>
      </c>
      <c r="AI728" s="26">
        <v>0.93953017367292491</v>
      </c>
      <c r="AJ728" s="26">
        <f t="shared" si="158"/>
        <v>-1.4500896123429621</v>
      </c>
      <c r="AK728" s="26">
        <f t="shared" si="158"/>
        <v>-1.5093003093217912</v>
      </c>
      <c r="AL728" s="26">
        <f t="shared" si="159"/>
        <v>-2.8924667539487388</v>
      </c>
      <c r="AM728" s="26">
        <f t="shared" si="160"/>
        <v>-2.3968253785478124</v>
      </c>
      <c r="AN728" s="14">
        <v>-7.9820826098918381E-3</v>
      </c>
      <c r="AO728" s="14">
        <v>-1.0068266563848129E-2</v>
      </c>
      <c r="AP728" s="20">
        <v>-1.5921711582417696E-2</v>
      </c>
      <c r="AQ728" s="20">
        <v>-1.5988784120145916E-2</v>
      </c>
      <c r="AU728">
        <v>0.1026858509761388</v>
      </c>
    </row>
    <row r="729" spans="1:47" x14ac:dyDescent="0.2">
      <c r="A729" s="1">
        <v>44145</v>
      </c>
      <c r="B729">
        <v>225.72230000000002</v>
      </c>
      <c r="C729">
        <v>17.489999999999998</v>
      </c>
      <c r="D729" s="12">
        <v>5.7404314322084815E-4</v>
      </c>
      <c r="E729" s="12">
        <v>-6.2500000000001998E-3</v>
      </c>
      <c r="F729" s="12">
        <f t="shared" si="152"/>
        <v>4.471788065836522E-3</v>
      </c>
      <c r="G729" s="12">
        <f t="shared" si="153"/>
        <v>5.6008551649935588E-3</v>
      </c>
      <c r="H729" s="14">
        <v>-7.3554368190495139E-3</v>
      </c>
      <c r="I729" s="14">
        <v>-9.2125869321695447E-3</v>
      </c>
      <c r="J729" s="20">
        <v>-1.0402934660119996E-2</v>
      </c>
      <c r="K729" s="20">
        <v>-1.3029537505893429E-2</v>
      </c>
      <c r="M729" s="24">
        <v>3.295255302788712E-7</v>
      </c>
      <c r="N729" s="24">
        <v>3.9062500000002501E-5</v>
      </c>
      <c r="O729" s="23">
        <f t="shared" si="150"/>
        <v>2.939598335791979E-5</v>
      </c>
      <c r="P729" s="23">
        <f t="shared" si="151"/>
        <v>4.4810963987451671E-5</v>
      </c>
      <c r="Q729" s="12">
        <v>5.4218062818510758E-3</v>
      </c>
      <c r="R729" s="12">
        <v>6.694099191635247E-3</v>
      </c>
      <c r="S729" s="14">
        <v>-8.91807772733102E-3</v>
      </c>
      <c r="T729" s="14">
        <v>-1.1010813334534157E-2</v>
      </c>
      <c r="U729" s="20">
        <v>-1.2613007517245525E-2</v>
      </c>
      <c r="V729" s="20">
        <v>-1.5572803423079167E-2</v>
      </c>
      <c r="X729" s="14">
        <f t="shared" si="154"/>
        <v>-7.1535483848241318E-3</v>
      </c>
      <c r="Y729" s="14">
        <f t="shared" si="155"/>
        <v>-8.7900167081432327E-3</v>
      </c>
      <c r="Z729" s="20">
        <f t="shared" si="156"/>
        <v>-1.1682596862261287E-2</v>
      </c>
      <c r="AA729" s="20">
        <f t="shared" si="157"/>
        <v>-1.2394546870734135E-2</v>
      </c>
      <c r="AH729" s="26">
        <v>0.1026858509761388</v>
      </c>
      <c r="AI729" s="26">
        <v>-0.92989429194175321</v>
      </c>
      <c r="AJ729" s="26">
        <f t="shared" si="158"/>
        <v>-1.4500896123429621</v>
      </c>
      <c r="AK729" s="26">
        <f t="shared" si="158"/>
        <v>-1.5093003093217912</v>
      </c>
      <c r="AL729" s="26">
        <f t="shared" si="159"/>
        <v>-2.8924667539487388</v>
      </c>
      <c r="AM729" s="26">
        <f t="shared" si="160"/>
        <v>-2.3968253785478124</v>
      </c>
      <c r="AN729" s="14">
        <v>-7.8621049694480635E-3</v>
      </c>
      <c r="AO729" s="14">
        <v>-1.0103405980565831E-2</v>
      </c>
      <c r="AP729" s="20">
        <v>-1.5682394416604663E-2</v>
      </c>
      <c r="AQ729" s="20">
        <v>-1.6044586829027756E-2</v>
      </c>
      <c r="AU729">
        <v>1.0971644732879453</v>
      </c>
    </row>
    <row r="730" spans="1:47" x14ac:dyDescent="0.2">
      <c r="A730" s="1">
        <v>44144</v>
      </c>
      <c r="B730">
        <v>225.59280000000001</v>
      </c>
      <c r="C730">
        <v>17.600000000000001</v>
      </c>
      <c r="D730" s="12">
        <v>6.0958600019311859E-3</v>
      </c>
      <c r="E730" s="12">
        <v>1.1494252873563315E-2</v>
      </c>
      <c r="F730" s="12">
        <f t="shared" si="152"/>
        <v>4.4726422507864851E-3</v>
      </c>
      <c r="G730" s="12">
        <f t="shared" si="153"/>
        <v>5.5749451476349333E-3</v>
      </c>
      <c r="H730" s="14">
        <v>-7.3568418282625482E-3</v>
      </c>
      <c r="I730" s="14">
        <v>-9.1699687461428338E-3</v>
      </c>
      <c r="J730" s="20">
        <v>-1.0404921791462381E-2</v>
      </c>
      <c r="K730" s="20">
        <v>-1.2969261792094828E-2</v>
      </c>
      <c r="M730" s="24">
        <v>3.7159509163144475E-5</v>
      </c>
      <c r="N730" s="24">
        <v>1.3211784912141853E-4</v>
      </c>
      <c r="O730" s="23">
        <f t="shared" si="150"/>
        <v>3.1251283201531951E-5</v>
      </c>
      <c r="P730" s="23">
        <f t="shared" si="151"/>
        <v>4.5174449716114586E-5</v>
      </c>
      <c r="Q730" s="12">
        <v>5.5902847156054543E-3</v>
      </c>
      <c r="R730" s="12">
        <v>6.7211940692197382E-3</v>
      </c>
      <c r="S730" s="14">
        <v>-9.1952000901550125E-3</v>
      </c>
      <c r="T730" s="14">
        <v>-1.1055380442200814E-2</v>
      </c>
      <c r="U730" s="20">
        <v>-1.3004946963431754E-2</v>
      </c>
      <c r="V730" s="20">
        <v>-1.5635835533945246E-2</v>
      </c>
      <c r="X730" s="14">
        <f t="shared" si="154"/>
        <v>-7.1535483848241318E-3</v>
      </c>
      <c r="Y730" s="14">
        <f t="shared" si="155"/>
        <v>-8.7900167081432327E-3</v>
      </c>
      <c r="Z730" s="20">
        <f t="shared" si="156"/>
        <v>-1.1682596862261287E-2</v>
      </c>
      <c r="AA730" s="20">
        <f t="shared" si="157"/>
        <v>-1.2394546870734135E-2</v>
      </c>
      <c r="AH730" s="26">
        <v>1.0971644732879453</v>
      </c>
      <c r="AI730" s="26">
        <v>1.8262736310905014</v>
      </c>
      <c r="AJ730" s="26">
        <f t="shared" si="158"/>
        <v>-1.4500896123429621</v>
      </c>
      <c r="AK730" s="26">
        <f t="shared" ref="AK730:AK793" si="161">PERCENTILE(AI730:AI829,5%)</f>
        <v>-1.5093003093217912</v>
      </c>
      <c r="AL730" s="26">
        <f t="shared" si="159"/>
        <v>-2.8924667539487388</v>
      </c>
      <c r="AM730" s="26">
        <f t="shared" si="160"/>
        <v>-2.3968253785478124</v>
      </c>
      <c r="AN730" s="14">
        <v>-8.1064137961390989E-3</v>
      </c>
      <c r="AO730" s="14">
        <v>-1.014430028768514E-2</v>
      </c>
      <c r="AP730" s="20">
        <v>-1.6169712684996555E-2</v>
      </c>
      <c r="AQ730" s="20">
        <v>-1.6109528519250911E-2</v>
      </c>
      <c r="AU730">
        <v>-0.35131239862285374</v>
      </c>
    </row>
    <row r="731" spans="1:47" x14ac:dyDescent="0.2">
      <c r="A731" s="1">
        <v>44141</v>
      </c>
      <c r="B731">
        <v>224.22595000000001</v>
      </c>
      <c r="C731">
        <v>17.399999999999999</v>
      </c>
      <c r="D731" s="12">
        <v>-2.005327659991063E-3</v>
      </c>
      <c r="E731" s="12">
        <v>-2.8653295128939771E-3</v>
      </c>
      <c r="F731" s="12">
        <f t="shared" si="152"/>
        <v>4.4353834221496384E-3</v>
      </c>
      <c r="G731" s="12">
        <f t="shared" si="153"/>
        <v>5.4934400108698368E-3</v>
      </c>
      <c r="H731" s="14">
        <v>-7.2955565088432669E-3</v>
      </c>
      <c r="I731" s="14">
        <v>-9.0359047263195887E-3</v>
      </c>
      <c r="J731" s="20">
        <v>-1.03182447946738E-2</v>
      </c>
      <c r="K731" s="20">
        <v>-1.2779652490457937E-2</v>
      </c>
      <c r="M731" s="24">
        <v>4.0213390239252324E-6</v>
      </c>
      <c r="N731" s="24">
        <v>8.2101132174612352E-6</v>
      </c>
      <c r="O731" s="23">
        <f t="shared" si="150"/>
        <v>3.0869279698651168E-5</v>
      </c>
      <c r="P731" s="23">
        <f t="shared" si="151"/>
        <v>3.961227612187739E-5</v>
      </c>
      <c r="Q731" s="12">
        <v>5.556012931829008E-3</v>
      </c>
      <c r="R731" s="12">
        <v>6.2938284153508184E-3</v>
      </c>
      <c r="S731" s="14">
        <v>-9.1388280223082281E-3</v>
      </c>
      <c r="T731" s="14">
        <v>-1.0352426496400034E-2</v>
      </c>
      <c r="U731" s="20">
        <v>-1.2925218872103831E-2</v>
      </c>
      <c r="V731" s="20">
        <v>-1.464163435362921E-2</v>
      </c>
      <c r="X731" s="14">
        <f t="shared" si="154"/>
        <v>-7.1535483848241318E-3</v>
      </c>
      <c r="Y731" s="14">
        <f t="shared" si="155"/>
        <v>-8.7900167081432327E-3</v>
      </c>
      <c r="Z731" s="20">
        <f t="shared" si="156"/>
        <v>-1.1682596862261287E-2</v>
      </c>
      <c r="AA731" s="20">
        <f t="shared" si="157"/>
        <v>-1.2394546870734135E-2</v>
      </c>
      <c r="AH731" s="26">
        <v>-0.35131239862285374</v>
      </c>
      <c r="AI731" s="26">
        <v>-0.44416700476545623</v>
      </c>
      <c r="AJ731" s="26">
        <f t="shared" si="158"/>
        <v>-1.4500896123429621</v>
      </c>
      <c r="AK731" s="26">
        <f t="shared" si="161"/>
        <v>-1.5093003093217912</v>
      </c>
      <c r="AL731" s="26">
        <f t="shared" si="159"/>
        <v>-2.8924667539487388</v>
      </c>
      <c r="AM731" s="26">
        <f t="shared" si="160"/>
        <v>-2.3968253785478124</v>
      </c>
      <c r="AN731" s="14">
        <v>-8.0567166384884099E-3</v>
      </c>
      <c r="AO731" s="14">
        <v>-9.4992771741072689E-3</v>
      </c>
      <c r="AP731" s="20">
        <v>-1.6070582689824666E-2</v>
      </c>
      <c r="AQ731" s="20">
        <v>-1.5085207674138203E-2</v>
      </c>
      <c r="AU731">
        <v>0.92974792760876046</v>
      </c>
    </row>
    <row r="732" spans="1:47" x14ac:dyDescent="0.2">
      <c r="A732" s="1">
        <v>44140</v>
      </c>
      <c r="B732">
        <v>224.6765</v>
      </c>
      <c r="C732">
        <v>17.45</v>
      </c>
      <c r="D732" s="12">
        <v>5.3285300420855553E-3</v>
      </c>
      <c r="E732" s="12">
        <v>8.6705202312138407E-3</v>
      </c>
      <c r="F732" s="12">
        <f t="shared" si="152"/>
        <v>4.4294750766618691E-3</v>
      </c>
      <c r="G732" s="12">
        <f t="shared" si="153"/>
        <v>5.4831113260507278E-3</v>
      </c>
      <c r="H732" s="14">
        <v>-7.2858381453384281E-3</v>
      </c>
      <c r="I732" s="14">
        <v>-9.018915551633238E-3</v>
      </c>
      <c r="J732" s="20">
        <v>-1.0304499927709229E-2</v>
      </c>
      <c r="K732" s="20">
        <v>-1.2755624376487366E-2</v>
      </c>
      <c r="M732" s="24">
        <v>2.8393232409408288E-5</v>
      </c>
      <c r="N732" s="24">
        <v>7.517792107988851E-5</v>
      </c>
      <c r="O732" s="23">
        <f t="shared" si="150"/>
        <v>3.2582449720289377E-5</v>
      </c>
      <c r="P732" s="23">
        <f t="shared" si="151"/>
        <v>4.1615638178674511E-5</v>
      </c>
      <c r="Q732" s="12">
        <v>5.7081038638316121E-3</v>
      </c>
      <c r="R732" s="12">
        <v>6.4510183830674755E-3</v>
      </c>
      <c r="S732" s="14">
        <v>-9.3889953434391424E-3</v>
      </c>
      <c r="T732" s="14">
        <v>-1.0610980984919161E-2</v>
      </c>
      <c r="U732" s="20">
        <v>-1.327903528842898E-2</v>
      </c>
      <c r="V732" s="20">
        <v>-1.5007312900847404E-2</v>
      </c>
      <c r="X732" s="14">
        <f t="shared" si="154"/>
        <v>-7.1535483848241318E-3</v>
      </c>
      <c r="Y732" s="14">
        <f t="shared" si="155"/>
        <v>-8.7900167081432327E-3</v>
      </c>
      <c r="Z732" s="20">
        <f t="shared" si="156"/>
        <v>-1.1682596862261287E-2</v>
      </c>
      <c r="AA732" s="20">
        <f t="shared" si="157"/>
        <v>-1.2394546870734135E-2</v>
      </c>
      <c r="AH732" s="26">
        <v>0.92974792760876046</v>
      </c>
      <c r="AI732" s="26">
        <v>1.3802096849727279</v>
      </c>
      <c r="AJ732" s="26">
        <f t="shared" si="158"/>
        <v>-1.4500896123429621</v>
      </c>
      <c r="AK732" s="26">
        <f t="shared" si="161"/>
        <v>-1.5093003093217912</v>
      </c>
      <c r="AL732" s="26">
        <f t="shared" si="159"/>
        <v>-2.8924667539487388</v>
      </c>
      <c r="AM732" s="26">
        <f t="shared" si="160"/>
        <v>-2.3968253785478124</v>
      </c>
      <c r="AN732" s="14">
        <v>-8.277262119116946E-3</v>
      </c>
      <c r="AO732" s="14">
        <v>-9.7365240410043023E-3</v>
      </c>
      <c r="AP732" s="20">
        <v>-1.6510500654219277E-2</v>
      </c>
      <c r="AQ732" s="20">
        <v>-1.5461964578014598E-2</v>
      </c>
      <c r="AU732">
        <v>2.4035107757613647</v>
      </c>
    </row>
    <row r="733" spans="1:47" x14ac:dyDescent="0.2">
      <c r="A733" s="1">
        <v>44139</v>
      </c>
      <c r="B733">
        <v>223.48564999999999</v>
      </c>
      <c r="C733">
        <v>17.3</v>
      </c>
      <c r="D733" s="12">
        <v>1.2143787993211141E-2</v>
      </c>
      <c r="E733" s="12">
        <v>1.0514018691588856E-2</v>
      </c>
      <c r="F733" s="12">
        <f t="shared" si="152"/>
        <v>4.400824746679001E-3</v>
      </c>
      <c r="G733" s="12">
        <f t="shared" si="153"/>
        <v>5.423306825475714E-3</v>
      </c>
      <c r="H733" s="14">
        <v>-7.2387125461527502E-3</v>
      </c>
      <c r="I733" s="14">
        <v>-8.9205459019544055E-3</v>
      </c>
      <c r="J733" s="20">
        <v>-1.0237849293463016E-2</v>
      </c>
      <c r="K733" s="20">
        <v>-1.2616498303716608E-2</v>
      </c>
      <c r="M733" s="24">
        <v>1.4747158682405908E-4</v>
      </c>
      <c r="N733" s="24">
        <v>1.1054458904707983E-4</v>
      </c>
      <c r="O733" s="23">
        <f t="shared" si="150"/>
        <v>3.2846144513657758E-5</v>
      </c>
      <c r="P733" s="23">
        <f t="shared" si="151"/>
        <v>3.9463915339379987E-5</v>
      </c>
      <c r="Q733" s="12">
        <v>5.7311556001959814E-3</v>
      </c>
      <c r="R733" s="12">
        <v>6.2820311475970878E-3</v>
      </c>
      <c r="S733" s="14">
        <v>-9.4269120756056042E-3</v>
      </c>
      <c r="T733" s="14">
        <v>-1.0333021717747191E-2</v>
      </c>
      <c r="U733" s="20">
        <v>-1.3332661646313179E-2</v>
      </c>
      <c r="V733" s="20">
        <v>-1.4614189804870828E-2</v>
      </c>
      <c r="X733" s="14">
        <f t="shared" si="154"/>
        <v>-7.1535483848241318E-3</v>
      </c>
      <c r="Y733" s="14">
        <f t="shared" si="155"/>
        <v>-8.7900167081432327E-3</v>
      </c>
      <c r="Z733" s="20">
        <f t="shared" si="156"/>
        <v>-1.1682596862261287E-2</v>
      </c>
      <c r="AA733" s="20">
        <f t="shared" si="157"/>
        <v>-1.2394546870734135E-2</v>
      </c>
      <c r="AH733" s="26">
        <v>2.4035107757613647</v>
      </c>
      <c r="AI733" s="26">
        <v>1.7783605563056364</v>
      </c>
      <c r="AJ733" s="26">
        <f t="shared" si="158"/>
        <v>-1.4500896123429621</v>
      </c>
      <c r="AK733" s="26">
        <f t="shared" si="161"/>
        <v>-1.5093003093217912</v>
      </c>
      <c r="AL733" s="26">
        <f t="shared" si="159"/>
        <v>-2.8924667539487388</v>
      </c>
      <c r="AM733" s="26">
        <f t="shared" si="160"/>
        <v>-2.3968253785478124</v>
      </c>
      <c r="AN733" s="14">
        <v>-8.3106892025653877E-3</v>
      </c>
      <c r="AO733" s="14">
        <v>-9.4814715542374112E-3</v>
      </c>
      <c r="AP733" s="20">
        <v>-1.6577177035274004E-2</v>
      </c>
      <c r="AQ733" s="20">
        <v>-1.5056931683388538E-2</v>
      </c>
      <c r="AU733">
        <v>1.0537058360539251</v>
      </c>
    </row>
    <row r="734" spans="1:47" x14ac:dyDescent="0.2">
      <c r="A734" s="1">
        <v>44138</v>
      </c>
      <c r="B734">
        <v>220.80425</v>
      </c>
      <c r="C734">
        <v>17.12</v>
      </c>
      <c r="D734" s="12">
        <v>5.3059829806976211E-3</v>
      </c>
      <c r="E734" s="12">
        <v>4.6948356807512415E-3</v>
      </c>
      <c r="F734" s="12">
        <f t="shared" si="152"/>
        <v>4.3867660704112934E-3</v>
      </c>
      <c r="G734" s="12">
        <f t="shared" si="153"/>
        <v>5.6046776472605019E-3</v>
      </c>
      <c r="H734" s="14">
        <v>-7.2155880815036755E-3</v>
      </c>
      <c r="I734" s="14">
        <v>-9.2188743559902826E-3</v>
      </c>
      <c r="J734" s="20">
        <v>-1.0205143921815806E-2</v>
      </c>
      <c r="K734" s="20">
        <v>-1.303842992938869E-2</v>
      </c>
      <c r="M734" s="24">
        <v>2.8153455391452811E-5</v>
      </c>
      <c r="N734" s="24">
        <v>2.2041482069254972E-5</v>
      </c>
      <c r="O734" s="23">
        <f t="shared" si="150"/>
        <v>2.5527965617341469E-5</v>
      </c>
      <c r="P734" s="23">
        <f t="shared" si="151"/>
        <v>3.4954078324869063E-5</v>
      </c>
      <c r="Q734" s="12">
        <v>5.0525207191402461E-3</v>
      </c>
      <c r="R734" s="12">
        <v>5.9121974193077371E-3</v>
      </c>
      <c r="S734" s="14">
        <v>-8.3106570301252972E-3</v>
      </c>
      <c r="T734" s="14">
        <v>-9.7246993684014672E-3</v>
      </c>
      <c r="U734" s="20">
        <v>-1.1753920833519211E-2</v>
      </c>
      <c r="V734" s="20">
        <v>-1.3753827897316299E-2</v>
      </c>
      <c r="X734" s="14">
        <f t="shared" si="154"/>
        <v>-7.1535483848241318E-3</v>
      </c>
      <c r="Y734" s="14">
        <f t="shared" si="155"/>
        <v>-8.7900167081432327E-3</v>
      </c>
      <c r="Z734" s="20">
        <f t="shared" si="156"/>
        <v>-1.1682596862261287E-2</v>
      </c>
      <c r="AA734" s="20">
        <f t="shared" si="157"/>
        <v>-1.2394546870734135E-2</v>
      </c>
      <c r="AH734" s="26">
        <v>1.0537058360539251</v>
      </c>
      <c r="AI734" s="26">
        <v>0.78483450645982133</v>
      </c>
      <c r="AJ734" s="26">
        <f t="shared" si="158"/>
        <v>-1.4500896123429621</v>
      </c>
      <c r="AK734" s="26">
        <f t="shared" si="161"/>
        <v>-1.5093003093217912</v>
      </c>
      <c r="AL734" s="26">
        <f t="shared" si="159"/>
        <v>-2.8924667539487388</v>
      </c>
      <c r="AM734" s="26">
        <f t="shared" si="160"/>
        <v>-2.3968253785478124</v>
      </c>
      <c r="AN734" s="14">
        <v>-7.3266078109728633E-3</v>
      </c>
      <c r="AO734" s="14">
        <v>-8.9232813937326627E-3</v>
      </c>
      <c r="AP734" s="20">
        <v>-1.4614248203750334E-2</v>
      </c>
      <c r="AQ734" s="20">
        <v>-1.4170504817581666E-2</v>
      </c>
      <c r="AU734">
        <v>1.344932693076266</v>
      </c>
    </row>
    <row r="735" spans="1:47" x14ac:dyDescent="0.2">
      <c r="A735" s="1">
        <v>44137</v>
      </c>
      <c r="B735">
        <v>219.63884999999999</v>
      </c>
      <c r="C735">
        <v>17.04</v>
      </c>
      <c r="D735" s="12">
        <v>6.6140166831885061E-3</v>
      </c>
      <c r="E735" s="12">
        <v>1.2477718360071277E-2</v>
      </c>
      <c r="F735" s="12">
        <f t="shared" si="152"/>
        <v>4.357504699302378E-3</v>
      </c>
      <c r="G735" s="12">
        <f t="shared" si="153"/>
        <v>5.6512797295108141E-3</v>
      </c>
      <c r="H735" s="14">
        <v>-7.167457409105603E-3</v>
      </c>
      <c r="I735" s="14">
        <v>-9.2955279600031998E-3</v>
      </c>
      <c r="J735" s="20">
        <v>-1.0137071793345061E-2</v>
      </c>
      <c r="K735" s="20">
        <v>-1.314684258435758E-2</v>
      </c>
      <c r="M735" s="24">
        <v>4.374521668549589E-5</v>
      </c>
      <c r="N735" s="24">
        <v>1.5569345547325985E-4</v>
      </c>
      <c r="O735" s="23">
        <f t="shared" si="150"/>
        <v>2.5356711788610971E-5</v>
      </c>
      <c r="P735" s="23">
        <f t="shared" si="151"/>
        <v>3.578364813259129E-5</v>
      </c>
      <c r="Q735" s="12">
        <v>5.0355448353292392E-3</v>
      </c>
      <c r="R735" s="12">
        <v>5.9819435079739173E-3</v>
      </c>
      <c r="S735" s="14">
        <v>-8.282734186068055E-3</v>
      </c>
      <c r="T735" s="14">
        <v>-9.8394214753097127E-3</v>
      </c>
      <c r="U735" s="20">
        <v>-1.1714429022305512E-2</v>
      </c>
      <c r="V735" s="20">
        <v>-1.3916081562407532E-2</v>
      </c>
      <c r="X735" s="14">
        <f t="shared" si="154"/>
        <v>-7.1535483848241318E-3</v>
      </c>
      <c r="Y735" s="14">
        <f t="shared" si="155"/>
        <v>-8.7900167081432327E-3</v>
      </c>
      <c r="Z735" s="20">
        <f t="shared" si="156"/>
        <v>-1.1682596862261287E-2</v>
      </c>
      <c r="AA735" s="20">
        <f t="shared" si="157"/>
        <v>-1.2394546870734135E-2</v>
      </c>
      <c r="AH735" s="26">
        <v>1.344932693076266</v>
      </c>
      <c r="AI735" s="26">
        <v>2.3534244551652375</v>
      </c>
      <c r="AJ735" s="26">
        <f t="shared" si="158"/>
        <v>-1.4500896123429621</v>
      </c>
      <c r="AK735" s="26">
        <f t="shared" si="161"/>
        <v>-1.5093003093217912</v>
      </c>
      <c r="AL735" s="26">
        <f t="shared" si="159"/>
        <v>-2.8924667539487388</v>
      </c>
      <c r="AM735" s="26">
        <f t="shared" si="160"/>
        <v>-2.3968253785478124</v>
      </c>
      <c r="AN735" s="14">
        <v>-7.3019912581981814E-3</v>
      </c>
      <c r="AO735" s="14">
        <v>-9.028549186930513E-3</v>
      </c>
      <c r="AP735" s="20">
        <v>-1.45651460242081E-2</v>
      </c>
      <c r="AQ735" s="20">
        <v>-1.4337674012951213E-2</v>
      </c>
      <c r="AU735">
        <v>-1.0749856838700487</v>
      </c>
    </row>
    <row r="736" spans="1:47" x14ac:dyDescent="0.2">
      <c r="A736" s="1">
        <v>44134</v>
      </c>
      <c r="B736">
        <v>218.19569999999999</v>
      </c>
      <c r="C736">
        <v>16.829999999999998</v>
      </c>
      <c r="D736" s="12">
        <v>-5.2687149477962381E-3</v>
      </c>
      <c r="E736" s="12">
        <v>-7.6650943396228133E-3</v>
      </c>
      <c r="F736" s="12">
        <f t="shared" si="152"/>
        <v>4.3667663125054705E-3</v>
      </c>
      <c r="G736" s="12">
        <f t="shared" si="153"/>
        <v>5.5292064828840175E-3</v>
      </c>
      <c r="H736" s="14">
        <v>-7.1826914071741309E-3</v>
      </c>
      <c r="I736" s="14">
        <v>-9.0947353375353725E-3</v>
      </c>
      <c r="J736" s="20">
        <v>-1.0158617527530263E-2</v>
      </c>
      <c r="K736" s="20">
        <v>-1.2862857746590069E-2</v>
      </c>
      <c r="M736" s="24">
        <v>2.7759357201131517E-5</v>
      </c>
      <c r="N736" s="24">
        <v>5.8753671235317693E-5</v>
      </c>
      <c r="O736" s="23">
        <f t="shared" si="150"/>
        <v>2.4184074426082103E-5</v>
      </c>
      <c r="P736" s="23">
        <f t="shared" si="151"/>
        <v>2.8110581750505336E-5</v>
      </c>
      <c r="Q736" s="12">
        <v>4.9177306174781575E-3</v>
      </c>
      <c r="R736" s="12">
        <v>5.3019413190363903E-3</v>
      </c>
      <c r="S736" s="14">
        <v>-8.0889470425292518E-3</v>
      </c>
      <c r="T736" s="14">
        <v>-8.7209174085008823E-3</v>
      </c>
      <c r="U736" s="20">
        <v>-1.1440352167075863E-2</v>
      </c>
      <c r="V736" s="20">
        <v>-1.2334159915829597E-2</v>
      </c>
      <c r="X736" s="14">
        <f t="shared" si="154"/>
        <v>-7.1535483848241318E-3</v>
      </c>
      <c r="Y736" s="14">
        <f t="shared" si="155"/>
        <v>-8.7900167081432327E-3</v>
      </c>
      <c r="Z736" s="20">
        <f t="shared" si="156"/>
        <v>-1.1682596862261287E-2</v>
      </c>
      <c r="AA736" s="20">
        <f t="shared" si="157"/>
        <v>-1.2394546870734135E-2</v>
      </c>
      <c r="AH736" s="26">
        <v>-1.0749856838700487</v>
      </c>
      <c r="AI736" s="26">
        <v>-1.4986253776915908</v>
      </c>
      <c r="AJ736" s="26">
        <f t="shared" si="158"/>
        <v>-1.4500896123429621</v>
      </c>
      <c r="AK736" s="26">
        <f t="shared" si="161"/>
        <v>-1.5093003093217912</v>
      </c>
      <c r="AL736" s="26">
        <f t="shared" si="159"/>
        <v>-2.8924667539487388</v>
      </c>
      <c r="AM736" s="26">
        <f t="shared" si="160"/>
        <v>-2.3968253785478124</v>
      </c>
      <c r="AN736" s="14">
        <v>-7.1311500847060167E-3</v>
      </c>
      <c r="AO736" s="14">
        <v>-8.0022216728276099E-3</v>
      </c>
      <c r="AP736" s="20">
        <v>-1.4224372315931372E-2</v>
      </c>
      <c r="AQ736" s="20">
        <v>-1.2707827509037683E-2</v>
      </c>
      <c r="AU736">
        <v>1.160609032704871</v>
      </c>
    </row>
    <row r="737" spans="1:47" x14ac:dyDescent="0.2">
      <c r="A737" s="1">
        <v>44133</v>
      </c>
      <c r="B737">
        <v>219.35140000000001</v>
      </c>
      <c r="C737">
        <v>16.96</v>
      </c>
      <c r="D737" s="12">
        <v>5.6296102046800023E-3</v>
      </c>
      <c r="E737" s="12">
        <v>5.8997050147491237E-4</v>
      </c>
      <c r="F737" s="12">
        <f t="shared" si="152"/>
        <v>4.9119118305051366E-3</v>
      </c>
      <c r="G737" s="12">
        <f t="shared" si="153"/>
        <v>5.5715954660237642E-3</v>
      </c>
      <c r="H737" s="14">
        <v>-8.0793759896722207E-3</v>
      </c>
      <c r="I737" s="14">
        <v>-9.1644590101955681E-3</v>
      </c>
      <c r="J737" s="20">
        <v>-1.1426815644371679E-2</v>
      </c>
      <c r="K737" s="20">
        <v>-1.2961469267399972E-2</v>
      </c>
      <c r="M737" s="24">
        <v>3.1692511056637216E-5</v>
      </c>
      <c r="N737" s="24">
        <v>3.4806519261055955E-7</v>
      </c>
      <c r="O737" s="23">
        <f t="shared" si="150"/>
        <v>2.4021716886492175E-5</v>
      </c>
      <c r="P737" s="23">
        <f t="shared" si="151"/>
        <v>2.6160668853109512E-5</v>
      </c>
      <c r="Q737" s="12">
        <v>4.9011954548346852E-3</v>
      </c>
      <c r="R737" s="12">
        <v>5.1147501261654526E-3</v>
      </c>
      <c r="S737" s="14">
        <v>-8.0617491202829052E-3</v>
      </c>
      <c r="T737" s="14">
        <v>-8.4130152959737466E-3</v>
      </c>
      <c r="U737" s="20">
        <v>-1.1401885626613302E-2</v>
      </c>
      <c r="V737" s="20">
        <v>-1.1898688082255122E-2</v>
      </c>
      <c r="X737" s="14">
        <f t="shared" si="154"/>
        <v>-7.4978722386135456E-3</v>
      </c>
      <c r="Y737" s="14">
        <f t="shared" si="155"/>
        <v>-9.0513542787613865E-3</v>
      </c>
      <c r="Z737" s="20">
        <f t="shared" si="156"/>
        <v>-1.2528859677297484E-2</v>
      </c>
      <c r="AA737" s="20">
        <f t="shared" si="157"/>
        <v>-1.2394546870734135E-2</v>
      </c>
      <c r="AH737" s="26">
        <v>1.160609032704871</v>
      </c>
      <c r="AI737" s="26">
        <v>0.11187732829705078</v>
      </c>
      <c r="AJ737" s="26">
        <f t="shared" si="158"/>
        <v>-1.6699251264791792</v>
      </c>
      <c r="AK737" s="26">
        <f t="shared" si="161"/>
        <v>-1.5238387470642969</v>
      </c>
      <c r="AL737" s="26">
        <f t="shared" si="159"/>
        <v>-3.0786921367442832</v>
      </c>
      <c r="AM737" s="26">
        <f t="shared" si="160"/>
        <v>-2.3968253785478124</v>
      </c>
      <c r="AN737" s="14">
        <v>-8.1846294398139896E-3</v>
      </c>
      <c r="AO737" s="14">
        <v>-7.794054423802918E-3</v>
      </c>
      <c r="AP737" s="20">
        <v>-1.5089271907446366E-2</v>
      </c>
      <c r="AQ737" s="20">
        <v>-1.2259162907323982E-2</v>
      </c>
      <c r="AU737">
        <v>-2.8905971681891862</v>
      </c>
    </row>
    <row r="738" spans="1:47" x14ac:dyDescent="0.2">
      <c r="A738" s="1">
        <v>44132</v>
      </c>
      <c r="B738">
        <v>218.12344999999999</v>
      </c>
      <c r="C738">
        <v>16.95</v>
      </c>
      <c r="D738" s="12">
        <v>-1.1675116668475427E-2</v>
      </c>
      <c r="E738" s="12">
        <v>-1.1085180863477317E-2</v>
      </c>
      <c r="F738" s="12">
        <f t="shared" si="152"/>
        <v>4.8802046526064628E-3</v>
      </c>
      <c r="G738" s="12">
        <f t="shared" si="153"/>
        <v>5.572341691304516E-3</v>
      </c>
      <c r="H738" s="14">
        <v>-8.0272223231051924E-3</v>
      </c>
      <c r="I738" s="14">
        <v>-9.1656864415551372E-3</v>
      </c>
      <c r="J738" s="20">
        <v>-1.1353053718475264E-2</v>
      </c>
      <c r="K738" s="20">
        <v>-1.2963205246995404E-2</v>
      </c>
      <c r="M738" s="24">
        <v>1.3630834922251275E-4</v>
      </c>
      <c r="N738" s="24">
        <v>1.2288123477600374E-4</v>
      </c>
      <c r="O738" s="23">
        <f t="shared" si="150"/>
        <v>2.3527986268716196E-5</v>
      </c>
      <c r="P738" s="23">
        <f t="shared" si="151"/>
        <v>2.7808426891448313E-5</v>
      </c>
      <c r="Q738" s="12">
        <v>4.8505655617377443E-3</v>
      </c>
      <c r="R738" s="12">
        <v>5.2733695955667964E-3</v>
      </c>
      <c r="S738" s="14">
        <v>-7.9784703569902356E-3</v>
      </c>
      <c r="T738" s="14">
        <v>-8.6739211055236656E-3</v>
      </c>
      <c r="U738" s="20">
        <v>-1.1284102882444318E-2</v>
      </c>
      <c r="V738" s="20">
        <v>-1.2267692147678425E-2</v>
      </c>
      <c r="X738" s="14">
        <f t="shared" si="154"/>
        <v>-7.4978722386135456E-3</v>
      </c>
      <c r="Y738" s="14">
        <f t="shared" si="155"/>
        <v>-9.0513542787613865E-3</v>
      </c>
      <c r="Z738" s="20">
        <f t="shared" si="156"/>
        <v>-1.2528859677297484E-2</v>
      </c>
      <c r="AA738" s="20">
        <f t="shared" si="157"/>
        <v>-1.2394546870734135E-2</v>
      </c>
      <c r="AH738" s="26">
        <v>-2.8905971681891862</v>
      </c>
      <c r="AI738" s="26">
        <v>-2.3783348007977354</v>
      </c>
      <c r="AJ738" s="26">
        <f t="shared" si="158"/>
        <v>-1.6699251264791792</v>
      </c>
      <c r="AK738" s="26">
        <f t="shared" si="161"/>
        <v>-1.5238387470642969</v>
      </c>
      <c r="AL738" s="26">
        <f t="shared" si="159"/>
        <v>-3.0786921367442832</v>
      </c>
      <c r="AM738" s="26">
        <f t="shared" si="160"/>
        <v>-2.3968253785478124</v>
      </c>
      <c r="AN738" s="14">
        <v>-8.1000813091804541E-3</v>
      </c>
      <c r="AO738" s="14">
        <v>-8.0357649173154657E-3</v>
      </c>
      <c r="AP738" s="20">
        <v>-1.4933398053684611E-2</v>
      </c>
      <c r="AQ738" s="20">
        <v>-1.2639346077116911E-2</v>
      </c>
      <c r="AU738">
        <v>-0.33519485427317758</v>
      </c>
    </row>
    <row r="739" spans="1:47" x14ac:dyDescent="0.2">
      <c r="A739" s="1">
        <v>44131</v>
      </c>
      <c r="B739">
        <v>220.70015000000001</v>
      </c>
      <c r="C739">
        <v>17.14</v>
      </c>
      <c r="D739" s="12">
        <v>-1.3915804743453997E-3</v>
      </c>
      <c r="E739" s="12">
        <v>-2.3282887077996639E-3</v>
      </c>
      <c r="F739" s="12">
        <f t="shared" si="152"/>
        <v>4.7556349344612713E-3</v>
      </c>
      <c r="G739" s="12">
        <f t="shared" si="153"/>
        <v>5.4573420860840032E-3</v>
      </c>
      <c r="H739" s="14">
        <v>-7.8223233704057503E-3</v>
      </c>
      <c r="I739" s="14">
        <v>-8.976528923810189E-3</v>
      </c>
      <c r="J739" s="20">
        <v>-1.1063261219498332E-2</v>
      </c>
      <c r="K739" s="20">
        <v>-1.2695676159875128E-2</v>
      </c>
      <c r="M739" s="24">
        <v>1.9364962165793674E-6</v>
      </c>
      <c r="N739" s="24">
        <v>5.4209283068674287E-6</v>
      </c>
      <c r="O739" s="23">
        <f t="shared" si="150"/>
        <v>1.6313506205951242E-5</v>
      </c>
      <c r="P739" s="23">
        <f t="shared" si="151"/>
        <v>2.1723989556419603E-5</v>
      </c>
      <c r="Q739" s="12">
        <v>4.0389981685996397E-3</v>
      </c>
      <c r="R739" s="12">
        <v>4.6609000800724746E-3</v>
      </c>
      <c r="S739" s="14">
        <v>-6.6435607868714731E-3</v>
      </c>
      <c r="T739" s="14">
        <v>-7.6664984015656192E-3</v>
      </c>
      <c r="U739" s="20">
        <v>-9.3961148027766218E-3</v>
      </c>
      <c r="V739" s="20">
        <v>-1.0842874992393385E-2</v>
      </c>
      <c r="X739" s="14">
        <f t="shared" si="154"/>
        <v>-7.1535483848241318E-3</v>
      </c>
      <c r="Y739" s="14">
        <f t="shared" si="155"/>
        <v>-8.7900167081432327E-3</v>
      </c>
      <c r="Z739" s="20">
        <f t="shared" si="156"/>
        <v>-1.2528859677297484E-2</v>
      </c>
      <c r="AA739" s="20">
        <f t="shared" si="157"/>
        <v>-1.2394546870734135E-2</v>
      </c>
      <c r="AH739" s="26">
        <v>-0.33519485427317758</v>
      </c>
      <c r="AI739" s="26">
        <v>-0.48798471526863713</v>
      </c>
      <c r="AJ739" s="26">
        <f t="shared" si="158"/>
        <v>-1.4500896123429621</v>
      </c>
      <c r="AK739" s="26">
        <f t="shared" si="161"/>
        <v>-1.5093003093217912</v>
      </c>
      <c r="AL739" s="26">
        <f t="shared" si="159"/>
        <v>-3.0786921367442832</v>
      </c>
      <c r="AM739" s="26">
        <f t="shared" si="160"/>
        <v>-2.1391161038847204</v>
      </c>
      <c r="AN739" s="14">
        <v>-5.8569092885585854E-3</v>
      </c>
      <c r="AO739" s="14">
        <v>-7.0346979325713469E-3</v>
      </c>
      <c r="AP739" s="20">
        <v>-1.2434831901992271E-2</v>
      </c>
      <c r="AQ739" s="20">
        <v>-9.9702064198806135E-3</v>
      </c>
      <c r="AU739">
        <v>-1.6683342370681387</v>
      </c>
    </row>
    <row r="740" spans="1:47" x14ac:dyDescent="0.2">
      <c r="A740" s="1">
        <v>44130</v>
      </c>
      <c r="B740">
        <v>221.0077</v>
      </c>
      <c r="C740">
        <v>17.18</v>
      </c>
      <c r="D740" s="12">
        <v>-6.5846310961439336E-3</v>
      </c>
      <c r="E740" s="12">
        <v>-6.9364161849712058E-3</v>
      </c>
      <c r="F740" s="12">
        <f t="shared" si="152"/>
        <v>4.7879569045859525E-3</v>
      </c>
      <c r="G740" s="12">
        <f t="shared" si="153"/>
        <v>5.4546952878939212E-3</v>
      </c>
      <c r="H740" s="14">
        <v>-7.8754882801955507E-3</v>
      </c>
      <c r="I740" s="14">
        <v>-8.9721753282074237E-3</v>
      </c>
      <c r="J740" s="20">
        <v>-1.1138453365982695E-2</v>
      </c>
      <c r="K740" s="20">
        <v>-1.2689518786532615E-2</v>
      </c>
      <c r="M740" s="24">
        <v>4.3357366672305662E-5</v>
      </c>
      <c r="N740" s="24">
        <v>4.8113869491130495E-5</v>
      </c>
      <c r="O740" s="23">
        <f t="shared" si="150"/>
        <v>1.7235423808203104E-5</v>
      </c>
      <c r="P740" s="23">
        <f t="shared" si="151"/>
        <v>2.276466298737406E-5</v>
      </c>
      <c r="Q740" s="12">
        <v>4.1515567933250175E-3</v>
      </c>
      <c r="R740" s="12">
        <v>4.7712328582216633E-3</v>
      </c>
      <c r="S740" s="14">
        <v>-6.8287032489956802E-3</v>
      </c>
      <c r="T740" s="14">
        <v>-7.8479796718759435E-3</v>
      </c>
      <c r="U740" s="20">
        <v>-9.6579653201114644E-3</v>
      </c>
      <c r="V740" s="20">
        <v>-1.109954741627777E-2</v>
      </c>
      <c r="X740" s="14">
        <f t="shared" si="154"/>
        <v>-7.1535483848241318E-3</v>
      </c>
      <c r="Y740" s="14">
        <f t="shared" si="155"/>
        <v>-8.7900167081432327E-3</v>
      </c>
      <c r="Z740" s="20">
        <f t="shared" si="156"/>
        <v>-1.2528859677297484E-2</v>
      </c>
      <c r="AA740" s="20">
        <f t="shared" si="157"/>
        <v>-1.2394546870734135E-2</v>
      </c>
      <c r="AH740" s="26">
        <v>-1.6683342370681387</v>
      </c>
      <c r="AI740" s="26">
        <v>-1.5085913903493713</v>
      </c>
      <c r="AJ740" s="26">
        <f t="shared" si="158"/>
        <v>-1.4500896123429621</v>
      </c>
      <c r="AK740" s="26">
        <f t="shared" si="161"/>
        <v>-1.5093003093217912</v>
      </c>
      <c r="AL740" s="26">
        <f t="shared" si="159"/>
        <v>-3.0786921367442832</v>
      </c>
      <c r="AM740" s="26">
        <f t="shared" si="160"/>
        <v>-2.1391161038847204</v>
      </c>
      <c r="AN740" s="14">
        <v>-6.0201293810524656E-3</v>
      </c>
      <c r="AO740" s="14">
        <v>-7.20122322876025E-3</v>
      </c>
      <c r="AP740" s="20">
        <v>-1.2781365254857043E-2</v>
      </c>
      <c r="AQ740" s="20">
        <v>-1.0206221042405882E-2</v>
      </c>
      <c r="AU740">
        <v>0.42099621127124892</v>
      </c>
    </row>
    <row r="741" spans="1:47" x14ac:dyDescent="0.2">
      <c r="A741" s="1">
        <v>44127</v>
      </c>
      <c r="B741">
        <v>222.4726</v>
      </c>
      <c r="C741">
        <v>17.3</v>
      </c>
      <c r="D741" s="12">
        <v>1.7044580888143646E-3</v>
      </c>
      <c r="E741" s="12">
        <v>0</v>
      </c>
      <c r="F741" s="12">
        <f t="shared" si="152"/>
        <v>4.854286853297596E-3</v>
      </c>
      <c r="G741" s="12">
        <f t="shared" si="153"/>
        <v>5.4086031834465259E-3</v>
      </c>
      <c r="H741" s="14">
        <v>-7.9845913369094024E-3</v>
      </c>
      <c r="I741" s="14">
        <v>-8.8963605630332995E-3</v>
      </c>
      <c r="J741" s="20">
        <v>-1.1292759901153264E-2</v>
      </c>
      <c r="K741" s="20">
        <v>-1.2582292517341349E-2</v>
      </c>
      <c r="M741" s="24">
        <v>2.9051773765247164E-6</v>
      </c>
      <c r="N741" s="24">
        <v>0</v>
      </c>
      <c r="O741" s="23">
        <f t="shared" si="150"/>
        <v>1.5577464585021045E-5</v>
      </c>
      <c r="P741" s="23">
        <f t="shared" si="151"/>
        <v>2.1141073503046951E-5</v>
      </c>
      <c r="Q741" s="12">
        <v>3.9468296878660781E-3</v>
      </c>
      <c r="R741" s="12">
        <v>4.5979423118441744E-3</v>
      </c>
      <c r="S741" s="14">
        <v>-6.4919571270462672E-3</v>
      </c>
      <c r="T741" s="14">
        <v>-7.562942088150529E-3</v>
      </c>
      <c r="U741" s="20">
        <v>-9.1816988535685252E-3</v>
      </c>
      <c r="V741" s="20">
        <v>-1.0696413322121123E-2</v>
      </c>
      <c r="X741" s="14">
        <f t="shared" si="154"/>
        <v>-7.1535483848241318E-3</v>
      </c>
      <c r="Y741" s="14">
        <f t="shared" si="155"/>
        <v>-8.7900167081432327E-3</v>
      </c>
      <c r="Z741" s="20">
        <f t="shared" si="156"/>
        <v>-1.2528859677297484E-2</v>
      </c>
      <c r="AA741" s="20">
        <f t="shared" si="157"/>
        <v>-1.2394546870734135E-2</v>
      </c>
      <c r="AH741" s="26">
        <v>0.42099621127124892</v>
      </c>
      <c r="AI741" s="26">
        <v>0</v>
      </c>
      <c r="AJ741" s="26">
        <f t="shared" si="158"/>
        <v>-1.3942162125610567</v>
      </c>
      <c r="AK741" s="26">
        <f t="shared" si="161"/>
        <v>-1.4253382652710964</v>
      </c>
      <c r="AL741" s="26">
        <f t="shared" si="159"/>
        <v>-3.0786921367442832</v>
      </c>
      <c r="AM741" s="26">
        <f t="shared" si="160"/>
        <v>-2.1391161038847204</v>
      </c>
      <c r="AN741" s="14">
        <v>-5.5027339390401808E-3</v>
      </c>
      <c r="AO741" s="14">
        <v>-6.5536231185805505E-3</v>
      </c>
      <c r="AP741" s="20">
        <v>-1.2151073525102189E-2</v>
      </c>
      <c r="AQ741" s="20">
        <v>-9.8355324439988144E-3</v>
      </c>
      <c r="AU741">
        <v>0.40850638026222846</v>
      </c>
    </row>
    <row r="742" spans="1:47" x14ac:dyDescent="0.2">
      <c r="A742" s="1">
        <v>44126</v>
      </c>
      <c r="B742">
        <v>222.09404999999998</v>
      </c>
      <c r="C742">
        <v>17.3</v>
      </c>
      <c r="D742" s="12">
        <v>1.6969769680195146E-3</v>
      </c>
      <c r="E742" s="12">
        <v>-1.7311021350258082E-3</v>
      </c>
      <c r="F742" s="12">
        <f t="shared" si="152"/>
        <v>4.8982894100332497E-3</v>
      </c>
      <c r="G742" s="12">
        <f t="shared" si="153"/>
        <v>5.4109736738763266E-3</v>
      </c>
      <c r="H742" s="14">
        <v>-8.056969101951179E-3</v>
      </c>
      <c r="I742" s="14">
        <v>-8.9002596728144107E-3</v>
      </c>
      <c r="J742" s="20">
        <v>-1.1395125155467615E-2</v>
      </c>
      <c r="K742" s="20">
        <v>-1.258780710271315E-2</v>
      </c>
      <c r="M742" s="24">
        <v>2.8797308299887048E-6</v>
      </c>
      <c r="N742" s="24">
        <v>2.9967146018909118E-6</v>
      </c>
      <c r="O742" s="23">
        <f t="shared" si="150"/>
        <v>1.6391408684670967E-5</v>
      </c>
      <c r="P742" s="23">
        <f t="shared" si="151"/>
        <v>2.249069543516909E-5</v>
      </c>
      <c r="Q742" s="12">
        <v>4.0486304702542272E-3</v>
      </c>
      <c r="R742" s="12">
        <v>4.7424356015837565E-3</v>
      </c>
      <c r="S742" s="14">
        <v>-6.6594045131839119E-3</v>
      </c>
      <c r="T742" s="14">
        <v>-7.8006123998488313E-3</v>
      </c>
      <c r="U742" s="20">
        <v>-9.4185228872528913E-3</v>
      </c>
      <c r="V742" s="20">
        <v>-1.1032554979519967E-2</v>
      </c>
      <c r="X742" s="14">
        <f t="shared" si="154"/>
        <v>-7.1535483848241318E-3</v>
      </c>
      <c r="Y742" s="14">
        <f t="shared" si="155"/>
        <v>-8.7900167081432327E-3</v>
      </c>
      <c r="Z742" s="20">
        <f t="shared" si="156"/>
        <v>-1.2528859677297484E-2</v>
      </c>
      <c r="AA742" s="20">
        <f t="shared" si="157"/>
        <v>-1.2394546870734135E-2</v>
      </c>
      <c r="AH742" s="26">
        <v>0.40850638026222846</v>
      </c>
      <c r="AI742" s="26">
        <v>-0.35532665635190241</v>
      </c>
      <c r="AJ742" s="26">
        <f t="shared" si="158"/>
        <v>-1.3942162125610567</v>
      </c>
      <c r="AK742" s="26">
        <f t="shared" si="161"/>
        <v>-1.4253382652710964</v>
      </c>
      <c r="AL742" s="26">
        <f t="shared" si="159"/>
        <v>-3.0786921367442832</v>
      </c>
      <c r="AM742" s="26">
        <f t="shared" si="160"/>
        <v>-2.1391161038847204</v>
      </c>
      <c r="AN742" s="14">
        <v>-5.6446662402971385E-3</v>
      </c>
      <c r="AO742" s="14">
        <v>-6.7595749335212802E-3</v>
      </c>
      <c r="AP742" s="20">
        <v>-1.2464486793354998E-2</v>
      </c>
      <c r="AQ742" s="20">
        <v>-1.0144620366984035E-2</v>
      </c>
      <c r="AU742">
        <v>-0.74874370045360283</v>
      </c>
    </row>
    <row r="743" spans="1:47" x14ac:dyDescent="0.2">
      <c r="A743" s="1">
        <v>44125</v>
      </c>
      <c r="B743">
        <v>221.71780000000001</v>
      </c>
      <c r="C743">
        <v>17.329999999999998</v>
      </c>
      <c r="D743" s="12">
        <v>-3.1523842730126761E-3</v>
      </c>
      <c r="E743" s="12">
        <v>-3.4502587694078546E-3</v>
      </c>
      <c r="F743" s="12">
        <f t="shared" si="152"/>
        <v>4.9177094162750614E-3</v>
      </c>
      <c r="G743" s="12">
        <f t="shared" si="153"/>
        <v>5.4081697548869689E-3</v>
      </c>
      <c r="H743" s="14">
        <v>-8.0889121696534443E-3</v>
      </c>
      <c r="I743" s="14">
        <v>-8.8956476364950871E-3</v>
      </c>
      <c r="J743" s="20">
        <v>-1.1440302845702114E-2</v>
      </c>
      <c r="K743" s="20">
        <v>-1.2581284211733275E-2</v>
      </c>
      <c r="M743" s="24">
        <v>9.9375266047376586E-6</v>
      </c>
      <c r="N743" s="24">
        <v>1.1904285575875803E-5</v>
      </c>
      <c r="O743" s="23">
        <f t="shared" si="150"/>
        <v>1.7256559292896934E-5</v>
      </c>
      <c r="P743" s="23">
        <f t="shared" si="151"/>
        <v>2.3735031130296236E-5</v>
      </c>
      <c r="Q743" s="12">
        <v>4.1541015024788375E-3</v>
      </c>
      <c r="R743" s="12">
        <v>4.8718611567137495E-3</v>
      </c>
      <c r="S743" s="14">
        <v>-6.8328889230768776E-3</v>
      </c>
      <c r="T743" s="14">
        <v>-8.0134984936246073E-3</v>
      </c>
      <c r="U743" s="20">
        <v>-9.6638851988415063E-3</v>
      </c>
      <c r="V743" s="20">
        <v>-1.1333643844543183E-2</v>
      </c>
      <c r="X743" s="14">
        <f t="shared" si="154"/>
        <v>-7.1535483848241318E-3</v>
      </c>
      <c r="Y743" s="14">
        <f t="shared" si="155"/>
        <v>-8.7900167081432327E-3</v>
      </c>
      <c r="Z743" s="20">
        <f t="shared" si="156"/>
        <v>-1.2528859677297484E-2</v>
      </c>
      <c r="AA743" s="20">
        <f t="shared" si="157"/>
        <v>-1.2394546870734135E-2</v>
      </c>
      <c r="AH743" s="26">
        <v>-0.74874370045360283</v>
      </c>
      <c r="AI743" s="26">
        <v>-0.69717522546567168</v>
      </c>
      <c r="AJ743" s="26">
        <f t="shared" si="158"/>
        <v>-1.3942162125610567</v>
      </c>
      <c r="AK743" s="26">
        <f t="shared" si="161"/>
        <v>-1.4253382652710964</v>
      </c>
      <c r="AL743" s="26">
        <f t="shared" si="159"/>
        <v>-3.0786921367442832</v>
      </c>
      <c r="AM743" s="26">
        <f t="shared" si="160"/>
        <v>-2.1391161038847204</v>
      </c>
      <c r="AN743" s="14">
        <v>-5.7917156633802399E-3</v>
      </c>
      <c r="AO743" s="14">
        <v>-6.9440501297520132E-3</v>
      </c>
      <c r="AP743" s="20">
        <v>-1.278919963091921E-2</v>
      </c>
      <c r="AQ743" s="20">
        <v>-1.0421476656216823E-2</v>
      </c>
      <c r="AU743">
        <v>-0.3619105854230652</v>
      </c>
    </row>
    <row r="744" spans="1:47" x14ac:dyDescent="0.2">
      <c r="A744" s="1">
        <v>44124</v>
      </c>
      <c r="B744">
        <v>222.41895</v>
      </c>
      <c r="C744">
        <v>17.39</v>
      </c>
      <c r="D744" s="12">
        <v>-1.5650839709187014E-3</v>
      </c>
      <c r="E744" s="12">
        <v>-5.1487414187643132E-3</v>
      </c>
      <c r="F744" s="12">
        <f t="shared" si="152"/>
        <v>4.9305470712076808E-3</v>
      </c>
      <c r="G744" s="12">
        <f t="shared" si="153"/>
        <v>5.4108982679368272E-3</v>
      </c>
      <c r="H744" s="14">
        <v>-8.1100282329309142E-3</v>
      </c>
      <c r="I744" s="14">
        <v>-8.9001356410813321E-3</v>
      </c>
      <c r="J744" s="20">
        <v>-1.1470167696962283E-2</v>
      </c>
      <c r="K744" s="20">
        <v>-1.2587631682266105E-2</v>
      </c>
      <c r="M744" s="24">
        <v>2.4494878360266506E-6</v>
      </c>
      <c r="N744" s="24">
        <v>2.6509538197299152E-5</v>
      </c>
      <c r="O744" s="23">
        <f t="shared" si="150"/>
        <v>1.7726048833031588E-5</v>
      </c>
      <c r="P744" s="23">
        <f t="shared" si="151"/>
        <v>2.44917289899241E-5</v>
      </c>
      <c r="Q744" s="12">
        <v>4.2102314464921749E-3</v>
      </c>
      <c r="R744" s="12">
        <v>4.9489118995920808E-3</v>
      </c>
      <c r="S744" s="14">
        <v>-6.9252144650677992E-3</v>
      </c>
      <c r="T744" s="14">
        <v>-8.1402356875073367E-3</v>
      </c>
      <c r="U744" s="20">
        <v>-9.7944629747669654E-3</v>
      </c>
      <c r="V744" s="20">
        <v>-1.1512890676431456E-2</v>
      </c>
      <c r="X744" s="14">
        <f t="shared" si="154"/>
        <v>-7.1535483848241318E-3</v>
      </c>
      <c r="Y744" s="14">
        <f t="shared" si="155"/>
        <v>-8.7900167081432327E-3</v>
      </c>
      <c r="Z744" s="20">
        <f t="shared" si="156"/>
        <v>-1.2528859677297484E-2</v>
      </c>
      <c r="AA744" s="20">
        <f t="shared" si="157"/>
        <v>-1.2394546870734135E-2</v>
      </c>
      <c r="AH744" s="26">
        <v>-0.3619105854230652</v>
      </c>
      <c r="AI744" s="26">
        <v>-1.0431161482627289</v>
      </c>
      <c r="AJ744" s="26">
        <f t="shared" si="158"/>
        <v>-1.3942162125610567</v>
      </c>
      <c r="AK744" s="26">
        <f t="shared" si="161"/>
        <v>-1.4253382652710964</v>
      </c>
      <c r="AL744" s="26">
        <f t="shared" si="159"/>
        <v>-3.0786921367442832</v>
      </c>
      <c r="AM744" s="26">
        <f t="shared" si="160"/>
        <v>-2.1391161038847204</v>
      </c>
      <c r="AN744" s="14">
        <v>-5.8699729413337794E-3</v>
      </c>
      <c r="AO744" s="14">
        <v>-7.0538735019440631E-3</v>
      </c>
      <c r="AP744" s="20">
        <v>-1.2962006448188968E-2</v>
      </c>
      <c r="AQ744" s="20">
        <v>-1.0586297141124142E-2</v>
      </c>
      <c r="AU744">
        <v>-1.7498510303096659</v>
      </c>
    </row>
    <row r="745" spans="1:47" x14ac:dyDescent="0.2">
      <c r="A745" s="1">
        <v>44123</v>
      </c>
      <c r="B745">
        <v>222.76760000000002</v>
      </c>
      <c r="C745">
        <v>17.48</v>
      </c>
      <c r="D745" s="12">
        <v>-7.1373496338620335E-3</v>
      </c>
      <c r="E745" s="12">
        <v>-1.7133066818961762E-3</v>
      </c>
      <c r="F745" s="12">
        <f t="shared" si="152"/>
        <v>4.932301443674088E-3</v>
      </c>
      <c r="G745" s="12">
        <f t="shared" si="153"/>
        <v>5.4140685474269052E-3</v>
      </c>
      <c r="H745" s="14">
        <v>-8.1129139188453082E-3</v>
      </c>
      <c r="I745" s="14">
        <v>-8.9053502867990353E-3</v>
      </c>
      <c r="J745" s="20">
        <v>-1.1474248977619785E-2</v>
      </c>
      <c r="K745" s="20">
        <v>-1.2595006855217963E-2</v>
      </c>
      <c r="M745" s="24">
        <v>5.0941759795990507E-5</v>
      </c>
      <c r="N745" s="24">
        <v>2.9354197862300849E-6</v>
      </c>
      <c r="O745" s="23">
        <f t="shared" si="150"/>
        <v>1.8701339544742572E-5</v>
      </c>
      <c r="P745" s="23">
        <f t="shared" si="151"/>
        <v>2.4363339939720152E-5</v>
      </c>
      <c r="Q745" s="12">
        <v>4.3245045432676529E-3</v>
      </c>
      <c r="R745" s="12">
        <v>4.9359234130727913E-3</v>
      </c>
      <c r="S745" s="14">
        <v>-7.1131769827619202E-3</v>
      </c>
      <c r="T745" s="14">
        <v>-8.1188715283474731E-3</v>
      </c>
      <c r="U745" s="20">
        <v>-1.0060301950510662E-2</v>
      </c>
      <c r="V745" s="20">
        <v>-1.1482674938430299E-2</v>
      </c>
      <c r="X745" s="14">
        <f t="shared" si="154"/>
        <v>-7.1535483848241318E-3</v>
      </c>
      <c r="Y745" s="14">
        <f t="shared" si="155"/>
        <v>-8.7900167081432327E-3</v>
      </c>
      <c r="Z745" s="20">
        <f t="shared" si="156"/>
        <v>-1.2528859677297484E-2</v>
      </c>
      <c r="AA745" s="20">
        <f t="shared" si="157"/>
        <v>-1.2394546870734135E-2</v>
      </c>
      <c r="AH745" s="26">
        <v>-1.7498510303096659</v>
      </c>
      <c r="AI745" s="26">
        <v>-0.33772897775392263</v>
      </c>
      <c r="AJ745" s="26">
        <f t="shared" si="158"/>
        <v>-1.3942162125610567</v>
      </c>
      <c r="AK745" s="26">
        <f t="shared" si="161"/>
        <v>-1.4253382652710964</v>
      </c>
      <c r="AL745" s="26">
        <f t="shared" si="159"/>
        <v>-3.0786921367442832</v>
      </c>
      <c r="AM745" s="26">
        <f t="shared" si="160"/>
        <v>-2.1391161038847204</v>
      </c>
      <c r="AN745" s="14">
        <v>-6.0292943455177092E-3</v>
      </c>
      <c r="AO745" s="14">
        <v>-7.0353605151001622E-3</v>
      </c>
      <c r="AP745" s="20">
        <v>-1.3313818132673051E-2</v>
      </c>
      <c r="AQ745" s="20">
        <v>-1.0558513260445641E-2</v>
      </c>
      <c r="AU745">
        <v>3.2843053354199812E-2</v>
      </c>
    </row>
    <row r="746" spans="1:47" x14ac:dyDescent="0.2">
      <c r="A746" s="1">
        <v>44120</v>
      </c>
      <c r="B746">
        <v>224.369</v>
      </c>
      <c r="C746">
        <v>17.510000000000002</v>
      </c>
      <c r="D746" s="12">
        <v>1.3818434683376957E-4</v>
      </c>
      <c r="E746" s="12">
        <v>4.0137614678898981E-3</v>
      </c>
      <c r="F746" s="12">
        <f t="shared" si="152"/>
        <v>4.8768146795220837E-3</v>
      </c>
      <c r="G746" s="12">
        <f t="shared" si="153"/>
        <v>5.4367457385741946E-3</v>
      </c>
      <c r="H746" s="14">
        <v>-8.0216463135820825E-3</v>
      </c>
      <c r="I746" s="14">
        <v>-8.9426509469067265E-3</v>
      </c>
      <c r="J746" s="20">
        <v>-1.1345167461797364E-2</v>
      </c>
      <c r="K746" s="20">
        <v>-1.2647761890632679E-2</v>
      </c>
      <c r="M746" s="24">
        <v>1.9094913709875521E-8</v>
      </c>
      <c r="N746" s="24">
        <v>1.611028112111767E-5</v>
      </c>
      <c r="O746" s="23">
        <f t="shared" si="150"/>
        <v>1.6636876340536645E-5</v>
      </c>
      <c r="P746" s="23">
        <f t="shared" si="151"/>
        <v>2.5735556650074271E-5</v>
      </c>
      <c r="Q746" s="12">
        <v>4.0788327178908242E-3</v>
      </c>
      <c r="R746" s="12">
        <v>5.0730224373714602E-3</v>
      </c>
      <c r="S746" s="14">
        <v>-6.7090827897510552E-3</v>
      </c>
      <c r="T746" s="14">
        <v>-8.3443793557166461E-3</v>
      </c>
      <c r="U746" s="20">
        <v>-9.4887838218335428E-3</v>
      </c>
      <c r="V746" s="20">
        <v>-1.1801614962140581E-2</v>
      </c>
      <c r="X746" s="14">
        <f t="shared" si="154"/>
        <v>-6.6875557021115412E-3</v>
      </c>
      <c r="Y746" s="14">
        <f t="shared" si="155"/>
        <v>-8.7900167081432327E-3</v>
      </c>
      <c r="Z746" s="20">
        <f t="shared" si="156"/>
        <v>-1.2528859677297484E-2</v>
      </c>
      <c r="AA746" s="20">
        <f t="shared" si="157"/>
        <v>-1.2394546870734135E-2</v>
      </c>
      <c r="AH746" s="26">
        <v>3.2843053354199812E-2</v>
      </c>
      <c r="AI746" s="26">
        <v>0.78194971797692614</v>
      </c>
      <c r="AJ746" s="26">
        <f t="shared" si="158"/>
        <v>-1.1660154323183622</v>
      </c>
      <c r="AK746" s="26">
        <f t="shared" si="161"/>
        <v>-1.4253382652710964</v>
      </c>
      <c r="AL746" s="26">
        <f t="shared" si="159"/>
        <v>-3.0786921367442832</v>
      </c>
      <c r="AM746" s="26">
        <f t="shared" si="160"/>
        <v>-2.1391161038847204</v>
      </c>
      <c r="AN746" s="14">
        <v>-4.7559818949057496E-3</v>
      </c>
      <c r="AO746" s="14">
        <v>-7.2307730005643864E-3</v>
      </c>
      <c r="AP746" s="20">
        <v>-1.2557470215665794E-2</v>
      </c>
      <c r="AQ746" s="20">
        <v>-1.0851783991149807E-2</v>
      </c>
      <c r="AU746">
        <v>-0.18422112392507264</v>
      </c>
    </row>
    <row r="747" spans="1:47" x14ac:dyDescent="0.2">
      <c r="A747" s="1">
        <v>44119</v>
      </c>
      <c r="B747">
        <v>224.33799999999999</v>
      </c>
      <c r="C747">
        <v>17.440000000000001</v>
      </c>
      <c r="D747" s="12">
        <v>-7.9860215671567758E-4</v>
      </c>
      <c r="E747" s="12">
        <v>-6.8337129840545519E-3</v>
      </c>
      <c r="F747" s="12">
        <f t="shared" si="152"/>
        <v>4.9086601836880626E-3</v>
      </c>
      <c r="G747" s="12">
        <f t="shared" si="153"/>
        <v>5.4275528842183066E-3</v>
      </c>
      <c r="H747" s="14">
        <v>-8.0740275066115922E-3</v>
      </c>
      <c r="I747" s="14">
        <v>-8.9275300470774074E-3</v>
      </c>
      <c r="J747" s="20">
        <v>-1.1419251182711648E-2</v>
      </c>
      <c r="K747" s="20">
        <v>-1.2626376113445491E-2</v>
      </c>
      <c r="M747" s="24">
        <v>6.3776540471093162E-7</v>
      </c>
      <c r="N747" s="24">
        <v>4.6699633148435768E-5</v>
      </c>
      <c r="O747" s="23">
        <f t="shared" si="150"/>
        <v>1.770233880582273E-5</v>
      </c>
      <c r="P747" s="23">
        <f t="shared" si="151"/>
        <v>2.6347867098159398E-5</v>
      </c>
      <c r="Q747" s="12">
        <v>4.2074147413611049E-3</v>
      </c>
      <c r="R747" s="12">
        <v>5.1330173483205175E-3</v>
      </c>
      <c r="S747" s="14">
        <v>-6.9205813974169052E-3</v>
      </c>
      <c r="T747" s="14">
        <v>-8.4430622025898332E-3</v>
      </c>
      <c r="U747" s="20">
        <v>-9.7879103387735009E-3</v>
      </c>
      <c r="V747" s="20">
        <v>-1.194118399568019E-2</v>
      </c>
      <c r="X747" s="14">
        <f t="shared" si="154"/>
        <v>-6.6875557021115412E-3</v>
      </c>
      <c r="Y747" s="14">
        <f t="shared" si="155"/>
        <v>-8.7900167081432327E-3</v>
      </c>
      <c r="Z747" s="20">
        <f t="shared" si="156"/>
        <v>-1.2528859677297484E-2</v>
      </c>
      <c r="AA747" s="20">
        <f t="shared" si="157"/>
        <v>-1.2394546870734135E-2</v>
      </c>
      <c r="AH747" s="26">
        <v>-0.18422112392507264</v>
      </c>
      <c r="AI747" s="26">
        <v>-1.3655561359306605</v>
      </c>
      <c r="AJ747" s="26">
        <f t="shared" si="158"/>
        <v>-1.1660154323183622</v>
      </c>
      <c r="AK747" s="26">
        <f t="shared" si="161"/>
        <v>-1.4253382652710964</v>
      </c>
      <c r="AL747" s="26">
        <f t="shared" si="159"/>
        <v>-3.0786921367442832</v>
      </c>
      <c r="AM747" s="26">
        <f t="shared" si="160"/>
        <v>-2.1391161038847204</v>
      </c>
      <c r="AN747" s="14">
        <v>-4.905910518590819E-3</v>
      </c>
      <c r="AO747" s="14">
        <v>-7.3162860428616101E-3</v>
      </c>
      <c r="AP747" s="20">
        <v>-1.2953334680250415E-2</v>
      </c>
      <c r="AQ747" s="20">
        <v>-1.0980120071312063E-2</v>
      </c>
      <c r="AU747">
        <v>-0.54107242109241094</v>
      </c>
    </row>
    <row r="748" spans="1:47" x14ac:dyDescent="0.2">
      <c r="A748" s="1">
        <v>44118</v>
      </c>
      <c r="B748">
        <v>224.51729999999998</v>
      </c>
      <c r="C748">
        <v>17.559999999999999</v>
      </c>
      <c r="D748" s="12">
        <v>-2.3969509912501463E-3</v>
      </c>
      <c r="E748" s="12">
        <v>2.2831050228309113E-3</v>
      </c>
      <c r="F748" s="12">
        <f t="shared" si="152"/>
        <v>4.9117680226883316E-3</v>
      </c>
      <c r="G748" s="12">
        <f t="shared" si="153"/>
        <v>5.3787567962240695E-3</v>
      </c>
      <c r="H748" s="14">
        <v>-8.0791394468631653E-3</v>
      </c>
      <c r="I748" s="14">
        <v>-8.8472676247590438E-3</v>
      </c>
      <c r="J748" s="20">
        <v>-1.1426481097362785E-2</v>
      </c>
      <c r="K748" s="20">
        <v>-1.2512859437878587E-2</v>
      </c>
      <c r="M748" s="24">
        <v>5.7453740544550593E-6</v>
      </c>
      <c r="N748" s="24">
        <v>5.2125685452757359E-6</v>
      </c>
      <c r="O748" s="23">
        <f t="shared" si="150"/>
        <v>1.8792393697749263E-5</v>
      </c>
      <c r="P748" s="23">
        <f t="shared" si="151"/>
        <v>2.5043461278382123E-5</v>
      </c>
      <c r="Q748" s="12">
        <v>4.3350194575975396E-3</v>
      </c>
      <c r="R748" s="12">
        <v>5.0043442405955773E-3</v>
      </c>
      <c r="S748" s="14">
        <v>-7.1304724777345183E-3</v>
      </c>
      <c r="T748" s="14">
        <v>-8.2314137746573486E-3</v>
      </c>
      <c r="U748" s="20">
        <v>-1.0084763299107714E-2</v>
      </c>
      <c r="V748" s="20">
        <v>-1.1641845585078046E-2</v>
      </c>
      <c r="X748" s="14">
        <f t="shared" si="154"/>
        <v>-6.6875557021115412E-3</v>
      </c>
      <c r="Y748" s="14">
        <f t="shared" si="155"/>
        <v>-8.7900167081432327E-3</v>
      </c>
      <c r="Z748" s="20">
        <f t="shared" si="156"/>
        <v>-1.2528859677297484E-2</v>
      </c>
      <c r="AA748" s="20">
        <f t="shared" si="157"/>
        <v>-1.2394546870734135E-2</v>
      </c>
      <c r="AH748" s="26">
        <v>-0.54107242109241094</v>
      </c>
      <c r="AI748" s="26">
        <v>0.44511968509355349</v>
      </c>
      <c r="AJ748" s="26">
        <f t="shared" si="158"/>
        <v>-1.1660154323183622</v>
      </c>
      <c r="AK748" s="26">
        <f t="shared" si="161"/>
        <v>-1.4253382652710964</v>
      </c>
      <c r="AL748" s="26">
        <f t="shared" si="159"/>
        <v>-3.0786921367442832</v>
      </c>
      <c r="AM748" s="26">
        <f t="shared" si="160"/>
        <v>-2.1391161038847204</v>
      </c>
      <c r="AN748" s="14">
        <v>-5.0546995869591074E-3</v>
      </c>
      <c r="AO748" s="14">
        <v>-7.1328833387099026E-3</v>
      </c>
      <c r="AP748" s="20">
        <v>-1.3346190316739013E-2</v>
      </c>
      <c r="AQ748" s="20">
        <v>-1.0704873354440751E-2</v>
      </c>
      <c r="AU748">
        <v>0.22782636088580346</v>
      </c>
    </row>
    <row r="749" spans="1:47" x14ac:dyDescent="0.2">
      <c r="A749" s="1">
        <v>44117</v>
      </c>
      <c r="B749">
        <v>225.05675000000002</v>
      </c>
      <c r="C749">
        <v>17.52</v>
      </c>
      <c r="D749" s="12">
        <v>1.0392615349579248E-3</v>
      </c>
      <c r="E749" s="12">
        <v>2.8620492272466436E-3</v>
      </c>
      <c r="F749" s="12">
        <f t="shared" si="152"/>
        <v>4.9051292092248105E-3</v>
      </c>
      <c r="G749" s="12">
        <f t="shared" si="153"/>
        <v>5.3778992684119205E-3</v>
      </c>
      <c r="H749" s="14">
        <v>-8.0682195704590391E-3</v>
      </c>
      <c r="I749" s="14">
        <v>-8.8458571170270187E-3</v>
      </c>
      <c r="J749" s="20">
        <v>-1.1411036907775769E-2</v>
      </c>
      <c r="K749" s="20">
        <v>-1.2510864529875864E-2</v>
      </c>
      <c r="M749" s="24">
        <v>1.0800645380431021E-6</v>
      </c>
      <c r="N749" s="24">
        <v>8.1913257791831102E-6</v>
      </c>
      <c r="O749" s="23">
        <f t="shared" si="150"/>
        <v>1.9624902715132724E-5</v>
      </c>
      <c r="P749" s="23">
        <f t="shared" si="151"/>
        <v>2.6308626590230266E-5</v>
      </c>
      <c r="Q749" s="12">
        <v>4.4300003064483779E-3</v>
      </c>
      <c r="R749" s="12">
        <v>5.1291935613924991E-3</v>
      </c>
      <c r="S749" s="14">
        <v>-7.2867020714577494E-3</v>
      </c>
      <c r="T749" s="14">
        <v>-8.436772632792593E-3</v>
      </c>
      <c r="U749" s="20">
        <v>-1.0305721794906457E-2</v>
      </c>
      <c r="V749" s="20">
        <v>-1.1932288537089409E-2</v>
      </c>
      <c r="X749" s="14">
        <f t="shared" si="154"/>
        <v>-6.6875557021115412E-3</v>
      </c>
      <c r="Y749" s="14">
        <f t="shared" si="155"/>
        <v>-8.7900167081432327E-3</v>
      </c>
      <c r="Z749" s="20">
        <f t="shared" si="156"/>
        <v>-1.2528859677297484E-2</v>
      </c>
      <c r="AA749" s="20">
        <f t="shared" si="157"/>
        <v>-1.2394546870734135E-2</v>
      </c>
      <c r="AH749" s="26">
        <v>0.22782636088580346</v>
      </c>
      <c r="AI749" s="26">
        <v>0.54612142802170605</v>
      </c>
      <c r="AJ749" s="26">
        <f t="shared" si="158"/>
        <v>-1.1660154323183622</v>
      </c>
      <c r="AK749" s="26">
        <f t="shared" si="161"/>
        <v>-1.4253382652710964</v>
      </c>
      <c r="AL749" s="26">
        <f t="shared" si="159"/>
        <v>-3.0786921367442832</v>
      </c>
      <c r="AM749" s="26">
        <f t="shared" si="160"/>
        <v>-2.1391161038847204</v>
      </c>
      <c r="AN749" s="14">
        <v>-5.1654487224938829E-3</v>
      </c>
      <c r="AO749" s="14">
        <v>-7.3108358530348614E-3</v>
      </c>
      <c r="AP749" s="20">
        <v>-1.3638607109237385E-2</v>
      </c>
      <c r="AQ749" s="20">
        <v>-1.0971940547116516E-2</v>
      </c>
      <c r="AU749">
        <v>1.3612099410452096</v>
      </c>
    </row>
    <row r="750" spans="1:47" x14ac:dyDescent="0.2">
      <c r="A750" s="1">
        <v>44116</v>
      </c>
      <c r="B750">
        <v>224.82310000000001</v>
      </c>
      <c r="C750">
        <v>17.47</v>
      </c>
      <c r="D750" s="12">
        <v>6.0563020400530299E-3</v>
      </c>
      <c r="E750" s="12">
        <v>5.7570523891765646E-3</v>
      </c>
      <c r="F750" s="12">
        <f t="shared" si="152"/>
        <v>4.9049133946181709E-3</v>
      </c>
      <c r="G750" s="12">
        <f t="shared" si="153"/>
        <v>5.376343942282447E-3</v>
      </c>
      <c r="H750" s="14">
        <v>-8.0678645870205581E-3</v>
      </c>
      <c r="I750" s="14">
        <v>-8.8432988332018611E-3</v>
      </c>
      <c r="J750" s="20">
        <v>-1.1410534847924425E-2</v>
      </c>
      <c r="K750" s="20">
        <v>-1.2507246300241123E-2</v>
      </c>
      <c r="M750" s="24">
        <v>3.6678794400350491E-5</v>
      </c>
      <c r="N750" s="24">
        <v>3.3143652211723591E-5</v>
      </c>
      <c r="O750" s="23">
        <f t="shared" si="150"/>
        <v>2.080854723934379E-5</v>
      </c>
      <c r="P750" s="23">
        <f t="shared" si="151"/>
        <v>2.7464757221689367E-5</v>
      </c>
      <c r="Q750" s="12">
        <v>4.5616386572528726E-3</v>
      </c>
      <c r="R750" s="12">
        <v>5.2406828965020739E-3</v>
      </c>
      <c r="S750" s="14">
        <v>-7.5032278902244327E-3</v>
      </c>
      <c r="T750" s="14">
        <v>-8.6201562700139855E-3</v>
      </c>
      <c r="U750" s="20">
        <v>-1.0611958392442736E-2</v>
      </c>
      <c r="V750" s="20">
        <v>-1.2191651514799796E-2</v>
      </c>
      <c r="X750" s="14">
        <f t="shared" si="154"/>
        <v>-6.6875557021115412E-3</v>
      </c>
      <c r="Y750" s="14">
        <f t="shared" si="155"/>
        <v>-8.7900167081432327E-3</v>
      </c>
      <c r="Z750" s="20">
        <f t="shared" si="156"/>
        <v>-1.2528859677297484E-2</v>
      </c>
      <c r="AA750" s="20">
        <f t="shared" si="157"/>
        <v>-1.2394546870734135E-2</v>
      </c>
      <c r="AH750" s="26">
        <v>1.3612099410452096</v>
      </c>
      <c r="AI750" s="26">
        <v>1.1059406545050707</v>
      </c>
      <c r="AJ750" s="26">
        <f t="shared" si="158"/>
        <v>-1.1660154323183622</v>
      </c>
      <c r="AK750" s="26">
        <f t="shared" si="161"/>
        <v>-1.4253382652710964</v>
      </c>
      <c r="AL750" s="26">
        <f t="shared" si="159"/>
        <v>-3.0786921367442832</v>
      </c>
      <c r="AM750" s="26">
        <f t="shared" si="160"/>
        <v>-2.1391161038847204</v>
      </c>
      <c r="AN750" s="14">
        <v>-5.3189410710168614E-3</v>
      </c>
      <c r="AO750" s="14">
        <v>-7.4697458685361708E-3</v>
      </c>
      <c r="AP750" s="20">
        <v>-1.4043881064753169E-2</v>
      </c>
      <c r="AQ750" s="20">
        <v>-1.1210429179260809E-2</v>
      </c>
      <c r="AU750">
        <v>0.32529785141939205</v>
      </c>
    </row>
    <row r="751" spans="1:47" x14ac:dyDescent="0.2">
      <c r="A751" s="1">
        <v>44113</v>
      </c>
      <c r="B751">
        <v>223.46969999999999</v>
      </c>
      <c r="C751">
        <v>17.37</v>
      </c>
      <c r="D751" s="12">
        <v>1.4878704943179777E-3</v>
      </c>
      <c r="E751" s="12">
        <v>1.1527377521614035E-3</v>
      </c>
      <c r="F751" s="12">
        <f t="shared" si="152"/>
        <v>4.9040089393804845E-3</v>
      </c>
      <c r="G751" s="12">
        <f t="shared" si="153"/>
        <v>5.3518724629350355E-3</v>
      </c>
      <c r="H751" s="14">
        <v>-8.066376890542435E-3</v>
      </c>
      <c r="I751" s="14">
        <v>-8.8030468316404042E-3</v>
      </c>
      <c r="J751" s="20">
        <v>-1.1408430770405069E-2</v>
      </c>
      <c r="K751" s="20">
        <v>-1.2450317126286638E-2</v>
      </c>
      <c r="M751" s="24">
        <v>2.2137586078620231E-6</v>
      </c>
      <c r="N751" s="24">
        <v>1.3288043252581252E-6</v>
      </c>
      <c r="O751" s="23">
        <f t="shared" si="150"/>
        <v>1.9795424898681902E-5</v>
      </c>
      <c r="P751" s="23">
        <f t="shared" si="151"/>
        <v>2.7097967462562009E-5</v>
      </c>
      <c r="Q751" s="12">
        <v>4.4492049737769896E-3</v>
      </c>
      <c r="R751" s="12">
        <v>5.2055708104454795E-3</v>
      </c>
      <c r="S751" s="14">
        <v>-7.3182909381676129E-3</v>
      </c>
      <c r="T751" s="14">
        <v>-8.562402027913963E-3</v>
      </c>
      <c r="U751" s="20">
        <v>-1.0350398531918034E-2</v>
      </c>
      <c r="V751" s="20">
        <v>-1.2109968588048898E-2</v>
      </c>
      <c r="X751" s="14">
        <f t="shared" si="154"/>
        <v>-6.6875557021115412E-3</v>
      </c>
      <c r="Y751" s="14">
        <f t="shared" si="155"/>
        <v>-8.7900167081432327E-3</v>
      </c>
      <c r="Z751" s="20">
        <f t="shared" si="156"/>
        <v>-1.2528859677297484E-2</v>
      </c>
      <c r="AA751" s="20">
        <f t="shared" si="157"/>
        <v>-1.2394546870734135E-2</v>
      </c>
      <c r="AH751" s="26">
        <v>0.32529785141939205</v>
      </c>
      <c r="AI751" s="26">
        <v>0.21501406578960483</v>
      </c>
      <c r="AJ751" s="26">
        <f t="shared" si="158"/>
        <v>-1.1660154323183622</v>
      </c>
      <c r="AK751" s="26">
        <f t="shared" si="161"/>
        <v>-1.4253382652710964</v>
      </c>
      <c r="AL751" s="26">
        <f t="shared" si="159"/>
        <v>-3.0786921367442832</v>
      </c>
      <c r="AM751" s="26">
        <f t="shared" si="160"/>
        <v>-2.1391161038847204</v>
      </c>
      <c r="AN751" s="14">
        <v>-5.1878416609715842E-3</v>
      </c>
      <c r="AO751" s="14">
        <v>-7.4196992687062154E-3</v>
      </c>
      <c r="AP751" s="20">
        <v>-1.3697732367530772E-2</v>
      </c>
      <c r="AQ751" s="20">
        <v>-1.113532035053616E-2</v>
      </c>
      <c r="AU751">
        <v>1.0064659761316475</v>
      </c>
    </row>
    <row r="752" spans="1:47" x14ac:dyDescent="0.2">
      <c r="A752" s="1">
        <v>44112</v>
      </c>
      <c r="B752">
        <v>223.1377</v>
      </c>
      <c r="C752">
        <v>17.350000000000001</v>
      </c>
      <c r="D752" s="12">
        <v>4.6030147405424771E-3</v>
      </c>
      <c r="E752" s="12">
        <v>6.9645966337783527E-3</v>
      </c>
      <c r="F752" s="12">
        <f t="shared" si="152"/>
        <v>4.9307091747927663E-3</v>
      </c>
      <c r="G752" s="12">
        <f t="shared" si="153"/>
        <v>5.3529514015188346E-3</v>
      </c>
      <c r="H752" s="14">
        <v>-8.1102948696007843E-3</v>
      </c>
      <c r="I752" s="14">
        <v>-8.8048215276832244E-3</v>
      </c>
      <c r="J752" s="20">
        <v>-1.147054480629282E-2</v>
      </c>
      <c r="K752" s="20">
        <v>-1.245282711276728E-2</v>
      </c>
      <c r="M752" s="24">
        <v>2.1187744701651327E-5</v>
      </c>
      <c r="N752" s="24">
        <v>4.8505606271236763E-5</v>
      </c>
      <c r="O752" s="23">
        <f t="shared" si="150"/>
        <v>2.0920298324737349E-5</v>
      </c>
      <c r="P752" s="23">
        <f t="shared" si="151"/>
        <v>2.8742682001273628E-5</v>
      </c>
      <c r="Q752" s="12">
        <v>4.5738712623703513E-3</v>
      </c>
      <c r="R752" s="12">
        <v>5.3612201970515659E-3</v>
      </c>
      <c r="S752" s="14">
        <v>-7.5233487351189831E-3</v>
      </c>
      <c r="T752" s="14">
        <v>-8.8184224860057576E-3</v>
      </c>
      <c r="U752" s="20">
        <v>-1.0640415687351763E-2</v>
      </c>
      <c r="V752" s="20">
        <v>-1.2472063207675728E-2</v>
      </c>
      <c r="X752" s="14">
        <f t="shared" si="154"/>
        <v>-6.6875557021115412E-3</v>
      </c>
      <c r="Y752" s="14">
        <f t="shared" si="155"/>
        <v>-8.7900167081432327E-3</v>
      </c>
      <c r="Z752" s="20">
        <f t="shared" si="156"/>
        <v>-1.2528859677297484E-2</v>
      </c>
      <c r="AA752" s="20">
        <f t="shared" si="157"/>
        <v>-1.2394546870734135E-2</v>
      </c>
      <c r="AH752" s="26">
        <v>1.0064659761316475</v>
      </c>
      <c r="AI752" s="26">
        <v>1.3283121608915593</v>
      </c>
      <c r="AJ752" s="26">
        <f t="shared" si="158"/>
        <v>-1.1660154323183622</v>
      </c>
      <c r="AK752" s="26">
        <f t="shared" si="161"/>
        <v>-1.4253382652710964</v>
      </c>
      <c r="AL752" s="26">
        <f t="shared" si="159"/>
        <v>-3.0786921367442832</v>
      </c>
      <c r="AM752" s="26">
        <f t="shared" si="160"/>
        <v>-2.1391161038847204</v>
      </c>
      <c r="AN752" s="14">
        <v>-5.3332044773612983E-3</v>
      </c>
      <c r="AO752" s="14">
        <v>-7.6415522954018447E-3</v>
      </c>
      <c r="AP752" s="20">
        <v>-1.4081541489940249E-2</v>
      </c>
      <c r="AQ752" s="20">
        <v>-1.1468272459985019E-2</v>
      </c>
      <c r="AU752">
        <v>1.3251887669385998</v>
      </c>
    </row>
    <row r="753" spans="1:47" x14ac:dyDescent="0.2">
      <c r="A753" s="1">
        <v>44111</v>
      </c>
      <c r="B753">
        <v>222.11529999999999</v>
      </c>
      <c r="C753">
        <v>17.23</v>
      </c>
      <c r="D753" s="12">
        <v>5.9271339550388547E-3</v>
      </c>
      <c r="E753" s="12">
        <v>-5.8004640371223104E-4</v>
      </c>
      <c r="F753" s="12">
        <f t="shared" si="152"/>
        <v>5.0248162389347024E-3</v>
      </c>
      <c r="G753" s="12">
        <f t="shared" si="153"/>
        <v>5.4178378721654622E-3</v>
      </c>
      <c r="H753" s="14">
        <v>-8.2650872153764033E-3</v>
      </c>
      <c r="I753" s="14">
        <v>-8.9115502742664089E-3</v>
      </c>
      <c r="J753" s="20">
        <v>-1.1689470574891638E-2</v>
      </c>
      <c r="K753" s="20">
        <v>-1.2603775615810076E-2</v>
      </c>
      <c r="M753" s="24">
        <v>3.5130916920974536E-5</v>
      </c>
      <c r="N753" s="24">
        <v>3.364538304594925E-7</v>
      </c>
      <c r="O753" s="23">
        <f t="shared" si="150"/>
        <v>2.0916380576749559E-5</v>
      </c>
      <c r="P753" s="23">
        <f t="shared" si="151"/>
        <v>2.7491069756203833E-5</v>
      </c>
      <c r="Q753" s="12">
        <v>4.5734429674753304E-3</v>
      </c>
      <c r="R753" s="12">
        <v>5.2431927063768917E-3</v>
      </c>
      <c r="S753" s="14">
        <v>-7.5226442527075027E-3</v>
      </c>
      <c r="T753" s="14">
        <v>-8.6242845398895387E-3</v>
      </c>
      <c r="U753" s="20">
        <v>-1.0639419324433269E-2</v>
      </c>
      <c r="V753" s="20">
        <v>-1.2197490205666324E-2</v>
      </c>
      <c r="X753" s="14">
        <f t="shared" si="154"/>
        <v>-6.6875557021115412E-3</v>
      </c>
      <c r="Y753" s="14">
        <f t="shared" si="155"/>
        <v>-8.7900167081432327E-3</v>
      </c>
      <c r="Z753" s="20">
        <f t="shared" si="156"/>
        <v>-1.2528859677297484E-2</v>
      </c>
      <c r="AA753" s="20">
        <f t="shared" si="157"/>
        <v>-1.2394546870734135E-2</v>
      </c>
      <c r="AH753" s="26">
        <v>1.3251887669385998</v>
      </c>
      <c r="AI753" s="26">
        <v>-0.10728198182285292</v>
      </c>
      <c r="AJ753" s="26">
        <f t="shared" si="158"/>
        <v>-1.1660154323183622</v>
      </c>
      <c r="AK753" s="26">
        <f t="shared" si="161"/>
        <v>-1.4253382652710964</v>
      </c>
      <c r="AL753" s="26">
        <f t="shared" si="159"/>
        <v>-3.0786921367442832</v>
      </c>
      <c r="AM753" s="26">
        <f t="shared" si="160"/>
        <v>-2.1391161038847204</v>
      </c>
      <c r="AN753" s="14">
        <v>-5.3327050789041212E-3</v>
      </c>
      <c r="AO753" s="14">
        <v>-7.4733231965893043E-3</v>
      </c>
      <c r="AP753" s="20">
        <v>-1.4080222901814741E-2</v>
      </c>
      <c r="AQ753" s="20">
        <v>-1.121579795398172E-2</v>
      </c>
      <c r="AU753">
        <v>-0.82605458303125034</v>
      </c>
    </row>
    <row r="754" spans="1:47" x14ac:dyDescent="0.2">
      <c r="A754" s="1">
        <v>44110</v>
      </c>
      <c r="B754">
        <v>220.80655000000002</v>
      </c>
      <c r="C754">
        <v>17.239999999999998</v>
      </c>
      <c r="D754" s="12">
        <v>-3.7302607505278473E-3</v>
      </c>
      <c r="E754" s="12">
        <v>4.6620046620045041E-3</v>
      </c>
      <c r="F754" s="12">
        <f t="shared" si="152"/>
        <v>4.9967140286795789E-3</v>
      </c>
      <c r="G754" s="12">
        <f t="shared" si="153"/>
        <v>5.4669043705937457E-3</v>
      </c>
      <c r="H754" s="14">
        <v>-8.2188631929129095E-3</v>
      </c>
      <c r="I754" s="14">
        <v>-8.9922574821679809E-3</v>
      </c>
      <c r="J754" s="20">
        <v>-1.1624095057808783E-2</v>
      </c>
      <c r="K754" s="20">
        <v>-1.271792136011534E-2</v>
      </c>
      <c r="M754" s="24">
        <v>1.3914845266928578E-5</v>
      </c>
      <c r="N754" s="24">
        <v>2.1734287468551732E-5</v>
      </c>
      <c r="O754" s="23">
        <f t="shared" si="150"/>
        <v>2.0004789840863171E-5</v>
      </c>
      <c r="P754" s="23">
        <f t="shared" si="151"/>
        <v>2.9232900052667363E-5</v>
      </c>
      <c r="Q754" s="12">
        <v>4.4726714434287669E-3</v>
      </c>
      <c r="R754" s="12">
        <v>5.4067457913857357E-3</v>
      </c>
      <c r="S754" s="14">
        <v>-7.3568898458860853E-3</v>
      </c>
      <c r="T754" s="14">
        <v>-8.8933054249654385E-3</v>
      </c>
      <c r="U754" s="20">
        <v>-1.0404989703703691E-2</v>
      </c>
      <c r="V754" s="20">
        <v>-1.2577971577269469E-2</v>
      </c>
      <c r="X754" s="14">
        <f t="shared" si="154"/>
        <v>-6.6875557021115412E-3</v>
      </c>
      <c r="Y754" s="14">
        <f t="shared" si="155"/>
        <v>-8.7900167081432327E-3</v>
      </c>
      <c r="Z754" s="20">
        <f t="shared" si="156"/>
        <v>-1.2528859677297484E-2</v>
      </c>
      <c r="AA754" s="20">
        <f t="shared" si="157"/>
        <v>-1.2394546870734135E-2</v>
      </c>
      <c r="AH754" s="26">
        <v>-0.82605458303125034</v>
      </c>
      <c r="AI754" s="26">
        <v>0.85506652793826377</v>
      </c>
      <c r="AJ754" s="26">
        <f t="shared" si="158"/>
        <v>-1.1660154323183622</v>
      </c>
      <c r="AK754" s="26">
        <f t="shared" si="161"/>
        <v>-1.4253382652710964</v>
      </c>
      <c r="AL754" s="26">
        <f t="shared" si="159"/>
        <v>-3.0786921367442832</v>
      </c>
      <c r="AM754" s="26">
        <f t="shared" si="160"/>
        <v>-2.1391161038847204</v>
      </c>
      <c r="AN754" s="14">
        <v>-5.2152039267275869E-3</v>
      </c>
      <c r="AO754" s="14">
        <v>-7.7064416670555459E-3</v>
      </c>
      <c r="AP754" s="20">
        <v>-1.3769978403124848E-2</v>
      </c>
      <c r="AQ754" s="20">
        <v>-1.1565656991964164E-2</v>
      </c>
      <c r="AU754">
        <v>0.90917913485845414</v>
      </c>
    </row>
    <row r="755" spans="1:47" x14ac:dyDescent="0.2">
      <c r="A755" s="1">
        <v>44109</v>
      </c>
      <c r="B755">
        <v>221.63329999999999</v>
      </c>
      <c r="C755">
        <v>17.16</v>
      </c>
      <c r="D755" s="12">
        <v>4.1273582234329087E-3</v>
      </c>
      <c r="E755" s="12">
        <v>0</v>
      </c>
      <c r="F755" s="12">
        <f t="shared" si="152"/>
        <v>4.9800102826356605E-3</v>
      </c>
      <c r="G755" s="12">
        <f t="shared" si="153"/>
        <v>5.589555980412231E-3</v>
      </c>
      <c r="H755" s="14">
        <v>-8.1913879756488946E-3</v>
      </c>
      <c r="I755" s="14">
        <v>-9.1940014274293526E-3</v>
      </c>
      <c r="J755" s="20">
        <v>-1.1585236333710995E-2</v>
      </c>
      <c r="K755" s="20">
        <v>-1.3003251671864261E-2</v>
      </c>
      <c r="M755" s="24">
        <v>1.7035085904539255E-5</v>
      </c>
      <c r="N755" s="24">
        <v>0</v>
      </c>
      <c r="O755" s="23">
        <f t="shared" si="150"/>
        <v>2.0392050183795186E-5</v>
      </c>
      <c r="P755" s="23">
        <f t="shared" si="151"/>
        <v>2.9726624333947523E-5</v>
      </c>
      <c r="Q755" s="12">
        <v>4.5157557710526356E-3</v>
      </c>
      <c r="R755" s="12">
        <v>5.4522127924309339E-3</v>
      </c>
      <c r="S755" s="14">
        <v>-7.4277572584429711E-3</v>
      </c>
      <c r="T755" s="14">
        <v>-8.9680919865412385E-3</v>
      </c>
      <c r="U755" s="20">
        <v>-1.0505218837675957E-2</v>
      </c>
      <c r="V755" s="20">
        <v>-1.2683743638489979E-2</v>
      </c>
      <c r="X755" s="14">
        <f t="shared" si="154"/>
        <v>-6.6875557021115412E-3</v>
      </c>
      <c r="Y755" s="14">
        <f t="shared" si="155"/>
        <v>-9.0513542787613865E-3</v>
      </c>
      <c r="Z755" s="20">
        <f t="shared" si="156"/>
        <v>-1.2528859677297484E-2</v>
      </c>
      <c r="AA755" s="20">
        <f t="shared" si="157"/>
        <v>-1.2394546870734135E-2</v>
      </c>
      <c r="AH755" s="26">
        <v>0.90917913485845414</v>
      </c>
      <c r="AI755" s="26">
        <v>0</v>
      </c>
      <c r="AJ755" s="26">
        <f t="shared" si="158"/>
        <v>-1.1660154323183622</v>
      </c>
      <c r="AK755" s="26">
        <f t="shared" si="161"/>
        <v>-1.4253382652710964</v>
      </c>
      <c r="AL755" s="26">
        <f t="shared" si="159"/>
        <v>-3.0786921367442832</v>
      </c>
      <c r="AM755" s="26">
        <f t="shared" si="160"/>
        <v>-2.1391161038847204</v>
      </c>
      <c r="AN755" s="14">
        <v>-5.2654409176280783E-3</v>
      </c>
      <c r="AO755" s="14">
        <v>-7.7712475234523876E-3</v>
      </c>
      <c r="AP755" s="20">
        <v>-1.3902621783797366E-2</v>
      </c>
      <c r="AQ755" s="20">
        <v>-1.1662916186095291E-2</v>
      </c>
      <c r="AU755">
        <v>-0.59509804501448083</v>
      </c>
    </row>
    <row r="756" spans="1:47" x14ac:dyDescent="0.2">
      <c r="A756" s="1">
        <v>44106</v>
      </c>
      <c r="B756">
        <v>220.72229999999999</v>
      </c>
      <c r="C756">
        <v>17.16</v>
      </c>
      <c r="D756" s="12">
        <v>-2.7558116813071187E-3</v>
      </c>
      <c r="E756" s="12">
        <v>-1.7452006980803736E-3</v>
      </c>
      <c r="F756" s="12">
        <f t="shared" si="152"/>
        <v>5.0059762835553611E-3</v>
      </c>
      <c r="G756" s="12">
        <f t="shared" si="153"/>
        <v>5.6217575435650235E-3</v>
      </c>
      <c r="H756" s="14">
        <v>-8.2340982464390901E-3</v>
      </c>
      <c r="I756" s="14">
        <v>-9.2469682853747303E-3</v>
      </c>
      <c r="J756" s="20">
        <v>-1.1645642284747883E-2</v>
      </c>
      <c r="K756" s="20">
        <v>-1.3078163709845552E-2</v>
      </c>
      <c r="M756" s="24">
        <v>7.5944980228287689E-6</v>
      </c>
      <c r="N756" s="24">
        <v>3.0457254765802235E-6</v>
      </c>
      <c r="O756" s="23">
        <f t="shared" si="150"/>
        <v>2.060845371777046E-5</v>
      </c>
      <c r="P756" s="23">
        <f t="shared" si="151"/>
        <v>3.1628050902003393E-5</v>
      </c>
      <c r="Q756" s="12">
        <v>4.5396534799222793E-3</v>
      </c>
      <c r="R756" s="12">
        <v>5.6238821913339714E-3</v>
      </c>
      <c r="S756" s="14">
        <v>-7.4670654915530354E-3</v>
      </c>
      <c r="T756" s="14">
        <v>-9.2504630199634792E-3</v>
      </c>
      <c r="U756" s="20">
        <v>-1.05608132218993E-2</v>
      </c>
      <c r="V756" s="20">
        <v>-1.308310637966593E-2</v>
      </c>
      <c r="X756" s="14">
        <f t="shared" si="154"/>
        <v>-6.6875557021115412E-3</v>
      </c>
      <c r="Y756" s="14">
        <f t="shared" si="155"/>
        <v>-9.0513542787613865E-3</v>
      </c>
      <c r="Z756" s="20">
        <f t="shared" si="156"/>
        <v>-1.2528859677297484E-2</v>
      </c>
      <c r="AA756" s="20">
        <f t="shared" si="157"/>
        <v>-1.2394546870734135E-2</v>
      </c>
      <c r="AH756" s="26">
        <v>-0.59509804501448083</v>
      </c>
      <c r="AI756" s="26">
        <v>-0.30174076092358687</v>
      </c>
      <c r="AJ756" s="26">
        <f t="shared" si="158"/>
        <v>-1.1660154323183622</v>
      </c>
      <c r="AK756" s="26">
        <f t="shared" si="161"/>
        <v>-1.4253382652710964</v>
      </c>
      <c r="AL756" s="26">
        <f t="shared" si="159"/>
        <v>-3.0786921367442832</v>
      </c>
      <c r="AM756" s="26">
        <f t="shared" si="160"/>
        <v>-2.1391161038847204</v>
      </c>
      <c r="AN756" s="14">
        <v>-5.2933060149671337E-3</v>
      </c>
      <c r="AO756" s="14">
        <v>-8.0159344866849759E-3</v>
      </c>
      <c r="AP756" s="20">
        <v>-1.3976195472180543E-2</v>
      </c>
      <c r="AQ756" s="20">
        <v>-1.2030136961832989E-2</v>
      </c>
      <c r="AU756">
        <v>0.47742958054485124</v>
      </c>
    </row>
    <row r="757" spans="1:47" x14ac:dyDescent="0.2">
      <c r="A757" s="1">
        <v>44105</v>
      </c>
      <c r="B757">
        <v>221.33224999999999</v>
      </c>
      <c r="C757">
        <v>17.190000000000001</v>
      </c>
      <c r="D757" s="12">
        <v>2.2639351218094461E-3</v>
      </c>
      <c r="E757" s="12">
        <v>1.1648223645894795E-3</v>
      </c>
      <c r="F757" s="12">
        <f t="shared" si="152"/>
        <v>5.0525129281316812E-3</v>
      </c>
      <c r="G757" s="12">
        <f t="shared" si="153"/>
        <v>5.6174694228994307E-3</v>
      </c>
      <c r="H757" s="14">
        <v>-8.3106442150566017E-3</v>
      </c>
      <c r="I757" s="14">
        <v>-9.2399149545451236E-3</v>
      </c>
      <c r="J757" s="20">
        <v>-1.1753902708923E-2</v>
      </c>
      <c r="K757" s="20">
        <v>-1.3068188049451519E-2</v>
      </c>
      <c r="M757" s="24">
        <v>5.1254022357623515E-6</v>
      </c>
      <c r="N757" s="24">
        <v>1.3568111410478264E-6</v>
      </c>
      <c r="O757" s="23">
        <f t="shared" si="150"/>
        <v>2.1444801285838696E-5</v>
      </c>
      <c r="P757" s="23">
        <f t="shared" si="151"/>
        <v>3.3452054345869003E-5</v>
      </c>
      <c r="Q757" s="12">
        <v>4.6308531919980684E-3</v>
      </c>
      <c r="R757" s="12">
        <v>5.7837750946824517E-3</v>
      </c>
      <c r="S757" s="14">
        <v>-7.6170756687378273E-3</v>
      </c>
      <c r="T757" s="14">
        <v>-9.5134634419600274E-3</v>
      </c>
      <c r="U757" s="20">
        <v>-1.0772975478199947E-2</v>
      </c>
      <c r="V757" s="20">
        <v>-1.3455072895444883E-2</v>
      </c>
      <c r="X757" s="14">
        <f t="shared" si="154"/>
        <v>-7.1395153589091324E-3</v>
      </c>
      <c r="Y757" s="14">
        <f t="shared" si="155"/>
        <v>-9.0513542787613865E-3</v>
      </c>
      <c r="Z757" s="20">
        <f t="shared" si="156"/>
        <v>-1.2528859677297484E-2</v>
      </c>
      <c r="AA757" s="20">
        <f t="shared" si="157"/>
        <v>-1.2394546870734135E-2</v>
      </c>
      <c r="AH757" s="26">
        <v>0.47742958054485124</v>
      </c>
      <c r="AI757" s="26">
        <v>0.19549749966840163</v>
      </c>
      <c r="AJ757" s="26">
        <f t="shared" si="158"/>
        <v>-1.1660154323183622</v>
      </c>
      <c r="AK757" s="26">
        <f t="shared" si="161"/>
        <v>-1.4253382652710964</v>
      </c>
      <c r="AL757" s="26">
        <f t="shared" si="159"/>
        <v>-3.0786921367442832</v>
      </c>
      <c r="AM757" s="26">
        <f t="shared" si="160"/>
        <v>-2.1391161038847204</v>
      </c>
      <c r="AN757" s="14">
        <v>-5.3996462866704956E-3</v>
      </c>
      <c r="AO757" s="14">
        <v>-8.2438359601728576E-3</v>
      </c>
      <c r="AP757" s="20">
        <v>-1.4256971308621618E-2</v>
      </c>
      <c r="AQ757" s="20">
        <v>-1.2372166446282605E-2</v>
      </c>
      <c r="AU757">
        <v>0.20476394029192069</v>
      </c>
    </row>
    <row r="758" spans="1:47" x14ac:dyDescent="0.2">
      <c r="A758" s="1">
        <v>44104</v>
      </c>
      <c r="B758">
        <v>220.8323</v>
      </c>
      <c r="C758">
        <v>17.170000000000002</v>
      </c>
      <c r="D758" s="12">
        <v>1.0001738348812683E-3</v>
      </c>
      <c r="E758" s="12">
        <v>1.1661807580176653E-3</v>
      </c>
      <c r="F758" s="12">
        <f t="shared" si="152"/>
        <v>5.0491146572345397E-3</v>
      </c>
      <c r="G758" s="12">
        <f t="shared" si="153"/>
        <v>5.6175416932056329E-3</v>
      </c>
      <c r="H758" s="14">
        <v>-8.3050545568460737E-3</v>
      </c>
      <c r="I758" s="14">
        <v>-9.2400338286204014E-3</v>
      </c>
      <c r="J758" s="20">
        <v>-1.174599714864602E-2</v>
      </c>
      <c r="K758" s="20">
        <v>-1.3068356175324709E-2</v>
      </c>
      <c r="M758" s="24">
        <v>1.0003476999811025E-6</v>
      </c>
      <c r="N758" s="24">
        <v>1.3599775603706563E-6</v>
      </c>
      <c r="O758" s="23">
        <f t="shared" si="150"/>
        <v>2.248584988655555E-5</v>
      </c>
      <c r="P758" s="23">
        <f t="shared" si="151"/>
        <v>3.5500705708847041E-5</v>
      </c>
      <c r="Q758" s="12">
        <v>4.7419247027505138E-3</v>
      </c>
      <c r="R758" s="12">
        <v>5.9582468653830581E-3</v>
      </c>
      <c r="S758" s="14">
        <v>-7.7997720460499667E-3</v>
      </c>
      <c r="T758" s="14">
        <v>-9.8004439667975663E-3</v>
      </c>
      <c r="U758" s="20">
        <v>-1.1031366451105404E-2</v>
      </c>
      <c r="V758" s="20">
        <v>-1.3860954928294381E-2</v>
      </c>
      <c r="X758" s="14">
        <f t="shared" si="154"/>
        <v>-7.1395153589091324E-3</v>
      </c>
      <c r="Y758" s="14">
        <f t="shared" si="155"/>
        <v>-9.0513542787613865E-3</v>
      </c>
      <c r="Z758" s="20">
        <f t="shared" si="156"/>
        <v>-1.2528859677297484E-2</v>
      </c>
      <c r="AA758" s="20">
        <f t="shared" si="157"/>
        <v>-1.2394546870734135E-2</v>
      </c>
      <c r="AH758" s="26">
        <v>0.20476394029192069</v>
      </c>
      <c r="AI758" s="26">
        <v>0.18997730541557861</v>
      </c>
      <c r="AJ758" s="26">
        <f t="shared" si="158"/>
        <v>-1.1660154323183622</v>
      </c>
      <c r="AK758" s="26">
        <f t="shared" si="161"/>
        <v>-1.4253382652710964</v>
      </c>
      <c r="AL758" s="26">
        <f t="shared" si="159"/>
        <v>-3.0786921367442832</v>
      </c>
      <c r="AM758" s="26">
        <f t="shared" si="160"/>
        <v>-2.1391161038847204</v>
      </c>
      <c r="AN758" s="14">
        <v>-5.5291573822987619E-3</v>
      </c>
      <c r="AO758" s="14">
        <v>-8.4925172511620354E-3</v>
      </c>
      <c r="AP758" s="20">
        <v>-1.459892629539148E-2</v>
      </c>
      <c r="AQ758" s="20">
        <v>-1.2745381820661556E-2</v>
      </c>
      <c r="AU758">
        <v>-0.86802387574585582</v>
      </c>
    </row>
    <row r="759" spans="1:47" x14ac:dyDescent="0.2">
      <c r="A759" s="1">
        <v>44103</v>
      </c>
      <c r="B759">
        <v>220.61165</v>
      </c>
      <c r="C759">
        <v>17.149999999999999</v>
      </c>
      <c r="D759" s="12">
        <v>-4.2717914623748854E-3</v>
      </c>
      <c r="E759" s="12">
        <v>-5.827505827507018E-4</v>
      </c>
      <c r="F759" s="12">
        <f t="shared" si="152"/>
        <v>5.0570003724417154E-3</v>
      </c>
      <c r="G759" s="12">
        <f t="shared" si="153"/>
        <v>5.626049786377583E-3</v>
      </c>
      <c r="H759" s="14">
        <v>-8.3180254041057035E-3</v>
      </c>
      <c r="I759" s="14">
        <v>-9.254028396532726E-3</v>
      </c>
      <c r="J759" s="20">
        <v>-1.1764342065453525E-2</v>
      </c>
      <c r="K759" s="20">
        <v>-1.3088148959787417E-2</v>
      </c>
      <c r="M759" s="24">
        <v>1.8248202298018962E-5</v>
      </c>
      <c r="N759" s="24">
        <v>3.3959824169628255E-7</v>
      </c>
      <c r="O759" s="23">
        <f t="shared" si="150"/>
        <v>2.3858548666665521E-5</v>
      </c>
      <c r="P759" s="23">
        <f t="shared" si="151"/>
        <v>3.7681509809448841E-5</v>
      </c>
      <c r="Q759" s="12">
        <v>4.8845213344467561E-3</v>
      </c>
      <c r="R759" s="12">
        <v>6.1385266806823317E-3</v>
      </c>
      <c r="S759" s="14">
        <v>-8.0343226328865938E-3</v>
      </c>
      <c r="T759" s="14">
        <v>-1.0096977874858718E-2</v>
      </c>
      <c r="U759" s="20">
        <v>-1.1363095822097342E-2</v>
      </c>
      <c r="V759" s="20">
        <v>-1.4280348493348321E-2</v>
      </c>
      <c r="X759" s="14">
        <f t="shared" si="154"/>
        <v>-7.1395153589091324E-3</v>
      </c>
      <c r="Y759" s="14">
        <f t="shared" si="155"/>
        <v>-9.0513542787613865E-3</v>
      </c>
      <c r="Z759" s="20">
        <f t="shared" si="156"/>
        <v>-1.2528859677297484E-2</v>
      </c>
      <c r="AA759" s="20">
        <f t="shared" si="157"/>
        <v>-1.2394546870734135E-2</v>
      </c>
      <c r="AH759" s="26">
        <v>-0.86802387574585582</v>
      </c>
      <c r="AI759" s="26">
        <v>-9.2060418957899778E-2</v>
      </c>
      <c r="AJ759" s="26">
        <f t="shared" si="158"/>
        <v>-1.1660154323183622</v>
      </c>
      <c r="AK759" s="26">
        <f t="shared" si="161"/>
        <v>-1.4253382652710964</v>
      </c>
      <c r="AL759" s="26">
        <f t="shared" si="159"/>
        <v>-3.0786921367442832</v>
      </c>
      <c r="AM759" s="26">
        <f t="shared" si="160"/>
        <v>-2.1391161038847204</v>
      </c>
      <c r="AN759" s="14">
        <v>-5.695427255453198E-3</v>
      </c>
      <c r="AO759" s="14">
        <v>-8.7494769703640955E-3</v>
      </c>
      <c r="AP759" s="20">
        <v>-1.503793742412092E-2</v>
      </c>
      <c r="AQ759" s="20">
        <v>-1.3131021276773595E-2</v>
      </c>
      <c r="AU759">
        <v>1.4080654536076478</v>
      </c>
    </row>
    <row r="760" spans="1:47" x14ac:dyDescent="0.2">
      <c r="A760" s="1">
        <v>44102</v>
      </c>
      <c r="B760">
        <v>221.5581</v>
      </c>
      <c r="C760">
        <v>17.16</v>
      </c>
      <c r="D760" s="12">
        <v>6.733119377234198E-3</v>
      </c>
      <c r="E760" s="12">
        <v>1.1792452830188704E-2</v>
      </c>
      <c r="F760" s="12">
        <f t="shared" si="152"/>
        <v>5.0655474488799368E-3</v>
      </c>
      <c r="G760" s="12">
        <f t="shared" si="153"/>
        <v>5.6527393157160596E-3</v>
      </c>
      <c r="H760" s="14">
        <v>-8.3320840937849434E-3</v>
      </c>
      <c r="I760" s="14">
        <v>-9.2979287656667457E-3</v>
      </c>
      <c r="J760" s="20">
        <v>-1.1784225538554845E-2</v>
      </c>
      <c r="K760" s="20">
        <v>-1.3150238089623132E-2</v>
      </c>
      <c r="M760" s="24">
        <v>4.5334896548086635E-5</v>
      </c>
      <c r="N760" s="24">
        <v>1.3906194375222559E-4</v>
      </c>
      <c r="O760" s="23">
        <f t="shared" si="150"/>
        <v>2.4219029984070304E-5</v>
      </c>
      <c r="P760" s="23">
        <f t="shared" si="151"/>
        <v>4.0070018135011485E-5</v>
      </c>
      <c r="Q760" s="12">
        <v>4.921283367585157E-3</v>
      </c>
      <c r="R760" s="12">
        <v>6.3300883196849228E-3</v>
      </c>
      <c r="S760" s="14">
        <v>-8.0947907964284034E-3</v>
      </c>
      <c r="T760" s="14">
        <v>-1.0412068731556898E-2</v>
      </c>
      <c r="U760" s="20">
        <v>-1.1448617099734279E-2</v>
      </c>
      <c r="V760" s="20">
        <v>-1.4725987504989779E-2</v>
      </c>
      <c r="X760" s="14">
        <f t="shared" si="154"/>
        <v>-7.1395153589091324E-3</v>
      </c>
      <c r="Y760" s="14">
        <f t="shared" si="155"/>
        <v>-9.0513542787613865E-3</v>
      </c>
      <c r="Z760" s="20">
        <f t="shared" si="156"/>
        <v>-1.2528859677297484E-2</v>
      </c>
      <c r="AA760" s="20">
        <f t="shared" si="157"/>
        <v>-1.2394546870734135E-2</v>
      </c>
      <c r="AH760" s="26">
        <v>1.4080654536076478</v>
      </c>
      <c r="AI760" s="26">
        <v>2.0303676371279535</v>
      </c>
      <c r="AJ760" s="26">
        <f t="shared" si="158"/>
        <v>-1.1660154323183622</v>
      </c>
      <c r="AK760" s="26">
        <f t="shared" si="161"/>
        <v>-1.4253382652710964</v>
      </c>
      <c r="AL760" s="26">
        <f t="shared" si="159"/>
        <v>-3.0786921367442832</v>
      </c>
      <c r="AM760" s="26">
        <f t="shared" si="160"/>
        <v>-2.1391161038847204</v>
      </c>
      <c r="AN760" s="14">
        <v>-5.7382923534159726E-3</v>
      </c>
      <c r="AO760" s="14">
        <v>-9.0225171045925368E-3</v>
      </c>
      <c r="AP760" s="20">
        <v>-1.515111640647485E-2</v>
      </c>
      <c r="AQ760" s="20">
        <v>-1.3540793863650589E-2</v>
      </c>
      <c r="AU760">
        <v>1.3136572178291044</v>
      </c>
    </row>
    <row r="761" spans="1:47" x14ac:dyDescent="0.2">
      <c r="A761" s="1">
        <v>44099</v>
      </c>
      <c r="B761">
        <v>220.0763</v>
      </c>
      <c r="C761">
        <v>16.96</v>
      </c>
      <c r="D761" s="12">
        <v>6.1495570819343204E-3</v>
      </c>
      <c r="E761" s="12">
        <v>1.1806375442737771E-3</v>
      </c>
      <c r="F761" s="12">
        <f t="shared" si="152"/>
        <v>5.0331325465528013E-3</v>
      </c>
      <c r="G761" s="12">
        <f t="shared" si="153"/>
        <v>5.5425783048592223E-3</v>
      </c>
      <c r="H761" s="14">
        <v>-8.2787663241248761E-3</v>
      </c>
      <c r="I761" s="14">
        <v>-9.1167300274102372E-3</v>
      </c>
      <c r="J761" s="20">
        <v>-1.1708817199438872E-2</v>
      </c>
      <c r="K761" s="20">
        <v>-1.2893965256214139E-2</v>
      </c>
      <c r="M761" s="24">
        <v>3.781705230396855E-5</v>
      </c>
      <c r="N761" s="24">
        <v>1.393905010948815E-6</v>
      </c>
      <c r="O761" s="23">
        <f t="shared" si="150"/>
        <v>2.2865828525005875E-5</v>
      </c>
      <c r="P761" s="23">
        <f t="shared" si="151"/>
        <v>3.3733307925495883E-5</v>
      </c>
      <c r="Q761" s="12">
        <v>4.7818227199474756E-3</v>
      </c>
      <c r="R761" s="12">
        <v>5.8080382166008412E-3</v>
      </c>
      <c r="S761" s="14">
        <v>-7.865398444344562E-3</v>
      </c>
      <c r="T761" s="14">
        <v>-9.5533727260486562E-3</v>
      </c>
      <c r="U761" s="20">
        <v>-1.112418311859E-2</v>
      </c>
      <c r="V761" s="20">
        <v>-1.3511517357537323E-2</v>
      </c>
      <c r="X761" s="14">
        <f t="shared" si="154"/>
        <v>-7.1395153589091324E-3</v>
      </c>
      <c r="Y761" s="14">
        <f t="shared" si="155"/>
        <v>-9.0513542787613865E-3</v>
      </c>
      <c r="Z761" s="20">
        <f t="shared" si="156"/>
        <v>-1.2528859677297484E-2</v>
      </c>
      <c r="AA761" s="20">
        <f t="shared" si="157"/>
        <v>-1.2394546870734135E-2</v>
      </c>
      <c r="AH761" s="26">
        <v>1.3136572178291044</v>
      </c>
      <c r="AI761" s="26">
        <v>0.19729304934174452</v>
      </c>
      <c r="AJ761" s="26">
        <f t="shared" si="158"/>
        <v>-1.1660154323183622</v>
      </c>
      <c r="AK761" s="26">
        <f t="shared" si="161"/>
        <v>-1.4253382652710964</v>
      </c>
      <c r="AL761" s="26">
        <f t="shared" si="159"/>
        <v>-3.0786921367442832</v>
      </c>
      <c r="AM761" s="26">
        <f t="shared" si="160"/>
        <v>-2.1391161038847204</v>
      </c>
      <c r="AN761" s="14">
        <v>-5.5756790860693227E-3</v>
      </c>
      <c r="AO761" s="14">
        <v>-8.2784191162780761E-3</v>
      </c>
      <c r="AP761" s="20">
        <v>-1.4721760007207454E-2</v>
      </c>
      <c r="AQ761" s="20">
        <v>-1.2424068081108752E-2</v>
      </c>
      <c r="AU761">
        <v>3.8721931491376503E-2</v>
      </c>
    </row>
    <row r="762" spans="1:47" x14ac:dyDescent="0.2">
      <c r="A762" s="1">
        <v>44098</v>
      </c>
      <c r="B762">
        <v>218.7312</v>
      </c>
      <c r="C762">
        <v>16.940000000000001</v>
      </c>
      <c r="D762" s="12">
        <v>1.8702246967516878E-4</v>
      </c>
      <c r="E762" s="12">
        <v>-8.7770626097132265E-3</v>
      </c>
      <c r="F762" s="12">
        <f t="shared" si="152"/>
        <v>5.0515352349226788E-3</v>
      </c>
      <c r="G762" s="12">
        <f t="shared" si="153"/>
        <v>5.6222986789336389E-3</v>
      </c>
      <c r="H762" s="14">
        <v>-8.3090360528357277E-3</v>
      </c>
      <c r="I762" s="14">
        <v>-9.247858373848469E-3</v>
      </c>
      <c r="J762" s="20">
        <v>-1.1751628254404773E-2</v>
      </c>
      <c r="K762" s="20">
        <v>-1.3079422578959898E-2</v>
      </c>
      <c r="M762" s="24">
        <v>3.4977404163399424E-8</v>
      </c>
      <c r="N762" s="24">
        <v>7.703682805482596E-5</v>
      </c>
      <c r="O762" s="23">
        <f t="shared" si="150"/>
        <v>2.1914096081598485E-5</v>
      </c>
      <c r="P762" s="23">
        <f t="shared" si="151"/>
        <v>3.5810436009464614E-5</v>
      </c>
      <c r="Q762" s="12">
        <v>4.6812494145899216E-3</v>
      </c>
      <c r="R762" s="12">
        <v>5.9841821504249531E-3</v>
      </c>
      <c r="S762" s="14">
        <v>-7.6999700782526903E-3</v>
      </c>
      <c r="T762" s="14">
        <v>-9.8431037144647467E-3</v>
      </c>
      <c r="U762" s="20">
        <v>-1.0890214623486194E-2</v>
      </c>
      <c r="V762" s="20">
        <v>-1.3921289423514236E-2</v>
      </c>
      <c r="X762" s="14">
        <f t="shared" si="154"/>
        <v>-7.1395153589091324E-3</v>
      </c>
      <c r="Y762" s="14">
        <f t="shared" si="155"/>
        <v>-9.0513542787613865E-3</v>
      </c>
      <c r="Z762" s="20">
        <f t="shared" si="156"/>
        <v>-1.2528859677297484E-2</v>
      </c>
      <c r="AA762" s="20">
        <f t="shared" si="157"/>
        <v>-1.2394546870734135E-2</v>
      </c>
      <c r="AH762" s="26">
        <v>3.8721931491376503E-2</v>
      </c>
      <c r="AI762" s="26">
        <v>-1.5227697697977669</v>
      </c>
      <c r="AJ762" s="26">
        <f t="shared" si="158"/>
        <v>-1.1660154323183622</v>
      </c>
      <c r="AK762" s="26">
        <f t="shared" si="161"/>
        <v>-1.4253382652710964</v>
      </c>
      <c r="AL762" s="26">
        <f t="shared" si="159"/>
        <v>-3.0786921367442832</v>
      </c>
      <c r="AM762" s="26">
        <f t="shared" si="160"/>
        <v>-2.1391161038847204</v>
      </c>
      <c r="AN762" s="14">
        <v>-5.4584090599431477E-3</v>
      </c>
      <c r="AO762" s="14">
        <v>-8.5294838053529623E-3</v>
      </c>
      <c r="AP762" s="20">
        <v>-1.4412125762836771E-2</v>
      </c>
      <c r="AQ762" s="20">
        <v>-1.2800860406553514E-2</v>
      </c>
      <c r="AU762">
        <v>-1.3918800630565387</v>
      </c>
    </row>
    <row r="763" spans="1:47" x14ac:dyDescent="0.2">
      <c r="A763" s="1">
        <v>44097</v>
      </c>
      <c r="B763">
        <v>218.69029999999998</v>
      </c>
      <c r="C763">
        <v>17.09</v>
      </c>
      <c r="D763" s="12">
        <v>-6.5413544935328805E-3</v>
      </c>
      <c r="E763" s="12">
        <v>5.2941176470588935E-3</v>
      </c>
      <c r="F763" s="12">
        <f t="shared" si="152"/>
        <v>5.1875282371352865E-3</v>
      </c>
      <c r="G763" s="12">
        <f t="shared" si="153"/>
        <v>5.9182016628300717E-3</v>
      </c>
      <c r="H763" s="14">
        <v>-8.5327246357651543E-3</v>
      </c>
      <c r="I763" s="14">
        <v>-9.7345754701362794E-3</v>
      </c>
      <c r="J763" s="20">
        <v>-1.2067995285986505E-2</v>
      </c>
      <c r="K763" s="20">
        <v>-1.3767795856469705E-2</v>
      </c>
      <c r="M763" s="24">
        <v>4.2789318610062805E-5</v>
      </c>
      <c r="N763" s="24">
        <v>2.8027681660900395E-5</v>
      </c>
      <c r="O763" s="23">
        <f t="shared" si="150"/>
        <v>2.3327787515137156E-5</v>
      </c>
      <c r="P763" s="23">
        <f t="shared" si="151"/>
        <v>3.3222315599012948E-5</v>
      </c>
      <c r="Q763" s="12">
        <v>4.8298848345625341E-3</v>
      </c>
      <c r="R763" s="12">
        <v>5.7638802554366925E-3</v>
      </c>
      <c r="S763" s="14">
        <v>-7.9444535878880982E-3</v>
      </c>
      <c r="T763" s="14">
        <v>-9.4807393434690242E-3</v>
      </c>
      <c r="U763" s="20">
        <v>-1.1235992316746648E-2</v>
      </c>
      <c r="V763" s="20">
        <v>-1.3408790578461128E-2</v>
      </c>
      <c r="X763" s="14">
        <f t="shared" si="154"/>
        <v>-7.4978722386135456E-3</v>
      </c>
      <c r="Y763" s="14">
        <f t="shared" si="155"/>
        <v>-9.3847536675370595E-3</v>
      </c>
      <c r="Z763" s="20">
        <f t="shared" si="156"/>
        <v>-1.2528859677297484E-2</v>
      </c>
      <c r="AA763" s="20">
        <f t="shared" si="157"/>
        <v>-1.9392133384258974E-2</v>
      </c>
      <c r="AH763" s="26">
        <v>-1.3918800630565387</v>
      </c>
      <c r="AI763" s="26">
        <v>0.91399359838038452</v>
      </c>
      <c r="AJ763" s="26">
        <f t="shared" si="158"/>
        <v>-1.1660154323183622</v>
      </c>
      <c r="AK763" s="26">
        <f t="shared" si="161"/>
        <v>-1.4264072425376264</v>
      </c>
      <c r="AL763" s="26">
        <f t="shared" si="159"/>
        <v>-3.0786921367442832</v>
      </c>
      <c r="AM763" s="26">
        <f t="shared" si="160"/>
        <v>-2.1391161038847204</v>
      </c>
      <c r="AN763" s="14">
        <v>-5.6317202534203348E-3</v>
      </c>
      <c r="AO763" s="14">
        <v>-8.221640541474522E-3</v>
      </c>
      <c r="AP763" s="20">
        <v>-1.4869728461548137E-2</v>
      </c>
      <c r="AQ763" s="20">
        <v>-1.2329609075267804E-2</v>
      </c>
      <c r="AU763">
        <v>0.88617216870429216</v>
      </c>
    </row>
    <row r="764" spans="1:47" x14ac:dyDescent="0.2">
      <c r="A764" s="1">
        <v>44096</v>
      </c>
      <c r="B764">
        <v>220.13024999999999</v>
      </c>
      <c r="C764">
        <v>17</v>
      </c>
      <c r="D764" s="12">
        <v>4.1927611802592413E-3</v>
      </c>
      <c r="E764" s="12">
        <v>1.767825574543469E-3</v>
      </c>
      <c r="F764" s="12">
        <f t="shared" si="152"/>
        <v>5.1966026700799601E-3</v>
      </c>
      <c r="G764" s="12">
        <f t="shared" si="153"/>
        <v>5.9023706181965813E-3</v>
      </c>
      <c r="H764" s="14">
        <v>-8.5476507497067294E-3</v>
      </c>
      <c r="I764" s="14">
        <v>-9.7085357189524522E-3</v>
      </c>
      <c r="J764" s="20">
        <v>-1.2089105573775473E-2</v>
      </c>
      <c r="K764" s="20">
        <v>-1.373096733944274E-2</v>
      </c>
      <c r="M764" s="24">
        <v>1.7579246314688866E-5</v>
      </c>
      <c r="N764" s="24">
        <v>3.1252072620099463E-6</v>
      </c>
      <c r="O764" s="23">
        <f t="shared" si="150"/>
        <v>2.2086746285853408E-5</v>
      </c>
      <c r="P764" s="23">
        <f t="shared" si="151"/>
        <v>3.355064457402049E-5</v>
      </c>
      <c r="Q764" s="12">
        <v>4.699653847450194E-3</v>
      </c>
      <c r="R764" s="12">
        <v>5.7922918239692043E-3</v>
      </c>
      <c r="S764" s="14">
        <v>-7.730242676394895E-3</v>
      </c>
      <c r="T764" s="14">
        <v>-9.5274722150171069E-3</v>
      </c>
      <c r="U764" s="20">
        <v>-1.0933029736743616E-2</v>
      </c>
      <c r="V764" s="20">
        <v>-1.3474885770514903E-2</v>
      </c>
      <c r="X764" s="14">
        <f t="shared" si="154"/>
        <v>-7.4978722386135456E-3</v>
      </c>
      <c r="Y764" s="14">
        <f t="shared" si="155"/>
        <v>-9.3847536675370595E-3</v>
      </c>
      <c r="Z764" s="20">
        <f t="shared" si="156"/>
        <v>-1.2528859677297484E-2</v>
      </c>
      <c r="AA764" s="20">
        <f t="shared" si="157"/>
        <v>-1.9392133384258974E-2</v>
      </c>
      <c r="AH764" s="26">
        <v>0.88617216870429216</v>
      </c>
      <c r="AI764" s="26">
        <v>0.29673009058921224</v>
      </c>
      <c r="AJ764" s="26">
        <f t="shared" si="158"/>
        <v>-1.1323382720253001</v>
      </c>
      <c r="AK764" s="26">
        <f t="shared" si="161"/>
        <v>-1.4264072425376264</v>
      </c>
      <c r="AL764" s="26">
        <f t="shared" si="159"/>
        <v>-3.0786921367442832</v>
      </c>
      <c r="AM764" s="26">
        <f t="shared" si="160"/>
        <v>-2.1391161038847204</v>
      </c>
      <c r="AN764" s="14">
        <v>-5.3215979167388064E-3</v>
      </c>
      <c r="AO764" s="14">
        <v>-8.2621670086011519E-3</v>
      </c>
      <c r="AP764" s="20">
        <v>-1.4468787345564929E-2</v>
      </c>
      <c r="AQ764" s="20">
        <v>-1.2390384719052325E-2</v>
      </c>
      <c r="AU764">
        <v>-0.52762402089397487</v>
      </c>
    </row>
    <row r="765" spans="1:47" x14ac:dyDescent="0.2">
      <c r="A765" s="1">
        <v>44095</v>
      </c>
      <c r="B765">
        <v>219.21115</v>
      </c>
      <c r="C765">
        <v>16.97</v>
      </c>
      <c r="D765" s="12">
        <v>-2.5521898712779212E-3</v>
      </c>
      <c r="E765" s="12">
        <v>-9.3403385872737887E-3</v>
      </c>
      <c r="F765" s="12">
        <f t="shared" si="152"/>
        <v>5.272013007524454E-3</v>
      </c>
      <c r="G765" s="12">
        <f t="shared" si="153"/>
        <v>5.9098867492646456E-3</v>
      </c>
      <c r="H765" s="14">
        <v>-8.6716897167619395E-3</v>
      </c>
      <c r="I765" s="14">
        <v>-9.7208986544004006E-3</v>
      </c>
      <c r="J765" s="20">
        <v>-1.2264536251970173E-2</v>
      </c>
      <c r="K765" s="20">
        <v>-1.3748452474973943E-2</v>
      </c>
      <c r="M765" s="24">
        <v>6.5136731390536122E-6</v>
      </c>
      <c r="N765" s="24">
        <v>8.724192492491571E-5</v>
      </c>
      <c r="O765" s="23">
        <f t="shared" si="150"/>
        <v>2.2385357709221625E-5</v>
      </c>
      <c r="P765" s="23">
        <f t="shared" si="151"/>
        <v>3.5494057332122153E-5</v>
      </c>
      <c r="Q765" s="12">
        <v>4.7313166993154902E-3</v>
      </c>
      <c r="R765" s="12">
        <v>5.9576889254241991E-3</v>
      </c>
      <c r="S765" s="14">
        <v>-7.7823234331251545E-3</v>
      </c>
      <c r="T765" s="14">
        <v>-9.7995262372326149E-3</v>
      </c>
      <c r="U765" s="20">
        <v>-1.1006688544866519E-2</v>
      </c>
      <c r="V765" s="20">
        <v>-1.3859656965857246E-2</v>
      </c>
      <c r="X765" s="14">
        <f t="shared" si="154"/>
        <v>-7.4978722386135456E-3</v>
      </c>
      <c r="Y765" s="14">
        <f t="shared" si="155"/>
        <v>-9.3847536675370595E-3</v>
      </c>
      <c r="Z765" s="20">
        <f t="shared" si="156"/>
        <v>-1.2528859677297484E-2</v>
      </c>
      <c r="AA765" s="20">
        <f t="shared" si="157"/>
        <v>-1.9392133384258974E-2</v>
      </c>
      <c r="AH765" s="26">
        <v>-0.52762402089397487</v>
      </c>
      <c r="AI765" s="26">
        <v>-1.6464959723059873</v>
      </c>
      <c r="AJ765" s="26">
        <f t="shared" si="158"/>
        <v>-1.1323382720253001</v>
      </c>
      <c r="AK765" s="26">
        <f t="shared" si="161"/>
        <v>-1.4264072425376264</v>
      </c>
      <c r="AL765" s="26">
        <f t="shared" si="159"/>
        <v>-3.0786921367442832</v>
      </c>
      <c r="AM765" s="26">
        <f t="shared" si="160"/>
        <v>-2.1391161038847204</v>
      </c>
      <c r="AN765" s="14">
        <v>-5.3574509757073488E-3</v>
      </c>
      <c r="AO765" s="14">
        <v>-8.4980906320112869E-3</v>
      </c>
      <c r="AP765" s="20">
        <v>-1.4566267518629515E-2</v>
      </c>
      <c r="AQ765" s="20">
        <v>-1.274418832231056E-2</v>
      </c>
      <c r="AU765">
        <v>-1.1311914537016714</v>
      </c>
    </row>
    <row r="766" spans="1:47" x14ac:dyDescent="0.2">
      <c r="A766" s="1">
        <v>44092</v>
      </c>
      <c r="B766">
        <v>219.77204999999998</v>
      </c>
      <c r="C766">
        <v>17.13</v>
      </c>
      <c r="D766" s="12">
        <v>-5.4265002467518419E-3</v>
      </c>
      <c r="E766" s="12">
        <v>-1.1661807580174433E-3</v>
      </c>
      <c r="F766" s="12">
        <f t="shared" si="152"/>
        <v>5.2650393755390599E-3</v>
      </c>
      <c r="G766" s="12">
        <f t="shared" si="153"/>
        <v>5.8368327879016252E-3</v>
      </c>
      <c r="H766" s="14">
        <v>-8.66021911289774E-3</v>
      </c>
      <c r="I766" s="14">
        <v>-9.6007355810892644E-3</v>
      </c>
      <c r="J766" s="20">
        <v>-1.2248313158026608E-2</v>
      </c>
      <c r="K766" s="20">
        <v>-1.3578503547266819E-2</v>
      </c>
      <c r="M766" s="24">
        <v>2.9446904927997803E-5</v>
      </c>
      <c r="N766" s="24">
        <v>1.3599775603701386E-6</v>
      </c>
      <c r="O766" s="23">
        <f t="shared" si="150"/>
        <v>2.3397897982126317E-5</v>
      </c>
      <c r="P766" s="23">
        <f t="shared" si="151"/>
        <v>3.2181322979174725E-5</v>
      </c>
      <c r="Q766" s="12">
        <v>4.8371373747420404E-3</v>
      </c>
      <c r="R766" s="12">
        <v>5.6728584487165485E-3</v>
      </c>
      <c r="S766" s="14">
        <v>-7.9563829549069692E-3</v>
      </c>
      <c r="T766" s="14">
        <v>-9.3310217945537198E-3</v>
      </c>
      <c r="U766" s="20">
        <v>-1.125286424817464E-2</v>
      </c>
      <c r="V766" s="20">
        <v>-1.3197042191906365E-2</v>
      </c>
      <c r="X766" s="14">
        <f t="shared" si="154"/>
        <v>-7.4978722386135456E-3</v>
      </c>
      <c r="Y766" s="14">
        <f t="shared" si="155"/>
        <v>-9.0957693590246573E-3</v>
      </c>
      <c r="Z766" s="20">
        <f t="shared" si="156"/>
        <v>-1.2528859677297484E-2</v>
      </c>
      <c r="AA766" s="20">
        <f t="shared" si="157"/>
        <v>-1.9392133384258974E-2</v>
      </c>
      <c r="AH766" s="26">
        <v>-1.1311914537016714</v>
      </c>
      <c r="AI766" s="26">
        <v>-0.1995095220788306</v>
      </c>
      <c r="AJ766" s="26">
        <f t="shared" si="158"/>
        <v>-1.1323382720253001</v>
      </c>
      <c r="AK766" s="26">
        <f t="shared" si="161"/>
        <v>-1.3844372933456752</v>
      </c>
      <c r="AL766" s="26">
        <f t="shared" si="159"/>
        <v>-3.0786921367442832</v>
      </c>
      <c r="AM766" s="26">
        <f t="shared" si="160"/>
        <v>-2.1391161038847204</v>
      </c>
      <c r="AN766" s="14">
        <v>-5.4772757764643991E-3</v>
      </c>
      <c r="AO766" s="14">
        <v>-7.8537167962742845E-3</v>
      </c>
      <c r="AP766" s="20">
        <v>-1.4892056799970205E-2</v>
      </c>
      <c r="AQ766" s="20">
        <v>-1.2134902862708062E-2</v>
      </c>
      <c r="AU766">
        <v>-0.5452322561592684</v>
      </c>
    </row>
    <row r="767" spans="1:47" x14ac:dyDescent="0.2">
      <c r="A767" s="1">
        <v>44091</v>
      </c>
      <c r="B767">
        <v>220.97115000000002</v>
      </c>
      <c r="C767">
        <v>17.149999999999999</v>
      </c>
      <c r="D767" s="12">
        <v>-2.6725996588784495E-3</v>
      </c>
      <c r="E767" s="12">
        <v>-5.2204176334106345E-3</v>
      </c>
      <c r="F767" s="12">
        <f t="shared" si="152"/>
        <v>5.261360199832304E-3</v>
      </c>
      <c r="G767" s="12">
        <f t="shared" si="153"/>
        <v>5.9410536563170111E-3</v>
      </c>
      <c r="H767" s="14">
        <v>-8.6541674073922908E-3</v>
      </c>
      <c r="I767" s="14">
        <v>-9.7721636545063436E-3</v>
      </c>
      <c r="J767" s="20">
        <v>-1.2239754115442973E-2</v>
      </c>
      <c r="K767" s="20">
        <v>-1.3820957542935643E-2</v>
      </c>
      <c r="M767" s="24">
        <v>7.1427889366372044E-6</v>
      </c>
      <c r="N767" s="24">
        <v>2.725276026722469E-5</v>
      </c>
      <c r="O767" s="23">
        <f t="shared" si="150"/>
        <v>2.3012691926758768E-5</v>
      </c>
      <c r="P767" s="23">
        <f t="shared" si="151"/>
        <v>3.4166814202725882E-5</v>
      </c>
      <c r="Q767" s="12">
        <v>4.7971545656523059E-3</v>
      </c>
      <c r="R767" s="12">
        <v>5.8452385924550486E-3</v>
      </c>
      <c r="S767" s="14">
        <v>-7.890617086360012E-3</v>
      </c>
      <c r="T767" s="14">
        <v>-9.6145618991964072E-3</v>
      </c>
      <c r="U767" s="20">
        <v>-1.1159850325250555E-2</v>
      </c>
      <c r="V767" s="20">
        <v>-1.3598058372819279E-2</v>
      </c>
      <c r="X767" s="14">
        <f t="shared" si="154"/>
        <v>-7.4978722386135456E-3</v>
      </c>
      <c r="Y767" s="14">
        <f t="shared" si="155"/>
        <v>-9.0957693590246573E-3</v>
      </c>
      <c r="Z767" s="20">
        <f t="shared" si="156"/>
        <v>-1.2528859677297484E-2</v>
      </c>
      <c r="AA767" s="20">
        <f t="shared" si="157"/>
        <v>-1.9392133384258974E-2</v>
      </c>
      <c r="AH767" s="26">
        <v>-0.5452322561592684</v>
      </c>
      <c r="AI767" s="26">
        <v>-0.88743661100039439</v>
      </c>
      <c r="AJ767" s="26">
        <f t="shared" si="158"/>
        <v>-1.0480201035026337</v>
      </c>
      <c r="AK767" s="26">
        <f t="shared" si="161"/>
        <v>-1.3844372933456752</v>
      </c>
      <c r="AL767" s="26">
        <f t="shared" si="159"/>
        <v>-3.0786921367442832</v>
      </c>
      <c r="AM767" s="26">
        <f t="shared" si="160"/>
        <v>-2.1391161038847204</v>
      </c>
      <c r="AN767" s="14">
        <v>-5.0275144244130614E-3</v>
      </c>
      <c r="AO767" s="14">
        <v>-8.0923662958981516E-3</v>
      </c>
      <c r="AP767" s="20">
        <v>-1.4768962040020692E-2</v>
      </c>
      <c r="AQ767" s="20">
        <v>-1.250364400416905E-2</v>
      </c>
      <c r="AU767">
        <v>1.4729713651247961E-3</v>
      </c>
    </row>
    <row r="768" spans="1:47" x14ac:dyDescent="0.2">
      <c r="A768" s="1">
        <v>44090</v>
      </c>
      <c r="B768">
        <v>221.5633</v>
      </c>
      <c r="C768">
        <v>17.239999999999998</v>
      </c>
      <c r="D768" s="12">
        <v>7.4471371738216163E-6</v>
      </c>
      <c r="E768" s="12">
        <v>0</v>
      </c>
      <c r="F768" s="12">
        <f t="shared" si="152"/>
        <v>5.2655330176148464E-3</v>
      </c>
      <c r="G768" s="12">
        <f t="shared" si="153"/>
        <v>5.9147916172949244E-3</v>
      </c>
      <c r="H768" s="14">
        <v>-8.6610310818565125E-3</v>
      </c>
      <c r="I768" s="14">
        <v>-9.7289664443697237E-3</v>
      </c>
      <c r="J768" s="20">
        <v>-1.2249461541220152E-2</v>
      </c>
      <c r="K768" s="20">
        <v>-1.3759862904288633E-2</v>
      </c>
      <c r="M768" s="24">
        <v>5.5459852085715809E-11</v>
      </c>
      <c r="N768" s="24">
        <v>0</v>
      </c>
      <c r="O768" s="23">
        <f t="shared" si="150"/>
        <v>2.4027286967297221E-5</v>
      </c>
      <c r="P768" s="23">
        <f t="shared" si="151"/>
        <v>3.4604757721283995E-5</v>
      </c>
      <c r="Q768" s="12">
        <v>4.9017636588576177E-3</v>
      </c>
      <c r="R768" s="12">
        <v>5.8825808724813971E-3</v>
      </c>
      <c r="S768" s="14">
        <v>-8.0626837327308735E-3</v>
      </c>
      <c r="T768" s="14">
        <v>-9.6759844839363843E-3</v>
      </c>
      <c r="U768" s="20">
        <v>-1.1403207466834072E-2</v>
      </c>
      <c r="V768" s="20">
        <v>-1.3684929506570413E-2</v>
      </c>
      <c r="X768" s="14">
        <f t="shared" si="154"/>
        <v>-7.4978722386135456E-3</v>
      </c>
      <c r="Y768" s="14">
        <f t="shared" si="155"/>
        <v>-9.0957693590246573E-3</v>
      </c>
      <c r="Z768" s="20">
        <f t="shared" si="156"/>
        <v>-1.2528859677297484E-2</v>
      </c>
      <c r="AA768" s="20">
        <f t="shared" si="157"/>
        <v>-1.9392133384258974E-2</v>
      </c>
      <c r="AH768" s="26">
        <v>1.4729713651247961E-3</v>
      </c>
      <c r="AI768" s="26">
        <v>0</v>
      </c>
      <c r="AJ768" s="26">
        <f t="shared" si="158"/>
        <v>-1.0480201035026337</v>
      </c>
      <c r="AK768" s="26">
        <f t="shared" si="161"/>
        <v>-1.3844372933456752</v>
      </c>
      <c r="AL768" s="26">
        <f t="shared" si="159"/>
        <v>-3.0786921367442832</v>
      </c>
      <c r="AM768" s="26">
        <f t="shared" si="160"/>
        <v>-2.1391161038847204</v>
      </c>
      <c r="AN768" s="14">
        <v>-5.1371468571014094E-3</v>
      </c>
      <c r="AO768" s="14">
        <v>-8.1440643409851857E-3</v>
      </c>
      <c r="AP768" s="20">
        <v>-1.5091021232703835E-2</v>
      </c>
      <c r="AQ768" s="20">
        <v>-1.2583523476729185E-2</v>
      </c>
      <c r="AU768">
        <v>0.59251982555381266</v>
      </c>
    </row>
    <row r="769" spans="1:47" x14ac:dyDescent="0.2">
      <c r="A769" s="1">
        <v>44089</v>
      </c>
      <c r="B769">
        <v>221.56164999999999</v>
      </c>
      <c r="C769">
        <v>17.239999999999998</v>
      </c>
      <c r="D769" s="12">
        <v>3.0563200882987029E-3</v>
      </c>
      <c r="E769" s="12">
        <v>5.2478134110787167E-3</v>
      </c>
      <c r="F769" s="12">
        <f t="shared" si="152"/>
        <v>5.2683682469286579E-3</v>
      </c>
      <c r="G769" s="12">
        <f t="shared" si="153"/>
        <v>5.96853362124556E-3</v>
      </c>
      <c r="H769" s="14">
        <v>-8.6656946190765746E-3</v>
      </c>
      <c r="I769" s="14">
        <v>-9.8173641744875671E-3</v>
      </c>
      <c r="J769" s="20">
        <v>-1.2256057270906754E-2</v>
      </c>
      <c r="K769" s="20">
        <v>-1.3884885500925889E-2</v>
      </c>
      <c r="M769" s="24">
        <v>9.3410924821381916E-6</v>
      </c>
      <c r="N769" s="24">
        <v>2.7539545597497637E-5</v>
      </c>
      <c r="O769" s="23">
        <f t="shared" si="150"/>
        <v>2.5561721491121219E-5</v>
      </c>
      <c r="P769" s="23">
        <f t="shared" si="151"/>
        <v>3.6823685332338984E-5</v>
      </c>
      <c r="Q769" s="12">
        <v>5.0558601138798549E-3</v>
      </c>
      <c r="R769" s="12">
        <v>6.0682522469273628E-3</v>
      </c>
      <c r="S769" s="14">
        <v>-8.3161498456745652E-3</v>
      </c>
      <c r="T769" s="14">
        <v>-9.9813867176148964E-3</v>
      </c>
      <c r="U769" s="20">
        <v>-1.1761689427372284E-2</v>
      </c>
      <c r="V769" s="20">
        <v>-1.4116865713783025E-2</v>
      </c>
      <c r="X769" s="14">
        <f t="shared" si="154"/>
        <v>-7.4978722386135456E-3</v>
      </c>
      <c r="Y769" s="14">
        <f t="shared" si="155"/>
        <v>-9.0957693590246573E-3</v>
      </c>
      <c r="Z769" s="20">
        <f t="shared" si="156"/>
        <v>-1.2528859677297484E-2</v>
      </c>
      <c r="AA769" s="20">
        <f t="shared" si="157"/>
        <v>-1.9392133384258974E-2</v>
      </c>
      <c r="AH769" s="26">
        <v>0.59251982555381266</v>
      </c>
      <c r="AI769" s="26">
        <v>0.85796333992274254</v>
      </c>
      <c r="AJ769" s="26">
        <f t="shared" si="158"/>
        <v>-1.0480201035026337</v>
      </c>
      <c r="AK769" s="26">
        <f t="shared" si="161"/>
        <v>-1.3844372933456752</v>
      </c>
      <c r="AL769" s="26">
        <f t="shared" si="159"/>
        <v>-3.0786921367442832</v>
      </c>
      <c r="AM769" s="26">
        <f t="shared" si="160"/>
        <v>-2.1391161038847204</v>
      </c>
      <c r="AN769" s="14">
        <v>-5.298643039843203E-3</v>
      </c>
      <c r="AO769" s="14">
        <v>-8.4011147160749297E-3</v>
      </c>
      <c r="AP769" s="20">
        <v>-1.5565436777080966E-2</v>
      </c>
      <c r="AQ769" s="20">
        <v>-1.298069610383696E-2</v>
      </c>
      <c r="AU769">
        <v>0.78068835045708473</v>
      </c>
    </row>
    <row r="770" spans="1:47" x14ac:dyDescent="0.2">
      <c r="A770" s="1">
        <v>44088</v>
      </c>
      <c r="B770">
        <v>220.88655</v>
      </c>
      <c r="C770">
        <v>17.149999999999999</v>
      </c>
      <c r="D770" s="12">
        <v>4.0763253569029434E-3</v>
      </c>
      <c r="E770" s="12">
        <v>5.8651026392959604E-3</v>
      </c>
      <c r="F770" s="12">
        <f t="shared" si="152"/>
        <v>5.3303775564218303E-3</v>
      </c>
      <c r="G770" s="12">
        <f t="shared" si="153"/>
        <v>5.9517028955474744E-3</v>
      </c>
      <c r="H770" s="14">
        <v>-8.7676908567011751E-3</v>
      </c>
      <c r="I770" s="14">
        <v>-9.7896800942788454E-3</v>
      </c>
      <c r="J770" s="20">
        <v>-1.2400312496216937E-2</v>
      </c>
      <c r="K770" s="20">
        <v>-1.3845731377979583E-2</v>
      </c>
      <c r="M770" s="24">
        <v>1.6616428415329909E-5</v>
      </c>
      <c r="N770" s="24">
        <v>3.4399428969476443E-5</v>
      </c>
      <c r="O770" s="23">
        <f t="shared" si="150"/>
        <v>2.6606754307088314E-5</v>
      </c>
      <c r="P770" s="23">
        <f t="shared" si="151"/>
        <v>3.7412722073678777E-5</v>
      </c>
      <c r="Q770" s="12">
        <v>5.1581735437156743E-3</v>
      </c>
      <c r="R770" s="12">
        <v>6.1165939928753471E-3</v>
      </c>
      <c r="S770" s="14">
        <v>-8.4844404618258581E-3</v>
      </c>
      <c r="T770" s="14">
        <v>-1.0060901813770605E-2</v>
      </c>
      <c r="U770" s="20">
        <v>-1.1999706057356669E-2</v>
      </c>
      <c r="V770" s="20">
        <v>-1.4229325431696541E-2</v>
      </c>
      <c r="X770" s="14">
        <f t="shared" si="154"/>
        <v>-7.4978722386135456E-3</v>
      </c>
      <c r="Y770" s="14">
        <f t="shared" si="155"/>
        <v>-9.0957693590246573E-3</v>
      </c>
      <c r="Z770" s="20">
        <f t="shared" si="156"/>
        <v>-1.2528859677297484E-2</v>
      </c>
      <c r="AA770" s="20">
        <f t="shared" si="157"/>
        <v>-1.9392133384258974E-2</v>
      </c>
      <c r="AH770" s="26">
        <v>0.78068835045708473</v>
      </c>
      <c r="AI770" s="26">
        <v>0.95632107184664628</v>
      </c>
      <c r="AJ770" s="26">
        <f t="shared" si="158"/>
        <v>-1.0480201035026337</v>
      </c>
      <c r="AK770" s="26">
        <f t="shared" si="161"/>
        <v>-1.3844372933456752</v>
      </c>
      <c r="AL770" s="26">
        <f t="shared" si="159"/>
        <v>-3.0786921367442832</v>
      </c>
      <c r="AM770" s="26">
        <f t="shared" si="160"/>
        <v>-2.1391161038847204</v>
      </c>
      <c r="AN770" s="14">
        <v>-5.4058695711694483E-3</v>
      </c>
      <c r="AO770" s="14">
        <v>-8.4680408319907623E-3</v>
      </c>
      <c r="AP770" s="20">
        <v>-1.588042832899984E-2</v>
      </c>
      <c r="AQ770" s="20">
        <v>-1.3084104711084198E-2</v>
      </c>
      <c r="AU770">
        <v>0.45939901787201515</v>
      </c>
    </row>
    <row r="771" spans="1:47" x14ac:dyDescent="0.2">
      <c r="A771" s="1">
        <v>44085</v>
      </c>
      <c r="B771">
        <v>219.9898</v>
      </c>
      <c r="C771">
        <v>17.05</v>
      </c>
      <c r="D771" s="12">
        <v>2.4577302074342278E-3</v>
      </c>
      <c r="E771" s="12">
        <v>-4.6701692936368389E-3</v>
      </c>
      <c r="F771" s="12">
        <f t="shared" si="152"/>
        <v>5.4833803061068156E-3</v>
      </c>
      <c r="G771" s="12">
        <f t="shared" si="153"/>
        <v>6.0228795428088414E-3</v>
      </c>
      <c r="H771" s="14">
        <v>-9.0193579844540725E-3</v>
      </c>
      <c r="I771" s="14">
        <v>-9.9067552606809505E-3</v>
      </c>
      <c r="J771" s="20">
        <v>-1.2756250117669005E-2</v>
      </c>
      <c r="K771" s="20">
        <v>-1.4011313020017419E-2</v>
      </c>
      <c r="M771" s="24">
        <v>6.0404377725346921E-6</v>
      </c>
      <c r="N771" s="24">
        <v>2.1810481231228409E-5</v>
      </c>
      <c r="O771" s="23">
        <f t="shared" si="150"/>
        <v>2.7263542368601666E-5</v>
      </c>
      <c r="P771" s="23">
        <f t="shared" si="151"/>
        <v>3.7613503092406703E-5</v>
      </c>
      <c r="Q771" s="12">
        <v>5.2214502169992648E-3</v>
      </c>
      <c r="R771" s="12">
        <v>6.1329848436472356E-3</v>
      </c>
      <c r="S771" s="14">
        <v>-8.588521327377795E-3</v>
      </c>
      <c r="T771" s="14">
        <v>-1.0087862364111565E-2</v>
      </c>
      <c r="U771" s="20">
        <v>-1.2146909611726327E-2</v>
      </c>
      <c r="V771" s="20">
        <v>-1.4267456252543444E-2</v>
      </c>
      <c r="X771" s="14">
        <f t="shared" si="154"/>
        <v>-8.2325923394091331E-3</v>
      </c>
      <c r="Y771" s="14">
        <f t="shared" si="155"/>
        <v>-9.9465654671067778E-3</v>
      </c>
      <c r="Z771" s="20">
        <f t="shared" si="156"/>
        <v>-1.2830476152264602E-2</v>
      </c>
      <c r="AA771" s="20">
        <f t="shared" si="157"/>
        <v>-1.9392133384258974E-2</v>
      </c>
      <c r="AH771" s="26">
        <v>0.45939901787201515</v>
      </c>
      <c r="AI771" s="26">
        <v>-0.75147088122911099</v>
      </c>
      <c r="AJ771" s="26">
        <f t="shared" si="158"/>
        <v>-1.0480201035026337</v>
      </c>
      <c r="AK771" s="26">
        <f t="shared" si="161"/>
        <v>-1.3844372933456752</v>
      </c>
      <c r="AL771" s="26">
        <f t="shared" si="159"/>
        <v>-3.0786921367442832</v>
      </c>
      <c r="AM771" s="26">
        <f t="shared" si="160"/>
        <v>-2.1391161038847204</v>
      </c>
      <c r="AN771" s="14">
        <v>-5.4721847968534189E-3</v>
      </c>
      <c r="AO771" s="14">
        <v>-8.4907329370690274E-3</v>
      </c>
      <c r="AP771" s="20">
        <v>-1.6075237725477368E-2</v>
      </c>
      <c r="AQ771" s="20">
        <v>-1.3119166643926716E-2</v>
      </c>
      <c r="AU771">
        <v>-1.4386030531469003</v>
      </c>
    </row>
    <row r="772" spans="1:47" x14ac:dyDescent="0.2">
      <c r="A772" s="1">
        <v>44084</v>
      </c>
      <c r="B772">
        <v>219.45044999999999</v>
      </c>
      <c r="C772">
        <v>17.13</v>
      </c>
      <c r="D772" s="12">
        <v>-7.4613246531040067E-3</v>
      </c>
      <c r="E772" s="12">
        <v>1.7543859649120641E-3</v>
      </c>
      <c r="F772" s="12">
        <f t="shared" si="152"/>
        <v>5.5110523895080714E-3</v>
      </c>
      <c r="G772" s="12">
        <f t="shared" si="153"/>
        <v>6.0253055757397448E-3</v>
      </c>
      <c r="H772" s="14">
        <v>-9.064874511201932E-3</v>
      </c>
      <c r="I772" s="14">
        <v>-9.9107457297464511E-3</v>
      </c>
      <c r="J772" s="20">
        <v>-1.2820625010059797E-2</v>
      </c>
      <c r="K772" s="20">
        <v>-1.4016956816568579E-2</v>
      </c>
      <c r="M772" s="24">
        <v>5.5671365579017629E-5</v>
      </c>
      <c r="N772" s="24">
        <v>3.0778701138804341E-6</v>
      </c>
      <c r="O772" s="23">
        <f t="shared" ref="O772:O835" si="162">SUMPRODUCT(M772:M871,Weights)</f>
        <v>2.8621229748998163E-5</v>
      </c>
      <c r="P772" s="23">
        <f t="shared" ref="P772:P835" si="163">SUMPRODUCT(N772:N871,Weights)</f>
        <v>3.8622549151674157E-5</v>
      </c>
      <c r="Q772" s="12">
        <v>5.3498812836359428E-3</v>
      </c>
      <c r="R772" s="12">
        <v>6.214704269044035E-3</v>
      </c>
      <c r="S772" s="14">
        <v>-8.7997716331483806E-3</v>
      </c>
      <c r="T772" s="14">
        <v>-1.0222278857367881E-2</v>
      </c>
      <c r="U772" s="20">
        <v>-1.2445684950557359E-2</v>
      </c>
      <c r="V772" s="20">
        <v>-1.4457564064083129E-2</v>
      </c>
      <c r="X772" s="14">
        <f t="shared" si="154"/>
        <v>-8.2325923394091331E-3</v>
      </c>
      <c r="Y772" s="14">
        <f t="shared" si="155"/>
        <v>-9.9465654671067778E-3</v>
      </c>
      <c r="Z772" s="20">
        <f t="shared" si="156"/>
        <v>-1.2830476152264602E-2</v>
      </c>
      <c r="AA772" s="20">
        <f t="shared" si="157"/>
        <v>-1.9392133384258974E-2</v>
      </c>
      <c r="AH772" s="26">
        <v>-1.4386030531469003</v>
      </c>
      <c r="AI772" s="26">
        <v>0.2742543685719</v>
      </c>
      <c r="AJ772" s="26">
        <f t="shared" si="158"/>
        <v>-1.0480201035026337</v>
      </c>
      <c r="AK772" s="26">
        <f t="shared" si="161"/>
        <v>-1.3844372933456752</v>
      </c>
      <c r="AL772" s="26">
        <f t="shared" si="159"/>
        <v>-3.0786921367442832</v>
      </c>
      <c r="AM772" s="26">
        <f t="shared" si="160"/>
        <v>-2.1391161038847204</v>
      </c>
      <c r="AN772" s="14">
        <v>-5.606783136602944E-3</v>
      </c>
      <c r="AO772" s="14">
        <v>-8.6038683571791376E-3</v>
      </c>
      <c r="AP772" s="20">
        <v>-1.6470637440445388E-2</v>
      </c>
      <c r="AQ772" s="20">
        <v>-1.3293973982793215E-2</v>
      </c>
      <c r="AU772">
        <v>1.2925678751014069</v>
      </c>
    </row>
    <row r="773" spans="1:47" x14ac:dyDescent="0.2">
      <c r="A773" s="1">
        <v>44083</v>
      </c>
      <c r="B773">
        <v>221.10014999999999</v>
      </c>
      <c r="C773">
        <v>17.100000000000001</v>
      </c>
      <c r="D773" s="12">
        <v>6.5725363402713288E-3</v>
      </c>
      <c r="E773" s="12">
        <v>4.7003525264395218E-3</v>
      </c>
      <c r="F773" s="12">
        <f t="shared" ref="F773:F836" si="164">_xlfn.STDEV.P(D773:D872)</f>
        <v>5.5308200941261657E-3</v>
      </c>
      <c r="G773" s="12">
        <f t="shared" ref="G773:G836" si="165">_xlfn.STDEV.P(E773:E872)</f>
        <v>6.1939542350152085E-3</v>
      </c>
      <c r="H773" s="14">
        <v>-9.0973894918395092E-3</v>
      </c>
      <c r="I773" s="14">
        <v>-1.01881480886362E-2</v>
      </c>
      <c r="J773" s="20">
        <v>-1.2866611567672768E-2</v>
      </c>
      <c r="K773" s="20">
        <v>-1.4409292266533893E-2</v>
      </c>
      <c r="M773" s="24">
        <v>4.3198233944187233E-5</v>
      </c>
      <c r="N773" s="24">
        <v>2.2093313872806394E-5</v>
      </c>
      <c r="O773" s="23">
        <f t="shared" si="162"/>
        <v>2.6899853763154674E-5</v>
      </c>
      <c r="P773" s="23">
        <f t="shared" si="163"/>
        <v>4.0920711883756352E-5</v>
      </c>
      <c r="Q773" s="12">
        <v>5.1865068941585983E-3</v>
      </c>
      <c r="R773" s="12">
        <v>6.3969298795403685E-3</v>
      </c>
      <c r="S773" s="14">
        <v>-8.5310446760655887E-3</v>
      </c>
      <c r="T773" s="14">
        <v>-1.0522013313716222E-2</v>
      </c>
      <c r="U773" s="20">
        <v>-1.2065619286924019E-2</v>
      </c>
      <c r="V773" s="20">
        <v>-1.4881484225657068E-2</v>
      </c>
      <c r="X773" s="14">
        <f t="shared" ref="X773:X836" si="166">PERCENTILE(D773:D872,0.05)</f>
        <v>-8.2325923394091331E-3</v>
      </c>
      <c r="Y773" s="14">
        <f t="shared" ref="Y773:Y836" si="167">PERCENTILE(E773:E872,0.05)</f>
        <v>-9.9465654671067778E-3</v>
      </c>
      <c r="Z773" s="20">
        <f t="shared" ref="Z773:Z836" si="168">PERCENTILE(D773:D872,0.01)</f>
        <v>-1.2830476152264602E-2</v>
      </c>
      <c r="AA773" s="20">
        <f t="shared" ref="AA773:AA836" si="169">PERCENTILE(E773:E872,0.01)</f>
        <v>-1.9392133384258974E-2</v>
      </c>
      <c r="AH773" s="26">
        <v>1.2925678751014069</v>
      </c>
      <c r="AI773" s="26">
        <v>0.72424826954463328</v>
      </c>
      <c r="AJ773" s="26">
        <f t="shared" ref="AJ773:AK809" si="170">PERCENTILE(AH773:AH872,5%)</f>
        <v>-0.98157789719704081</v>
      </c>
      <c r="AK773" s="26">
        <f t="shared" si="161"/>
        <v>-1.3844372933456752</v>
      </c>
      <c r="AL773" s="26">
        <f t="shared" ref="AL773:AL809" si="171">PERCENTILE(AH773:AH872,1%)</f>
        <v>-3.0786921367442832</v>
      </c>
      <c r="AM773" s="26">
        <f t="shared" ref="AM773:AM808" si="172">PERCENTILE(AI773:AI872,1%)</f>
        <v>-2.1391161038847204</v>
      </c>
      <c r="AN773" s="14">
        <v>-5.0909605309661524E-3</v>
      </c>
      <c r="AO773" s="14">
        <v>-8.8561482881529437E-3</v>
      </c>
      <c r="AP773" s="20">
        <v>-1.596765799221609E-2</v>
      </c>
      <c r="AQ773" s="20">
        <v>-1.3683775720746147E-2</v>
      </c>
      <c r="AU773">
        <v>-1.7001520252889484</v>
      </c>
    </row>
    <row r="774" spans="1:47" x14ac:dyDescent="0.2">
      <c r="A774" s="1">
        <v>44082</v>
      </c>
      <c r="B774">
        <v>219.65645000000001</v>
      </c>
      <c r="C774">
        <v>17.02</v>
      </c>
      <c r="D774" s="12">
        <v>-8.1922763632947815E-3</v>
      </c>
      <c r="E774" s="12">
        <v>-8.7361677344206523E-3</v>
      </c>
      <c r="F774" s="12">
        <f t="shared" si="164"/>
        <v>5.5084831896387576E-3</v>
      </c>
      <c r="G774" s="12">
        <f t="shared" si="165"/>
        <v>6.1812634754085626E-3</v>
      </c>
      <c r="H774" s="14">
        <v>-9.0606485534785279E-3</v>
      </c>
      <c r="I774" s="14">
        <v>-1.0167273646668439E-2</v>
      </c>
      <c r="J774" s="20">
        <v>-1.2814648157405833E-2</v>
      </c>
      <c r="K774" s="20">
        <v>-1.4379769144903009E-2</v>
      </c>
      <c r="M774" s="24">
        <v>6.7113392012598373E-5</v>
      </c>
      <c r="N774" s="24">
        <v>7.6320626683932478E-5</v>
      </c>
      <c r="O774" s="23">
        <f t="shared" si="162"/>
        <v>2.5855877182752628E-5</v>
      </c>
      <c r="P774" s="23">
        <f t="shared" si="163"/>
        <v>4.2119764089741038E-5</v>
      </c>
      <c r="Q774" s="12">
        <v>5.0848674695367062E-3</v>
      </c>
      <c r="R774" s="12">
        <v>6.4899741208837682E-3</v>
      </c>
      <c r="S774" s="14">
        <v>-8.3638626998350073E-3</v>
      </c>
      <c r="T774" s="14">
        <v>-1.0675057471556861E-2</v>
      </c>
      <c r="U774" s="20">
        <v>-1.1829170627536146E-2</v>
      </c>
      <c r="V774" s="20">
        <v>-1.5097937498698028E-2</v>
      </c>
      <c r="X774" s="14">
        <f t="shared" si="166"/>
        <v>-8.2325923394091331E-3</v>
      </c>
      <c r="Y774" s="14">
        <f t="shared" si="167"/>
        <v>-9.9465654671067778E-3</v>
      </c>
      <c r="Z774" s="20">
        <f t="shared" si="168"/>
        <v>-1.2830476152264602E-2</v>
      </c>
      <c r="AA774" s="20">
        <f t="shared" si="169"/>
        <v>-1.9392133384258974E-2</v>
      </c>
      <c r="AH774" s="26">
        <v>-1.7001520252889484</v>
      </c>
      <c r="AI774" s="26">
        <v>-1.3825545039770981</v>
      </c>
      <c r="AJ774" s="26">
        <f t="shared" si="170"/>
        <v>-0.98157789719704081</v>
      </c>
      <c r="AK774" s="26">
        <f t="shared" si="161"/>
        <v>-1.3844372933456752</v>
      </c>
      <c r="AL774" s="26">
        <f t="shared" si="171"/>
        <v>-3.0786921367442832</v>
      </c>
      <c r="AM774" s="26">
        <f t="shared" si="172"/>
        <v>-2.1391161038847204</v>
      </c>
      <c r="AN774" s="14">
        <v>-4.9911935182734785E-3</v>
      </c>
      <c r="AO774" s="14">
        <v>-8.9849622057998017E-3</v>
      </c>
      <c r="AP774" s="20">
        <v>-1.565474149484946E-2</v>
      </c>
      <c r="AQ774" s="20">
        <v>-1.3882808155777549E-2</v>
      </c>
      <c r="AU774">
        <v>4.279545463081582E-2</v>
      </c>
    </row>
    <row r="775" spans="1:47" x14ac:dyDescent="0.2">
      <c r="A775" s="1">
        <v>44081</v>
      </c>
      <c r="B775">
        <v>221.4708</v>
      </c>
      <c r="C775">
        <v>17.170000000000002</v>
      </c>
      <c r="D775" s="12">
        <v>2.1271435713532405E-4</v>
      </c>
      <c r="E775" s="12">
        <v>-1.7441860465114978E-3</v>
      </c>
      <c r="F775" s="12">
        <f t="shared" si="164"/>
        <v>5.4789063472662275E-3</v>
      </c>
      <c r="G775" s="12">
        <f t="shared" si="165"/>
        <v>6.1207168802004438E-3</v>
      </c>
      <c r="H775" s="14">
        <v>-9.0119989770282988E-3</v>
      </c>
      <c r="I775" s="14">
        <v>-1.0067683359940802E-2</v>
      </c>
      <c r="J775" s="20">
        <v>-1.2745842133031657E-2</v>
      </c>
      <c r="K775" s="20">
        <v>-1.4238916701860191E-2</v>
      </c>
      <c r="M775" s="24">
        <v>4.5247397731494185E-8</v>
      </c>
      <c r="N775" s="24">
        <v>3.0421849648454087E-6</v>
      </c>
      <c r="O775" s="23">
        <f t="shared" si="162"/>
        <v>2.321847410802094E-5</v>
      </c>
      <c r="P775" s="23">
        <f t="shared" si="163"/>
        <v>3.9927986045254032E-5</v>
      </c>
      <c r="Q775" s="12">
        <v>4.8185551888528721E-3</v>
      </c>
      <c r="R775" s="12">
        <v>6.3188595525817811E-3</v>
      </c>
      <c r="S775" s="14">
        <v>-7.9258179790504847E-3</v>
      </c>
      <c r="T775" s="14">
        <v>-1.0393599053261102E-2</v>
      </c>
      <c r="U775" s="20">
        <v>-1.1209635619536341E-2</v>
      </c>
      <c r="V775" s="20">
        <v>-1.4699865486511286E-2</v>
      </c>
      <c r="X775" s="14">
        <f t="shared" si="166"/>
        <v>-7.2872227109305569E-3</v>
      </c>
      <c r="Y775" s="14">
        <f t="shared" si="167"/>
        <v>-9.9465654671067778E-3</v>
      </c>
      <c r="Z775" s="20">
        <f t="shared" si="168"/>
        <v>-1.2830476152264602E-2</v>
      </c>
      <c r="AA775" s="20">
        <f t="shared" si="169"/>
        <v>-1.9392133384258974E-2</v>
      </c>
      <c r="AH775" s="26">
        <v>4.279545463081582E-2</v>
      </c>
      <c r="AI775" s="26">
        <v>-0.26823410242561707</v>
      </c>
      <c r="AJ775" s="26">
        <f t="shared" si="170"/>
        <v>-0.96459055928013027</v>
      </c>
      <c r="AK775" s="26">
        <f t="shared" si="161"/>
        <v>-1.3824606596413476</v>
      </c>
      <c r="AL775" s="26">
        <f t="shared" si="171"/>
        <v>-3.0786921367442832</v>
      </c>
      <c r="AM775" s="26">
        <f t="shared" si="172"/>
        <v>-2.1391161038847204</v>
      </c>
      <c r="AN775" s="14">
        <v>-4.6479328445377657E-3</v>
      </c>
      <c r="AO775" s="14">
        <v>-8.7355747452432398E-3</v>
      </c>
      <c r="AP775" s="20">
        <v>-1.4834847970389703E-2</v>
      </c>
      <c r="AQ775" s="20">
        <v>-1.3516774227113487E-2</v>
      </c>
      <c r="AU775">
        <v>-1.0424354868357066</v>
      </c>
    </row>
    <row r="776" spans="1:47" x14ac:dyDescent="0.2">
      <c r="A776" s="1">
        <v>44078</v>
      </c>
      <c r="B776">
        <v>221.4237</v>
      </c>
      <c r="C776">
        <v>17.2</v>
      </c>
      <c r="D776" s="12">
        <v>-5.1681687888074368E-3</v>
      </c>
      <c r="E776" s="12">
        <v>-1.9384264538198415E-2</v>
      </c>
      <c r="F776" s="12">
        <f t="shared" si="164"/>
        <v>5.5263339710505946E-3</v>
      </c>
      <c r="G776" s="12">
        <f t="shared" si="165"/>
        <v>6.1158287559912481E-3</v>
      </c>
      <c r="H776" s="14">
        <v>-9.0900104760277059E-3</v>
      </c>
      <c r="I776" s="14">
        <v>-1.0059643111106317E-2</v>
      </c>
      <c r="J776" s="20">
        <v>-1.2856175284793228E-2</v>
      </c>
      <c r="K776" s="20">
        <v>-1.4227545224498079E-2</v>
      </c>
      <c r="M776" s="24">
        <v>2.6709968629603329E-5</v>
      </c>
      <c r="N776" s="24">
        <v>3.7574971168685662E-4</v>
      </c>
      <c r="O776" s="23">
        <f t="shared" si="162"/>
        <v>2.4705765694260541E-5</v>
      </c>
      <c r="P776" s="23">
        <f t="shared" si="163"/>
        <v>4.2282205432459231E-5</v>
      </c>
      <c r="Q776" s="12">
        <v>4.9704894823609218E-3</v>
      </c>
      <c r="R776" s="12">
        <v>6.5024768690445361E-3</v>
      </c>
      <c r="S776" s="14">
        <v>-8.1757276527855104E-3</v>
      </c>
      <c r="T776" s="14">
        <v>-1.0695622662215961E-2</v>
      </c>
      <c r="U776" s="20">
        <v>-1.1563087640232689E-2</v>
      </c>
      <c r="V776" s="20">
        <v>-1.5127023240301499E-2</v>
      </c>
      <c r="X776" s="14">
        <f t="shared" si="166"/>
        <v>-7.2872227109305569E-3</v>
      </c>
      <c r="Y776" s="14">
        <f t="shared" si="167"/>
        <v>-9.9465654671067778E-3</v>
      </c>
      <c r="Z776" s="20">
        <f t="shared" si="168"/>
        <v>-1.2830476152264602E-2</v>
      </c>
      <c r="AA776" s="20">
        <f t="shared" si="169"/>
        <v>-1.9392133384258974E-2</v>
      </c>
      <c r="AH776" s="26">
        <v>-1.0424354868357066</v>
      </c>
      <c r="AI776" s="26">
        <v>-4.2273925758054283</v>
      </c>
      <c r="AJ776" s="26">
        <f t="shared" si="170"/>
        <v>-0.96459055928013027</v>
      </c>
      <c r="AK776" s="26">
        <f t="shared" si="161"/>
        <v>-1.3824606596413476</v>
      </c>
      <c r="AL776" s="26">
        <f t="shared" si="171"/>
        <v>-3.0786921367442832</v>
      </c>
      <c r="AM776" s="26">
        <f t="shared" si="172"/>
        <v>-2.1391161038847204</v>
      </c>
      <c r="AN776" s="14">
        <v>-4.7944872296865268E-3</v>
      </c>
      <c r="AO776" s="14">
        <v>-8.9894184616819139E-3</v>
      </c>
      <c r="AP776" s="20">
        <v>-1.5302606885114733E-2</v>
      </c>
      <c r="AQ776" s="20">
        <v>-1.3909552985711063E-2</v>
      </c>
      <c r="AU776">
        <v>-3.0775557441444219</v>
      </c>
    </row>
    <row r="777" spans="1:47" x14ac:dyDescent="0.2">
      <c r="A777" s="1">
        <v>44077</v>
      </c>
      <c r="B777">
        <v>222.57400000000001</v>
      </c>
      <c r="C777">
        <v>17.54</v>
      </c>
      <c r="D777" s="12">
        <v>-1.2423136047061356E-2</v>
      </c>
      <c r="E777" s="12">
        <v>2.2857142857142243E-3</v>
      </c>
      <c r="F777" s="12">
        <f t="shared" si="164"/>
        <v>5.5232151772509168E-3</v>
      </c>
      <c r="G777" s="12">
        <f t="shared" si="165"/>
        <v>6.2234528770745562E-3</v>
      </c>
      <c r="H777" s="14">
        <v>-9.0848805167345909E-3</v>
      </c>
      <c r="I777" s="14">
        <v>-1.0236669037017662E-2</v>
      </c>
      <c r="J777" s="20">
        <v>-1.2848919885467776E-2</v>
      </c>
      <c r="K777" s="20">
        <v>-1.4477916369775747E-2</v>
      </c>
      <c r="M777" s="24">
        <v>1.5433430924379526E-4</v>
      </c>
      <c r="N777" s="24">
        <v>5.2244897959180864E-6</v>
      </c>
      <c r="O777" s="23">
        <f t="shared" si="162"/>
        <v>2.4579610882321371E-5</v>
      </c>
      <c r="P777" s="23">
        <f t="shared" si="163"/>
        <v>2.1025846781173666E-5</v>
      </c>
      <c r="Q777" s="12">
        <v>4.9577828595372521E-3</v>
      </c>
      <c r="R777" s="12">
        <v>4.5853949427692338E-3</v>
      </c>
      <c r="S777" s="14">
        <v>-8.1548271181476929E-3</v>
      </c>
      <c r="T777" s="14">
        <v>-7.5423035026189146E-3</v>
      </c>
      <c r="U777" s="20">
        <v>-1.1533527615240607E-2</v>
      </c>
      <c r="V777" s="20">
        <v>-1.066722377674883E-2</v>
      </c>
      <c r="X777" s="14">
        <f t="shared" si="166"/>
        <v>-7.2872227109305569E-3</v>
      </c>
      <c r="Y777" s="14">
        <f t="shared" si="167"/>
        <v>-9.0809233208440036E-3</v>
      </c>
      <c r="Z777" s="20">
        <f t="shared" si="168"/>
        <v>-1.2830476152264602E-2</v>
      </c>
      <c r="AA777" s="20">
        <f t="shared" si="169"/>
        <v>-1.2402415716794693E-2</v>
      </c>
      <c r="AH777" s="26">
        <v>-3.0775557441444219</v>
      </c>
      <c r="AI777" s="26">
        <v>0.4868576552687135</v>
      </c>
      <c r="AJ777" s="26">
        <f t="shared" si="170"/>
        <v>-0.91413654038718239</v>
      </c>
      <c r="AK777" s="26">
        <f t="shared" si="161"/>
        <v>-1.3125336711698632</v>
      </c>
      <c r="AL777" s="26">
        <f t="shared" si="171"/>
        <v>-3.0786921367442832</v>
      </c>
      <c r="AM777" s="26">
        <f t="shared" si="172"/>
        <v>-1.8552473116423736</v>
      </c>
      <c r="AN777" s="14">
        <v>-4.5320904712082555E-3</v>
      </c>
      <c r="AO777" s="14">
        <v>-6.0184852579966272E-3</v>
      </c>
      <c r="AP777" s="20">
        <v>-1.5263487105342925E-2</v>
      </c>
      <c r="AQ777" s="20">
        <v>-8.5070416403911567E-3</v>
      </c>
      <c r="AU777">
        <v>3.7799839377121889</v>
      </c>
    </row>
    <row r="778" spans="1:47" x14ac:dyDescent="0.2">
      <c r="A778" s="1">
        <v>44076</v>
      </c>
      <c r="B778">
        <v>225.37385</v>
      </c>
      <c r="C778">
        <v>17.5</v>
      </c>
      <c r="D778" s="12">
        <v>1.1376160704509308E-2</v>
      </c>
      <c r="E778" s="12">
        <v>1.0976314269208531E-2</v>
      </c>
      <c r="F778" s="12">
        <f t="shared" si="164"/>
        <v>5.4656760169363048E-3</v>
      </c>
      <c r="G778" s="12">
        <f t="shared" si="165"/>
        <v>6.2843259421649636E-3</v>
      </c>
      <c r="H778" s="14">
        <v>-8.9902370201993594E-3</v>
      </c>
      <c r="I778" s="14">
        <v>-1.0336796318915271E-2</v>
      </c>
      <c r="J778" s="20">
        <v>-1.2715063782195783E-2</v>
      </c>
      <c r="K778" s="20">
        <v>-1.4619528295335166E-2</v>
      </c>
      <c r="M778" s="24">
        <v>1.2941703237482173E-4</v>
      </c>
      <c r="N778" s="24">
        <v>1.2047947493643081E-4</v>
      </c>
      <c r="O778" s="23">
        <f t="shared" si="162"/>
        <v>1.6294859729599341E-5</v>
      </c>
      <c r="P778" s="23">
        <f t="shared" si="163"/>
        <v>2.2041435672511188E-5</v>
      </c>
      <c r="Q778" s="12">
        <v>4.0366892039887517E-3</v>
      </c>
      <c r="R778" s="12">
        <v>4.6948307394954281E-3</v>
      </c>
      <c r="S778" s="14">
        <v>-6.639762878056751E-3</v>
      </c>
      <c r="T778" s="14">
        <v>-7.7223093697823195E-3</v>
      </c>
      <c r="U778" s="20">
        <v>-9.3907433478628462E-3</v>
      </c>
      <c r="V778" s="20">
        <v>-1.0921809509806778E-2</v>
      </c>
      <c r="X778" s="14">
        <f t="shared" si="166"/>
        <v>-7.1263066481829559E-3</v>
      </c>
      <c r="Y778" s="14">
        <f t="shared" si="167"/>
        <v>-9.0809233208440036E-3</v>
      </c>
      <c r="Z778" s="20">
        <f t="shared" si="168"/>
        <v>-1.2830476152264602E-2</v>
      </c>
      <c r="AA778" s="20">
        <f t="shared" si="169"/>
        <v>-1.2402415716794693E-2</v>
      </c>
      <c r="AH778" s="26">
        <v>3.7799839377121889</v>
      </c>
      <c r="AI778" s="26">
        <v>2.7641160532525242</v>
      </c>
      <c r="AJ778" s="26">
        <f t="shared" si="170"/>
        <v>-0.85996548639897963</v>
      </c>
      <c r="AK778" s="26">
        <f t="shared" si="161"/>
        <v>-1.3125336711698632</v>
      </c>
      <c r="AL778" s="26">
        <f t="shared" si="171"/>
        <v>-1.1744984920138113</v>
      </c>
      <c r="AM778" s="26">
        <f t="shared" si="172"/>
        <v>-1.8552473116423736</v>
      </c>
      <c r="AN778" s="14">
        <v>-3.4714133947496969E-3</v>
      </c>
      <c r="AO778" s="14">
        <v>-6.1621234260310579E-3</v>
      </c>
      <c r="AP778" s="20">
        <v>-4.7410853828132211E-3</v>
      </c>
      <c r="AQ778" s="20">
        <v>-8.7100721080648688E-3</v>
      </c>
      <c r="AU778">
        <v>0.89695688282491548</v>
      </c>
    </row>
    <row r="779" spans="1:47" x14ac:dyDescent="0.2">
      <c r="A779" s="1">
        <v>44075</v>
      </c>
      <c r="B779">
        <v>222.83879999999999</v>
      </c>
      <c r="C779">
        <v>17.309999999999999</v>
      </c>
      <c r="D779" s="12">
        <v>2.7266445982221388E-3</v>
      </c>
      <c r="E779" s="12">
        <v>0</v>
      </c>
      <c r="F779" s="12">
        <f t="shared" si="164"/>
        <v>5.3711937813025953E-3</v>
      </c>
      <c r="G779" s="12">
        <f t="shared" si="165"/>
        <v>6.3431172486422124E-3</v>
      </c>
      <c r="H779" s="14">
        <v>-8.8348275722347682E-3</v>
      </c>
      <c r="I779" s="14">
        <v>-1.0433499412607589E-2</v>
      </c>
      <c r="J779" s="20">
        <v>-1.2495265234194678E-2</v>
      </c>
      <c r="K779" s="20">
        <v>-1.4756297326170597E-2</v>
      </c>
      <c r="M779" s="24">
        <v>7.4345907650139686E-6</v>
      </c>
      <c r="N779" s="24">
        <v>0</v>
      </c>
      <c r="O779" s="23">
        <f t="shared" si="162"/>
        <v>9.0575664343727253E-6</v>
      </c>
      <c r="P779" s="23">
        <f t="shared" si="163"/>
        <v>1.5768868071046095E-5</v>
      </c>
      <c r="Q779" s="12">
        <v>3.0095791124960854E-3</v>
      </c>
      <c r="R779" s="12">
        <v>3.9710034085915988E-3</v>
      </c>
      <c r="S779" s="14">
        <v>-4.9503171187865805E-3</v>
      </c>
      <c r="T779" s="14">
        <v>-6.5317193592585518E-3</v>
      </c>
      <c r="U779" s="20">
        <v>-7.001327970112989E-3</v>
      </c>
      <c r="V779" s="20">
        <v>-9.2379353373859985E-3</v>
      </c>
      <c r="X779" s="14">
        <f t="shared" si="166"/>
        <v>-7.1263066481829559E-3</v>
      </c>
      <c r="Y779" s="14">
        <f t="shared" si="167"/>
        <v>-9.0809233208440036E-3</v>
      </c>
      <c r="Z779" s="20">
        <f t="shared" si="168"/>
        <v>-1.2830476152264602E-2</v>
      </c>
      <c r="AA779" s="20">
        <f t="shared" si="169"/>
        <v>-1.2402415716794693E-2</v>
      </c>
      <c r="AH779" s="26">
        <v>0.89695688282491548</v>
      </c>
      <c r="AI779" s="26">
        <v>0</v>
      </c>
      <c r="AJ779" s="26">
        <f t="shared" si="170"/>
        <v>-0.85996548639897963</v>
      </c>
      <c r="AK779" s="26">
        <f t="shared" si="161"/>
        <v>-1.3125336711698632</v>
      </c>
      <c r="AL779" s="26">
        <f t="shared" si="171"/>
        <v>-1.1744984920138113</v>
      </c>
      <c r="AM779" s="26">
        <f t="shared" si="172"/>
        <v>-1.8552473116423736</v>
      </c>
      <c r="AN779" s="14">
        <v>-2.5881341653339056E-3</v>
      </c>
      <c r="AO779" s="14">
        <v>-5.2120756821067713E-3</v>
      </c>
      <c r="AP779" s="20">
        <v>-3.5347461292229167E-3</v>
      </c>
      <c r="AQ779" s="20">
        <v>-7.3671933983122653E-3</v>
      </c>
      <c r="AU779">
        <v>-0.68801817840521462</v>
      </c>
    </row>
    <row r="780" spans="1:47" x14ac:dyDescent="0.2">
      <c r="A780" s="1">
        <v>44074</v>
      </c>
      <c r="B780">
        <v>222.23284999999998</v>
      </c>
      <c r="C780">
        <v>17.309999999999999</v>
      </c>
      <c r="D780" s="12">
        <v>-2.1254459911758117E-3</v>
      </c>
      <c r="E780" s="12">
        <v>-2.305475504322918E-3</v>
      </c>
      <c r="F780" s="12">
        <f t="shared" si="164"/>
        <v>5.870956788514025E-3</v>
      </c>
      <c r="G780" s="12">
        <f t="shared" si="165"/>
        <v>6.4780123312360282E-3</v>
      </c>
      <c r="H780" s="14">
        <v>-9.6568645672626633E-3</v>
      </c>
      <c r="I780" s="14">
        <v>-1.0655382078469946E-2</v>
      </c>
      <c r="J780" s="20">
        <v>-1.3657887843545245E-2</v>
      </c>
      <c r="K780" s="20">
        <v>-1.5070110214781284E-2</v>
      </c>
      <c r="M780" s="24">
        <v>4.5175206614053288E-6</v>
      </c>
      <c r="N780" s="24">
        <v>5.3152173010330135E-6</v>
      </c>
      <c r="O780" s="23">
        <f t="shared" si="162"/>
        <v>9.2408928452673085E-6</v>
      </c>
      <c r="P780" s="23">
        <f t="shared" si="163"/>
        <v>1.6802708903813146E-5</v>
      </c>
      <c r="Q780" s="12">
        <v>3.039883689430783E-3</v>
      </c>
      <c r="R780" s="12">
        <v>4.0991107454926299E-3</v>
      </c>
      <c r="S780" s="14">
        <v>-5.0001637120708478E-3</v>
      </c>
      <c r="T780" s="14">
        <v>-6.7424371769993071E-3</v>
      </c>
      <c r="U780" s="20">
        <v>-7.0718269582387295E-3</v>
      </c>
      <c r="V780" s="20">
        <v>-9.5359575682347451E-3</v>
      </c>
      <c r="X780" s="14">
        <f t="shared" si="166"/>
        <v>-7.1263066481829559E-3</v>
      </c>
      <c r="Y780" s="14">
        <f t="shared" si="167"/>
        <v>-9.0809233208440036E-3</v>
      </c>
      <c r="Z780" s="20">
        <f t="shared" si="168"/>
        <v>-1.2830476152264602E-2</v>
      </c>
      <c r="AA780" s="20">
        <f t="shared" si="169"/>
        <v>-1.2402415716794693E-2</v>
      </c>
      <c r="AH780" s="26">
        <v>-0.68801817840521462</v>
      </c>
      <c r="AI780" s="26">
        <v>-0.55026603539082475</v>
      </c>
      <c r="AJ780" s="26">
        <f t="shared" si="170"/>
        <v>-0.85996548639897963</v>
      </c>
      <c r="AK780" s="26">
        <f t="shared" si="161"/>
        <v>-1.3125336711698632</v>
      </c>
      <c r="AL780" s="26">
        <f t="shared" si="171"/>
        <v>-1.1744984920138113</v>
      </c>
      <c r="AM780" s="26">
        <f t="shared" si="172"/>
        <v>-1.8552473116423736</v>
      </c>
      <c r="AN780" s="14">
        <v>-2.614195055577668E-3</v>
      </c>
      <c r="AO780" s="14">
        <v>-5.3802208753132765E-3</v>
      </c>
      <c r="AP780" s="20">
        <v>-3.5703388091338356E-3</v>
      </c>
      <c r="AQ780" s="20">
        <v>-7.6048641906995675E-3</v>
      </c>
      <c r="AU780">
        <v>-0.46211096967050858</v>
      </c>
    </row>
    <row r="781" spans="1:47" x14ac:dyDescent="0.2">
      <c r="A781" s="1">
        <v>44071</v>
      </c>
      <c r="B781">
        <v>222.7062</v>
      </c>
      <c r="C781">
        <v>17.350000000000001</v>
      </c>
      <c r="D781" s="12">
        <v>-1.4630154798067618E-3</v>
      </c>
      <c r="E781" s="12">
        <v>-3.4462952326248519E-3</v>
      </c>
      <c r="F781" s="12">
        <f t="shared" si="164"/>
        <v>5.8796196783599463E-3</v>
      </c>
      <c r="G781" s="12">
        <f t="shared" si="165"/>
        <v>6.5536818798224306E-3</v>
      </c>
      <c r="H781" s="14">
        <v>-9.6711137530456088E-3</v>
      </c>
      <c r="I781" s="14">
        <v>-1.077984740991207E-2</v>
      </c>
      <c r="J781" s="20">
        <v>-1.3678040738921354E-2</v>
      </c>
      <c r="K781" s="20">
        <v>-1.5246143908264892E-2</v>
      </c>
      <c r="M781" s="24">
        <v>2.1404142941542094E-6</v>
      </c>
      <c r="N781" s="24">
        <v>1.1876950830412782E-5</v>
      </c>
      <c r="O781" s="23">
        <f t="shared" si="162"/>
        <v>9.5433383460984597E-6</v>
      </c>
      <c r="P781" s="23">
        <f t="shared" si="163"/>
        <v>1.7553980431748387E-5</v>
      </c>
      <c r="Q781" s="12">
        <v>3.0892294097555235E-3</v>
      </c>
      <c r="R781" s="12">
        <v>4.1897470605930841E-3</v>
      </c>
      <c r="S781" s="14">
        <v>-5.0813301991215302E-3</v>
      </c>
      <c r="T781" s="14">
        <v>-6.8915206486258058E-3</v>
      </c>
      <c r="U781" s="20">
        <v>-7.1866222698092038E-3</v>
      </c>
      <c r="V781" s="20">
        <v>-9.7468091671795831E-3</v>
      </c>
      <c r="X781" s="14">
        <f t="shared" si="166"/>
        <v>-7.1263066481829559E-3</v>
      </c>
      <c r="Y781" s="14">
        <f t="shared" si="167"/>
        <v>-9.0809233208440036E-3</v>
      </c>
      <c r="Z781" s="20">
        <f t="shared" si="168"/>
        <v>-1.2830476152264602E-2</v>
      </c>
      <c r="AA781" s="20">
        <f t="shared" si="169"/>
        <v>-1.2402415716794693E-2</v>
      </c>
      <c r="AH781" s="26">
        <v>-0.46211096967050858</v>
      </c>
      <c r="AI781" s="26">
        <v>-0.81412414818826961</v>
      </c>
      <c r="AJ781" s="26">
        <f t="shared" si="170"/>
        <v>-0.85996548639897963</v>
      </c>
      <c r="AK781" s="26">
        <f t="shared" si="161"/>
        <v>-1.3125336711698632</v>
      </c>
      <c r="AL781" s="26">
        <f t="shared" si="171"/>
        <v>-1.1744984920138113</v>
      </c>
      <c r="AM781" s="26">
        <f t="shared" si="172"/>
        <v>-1.8552473116423736</v>
      </c>
      <c r="AN781" s="14">
        <v>-2.6566306719584417E-3</v>
      </c>
      <c r="AO781" s="14">
        <v>-5.4991840907133837E-3</v>
      </c>
      <c r="AP781" s="20">
        <v>-3.6282952832425788E-3</v>
      </c>
      <c r="AQ781" s="20">
        <v>-7.7730169706268564E-3</v>
      </c>
      <c r="AU781">
        <v>-0.18846023844981513</v>
      </c>
    </row>
    <row r="782" spans="1:47" x14ac:dyDescent="0.2">
      <c r="A782" s="1">
        <v>44070</v>
      </c>
      <c r="B782">
        <v>223.0325</v>
      </c>
      <c r="C782">
        <v>17.41</v>
      </c>
      <c r="D782" s="12">
        <v>-6.1545051896572112E-4</v>
      </c>
      <c r="E782" s="12">
        <v>5.7770075101097884E-3</v>
      </c>
      <c r="F782" s="12">
        <f t="shared" si="164"/>
        <v>5.9089851637062199E-3</v>
      </c>
      <c r="G782" s="12">
        <f t="shared" si="165"/>
        <v>6.5767911384811972E-3</v>
      </c>
      <c r="H782" s="14">
        <v>-9.7194156781246176E-3</v>
      </c>
      <c r="I782" s="14">
        <v>-1.0817858757833101E-2</v>
      </c>
      <c r="J782" s="20">
        <v>-1.3746355073326834E-2</v>
      </c>
      <c r="K782" s="20">
        <v>-1.5299904083016375E-2</v>
      </c>
      <c r="M782" s="24">
        <v>3.7877934129517547E-7</v>
      </c>
      <c r="N782" s="24">
        <v>3.3373815771864895E-5</v>
      </c>
      <c r="O782" s="23">
        <f t="shared" si="162"/>
        <v>1.0023174391230696E-5</v>
      </c>
      <c r="P782" s="23">
        <f t="shared" si="163"/>
        <v>1.7919409118378314E-5</v>
      </c>
      <c r="Q782" s="12">
        <v>3.1659397327224495E-3</v>
      </c>
      <c r="R782" s="12">
        <v>4.233132305796538E-3</v>
      </c>
      <c r="S782" s="14">
        <v>-5.2075074520782968E-3</v>
      </c>
      <c r="T782" s="14">
        <v>-6.9628830265548855E-3</v>
      </c>
      <c r="U782" s="20">
        <v>-7.3650771665602979E-3</v>
      </c>
      <c r="V782" s="20">
        <v>-9.8477383401233791E-3</v>
      </c>
      <c r="X782" s="14">
        <f t="shared" si="166"/>
        <v>-7.1263066481829559E-3</v>
      </c>
      <c r="Y782" s="14">
        <f t="shared" si="167"/>
        <v>-9.0809233208440036E-3</v>
      </c>
      <c r="Z782" s="20">
        <f t="shared" si="168"/>
        <v>-1.2830476152264602E-2</v>
      </c>
      <c r="AA782" s="20">
        <f t="shared" si="169"/>
        <v>-1.2402415716794693E-2</v>
      </c>
      <c r="AH782" s="26">
        <v>-0.18846023844981513</v>
      </c>
      <c r="AI782" s="26">
        <v>1.4040617626531695</v>
      </c>
      <c r="AJ782" s="26">
        <f t="shared" si="170"/>
        <v>-0.85996548639897963</v>
      </c>
      <c r="AK782" s="26">
        <f t="shared" si="161"/>
        <v>-1.3125336711698632</v>
      </c>
      <c r="AL782" s="26">
        <f t="shared" si="171"/>
        <v>-1.1744984920138113</v>
      </c>
      <c r="AM782" s="26">
        <f t="shared" si="172"/>
        <v>-1.8552473116423736</v>
      </c>
      <c r="AN782" s="14">
        <v>-2.722598902160517E-3</v>
      </c>
      <c r="AO782" s="14">
        <v>-5.5561286858748782E-3</v>
      </c>
      <c r="AP782" s="20">
        <v>-3.7183914418891257E-3</v>
      </c>
      <c r="AQ782" s="20">
        <v>-7.8535073301555097E-3</v>
      </c>
      <c r="AU782">
        <v>1.3329429025729858</v>
      </c>
    </row>
    <row r="783" spans="1:47" x14ac:dyDescent="0.2">
      <c r="A783" s="1">
        <v>44069</v>
      </c>
      <c r="B783">
        <v>223.16985</v>
      </c>
      <c r="C783">
        <v>17.309999999999999</v>
      </c>
      <c r="D783" s="12">
        <v>4.2547092611586734E-3</v>
      </c>
      <c r="E783" s="12">
        <v>5.2264808362370019E-3</v>
      </c>
      <c r="F783" s="12">
        <f t="shared" si="164"/>
        <v>6.0984012713049636E-3</v>
      </c>
      <c r="G783" s="12">
        <f t="shared" si="165"/>
        <v>6.5704167042415513E-3</v>
      </c>
      <c r="H783" s="14">
        <v>-1.0030977449711442E-2</v>
      </c>
      <c r="I783" s="14">
        <v>-1.0807373746554256E-2</v>
      </c>
      <c r="J783" s="20">
        <v>-1.4187002832548262E-2</v>
      </c>
      <c r="K783" s="20">
        <v>-1.5285074931474761E-2</v>
      </c>
      <c r="M783" s="24">
        <v>1.8102550896989383E-5</v>
      </c>
      <c r="N783" s="24">
        <v>2.7316101931552629E-5</v>
      </c>
      <c r="O783" s="23">
        <f t="shared" si="162"/>
        <v>1.0664655031051377E-5</v>
      </c>
      <c r="P783" s="23">
        <f t="shared" si="163"/>
        <v>1.6929083217840808E-5</v>
      </c>
      <c r="Q783" s="12">
        <v>3.2656783416392032E-3</v>
      </c>
      <c r="R783" s="12">
        <v>4.114496715011547E-3</v>
      </c>
      <c r="S783" s="14">
        <v>-5.3715628647021136E-3</v>
      </c>
      <c r="T783" s="14">
        <v>-6.7677448447666629E-3</v>
      </c>
      <c r="U783" s="20">
        <v>-7.5971038673735792E-3</v>
      </c>
      <c r="V783" s="20">
        <v>-9.5717506857151361E-3</v>
      </c>
      <c r="X783" s="14">
        <f t="shared" si="166"/>
        <v>-7.2872227109305569E-3</v>
      </c>
      <c r="Y783" s="14">
        <f t="shared" si="167"/>
        <v>-9.0809233208440036E-3</v>
      </c>
      <c r="Z783" s="20">
        <f t="shared" si="168"/>
        <v>-1.4135614748286437E-2</v>
      </c>
      <c r="AA783" s="20">
        <f t="shared" si="169"/>
        <v>-1.2402415716794693E-2</v>
      </c>
      <c r="AH783" s="26">
        <v>1.3329429025729858</v>
      </c>
      <c r="AI783" s="26">
        <v>1.2955123403819886</v>
      </c>
      <c r="AJ783" s="26">
        <f t="shared" si="170"/>
        <v>-0.85996548639897963</v>
      </c>
      <c r="AK783" s="26">
        <f t="shared" si="161"/>
        <v>-1.3125336711698632</v>
      </c>
      <c r="AL783" s="26">
        <f t="shared" si="171"/>
        <v>-1.1744984920138113</v>
      </c>
      <c r="AM783" s="26">
        <f t="shared" si="172"/>
        <v>-1.8552473116423736</v>
      </c>
      <c r="AN783" s="14">
        <v>-2.8083706634903704E-3</v>
      </c>
      <c r="AO783" s="14">
        <v>-5.4004154783704478E-3</v>
      </c>
      <c r="AP783" s="20">
        <v>-3.8355342876574081E-3</v>
      </c>
      <c r="AQ783" s="20">
        <v>-7.6334089692865498E-3</v>
      </c>
      <c r="AU783">
        <v>-0.16685184214389573</v>
      </c>
    </row>
    <row r="784" spans="1:47" x14ac:dyDescent="0.2">
      <c r="A784" s="1">
        <v>44068</v>
      </c>
      <c r="B784">
        <v>222.22435000000002</v>
      </c>
      <c r="C784">
        <v>17.22</v>
      </c>
      <c r="D784" s="12">
        <v>-5.4936776607672488E-4</v>
      </c>
      <c r="E784" s="12">
        <v>5.8105752469472804E-4</v>
      </c>
      <c r="F784" s="12">
        <f t="shared" si="164"/>
        <v>6.102821301047388E-3</v>
      </c>
      <c r="G784" s="12">
        <f t="shared" si="165"/>
        <v>6.6153590114398173E-3</v>
      </c>
      <c r="H784" s="14">
        <v>-1.0038247751664502E-2</v>
      </c>
      <c r="I784" s="14">
        <v>-1.0881297263552893E-2</v>
      </c>
      <c r="J784" s="20">
        <v>-1.4197285359342749E-2</v>
      </c>
      <c r="K784" s="20">
        <v>-1.5389626372279938E-2</v>
      </c>
      <c r="M784" s="24">
        <v>3.0180494240413112E-7</v>
      </c>
      <c r="N784" s="24">
        <v>3.3762784700436451E-7</v>
      </c>
      <c r="O784" s="23">
        <f t="shared" si="162"/>
        <v>1.0188650950033088E-5</v>
      </c>
      <c r="P784" s="23">
        <f t="shared" si="163"/>
        <v>1.6275547849613805E-5</v>
      </c>
      <c r="Q784" s="12">
        <v>3.1919666273369915E-3</v>
      </c>
      <c r="R784" s="12">
        <v>4.0342964503880729E-3</v>
      </c>
      <c r="S784" s="14">
        <v>-5.25031788408331E-3</v>
      </c>
      <c r="T784" s="14">
        <v>-6.6358271486182735E-3</v>
      </c>
      <c r="U784" s="20">
        <v>-7.4256247775147223E-3</v>
      </c>
      <c r="V784" s="20">
        <v>-9.3851769706108038E-3</v>
      </c>
      <c r="X784" s="14">
        <f t="shared" si="166"/>
        <v>-7.2872227109305569E-3</v>
      </c>
      <c r="Y784" s="14">
        <f t="shared" si="167"/>
        <v>-9.0809233208440036E-3</v>
      </c>
      <c r="Z784" s="20">
        <f t="shared" si="168"/>
        <v>-1.4135614748286437E-2</v>
      </c>
      <c r="AA784" s="20">
        <f t="shared" si="169"/>
        <v>-1.2402415716794693E-2</v>
      </c>
      <c r="AH784" s="26">
        <v>-0.16685184214389573</v>
      </c>
      <c r="AI784" s="26">
        <v>0.13965964662689143</v>
      </c>
      <c r="AJ784" s="26">
        <f t="shared" si="170"/>
        <v>-0.85996548639897963</v>
      </c>
      <c r="AK784" s="26">
        <f t="shared" si="161"/>
        <v>-1.3125336711698632</v>
      </c>
      <c r="AL784" s="26">
        <f t="shared" si="171"/>
        <v>-1.1744984920138113</v>
      </c>
      <c r="AM784" s="26">
        <f t="shared" si="172"/>
        <v>-1.8552473116423736</v>
      </c>
      <c r="AN784" s="14">
        <v>-2.7449811332471664E-3</v>
      </c>
      <c r="AO784" s="14">
        <v>-5.2951499306154049E-3</v>
      </c>
      <c r="AP784" s="20">
        <v>-3.7489599903657075E-3</v>
      </c>
      <c r="AQ784" s="20">
        <v>-7.4846176439508421E-3</v>
      </c>
      <c r="AU784">
        <v>1.0854274608721572</v>
      </c>
    </row>
    <row r="785" spans="1:47" x14ac:dyDescent="0.2">
      <c r="A785" s="1">
        <v>44067</v>
      </c>
      <c r="B785">
        <v>222.34649999999999</v>
      </c>
      <c r="C785">
        <v>17.21</v>
      </c>
      <c r="D785" s="12">
        <v>3.5568492196980106E-3</v>
      </c>
      <c r="E785" s="12">
        <v>4.0840140023337135E-3</v>
      </c>
      <c r="F785" s="12">
        <f t="shared" si="164"/>
        <v>6.2106176154637059E-3</v>
      </c>
      <c r="G785" s="12">
        <f t="shared" si="165"/>
        <v>6.6899954108359458E-3</v>
      </c>
      <c r="H785" s="14">
        <v>-1.0215556910404183E-2</v>
      </c>
      <c r="I785" s="14">
        <v>-1.1004063215802213E-2</v>
      </c>
      <c r="J785" s="20">
        <v>-1.4448057086214588E-2</v>
      </c>
      <c r="K785" s="20">
        <v>-1.5563256601341183E-2</v>
      </c>
      <c r="M785" s="24">
        <v>1.2651176371666347E-5</v>
      </c>
      <c r="N785" s="24">
        <v>1.6679170371257837E-5</v>
      </c>
      <c r="O785" s="23">
        <f t="shared" si="162"/>
        <v>1.084087497379342E-5</v>
      </c>
      <c r="P785" s="23">
        <f t="shared" si="163"/>
        <v>1.7309972649602329E-5</v>
      </c>
      <c r="Q785" s="12">
        <v>3.2925484011314733E-3</v>
      </c>
      <c r="R785" s="12">
        <v>4.1605255256520575E-3</v>
      </c>
      <c r="S785" s="14">
        <v>-5.415760179514376E-3</v>
      </c>
      <c r="T785" s="14">
        <v>-6.8434555008929686E-3</v>
      </c>
      <c r="U785" s="20">
        <v>-7.6596129731487722E-3</v>
      </c>
      <c r="V785" s="20">
        <v>-9.6788297114933156E-3</v>
      </c>
      <c r="X785" s="14">
        <f t="shared" si="166"/>
        <v>-7.2872227109305569E-3</v>
      </c>
      <c r="Y785" s="14">
        <f t="shared" si="167"/>
        <v>-9.0809233208440036E-3</v>
      </c>
      <c r="Z785" s="20">
        <f t="shared" si="168"/>
        <v>-1.4135614748286437E-2</v>
      </c>
      <c r="AA785" s="20">
        <f t="shared" si="169"/>
        <v>-1.2402415716794693E-2</v>
      </c>
      <c r="AH785" s="26">
        <v>1.0854274608721572</v>
      </c>
      <c r="AI785" s="26">
        <v>0.98025392491519148</v>
      </c>
      <c r="AJ785" s="26">
        <f t="shared" si="170"/>
        <v>-0.85996548639897963</v>
      </c>
      <c r="AK785" s="26">
        <f t="shared" si="161"/>
        <v>-1.3125336711698632</v>
      </c>
      <c r="AL785" s="26">
        <f t="shared" si="171"/>
        <v>-1.1744984920138113</v>
      </c>
      <c r="AM785" s="26">
        <f t="shared" si="172"/>
        <v>-1.8552473116423736</v>
      </c>
      <c r="AN785" s="14">
        <v>-2.8314779872712103E-3</v>
      </c>
      <c r="AO785" s="14">
        <v>-5.4608298421800197E-3</v>
      </c>
      <c r="AP785" s="20">
        <v>-3.8670931320114008E-3</v>
      </c>
      <c r="AQ785" s="20">
        <v>-7.7188037964854529E-3</v>
      </c>
      <c r="AU785">
        <v>0.94121111604595631</v>
      </c>
    </row>
    <row r="786" spans="1:47" x14ac:dyDescent="0.2">
      <c r="A786" s="1">
        <v>44064</v>
      </c>
      <c r="B786">
        <v>221.55844999999999</v>
      </c>
      <c r="C786">
        <v>17.14</v>
      </c>
      <c r="D786" s="12">
        <v>3.0997338751810322E-3</v>
      </c>
      <c r="E786" s="12">
        <v>3.5128805620610049E-3</v>
      </c>
      <c r="F786" s="12">
        <f t="shared" si="164"/>
        <v>6.3123017660136633E-3</v>
      </c>
      <c r="G786" s="12">
        <f t="shared" si="165"/>
        <v>6.7601688071836858E-3</v>
      </c>
      <c r="H786" s="14">
        <v>-1.038281245423976E-2</v>
      </c>
      <c r="I786" s="14">
        <v>-1.1119488181300296E-2</v>
      </c>
      <c r="J786" s="20">
        <v>-1.4684609793670131E-2</v>
      </c>
      <c r="K786" s="20">
        <v>-1.5726504332748973E-2</v>
      </c>
      <c r="M786" s="24">
        <v>9.6083500969448191E-6</v>
      </c>
      <c r="N786" s="24">
        <v>1.2340329843306042E-5</v>
      </c>
      <c r="O786" s="23">
        <f t="shared" si="162"/>
        <v>1.0738145903976783E-5</v>
      </c>
      <c r="P786" s="23">
        <f t="shared" si="163"/>
        <v>1.7357903319414718E-5</v>
      </c>
      <c r="Q786" s="12">
        <v>3.2769110308302212E-3</v>
      </c>
      <c r="R786" s="12">
        <v>4.1662817138804617E-3</v>
      </c>
      <c r="S786" s="14">
        <v>-5.3900389942583785E-3</v>
      </c>
      <c r="T786" s="14">
        <v>-6.8529235879778751E-3</v>
      </c>
      <c r="U786" s="20">
        <v>-7.6232350099928649E-3</v>
      </c>
      <c r="V786" s="20">
        <v>-9.6922206077410429E-3</v>
      </c>
      <c r="X786" s="14">
        <f t="shared" si="166"/>
        <v>-9.0735654637307869E-3</v>
      </c>
      <c r="Y786" s="14">
        <f t="shared" si="167"/>
        <v>-9.0809233208440036E-3</v>
      </c>
      <c r="Z786" s="20">
        <f t="shared" si="168"/>
        <v>-1.4135614748286437E-2</v>
      </c>
      <c r="AA786" s="20">
        <f t="shared" si="169"/>
        <v>-1.2402415716794693E-2</v>
      </c>
      <c r="AH786" s="26">
        <v>0.94121111604595631</v>
      </c>
      <c r="AI786" s="26">
        <v>0.83536567436549758</v>
      </c>
      <c r="AJ786" s="26">
        <f t="shared" si="170"/>
        <v>-0.85996548639897963</v>
      </c>
      <c r="AK786" s="26">
        <f t="shared" si="161"/>
        <v>-1.3125336711698632</v>
      </c>
      <c r="AL786" s="26">
        <f t="shared" si="171"/>
        <v>-1.1744984920138113</v>
      </c>
      <c r="AM786" s="26">
        <f t="shared" si="172"/>
        <v>-1.8552473116423736</v>
      </c>
      <c r="AN786" s="14">
        <v>-2.8180303885140929E-3</v>
      </c>
      <c r="AO786" s="14">
        <v>-5.4683850330473922E-3</v>
      </c>
      <c r="AP786" s="20">
        <v>-3.8487270641735186E-3</v>
      </c>
      <c r="AQ786" s="20">
        <v>-7.7294829492215071E-3</v>
      </c>
      <c r="AU786">
        <v>0.47895946850218613</v>
      </c>
    </row>
    <row r="787" spans="1:47" x14ac:dyDescent="0.2">
      <c r="A787" s="1">
        <v>44063</v>
      </c>
      <c r="B787">
        <v>220.87380000000002</v>
      </c>
      <c r="C787">
        <v>17.079999999999998</v>
      </c>
      <c r="D787" s="12">
        <v>1.6159718879391605E-3</v>
      </c>
      <c r="E787" s="12">
        <v>0</v>
      </c>
      <c r="F787" s="12">
        <f t="shared" si="164"/>
        <v>6.502624387786116E-3</v>
      </c>
      <c r="G787" s="12">
        <f t="shared" si="165"/>
        <v>6.7834703255306448E-3</v>
      </c>
      <c r="H787" s="14">
        <v>-1.0695865308953093E-2</v>
      </c>
      <c r="I787" s="14">
        <v>-1.1157815768266768E-2</v>
      </c>
      <c r="J787" s="20">
        <v>-1.5127366420212354E-2</v>
      </c>
      <c r="K787" s="20">
        <v>-1.5780711770417344E-2</v>
      </c>
      <c r="M787" s="24">
        <v>2.6113651426096546E-6</v>
      </c>
      <c r="N787" s="24">
        <v>0</v>
      </c>
      <c r="O787" s="23">
        <f t="shared" si="162"/>
        <v>1.0846127952663961E-5</v>
      </c>
      <c r="P787" s="23">
        <f t="shared" si="163"/>
        <v>1.7683715378450949E-5</v>
      </c>
      <c r="Q787" s="12">
        <v>3.2933460116823378E-3</v>
      </c>
      <c r="R787" s="12">
        <v>4.2052009914451119E-3</v>
      </c>
      <c r="S787" s="14">
        <v>-5.4170721321218605E-3</v>
      </c>
      <c r="T787" s="14">
        <v>-6.9169401028384208E-3</v>
      </c>
      <c r="U787" s="20">
        <v>-7.6614684927580881E-3</v>
      </c>
      <c r="V787" s="20">
        <v>-9.7827603863627714E-3</v>
      </c>
      <c r="X787" s="14">
        <f t="shared" si="166"/>
        <v>-9.0735654637307869E-3</v>
      </c>
      <c r="Y787" s="14">
        <f t="shared" si="167"/>
        <v>-9.0809233208440036E-3</v>
      </c>
      <c r="Z787" s="20">
        <f t="shared" si="168"/>
        <v>-1.4135614748286437E-2</v>
      </c>
      <c r="AA787" s="20">
        <f t="shared" si="169"/>
        <v>-1.2402415716794693E-2</v>
      </c>
      <c r="AH787" s="26">
        <v>0.47895946850218613</v>
      </c>
      <c r="AI787" s="26">
        <v>0</v>
      </c>
      <c r="AJ787" s="26">
        <f t="shared" si="170"/>
        <v>-0.85996548639897963</v>
      </c>
      <c r="AK787" s="26">
        <f t="shared" si="161"/>
        <v>-1.3125336711698632</v>
      </c>
      <c r="AL787" s="26">
        <f t="shared" si="171"/>
        <v>-1.1744984920138113</v>
      </c>
      <c r="AM787" s="26">
        <f t="shared" si="172"/>
        <v>-1.8552473116423736</v>
      </c>
      <c r="AN787" s="14">
        <v>-2.8321639048165411E-3</v>
      </c>
      <c r="AO787" s="14">
        <v>-5.5194678953086008E-3</v>
      </c>
      <c r="AP787" s="20">
        <v>-3.8680299244006054E-3</v>
      </c>
      <c r="AQ787" s="20">
        <v>-7.8016878342943878E-3</v>
      </c>
      <c r="AU787">
        <v>-5.2773207745489825E-2</v>
      </c>
    </row>
    <row r="788" spans="1:47" x14ac:dyDescent="0.2">
      <c r="A788" s="1">
        <v>44062</v>
      </c>
      <c r="B788">
        <v>220.51745</v>
      </c>
      <c r="C788">
        <v>17.079999999999998</v>
      </c>
      <c r="D788" s="12">
        <v>-1.8475849004939704E-4</v>
      </c>
      <c r="E788" s="12">
        <v>0</v>
      </c>
      <c r="F788" s="12">
        <f t="shared" si="164"/>
        <v>6.5560671756293553E-3</v>
      </c>
      <c r="G788" s="12">
        <f t="shared" si="165"/>
        <v>7.1921813685400194E-3</v>
      </c>
      <c r="H788" s="14">
        <v>-1.0783770872371442E-2</v>
      </c>
      <c r="I788" s="14">
        <v>-1.1830085609735858E-2</v>
      </c>
      <c r="J788" s="20">
        <v>-1.525169293609429E-2</v>
      </c>
      <c r="K788" s="20">
        <v>-1.6731515836419217E-2</v>
      </c>
      <c r="M788" s="24">
        <v>3.4135699645333143E-8</v>
      </c>
      <c r="N788" s="24">
        <v>0</v>
      </c>
      <c r="O788" s="23">
        <f t="shared" si="162"/>
        <v>1.1383349662807131E-5</v>
      </c>
      <c r="P788" s="23">
        <f t="shared" si="163"/>
        <v>1.8897689602158711E-5</v>
      </c>
      <c r="Q788" s="12">
        <v>3.3739220001071648E-3</v>
      </c>
      <c r="R788" s="12">
        <v>4.3471472947392417E-3</v>
      </c>
      <c r="S788" s="14">
        <v>-5.5496078389276372E-3</v>
      </c>
      <c r="T788" s="14">
        <v>-7.1504209946441242E-3</v>
      </c>
      <c r="U788" s="20">
        <v>-7.8489162721289245E-3</v>
      </c>
      <c r="V788" s="20">
        <v>-1.0112976867259028E-2</v>
      </c>
      <c r="X788" s="14">
        <f t="shared" si="166"/>
        <v>-9.0735654637307869E-3</v>
      </c>
      <c r="Y788" s="14">
        <f t="shared" si="167"/>
        <v>-9.0809233208440036E-3</v>
      </c>
      <c r="Z788" s="20">
        <f t="shared" si="168"/>
        <v>-1.4135614748286437E-2</v>
      </c>
      <c r="AA788" s="20">
        <f t="shared" si="169"/>
        <v>-1.2402415716794693E-2</v>
      </c>
      <c r="AH788" s="26">
        <v>-5.2773207745489825E-2</v>
      </c>
      <c r="AI788" s="26">
        <v>0</v>
      </c>
      <c r="AJ788" s="26">
        <f t="shared" si="170"/>
        <v>-0.85996548639897963</v>
      </c>
      <c r="AK788" s="26">
        <f t="shared" si="161"/>
        <v>-1.3125336711698632</v>
      </c>
      <c r="AL788" s="26">
        <f t="shared" si="171"/>
        <v>-1.1744984920138113</v>
      </c>
      <c r="AM788" s="26">
        <f t="shared" si="172"/>
        <v>-1.8552473116423736</v>
      </c>
      <c r="AN788" s="14">
        <v>-2.9014564738943762E-3</v>
      </c>
      <c r="AO788" s="14">
        <v>-5.7057771978802361E-3</v>
      </c>
      <c r="AP788" s="20">
        <v>-3.9626663012980873E-3</v>
      </c>
      <c r="AQ788" s="20">
        <v>-8.0650333318783955E-3</v>
      </c>
      <c r="AU788">
        <v>-0.20816499020860607</v>
      </c>
    </row>
    <row r="789" spans="1:47" x14ac:dyDescent="0.2">
      <c r="A789" s="1">
        <v>44061</v>
      </c>
      <c r="B789">
        <v>220.5582</v>
      </c>
      <c r="C789">
        <v>17.079999999999998</v>
      </c>
      <c r="D789" s="12">
        <v>-7.5116435004796145E-4</v>
      </c>
      <c r="E789" s="12">
        <v>0</v>
      </c>
      <c r="F789" s="12">
        <f t="shared" si="164"/>
        <v>7.3075202093891393E-3</v>
      </c>
      <c r="G789" s="12">
        <f t="shared" si="165"/>
        <v>7.6388363104385537E-3</v>
      </c>
      <c r="H789" s="14">
        <v>-1.201980112043491E-2</v>
      </c>
      <c r="I789" s="14">
        <v>-1.256476761091346E-2</v>
      </c>
      <c r="J789" s="20">
        <v>-1.6999834103622904E-2</v>
      </c>
      <c r="K789" s="20">
        <v>-1.7770590610934708E-2</v>
      </c>
      <c r="M789" s="24">
        <v>5.6424788078297637E-7</v>
      </c>
      <c r="N789" s="24">
        <v>0</v>
      </c>
      <c r="O789" s="23">
        <f t="shared" si="162"/>
        <v>1.22569332973021E-5</v>
      </c>
      <c r="P789" s="23">
        <f t="shared" si="163"/>
        <v>2.0203909565325211E-5</v>
      </c>
      <c r="Q789" s="12">
        <v>3.5009903309352482E-3</v>
      </c>
      <c r="R789" s="12">
        <v>4.494875923240286E-3</v>
      </c>
      <c r="S789" s="14">
        <v>-5.7586166437608799E-3</v>
      </c>
      <c r="T789" s="14">
        <v>-7.3934129650386335E-3</v>
      </c>
      <c r="U789" s="20">
        <v>-8.1445214134087535E-3</v>
      </c>
      <c r="V789" s="20">
        <v>-1.0456645048107401E-2</v>
      </c>
      <c r="X789" s="14">
        <f t="shared" si="166"/>
        <v>-9.0735654637307869E-3</v>
      </c>
      <c r="Y789" s="14">
        <f t="shared" si="167"/>
        <v>-9.0809233208440036E-3</v>
      </c>
      <c r="Z789" s="20">
        <f t="shared" si="168"/>
        <v>-1.4135614748286437E-2</v>
      </c>
      <c r="AA789" s="20">
        <f t="shared" si="169"/>
        <v>-1.2402415716794693E-2</v>
      </c>
      <c r="AH789" s="26">
        <v>-0.20816499020860607</v>
      </c>
      <c r="AI789" s="26">
        <v>0</v>
      </c>
      <c r="AJ789" s="26">
        <f t="shared" si="170"/>
        <v>-0.85996548639897963</v>
      </c>
      <c r="AK789" s="26">
        <f t="shared" si="161"/>
        <v>-1.3125336711698632</v>
      </c>
      <c r="AL789" s="26">
        <f t="shared" si="171"/>
        <v>-1.1744984920138113</v>
      </c>
      <c r="AM789" s="26">
        <f t="shared" si="172"/>
        <v>-1.8552473116423736</v>
      </c>
      <c r="AN789" s="14">
        <v>-3.0107308528208553E-3</v>
      </c>
      <c r="AO789" s="14">
        <v>-5.8996759969836008E-3</v>
      </c>
      <c r="AP789" s="20">
        <v>-4.1119078642383828E-3</v>
      </c>
      <c r="AQ789" s="20">
        <v>-8.3391064727575733E-3</v>
      </c>
      <c r="AU789">
        <v>0.27735796317089634</v>
      </c>
    </row>
    <row r="790" spans="1:47" x14ac:dyDescent="0.2">
      <c r="A790" s="1">
        <v>44060</v>
      </c>
      <c r="B790">
        <v>220.72399999999999</v>
      </c>
      <c r="C790">
        <v>17.079999999999998</v>
      </c>
      <c r="D790" s="12">
        <v>1.0299464527618873E-3</v>
      </c>
      <c r="E790" s="12">
        <v>1.7595307917888103E-3</v>
      </c>
      <c r="F790" s="12">
        <f t="shared" si="164"/>
        <v>7.4228687841752031E-3</v>
      </c>
      <c r="G790" s="12">
        <f t="shared" si="165"/>
        <v>8.3038476013174503E-3</v>
      </c>
      <c r="H790" s="14">
        <v>-1.2209532642035451E-2</v>
      </c>
      <c r="I790" s="14">
        <v>-1.3658613844679294E-2</v>
      </c>
      <c r="J790" s="20">
        <v>-1.7268175015350103E-2</v>
      </c>
      <c r="K790" s="20">
        <v>-1.9317638213683985E-2</v>
      </c>
      <c r="M790" s="24">
        <v>1.0607896955567946E-6</v>
      </c>
      <c r="N790" s="24">
        <v>3.0959486072529576E-6</v>
      </c>
      <c r="O790" s="23">
        <f t="shared" si="162"/>
        <v>1.3021306326100326E-5</v>
      </c>
      <c r="P790" s="23">
        <f t="shared" si="163"/>
        <v>2.1618551478712765E-5</v>
      </c>
      <c r="Q790" s="12">
        <v>3.6085047216402981E-3</v>
      </c>
      <c r="R790" s="12">
        <v>4.6495754084338462E-3</v>
      </c>
      <c r="S790" s="14">
        <v>-5.9354620792615581E-3</v>
      </c>
      <c r="T790" s="14">
        <v>-7.6478709743467866E-3</v>
      </c>
      <c r="U790" s="20">
        <v>-8.3946372876542441E-3</v>
      </c>
      <c r="V790" s="20">
        <v>-1.0816529866602653E-2</v>
      </c>
      <c r="X790" s="14">
        <f t="shared" si="166"/>
        <v>-1.0544348079753491E-2</v>
      </c>
      <c r="Y790" s="14">
        <f t="shared" si="167"/>
        <v>-9.9465654671067778E-3</v>
      </c>
      <c r="Z790" s="20">
        <f t="shared" si="168"/>
        <v>-1.4135614748286437E-2</v>
      </c>
      <c r="AA790" s="20">
        <f t="shared" si="169"/>
        <v>-2.0277868084614282E-2</v>
      </c>
      <c r="AH790" s="26">
        <v>0.27735796317089634</v>
      </c>
      <c r="AI790" s="26">
        <v>0.36832402514578205</v>
      </c>
      <c r="AJ790" s="26">
        <f t="shared" si="170"/>
        <v>-0.85996548639897963</v>
      </c>
      <c r="AK790" s="26">
        <f t="shared" si="161"/>
        <v>-1.3824606596413476</v>
      </c>
      <c r="AL790" s="26">
        <f t="shared" si="171"/>
        <v>-1.1744984920138113</v>
      </c>
      <c r="AM790" s="26">
        <f t="shared" si="172"/>
        <v>-2.1225982668381507</v>
      </c>
      <c r="AN790" s="14">
        <v>-3.1031895181184137E-3</v>
      </c>
      <c r="AO790" s="14">
        <v>-6.4278550861956432E-3</v>
      </c>
      <c r="AP790" s="20">
        <v>-4.2381833539912482E-3</v>
      </c>
      <c r="AQ790" s="20">
        <v>-9.8691807034749692E-3</v>
      </c>
      <c r="AU790">
        <v>-0.27115692170288391</v>
      </c>
    </row>
    <row r="791" spans="1:47" x14ac:dyDescent="0.2">
      <c r="A791" s="1">
        <v>44057</v>
      </c>
      <c r="B791">
        <v>220.49689999999998</v>
      </c>
      <c r="C791">
        <v>17.05</v>
      </c>
      <c r="D791" s="12">
        <v>-1.0363544064770913E-3</v>
      </c>
      <c r="E791" s="12">
        <v>-1.1716461628588082E-3</v>
      </c>
      <c r="F791" s="12">
        <f t="shared" si="164"/>
        <v>7.4604905827070668E-3</v>
      </c>
      <c r="G791" s="12">
        <f t="shared" si="165"/>
        <v>8.3741195787801499E-3</v>
      </c>
      <c r="H791" s="14">
        <v>-1.2271414993803024E-2</v>
      </c>
      <c r="I791" s="14">
        <v>-1.3774200961681868E-2</v>
      </c>
      <c r="J791" s="20">
        <v>-1.73556964063823E-2</v>
      </c>
      <c r="K791" s="20">
        <v>-1.9481115279058981E-2</v>
      </c>
      <c r="M791" s="24">
        <v>1.0740304558244841E-6</v>
      </c>
      <c r="N791" s="24">
        <v>1.3727547309417688E-6</v>
      </c>
      <c r="O791" s="23">
        <f t="shared" si="162"/>
        <v>1.3789483950337439E-5</v>
      </c>
      <c r="P791" s="23">
        <f t="shared" si="163"/>
        <v>2.2820946174731478E-5</v>
      </c>
      <c r="Q791" s="12">
        <v>3.7134194417460355E-3</v>
      </c>
      <c r="R791" s="12">
        <v>4.7771273977916346E-3</v>
      </c>
      <c r="S791" s="14">
        <v>-6.1080314371480789E-3</v>
      </c>
      <c r="T791" s="14">
        <v>-7.8576753266668201E-3</v>
      </c>
      <c r="U791" s="20">
        <v>-8.638705423727815E-3</v>
      </c>
      <c r="V791" s="20">
        <v>-1.1113260165874822E-2</v>
      </c>
      <c r="X791" s="14">
        <f t="shared" si="166"/>
        <v>-1.0544348079753491E-2</v>
      </c>
      <c r="Y791" s="14">
        <f t="shared" si="167"/>
        <v>-9.9465654671067778E-3</v>
      </c>
      <c r="Z791" s="20">
        <f t="shared" si="168"/>
        <v>-1.4135614748286437E-2</v>
      </c>
      <c r="AA791" s="20">
        <f t="shared" si="169"/>
        <v>-2.0277868084614282E-2</v>
      </c>
      <c r="AH791" s="26">
        <v>-0.27115692170288391</v>
      </c>
      <c r="AI791" s="26">
        <v>-0.23813961717847135</v>
      </c>
      <c r="AJ791" s="26">
        <f t="shared" si="170"/>
        <v>-0.85996548639897963</v>
      </c>
      <c r="AK791" s="26">
        <f t="shared" si="161"/>
        <v>-1.3824606596413476</v>
      </c>
      <c r="AL791" s="26">
        <f t="shared" si="171"/>
        <v>-1.1744984920138113</v>
      </c>
      <c r="AM791" s="26">
        <f t="shared" si="172"/>
        <v>-2.1225982668381507</v>
      </c>
      <c r="AN791" s="14">
        <v>-3.1934125564245567E-3</v>
      </c>
      <c r="AO791" s="14">
        <v>-6.6041906935417772E-3</v>
      </c>
      <c r="AP791" s="20">
        <v>-4.3614055345454874E-3</v>
      </c>
      <c r="AQ791" s="20">
        <v>-1.0139922335017568E-2</v>
      </c>
      <c r="AU791">
        <v>-0.68478829593907364</v>
      </c>
    </row>
    <row r="792" spans="1:47" x14ac:dyDescent="0.2">
      <c r="A792" s="1">
        <v>44056</v>
      </c>
      <c r="B792">
        <v>220.72565</v>
      </c>
      <c r="C792">
        <v>17.07</v>
      </c>
      <c r="D792" s="12">
        <v>-2.6670022352663914E-3</v>
      </c>
      <c r="E792" s="12">
        <v>1.1730205278592809E-3</v>
      </c>
      <c r="F792" s="12">
        <f t="shared" si="164"/>
        <v>7.4777547313027888E-3</v>
      </c>
      <c r="G792" s="12">
        <f t="shared" si="165"/>
        <v>8.4220687534017104E-3</v>
      </c>
      <c r="H792" s="14">
        <v>-1.2299811991236927E-2</v>
      </c>
      <c r="I792" s="14">
        <v>-1.3853070335467472E-2</v>
      </c>
      <c r="J792" s="20">
        <v>-1.739585882176508E-2</v>
      </c>
      <c r="K792" s="20">
        <v>-1.9592661739501863E-2</v>
      </c>
      <c r="M792" s="24">
        <v>7.1129009229159279E-6</v>
      </c>
      <c r="N792" s="24">
        <v>1.3759771587792661E-6</v>
      </c>
      <c r="O792" s="23">
        <f t="shared" si="162"/>
        <v>1.4607476850624777E-5</v>
      </c>
      <c r="P792" s="23">
        <f t="shared" si="163"/>
        <v>2.4206368858584188E-5</v>
      </c>
      <c r="Q792" s="12">
        <v>3.8219729002996316E-3</v>
      </c>
      <c r="R792" s="12">
        <v>4.9199968352209526E-3</v>
      </c>
      <c r="S792" s="14">
        <v>-6.2865859871680885E-3</v>
      </c>
      <c r="T792" s="14">
        <v>-8.0926746390029506E-3</v>
      </c>
      <c r="U792" s="20">
        <v>-8.8912385312537538E-3</v>
      </c>
      <c r="V792" s="20">
        <v>-1.1445624177903927E-2</v>
      </c>
      <c r="X792" s="14">
        <f t="shared" si="166"/>
        <v>-1.0544348079753491E-2</v>
      </c>
      <c r="Y792" s="14">
        <f t="shared" si="167"/>
        <v>-9.9465654671067778E-3</v>
      </c>
      <c r="Z792" s="20">
        <f t="shared" si="168"/>
        <v>-1.4135614748286437E-2</v>
      </c>
      <c r="AA792" s="20">
        <f t="shared" si="169"/>
        <v>-2.0277868084614282E-2</v>
      </c>
      <c r="AH792" s="26">
        <v>-0.68478829593907364</v>
      </c>
      <c r="AI792" s="26">
        <v>0.23134702701167797</v>
      </c>
      <c r="AJ792" s="26">
        <f t="shared" si="170"/>
        <v>-0.85996548639897963</v>
      </c>
      <c r="AK792" s="26">
        <f t="shared" si="161"/>
        <v>-1.3824606596413476</v>
      </c>
      <c r="AL792" s="26">
        <f t="shared" si="171"/>
        <v>-1.1744984920138113</v>
      </c>
      <c r="AM792" s="26">
        <f t="shared" si="172"/>
        <v>-2.1225982668381507</v>
      </c>
      <c r="AN792" s="14">
        <v>-3.2867647842098916E-3</v>
      </c>
      <c r="AO792" s="14">
        <v>-6.8017020702529005E-3</v>
      </c>
      <c r="AP792" s="20">
        <v>-4.4889014079195697E-3</v>
      </c>
      <c r="AQ792" s="20">
        <v>-1.044317675528918E-2</v>
      </c>
      <c r="AU792">
        <v>1.0667680202594665</v>
      </c>
    </row>
    <row r="793" spans="1:47" x14ac:dyDescent="0.2">
      <c r="A793" s="1">
        <v>44055</v>
      </c>
      <c r="B793">
        <v>221.3159</v>
      </c>
      <c r="C793">
        <v>17.05</v>
      </c>
      <c r="D793" s="12">
        <v>4.1426415311780485E-3</v>
      </c>
      <c r="E793" s="12">
        <v>-5.8616647127773813E-4</v>
      </c>
      <c r="F793" s="12">
        <f t="shared" si="164"/>
        <v>7.923476107431696E-3</v>
      </c>
      <c r="G793" s="12">
        <f t="shared" si="165"/>
        <v>8.6639883303413646E-3</v>
      </c>
      <c r="H793" s="14">
        <v>-1.3032958413372361E-2</v>
      </c>
      <c r="I793" s="14">
        <v>-1.4250992629027227E-2</v>
      </c>
      <c r="J793" s="20">
        <v>-1.8432761797537122E-2</v>
      </c>
      <c r="K793" s="20">
        <v>-2.0155450833004285E-2</v>
      </c>
      <c r="M793" s="24">
        <v>1.7161478855841207E-5</v>
      </c>
      <c r="N793" s="24">
        <v>3.4359113205019538E-7</v>
      </c>
      <c r="O793" s="23">
        <f t="shared" si="162"/>
        <v>1.516820192001853E-5</v>
      </c>
      <c r="P793" s="23">
        <f t="shared" si="163"/>
        <v>2.5708893131505593E-5</v>
      </c>
      <c r="Q793" s="12">
        <v>3.8946375851956405E-3</v>
      </c>
      <c r="R793" s="12">
        <v>5.070393784658702E-3</v>
      </c>
      <c r="S793" s="14">
        <v>-6.4061087576705745E-3</v>
      </c>
      <c r="T793" s="14">
        <v>-8.3400556067680705E-3</v>
      </c>
      <c r="U793" s="20">
        <v>-9.0602818664794315E-3</v>
      </c>
      <c r="V793" s="20">
        <v>-1.1795499801490665E-2</v>
      </c>
      <c r="X793" s="14">
        <f t="shared" si="166"/>
        <v>-1.1440787245791478E-2</v>
      </c>
      <c r="Y793" s="14">
        <f t="shared" si="167"/>
        <v>-1.0301464025470686E-2</v>
      </c>
      <c r="Z793" s="20">
        <f t="shared" si="168"/>
        <v>-2.3017269152118311E-2</v>
      </c>
      <c r="AA793" s="20">
        <f t="shared" si="169"/>
        <v>-2.0277868084614282E-2</v>
      </c>
      <c r="AH793" s="26">
        <v>1.0667680202594665</v>
      </c>
      <c r="AI793" s="26">
        <v>-0.11212895258953587</v>
      </c>
      <c r="AJ793" s="26">
        <f t="shared" si="170"/>
        <v>-0.91413654038718239</v>
      </c>
      <c r="AK793" s="26">
        <f t="shared" si="161"/>
        <v>-1.4264072425376264</v>
      </c>
      <c r="AL793" s="26">
        <f t="shared" si="171"/>
        <v>-1.3663506797311067</v>
      </c>
      <c r="AM793" s="26">
        <f t="shared" si="172"/>
        <v>-2.1225982668381507</v>
      </c>
      <c r="AN793" s="14">
        <v>-3.560230528192633E-3</v>
      </c>
      <c r="AO793" s="14">
        <v>-7.2324464169549385E-3</v>
      </c>
      <c r="AP793" s="20">
        <v>-5.3214407118383792E-3</v>
      </c>
      <c r="AQ793" s="20">
        <v>-1.0762409059503493E-2</v>
      </c>
      <c r="AU793">
        <v>-0.48923721208215432</v>
      </c>
    </row>
    <row r="794" spans="1:47" x14ac:dyDescent="0.2">
      <c r="A794" s="1">
        <v>44054</v>
      </c>
      <c r="B794">
        <v>220.40285</v>
      </c>
      <c r="C794">
        <v>17.059999999999999</v>
      </c>
      <c r="D794" s="12">
        <v>-1.9598284968934676E-3</v>
      </c>
      <c r="E794" s="12">
        <v>-2.3391812865498629E-3</v>
      </c>
      <c r="F794" s="12">
        <f t="shared" si="164"/>
        <v>8.089138340255559E-3</v>
      </c>
      <c r="G794" s="12">
        <f t="shared" si="165"/>
        <v>8.6626750126206683E-3</v>
      </c>
      <c r="H794" s="14">
        <v>-1.3305448537881572E-2</v>
      </c>
      <c r="I794" s="14">
        <v>-1.4248832413611001E-2</v>
      </c>
      <c r="J794" s="20">
        <v>-1.8818149780675773E-2</v>
      </c>
      <c r="K794" s="20">
        <v>-2.0152395599116805E-2</v>
      </c>
      <c r="M794" s="24">
        <v>3.8409277372357082E-6</v>
      </c>
      <c r="N794" s="24">
        <v>5.4717690913450716E-6</v>
      </c>
      <c r="O794" s="23">
        <f t="shared" si="162"/>
        <v>1.5080465028276606E-5</v>
      </c>
      <c r="P794" s="23">
        <f t="shared" si="163"/>
        <v>2.7327909802286596E-5</v>
      </c>
      <c r="Q794" s="12">
        <v>3.8833574427647793E-3</v>
      </c>
      <c r="R794" s="12">
        <v>5.2276103338223861E-3</v>
      </c>
      <c r="S794" s="14">
        <v>-6.3875545744806429E-3</v>
      </c>
      <c r="T794" s="14">
        <v>-8.5986538178767502E-3</v>
      </c>
      <c r="U794" s="20">
        <v>-9.0340403311165197E-3</v>
      </c>
      <c r="V794" s="20">
        <v>-1.2161240186401637E-2</v>
      </c>
      <c r="X794" s="14">
        <f t="shared" si="166"/>
        <v>-1.1440787245791478E-2</v>
      </c>
      <c r="Y794" s="14">
        <f t="shared" si="167"/>
        <v>-1.0301464025470686E-2</v>
      </c>
      <c r="Z794" s="20">
        <f t="shared" si="168"/>
        <v>-2.3017269152118311E-2</v>
      </c>
      <c r="AA794" s="20">
        <f t="shared" si="169"/>
        <v>-2.0277868084614282E-2</v>
      </c>
      <c r="AH794" s="26">
        <v>-0.48923721208215432</v>
      </c>
      <c r="AI794" s="26">
        <v>-0.43600654779705122</v>
      </c>
      <c r="AJ794" s="26">
        <f t="shared" si="170"/>
        <v>-0.91413654038718239</v>
      </c>
      <c r="AK794" s="26">
        <f t="shared" si="170"/>
        <v>-1.4264072425376264</v>
      </c>
      <c r="AL794" s="26">
        <f t="shared" si="171"/>
        <v>-1.3663506797311067</v>
      </c>
      <c r="AM794" s="26">
        <f t="shared" si="172"/>
        <v>-2.1225982668381507</v>
      </c>
      <c r="AN794" s="14">
        <v>-3.5499189378158111E-3</v>
      </c>
      <c r="AO794" s="14">
        <v>-7.4567012413287908E-3</v>
      </c>
      <c r="AP794" s="20">
        <v>-5.3060280815605083E-3</v>
      </c>
      <c r="AQ794" s="20">
        <v>-1.1096116634276603E-2</v>
      </c>
      <c r="AU794">
        <v>0.46536344262846746</v>
      </c>
    </row>
    <row r="795" spans="1:47" x14ac:dyDescent="0.2">
      <c r="A795" s="1">
        <v>44053</v>
      </c>
      <c r="B795">
        <v>220.83564999999999</v>
      </c>
      <c r="C795">
        <v>17.100000000000001</v>
      </c>
      <c r="D795" s="12">
        <v>1.9127637280835774E-3</v>
      </c>
      <c r="E795" s="12">
        <v>-5.8445353594382965E-4</v>
      </c>
      <c r="F795" s="12">
        <f t="shared" si="164"/>
        <v>9.2386651377454228E-3</v>
      </c>
      <c r="G795" s="12">
        <f t="shared" si="165"/>
        <v>8.9573868132049855E-3</v>
      </c>
      <c r="H795" s="14">
        <v>-1.5196251860010685E-2</v>
      </c>
      <c r="I795" s="14">
        <v>-1.4733590187707514E-2</v>
      </c>
      <c r="J795" s="20">
        <v>-2.1492349002169297E-2</v>
      </c>
      <c r="K795" s="20">
        <v>-2.083799776986088E-2</v>
      </c>
      <c r="M795" s="24">
        <v>3.6586650794721856E-6</v>
      </c>
      <c r="N795" s="24">
        <v>3.4158593567724535E-7</v>
      </c>
      <c r="O795" s="23">
        <f t="shared" si="162"/>
        <v>1.6047122617722261E-5</v>
      </c>
      <c r="P795" s="23">
        <f t="shared" si="163"/>
        <v>2.8783376537484391E-5</v>
      </c>
      <c r="Q795" s="12">
        <v>4.0058859965957918E-3</v>
      </c>
      <c r="R795" s="12">
        <v>5.3650141227665369E-3</v>
      </c>
      <c r="S795" s="14">
        <v>-6.5890961106547024E-3</v>
      </c>
      <c r="T795" s="14">
        <v>-8.8246629384784118E-3</v>
      </c>
      <c r="U795" s="20">
        <v>-9.3190843718305941E-3</v>
      </c>
      <c r="V795" s="20">
        <v>-1.2480889198697019E-2</v>
      </c>
      <c r="X795" s="14">
        <f t="shared" si="166"/>
        <v>-1.1786486320680162E-2</v>
      </c>
      <c r="Y795" s="14">
        <f t="shared" si="167"/>
        <v>-1.171705819170874E-2</v>
      </c>
      <c r="Z795" s="20">
        <f t="shared" si="168"/>
        <v>-2.5356692786078182E-2</v>
      </c>
      <c r="AA795" s="20">
        <f t="shared" si="169"/>
        <v>-2.1656139326681353E-2</v>
      </c>
      <c r="AH795" s="26">
        <v>0.46536344262846746</v>
      </c>
      <c r="AI795" s="26">
        <v>-0.10562784761358471</v>
      </c>
      <c r="AJ795" s="26">
        <f t="shared" si="170"/>
        <v>-0.96459055928013027</v>
      </c>
      <c r="AK795" s="26">
        <f t="shared" si="170"/>
        <v>-1.5482789001186661</v>
      </c>
      <c r="AL795" s="26">
        <f t="shared" si="171"/>
        <v>-2.7528537782209224</v>
      </c>
      <c r="AM795" s="26">
        <f t="shared" si="172"/>
        <v>-2.1225982668381507</v>
      </c>
      <c r="AN795" s="14">
        <v>-3.8640398138687767E-3</v>
      </c>
      <c r="AO795" s="14">
        <v>-8.3065381651180846E-3</v>
      </c>
      <c r="AP795" s="20">
        <v>-1.102761840085101E-2</v>
      </c>
      <c r="AQ795" s="20">
        <v>-1.1387769678546452E-2</v>
      </c>
      <c r="AU795">
        <v>0.22214689780167532</v>
      </c>
    </row>
    <row r="796" spans="1:47" x14ac:dyDescent="0.2">
      <c r="A796" s="1">
        <v>44050</v>
      </c>
      <c r="B796">
        <v>220.41405</v>
      </c>
      <c r="C796">
        <v>17.11</v>
      </c>
      <c r="D796" s="12">
        <v>9.4593351899296962E-4</v>
      </c>
      <c r="E796" s="12">
        <v>3.5190615835776207E-3</v>
      </c>
      <c r="F796" s="12">
        <f t="shared" si="164"/>
        <v>9.4471976150762357E-3</v>
      </c>
      <c r="G796" s="12">
        <f t="shared" si="165"/>
        <v>9.0452149704680577E-3</v>
      </c>
      <c r="H796" s="14">
        <v>-1.5539257261685448E-2</v>
      </c>
      <c r="I796" s="14">
        <v>-1.4878054650730142E-2</v>
      </c>
      <c r="J796" s="20">
        <v>-2.1977468087476301E-2</v>
      </c>
      <c r="K796" s="20">
        <v>-2.1042316616790752E-2</v>
      </c>
      <c r="M796" s="24">
        <v>8.9479022235442282E-7</v>
      </c>
      <c r="N796" s="24">
        <v>1.238379442901183E-5</v>
      </c>
      <c r="O796" s="23">
        <f t="shared" si="162"/>
        <v>1.6894219327047763E-5</v>
      </c>
      <c r="P796" s="23">
        <f t="shared" si="163"/>
        <v>3.0615624346501241E-5</v>
      </c>
      <c r="Q796" s="12">
        <v>4.1102578175885463E-3</v>
      </c>
      <c r="R796" s="12">
        <v>5.5331387427482101E-3</v>
      </c>
      <c r="S796" s="14">
        <v>-6.7607724789661644E-3</v>
      </c>
      <c r="T796" s="14">
        <v>-9.1012033294351046E-3</v>
      </c>
      <c r="U796" s="20">
        <v>-9.5618895357068613E-3</v>
      </c>
      <c r="V796" s="20">
        <v>-1.2872005550965309E-2</v>
      </c>
      <c r="X796" s="14">
        <f t="shared" si="166"/>
        <v>-1.1786486320680162E-2</v>
      </c>
      <c r="Y796" s="14">
        <f t="shared" si="167"/>
        <v>-1.171705819170874E-2</v>
      </c>
      <c r="Z796" s="20">
        <f t="shared" si="168"/>
        <v>-2.5356692786078182E-2</v>
      </c>
      <c r="AA796" s="20">
        <f t="shared" si="169"/>
        <v>-2.1656139326681353E-2</v>
      </c>
      <c r="AH796" s="26">
        <v>0.22214689780167532</v>
      </c>
      <c r="AI796" s="26">
        <v>0.62312157497701914</v>
      </c>
      <c r="AJ796" s="26">
        <f t="shared" si="170"/>
        <v>-0.96459055928013027</v>
      </c>
      <c r="AK796" s="26">
        <f t="shared" si="170"/>
        <v>-1.5482789001186661</v>
      </c>
      <c r="AL796" s="26">
        <f t="shared" si="171"/>
        <v>-2.7528537782209224</v>
      </c>
      <c r="AM796" s="26">
        <f t="shared" si="172"/>
        <v>-2.1225982668381507</v>
      </c>
      <c r="AN796" s="14">
        <v>-3.9647158870532639E-3</v>
      </c>
      <c r="AO796" s="14">
        <v>-8.5668419668261768E-3</v>
      </c>
      <c r="AP796" s="20">
        <v>-1.1314938762610713E-2</v>
      </c>
      <c r="AQ796" s="20">
        <v>-1.1744630705532375E-2</v>
      </c>
      <c r="AU796">
        <v>0.67656339875715632</v>
      </c>
    </row>
    <row r="797" spans="1:47" x14ac:dyDescent="0.2">
      <c r="A797" s="1">
        <v>44049</v>
      </c>
      <c r="B797">
        <v>220.20574999999999</v>
      </c>
      <c r="C797">
        <v>17.05</v>
      </c>
      <c r="D797" s="12">
        <v>2.9315168692594096E-3</v>
      </c>
      <c r="E797" s="12">
        <v>2.3515579071133885E-3</v>
      </c>
      <c r="F797" s="12">
        <f t="shared" si="164"/>
        <v>1.0318605094934862E-2</v>
      </c>
      <c r="G797" s="12">
        <f t="shared" si="165"/>
        <v>9.5562468783911073E-3</v>
      </c>
      <c r="H797" s="14">
        <v>-1.6972595015483552E-2</v>
      </c>
      <c r="I797" s="14">
        <v>-1.57186273379653E-2</v>
      </c>
      <c r="J797" s="20">
        <v>-2.4004665025668705E-2</v>
      </c>
      <c r="K797" s="20">
        <v>-2.2231154609354573E-2</v>
      </c>
      <c r="M797" s="24">
        <v>8.5937911547524902E-6</v>
      </c>
      <c r="N797" s="24">
        <v>5.5298245905075002E-6</v>
      </c>
      <c r="O797" s="23">
        <f t="shared" si="162"/>
        <v>1.813179181985721E-5</v>
      </c>
      <c r="P797" s="23">
        <f t="shared" si="163"/>
        <v>3.1893938836114998E-5</v>
      </c>
      <c r="Q797" s="12">
        <v>4.258144175560195E-3</v>
      </c>
      <c r="R797" s="12">
        <v>5.6474718977711606E-3</v>
      </c>
      <c r="S797" s="14">
        <v>-7.0040238912524753E-3</v>
      </c>
      <c r="T797" s="14">
        <v>-9.2892646341554107E-3</v>
      </c>
      <c r="U797" s="20">
        <v>-9.9059246501738488E-3</v>
      </c>
      <c r="V797" s="20">
        <v>-1.3137984243085331E-2</v>
      </c>
      <c r="X797" s="14">
        <f t="shared" si="166"/>
        <v>-1.2793715243796921E-2</v>
      </c>
      <c r="Y797" s="14">
        <f t="shared" si="167"/>
        <v>-1.2637498544988978E-2</v>
      </c>
      <c r="Z797" s="20">
        <f t="shared" si="168"/>
        <v>-4.0611557982547009E-2</v>
      </c>
      <c r="AA797" s="20">
        <f t="shared" si="169"/>
        <v>-2.9746051634129696E-2</v>
      </c>
      <c r="AH797" s="26">
        <v>0.67656339875715632</v>
      </c>
      <c r="AI797" s="26">
        <v>0.40582179366815396</v>
      </c>
      <c r="AJ797" s="26">
        <f t="shared" si="170"/>
        <v>-0.98716251386396792</v>
      </c>
      <c r="AK797" s="26">
        <f t="shared" si="170"/>
        <v>-1.6380336150775707</v>
      </c>
      <c r="AL797" s="26">
        <f t="shared" si="171"/>
        <v>-3.192424666088423</v>
      </c>
      <c r="AM797" s="26">
        <f t="shared" si="172"/>
        <v>-2.5857997001317656</v>
      </c>
      <c r="AN797" s="14">
        <v>-4.2034803087412156E-3</v>
      </c>
      <c r="AO797" s="14">
        <v>-9.2507488087550833E-3</v>
      </c>
      <c r="AP797" s="20">
        <v>-1.3593804497819119E-2</v>
      </c>
      <c r="AQ797" s="20">
        <v>-1.460323113975924E-2</v>
      </c>
      <c r="AU797">
        <v>-0.4148215389665077</v>
      </c>
    </row>
    <row r="798" spans="1:47" x14ac:dyDescent="0.2">
      <c r="A798" s="1">
        <v>44048</v>
      </c>
      <c r="B798">
        <v>219.56209999999999</v>
      </c>
      <c r="C798">
        <v>17.010000000000002</v>
      </c>
      <c r="D798" s="12">
        <v>-1.8443608564527869E-3</v>
      </c>
      <c r="E798" s="12">
        <v>2.3571007660578847E-3</v>
      </c>
      <c r="F798" s="12">
        <f t="shared" si="164"/>
        <v>1.0454105493290686E-2</v>
      </c>
      <c r="G798" s="12">
        <f t="shared" si="165"/>
        <v>9.5619605896485153E-3</v>
      </c>
      <c r="H798" s="14">
        <v>-1.7195473337172498E-2</v>
      </c>
      <c r="I798" s="14">
        <v>-1.5728025556650402E-2</v>
      </c>
      <c r="J798" s="20">
        <v>-2.4319886089315464E-2</v>
      </c>
      <c r="K798" s="20">
        <v>-2.2244446689391129E-2</v>
      </c>
      <c r="M798" s="24">
        <v>3.4016669688152578E-6</v>
      </c>
      <c r="N798" s="24">
        <v>5.5559240213506668E-6</v>
      </c>
      <c r="O798" s="23">
        <f t="shared" si="162"/>
        <v>1.8774474795345215E-5</v>
      </c>
      <c r="P798" s="23">
        <f t="shared" si="163"/>
        <v>3.3576902016684346E-5</v>
      </c>
      <c r="Q798" s="12">
        <v>4.3329522032149416E-3</v>
      </c>
      <c r="R798" s="12">
        <v>5.7945579655987864E-3</v>
      </c>
      <c r="S798" s="14">
        <v>-7.1270721468654711E-3</v>
      </c>
      <c r="T798" s="14">
        <v>-9.5311996862957101E-3</v>
      </c>
      <c r="U798" s="20">
        <v>-1.0079954146269656E-2</v>
      </c>
      <c r="V798" s="20">
        <v>-1.3480157604277156E-2</v>
      </c>
      <c r="X798" s="14">
        <f t="shared" si="166"/>
        <v>-1.4159790802475813E-2</v>
      </c>
      <c r="Y798" s="14">
        <f t="shared" si="167"/>
        <v>-1.2637498544988978E-2</v>
      </c>
      <c r="Z798" s="20">
        <f t="shared" si="168"/>
        <v>-4.0611557982547009E-2</v>
      </c>
      <c r="AA798" s="20">
        <f t="shared" si="169"/>
        <v>-2.9746051634129696E-2</v>
      </c>
      <c r="AH798" s="26">
        <v>-0.4148215389665077</v>
      </c>
      <c r="AI798" s="26">
        <v>0.3963434037953748</v>
      </c>
      <c r="AJ798" s="26">
        <f t="shared" si="170"/>
        <v>-1.1638173246044141</v>
      </c>
      <c r="AK798" s="26">
        <f t="shared" si="170"/>
        <v>-1.6380336150775707</v>
      </c>
      <c r="AL798" s="26">
        <f t="shared" si="171"/>
        <v>-3.192424666088423</v>
      </c>
      <c r="AM798" s="26">
        <f t="shared" si="172"/>
        <v>-2.5857997001317656</v>
      </c>
      <c r="AN798" s="14">
        <v>-5.0427648407844151E-3</v>
      </c>
      <c r="AO798" s="14">
        <v>-9.4916807321663143E-3</v>
      </c>
      <c r="AP798" s="20">
        <v>-1.3832623490525556E-2</v>
      </c>
      <c r="AQ798" s="20">
        <v>-1.4983566249841476E-2</v>
      </c>
      <c r="AU798">
        <v>0.64251501814444112</v>
      </c>
    </row>
    <row r="799" spans="1:47" x14ac:dyDescent="0.2">
      <c r="A799" s="1">
        <v>44047</v>
      </c>
      <c r="B799">
        <v>219.96780000000001</v>
      </c>
      <c r="C799">
        <v>16.97</v>
      </c>
      <c r="D799" s="12">
        <v>2.9196071900714493E-3</v>
      </c>
      <c r="E799" s="12">
        <v>2.3626698168930371E-3</v>
      </c>
      <c r="F799" s="12">
        <f t="shared" si="164"/>
        <v>1.0493259592814448E-2</v>
      </c>
      <c r="G799" s="12">
        <f t="shared" si="165"/>
        <v>9.5801060533334138E-3</v>
      </c>
      <c r="H799" s="14">
        <v>-1.7259876099784178E-2</v>
      </c>
      <c r="I799" s="14">
        <v>-1.5757872188405225E-2</v>
      </c>
      <c r="J799" s="20">
        <v>-2.4410972145502551E-2</v>
      </c>
      <c r="K799" s="20">
        <v>-2.2286659350257976E-2</v>
      </c>
      <c r="M799" s="24">
        <v>8.5241061443169044E-6</v>
      </c>
      <c r="N799" s="24">
        <v>5.5822086636573775E-6</v>
      </c>
      <c r="O799" s="23">
        <f t="shared" si="162"/>
        <v>1.9768294216910713E-5</v>
      </c>
      <c r="P799" s="23">
        <f t="shared" si="163"/>
        <v>3.5368205758647023E-5</v>
      </c>
      <c r="Q799" s="12">
        <v>4.4461549924525471E-3</v>
      </c>
      <c r="R799" s="12">
        <v>5.947117432727138E-3</v>
      </c>
      <c r="S799" s="14">
        <v>-7.3132741653239696E-3</v>
      </c>
      <c r="T799" s="14">
        <v>-9.782137679127563E-3</v>
      </c>
      <c r="U799" s="20">
        <v>-1.0343303214348053E-2</v>
      </c>
      <c r="V799" s="20">
        <v>-1.3835063996296E-2</v>
      </c>
      <c r="X799" s="14">
        <f t="shared" si="166"/>
        <v>-1.4159790802475813E-2</v>
      </c>
      <c r="Y799" s="14">
        <f t="shared" si="167"/>
        <v>-1.2637498544988978E-2</v>
      </c>
      <c r="Z799" s="20">
        <f t="shared" si="168"/>
        <v>-4.0611557982547009E-2</v>
      </c>
      <c r="AA799" s="20">
        <f t="shared" si="169"/>
        <v>-2.9746051634129696E-2</v>
      </c>
      <c r="AH799" s="26">
        <v>0.64251501814444112</v>
      </c>
      <c r="AI799" s="26">
        <v>0.3868054859399373</v>
      </c>
      <c r="AJ799" s="26">
        <f t="shared" si="170"/>
        <v>-1.1638173246044141</v>
      </c>
      <c r="AK799" s="26">
        <f t="shared" si="170"/>
        <v>-1.6380336150775707</v>
      </c>
      <c r="AL799" s="26">
        <f t="shared" si="171"/>
        <v>-3.192424666088423</v>
      </c>
      <c r="AM799" s="26">
        <f t="shared" si="172"/>
        <v>-2.5857997001317656</v>
      </c>
      <c r="AN799" s="14">
        <v>-5.174512208092682E-3</v>
      </c>
      <c r="AO799" s="14">
        <v>-9.7415782676208759E-3</v>
      </c>
      <c r="AP799" s="20">
        <v>-1.4194014867157698E-2</v>
      </c>
      <c r="AQ799" s="20">
        <v>-1.5378054474194229E-2</v>
      </c>
      <c r="AU799">
        <v>1.5549172151260944</v>
      </c>
    </row>
    <row r="800" spans="1:47" x14ac:dyDescent="0.2">
      <c r="A800" s="1">
        <v>44046</v>
      </c>
      <c r="B800">
        <v>219.32745</v>
      </c>
      <c r="C800">
        <v>16.93</v>
      </c>
      <c r="D800" s="12">
        <v>6.7842707924508083E-3</v>
      </c>
      <c r="E800" s="12">
        <v>8.9392133492252057E-3</v>
      </c>
      <c r="F800" s="12">
        <f t="shared" si="164"/>
        <v>1.1081095831400718E-2</v>
      </c>
      <c r="G800" s="12">
        <f t="shared" si="165"/>
        <v>9.7546589620472676E-3</v>
      </c>
      <c r="H800" s="14">
        <v>-1.8226780668876317E-2</v>
      </c>
      <c r="I800" s="14">
        <v>-1.6044986173398137E-2</v>
      </c>
      <c r="J800" s="20">
        <v>-2.5778483729421885E-2</v>
      </c>
      <c r="K800" s="20">
        <v>-2.2692730138352095E-2</v>
      </c>
      <c r="M800" s="24">
        <v>4.6026330185301121E-5</v>
      </c>
      <c r="N800" s="24">
        <v>7.9909535302966121E-5</v>
      </c>
      <c r="O800" s="23">
        <f t="shared" si="162"/>
        <v>2.0648204003941875E-5</v>
      </c>
      <c r="P800" s="23">
        <f t="shared" si="163"/>
        <v>3.7309619213908831E-5</v>
      </c>
      <c r="Q800" s="12">
        <v>4.5440294897746729E-3</v>
      </c>
      <c r="R800" s="12">
        <v>6.1081600514319226E-3</v>
      </c>
      <c r="S800" s="14">
        <v>-7.4742633872303199E-3</v>
      </c>
      <c r="T800" s="14">
        <v>-1.0047029214597892E-2</v>
      </c>
      <c r="U800" s="20">
        <v>-1.0570993343116196E-2</v>
      </c>
      <c r="V800" s="20">
        <v>-1.4209705149949846E-2</v>
      </c>
      <c r="X800" s="14">
        <f t="shared" si="166"/>
        <v>-1.6653316741671625E-2</v>
      </c>
      <c r="Y800" s="14">
        <f t="shared" si="167"/>
        <v>-1.769093669119438E-2</v>
      </c>
      <c r="Z800" s="20">
        <f t="shared" si="168"/>
        <v>-4.0611557982547009E-2</v>
      </c>
      <c r="AA800" s="20">
        <f t="shared" si="169"/>
        <v>-2.9746051634129696E-2</v>
      </c>
      <c r="AH800" s="26">
        <v>1.5549172151260944</v>
      </c>
      <c r="AI800" s="26">
        <v>1.5197886464886123</v>
      </c>
      <c r="AJ800" s="26">
        <f t="shared" si="170"/>
        <v>-1.3488835034359732</v>
      </c>
      <c r="AK800" s="26">
        <f t="shared" si="170"/>
        <v>-1.8591578255900219</v>
      </c>
      <c r="AL800" s="26">
        <f t="shared" si="171"/>
        <v>-3.3217169057441915</v>
      </c>
      <c r="AM800" s="26">
        <f t="shared" si="172"/>
        <v>-2.5857997001317656</v>
      </c>
      <c r="AN800" s="14">
        <v>-6.1293664178836381E-3</v>
      </c>
      <c r="AO800" s="14">
        <v>-1.1356033559576009E-2</v>
      </c>
      <c r="AP800" s="20">
        <v>-1.5093979576384683E-2</v>
      </c>
      <c r="AQ800" s="20">
        <v>-1.5794478429349494E-2</v>
      </c>
      <c r="AU800">
        <v>-0.22198090776346585</v>
      </c>
    </row>
    <row r="801" spans="1:47" x14ac:dyDescent="0.2">
      <c r="A801" s="1">
        <v>44043</v>
      </c>
      <c r="B801">
        <v>217.84950000000001</v>
      </c>
      <c r="C801">
        <v>16.78</v>
      </c>
      <c r="D801" s="12">
        <v>-9.9785799875351522E-4</v>
      </c>
      <c r="E801" s="12">
        <v>2.9886431560071092E-3</v>
      </c>
      <c r="F801" s="12">
        <f t="shared" si="164"/>
        <v>1.111248167641748E-2</v>
      </c>
      <c r="G801" s="12">
        <f t="shared" si="165"/>
        <v>9.7903689954709997E-3</v>
      </c>
      <c r="H801" s="14">
        <v>-1.8278405789887073E-2</v>
      </c>
      <c r="I801" s="14">
        <v>-1.6103723951393721E-2</v>
      </c>
      <c r="J801" s="20">
        <v>-2.58514981232516E-2</v>
      </c>
      <c r="K801" s="20">
        <v>-2.2775804098689321E-2</v>
      </c>
      <c r="M801" s="24">
        <v>9.9572058567637029E-7</v>
      </c>
      <c r="N801" s="24">
        <v>8.9319879139481347E-6</v>
      </c>
      <c r="O801" s="23">
        <f t="shared" si="162"/>
        <v>1.9036706098333356E-5</v>
      </c>
      <c r="P801" s="23">
        <f t="shared" si="163"/>
        <v>3.4596503860349052E-5</v>
      </c>
      <c r="Q801" s="12">
        <v>4.3631073901903164E-3</v>
      </c>
      <c r="R801" s="12">
        <v>5.8818792796477091E-3</v>
      </c>
      <c r="S801" s="14">
        <v>-7.1766730155333157E-3</v>
      </c>
      <c r="T801" s="14">
        <v>-9.6748304664192493E-3</v>
      </c>
      <c r="U801" s="20">
        <v>-1.0150105601381123E-2</v>
      </c>
      <c r="V801" s="20">
        <v>-1.368329735757332E-2</v>
      </c>
      <c r="X801" s="14">
        <f t="shared" si="166"/>
        <v>-1.6653316741671625E-2</v>
      </c>
      <c r="Y801" s="14">
        <f t="shared" si="167"/>
        <v>-1.769093669119438E-2</v>
      </c>
      <c r="Z801" s="20">
        <f t="shared" si="168"/>
        <v>-4.0611557982547009E-2</v>
      </c>
      <c r="AA801" s="20">
        <f t="shared" si="169"/>
        <v>-2.9746051634129696E-2</v>
      </c>
      <c r="AH801" s="26">
        <v>-0.22198090776346585</v>
      </c>
      <c r="AI801" s="26">
        <v>0.49649099965319632</v>
      </c>
      <c r="AJ801" s="26">
        <f t="shared" si="170"/>
        <v>-1.3488835034359732</v>
      </c>
      <c r="AK801" s="26">
        <f t="shared" si="170"/>
        <v>-1.8591578255900219</v>
      </c>
      <c r="AL801" s="26">
        <f t="shared" si="171"/>
        <v>-3.3217169057441915</v>
      </c>
      <c r="AM801" s="26">
        <f t="shared" si="172"/>
        <v>-2.5857997001317656</v>
      </c>
      <c r="AN801" s="14">
        <v>-5.8853235823472993E-3</v>
      </c>
      <c r="AO801" s="14">
        <v>-1.093534189193284E-2</v>
      </c>
      <c r="AP801" s="20">
        <v>-1.4493007579572594E-2</v>
      </c>
      <c r="AQ801" s="20">
        <v>-1.5209361677524291E-2</v>
      </c>
      <c r="AU801">
        <v>-0.66297248312774315</v>
      </c>
    </row>
    <row r="802" spans="1:47" x14ac:dyDescent="0.2">
      <c r="A802" s="1">
        <v>44042</v>
      </c>
      <c r="B802">
        <v>218.06709999999998</v>
      </c>
      <c r="C802">
        <v>16.73</v>
      </c>
      <c r="D802" s="12">
        <v>-3.0338676738108639E-3</v>
      </c>
      <c r="E802" s="12">
        <v>-8.2987551867220732E-3</v>
      </c>
      <c r="F802" s="12">
        <f t="shared" si="164"/>
        <v>1.1177437756848459E-2</v>
      </c>
      <c r="G802" s="12">
        <f t="shared" si="165"/>
        <v>9.7936109058132052E-3</v>
      </c>
      <c r="H802" s="14">
        <v>-1.8385249034376522E-2</v>
      </c>
      <c r="I802" s="14">
        <v>-1.6109056419378348E-2</v>
      </c>
      <c r="J802" s="20">
        <v>-2.6002608562868238E-2</v>
      </c>
      <c r="K802" s="20">
        <v>-2.2783345909921742E-2</v>
      </c>
      <c r="M802" s="24">
        <v>9.204353062194542E-6</v>
      </c>
      <c r="N802" s="24">
        <v>6.8869337649146511E-5</v>
      </c>
      <c r="O802" s="23">
        <f t="shared" si="162"/>
        <v>2.0207204647249726E-5</v>
      </c>
      <c r="P802" s="23">
        <f t="shared" si="163"/>
        <v>3.6234758124696178E-5</v>
      </c>
      <c r="Q802" s="12">
        <v>4.4952424458809476E-3</v>
      </c>
      <c r="R802" s="12">
        <v>6.0195313874666506E-3</v>
      </c>
      <c r="S802" s="14">
        <v>-7.3940158411334852E-3</v>
      </c>
      <c r="T802" s="14">
        <v>-9.9012480352227514E-3</v>
      </c>
      <c r="U802" s="20">
        <v>-1.0457497707273292E-2</v>
      </c>
      <c r="V802" s="20">
        <v>-1.4003524045955154E-2</v>
      </c>
      <c r="X802" s="14">
        <f t="shared" si="166"/>
        <v>-1.6653316741671625E-2</v>
      </c>
      <c r="Y802" s="14">
        <f t="shared" si="167"/>
        <v>-1.769093669119438E-2</v>
      </c>
      <c r="Z802" s="20">
        <f t="shared" si="168"/>
        <v>-4.0611557982547009E-2</v>
      </c>
      <c r="AA802" s="20">
        <f t="shared" si="169"/>
        <v>-2.9746051634129696E-2</v>
      </c>
      <c r="AH802" s="26">
        <v>-0.66297248312774315</v>
      </c>
      <c r="AI802" s="26">
        <v>-1.4202102913486401</v>
      </c>
      <c r="AJ802" s="26">
        <f t="shared" si="170"/>
        <v>-1.3718366863225022</v>
      </c>
      <c r="AK802" s="26">
        <f t="shared" si="170"/>
        <v>-1.8591578255900219</v>
      </c>
      <c r="AL802" s="26">
        <f t="shared" si="171"/>
        <v>-3.3217169057441915</v>
      </c>
      <c r="AM802" s="26">
        <f t="shared" si="172"/>
        <v>-2.5857997001317656</v>
      </c>
      <c r="AN802" s="14">
        <v>-6.1667385011735789E-3</v>
      </c>
      <c r="AO802" s="14">
        <v>-1.1191258885393386E-2</v>
      </c>
      <c r="AP802" s="20">
        <v>-1.4931922827901612E-2</v>
      </c>
      <c r="AQ802" s="20">
        <v>-1.5565302456645017E-2</v>
      </c>
      <c r="AU802">
        <v>0.44414210845825308</v>
      </c>
    </row>
    <row r="803" spans="1:47" x14ac:dyDescent="0.2">
      <c r="A803" s="1">
        <v>44041</v>
      </c>
      <c r="B803">
        <v>218.73070000000001</v>
      </c>
      <c r="C803">
        <v>16.87</v>
      </c>
      <c r="D803" s="12">
        <v>2.0836015336553881E-3</v>
      </c>
      <c r="E803" s="12">
        <v>1.7814726840856832E-3</v>
      </c>
      <c r="F803" s="12">
        <f t="shared" si="164"/>
        <v>1.128374549687103E-2</v>
      </c>
      <c r="G803" s="12">
        <f t="shared" si="165"/>
        <v>9.7594847045410476E-3</v>
      </c>
      <c r="H803" s="14">
        <v>-1.856010970612566E-2</v>
      </c>
      <c r="I803" s="14">
        <v>-1.6052923813441762E-2</v>
      </c>
      <c r="J803" s="20">
        <v>-2.6249917347863833E-2</v>
      </c>
      <c r="K803" s="20">
        <v>-2.2703956494143168E-2</v>
      </c>
      <c r="M803" s="24">
        <v>4.3413953510510856E-6</v>
      </c>
      <c r="N803" s="24">
        <v>3.1736449241434483E-6</v>
      </c>
      <c r="O803" s="23">
        <f t="shared" si="162"/>
        <v>2.0941233655998644E-5</v>
      </c>
      <c r="P803" s="23">
        <f t="shared" si="163"/>
        <v>3.4144487261859168E-5</v>
      </c>
      <c r="Q803" s="12">
        <v>4.5761592690812944E-3</v>
      </c>
      <c r="R803" s="12">
        <v>5.8433284403547918E-3</v>
      </c>
      <c r="S803" s="14">
        <v>-7.5271121712559667E-3</v>
      </c>
      <c r="T803" s="14">
        <v>-9.6114199785862706E-3</v>
      </c>
      <c r="U803" s="20">
        <v>-1.0645738386899558E-2</v>
      </c>
      <c r="V803" s="20">
        <v>-1.3593614694541751E-2</v>
      </c>
      <c r="X803" s="14">
        <f t="shared" si="166"/>
        <v>-1.6653316741671625E-2</v>
      </c>
      <c r="Y803" s="14">
        <f t="shared" si="167"/>
        <v>-1.769093669119438E-2</v>
      </c>
      <c r="Z803" s="20">
        <f t="shared" si="168"/>
        <v>-4.0611557982547009E-2</v>
      </c>
      <c r="AA803" s="20">
        <f t="shared" si="169"/>
        <v>-2.9746051634129696E-2</v>
      </c>
      <c r="AH803" s="26">
        <v>0.44414210845825308</v>
      </c>
      <c r="AI803" s="26">
        <v>0.29636662401619163</v>
      </c>
      <c r="AJ803" s="26">
        <f t="shared" si="170"/>
        <v>-1.3718366863225022</v>
      </c>
      <c r="AK803" s="26">
        <f t="shared" si="170"/>
        <v>-1.8591578255900219</v>
      </c>
      <c r="AL803" s="26">
        <f t="shared" si="171"/>
        <v>-3.3217169057441915</v>
      </c>
      <c r="AM803" s="26">
        <f t="shared" si="172"/>
        <v>-2.5857997001317656</v>
      </c>
      <c r="AN803" s="14">
        <v>-6.2777431677804862E-3</v>
      </c>
      <c r="AO803" s="14">
        <v>-1.0863669797378349E-2</v>
      </c>
      <c r="AP803" s="20">
        <v>-1.5200705607485319E-2</v>
      </c>
      <c r="AQ803" s="20">
        <v>-1.5109676928840838E-2</v>
      </c>
      <c r="AU803">
        <v>-4.6854748159432837E-3</v>
      </c>
    </row>
    <row r="804" spans="1:47" x14ac:dyDescent="0.2">
      <c r="A804" s="1">
        <v>44040</v>
      </c>
      <c r="B804">
        <v>218.27590000000001</v>
      </c>
      <c r="C804">
        <v>16.84</v>
      </c>
      <c r="D804" s="12">
        <v>-2.2677206910182157E-5</v>
      </c>
      <c r="E804" s="12">
        <v>0</v>
      </c>
      <c r="F804" s="12">
        <f t="shared" si="164"/>
        <v>1.130981472155353E-2</v>
      </c>
      <c r="G804" s="12">
        <f t="shared" si="165"/>
        <v>9.7987986410958631E-3</v>
      </c>
      <c r="H804" s="14">
        <v>-1.8602989764896483E-2</v>
      </c>
      <c r="I804" s="14">
        <v>-1.6117589484573692E-2</v>
      </c>
      <c r="J804" s="20">
        <v>-2.6310563433281857E-2</v>
      </c>
      <c r="K804" s="20">
        <v>-2.2795414386867642E-2</v>
      </c>
      <c r="M804" s="24">
        <v>5.1425571324721336E-10</v>
      </c>
      <c r="N804" s="24">
        <v>0</v>
      </c>
      <c r="O804" s="23">
        <f t="shared" si="162"/>
        <v>2.2008246262191246E-5</v>
      </c>
      <c r="P804" s="23">
        <f t="shared" si="163"/>
        <v>3.6132644574513955E-5</v>
      </c>
      <c r="Q804" s="12">
        <v>4.6912947319680568E-3</v>
      </c>
      <c r="R804" s="12">
        <v>6.0110435512075568E-3</v>
      </c>
      <c r="S804" s="14">
        <v>-7.7164931549759952E-3</v>
      </c>
      <c r="T804" s="14">
        <v>-9.8872867869670093E-3</v>
      </c>
      <c r="U804" s="20">
        <v>-1.0913583526212885E-2</v>
      </c>
      <c r="V804" s="20">
        <v>-1.3983778386118605E-2</v>
      </c>
      <c r="X804" s="14">
        <f t="shared" si="166"/>
        <v>-1.6653316741671625E-2</v>
      </c>
      <c r="Y804" s="14">
        <f t="shared" si="167"/>
        <v>-1.769093669119438E-2</v>
      </c>
      <c r="Z804" s="20">
        <f t="shared" si="168"/>
        <v>-4.0611557982547009E-2</v>
      </c>
      <c r="AA804" s="20">
        <f t="shared" si="169"/>
        <v>-2.9746051634129696E-2</v>
      </c>
      <c r="AH804" s="26">
        <v>-4.6854748159432837E-3</v>
      </c>
      <c r="AI804" s="26">
        <v>0</v>
      </c>
      <c r="AJ804" s="26">
        <f t="shared" si="170"/>
        <v>-1.3718366863225022</v>
      </c>
      <c r="AK804" s="26">
        <f t="shared" si="170"/>
        <v>-1.8591578255900219</v>
      </c>
      <c r="AL804" s="26">
        <f t="shared" si="171"/>
        <v>-3.3217169057441915</v>
      </c>
      <c r="AM804" s="26">
        <f t="shared" si="172"/>
        <v>-2.5857997001317656</v>
      </c>
      <c r="AN804" s="14">
        <v>-6.4356902196652703E-3</v>
      </c>
      <c r="AO804" s="14">
        <v>-1.1175478658189965E-2</v>
      </c>
      <c r="AP804" s="20">
        <v>-1.5583153021006961E-2</v>
      </c>
      <c r="AQ804" s="20">
        <v>-1.5543354612191484E-2</v>
      </c>
      <c r="AU804">
        <v>-0.36232418934958927</v>
      </c>
    </row>
    <row r="805" spans="1:47" x14ac:dyDescent="0.2">
      <c r="A805" s="1">
        <v>44039</v>
      </c>
      <c r="B805">
        <v>218.28084999999999</v>
      </c>
      <c r="C805">
        <v>16.84</v>
      </c>
      <c r="D805" s="12">
        <v>-1.8013053633307852E-3</v>
      </c>
      <c r="E805" s="12">
        <v>5.9417706476549981E-4</v>
      </c>
      <c r="F805" s="12">
        <f t="shared" si="164"/>
        <v>1.1347818936157786E-2</v>
      </c>
      <c r="G805" s="12">
        <f t="shared" si="165"/>
        <v>9.8036219494193697E-3</v>
      </c>
      <c r="H805" s="14">
        <v>-1.8665501135127736E-2</v>
      </c>
      <c r="I805" s="14">
        <v>-1.6125523120763516E-2</v>
      </c>
      <c r="J805" s="20">
        <v>-2.6398974457131061E-2</v>
      </c>
      <c r="K805" s="20">
        <v>-2.2806635079931872E-2</v>
      </c>
      <c r="M805" s="24">
        <v>3.2447010119642521E-6</v>
      </c>
      <c r="N805" s="24">
        <v>3.5304638429334494E-7</v>
      </c>
      <c r="O805" s="23">
        <f t="shared" si="162"/>
        <v>2.3424585213910881E-5</v>
      </c>
      <c r="P805" s="23">
        <f t="shared" si="163"/>
        <v>3.8440871767184812E-5</v>
      </c>
      <c r="Q805" s="12">
        <v>4.8398951655909735E-3</v>
      </c>
      <c r="R805" s="12">
        <v>6.2000703034066325E-3</v>
      </c>
      <c r="S805" s="14">
        <v>-7.9609191171872117E-3</v>
      </c>
      <c r="T805" s="14">
        <v>-1.0198208125912517E-2</v>
      </c>
      <c r="U805" s="20">
        <v>-1.1259279829053104E-2</v>
      </c>
      <c r="V805" s="20">
        <v>-1.4423520369233771E-2</v>
      </c>
      <c r="X805" s="14">
        <f t="shared" si="166"/>
        <v>-1.6653316741671625E-2</v>
      </c>
      <c r="Y805" s="14">
        <f t="shared" si="167"/>
        <v>-1.769093669119438E-2</v>
      </c>
      <c r="Z805" s="20">
        <f t="shared" si="168"/>
        <v>-4.0611557982547009E-2</v>
      </c>
      <c r="AA805" s="20">
        <f t="shared" si="169"/>
        <v>-2.9746051634129696E-2</v>
      </c>
      <c r="AH805" s="26">
        <v>-0.36232418934958927</v>
      </c>
      <c r="AI805" s="26">
        <v>9.2885021677667004E-2</v>
      </c>
      <c r="AJ805" s="26">
        <f t="shared" si="170"/>
        <v>-1.3718366863225022</v>
      </c>
      <c r="AK805" s="26">
        <f t="shared" si="170"/>
        <v>-1.8591578255900219</v>
      </c>
      <c r="AL805" s="26">
        <f t="shared" si="171"/>
        <v>-3.3217169057441915</v>
      </c>
      <c r="AM805" s="26">
        <f t="shared" si="172"/>
        <v>-2.5857997001317656</v>
      </c>
      <c r="AN805" s="14">
        <v>-6.6395457461126189E-3</v>
      </c>
      <c r="AO805" s="14">
        <v>-1.1526909223786743E-2</v>
      </c>
      <c r="AP805" s="20">
        <v>-1.607676159357312E-2</v>
      </c>
      <c r="AQ805" s="20">
        <v>-1.6032139931344735E-2</v>
      </c>
      <c r="AU805">
        <v>-0.97837486616342684</v>
      </c>
    </row>
    <row r="806" spans="1:47" x14ac:dyDescent="0.2">
      <c r="A806" s="1">
        <v>44036</v>
      </c>
      <c r="B806">
        <v>218.67475000000002</v>
      </c>
      <c r="C806">
        <v>16.829999999999998</v>
      </c>
      <c r="D806" s="12">
        <v>-4.8760786589076011E-3</v>
      </c>
      <c r="E806" s="12">
        <v>-1.232394366197187E-2</v>
      </c>
      <c r="F806" s="12">
        <f t="shared" si="164"/>
        <v>1.1359795030214203E-2</v>
      </c>
      <c r="G806" s="12">
        <f t="shared" si="165"/>
        <v>1.0001070493347433E-2</v>
      </c>
      <c r="H806" s="14">
        <v>-1.8685200056873148E-2</v>
      </c>
      <c r="I806" s="14">
        <v>-1.645029707437988E-2</v>
      </c>
      <c r="J806" s="20">
        <v>-2.6426835018078521E-2</v>
      </c>
      <c r="K806" s="20">
        <v>-2.3265969080331385E-2</v>
      </c>
      <c r="M806" s="24">
        <v>2.3776143087854151E-5</v>
      </c>
      <c r="N806" s="24">
        <v>1.5187958738345663E-4</v>
      </c>
      <c r="O806" s="23">
        <f t="shared" si="162"/>
        <v>2.4716104675178077E-5</v>
      </c>
      <c r="P806" s="23">
        <f t="shared" si="163"/>
        <v>4.0920449386477779E-5</v>
      </c>
      <c r="Q806" s="12">
        <v>4.9715294100687044E-3</v>
      </c>
      <c r="R806" s="12">
        <v>6.3969093620652295E-3</v>
      </c>
      <c r="S806" s="14">
        <v>-8.1774381816474232E-3</v>
      </c>
      <c r="T806" s="14">
        <v>-1.0521979565472824E-2</v>
      </c>
      <c r="U806" s="20">
        <v>-1.1565506873844845E-2</v>
      </c>
      <c r="V806" s="20">
        <v>-1.4881436494872398E-2</v>
      </c>
      <c r="X806" s="14">
        <f t="shared" si="166"/>
        <v>-1.6653316741671625E-2</v>
      </c>
      <c r="Y806" s="14">
        <f t="shared" si="167"/>
        <v>-1.8625636220262781E-2</v>
      </c>
      <c r="Z806" s="20">
        <f t="shared" si="168"/>
        <v>-4.0611557982547009E-2</v>
      </c>
      <c r="AA806" s="20">
        <f t="shared" si="169"/>
        <v>-2.9746051634129696E-2</v>
      </c>
      <c r="AH806" s="26">
        <v>-0.97837486616342684</v>
      </c>
      <c r="AI806" s="26">
        <v>-2.1180224021481475</v>
      </c>
      <c r="AJ806" s="26">
        <f t="shared" si="170"/>
        <v>-1.3718366863225022</v>
      </c>
      <c r="AK806" s="26">
        <f t="shared" si="170"/>
        <v>-1.9905958350480257</v>
      </c>
      <c r="AL806" s="26">
        <f t="shared" si="171"/>
        <v>-3.3217169057441915</v>
      </c>
      <c r="AM806" s="26">
        <f t="shared" si="172"/>
        <v>-2.9216324183640543</v>
      </c>
      <c r="AN806" s="14">
        <v>-6.8201264318635156E-3</v>
      </c>
      <c r="AO806" s="14">
        <v>-1.2733661133306769E-2</v>
      </c>
      <c r="AP806" s="20">
        <v>-1.6514013288829663E-2</v>
      </c>
      <c r="AQ806" s="20">
        <v>-1.8689417769546295E-2</v>
      </c>
      <c r="AU806">
        <v>-0.74135771760161662</v>
      </c>
    </row>
    <row r="807" spans="1:47" x14ac:dyDescent="0.2">
      <c r="A807" s="1">
        <v>44035</v>
      </c>
      <c r="B807">
        <v>219.74625</v>
      </c>
      <c r="C807">
        <v>17.04</v>
      </c>
      <c r="D807" s="12">
        <v>-3.7457080428675571E-3</v>
      </c>
      <c r="E807" s="12">
        <v>2.9429075927016601E-3</v>
      </c>
      <c r="F807" s="12">
        <f t="shared" si="164"/>
        <v>1.1568404201796448E-2</v>
      </c>
      <c r="G807" s="12">
        <f t="shared" si="165"/>
        <v>1.0072365675924929E-2</v>
      </c>
      <c r="H807" s="14">
        <v>-1.9028331609365543E-2</v>
      </c>
      <c r="I807" s="14">
        <v>-1.6567567214026638E-2</v>
      </c>
      <c r="J807" s="20">
        <v>-2.6912132520894298E-2</v>
      </c>
      <c r="K807" s="20">
        <v>-2.3431826476749892E-2</v>
      </c>
      <c r="M807" s="24">
        <v>1.4030328742402704E-5</v>
      </c>
      <c r="N807" s="24">
        <v>8.6607050991810803E-6</v>
      </c>
      <c r="O807" s="23">
        <f t="shared" si="162"/>
        <v>2.4838812599854296E-5</v>
      </c>
      <c r="P807" s="23">
        <f t="shared" si="163"/>
        <v>3.3856207676439741E-5</v>
      </c>
      <c r="Q807" s="12">
        <v>4.9838551945110016E-3</v>
      </c>
      <c r="R807" s="12">
        <v>5.8186087406217422E-3</v>
      </c>
      <c r="S807" s="14">
        <v>-8.197712292892359E-3</v>
      </c>
      <c r="T807" s="14">
        <v>-9.5707596908232127E-3</v>
      </c>
      <c r="U807" s="20">
        <v>-1.159418093627807E-2</v>
      </c>
      <c r="V807" s="20">
        <v>-1.3536108073620844E-2</v>
      </c>
      <c r="X807" s="14">
        <f t="shared" si="166"/>
        <v>-2.2411674630963951E-2</v>
      </c>
      <c r="Y807" s="14">
        <f t="shared" si="167"/>
        <v>-1.8625636220262781E-2</v>
      </c>
      <c r="Z807" s="20">
        <f t="shared" si="168"/>
        <v>-4.0611557982547009E-2</v>
      </c>
      <c r="AA807" s="20">
        <f t="shared" si="169"/>
        <v>-2.9746051634129696E-2</v>
      </c>
      <c r="AH807" s="26">
        <v>-0.74135771760161662</v>
      </c>
      <c r="AI807" s="26">
        <v>0.49407455847069642</v>
      </c>
      <c r="AJ807" s="26">
        <f t="shared" si="170"/>
        <v>-1.52382041946472</v>
      </c>
      <c r="AK807" s="26">
        <f t="shared" si="170"/>
        <v>-1.9983924909019009</v>
      </c>
      <c r="AL807" s="26">
        <f t="shared" si="171"/>
        <v>-4.0719295229438819</v>
      </c>
      <c r="AM807" s="26">
        <f t="shared" si="172"/>
        <v>-3.2497116515915212</v>
      </c>
      <c r="AN807" s="14">
        <v>-7.5945003130511784E-3</v>
      </c>
      <c r="AO807" s="14">
        <v>-1.1627864014754656E-2</v>
      </c>
      <c r="AP807" s="20">
        <v>-2.029390710460657E-2</v>
      </c>
      <c r="AQ807" s="20">
        <v>-1.8908800620450743E-2</v>
      </c>
      <c r="AU807">
        <v>-0.44781026118947115</v>
      </c>
    </row>
    <row r="808" spans="1:47" x14ac:dyDescent="0.2">
      <c r="A808" s="1">
        <v>44034</v>
      </c>
      <c r="B808">
        <v>220.57245</v>
      </c>
      <c r="C808">
        <v>16.989999999999998</v>
      </c>
      <c r="D808" s="12">
        <v>-2.3196928968139963E-3</v>
      </c>
      <c r="E808" s="12">
        <v>-5.851375073142262E-3</v>
      </c>
      <c r="F808" s="12">
        <f t="shared" si="164"/>
        <v>1.1565215806929522E-2</v>
      </c>
      <c r="G808" s="12">
        <f t="shared" si="165"/>
        <v>1.0131088477456156E-2</v>
      </c>
      <c r="H808" s="14">
        <v>-1.9023087166504526E-2</v>
      </c>
      <c r="I808" s="14">
        <v>-1.6664157627110029E-2</v>
      </c>
      <c r="J808" s="20">
        <v>-2.6904715205274019E-2</v>
      </c>
      <c r="K808" s="20">
        <v>-2.3568436141249788E-2</v>
      </c>
      <c r="M808" s="24">
        <v>5.3809751355293091E-6</v>
      </c>
      <c r="N808" s="24">
        <v>3.4238590246590611E-5</v>
      </c>
      <c r="O808" s="23">
        <f t="shared" si="162"/>
        <v>2.552773137024329E-5</v>
      </c>
      <c r="P808" s="23">
        <f t="shared" si="163"/>
        <v>3.5478746593784315E-5</v>
      </c>
      <c r="Q808" s="12">
        <v>5.0524975378760245E-3</v>
      </c>
      <c r="R808" s="12">
        <v>5.9564038306501952E-3</v>
      </c>
      <c r="S808" s="14">
        <v>-8.3106189003387641E-3</v>
      </c>
      <c r="T808" s="14">
        <v>-9.7974124444326193E-3</v>
      </c>
      <c r="U808" s="20">
        <v>-1.1753866905834472E-2</v>
      </c>
      <c r="V808" s="20">
        <v>-1.3856667388361802E-2</v>
      </c>
      <c r="X808" s="14">
        <f t="shared" si="166"/>
        <v>-2.2411674630963951E-2</v>
      </c>
      <c r="Y808" s="14">
        <f t="shared" si="167"/>
        <v>-1.8625636220262781E-2</v>
      </c>
      <c r="Z808" s="20">
        <f t="shared" si="168"/>
        <v>-4.0611557982547009E-2</v>
      </c>
      <c r="AA808" s="20">
        <f t="shared" si="169"/>
        <v>-2.9746051634129696E-2</v>
      </c>
      <c r="AH808" s="26">
        <v>-0.44781026118947115</v>
      </c>
      <c r="AI808" s="26">
        <v>-0.98131874662386775</v>
      </c>
      <c r="AJ808" s="26">
        <f t="shared" si="170"/>
        <v>-1.52382041946472</v>
      </c>
      <c r="AK808" s="26">
        <f t="shared" si="170"/>
        <v>-2.2762191060911268</v>
      </c>
      <c r="AL808" s="26">
        <f t="shared" si="171"/>
        <v>-4.0719295229438819</v>
      </c>
      <c r="AM808" s="26">
        <f t="shared" si="172"/>
        <v>-3.2497116515915212</v>
      </c>
      <c r="AN808" s="14">
        <v>-7.6990989175107086E-3</v>
      </c>
      <c r="AO808" s="14">
        <v>-1.3558080202920351E-2</v>
      </c>
      <c r="AP808" s="20">
        <v>-2.0573413889078657E-2</v>
      </c>
      <c r="AQ808" s="20">
        <v>-1.935659493004831E-2</v>
      </c>
      <c r="AU808">
        <v>6.8747053432235528E-2</v>
      </c>
    </row>
    <row r="809" spans="1:47" x14ac:dyDescent="0.2">
      <c r="A809" s="1">
        <v>44033</v>
      </c>
      <c r="B809">
        <v>221.08529999999999</v>
      </c>
      <c r="C809">
        <v>17.09</v>
      </c>
      <c r="D809" s="12">
        <v>3.674139982017266E-4</v>
      </c>
      <c r="E809" s="12">
        <v>8.2595870206489952E-3</v>
      </c>
      <c r="F809" s="12">
        <f t="shared" si="164"/>
        <v>1.1628484431222786E-2</v>
      </c>
      <c r="G809" s="12">
        <f t="shared" si="165"/>
        <v>1.0117795039821308E-2</v>
      </c>
      <c r="H809" s="14">
        <v>-1.9127154792645533E-2</v>
      </c>
      <c r="I809" s="14">
        <v>-1.6642291868001698E-2</v>
      </c>
      <c r="J809" s="20">
        <v>-2.7051900034892145E-2</v>
      </c>
      <c r="K809" s="20">
        <v>-2.3537510980869265E-2</v>
      </c>
      <c r="M809" s="24">
        <v>1.3499304607457834E-7</v>
      </c>
      <c r="N809" s="24">
        <v>6.8220777751673347E-5</v>
      </c>
      <c r="O809" s="23">
        <f t="shared" si="162"/>
        <v>2.6833226933184445E-5</v>
      </c>
      <c r="P809" s="23">
        <f t="shared" si="163"/>
        <v>3.5554590713025795E-5</v>
      </c>
      <c r="Q809" s="12">
        <v>5.1800798191904774E-3</v>
      </c>
      <c r="R809" s="12">
        <v>5.9627670349449166E-3</v>
      </c>
      <c r="S809" s="14">
        <v>-8.5204730784935855E-3</v>
      </c>
      <c r="T809" s="14">
        <v>-9.8078789840958247E-3</v>
      </c>
      <c r="U809" s="20">
        <v>-1.2050667674735629E-2</v>
      </c>
      <c r="V809" s="20">
        <v>-1.3871470415144915E-2</v>
      </c>
      <c r="X809" s="14">
        <f t="shared" si="166"/>
        <v>-2.2411674630963951E-2</v>
      </c>
      <c r="Y809" s="14">
        <f t="shared" si="167"/>
        <v>-1.8625636220262781E-2</v>
      </c>
      <c r="Z809" s="20">
        <f t="shared" si="168"/>
        <v>-4.0611557982547009E-2</v>
      </c>
      <c r="AA809" s="20">
        <f t="shared" si="169"/>
        <v>-2.9746051634129696E-2</v>
      </c>
      <c r="AH809" s="26">
        <v>6.8747053432235528E-2</v>
      </c>
      <c r="AI809" s="26">
        <v>1.4273599502019778</v>
      </c>
      <c r="AJ809" s="26">
        <f>PERCENTILE(AH809:AH908,5%)</f>
        <v>-2.7394992621674636</v>
      </c>
      <c r="AK809" s="26">
        <f t="shared" si="170"/>
        <v>-2.2762191060911268</v>
      </c>
      <c r="AL809" s="26">
        <f t="shared" si="171"/>
        <v>-4.0719295229438819</v>
      </c>
      <c r="AM809" s="26">
        <f>PERCENTILE(AI809:AI908,1%)</f>
        <v>-3.2497116515915212</v>
      </c>
      <c r="AN809" s="14">
        <v>-1.4190824842640882E-2</v>
      </c>
      <c r="AO809" s="14">
        <v>-1.3572564250111956E-2</v>
      </c>
      <c r="AP809" s="20">
        <v>-2.109291994696751E-2</v>
      </c>
      <c r="AQ809" s="20">
        <v>-1.9377273509186322E-2</v>
      </c>
      <c r="AU809">
        <v>0.68703302932516164</v>
      </c>
    </row>
    <row r="810" spans="1:47" x14ac:dyDescent="0.2">
      <c r="A810" s="1">
        <v>44032</v>
      </c>
      <c r="B810">
        <v>221.00409999999999</v>
      </c>
      <c r="C810">
        <v>16.95</v>
      </c>
      <c r="D810" s="12">
        <v>3.7314500471199441E-3</v>
      </c>
      <c r="E810" s="12">
        <v>2.3654642223536193E-3</v>
      </c>
      <c r="F810" s="12">
        <f t="shared" si="164"/>
        <v>1.1709279624675941E-2</v>
      </c>
      <c r="G810" s="12">
        <f t="shared" si="165"/>
        <v>1.0180023273654026E-2</v>
      </c>
      <c r="H810" s="14">
        <v>-1.9260051059637198E-2</v>
      </c>
      <c r="I810" s="14">
        <v>-1.6744648204120229E-2</v>
      </c>
      <c r="J810" s="20">
        <v>-2.7239857761414608E-2</v>
      </c>
      <c r="K810" s="20">
        <v>-2.3682275500351326E-2</v>
      </c>
      <c r="M810" s="24">
        <v>1.3923719454151433E-5</v>
      </c>
      <c r="N810" s="24">
        <v>5.5954209872350125E-6</v>
      </c>
      <c r="O810" s="23">
        <f t="shared" si="162"/>
        <v>2.8562960544300849E-5</v>
      </c>
      <c r="P810" s="23">
        <f t="shared" si="163"/>
        <v>3.3484949826562732E-5</v>
      </c>
      <c r="Q810" s="12">
        <v>5.3444326681417595E-3</v>
      </c>
      <c r="R810" s="12">
        <v>5.7866181683745759E-3</v>
      </c>
      <c r="S810" s="14">
        <v>-8.7908094581909089E-3</v>
      </c>
      <c r="T810" s="14">
        <v>-9.5181398820342079E-3</v>
      </c>
      <c r="U810" s="20">
        <v>-1.2433009575486001E-2</v>
      </c>
      <c r="V810" s="20">
        <v>-1.3461686873884299E-2</v>
      </c>
      <c r="X810" s="14">
        <f t="shared" si="166"/>
        <v>-2.2411674630963951E-2</v>
      </c>
      <c r="Y810" s="14">
        <f t="shared" si="167"/>
        <v>-1.8625636220262781E-2</v>
      </c>
      <c r="Z810" s="20">
        <f t="shared" si="168"/>
        <v>-4.0611557982547009E-2</v>
      </c>
      <c r="AA810" s="20">
        <f t="shared" si="169"/>
        <v>-2.9746051634129696E-2</v>
      </c>
      <c r="AH810" s="26">
        <v>0.68703302932516164</v>
      </c>
      <c r="AI810" s="26">
        <v>0.39831383338460935</v>
      </c>
      <c r="AK810" s="26"/>
      <c r="AU810">
        <v>0.2207287899466194</v>
      </c>
    </row>
    <row r="811" spans="1:47" x14ac:dyDescent="0.2">
      <c r="A811" s="1">
        <v>44029</v>
      </c>
      <c r="B811">
        <v>220.1825</v>
      </c>
      <c r="C811">
        <v>16.91</v>
      </c>
      <c r="D811" s="12">
        <v>1.2345903570081251E-3</v>
      </c>
      <c r="E811" s="12">
        <v>5.9171597633156381E-4</v>
      </c>
      <c r="F811" s="12">
        <f t="shared" si="164"/>
        <v>1.1710560797017693E-2</v>
      </c>
      <c r="G811" s="12">
        <f t="shared" si="165"/>
        <v>1.0191497365123252E-2</v>
      </c>
      <c r="H811" s="14">
        <v>-1.9262158400610283E-2</v>
      </c>
      <c r="I811" s="14">
        <v>-1.6763521405089358E-2</v>
      </c>
      <c r="J811" s="20">
        <v>-2.7242838213968123E-2</v>
      </c>
      <c r="K811" s="20">
        <v>-2.3708968228647306E-2</v>
      </c>
      <c r="M811" s="24">
        <v>1.5242133496174499E-6</v>
      </c>
      <c r="N811" s="24">
        <v>3.501277966460158E-7</v>
      </c>
      <c r="O811" s="23">
        <f t="shared" si="162"/>
        <v>2.9498506707225923E-5</v>
      </c>
      <c r="P811" s="23">
        <f t="shared" si="163"/>
        <v>3.5268093877907437E-5</v>
      </c>
      <c r="Q811" s="12">
        <v>5.4312527751179032E-3</v>
      </c>
      <c r="R811" s="12">
        <v>5.9386946274334936E-3</v>
      </c>
      <c r="S811" s="14">
        <v>-8.9336158260429344E-3</v>
      </c>
      <c r="T811" s="14">
        <v>-9.768283397291206E-3</v>
      </c>
      <c r="U811" s="20">
        <v>-1.2634983346773951E-2</v>
      </c>
      <c r="V811" s="20">
        <v>-1.3815469621107671E-2</v>
      </c>
      <c r="X811" s="14">
        <f t="shared" si="166"/>
        <v>-2.2411674630963951E-2</v>
      </c>
      <c r="Y811" s="14">
        <f t="shared" si="167"/>
        <v>-1.8625636220262781E-2</v>
      </c>
      <c r="Z811" s="20">
        <f>PERCENTILE(D811:D910,0.01)</f>
        <v>-4.0611557982547009E-2</v>
      </c>
      <c r="AA811" s="20">
        <f t="shared" si="169"/>
        <v>-2.9746051634129696E-2</v>
      </c>
      <c r="AH811" s="26">
        <v>0.2207287899466194</v>
      </c>
      <c r="AI811" s="26">
        <v>9.663080873637446E-2</v>
      </c>
      <c r="AK811" s="26"/>
      <c r="AU811">
        <v>-0.30608311477671668</v>
      </c>
    </row>
    <row r="812" spans="1:47" x14ac:dyDescent="0.2">
      <c r="A812" s="1">
        <v>44028</v>
      </c>
      <c r="B812">
        <v>219.911</v>
      </c>
      <c r="C812">
        <v>16.899999999999999</v>
      </c>
      <c r="D812" s="12">
        <v>-1.7605629806964895E-3</v>
      </c>
      <c r="E812" s="12">
        <v>0</v>
      </c>
      <c r="F812" s="12">
        <f t="shared" si="164"/>
        <v>1.1710476597791168E-2</v>
      </c>
      <c r="G812" s="12">
        <f t="shared" si="165"/>
        <v>1.0191508163970445E-2</v>
      </c>
      <c r="H812" s="14">
        <v>-1.9262019905207144E-2</v>
      </c>
      <c r="I812" s="14">
        <v>-1.6763539167612331E-2</v>
      </c>
      <c r="J812" s="20">
        <v>-2.7242642337276503E-2</v>
      </c>
      <c r="K812" s="20">
        <v>-2.3708993350522518E-2</v>
      </c>
      <c r="M812" s="24">
        <v>3.099582008998908E-6</v>
      </c>
      <c r="N812" s="24">
        <v>0</v>
      </c>
      <c r="O812" s="23">
        <f t="shared" si="162"/>
        <v>3.1284397550423422E-5</v>
      </c>
      <c r="P812" s="23">
        <f t="shared" si="163"/>
        <v>3.7496899790919678E-5</v>
      </c>
      <c r="Q812" s="12">
        <v>5.5932457080324497E-3</v>
      </c>
      <c r="R812" s="12">
        <v>6.1234712207145778E-3</v>
      </c>
      <c r="S812" s="14">
        <v>-9.2000704892879325E-3</v>
      </c>
      <c r="T812" s="14">
        <v>-1.0072213846925335E-2</v>
      </c>
      <c r="U812" s="20">
        <v>-1.3011835261869347E-2</v>
      </c>
      <c r="V812" s="20">
        <v>-1.424532425605963E-2</v>
      </c>
      <c r="X812" s="14">
        <f t="shared" si="166"/>
        <v>-2.2411674630963951E-2</v>
      </c>
      <c r="Y812" s="14">
        <f t="shared" si="167"/>
        <v>-1.8625636220262781E-2</v>
      </c>
      <c r="Z812" s="20">
        <f t="shared" si="168"/>
        <v>-4.0611557982547009E-2</v>
      </c>
      <c r="AA812" s="20">
        <f t="shared" si="169"/>
        <v>-2.9746051634129696E-2</v>
      </c>
      <c r="AH812" s="26">
        <v>-0.30608311477671668</v>
      </c>
      <c r="AI812" s="26">
        <v>0</v>
      </c>
      <c r="AK812" s="26"/>
      <c r="AU812">
        <v>0.82670815291254207</v>
      </c>
    </row>
    <row r="813" spans="1:47" x14ac:dyDescent="0.2">
      <c r="A813" s="1">
        <v>44027</v>
      </c>
      <c r="B813">
        <v>220.29885000000002</v>
      </c>
      <c r="C813">
        <v>16.899999999999999</v>
      </c>
      <c r="D813" s="12">
        <v>4.8007651668466877E-3</v>
      </c>
      <c r="E813" s="12">
        <v>8.3532219570403576E-3</v>
      </c>
      <c r="F813" s="12">
        <f t="shared" si="164"/>
        <v>1.1715553312747273E-2</v>
      </c>
      <c r="G813" s="12">
        <f t="shared" si="165"/>
        <v>1.0195729703768735E-2</v>
      </c>
      <c r="H813" s="14">
        <v>-1.9270370358215692E-2</v>
      </c>
      <c r="I813" s="14">
        <v>-1.6770482982660866E-2</v>
      </c>
      <c r="J813" s="20">
        <v>-2.7254452542321748E-2</v>
      </c>
      <c r="K813" s="20">
        <v>-2.3718814120657447E-2</v>
      </c>
      <c r="M813" s="24">
        <v>2.3047346187208506E-5</v>
      </c>
      <c r="N813" s="24">
        <v>6.9776317063581137E-5</v>
      </c>
      <c r="O813" s="23">
        <f t="shared" si="162"/>
        <v>3.3084485635350039E-5</v>
      </c>
      <c r="P813" s="23">
        <f t="shared" si="163"/>
        <v>3.9891465305421433E-5</v>
      </c>
      <c r="Q813" s="12">
        <v>5.7519114766614796E-3</v>
      </c>
      <c r="R813" s="12">
        <v>6.3159690709677667E-3</v>
      </c>
      <c r="S813" s="14">
        <v>-9.4610524542904362E-3</v>
      </c>
      <c r="T813" s="14">
        <v>-1.0388844634094655E-2</v>
      </c>
      <c r="U813" s="20">
        <v>-1.3380947035402546E-2</v>
      </c>
      <c r="V813" s="20">
        <v>-1.4693141220753568E-2</v>
      </c>
      <c r="X813" s="14">
        <f t="shared" si="166"/>
        <v>-2.2411674630963951E-2</v>
      </c>
      <c r="Y813" s="14">
        <f t="shared" si="167"/>
        <v>-1.8625636220262781E-2</v>
      </c>
      <c r="Z813" s="20">
        <f t="shared" si="168"/>
        <v>-4.0611557982547009E-2</v>
      </c>
      <c r="AA813" s="20">
        <f t="shared" si="169"/>
        <v>-2.9746051634129696E-2</v>
      </c>
      <c r="AH813" s="26">
        <v>0.82670815291254207</v>
      </c>
      <c r="AI813" s="26">
        <v>1.3555186719444108</v>
      </c>
      <c r="AK813" s="26"/>
      <c r="AU813">
        <v>0.51462098881848584</v>
      </c>
    </row>
    <row r="814" spans="1:47" x14ac:dyDescent="0.2">
      <c r="A814" s="1">
        <v>44026</v>
      </c>
      <c r="B814">
        <v>219.24629999999999</v>
      </c>
      <c r="C814">
        <v>16.760000000000002</v>
      </c>
      <c r="D814" s="12">
        <v>3.0565719728683494E-3</v>
      </c>
      <c r="E814" s="12">
        <v>-8.2840236686388957E-3</v>
      </c>
      <c r="F814" s="12">
        <f t="shared" si="164"/>
        <v>1.1704231785994336E-2</v>
      </c>
      <c r="G814" s="12">
        <f t="shared" si="165"/>
        <v>1.0162131346594045E-2</v>
      </c>
      <c r="H814" s="14">
        <v>-1.9251748103873496E-2</v>
      </c>
      <c r="I814" s="14">
        <v>-1.6715218603002468E-2</v>
      </c>
      <c r="J814" s="20">
        <v>-2.7228114732629156E-2</v>
      </c>
      <c r="K814" s="20">
        <v>-2.3640652653872843E-2</v>
      </c>
      <c r="M814" s="24">
        <v>9.3426322253243133E-6</v>
      </c>
      <c r="N814" s="24">
        <v>6.8625048142569427E-5</v>
      </c>
      <c r="O814" s="23">
        <f t="shared" si="162"/>
        <v>3.372224536667566E-5</v>
      </c>
      <c r="P814" s="23">
        <f t="shared" si="163"/>
        <v>3.7974934569355091E-5</v>
      </c>
      <c r="Q814" s="12">
        <v>5.807085789505409E-3</v>
      </c>
      <c r="R814" s="12">
        <v>6.1623805927056383E-3</v>
      </c>
      <c r="S814" s="14">
        <v>-9.5518061228863273E-3</v>
      </c>
      <c r="T814" s="14">
        <v>-1.0136214068567235E-2</v>
      </c>
      <c r="U814" s="20">
        <v>-1.3509301680788685E-2</v>
      </c>
      <c r="V814" s="20">
        <v>-1.4335840990871297E-2</v>
      </c>
      <c r="X814" s="14">
        <f t="shared" si="166"/>
        <v>-2.2411674630963951E-2</v>
      </c>
      <c r="Y814" s="14">
        <f t="shared" si="167"/>
        <v>-1.8625636220262781E-2</v>
      </c>
      <c r="Z814" s="20">
        <f t="shared" si="168"/>
        <v>-4.0611557982547009E-2</v>
      </c>
      <c r="AA814" s="20">
        <f t="shared" si="169"/>
        <v>-2.9746051634129696E-2</v>
      </c>
      <c r="AH814" s="26">
        <v>0.51462098881848584</v>
      </c>
      <c r="AI814" s="26">
        <v>-1.3804738369199112</v>
      </c>
      <c r="AK814" s="26"/>
      <c r="AU814">
        <v>-0.65364013445711444</v>
      </c>
    </row>
    <row r="815" spans="1:47" x14ac:dyDescent="0.2">
      <c r="A815" s="1">
        <v>44025</v>
      </c>
      <c r="B815">
        <v>218.57819999999998</v>
      </c>
      <c r="C815">
        <v>16.899999999999999</v>
      </c>
      <c r="D815" s="12">
        <v>-3.9506455257727335E-3</v>
      </c>
      <c r="E815" s="12">
        <v>5.353955978584235E-3</v>
      </c>
      <c r="F815" s="12">
        <f t="shared" si="164"/>
        <v>1.1699521639294365E-2</v>
      </c>
      <c r="G815" s="12">
        <f t="shared" si="165"/>
        <v>1.0130917583313033E-2</v>
      </c>
      <c r="H815" s="14">
        <v>-1.9244000601990576E-2</v>
      </c>
      <c r="I815" s="14">
        <v>-1.6663876531258889E-2</v>
      </c>
      <c r="J815" s="20">
        <v>-2.7217157292867257E-2</v>
      </c>
      <c r="K815" s="20">
        <v>-2.3568038582023245E-2</v>
      </c>
      <c r="M815" s="24">
        <v>1.5607600070308118E-5</v>
      </c>
      <c r="N815" s="24">
        <v>2.8664844620617873E-5</v>
      </c>
      <c r="O815" s="23">
        <f t="shared" si="162"/>
        <v>3.5277212666853435E-5</v>
      </c>
      <c r="P815" s="23">
        <f t="shared" si="163"/>
        <v>3.6010263704244133E-5</v>
      </c>
      <c r="Q815" s="12">
        <v>5.9394623213598584E-3</v>
      </c>
      <c r="R815" s="12">
        <v>6.0008552477329542E-3</v>
      </c>
      <c r="S815" s="14">
        <v>-9.7695461414303766E-3</v>
      </c>
      <c r="T815" s="14">
        <v>-9.8705285190443283E-3</v>
      </c>
      <c r="U815" s="20">
        <v>-1.3817255544241184E-2</v>
      </c>
      <c r="V815" s="20">
        <v>-1.3960076847990381E-2</v>
      </c>
      <c r="X815" s="14">
        <f t="shared" si="166"/>
        <v>-2.2411674630963951E-2</v>
      </c>
      <c r="Y815" s="14">
        <f t="shared" si="167"/>
        <v>-1.8625636220262781E-2</v>
      </c>
      <c r="Z815" s="20">
        <f t="shared" si="168"/>
        <v>-4.0611557982547009E-2</v>
      </c>
      <c r="AA815" s="20">
        <f t="shared" si="169"/>
        <v>-2.9746051634129696E-2</v>
      </c>
      <c r="AH815" s="26">
        <v>-0.65364013445711444</v>
      </c>
      <c r="AI815" s="26">
        <v>0.8864873903620778</v>
      </c>
      <c r="AK815" s="26"/>
      <c r="AU815">
        <v>0.42962849009089082</v>
      </c>
    </row>
    <row r="816" spans="1:47" x14ac:dyDescent="0.2">
      <c r="A816" s="1">
        <v>44022</v>
      </c>
      <c r="B816">
        <v>219.44515000000001</v>
      </c>
      <c r="C816">
        <v>16.809999999999999</v>
      </c>
      <c r="D816" s="12">
        <v>2.6626318636733259E-3</v>
      </c>
      <c r="E816" s="12">
        <v>-2.3738872403562539E-3</v>
      </c>
      <c r="F816" s="12">
        <f t="shared" si="164"/>
        <v>1.16948243273863E-2</v>
      </c>
      <c r="G816" s="12">
        <f t="shared" si="165"/>
        <v>1.0118510095602216E-2</v>
      </c>
      <c r="H816" s="14">
        <v>-1.9236274211461672E-2</v>
      </c>
      <c r="I816" s="14">
        <v>-1.6643468030096396E-2</v>
      </c>
      <c r="J816" s="20">
        <v>-2.7206229711296225E-2</v>
      </c>
      <c r="K816" s="20">
        <v>-2.3539174449365E-2</v>
      </c>
      <c r="M816" s="24">
        <v>7.089608441448489E-6</v>
      </c>
      <c r="N816" s="24">
        <v>5.6353406299262305E-6</v>
      </c>
      <c r="O816" s="23">
        <f t="shared" si="162"/>
        <v>3.6530759941263174E-5</v>
      </c>
      <c r="P816" s="23">
        <f t="shared" si="163"/>
        <v>3.6475769874585197E-5</v>
      </c>
      <c r="Q816" s="12">
        <v>6.0440681615335189E-3</v>
      </c>
      <c r="R816" s="12">
        <v>6.03951735444027E-3</v>
      </c>
      <c r="S816" s="14">
        <v>-9.9416074370403274E-3</v>
      </c>
      <c r="T816" s="14">
        <v>-9.9341220254874404E-3</v>
      </c>
      <c r="U816" s="20">
        <v>-1.4060605118141434E-2</v>
      </c>
      <c r="V816" s="20">
        <v>-1.4050018357734884E-2</v>
      </c>
      <c r="X816" s="14">
        <f t="shared" si="166"/>
        <v>-2.2411674630963951E-2</v>
      </c>
      <c r="Y816" s="14">
        <f t="shared" si="167"/>
        <v>-1.8625636220262781E-2</v>
      </c>
      <c r="Z816" s="20">
        <f t="shared" si="168"/>
        <v>-4.0611557982547009E-2</v>
      </c>
      <c r="AA816" s="20">
        <f t="shared" si="169"/>
        <v>-2.9746051634129696E-2</v>
      </c>
      <c r="AH816" s="26">
        <v>0.42962849009089082</v>
      </c>
      <c r="AI816" s="26">
        <v>-0.38286634872567366</v>
      </c>
      <c r="AK816" s="26"/>
      <c r="AU816">
        <v>-2.8622156734333694E-2</v>
      </c>
    </row>
    <row r="817" spans="1:47" x14ac:dyDescent="0.2">
      <c r="A817" s="1">
        <v>44021</v>
      </c>
      <c r="B817">
        <v>218.86240000000001</v>
      </c>
      <c r="C817">
        <v>16.850000000000001</v>
      </c>
      <c r="D817" s="12">
        <v>-1.8295820809666186E-4</v>
      </c>
      <c r="E817" s="12">
        <v>1.7835909631391811E-3</v>
      </c>
      <c r="F817" s="12">
        <f t="shared" si="164"/>
        <v>1.1692065225675733E-2</v>
      </c>
      <c r="G817" s="12">
        <f t="shared" si="165"/>
        <v>1.0116243251083339E-2</v>
      </c>
      <c r="H817" s="14">
        <v>-1.9231735893005919E-2</v>
      </c>
      <c r="I817" s="14">
        <v>-1.6639739402667785E-2</v>
      </c>
      <c r="J817" s="20">
        <v>-2.7199811080897585E-2</v>
      </c>
      <c r="K817" s="20">
        <v>-2.3533900980437727E-2</v>
      </c>
      <c r="M817" s="24">
        <v>3.3473705909941424E-8</v>
      </c>
      <c r="N817" s="24">
        <v>3.1811967237917516E-6</v>
      </c>
      <c r="O817" s="23">
        <f t="shared" si="162"/>
        <v>3.8409274454452245E-5</v>
      </c>
      <c r="P817" s="23">
        <f t="shared" si="163"/>
        <v>3.8443753073270163E-5</v>
      </c>
      <c r="Q817" s="12">
        <v>6.1975216380785831E-3</v>
      </c>
      <c r="R817" s="12">
        <v>6.2003026598118714E-3</v>
      </c>
      <c r="S817" s="14">
        <v>-1.019401594450379E-2</v>
      </c>
      <c r="T817" s="14">
        <v>-1.0198590318188419E-2</v>
      </c>
      <c r="U817" s="20">
        <v>-1.441759128706622E-2</v>
      </c>
      <c r="V817" s="20">
        <v>-1.4424060911063118E-2</v>
      </c>
      <c r="X817" s="14">
        <f t="shared" si="166"/>
        <v>-2.2411674630963951E-2</v>
      </c>
      <c r="Y817" s="14">
        <f t="shared" si="167"/>
        <v>-1.8625636220262781E-2</v>
      </c>
      <c r="Z817" s="20">
        <f t="shared" si="168"/>
        <v>-4.0611557982547009E-2</v>
      </c>
      <c r="AA817" s="20">
        <f t="shared" si="169"/>
        <v>-2.9746051634129696E-2</v>
      </c>
      <c r="AH817" s="26">
        <v>-2.8622156734333694E-2</v>
      </c>
      <c r="AI817" s="26">
        <v>0.27959432723419925</v>
      </c>
      <c r="AK817" s="26"/>
      <c r="AU817">
        <v>6.4717245570670115E-2</v>
      </c>
    </row>
    <row r="818" spans="1:47" x14ac:dyDescent="0.2">
      <c r="A818" s="1">
        <v>44020</v>
      </c>
      <c r="B818">
        <v>218.90244999999999</v>
      </c>
      <c r="C818">
        <v>16.82</v>
      </c>
      <c r="D818" s="12">
        <v>4.266275945561393E-4</v>
      </c>
      <c r="E818" s="12">
        <v>1.1904761904761862E-3</v>
      </c>
      <c r="F818" s="12">
        <f t="shared" si="164"/>
        <v>1.1697292330655982E-2</v>
      </c>
      <c r="G818" s="12">
        <f t="shared" si="165"/>
        <v>1.0115527364182331E-2</v>
      </c>
      <c r="H818" s="14">
        <v>-1.9240333715591137E-2</v>
      </c>
      <c r="I818" s="14">
        <v>-1.6638561873502176E-2</v>
      </c>
      <c r="J818" s="20">
        <v>-2.7211971145455774E-2</v>
      </c>
      <c r="K818" s="20">
        <v>-2.3532235578467516E-2</v>
      </c>
      <c r="M818" s="24">
        <v>1.8201110443675759E-7</v>
      </c>
      <c r="N818" s="24">
        <v>1.4172335600906928E-6</v>
      </c>
      <c r="O818" s="23">
        <f t="shared" si="162"/>
        <v>4.0860068001451805E-5</v>
      </c>
      <c r="P818" s="23">
        <f t="shared" si="163"/>
        <v>4.0694321816813216E-5</v>
      </c>
      <c r="Q818" s="12">
        <v>6.392188044906987E-3</v>
      </c>
      <c r="R818" s="12">
        <v>6.3792101248362418E-3</v>
      </c>
      <c r="S818" s="14">
        <v>-1.0514213689821101E-2</v>
      </c>
      <c r="T818" s="14">
        <v>-1.0492866910922449E-2</v>
      </c>
      <c r="U818" s="20">
        <v>-1.4870453068738647E-2</v>
      </c>
      <c r="V818" s="20">
        <v>-1.4840261911972597E-2</v>
      </c>
      <c r="X818" s="14">
        <f t="shared" si="166"/>
        <v>-2.2411674630963951E-2</v>
      </c>
      <c r="Y818" s="14">
        <f t="shared" si="167"/>
        <v>-1.8625636220262781E-2</v>
      </c>
      <c r="Z818" s="20">
        <f t="shared" si="168"/>
        <v>-4.0611557982547009E-2</v>
      </c>
      <c r="AA818" s="20">
        <f t="shared" si="169"/>
        <v>-2.9746051634129696E-2</v>
      </c>
      <c r="AH818" s="26">
        <v>6.4717245570670115E-2</v>
      </c>
      <c r="AI818" s="26">
        <v>0.18111287176294108</v>
      </c>
      <c r="AK818" s="26"/>
      <c r="AU818">
        <v>-0.37781830630136881</v>
      </c>
    </row>
    <row r="819" spans="1:47" x14ac:dyDescent="0.2">
      <c r="A819" s="1">
        <v>44019</v>
      </c>
      <c r="B819">
        <v>218.8091</v>
      </c>
      <c r="C819">
        <v>16.8</v>
      </c>
      <c r="D819" s="12">
        <v>-2.5573220780771289E-3</v>
      </c>
      <c r="E819" s="12">
        <v>-1.1890606420926764E-3</v>
      </c>
      <c r="F819" s="12">
        <f t="shared" si="164"/>
        <v>1.1698498229867288E-2</v>
      </c>
      <c r="G819" s="12">
        <f t="shared" si="165"/>
        <v>1.0132152717740298E-2</v>
      </c>
      <c r="H819" s="14">
        <v>-1.924231724328259E-2</v>
      </c>
      <c r="I819" s="14">
        <v>-1.6665908146601349E-2</v>
      </c>
      <c r="J819" s="20">
        <v>-2.7214776486522305E-2</v>
      </c>
      <c r="K819" s="20">
        <v>-2.357091193437227E-2</v>
      </c>
      <c r="M819" s="24">
        <v>6.539896211020725E-6</v>
      </c>
      <c r="N819" s="24">
        <v>1.4138652105738478E-6</v>
      </c>
      <c r="O819" s="23">
        <f t="shared" si="162"/>
        <v>4.3456809171133261E-5</v>
      </c>
      <c r="P819" s="23">
        <f t="shared" si="163"/>
        <v>4.3205873931272568E-5</v>
      </c>
      <c r="Q819" s="12">
        <v>6.5921778776921111E-3</v>
      </c>
      <c r="R819" s="12">
        <v>6.5731175199651324E-3</v>
      </c>
      <c r="S819" s="14">
        <v>-1.084316769163113E-2</v>
      </c>
      <c r="T819" s="14">
        <v>-1.0811816193092917E-2</v>
      </c>
      <c r="U819" s="20">
        <v>-1.5335698991068104E-2</v>
      </c>
      <c r="V819" s="20">
        <v>-1.5291357968391489E-2</v>
      </c>
      <c r="X819" s="14">
        <f t="shared" si="166"/>
        <v>-2.2411674630963951E-2</v>
      </c>
      <c r="Y819" s="14">
        <f t="shared" si="167"/>
        <v>-1.8625636220262781E-2</v>
      </c>
      <c r="Z819" s="20">
        <f t="shared" si="168"/>
        <v>-4.0611557982547009E-2</v>
      </c>
      <c r="AA819" s="20">
        <f t="shared" si="169"/>
        <v>-2.9746051634129696E-2</v>
      </c>
      <c r="AH819" s="26">
        <v>-0.37781830630136881</v>
      </c>
      <c r="AI819" s="26">
        <v>-0.17555862947778308</v>
      </c>
      <c r="AK819" s="26"/>
      <c r="AU819">
        <v>0.70032625280419591</v>
      </c>
    </row>
    <row r="820" spans="1:47" x14ac:dyDescent="0.2">
      <c r="A820" s="1">
        <v>44018</v>
      </c>
      <c r="B820">
        <v>219.37009999999998</v>
      </c>
      <c r="C820">
        <v>16.82</v>
      </c>
      <c r="D820" s="12">
        <v>4.8142844154002162E-3</v>
      </c>
      <c r="E820" s="12">
        <v>4.7789725209081979E-3</v>
      </c>
      <c r="F820" s="12">
        <f t="shared" si="164"/>
        <v>1.1705222155263494E-2</v>
      </c>
      <c r="G820" s="12">
        <f t="shared" si="165"/>
        <v>1.0132744731404367E-2</v>
      </c>
      <c r="H820" s="14">
        <v>-1.9253377116357891E-2</v>
      </c>
      <c r="I820" s="14">
        <v>-1.6666881922423899E-2</v>
      </c>
      <c r="J820" s="20">
        <v>-2.7230418676072978E-2</v>
      </c>
      <c r="K820" s="20">
        <v>-2.357228916410108E-2</v>
      </c>
      <c r="M820" s="24">
        <v>2.3177334432365402E-5</v>
      </c>
      <c r="N820" s="24">
        <v>2.2838578355595654E-5</v>
      </c>
      <c r="O820" s="23">
        <f t="shared" si="162"/>
        <v>4.5814701617782941E-5</v>
      </c>
      <c r="P820" s="23">
        <f t="shared" si="163"/>
        <v>4.5873686763321666E-5</v>
      </c>
      <c r="Q820" s="12">
        <v>6.768655820603005E-3</v>
      </c>
      <c r="R820" s="12">
        <v>6.7730116464776334E-3</v>
      </c>
      <c r="S820" s="14">
        <v>-1.1133448076105048E-2</v>
      </c>
      <c r="T820" s="14">
        <v>-1.11406127720933E-2</v>
      </c>
      <c r="U820" s="20">
        <v>-1.5746248078373964E-2</v>
      </c>
      <c r="V820" s="20">
        <v>-1.5756381244637095E-2</v>
      </c>
      <c r="X820" s="14">
        <f t="shared" si="166"/>
        <v>-2.2411674630963951E-2</v>
      </c>
      <c r="Y820" s="14">
        <f t="shared" si="167"/>
        <v>-1.8625636220262781E-2</v>
      </c>
      <c r="Z820" s="20">
        <f t="shared" si="168"/>
        <v>-4.0611557982547009E-2</v>
      </c>
      <c r="AA820" s="20">
        <f t="shared" si="169"/>
        <v>-2.9746051634129696E-2</v>
      </c>
      <c r="AH820" s="26">
        <v>0.70032625280419591</v>
      </c>
      <c r="AI820" s="26">
        <v>0.69456925034522732</v>
      </c>
      <c r="AK820" s="26"/>
      <c r="AU820">
        <v>-0.11100407171748956</v>
      </c>
    </row>
    <row r="821" spans="1:47" x14ac:dyDescent="0.2">
      <c r="A821" s="1">
        <v>44015</v>
      </c>
      <c r="B821">
        <v>218.31905</v>
      </c>
      <c r="C821">
        <v>16.739999999999998</v>
      </c>
      <c r="D821" s="12">
        <v>-7.867602754255687E-4</v>
      </c>
      <c r="E821" s="12">
        <v>-2.3837902264601807E-3</v>
      </c>
      <c r="F821" s="12">
        <f t="shared" si="164"/>
        <v>1.1693990520380396E-2</v>
      </c>
      <c r="G821" s="12">
        <f t="shared" si="165"/>
        <v>1.0122043021052648E-2</v>
      </c>
      <c r="H821" s="14">
        <v>-1.9234902720983833E-2</v>
      </c>
      <c r="I821" s="14">
        <v>-1.6649279175337289E-2</v>
      </c>
      <c r="J821" s="20">
        <v>-2.7204289986140679E-2</v>
      </c>
      <c r="K821" s="20">
        <v>-2.3547393262975756E-2</v>
      </c>
      <c r="M821" s="24">
        <v>6.1899173098771674E-7</v>
      </c>
      <c r="N821" s="24">
        <v>5.6824558437670792E-6</v>
      </c>
      <c r="O821" s="23">
        <f t="shared" si="162"/>
        <v>4.7256621948428356E-5</v>
      </c>
      <c r="P821" s="23">
        <f t="shared" si="163"/>
        <v>4.734105823203268E-5</v>
      </c>
      <c r="Q821" s="12">
        <v>6.8743452014303407E-3</v>
      </c>
      <c r="R821" s="12">
        <v>6.8804838661269078E-3</v>
      </c>
      <c r="S821" s="14">
        <v>-1.1307291637489147E-2</v>
      </c>
      <c r="T821" s="14">
        <v>-1.1317388842379934E-2</v>
      </c>
      <c r="U821" s="20">
        <v>-1.599211834477033E-2</v>
      </c>
      <c r="V821" s="20">
        <v>-1.6006399014336637E-2</v>
      </c>
      <c r="X821" s="14">
        <f t="shared" si="166"/>
        <v>-2.2411674630963951E-2</v>
      </c>
      <c r="Y821" s="14">
        <f t="shared" si="167"/>
        <v>-1.8625636220262781E-2</v>
      </c>
      <c r="Z821" s="20">
        <f t="shared" si="168"/>
        <v>-4.0611557982547009E-2</v>
      </c>
      <c r="AA821" s="20">
        <f t="shared" si="169"/>
        <v>-2.9746051634129696E-2</v>
      </c>
      <c r="AH821" s="26">
        <v>-0.11100407171748956</v>
      </c>
      <c r="AI821" s="26">
        <v>-0.33712032993907876</v>
      </c>
      <c r="AK821" s="26"/>
      <c r="AU821">
        <v>0.79013822553849333</v>
      </c>
    </row>
    <row r="822" spans="1:47" x14ac:dyDescent="0.2">
      <c r="A822" s="1">
        <v>44014</v>
      </c>
      <c r="B822">
        <v>218.49095</v>
      </c>
      <c r="C822">
        <v>16.78</v>
      </c>
      <c r="D822" s="12">
        <v>5.6644034828270406E-3</v>
      </c>
      <c r="E822" s="12">
        <v>9.0198436560433581E-3</v>
      </c>
      <c r="F822" s="12">
        <f t="shared" si="164"/>
        <v>1.1700313560890975E-2</v>
      </c>
      <c r="G822" s="12">
        <f t="shared" si="165"/>
        <v>1.0119616143644981E-2</v>
      </c>
      <c r="H822" s="14">
        <v>-1.9245303197101021E-2</v>
      </c>
      <c r="I822" s="14">
        <v>-1.6645287317231122E-2</v>
      </c>
      <c r="J822" s="20">
        <v>-2.7218999577989938E-2</v>
      </c>
      <c r="K822" s="20">
        <v>-2.3541747501877874E-2</v>
      </c>
      <c r="M822" s="24">
        <v>3.208546681626311E-5</v>
      </c>
      <c r="N822" s="24">
        <v>8.1357579579465611E-5</v>
      </c>
      <c r="O822" s="23">
        <f t="shared" si="162"/>
        <v>5.0235071958785375E-5</v>
      </c>
      <c r="P822" s="23">
        <f t="shared" si="163"/>
        <v>4.9999560060772763E-5</v>
      </c>
      <c r="Q822" s="12">
        <v>7.0876704183240194E-3</v>
      </c>
      <c r="R822" s="12">
        <v>7.0710367033959571E-3</v>
      </c>
      <c r="S822" s="14">
        <v>-1.1658180394216925E-2</v>
      </c>
      <c r="T822" s="14">
        <v>-1.1630820367887824E-2</v>
      </c>
      <c r="U822" s="20">
        <v>-1.6488387009570241E-2</v>
      </c>
      <c r="V822" s="20">
        <v>-1.6449691202209939E-2</v>
      </c>
      <c r="X822" s="14">
        <f t="shared" si="166"/>
        <v>-2.2411674630963951E-2</v>
      </c>
      <c r="Y822" s="14">
        <f t="shared" si="167"/>
        <v>-1.8625636220262781E-2</v>
      </c>
      <c r="Z822" s="20">
        <f t="shared" si="168"/>
        <v>-4.0611557982547009E-2</v>
      </c>
      <c r="AA822" s="20">
        <f t="shared" si="169"/>
        <v>-2.9746051634129696E-2</v>
      </c>
      <c r="AH822" s="26">
        <v>0.79013822553849333</v>
      </c>
      <c r="AI822" s="26">
        <v>1.3020221988724303</v>
      </c>
      <c r="AK822" s="26"/>
      <c r="AU822">
        <v>-1.3972908405678178E-2</v>
      </c>
    </row>
    <row r="823" spans="1:47" x14ac:dyDescent="0.2">
      <c r="A823" s="1">
        <v>44013</v>
      </c>
      <c r="B823">
        <v>217.26029999999997</v>
      </c>
      <c r="C823">
        <v>16.63</v>
      </c>
      <c r="D823" s="12">
        <v>-1.0332159363801718E-4</v>
      </c>
      <c r="E823" s="12">
        <v>3.0156815440289808E-3</v>
      </c>
      <c r="F823" s="12">
        <f t="shared" si="164"/>
        <v>1.169768816346042E-2</v>
      </c>
      <c r="G823" s="12">
        <f t="shared" si="165"/>
        <v>1.0094258320106849E-2</v>
      </c>
      <c r="H823" s="14">
        <v>-1.9240984802615182E-2</v>
      </c>
      <c r="I823" s="14">
        <v>-1.6603577409212832E-2</v>
      </c>
      <c r="J823" s="20">
        <v>-2.7212891990258854E-2</v>
      </c>
      <c r="K823" s="20">
        <v>-2.3482756382999636E-2</v>
      </c>
      <c r="M823" s="24">
        <v>1.0675351711899553E-8</v>
      </c>
      <c r="N823" s="24">
        <v>9.0943351749970181E-6</v>
      </c>
      <c r="O823" s="23">
        <f t="shared" si="162"/>
        <v>5.1392792558858744E-5</v>
      </c>
      <c r="P823" s="23">
        <f t="shared" si="163"/>
        <v>4.7991159403465052E-5</v>
      </c>
      <c r="Q823" s="12">
        <v>7.1688766594815078E-3</v>
      </c>
      <c r="R823" s="12">
        <v>6.9275651857968867E-3</v>
      </c>
      <c r="S823" s="14">
        <v>-1.1791752774515916E-2</v>
      </c>
      <c r="T823" s="14">
        <v>-1.1394830721800761E-2</v>
      </c>
      <c r="U823" s="20">
        <v>-1.6677300976045809E-2</v>
      </c>
      <c r="V823" s="20">
        <v>-1.6115926542257929E-2</v>
      </c>
      <c r="X823" s="14">
        <f t="shared" si="166"/>
        <v>-2.2411674630963951E-2</v>
      </c>
      <c r="Y823" s="14">
        <f t="shared" si="167"/>
        <v>-1.8625636220262781E-2</v>
      </c>
      <c r="Z823" s="20">
        <f t="shared" si="168"/>
        <v>-4.0611557982547009E-2</v>
      </c>
      <c r="AA823" s="20">
        <f t="shared" si="169"/>
        <v>-2.9746051634129696E-2</v>
      </c>
      <c r="AH823" s="26">
        <v>-1.3972908405678178E-2</v>
      </c>
      <c r="AI823" s="26">
        <v>0.42445948489965857</v>
      </c>
      <c r="AK823" s="26"/>
      <c r="AU823">
        <v>0.77502203172607009</v>
      </c>
    </row>
    <row r="824" spans="1:47" x14ac:dyDescent="0.2">
      <c r="A824" s="1">
        <v>44012</v>
      </c>
      <c r="B824">
        <v>217.28275000000002</v>
      </c>
      <c r="C824">
        <v>16.579999999999998</v>
      </c>
      <c r="D824" s="12">
        <v>5.8005926501294436E-3</v>
      </c>
      <c r="E824" s="12">
        <v>7.9027355623100259E-3</v>
      </c>
      <c r="F824" s="12">
        <f t="shared" si="164"/>
        <v>1.1715348729815984E-2</v>
      </c>
      <c r="G824" s="12">
        <f t="shared" si="165"/>
        <v>1.0107687769640239E-2</v>
      </c>
      <c r="H824" s="14">
        <v>-1.927003384923915E-2</v>
      </c>
      <c r="I824" s="14">
        <v>-1.662566688798579E-2</v>
      </c>
      <c r="J824" s="20">
        <v>-2.725397661125448E-2</v>
      </c>
      <c r="K824" s="20">
        <v>-2.3513997954371178E-2</v>
      </c>
      <c r="M824" s="24">
        <v>3.3646875092735725E-5</v>
      </c>
      <c r="N824" s="24">
        <v>6.2453229367799568E-5</v>
      </c>
      <c r="O824" s="23">
        <f t="shared" si="162"/>
        <v>5.4677489752532398E-5</v>
      </c>
      <c r="P824" s="23">
        <f t="shared" si="163"/>
        <v>5.0477573618247362E-5</v>
      </c>
      <c r="Q824" s="12">
        <v>7.3944228816407572E-3</v>
      </c>
      <c r="R824" s="12">
        <v>7.1047571118404438E-3</v>
      </c>
      <c r="S824" s="14">
        <v>-1.216274329607976E-2</v>
      </c>
      <c r="T824" s="14">
        <v>-1.1686285504020023E-2</v>
      </c>
      <c r="U824" s="20">
        <v>-1.7201999950463922E-2</v>
      </c>
      <c r="V824" s="20">
        <v>-1.6528136602706561E-2</v>
      </c>
      <c r="X824" s="14">
        <f t="shared" si="166"/>
        <v>-2.2411674630963951E-2</v>
      </c>
      <c r="Y824" s="14">
        <f t="shared" si="167"/>
        <v>-1.8625636220262781E-2</v>
      </c>
      <c r="Z824" s="20">
        <f t="shared" si="168"/>
        <v>-4.0611557982547009E-2</v>
      </c>
      <c r="AA824" s="20">
        <f t="shared" si="169"/>
        <v>-2.9746051634129696E-2</v>
      </c>
      <c r="AH824" s="26">
        <v>0.77502203172607009</v>
      </c>
      <c r="AI824" s="26">
        <v>1.1209227530356631</v>
      </c>
      <c r="AK824" s="26"/>
      <c r="AU824">
        <v>0.29456574365218258</v>
      </c>
    </row>
    <row r="825" spans="1:47" x14ac:dyDescent="0.2">
      <c r="A825" s="1">
        <v>44011</v>
      </c>
      <c r="B825">
        <v>216.02965</v>
      </c>
      <c r="C825">
        <v>16.45</v>
      </c>
      <c r="D825" s="12">
        <v>2.267783577915905E-3</v>
      </c>
      <c r="E825" s="12">
        <v>-9.0361445783133654E-3</v>
      </c>
      <c r="F825" s="12">
        <f t="shared" si="164"/>
        <v>1.1704061970537926E-2</v>
      </c>
      <c r="G825" s="12">
        <f t="shared" si="165"/>
        <v>1.0078932626568981E-2</v>
      </c>
      <c r="H825" s="14">
        <v>-1.9251468782304108E-2</v>
      </c>
      <c r="I825" s="14">
        <v>-1.657836888661152E-2</v>
      </c>
      <c r="J825" s="20">
        <v>-2.7227719682803159E-2</v>
      </c>
      <c r="K825" s="20">
        <v>-2.3447103488419618E-2</v>
      </c>
      <c r="M825" s="24">
        <v>5.1428423562650637E-6</v>
      </c>
      <c r="N825" s="24">
        <v>8.1651908840182021E-5</v>
      </c>
      <c r="O825" s="23">
        <f t="shared" si="162"/>
        <v>5.6016586298129702E-5</v>
      </c>
      <c r="P825" s="23">
        <f t="shared" si="163"/>
        <v>4.9705395123958115E-5</v>
      </c>
      <c r="Q825" s="12">
        <v>7.4844229101601219E-3</v>
      </c>
      <c r="R825" s="12">
        <v>7.0502053249503387E-3</v>
      </c>
      <c r="S825" s="14">
        <v>-1.2310780169415572E-2</v>
      </c>
      <c r="T825" s="14">
        <v>-1.159655579949715E-2</v>
      </c>
      <c r="U825" s="20">
        <v>-1.7411371325473563E-2</v>
      </c>
      <c r="V825" s="20">
        <v>-1.6401230169249634E-2</v>
      </c>
      <c r="X825" s="14">
        <f t="shared" si="166"/>
        <v>-2.2411674630963951E-2</v>
      </c>
      <c r="Y825" s="14">
        <f t="shared" si="167"/>
        <v>-1.8625636220262781E-2</v>
      </c>
      <c r="Z825" s="20">
        <f t="shared" si="168"/>
        <v>-4.0611557982547009E-2</v>
      </c>
      <c r="AA825" s="20">
        <f t="shared" si="169"/>
        <v>-2.9746051634129696E-2</v>
      </c>
      <c r="AH825" s="26">
        <v>0.29456574365218258</v>
      </c>
      <c r="AI825" s="26">
        <v>-1.3089578729724922</v>
      </c>
      <c r="AK825" s="26"/>
      <c r="AU825">
        <v>-0.85647520454404991</v>
      </c>
    </row>
    <row r="826" spans="1:47" x14ac:dyDescent="0.2">
      <c r="A826" s="1">
        <v>44008</v>
      </c>
      <c r="B826">
        <v>215.54084999999998</v>
      </c>
      <c r="C826">
        <v>16.600000000000001</v>
      </c>
      <c r="D826" s="12">
        <v>-6.6468310204803593E-3</v>
      </c>
      <c r="E826" s="12">
        <v>6.0606060606060996E-3</v>
      </c>
      <c r="F826" s="12">
        <f t="shared" si="164"/>
        <v>1.1723092831681254E-2</v>
      </c>
      <c r="G826" s="12">
        <f t="shared" si="165"/>
        <v>1.0038702025745718E-2</v>
      </c>
      <c r="H826" s="14">
        <v>-1.9282771763279721E-2</v>
      </c>
      <c r="I826" s="14">
        <v>-1.6512195436932942E-2</v>
      </c>
      <c r="J826" s="20">
        <v>-2.7271992086165105E-2</v>
      </c>
      <c r="K826" s="20">
        <v>-2.3353513115723031E-2</v>
      </c>
      <c r="M826" s="24">
        <v>4.4180362614819973E-5</v>
      </c>
      <c r="N826" s="24">
        <v>3.6730945821855388E-5</v>
      </c>
      <c r="O826" s="23">
        <f t="shared" si="162"/>
        <v>5.9270519422010069E-5</v>
      </c>
      <c r="P826" s="23">
        <f t="shared" si="163"/>
        <v>4.7655716425133272E-5</v>
      </c>
      <c r="Q826" s="12">
        <v>7.6987349234799657E-3</v>
      </c>
      <c r="R826" s="12">
        <v>6.9033119895549611E-3</v>
      </c>
      <c r="S826" s="14">
        <v>-1.266329206182399E-2</v>
      </c>
      <c r="T826" s="14">
        <v>-1.1354937763997064E-2</v>
      </c>
      <c r="U826" s="20">
        <v>-1.7909935622041594E-2</v>
      </c>
      <c r="V826" s="20">
        <v>-1.6059505170741829E-2</v>
      </c>
      <c r="X826" s="14">
        <f t="shared" si="166"/>
        <v>-2.2411674630963951E-2</v>
      </c>
      <c r="Y826" s="14">
        <f t="shared" si="167"/>
        <v>-1.8625636220262781E-2</v>
      </c>
      <c r="Z826" s="20">
        <f t="shared" si="168"/>
        <v>-4.0611557982547009E-2</v>
      </c>
      <c r="AA826" s="20">
        <f t="shared" si="169"/>
        <v>-2.9746051634129696E-2</v>
      </c>
      <c r="AH826" s="26">
        <v>-0.85647520454404991</v>
      </c>
      <c r="AI826" s="26">
        <v>0.87161039195882895</v>
      </c>
      <c r="AK826" s="26"/>
      <c r="AU826">
        <v>0.72096910850444729</v>
      </c>
    </row>
    <row r="827" spans="1:47" x14ac:dyDescent="0.2">
      <c r="A827" s="1">
        <v>44007</v>
      </c>
      <c r="B827">
        <v>216.98309999999998</v>
      </c>
      <c r="C827">
        <v>16.5</v>
      </c>
      <c r="D827" s="12">
        <v>5.6774216871990912E-3</v>
      </c>
      <c r="E827" s="12">
        <v>-6.0240963855422436E-3</v>
      </c>
      <c r="F827" s="12">
        <f t="shared" si="164"/>
        <v>1.1706597499727339E-2</v>
      </c>
      <c r="G827" s="12">
        <f t="shared" si="165"/>
        <v>1.0023669326764325E-2</v>
      </c>
      <c r="H827" s="14">
        <v>-1.9255639356687552E-2</v>
      </c>
      <c r="I827" s="14">
        <v>-1.6487468847490524E-2</v>
      </c>
      <c r="J827" s="20">
        <v>-2.7233618205742514E-2</v>
      </c>
      <c r="K827" s="20">
        <v>-2.3318541828406571E-2</v>
      </c>
      <c r="M827" s="24">
        <v>3.2233117014278578E-5</v>
      </c>
      <c r="N827" s="24">
        <v>3.6289737262303126E-5</v>
      </c>
      <c r="O827" s="23">
        <f t="shared" si="162"/>
        <v>6.0228172729881559E-5</v>
      </c>
      <c r="P827" s="23">
        <f t="shared" si="163"/>
        <v>4.8348979560953888E-5</v>
      </c>
      <c r="Q827" s="12">
        <v>7.760681202696163E-3</v>
      </c>
      <c r="R827" s="12">
        <v>6.9533430492788066E-3</v>
      </c>
      <c r="S827" s="14">
        <v>-1.27651846238689E-2</v>
      </c>
      <c r="T827" s="14">
        <v>-1.1437231534044058E-2</v>
      </c>
      <c r="U827" s="20">
        <v>-1.8054044217000933E-2</v>
      </c>
      <c r="V827" s="20">
        <v>-1.617589482016641E-2</v>
      </c>
      <c r="X827" s="14">
        <f t="shared" si="166"/>
        <v>-2.2411674630963951E-2</v>
      </c>
      <c r="Y827" s="14">
        <f t="shared" si="167"/>
        <v>-1.8625636220262781E-2</v>
      </c>
      <c r="Z827" s="20">
        <f t="shared" si="168"/>
        <v>-4.0611557982547009E-2</v>
      </c>
      <c r="AA827" s="20">
        <f t="shared" si="169"/>
        <v>-2.9746051634129696E-2</v>
      </c>
      <c r="AH827" s="26">
        <v>0.72096910850444729</v>
      </c>
      <c r="AI827" s="26">
        <v>-0.85957112913596156</v>
      </c>
      <c r="AK827" s="26"/>
      <c r="AU827">
        <v>-1.1541278201742478</v>
      </c>
    </row>
    <row r="828" spans="1:47" x14ac:dyDescent="0.2">
      <c r="A828" s="1">
        <v>44006</v>
      </c>
      <c r="B828">
        <v>215.75815</v>
      </c>
      <c r="C828">
        <v>16.600000000000001</v>
      </c>
      <c r="D828" s="12">
        <v>-8.9985958855818282E-3</v>
      </c>
      <c r="E828" s="12">
        <v>-2.4038461538461453E-3</v>
      </c>
      <c r="F828" s="12">
        <f t="shared" si="164"/>
        <v>1.1692119867718436E-2</v>
      </c>
      <c r="G828" s="12">
        <f t="shared" si="165"/>
        <v>1.0011655979943499E-2</v>
      </c>
      <c r="H828" s="14">
        <v>-1.9231825771168044E-2</v>
      </c>
      <c r="I828" s="14">
        <v>-1.6467708650400464E-2</v>
      </c>
      <c r="J828" s="20">
        <v>-2.719993819729746E-2</v>
      </c>
      <c r="K828" s="20">
        <v>-2.3290594604569829E-2</v>
      </c>
      <c r="M828" s="24">
        <v>8.097472791201021E-5</v>
      </c>
      <c r="N828" s="24">
        <v>5.778476331360906E-6</v>
      </c>
      <c r="O828" s="23">
        <f t="shared" si="162"/>
        <v>6.2011036586189712E-5</v>
      </c>
      <c r="P828" s="23">
        <f t="shared" si="163"/>
        <v>4.9115682529740991E-5</v>
      </c>
      <c r="Q828" s="12">
        <v>7.8747086667501371E-3</v>
      </c>
      <c r="R828" s="12">
        <v>7.0082581666018121E-3</v>
      </c>
      <c r="S828" s="14">
        <v>-1.2952743111690158E-2</v>
      </c>
      <c r="T828" s="14">
        <v>-1.1527558863947268E-2</v>
      </c>
      <c r="U828" s="20">
        <v>-1.8319311765585166E-2</v>
      </c>
      <c r="V828" s="20">
        <v>-1.6303646486603485E-2</v>
      </c>
      <c r="X828" s="14">
        <f t="shared" si="166"/>
        <v>-2.2411674630963951E-2</v>
      </c>
      <c r="Y828" s="14">
        <f t="shared" si="167"/>
        <v>-1.8625636220262781E-2</v>
      </c>
      <c r="Z828" s="20">
        <f t="shared" si="168"/>
        <v>-4.0611557982547009E-2</v>
      </c>
      <c r="AA828" s="20">
        <f t="shared" si="169"/>
        <v>-2.9746051634129696E-2</v>
      </c>
      <c r="AH828" s="26">
        <v>-1.1541278201742478</v>
      </c>
      <c r="AI828" s="26">
        <v>-0.33373376266205501</v>
      </c>
      <c r="AK828" s="26"/>
      <c r="AU828">
        <v>-6.6282161146055021E-2</v>
      </c>
    </row>
    <row r="829" spans="1:47" x14ac:dyDescent="0.2">
      <c r="A829" s="1">
        <v>44004</v>
      </c>
      <c r="B829">
        <v>217.71729999999999</v>
      </c>
      <c r="C829">
        <v>16.64</v>
      </c>
      <c r="D829" s="12">
        <v>-5.3297611844638215E-4</v>
      </c>
      <c r="E829" s="12">
        <v>-3.5928143712573579E-3</v>
      </c>
      <c r="F829" s="12">
        <f t="shared" si="164"/>
        <v>1.1665096728395167E-2</v>
      </c>
      <c r="G829" s="12">
        <f t="shared" si="165"/>
        <v>1.0009918211329332E-2</v>
      </c>
      <c r="H829" s="14">
        <v>-1.9187376662440549E-2</v>
      </c>
      <c r="I829" s="14">
        <v>-1.6464850275392649E-2</v>
      </c>
      <c r="J829" s="20">
        <v>-2.7137072974582864E-2</v>
      </c>
      <c r="K829" s="20">
        <v>-2.3286551950248688E-2</v>
      </c>
      <c r="M829" s="24">
        <v>2.8406354283417197E-7</v>
      </c>
      <c r="N829" s="24">
        <v>1.2908315106313405E-5</v>
      </c>
      <c r="O829" s="23">
        <f t="shared" si="162"/>
        <v>6.0791334586560973E-5</v>
      </c>
      <c r="P829" s="23">
        <f t="shared" si="163"/>
        <v>5.1881562716347979E-5</v>
      </c>
      <c r="Q829" s="12">
        <v>7.7968797981346986E-3</v>
      </c>
      <c r="R829" s="12">
        <v>7.2028857214555316E-3</v>
      </c>
      <c r="S829" s="14">
        <v>-1.2824726014866525E-2</v>
      </c>
      <c r="T829" s="14">
        <v>-1.1847692703453106E-2</v>
      </c>
      <c r="U829" s="20">
        <v>-1.8138254742542635E-2</v>
      </c>
      <c r="V829" s="20">
        <v>-1.6756417885067203E-2</v>
      </c>
      <c r="X829" s="14">
        <f t="shared" si="166"/>
        <v>-2.2411674630963951E-2</v>
      </c>
      <c r="Y829" s="14">
        <f t="shared" si="167"/>
        <v>-1.8625636220262781E-2</v>
      </c>
      <c r="Z829" s="20">
        <f t="shared" si="168"/>
        <v>-4.0611557982547009E-2</v>
      </c>
      <c r="AA829" s="20">
        <f t="shared" si="169"/>
        <v>-2.9746051634129696E-2</v>
      </c>
      <c r="AH829" s="26">
        <v>-6.6282161146055021E-2</v>
      </c>
      <c r="AI829" s="26">
        <v>-0.48719611880098596</v>
      </c>
      <c r="AK829" s="26"/>
      <c r="AU829">
        <v>1.1818725740566251E-2</v>
      </c>
    </row>
    <row r="830" spans="1:47" x14ac:dyDescent="0.2">
      <c r="A830" s="1">
        <v>44001</v>
      </c>
      <c r="B830">
        <v>217.83339999999998</v>
      </c>
      <c r="C830">
        <v>16.7</v>
      </c>
      <c r="D830" s="12">
        <v>9.8020288592737259E-5</v>
      </c>
      <c r="E830" s="12">
        <v>6.0240963855420215E-3</v>
      </c>
      <c r="F830" s="12">
        <f t="shared" si="164"/>
        <v>1.1678517063401386E-2</v>
      </c>
      <c r="G830" s="12">
        <f t="shared" si="165"/>
        <v>1.0062326091496012E-2</v>
      </c>
      <c r="H830" s="14">
        <v>-1.9209451149150431E-2</v>
      </c>
      <c r="I830" s="14">
        <v>-1.6551053567165651E-2</v>
      </c>
      <c r="J830" s="20">
        <v>-2.7168293342393499E-2</v>
      </c>
      <c r="K830" s="20">
        <v>-2.3408470910857432E-2</v>
      </c>
      <c r="M830" s="24">
        <v>9.607976975803498E-9</v>
      </c>
      <c r="N830" s="24">
        <v>3.6289737262300449E-5</v>
      </c>
      <c r="O830" s="23">
        <f t="shared" si="162"/>
        <v>6.4657986876180034E-5</v>
      </c>
      <c r="P830" s="23">
        <f t="shared" si="163"/>
        <v>5.4382844382395231E-5</v>
      </c>
      <c r="Q830" s="12">
        <v>8.0410190197623601E-3</v>
      </c>
      <c r="R830" s="12">
        <v>7.3744724816352273E-3</v>
      </c>
      <c r="S830" s="14">
        <v>-1.3226299299041894E-2</v>
      </c>
      <c r="T830" s="14">
        <v>-1.2129927808271532E-2</v>
      </c>
      <c r="U830" s="20">
        <v>-1.8706207501746133E-2</v>
      </c>
      <c r="V830" s="20">
        <v>-1.7155588379824793E-2</v>
      </c>
      <c r="X830" s="14">
        <f t="shared" si="166"/>
        <v>-2.2411674630963951E-2</v>
      </c>
      <c r="Y830" s="14">
        <f t="shared" si="167"/>
        <v>-1.8625636220262781E-2</v>
      </c>
      <c r="Z830" s="20">
        <f t="shared" si="168"/>
        <v>-4.0611557982547009E-2</v>
      </c>
      <c r="AA830" s="20">
        <f t="shared" si="169"/>
        <v>-2.9746051634129696E-2</v>
      </c>
      <c r="AH830" s="26">
        <v>1.1818725740566251E-2</v>
      </c>
      <c r="AI830" s="26">
        <v>0.80835360892498176</v>
      </c>
      <c r="AK830" s="26"/>
      <c r="AU830">
        <v>-4.7228171293985178E-3</v>
      </c>
    </row>
    <row r="831" spans="1:47" x14ac:dyDescent="0.2">
      <c r="A831" s="1">
        <v>44000</v>
      </c>
      <c r="B831">
        <v>217.81205</v>
      </c>
      <c r="C831">
        <v>16.600000000000001</v>
      </c>
      <c r="D831" s="12">
        <v>-4.0400172894416997E-5</v>
      </c>
      <c r="E831" s="12">
        <v>6.0277275467157665E-4</v>
      </c>
      <c r="F831" s="12">
        <f t="shared" si="164"/>
        <v>1.1678468450413156E-2</v>
      </c>
      <c r="G831" s="12">
        <f t="shared" si="165"/>
        <v>1.0058973549814174E-2</v>
      </c>
      <c r="H831" s="14">
        <v>-1.9209371187900424E-2</v>
      </c>
      <c r="I831" s="14">
        <v>-1.6545539126820774E-2</v>
      </c>
      <c r="J831" s="20">
        <v>-2.7168180251671677E-2</v>
      </c>
      <c r="K831" s="20">
        <v>-2.3400671732643253E-2</v>
      </c>
      <c r="M831" s="24">
        <v>1.6321739698987858E-9</v>
      </c>
      <c r="N831" s="24">
        <v>3.6333499377436072E-7</v>
      </c>
      <c r="O831" s="23">
        <f t="shared" si="162"/>
        <v>6.878450941938219E-5</v>
      </c>
      <c r="P831" s="23">
        <f t="shared" si="163"/>
        <v>5.5536826654284465E-5</v>
      </c>
      <c r="Q831" s="12">
        <v>8.2936427111000022E-3</v>
      </c>
      <c r="R831" s="12">
        <v>7.452303446202688E-3</v>
      </c>
      <c r="S831" s="14">
        <v>-1.3641828293992483E-2</v>
      </c>
      <c r="T831" s="14">
        <v>-1.2257948352629449E-2</v>
      </c>
      <c r="U831" s="20">
        <v>-1.9293898089021804E-2</v>
      </c>
      <c r="V831" s="20">
        <v>-1.7336650278780855E-2</v>
      </c>
      <c r="X831" s="14">
        <f t="shared" si="166"/>
        <v>-2.2411674630963951E-2</v>
      </c>
      <c r="Y831" s="14">
        <f t="shared" si="167"/>
        <v>-1.8625636220262781E-2</v>
      </c>
      <c r="Z831" s="20">
        <f t="shared" si="168"/>
        <v>-4.0611557982547009E-2</v>
      </c>
      <c r="AA831" s="20">
        <f t="shared" si="169"/>
        <v>-2.9746051634129696E-2</v>
      </c>
      <c r="AH831" s="26">
        <v>-4.7228171293985178E-3</v>
      </c>
      <c r="AI831" s="26">
        <v>7.8434323928708763E-2</v>
      </c>
      <c r="AK831" s="26"/>
      <c r="AU831">
        <v>5.3911145248649324E-2</v>
      </c>
    </row>
    <row r="832" spans="1:47" x14ac:dyDescent="0.2">
      <c r="A832" s="1">
        <v>43999</v>
      </c>
      <c r="B832">
        <v>217.82085000000001</v>
      </c>
      <c r="C832">
        <v>16.59</v>
      </c>
      <c r="D832" s="12">
        <v>4.7561677459717622E-4</v>
      </c>
      <c r="E832" s="12">
        <v>1.8115942028986698E-3</v>
      </c>
      <c r="F832" s="12">
        <f t="shared" si="164"/>
        <v>1.1679980022729984E-2</v>
      </c>
      <c r="G832" s="12">
        <f t="shared" si="165"/>
        <v>1.006542808083951E-2</v>
      </c>
      <c r="H832" s="14">
        <v>-1.9211857503108158E-2</v>
      </c>
      <c r="I832" s="14">
        <v>-1.6556155885588068E-2</v>
      </c>
      <c r="J832" s="20">
        <v>-2.717169669471739E-2</v>
      </c>
      <c r="K832" s="20">
        <v>-2.3415687217171972E-2</v>
      </c>
      <c r="M832" s="24">
        <v>2.2621131627822112E-7</v>
      </c>
      <c r="N832" s="24">
        <v>3.2818735559760667E-6</v>
      </c>
      <c r="O832" s="23">
        <f t="shared" si="162"/>
        <v>7.3175245463203572E-5</v>
      </c>
      <c r="P832" s="23">
        <f t="shared" si="163"/>
        <v>5.9060199960411558E-5</v>
      </c>
      <c r="Q832" s="12">
        <v>8.5542530628456136E-3</v>
      </c>
      <c r="R832" s="12">
        <v>7.6850634324260175E-3</v>
      </c>
      <c r="S832" s="14">
        <v>-1.4070494176282351E-2</v>
      </c>
      <c r="T832" s="14">
        <v>-1.2640804460178068E-2</v>
      </c>
      <c r="U832" s="20">
        <v>-1.9900168426758243E-2</v>
      </c>
      <c r="V832" s="20">
        <v>-1.7878130977893272E-2</v>
      </c>
      <c r="X832" s="14">
        <f t="shared" si="166"/>
        <v>-2.2411674630963951E-2</v>
      </c>
      <c r="Y832" s="14">
        <f t="shared" si="167"/>
        <v>-1.8625636220262781E-2</v>
      </c>
      <c r="Z832" s="20">
        <f t="shared" si="168"/>
        <v>-4.0611557982547009E-2</v>
      </c>
      <c r="AA832" s="20">
        <f t="shared" si="169"/>
        <v>-2.9746051634129696E-2</v>
      </c>
      <c r="AH832" s="26">
        <v>5.3911145248649324E-2</v>
      </c>
      <c r="AI832" s="26">
        <v>0.22892512052155695</v>
      </c>
      <c r="AK832" s="26"/>
      <c r="AU832">
        <v>1.34823173399699</v>
      </c>
    </row>
    <row r="833" spans="1:47" x14ac:dyDescent="0.2">
      <c r="A833" s="1">
        <v>43998</v>
      </c>
      <c r="B833">
        <v>217.71730000000002</v>
      </c>
      <c r="C833">
        <v>16.559999999999999</v>
      </c>
      <c r="D833" s="12">
        <v>1.16117011452328E-2</v>
      </c>
      <c r="E833" s="12">
        <v>1.782421634910869E-2</v>
      </c>
      <c r="F833" s="12">
        <f t="shared" si="164"/>
        <v>1.1681054759538871E-2</v>
      </c>
      <c r="G833" s="12">
        <f t="shared" si="165"/>
        <v>1.0075278726520195E-2</v>
      </c>
      <c r="H833" s="14">
        <v>-1.9213625287846273E-2</v>
      </c>
      <c r="I833" s="14">
        <v>-1.6572358755863756E-2</v>
      </c>
      <c r="J833" s="20">
        <v>-2.7174196906407898E-2</v>
      </c>
      <c r="K833" s="20">
        <v>-2.3438603245809164E-2</v>
      </c>
      <c r="M833" s="24">
        <v>1.3483160348620073E-4</v>
      </c>
      <c r="N833" s="24">
        <v>3.1770268845983352E-4</v>
      </c>
      <c r="O833" s="23">
        <f t="shared" si="162"/>
        <v>7.7831824534956527E-5</v>
      </c>
      <c r="P833" s="23">
        <f t="shared" si="163"/>
        <v>6.2623154659274387E-5</v>
      </c>
      <c r="Q833" s="12">
        <v>8.82223466786939E-3</v>
      </c>
      <c r="R833" s="12">
        <v>7.9134793017530784E-3</v>
      </c>
      <c r="S833" s="14">
        <v>-1.4511284691261986E-2</v>
      </c>
      <c r="T833" s="14">
        <v>-1.3016515131293958E-2</v>
      </c>
      <c r="U833" s="20">
        <v>-2.0523586863887357E-2</v>
      </c>
      <c r="V833" s="20">
        <v>-1.8409505749899472E-2</v>
      </c>
      <c r="X833" s="14">
        <f t="shared" si="166"/>
        <v>-2.2411674630963951E-2</v>
      </c>
      <c r="Y833" s="14">
        <f t="shared" si="167"/>
        <v>-1.8625636220262781E-2</v>
      </c>
      <c r="Z833" s="20">
        <f t="shared" si="168"/>
        <v>-4.0611557982547009E-2</v>
      </c>
      <c r="AA833" s="20">
        <f t="shared" si="169"/>
        <v>-2.9746051634129696E-2</v>
      </c>
      <c r="AH833" s="26">
        <v>1.34823173399699</v>
      </c>
      <c r="AI833" s="26">
        <v>2.6195049249867379</v>
      </c>
      <c r="AK833" s="26"/>
      <c r="AU833">
        <v>5.4587055314322751E-2</v>
      </c>
    </row>
    <row r="834" spans="1:47" x14ac:dyDescent="0.2">
      <c r="A834" s="1">
        <v>43997</v>
      </c>
      <c r="B834">
        <v>215.21825000000001</v>
      </c>
      <c r="C834">
        <v>16.27</v>
      </c>
      <c r="D834" s="12">
        <v>4.8485930363884044E-4</v>
      </c>
      <c r="E834" s="12">
        <v>-7.9268292682925789E-3</v>
      </c>
      <c r="F834" s="12">
        <f t="shared" si="164"/>
        <v>1.1619881366512329E-2</v>
      </c>
      <c r="G834" s="12">
        <f t="shared" si="165"/>
        <v>9.9170733344448887E-3</v>
      </c>
      <c r="H834" s="14">
        <v>-1.9113004010453641E-2</v>
      </c>
      <c r="I834" s="14">
        <v>-1.6312134042905411E-2</v>
      </c>
      <c r="J834" s="20">
        <v>-2.7031886313592737E-2</v>
      </c>
      <c r="K834" s="20">
        <v>-2.307056246829298E-2</v>
      </c>
      <c r="M834" s="24">
        <v>2.3508854432514128E-7</v>
      </c>
      <c r="N834" s="24">
        <v>6.2834622248659867E-5</v>
      </c>
      <c r="O834" s="23">
        <f t="shared" si="162"/>
        <v>7.4175863226413473E-5</v>
      </c>
      <c r="P834" s="23">
        <f t="shared" si="163"/>
        <v>4.6300155680712456E-5</v>
      </c>
      <c r="Q834" s="12">
        <v>8.6125410435256254E-3</v>
      </c>
      <c r="R834" s="12">
        <v>6.8044217741636548E-3</v>
      </c>
      <c r="S834" s="14">
        <v>-1.4166369372711545E-2</v>
      </c>
      <c r="T834" s="14">
        <v>-1.1192277834540661E-2</v>
      </c>
      <c r="U834" s="20">
        <v>-2.0035766546695324E-2</v>
      </c>
      <c r="V834" s="20">
        <v>-1.5829452128402824E-2</v>
      </c>
      <c r="X834" s="14">
        <f t="shared" si="166"/>
        <v>-2.2411674630963951E-2</v>
      </c>
      <c r="Y834" s="14">
        <f t="shared" si="167"/>
        <v>-1.8625636220262781E-2</v>
      </c>
      <c r="Z834" s="20">
        <f t="shared" si="168"/>
        <v>-4.0611557982547009E-2</v>
      </c>
      <c r="AA834" s="20">
        <f t="shared" si="169"/>
        <v>-2.9746051634129696E-2</v>
      </c>
      <c r="AH834" s="26">
        <v>5.4587055314322751E-2</v>
      </c>
      <c r="AI834" s="26">
        <v>-1.1785664118758987</v>
      </c>
      <c r="AK834" s="26"/>
      <c r="AU834">
        <v>0.80391991313507816</v>
      </c>
    </row>
    <row r="835" spans="1:47" x14ac:dyDescent="0.2">
      <c r="A835" s="1">
        <v>43994</v>
      </c>
      <c r="B835">
        <v>215.11394999999999</v>
      </c>
      <c r="C835">
        <v>16.399999999999999</v>
      </c>
      <c r="D835" s="12">
        <v>7.2174554308255257E-3</v>
      </c>
      <c r="E835" s="12">
        <v>-3.0395136778116338E-3</v>
      </c>
      <c r="F835" s="12">
        <f t="shared" si="164"/>
        <v>1.1619849214371999E-2</v>
      </c>
      <c r="G835" s="12">
        <f t="shared" si="165"/>
        <v>9.8870013238691774E-3</v>
      </c>
      <c r="H835" s="14">
        <v>-1.9112951124889001E-2</v>
      </c>
      <c r="I835" s="14">
        <v>-1.6262669987240227E-2</v>
      </c>
      <c r="J835" s="20">
        <v>-2.7031811516529433E-2</v>
      </c>
      <c r="K835" s="20">
        <v>-2.3000604510422039E-2</v>
      </c>
      <c r="M835" s="24">
        <v>5.2091662895952872E-5</v>
      </c>
      <c r="N835" s="24">
        <v>9.2386433976040054E-6</v>
      </c>
      <c r="O835" s="23">
        <f t="shared" si="162"/>
        <v>7.8895481818064717E-5</v>
      </c>
      <c r="P835" s="23">
        <f t="shared" si="163"/>
        <v>4.5236697176163302E-5</v>
      </c>
      <c r="Q835" s="12">
        <v>8.8823128642299427E-3</v>
      </c>
      <c r="R835" s="12">
        <v>6.7258231597450806E-3</v>
      </c>
      <c r="S835" s="14">
        <v>-1.4610104530446345E-2</v>
      </c>
      <c r="T835" s="14">
        <v>-1.1062994618540909E-2</v>
      </c>
      <c r="U835" s="20">
        <v>-2.0663349648266938E-2</v>
      </c>
      <c r="V835" s="20">
        <v>-1.5646604408847617E-2</v>
      </c>
      <c r="X835" s="14">
        <f t="shared" si="166"/>
        <v>-2.2411674630963951E-2</v>
      </c>
      <c r="Y835" s="14">
        <f t="shared" si="167"/>
        <v>-1.8625636220262781E-2</v>
      </c>
      <c r="Z835" s="20">
        <f t="shared" si="168"/>
        <v>-4.0611557982547009E-2</v>
      </c>
      <c r="AA835" s="20">
        <f t="shared" si="169"/>
        <v>-2.9746051634129696E-2</v>
      </c>
      <c r="AH835" s="26">
        <v>0.80391991313507816</v>
      </c>
      <c r="AI835" s="26">
        <v>-0.44085383968894792</v>
      </c>
      <c r="AK835" s="26"/>
      <c r="AU835">
        <v>-3.1911950041305661</v>
      </c>
    </row>
    <row r="836" spans="1:47" x14ac:dyDescent="0.2">
      <c r="A836" s="1">
        <v>43993</v>
      </c>
      <c r="B836">
        <v>213.57249999999999</v>
      </c>
      <c r="C836">
        <v>16.45</v>
      </c>
      <c r="D836" s="12">
        <v>-2.2995499070674108E-2</v>
      </c>
      <c r="E836" s="12">
        <v>-1.0228640192539218E-2</v>
      </c>
      <c r="F836" s="12">
        <f t="shared" si="164"/>
        <v>1.1602421298330728E-2</v>
      </c>
      <c r="G836" s="12">
        <f t="shared" si="165"/>
        <v>9.8915605377607792E-3</v>
      </c>
      <c r="H836" s="14">
        <v>-1.9084284753978314E-2</v>
      </c>
      <c r="I836" s="14">
        <v>-1.6270169226745877E-2</v>
      </c>
      <c r="J836" s="20">
        <v>-2.699126812109786E-2</v>
      </c>
      <c r="K836" s="20">
        <v>-2.3011210827966064E-2</v>
      </c>
      <c r="M836" s="24">
        <v>5.2879297750937373E-4</v>
      </c>
      <c r="N836" s="24">
        <v>1.0462508018842873E-4</v>
      </c>
      <c r="O836" s="23">
        <f t="shared" ref="O836:O899" si="173">SUMPRODUCT(M836:M935,Weights)</f>
        <v>8.0601411788853528E-5</v>
      </c>
      <c r="P836" s="23">
        <f t="shared" ref="P836:P899" si="174">SUMPRODUCT(N836:N935,Weights)</f>
        <v>4.753559657352374E-5</v>
      </c>
      <c r="Q836" s="12">
        <v>8.9778289017364062E-3</v>
      </c>
      <c r="R836" s="12">
        <v>6.8946063392715719E-3</v>
      </c>
      <c r="S836" s="14">
        <v>-1.4767214431170884E-2</v>
      </c>
      <c r="T836" s="14">
        <v>-1.1340618243553461E-2</v>
      </c>
      <c r="U836" s="20">
        <v>-2.0885553179056906E-2</v>
      </c>
      <c r="V836" s="20">
        <v>-1.6039252799712925E-2</v>
      </c>
      <c r="X836" s="14">
        <f t="shared" si="166"/>
        <v>-2.2411674630963951E-2</v>
      </c>
      <c r="Y836" s="14">
        <f t="shared" si="167"/>
        <v>-1.8625636220262781E-2</v>
      </c>
      <c r="Z836" s="20">
        <f t="shared" si="168"/>
        <v>-4.0611557982547009E-2</v>
      </c>
      <c r="AA836" s="20">
        <f t="shared" si="169"/>
        <v>-2.9746051634129696E-2</v>
      </c>
      <c r="AH836" s="26">
        <v>-3.1911950041305661</v>
      </c>
      <c r="AI836" s="26">
        <v>-1.5441493151283672</v>
      </c>
      <c r="AK836" s="26"/>
      <c r="AU836">
        <v>-9.0902209739965198E-2</v>
      </c>
    </row>
    <row r="837" spans="1:47" x14ac:dyDescent="0.2">
      <c r="A837" s="1">
        <v>43992</v>
      </c>
      <c r="B837">
        <v>218.5993</v>
      </c>
      <c r="C837">
        <v>16.62</v>
      </c>
      <c r="D837" s="12">
        <v>-6.7543768018818451E-4</v>
      </c>
      <c r="E837" s="12">
        <v>1.2048192771083599E-3</v>
      </c>
      <c r="F837" s="12">
        <f t="shared" ref="F837:F900" si="175">_xlfn.STDEV.P(D837:D936)</f>
        <v>1.1383580911075037E-2</v>
      </c>
      <c r="G837" s="12">
        <f t="shared" ref="G837:G900" si="176">_xlfn.STDEV.P(E837:E936)</f>
        <v>9.8420800305292783E-3</v>
      </c>
      <c r="H837" s="14">
        <v>-1.8724324349277323E-2</v>
      </c>
      <c r="I837" s="14">
        <v>-1.6188781034962744E-2</v>
      </c>
      <c r="J837" s="20">
        <v>-2.6482169251451311E-2</v>
      </c>
      <c r="K837" s="20">
        <v>-2.2896101955161601E-2</v>
      </c>
      <c r="M837" s="24">
        <v>4.5621605981799622E-7</v>
      </c>
      <c r="N837" s="24">
        <v>1.451589490491911E-6</v>
      </c>
      <c r="O837" s="23">
        <f t="shared" si="173"/>
        <v>5.1925297346758478E-5</v>
      </c>
      <c r="P837" s="23">
        <f t="shared" si="174"/>
        <v>4.3879050122659235E-5</v>
      </c>
      <c r="Q837" s="12">
        <v>7.2059209922645199E-3</v>
      </c>
      <c r="R837" s="12">
        <v>6.6241263667489942E-3</v>
      </c>
      <c r="S837" s="14">
        <v>-1.185268527965205E-2</v>
      </c>
      <c r="T837" s="14">
        <v>-1.0895718279731964E-2</v>
      </c>
      <c r="U837" s="20">
        <v>-1.6763478980860832E-2</v>
      </c>
      <c r="V837" s="20">
        <v>-1.5410022290664401E-2</v>
      </c>
      <c r="X837" s="14">
        <f t="shared" ref="X837:X900" si="177">PERCENTILE(D837:D936,0.05)</f>
        <v>-1.6622589139581617E-2</v>
      </c>
      <c r="Y837" s="14">
        <f t="shared" ref="Y837:Y900" si="178">PERCENTILE(E837:E936,0.05)</f>
        <v>-1.8625636220262781E-2</v>
      </c>
      <c r="Z837" s="20">
        <f t="shared" ref="Z837:Z900" si="179">PERCENTILE(D837:D936,0.01)</f>
        <v>-4.0611557982547009E-2</v>
      </c>
      <c r="AA837" s="20">
        <f t="shared" ref="AA837:AA900" si="180">PERCENTILE(E837:E936,0.01)</f>
        <v>-2.9746051634129696E-2</v>
      </c>
      <c r="AH837" s="26">
        <v>-9.0902209739965198E-2</v>
      </c>
      <c r="AI837" s="26">
        <v>0.17651785861037281</v>
      </c>
      <c r="AK837" s="26"/>
      <c r="AU837">
        <v>-0.53650435868989466</v>
      </c>
    </row>
    <row r="838" spans="1:47" x14ac:dyDescent="0.2">
      <c r="A838" s="1">
        <v>43991</v>
      </c>
      <c r="B838">
        <v>218.74705</v>
      </c>
      <c r="C838">
        <v>16.600000000000001</v>
      </c>
      <c r="D838" s="12">
        <v>-4.074358290845681E-3</v>
      </c>
      <c r="E838" s="12">
        <v>-1.2033694344163459E-3</v>
      </c>
      <c r="F838" s="12">
        <f t="shared" si="175"/>
        <v>1.1383506884578936E-2</v>
      </c>
      <c r="G838" s="12">
        <f t="shared" si="176"/>
        <v>9.8420934517582728E-3</v>
      </c>
      <c r="H838" s="14">
        <v>-1.8724202586526722E-2</v>
      </c>
      <c r="I838" s="14">
        <v>-1.6188803110919935E-2</v>
      </c>
      <c r="J838" s="20">
        <v>-2.6481997040069483E-2</v>
      </c>
      <c r="K838" s="20">
        <v>-2.2896133177609138E-2</v>
      </c>
      <c r="M838" s="24">
        <v>1.6600395482182939E-5</v>
      </c>
      <c r="N838" s="24">
        <v>1.4480979956875163E-6</v>
      </c>
      <c r="O838" s="23">
        <f t="shared" si="173"/>
        <v>5.5210501003142179E-5</v>
      </c>
      <c r="P838" s="23">
        <f t="shared" si="174"/>
        <v>4.6587189876208492E-5</v>
      </c>
      <c r="Q838" s="12">
        <v>7.43037690855196E-3</v>
      </c>
      <c r="R838" s="12">
        <v>6.8254809263676424E-3</v>
      </c>
      <c r="S838" s="14">
        <v>-1.2221882407648162E-2</v>
      </c>
      <c r="T838" s="14">
        <v>-1.1226917057423914E-2</v>
      </c>
      <c r="U838" s="20">
        <v>-1.7285641524532006E-2</v>
      </c>
      <c r="V838" s="20">
        <v>-1.5878443042361672E-2</v>
      </c>
      <c r="X838" s="14">
        <f t="shared" si="177"/>
        <v>-1.6622589139581617E-2</v>
      </c>
      <c r="Y838" s="14">
        <f t="shared" si="178"/>
        <v>-1.8625636220262781E-2</v>
      </c>
      <c r="Z838" s="20">
        <f t="shared" si="179"/>
        <v>-4.0611557982547009E-2</v>
      </c>
      <c r="AA838" s="20">
        <f t="shared" si="180"/>
        <v>-2.9746051634129696E-2</v>
      </c>
      <c r="AH838" s="26">
        <v>-0.53650435868989466</v>
      </c>
      <c r="AI838" s="26">
        <v>-0.17109230083556412</v>
      </c>
      <c r="AK838" s="26"/>
      <c r="AU838">
        <v>0.75989909537176259</v>
      </c>
    </row>
    <row r="839" spans="1:47" x14ac:dyDescent="0.2">
      <c r="A839" s="1">
        <v>43990</v>
      </c>
      <c r="B839">
        <v>219.64195000000001</v>
      </c>
      <c r="C839">
        <v>16.62</v>
      </c>
      <c r="D839" s="12">
        <v>5.8452443620342631E-3</v>
      </c>
      <c r="E839" s="12">
        <v>2.4125452352232735E-3</v>
      </c>
      <c r="F839" s="12">
        <f t="shared" si="175"/>
        <v>1.1377203505488613E-2</v>
      </c>
      <c r="G839" s="12">
        <f t="shared" si="176"/>
        <v>9.8453437409275705E-3</v>
      </c>
      <c r="H839" s="14">
        <v>-1.8713834450567953E-2</v>
      </c>
      <c r="I839" s="14">
        <v>-1.6194149360848693E-2</v>
      </c>
      <c r="J839" s="20">
        <v>-2.6467333187523437E-2</v>
      </c>
      <c r="K839" s="20">
        <v>-2.2903694480908152E-2</v>
      </c>
      <c r="M839" s="24">
        <v>3.4166881651893342E-5</v>
      </c>
      <c r="N839" s="24">
        <v>5.8203745119985203E-6</v>
      </c>
      <c r="O839" s="23">
        <f t="shared" si="173"/>
        <v>5.7672918000334352E-5</v>
      </c>
      <c r="P839" s="23">
        <f t="shared" si="174"/>
        <v>4.9469442836584863E-5</v>
      </c>
      <c r="Q839" s="12">
        <v>7.5942687600804824E-3</v>
      </c>
      <c r="R839" s="12">
        <v>7.0334517014467987E-3</v>
      </c>
      <c r="S839" s="14">
        <v>-1.2491460514062644E-2</v>
      </c>
      <c r="T839" s="14">
        <v>-1.1568998541112773E-2</v>
      </c>
      <c r="U839" s="20">
        <v>-1.7666910984908003E-2</v>
      </c>
      <c r="V839" s="20">
        <v>-1.6362255412829693E-2</v>
      </c>
      <c r="X839" s="14">
        <f t="shared" si="177"/>
        <v>-1.6622589139581617E-2</v>
      </c>
      <c r="Y839" s="14">
        <f t="shared" si="178"/>
        <v>-1.8625636220262781E-2</v>
      </c>
      <c r="Z839" s="20">
        <f t="shared" si="179"/>
        <v>-4.0611557982547009E-2</v>
      </c>
      <c r="AA839" s="20">
        <f t="shared" si="180"/>
        <v>-2.9746051634129696E-2</v>
      </c>
      <c r="AH839" s="26">
        <v>0.75989909537176259</v>
      </c>
      <c r="AI839" s="26">
        <v>0.33374070299579611</v>
      </c>
      <c r="AK839" s="26"/>
      <c r="AU839">
        <v>1.4373688124086501</v>
      </c>
    </row>
    <row r="840" spans="1:47" x14ac:dyDescent="0.2">
      <c r="A840" s="1">
        <v>43987</v>
      </c>
      <c r="B840">
        <v>218.36555000000001</v>
      </c>
      <c r="C840">
        <v>16.579999999999998</v>
      </c>
      <c r="D840" s="12">
        <v>1.0717657949548709E-2</v>
      </c>
      <c r="E840" s="12">
        <v>2.4183796856105388E-3</v>
      </c>
      <c r="F840" s="12">
        <f t="shared" si="175"/>
        <v>1.1361892294519681E-2</v>
      </c>
      <c r="G840" s="12">
        <f t="shared" si="176"/>
        <v>9.846237910359051E-3</v>
      </c>
      <c r="H840" s="14">
        <v>-1.8688649749672687E-2</v>
      </c>
      <c r="I840" s="14">
        <v>-1.6195620138681175E-2</v>
      </c>
      <c r="J840" s="20">
        <v>-2.6431713984436871E-2</v>
      </c>
      <c r="K840" s="20">
        <v>-2.2905774630064109E-2</v>
      </c>
      <c r="M840" s="24">
        <v>1.1486819192352464E-4</v>
      </c>
      <c r="N840" s="24">
        <v>5.8485603037737289E-6</v>
      </c>
      <c r="O840" s="23">
        <f t="shared" si="173"/>
        <v>5.91688990329054E-5</v>
      </c>
      <c r="P840" s="23">
        <f t="shared" si="174"/>
        <v>5.225556856170187E-5</v>
      </c>
      <c r="Q840" s="12">
        <v>7.6921322812927104E-3</v>
      </c>
      <c r="R840" s="12">
        <v>7.2288013226054198E-3</v>
      </c>
      <c r="S840" s="14">
        <v>-1.2652431681874821E-2</v>
      </c>
      <c r="T840" s="14">
        <v>-1.1890320073999127E-2</v>
      </c>
      <c r="U840" s="20">
        <v>-1.7894575579426218E-2</v>
      </c>
      <c r="V840" s="20">
        <v>-1.6816706588706737E-2</v>
      </c>
      <c r="X840" s="14">
        <f t="shared" si="177"/>
        <v>-1.6622589139581617E-2</v>
      </c>
      <c r="Y840" s="14">
        <f t="shared" si="178"/>
        <v>-1.8625636220262781E-2</v>
      </c>
      <c r="Z840" s="20">
        <f t="shared" si="179"/>
        <v>-4.0611557982547009E-2</v>
      </c>
      <c r="AA840" s="20">
        <f t="shared" si="180"/>
        <v>-2.9746051634129696E-2</v>
      </c>
      <c r="AH840" s="26">
        <v>1.4373688124086501</v>
      </c>
      <c r="AI840" s="26">
        <v>0.32545170421854536</v>
      </c>
      <c r="AK840" s="26"/>
      <c r="AU840">
        <v>-0.85725213045239002</v>
      </c>
    </row>
    <row r="841" spans="1:47" x14ac:dyDescent="0.2">
      <c r="A841" s="1">
        <v>43986</v>
      </c>
      <c r="B841">
        <v>216.05</v>
      </c>
      <c r="C841">
        <v>16.54</v>
      </c>
      <c r="D841" s="12">
        <v>-6.4432877092825969E-3</v>
      </c>
      <c r="E841" s="12">
        <v>-1.2077294685990392E-3</v>
      </c>
      <c r="F841" s="12">
        <f t="shared" si="175"/>
        <v>1.1309223229754427E-2</v>
      </c>
      <c r="G841" s="12">
        <f t="shared" si="176"/>
        <v>9.8450543854588235E-3</v>
      </c>
      <c r="H841" s="14">
        <v>-1.8602016847465416E-2</v>
      </c>
      <c r="I841" s="14">
        <v>-1.6193673413456448E-2</v>
      </c>
      <c r="J841" s="20">
        <v>-2.6309187417592503E-2</v>
      </c>
      <c r="K841" s="20">
        <v>-2.2903021339428589E-2</v>
      </c>
      <c r="M841" s="24">
        <v>4.1515956504592177E-5</v>
      </c>
      <c r="N841" s="24">
        <v>1.4586104693225176E-6</v>
      </c>
      <c r="O841" s="23">
        <f t="shared" si="173"/>
        <v>5.5598535259314545E-5</v>
      </c>
      <c r="P841" s="23">
        <f t="shared" si="174"/>
        <v>5.5217389673802913E-5</v>
      </c>
      <c r="Q841" s="12">
        <v>7.4564425337633059E-3</v>
      </c>
      <c r="R841" s="12">
        <v>7.4308404419556008E-3</v>
      </c>
      <c r="S841" s="14">
        <v>-1.2264756545815802E-2</v>
      </c>
      <c r="T841" s="14">
        <v>-1.2222644852248353E-2</v>
      </c>
      <c r="U841" s="20">
        <v>-1.7346279236327967E-2</v>
      </c>
      <c r="V841" s="20">
        <v>-1.7286719864480115E-2</v>
      </c>
      <c r="X841" s="14">
        <f t="shared" si="177"/>
        <v>-1.6622589139581617E-2</v>
      </c>
      <c r="Y841" s="14">
        <f t="shared" si="178"/>
        <v>-1.8625636220262781E-2</v>
      </c>
      <c r="Z841" s="20">
        <f t="shared" si="179"/>
        <v>-4.0611557982547009E-2</v>
      </c>
      <c r="AA841" s="20">
        <f t="shared" si="180"/>
        <v>-2.9746051634129696E-2</v>
      </c>
      <c r="AH841" s="26">
        <v>-0.85725213045239002</v>
      </c>
      <c r="AI841" s="26">
        <v>-0.15770092266724869</v>
      </c>
      <c r="AK841" s="26"/>
      <c r="AU841">
        <v>0.63253822024654849</v>
      </c>
    </row>
    <row r="842" spans="1:47" x14ac:dyDescent="0.2">
      <c r="A842" s="1">
        <v>43985</v>
      </c>
      <c r="B842">
        <v>217.4511</v>
      </c>
      <c r="C842">
        <v>16.559999999999999</v>
      </c>
      <c r="D842" s="12">
        <v>4.8421176669017907E-3</v>
      </c>
      <c r="E842" s="12">
        <v>1.814882032667775E-3</v>
      </c>
      <c r="F842" s="12">
        <f t="shared" si="175"/>
        <v>1.1297630032465781E-2</v>
      </c>
      <c r="G842" s="12">
        <f t="shared" si="176"/>
        <v>9.8503545821844729E-3</v>
      </c>
      <c r="H842" s="14">
        <v>-1.8582947734857223E-2</v>
      </c>
      <c r="I842" s="14">
        <v>-1.6202391461264187E-2</v>
      </c>
      <c r="J842" s="20">
        <v>-2.6282217607726727E-2</v>
      </c>
      <c r="K842" s="20">
        <v>-2.2915351440813303E-2</v>
      </c>
      <c r="M842" s="24">
        <v>2.3446103500122442E-5</v>
      </c>
      <c r="N842" s="24">
        <v>3.2937967925003148E-6</v>
      </c>
      <c r="O842" s="23">
        <f t="shared" si="173"/>
        <v>5.6493424580544818E-5</v>
      </c>
      <c r="P842" s="23">
        <f t="shared" si="174"/>
        <v>5.8650383725003557E-5</v>
      </c>
      <c r="Q842" s="12">
        <v>7.5162107860640001E-3</v>
      </c>
      <c r="R842" s="12">
        <v>7.6583538521671586E-3</v>
      </c>
      <c r="S842" s="14">
        <v>-1.2363066572389149E-2</v>
      </c>
      <c r="T842" s="14">
        <v>-1.2596871110214933E-2</v>
      </c>
      <c r="U842" s="20">
        <v>-1.7485320983002824E-2</v>
      </c>
      <c r="V842" s="20">
        <v>-1.7815995202641554E-2</v>
      </c>
      <c r="X842" s="14">
        <f t="shared" si="177"/>
        <v>-1.6622589139581617E-2</v>
      </c>
      <c r="Y842" s="14">
        <f t="shared" si="178"/>
        <v>-1.8625636220262781E-2</v>
      </c>
      <c r="Z842" s="20">
        <f t="shared" si="179"/>
        <v>-4.0611557982547009E-2</v>
      </c>
      <c r="AA842" s="20">
        <f t="shared" si="180"/>
        <v>-2.9746051634129696E-2</v>
      </c>
      <c r="AH842" s="26">
        <v>0.63253822024654849</v>
      </c>
      <c r="AI842" s="26">
        <v>0.23014982741214593</v>
      </c>
      <c r="AK842" s="26"/>
      <c r="AU842">
        <v>0.67460505607859422</v>
      </c>
    </row>
    <row r="843" spans="1:47" x14ac:dyDescent="0.2">
      <c r="A843" s="1">
        <v>43984</v>
      </c>
      <c r="B843">
        <v>216.40325000000001</v>
      </c>
      <c r="C843">
        <v>16.53</v>
      </c>
      <c r="D843" s="12">
        <v>5.2505435541252421E-3</v>
      </c>
      <c r="E843" s="12">
        <v>4.8632218844986141E-3</v>
      </c>
      <c r="F843" s="12">
        <f t="shared" si="175"/>
        <v>1.1287286197118969E-2</v>
      </c>
      <c r="G843" s="12">
        <f t="shared" si="176"/>
        <v>9.8495567834608246E-3</v>
      </c>
      <c r="H843" s="14">
        <v>-1.8565933639770431E-2</v>
      </c>
      <c r="I843" s="14">
        <v>-1.6201079199140017E-2</v>
      </c>
      <c r="J843" s="20">
        <v>-2.6258154248358239E-2</v>
      </c>
      <c r="K843" s="20">
        <v>-2.2913495483448631E-2</v>
      </c>
      <c r="M843" s="24">
        <v>2.7568207613766129E-5</v>
      </c>
      <c r="N843" s="24">
        <v>2.3650927097866252E-5</v>
      </c>
      <c r="O843" s="23">
        <f t="shared" si="173"/>
        <v>5.8599934856694775E-5</v>
      </c>
      <c r="P843" s="23">
        <f t="shared" si="174"/>
        <v>6.2183547610221042E-5</v>
      </c>
      <c r="Q843" s="12">
        <v>7.6550594286847167E-3</v>
      </c>
      <c r="R843" s="12">
        <v>7.8856545454528398E-3</v>
      </c>
      <c r="S843" s="14">
        <v>-1.2591452265801124E-2</v>
      </c>
      <c r="T843" s="14">
        <v>-1.2970747479974469E-2</v>
      </c>
      <c r="U843" s="20">
        <v>-1.7808331227576985E-2</v>
      </c>
      <c r="V843" s="20">
        <v>-1.8344775687234707E-2</v>
      </c>
      <c r="X843" s="14">
        <f t="shared" si="177"/>
        <v>-1.6622589139581617E-2</v>
      </c>
      <c r="Y843" s="14">
        <f t="shared" si="178"/>
        <v>-1.8625636220262781E-2</v>
      </c>
      <c r="Z843" s="20">
        <f t="shared" si="179"/>
        <v>-4.0611557982547009E-2</v>
      </c>
      <c r="AA843" s="20">
        <f t="shared" si="180"/>
        <v>-2.9746051634129696E-2</v>
      </c>
      <c r="AH843" s="26">
        <v>0.67460505607859422</v>
      </c>
      <c r="AI843" s="26">
        <v>0.60487455424873893</v>
      </c>
      <c r="AK843" s="26"/>
      <c r="AU843">
        <v>-0.24658449694004955</v>
      </c>
    </row>
    <row r="844" spans="1:47" x14ac:dyDescent="0.2">
      <c r="A844" s="1">
        <v>43980</v>
      </c>
      <c r="B844">
        <v>215.27295000000001</v>
      </c>
      <c r="C844">
        <v>16.45</v>
      </c>
      <c r="D844" s="12">
        <v>-1.9756688831802371E-3</v>
      </c>
      <c r="E844" s="12">
        <v>-5.4413542926239344E-3</v>
      </c>
      <c r="F844" s="12">
        <f t="shared" si="175"/>
        <v>1.1274788070583203E-2</v>
      </c>
      <c r="G844" s="12">
        <f t="shared" si="176"/>
        <v>9.8470827740136779E-3</v>
      </c>
      <c r="H844" s="14">
        <v>-1.8545376051007978E-2</v>
      </c>
      <c r="I844" s="14">
        <v>-1.6197009815727765E-2</v>
      </c>
      <c r="J844" s="20">
        <v>-2.6229079258262268E-2</v>
      </c>
      <c r="K844" s="20">
        <v>-2.2907740076830906E-2</v>
      </c>
      <c r="M844" s="24">
        <v>3.9032675359666459E-6</v>
      </c>
      <c r="N844" s="24">
        <v>2.9608336537856917E-5</v>
      </c>
      <c r="O844" s="23">
        <f t="shared" si="173"/>
        <v>6.0577221140184181E-5</v>
      </c>
      <c r="P844" s="23">
        <f t="shared" si="174"/>
        <v>6.4642409973602683E-5</v>
      </c>
      <c r="Q844" s="12">
        <v>7.7831369729810217E-3</v>
      </c>
      <c r="R844" s="12">
        <v>8.0400503713349142E-3</v>
      </c>
      <c r="S844" s="14">
        <v>-1.2802121079067939E-2</v>
      </c>
      <c r="T844" s="14">
        <v>-1.3224706014162767E-2</v>
      </c>
      <c r="U844" s="20">
        <v>-1.8106284150463066E-2</v>
      </c>
      <c r="V844" s="20">
        <v>-1.870395408853625E-2</v>
      </c>
      <c r="X844" s="14">
        <f t="shared" si="177"/>
        <v>-1.6622589139581617E-2</v>
      </c>
      <c r="Y844" s="14">
        <f t="shared" si="178"/>
        <v>-1.8625636220262781E-2</v>
      </c>
      <c r="Z844" s="20">
        <f t="shared" si="179"/>
        <v>-4.0611557982547009E-2</v>
      </c>
      <c r="AA844" s="20">
        <f t="shared" si="180"/>
        <v>-2.9746051634129696E-2</v>
      </c>
      <c r="AH844" s="26">
        <v>-0.24658449694004955</v>
      </c>
      <c r="AI844" s="26">
        <v>-0.66537748813852204</v>
      </c>
      <c r="AK844" s="26"/>
      <c r="AU844">
        <v>-0.12102862449349548</v>
      </c>
    </row>
    <row r="845" spans="1:47" x14ac:dyDescent="0.2">
      <c r="A845" s="1">
        <v>43979</v>
      </c>
      <c r="B845">
        <v>215.69909999999999</v>
      </c>
      <c r="C845">
        <v>16.54</v>
      </c>
      <c r="D845" s="12">
        <v>-9.9969918711040329E-4</v>
      </c>
      <c r="E845" s="12">
        <v>6.0827250608270766E-3</v>
      </c>
      <c r="F845" s="12">
        <f t="shared" si="175"/>
        <v>1.127376177259054E-2</v>
      </c>
      <c r="G845" s="12">
        <f t="shared" si="176"/>
        <v>9.8411864854257413E-3</v>
      </c>
      <c r="H845" s="14">
        <v>-1.8543687941032415E-2</v>
      </c>
      <c r="I845" s="14">
        <v>-1.6187311284058346E-2</v>
      </c>
      <c r="J845" s="20">
        <v>-2.6226691732108905E-2</v>
      </c>
      <c r="K845" s="20">
        <v>-2.2894023258409626E-2</v>
      </c>
      <c r="M845" s="24">
        <v>9.9939846470920105E-7</v>
      </c>
      <c r="N845" s="24">
        <v>3.6999544165613763E-5</v>
      </c>
      <c r="O845" s="23">
        <f t="shared" si="173"/>
        <v>6.419434656041722E-5</v>
      </c>
      <c r="P845" s="23">
        <f t="shared" si="174"/>
        <v>6.6877156910002275E-5</v>
      </c>
      <c r="Q845" s="12">
        <v>8.012137452666249E-3</v>
      </c>
      <c r="R845" s="12">
        <v>8.1778454931603021E-3</v>
      </c>
      <c r="S845" s="14">
        <v>-1.3178793348651813E-2</v>
      </c>
      <c r="T845" s="14">
        <v>-1.3451358820073478E-2</v>
      </c>
      <c r="U845" s="20">
        <v>-1.8639018929533124E-2</v>
      </c>
      <c r="V845" s="20">
        <v>-1.9024513477247939E-2</v>
      </c>
      <c r="X845" s="14">
        <f t="shared" si="177"/>
        <v>-1.6622589139581617E-2</v>
      </c>
      <c r="Y845" s="14">
        <f t="shared" si="178"/>
        <v>-1.8625636220262781E-2</v>
      </c>
      <c r="Z845" s="20">
        <f t="shared" si="179"/>
        <v>-4.0611557982547009E-2</v>
      </c>
      <c r="AA845" s="20">
        <f t="shared" si="180"/>
        <v>-2.9746051634129696E-2</v>
      </c>
      <c r="AH845" s="26">
        <v>-0.12102862449349548</v>
      </c>
      <c r="AI845" s="26">
        <v>0.73344756696709434</v>
      </c>
      <c r="AK845" s="26"/>
      <c r="AU845">
        <v>0.7175551811447578</v>
      </c>
    </row>
    <row r="846" spans="1:47" x14ac:dyDescent="0.2">
      <c r="A846" s="1">
        <v>43978</v>
      </c>
      <c r="B846">
        <v>215.91494999999998</v>
      </c>
      <c r="C846">
        <v>16.440000000000001</v>
      </c>
      <c r="D846" s="12">
        <v>6.0151721184891205E-3</v>
      </c>
      <c r="E846" s="12">
        <v>-6.0790273556221575E-4</v>
      </c>
      <c r="F846" s="12">
        <f t="shared" si="175"/>
        <v>1.1273766665541465E-2</v>
      </c>
      <c r="G846" s="12">
        <f t="shared" si="176"/>
        <v>9.8233497166910124E-3</v>
      </c>
      <c r="H846" s="14">
        <v>-1.8543695989220489E-2</v>
      </c>
      <c r="I846" s="14">
        <v>-1.6157972410311933E-2</v>
      </c>
      <c r="J846" s="20">
        <v>-2.6226703114814884E-2</v>
      </c>
      <c r="K846" s="20">
        <v>-2.2852528729383832E-2</v>
      </c>
      <c r="M846" s="24">
        <v>3.6182295615048892E-5</v>
      </c>
      <c r="N846" s="24">
        <v>3.695457359040252E-7</v>
      </c>
      <c r="O846" s="23">
        <f t="shared" si="173"/>
        <v>6.8227975201665375E-5</v>
      </c>
      <c r="P846" s="23">
        <f t="shared" si="174"/>
        <v>6.8779375639485812E-5</v>
      </c>
      <c r="Q846" s="12">
        <v>8.2600227119339915E-3</v>
      </c>
      <c r="R846" s="12">
        <v>8.2933332044170163E-3</v>
      </c>
      <c r="S846" s="14">
        <v>-1.3586528316426165E-2</v>
      </c>
      <c r="T846" s="14">
        <v>-1.3641319200802408E-2</v>
      </c>
      <c r="U846" s="20">
        <v>-1.92156862754367E-2</v>
      </c>
      <c r="V846" s="20">
        <v>-1.9293178068807839E-2</v>
      </c>
      <c r="X846" s="14">
        <f t="shared" si="177"/>
        <v>-1.6622589139581617E-2</v>
      </c>
      <c r="Y846" s="14">
        <f t="shared" si="178"/>
        <v>-1.8625636220262781E-2</v>
      </c>
      <c r="Z846" s="20">
        <f t="shared" si="179"/>
        <v>-4.0611557982547009E-2</v>
      </c>
      <c r="AA846" s="20">
        <f t="shared" si="180"/>
        <v>-2.9746051634129696E-2</v>
      </c>
      <c r="AH846" s="26">
        <v>0.7175551811447578</v>
      </c>
      <c r="AI846" s="26">
        <v>-7.1076203096188215E-2</v>
      </c>
      <c r="AK846" s="26"/>
      <c r="AU846">
        <v>0.30533814700620898</v>
      </c>
    </row>
    <row r="847" spans="1:47" x14ac:dyDescent="0.2">
      <c r="A847" s="1">
        <v>43977</v>
      </c>
      <c r="B847">
        <v>214.62394999999998</v>
      </c>
      <c r="C847">
        <v>16.45</v>
      </c>
      <c r="D847" s="12">
        <v>2.6321997752971615E-3</v>
      </c>
      <c r="E847" s="12">
        <v>2.4375380865324647E-3</v>
      </c>
      <c r="F847" s="12">
        <f t="shared" si="175"/>
        <v>1.1270514799661712E-2</v>
      </c>
      <c r="G847" s="12">
        <f t="shared" si="176"/>
        <v>9.8414004762019652E-3</v>
      </c>
      <c r="H847" s="14">
        <v>-1.8538347145833817E-2</v>
      </c>
      <c r="I847" s="14">
        <v>-1.6187663267562751E-2</v>
      </c>
      <c r="J847" s="20">
        <v>-2.6219138143538857E-2</v>
      </c>
      <c r="K847" s="20">
        <v>-2.2894521075396961E-2</v>
      </c>
      <c r="M847" s="24">
        <v>6.9284756570744279E-6</v>
      </c>
      <c r="N847" s="24">
        <v>5.9415919232963493E-6</v>
      </c>
      <c r="O847" s="23">
        <f t="shared" si="173"/>
        <v>7.0272516846580976E-5</v>
      </c>
      <c r="P847" s="23">
        <f t="shared" si="174"/>
        <v>7.3150913868924887E-5</v>
      </c>
      <c r="Q847" s="12">
        <v>8.3828704419536965E-3</v>
      </c>
      <c r="R847" s="12">
        <v>8.5528307517993649E-3</v>
      </c>
      <c r="S847" s="14">
        <v>-1.3788594850711832E-2</v>
      </c>
      <c r="T847" s="14">
        <v>-1.4068154682799277E-2</v>
      </c>
      <c r="U847" s="20">
        <v>-1.9501472830998786E-2</v>
      </c>
      <c r="V847" s="20">
        <v>-1.9896859636479577E-2</v>
      </c>
      <c r="X847" s="14">
        <f t="shared" si="177"/>
        <v>-1.6622589139581617E-2</v>
      </c>
      <c r="Y847" s="14">
        <f t="shared" si="178"/>
        <v>-1.8625636220262781E-2</v>
      </c>
      <c r="Z847" s="20">
        <f t="shared" si="179"/>
        <v>-4.0611557982547009E-2</v>
      </c>
      <c r="AA847" s="20">
        <f t="shared" si="180"/>
        <v>-2.9746051634129696E-2</v>
      </c>
      <c r="AH847" s="26">
        <v>0.30533814700620898</v>
      </c>
      <c r="AI847" s="26">
        <v>0.276992001879248</v>
      </c>
      <c r="AK847" s="26"/>
      <c r="AU847">
        <v>0.21426425546192712</v>
      </c>
    </row>
    <row r="848" spans="1:47" x14ac:dyDescent="0.2">
      <c r="A848" s="1">
        <v>43976</v>
      </c>
      <c r="B848">
        <v>214.06049999999999</v>
      </c>
      <c r="C848">
        <v>16.41</v>
      </c>
      <c r="D848" s="12">
        <v>1.9023744225770134E-3</v>
      </c>
      <c r="E848" s="12">
        <v>-6.0901339829488865E-4</v>
      </c>
      <c r="F848" s="12">
        <f t="shared" si="175"/>
        <v>1.1266883384829281E-2</v>
      </c>
      <c r="G848" s="12">
        <f t="shared" si="176"/>
        <v>9.840873602048366E-3</v>
      </c>
      <c r="H848" s="14">
        <v>-1.8532373999975729E-2</v>
      </c>
      <c r="I848" s="14">
        <v>-1.6186796636700258E-2</v>
      </c>
      <c r="J848" s="20">
        <v>-2.6210690209363671E-2</v>
      </c>
      <c r="K848" s="20">
        <v>-2.2893295382829849E-2</v>
      </c>
      <c r="M848" s="24">
        <v>3.619028443675225E-6</v>
      </c>
      <c r="N848" s="24">
        <v>3.7089731930268869E-7</v>
      </c>
      <c r="O848" s="23">
        <f t="shared" si="173"/>
        <v>7.4314842905231433E-5</v>
      </c>
      <c r="P848" s="23">
        <f t="shared" si="174"/>
        <v>7.7440538182227059E-5</v>
      </c>
      <c r="Q848" s="12">
        <v>8.620605715680971E-3</v>
      </c>
      <c r="R848" s="12">
        <v>8.8000305784825001E-3</v>
      </c>
      <c r="S848" s="14">
        <v>-1.4179634577956441E-2</v>
      </c>
      <c r="T848" s="14">
        <v>-1.4474762214300807E-2</v>
      </c>
      <c r="U848" s="20">
        <v>-2.0054527779618747E-2</v>
      </c>
      <c r="V848" s="20">
        <v>-2.0471932427747155E-2</v>
      </c>
      <c r="X848" s="14">
        <f t="shared" si="177"/>
        <v>-1.6622589139581617E-2</v>
      </c>
      <c r="Y848" s="14">
        <f t="shared" si="178"/>
        <v>-1.8625636220262781E-2</v>
      </c>
      <c r="Z848" s="20">
        <f t="shared" si="179"/>
        <v>-4.0611557982547009E-2</v>
      </c>
      <c r="AA848" s="20">
        <f t="shared" si="180"/>
        <v>-2.9746051634129696E-2</v>
      </c>
      <c r="AH848" s="26">
        <v>0.21426425546192712</v>
      </c>
      <c r="AI848" s="26">
        <v>-6.7106215658207555E-2</v>
      </c>
      <c r="AK848" s="26"/>
      <c r="AU848">
        <v>8.162441548246803E-2</v>
      </c>
    </row>
    <row r="849" spans="1:47" x14ac:dyDescent="0.2">
      <c r="A849" s="1">
        <v>43973</v>
      </c>
      <c r="B849">
        <v>213.65404999999998</v>
      </c>
      <c r="C849">
        <v>16.420000000000002</v>
      </c>
      <c r="D849" s="12">
        <v>7.4732604352800713E-4</v>
      </c>
      <c r="E849" s="12">
        <v>2.4420024420026554E-3</v>
      </c>
      <c r="F849" s="12">
        <f t="shared" si="175"/>
        <v>1.1274714275868304E-2</v>
      </c>
      <c r="G849" s="12">
        <f t="shared" si="176"/>
        <v>9.8505418117267405E-3</v>
      </c>
      <c r="H849" s="14">
        <v>-1.8545254669503526E-2</v>
      </c>
      <c r="I849" s="14">
        <v>-1.6202699426455858E-2</v>
      </c>
      <c r="J849" s="20">
        <v>-2.6228907586084146E-2</v>
      </c>
      <c r="K849" s="20">
        <v>-2.2915787001860914E-2</v>
      </c>
      <c r="M849" s="24">
        <v>5.5849621533522479E-7</v>
      </c>
      <c r="N849" s="24">
        <v>5.9633759267469319E-6</v>
      </c>
      <c r="O849" s="23">
        <f t="shared" si="173"/>
        <v>7.8830184722355402E-5</v>
      </c>
      <c r="P849" s="23">
        <f t="shared" si="174"/>
        <v>8.2362249187540294E-5</v>
      </c>
      <c r="Q849" s="12">
        <v>8.8786364224668762E-3</v>
      </c>
      <c r="R849" s="12">
        <v>9.0753649616718054E-3</v>
      </c>
      <c r="S849" s="14">
        <v>-1.4604057321878089E-2</v>
      </c>
      <c r="T849" s="14">
        <v>-1.4927646973114182E-2</v>
      </c>
      <c r="U849" s="20">
        <v>-2.0654796965787394E-2</v>
      </c>
      <c r="V849" s="20">
        <v>-2.1112455984729942E-2</v>
      </c>
      <c r="X849" s="14">
        <f t="shared" si="177"/>
        <v>-1.6622589139581617E-2</v>
      </c>
      <c r="Y849" s="14">
        <f t="shared" si="178"/>
        <v>-1.8625636220262781E-2</v>
      </c>
      <c r="Z849" s="20">
        <f t="shared" si="179"/>
        <v>-4.0611557982547009E-2</v>
      </c>
      <c r="AA849" s="20">
        <f t="shared" si="180"/>
        <v>-2.9746051634129696E-2</v>
      </c>
      <c r="AH849" s="26">
        <v>8.162441548246803E-2</v>
      </c>
      <c r="AI849" s="26">
        <v>0.26145212000386958</v>
      </c>
      <c r="AK849" s="26"/>
      <c r="AU849">
        <v>0.64103060033731207</v>
      </c>
    </row>
    <row r="850" spans="1:47" x14ac:dyDescent="0.2">
      <c r="A850" s="1">
        <v>43971</v>
      </c>
      <c r="B850">
        <v>213.49450000000002</v>
      </c>
      <c r="C850">
        <v>16.38</v>
      </c>
      <c r="D850" s="12">
        <v>5.9754596919752156E-3</v>
      </c>
      <c r="E850" s="12">
        <v>6.1087354917521708E-4</v>
      </c>
      <c r="F850" s="12">
        <f t="shared" si="175"/>
        <v>1.1274740132164276E-2</v>
      </c>
      <c r="G850" s="12">
        <f t="shared" si="176"/>
        <v>9.849636117636066E-3</v>
      </c>
      <c r="H850" s="14">
        <v>-1.8545297199325735E-2</v>
      </c>
      <c r="I850" s="14">
        <v>-1.6201209692245904E-2</v>
      </c>
      <c r="J850" s="20">
        <v>-2.6228967736823313E-2</v>
      </c>
      <c r="K850" s="20">
        <v>-2.2913680042338541E-2</v>
      </c>
      <c r="M850" s="24">
        <v>3.5706118530420539E-5</v>
      </c>
      <c r="N850" s="24">
        <v>3.7316649308192633E-7</v>
      </c>
      <c r="O850" s="23">
        <f t="shared" si="173"/>
        <v>8.3826255331961906E-5</v>
      </c>
      <c r="P850" s="23">
        <f t="shared" si="174"/>
        <v>8.7238432270018792E-5</v>
      </c>
      <c r="Q850" s="12">
        <v>9.1556679347801762E-3</v>
      </c>
      <c r="R850" s="12">
        <v>9.340151619220043E-3</v>
      </c>
      <c r="S850" s="14">
        <v>-1.5059733609686472E-2</v>
      </c>
      <c r="T850" s="14">
        <v>-1.5363182267150758E-2</v>
      </c>
      <c r="U850" s="20">
        <v>-2.1299268635499757E-2</v>
      </c>
      <c r="V850" s="20">
        <v>-2.1728441862591662E-2</v>
      </c>
      <c r="X850" s="14">
        <f t="shared" si="177"/>
        <v>-1.6622589139581617E-2</v>
      </c>
      <c r="Y850" s="14">
        <f t="shared" si="178"/>
        <v>-1.8625636220262781E-2</v>
      </c>
      <c r="Z850" s="20">
        <f t="shared" si="179"/>
        <v>-4.0611557982547009E-2</v>
      </c>
      <c r="AA850" s="20">
        <f t="shared" si="180"/>
        <v>-2.9746051634129696E-2</v>
      </c>
      <c r="AH850" s="26">
        <v>0.64103060033731207</v>
      </c>
      <c r="AI850" s="26">
        <v>6.3418609066866874E-2</v>
      </c>
      <c r="AK850" s="26"/>
      <c r="AU850">
        <v>-0.49494167819178009</v>
      </c>
    </row>
    <row r="851" spans="1:47" x14ac:dyDescent="0.2">
      <c r="A851" s="1">
        <v>43970</v>
      </c>
      <c r="B851">
        <v>212.22635</v>
      </c>
      <c r="C851">
        <v>16.37</v>
      </c>
      <c r="D851" s="12">
        <v>-4.7218256819294702E-3</v>
      </c>
      <c r="E851" s="12">
        <v>-6.1050061050049731E-4</v>
      </c>
      <c r="F851" s="12">
        <f t="shared" si="175"/>
        <v>1.1256979533142197E-2</v>
      </c>
      <c r="G851" s="12">
        <f t="shared" si="176"/>
        <v>9.850161527728378E-3</v>
      </c>
      <c r="H851" s="14">
        <v>-1.8516083613607438E-2</v>
      </c>
      <c r="I851" s="14">
        <v>-1.620207391494188E-2</v>
      </c>
      <c r="J851" s="20">
        <v>-2.6187650405046607E-2</v>
      </c>
      <c r="K851" s="20">
        <v>-2.2914902328989791E-2</v>
      </c>
      <c r="M851" s="24">
        <v>2.2295637770528706E-5</v>
      </c>
      <c r="N851" s="24">
        <v>3.7271099542147991E-7</v>
      </c>
      <c r="O851" s="23">
        <f t="shared" si="173"/>
        <v>8.6893065549472896E-5</v>
      </c>
      <c r="P851" s="23">
        <f t="shared" si="174"/>
        <v>9.2783172044929012E-5</v>
      </c>
      <c r="Q851" s="12">
        <v>9.3216450023304847E-3</v>
      </c>
      <c r="R851" s="12">
        <v>9.6324021949319074E-3</v>
      </c>
      <c r="S851" s="14">
        <v>-1.5332741591237367E-2</v>
      </c>
      <c r="T851" s="14">
        <v>-1.5843891686589073E-2</v>
      </c>
      <c r="U851" s="20">
        <v>-2.1685389033734952E-2</v>
      </c>
      <c r="V851" s="20">
        <v>-2.2408318368086173E-2</v>
      </c>
      <c r="X851" s="14">
        <f t="shared" si="177"/>
        <v>-1.6622589139581617E-2</v>
      </c>
      <c r="Y851" s="14">
        <f t="shared" si="178"/>
        <v>-1.8625636220262781E-2</v>
      </c>
      <c r="Z851" s="20">
        <f t="shared" si="179"/>
        <v>-4.0611557982547009E-2</v>
      </c>
      <c r="AA851" s="20">
        <f t="shared" si="180"/>
        <v>-2.9746051634129696E-2</v>
      </c>
      <c r="AH851" s="26">
        <v>-0.49494167819178009</v>
      </c>
      <c r="AI851" s="26">
        <v>-6.1454951417784759E-2</v>
      </c>
      <c r="AK851" s="26"/>
      <c r="AU851">
        <v>1.1668219375546922</v>
      </c>
    </row>
    <row r="852" spans="1:47" x14ac:dyDescent="0.2">
      <c r="A852" s="1">
        <v>43969</v>
      </c>
      <c r="B852">
        <v>213.23320000000001</v>
      </c>
      <c r="C852">
        <v>16.38</v>
      </c>
      <c r="D852" s="12">
        <v>1.1012009113812171E-2</v>
      </c>
      <c r="E852" s="12">
        <v>1.1111111111111072E-2</v>
      </c>
      <c r="F852" s="12">
        <f t="shared" si="175"/>
        <v>1.1254201148270757E-2</v>
      </c>
      <c r="G852" s="12">
        <f t="shared" si="176"/>
        <v>9.8684713991327722E-3</v>
      </c>
      <c r="H852" s="14">
        <v>-1.8511513577174583E-2</v>
      </c>
      <c r="I852" s="14">
        <v>-1.6232190973330413E-2</v>
      </c>
      <c r="J852" s="20">
        <v>-2.6181186915307665E-2</v>
      </c>
      <c r="K852" s="20">
        <v>-2.2957497459405365E-2</v>
      </c>
      <c r="M852" s="24">
        <v>1.2126434472268232E-4</v>
      </c>
      <c r="N852" s="24">
        <v>1.2345679012345593E-4</v>
      </c>
      <c r="O852" s="23">
        <f t="shared" si="173"/>
        <v>9.1014763902040507E-5</v>
      </c>
      <c r="P852" s="23">
        <f t="shared" si="174"/>
        <v>9.8686658872193224E-5</v>
      </c>
      <c r="Q852" s="12">
        <v>9.5401658215169671E-3</v>
      </c>
      <c r="R852" s="12">
        <v>9.9341159079302677E-3</v>
      </c>
      <c r="S852" s="14">
        <v>-1.5692176353240658E-2</v>
      </c>
      <c r="T852" s="14">
        <v>-1.6340166581715422E-2</v>
      </c>
      <c r="U852" s="20">
        <v>-2.2193744476883086E-2</v>
      </c>
      <c r="V852" s="20">
        <v>-2.3110209422888876E-2</v>
      </c>
      <c r="X852" s="14">
        <f t="shared" si="177"/>
        <v>-1.6622589139581617E-2</v>
      </c>
      <c r="Y852" s="14">
        <f t="shared" si="178"/>
        <v>-1.8625636220262781E-2</v>
      </c>
      <c r="Z852" s="20">
        <f t="shared" si="179"/>
        <v>-4.0611557982547009E-2</v>
      </c>
      <c r="AA852" s="20">
        <f t="shared" si="180"/>
        <v>-2.9746051634129696E-2</v>
      </c>
      <c r="AH852" s="26">
        <v>1.1668219375546922</v>
      </c>
      <c r="AI852" s="26">
        <v>1.1276428195305879</v>
      </c>
      <c r="AK852" s="26"/>
      <c r="AU852">
        <v>0.16474811704780737</v>
      </c>
    </row>
    <row r="853" spans="1:47" x14ac:dyDescent="0.2">
      <c r="A853" s="1">
        <v>43966</v>
      </c>
      <c r="B853">
        <v>210.91064999999998</v>
      </c>
      <c r="C853">
        <v>16.2</v>
      </c>
      <c r="D853" s="12">
        <v>1.6022927888512672E-3</v>
      </c>
      <c r="E853" s="12">
        <v>8.0896079651524566E-3</v>
      </c>
      <c r="F853" s="12">
        <f t="shared" si="175"/>
        <v>1.1198909816630008E-2</v>
      </c>
      <c r="G853" s="12">
        <f t="shared" si="176"/>
        <v>9.8069708913443351E-3</v>
      </c>
      <c r="H853" s="14">
        <v>-1.842056742978632E-2</v>
      </c>
      <c r="I853" s="14">
        <v>-1.6131031640035248E-2</v>
      </c>
      <c r="J853" s="20">
        <v>-2.6052560043492323E-2</v>
      </c>
      <c r="K853" s="20">
        <v>-2.2814425883859304E-2</v>
      </c>
      <c r="M853" s="24">
        <v>2.5673421812047719E-6</v>
      </c>
      <c r="N853" s="24">
        <v>6.544175702985807E-5</v>
      </c>
      <c r="O853" s="23">
        <f t="shared" si="173"/>
        <v>8.9068461931034841E-5</v>
      </c>
      <c r="P853" s="23">
        <f t="shared" si="174"/>
        <v>9.7089410351167873E-5</v>
      </c>
      <c r="Q853" s="12">
        <v>9.4376089096250872E-3</v>
      </c>
      <c r="R853" s="12">
        <v>9.853395879145823E-3</v>
      </c>
      <c r="S853" s="14">
        <v>-1.5523485244746357E-2</v>
      </c>
      <c r="T853" s="14">
        <v>-1.62073939496017E-2</v>
      </c>
      <c r="U853" s="20">
        <v>-2.1955161422935219E-2</v>
      </c>
      <c r="V853" s="20">
        <v>-2.2922426555533667E-2</v>
      </c>
      <c r="X853" s="14">
        <f t="shared" si="177"/>
        <v>-1.6622589139581617E-2</v>
      </c>
      <c r="Y853" s="14">
        <f t="shared" si="178"/>
        <v>-1.8625636220262781E-2</v>
      </c>
      <c r="Z853" s="20">
        <f t="shared" si="179"/>
        <v>-4.0611557982547009E-2</v>
      </c>
      <c r="AA853" s="20">
        <f t="shared" si="180"/>
        <v>-2.9746051634129696E-2</v>
      </c>
      <c r="AH853" s="26">
        <v>0.16474811704780737</v>
      </c>
      <c r="AI853" s="26">
        <v>0.81262148183679339</v>
      </c>
      <c r="AK853" s="26"/>
      <c r="AU853">
        <v>0.16725947352960027</v>
      </c>
    </row>
    <row r="854" spans="1:47" x14ac:dyDescent="0.2">
      <c r="A854" s="1">
        <v>43965</v>
      </c>
      <c r="B854">
        <v>210.57325</v>
      </c>
      <c r="C854">
        <v>16.07</v>
      </c>
      <c r="D854" s="12">
        <v>1.6763322952981774E-3</v>
      </c>
      <c r="E854" s="12">
        <v>-1.1685116851168575E-2</v>
      </c>
      <c r="F854" s="12">
        <f t="shared" si="175"/>
        <v>1.1197125112407693E-2</v>
      </c>
      <c r="G854" s="12">
        <f t="shared" si="176"/>
        <v>9.7742957393811419E-3</v>
      </c>
      <c r="H854" s="14">
        <v>-1.841763185257321E-2</v>
      </c>
      <c r="I854" s="14">
        <v>-1.6077285797817396E-2</v>
      </c>
      <c r="J854" s="20">
        <v>-2.6048408200618947E-2</v>
      </c>
      <c r="K854" s="20">
        <v>-2.2738412113555768E-2</v>
      </c>
      <c r="M854" s="24">
        <v>2.8100899642596558E-6</v>
      </c>
      <c r="N854" s="24">
        <v>1.3654195582546381E-4</v>
      </c>
      <c r="O854" s="23">
        <f t="shared" si="173"/>
        <v>9.4589479798756564E-5</v>
      </c>
      <c r="P854" s="23">
        <f t="shared" si="174"/>
        <v>9.9101072245212009E-5</v>
      </c>
      <c r="Q854" s="12">
        <v>9.725712302898773E-3</v>
      </c>
      <c r="R854" s="12">
        <v>9.9549521468067347E-3</v>
      </c>
      <c r="S854" s="14">
        <v>-1.5997373156109607E-2</v>
      </c>
      <c r="T854" s="14">
        <v>-1.6374439144803406E-2</v>
      </c>
      <c r="U854" s="20">
        <v>-2.2625390139381411E-2</v>
      </c>
      <c r="V854" s="20">
        <v>-2.3158681762902152E-2</v>
      </c>
      <c r="X854" s="14">
        <f t="shared" si="177"/>
        <v>-1.6622589139581617E-2</v>
      </c>
      <c r="Y854" s="14">
        <f t="shared" si="178"/>
        <v>-1.8625636220262781E-2</v>
      </c>
      <c r="Z854" s="20">
        <f t="shared" si="179"/>
        <v>-4.0611557982547009E-2</v>
      </c>
      <c r="AA854" s="20">
        <f t="shared" si="180"/>
        <v>-2.9746051634129696E-2</v>
      </c>
      <c r="AH854" s="26">
        <v>0.16725947352960027</v>
      </c>
      <c r="AI854" s="26">
        <v>-1.188319213711684</v>
      </c>
      <c r="AK854" s="26"/>
      <c r="AU854">
        <v>-0.56331936365089497</v>
      </c>
    </row>
    <row r="855" spans="1:47" x14ac:dyDescent="0.2">
      <c r="A855" s="1">
        <v>43964</v>
      </c>
      <c r="B855">
        <v>210.22084999999998</v>
      </c>
      <c r="C855">
        <v>16.260000000000002</v>
      </c>
      <c r="D855" s="12">
        <v>-5.7649978859231066E-3</v>
      </c>
      <c r="E855" s="12">
        <v>-5.5045871559632475E-3</v>
      </c>
      <c r="F855" s="12">
        <f t="shared" si="175"/>
        <v>1.1195167653864057E-2</v>
      </c>
      <c r="G855" s="12">
        <f t="shared" si="176"/>
        <v>9.7072492354346659E-3</v>
      </c>
      <c r="H855" s="14">
        <v>-1.8414412119788105E-2</v>
      </c>
      <c r="I855" s="14">
        <v>-1.596700411262662E-2</v>
      </c>
      <c r="J855" s="20">
        <v>-2.6043854471097437E-2</v>
      </c>
      <c r="K855" s="20">
        <v>-2.2582438621638012E-2</v>
      </c>
      <c r="M855" s="24">
        <v>3.3235200624697888E-5</v>
      </c>
      <c r="N855" s="24">
        <v>3.0300479757595553E-5</v>
      </c>
      <c r="O855" s="23">
        <f t="shared" si="173"/>
        <v>1.004474169237106E-4</v>
      </c>
      <c r="P855" s="23">
        <f t="shared" si="174"/>
        <v>9.6694078960470682E-5</v>
      </c>
      <c r="Q855" s="12">
        <v>1.0022345879269513E-2</v>
      </c>
      <c r="R855" s="12">
        <v>9.8333147493849041E-3</v>
      </c>
      <c r="S855" s="14">
        <v>-1.6485291970078603E-2</v>
      </c>
      <c r="T855" s="14">
        <v>-1.6174363430481172E-2</v>
      </c>
      <c r="U855" s="20">
        <v>-2.3315463029140612E-2</v>
      </c>
      <c r="V855" s="20">
        <v>-2.2875710862006016E-2</v>
      </c>
      <c r="X855" s="14">
        <f t="shared" si="177"/>
        <v>-1.6622589139581617E-2</v>
      </c>
      <c r="Y855" s="14">
        <f t="shared" si="178"/>
        <v>-1.8625636220262781E-2</v>
      </c>
      <c r="Z855" s="20">
        <f t="shared" si="179"/>
        <v>-4.0611557982547009E-2</v>
      </c>
      <c r="AA855" s="20">
        <f t="shared" si="180"/>
        <v>-2.9746051634129696E-2</v>
      </c>
      <c r="AH855" s="26">
        <v>-0.56331936365089497</v>
      </c>
      <c r="AI855" s="26">
        <v>-0.5479085881829423</v>
      </c>
      <c r="AK855" s="26"/>
      <c r="AU855">
        <v>-0.6848136670900683</v>
      </c>
    </row>
    <row r="856" spans="1:47" x14ac:dyDescent="0.2">
      <c r="A856" s="1">
        <v>43963</v>
      </c>
      <c r="B856">
        <v>211.43979999999999</v>
      </c>
      <c r="C856">
        <v>16.350000000000001</v>
      </c>
      <c r="D856" s="12">
        <v>-7.1225780276357176E-3</v>
      </c>
      <c r="E856" s="12">
        <v>0</v>
      </c>
      <c r="F856" s="12">
        <f t="shared" si="175"/>
        <v>1.118714379522545E-2</v>
      </c>
      <c r="G856" s="12">
        <f t="shared" si="176"/>
        <v>9.7100419558254318E-3</v>
      </c>
      <c r="H856" s="14">
        <v>-1.8401214046804244E-2</v>
      </c>
      <c r="I856" s="14">
        <v>-1.5971597728890431E-2</v>
      </c>
      <c r="J856" s="20">
        <v>-2.6025188184611907E-2</v>
      </c>
      <c r="K856" s="20">
        <v>-2.2588935460781862E-2</v>
      </c>
      <c r="M856" s="24">
        <v>5.073111775975911E-5</v>
      </c>
      <c r="N856" s="24">
        <v>0</v>
      </c>
      <c r="O856" s="23">
        <f t="shared" si="173"/>
        <v>1.0473430248327525E-4</v>
      </c>
      <c r="P856" s="23">
        <f t="shared" si="174"/>
        <v>1.0093302495683001E-4</v>
      </c>
      <c r="Q856" s="12">
        <v>1.0233977842621863E-2</v>
      </c>
      <c r="R856" s="12">
        <v>1.0046542935598793E-2</v>
      </c>
      <c r="S856" s="14">
        <v>-1.683339557257758E-2</v>
      </c>
      <c r="T856" s="14">
        <v>-1.6525092585943372E-2</v>
      </c>
      <c r="U856" s="20">
        <v>-2.3807792597164441E-2</v>
      </c>
      <c r="V856" s="20">
        <v>-2.3371753799690281E-2</v>
      </c>
      <c r="X856" s="14">
        <f t="shared" si="177"/>
        <v>-1.6622589139581617E-2</v>
      </c>
      <c r="Y856" s="14">
        <f t="shared" si="178"/>
        <v>-1.8625636220262781E-2</v>
      </c>
      <c r="Z856" s="20">
        <f t="shared" si="179"/>
        <v>-4.0611557982547009E-2</v>
      </c>
      <c r="AA856" s="20">
        <f t="shared" si="180"/>
        <v>-2.9746051634129696E-2</v>
      </c>
      <c r="AH856" s="26">
        <v>-0.6848136670900683</v>
      </c>
      <c r="AI856" s="26">
        <v>0</v>
      </c>
      <c r="AK856" s="26"/>
      <c r="AU856">
        <v>6.2185153008849442E-2</v>
      </c>
    </row>
    <row r="857" spans="1:47" x14ac:dyDescent="0.2">
      <c r="A857" s="1">
        <v>43962</v>
      </c>
      <c r="B857">
        <v>212.95660000000001</v>
      </c>
      <c r="C857">
        <v>16.350000000000001</v>
      </c>
      <c r="D857" s="12">
        <v>6.670123508885073E-4</v>
      </c>
      <c r="E857" s="12">
        <v>1.2247397428049034E-3</v>
      </c>
      <c r="F857" s="12">
        <f t="shared" si="175"/>
        <v>1.1170593795644824E-2</v>
      </c>
      <c r="G857" s="12">
        <f t="shared" si="176"/>
        <v>9.7144128018110069E-3</v>
      </c>
      <c r="H857" s="14">
        <v>-1.8373991719968005E-2</v>
      </c>
      <c r="I857" s="14">
        <v>-1.5978787130762652E-2</v>
      </c>
      <c r="J857" s="20">
        <v>-2.5986687128272141E-2</v>
      </c>
      <c r="K857" s="20">
        <v>-2.2599103569048162E-2</v>
      </c>
      <c r="M857" s="24">
        <v>4.4490547623781316E-7</v>
      </c>
      <c r="N857" s="24">
        <v>1.4999874376058209E-6</v>
      </c>
      <c r="O857" s="23">
        <f t="shared" si="173"/>
        <v>1.0817566980778831E-4</v>
      </c>
      <c r="P857" s="23">
        <f t="shared" si="174"/>
        <v>1.0737682608841842E-4</v>
      </c>
      <c r="Q857" s="12">
        <v>1.0400753328859804E-2</v>
      </c>
      <c r="R857" s="12">
        <v>1.0362279000703389E-2</v>
      </c>
      <c r="S857" s="14">
        <v>-1.7107716836002651E-2</v>
      </c>
      <c r="T857" s="14">
        <v>-1.704443219779005E-2</v>
      </c>
      <c r="U857" s="20">
        <v>-2.4195770395016202E-2</v>
      </c>
      <c r="V857" s="20">
        <v>-2.4106265723504376E-2</v>
      </c>
      <c r="X857" s="14">
        <f t="shared" si="177"/>
        <v>-1.6622589139581617E-2</v>
      </c>
      <c r="Y857" s="14">
        <f t="shared" si="178"/>
        <v>-1.8625636220262781E-2</v>
      </c>
      <c r="Z857" s="20">
        <f t="shared" si="179"/>
        <v>-4.0611557982547009E-2</v>
      </c>
      <c r="AA857" s="20">
        <f t="shared" si="180"/>
        <v>-2.9746051634129696E-2</v>
      </c>
      <c r="AH857" s="26">
        <v>6.2185153008849442E-2</v>
      </c>
      <c r="AI857" s="26">
        <v>0.11463964061384842</v>
      </c>
      <c r="AK857" s="26"/>
      <c r="AU857">
        <v>0.29744242030864987</v>
      </c>
    </row>
    <row r="858" spans="1:47" x14ac:dyDescent="0.2">
      <c r="A858" s="1">
        <v>43959</v>
      </c>
      <c r="B858">
        <v>212.81465</v>
      </c>
      <c r="C858">
        <v>16.329999999999998</v>
      </c>
      <c r="D858" s="12">
        <v>3.2814189797594207E-3</v>
      </c>
      <c r="E858" s="12">
        <v>3.6877688998155911E-3</v>
      </c>
      <c r="F858" s="12">
        <f t="shared" si="175"/>
        <v>1.1170257691442767E-2</v>
      </c>
      <c r="G858" s="12">
        <f t="shared" si="176"/>
        <v>9.7139627584104677E-3</v>
      </c>
      <c r="H858" s="14">
        <v>-1.837343887775222E-2</v>
      </c>
      <c r="I858" s="14">
        <v>-1.5978046875242988E-2</v>
      </c>
      <c r="J858" s="20">
        <v>-2.5985905232976232E-2</v>
      </c>
      <c r="K858" s="20">
        <v>-2.2598056611540091E-2</v>
      </c>
      <c r="M858" s="24">
        <v>1.0767710520725357E-5</v>
      </c>
      <c r="N858" s="24">
        <v>1.3599639458447095E-5</v>
      </c>
      <c r="O858" s="23">
        <f t="shared" si="173"/>
        <v>1.1505204352067461E-4</v>
      </c>
      <c r="P858" s="23">
        <f t="shared" si="174"/>
        <v>1.1413477579371403E-4</v>
      </c>
      <c r="Q858" s="12">
        <v>1.0726231561954767E-2</v>
      </c>
      <c r="R858" s="12">
        <v>1.0683387842520464E-2</v>
      </c>
      <c r="S858" s="14">
        <v>-1.7643080888202659E-2</v>
      </c>
      <c r="T858" s="14">
        <v>-1.7572609240899054E-2</v>
      </c>
      <c r="U858" s="20">
        <v>-2.4952945990623237E-2</v>
      </c>
      <c r="V858" s="20">
        <v>-2.4853276595001247E-2</v>
      </c>
      <c r="X858" s="14">
        <f t="shared" si="177"/>
        <v>-1.6622589139581617E-2</v>
      </c>
      <c r="Y858" s="14">
        <f t="shared" si="178"/>
        <v>-1.8625636220262781E-2</v>
      </c>
      <c r="Z858" s="20">
        <f t="shared" si="179"/>
        <v>-4.0611557982547009E-2</v>
      </c>
      <c r="AA858" s="20">
        <f t="shared" si="180"/>
        <v>-2.9746051634129696E-2</v>
      </c>
      <c r="AH858" s="26">
        <v>0.29744242030864987</v>
      </c>
      <c r="AI858" s="26">
        <v>0.33587661978907901</v>
      </c>
      <c r="AK858" s="26"/>
      <c r="AU858">
        <v>0.53438887807231095</v>
      </c>
    </row>
    <row r="859" spans="1:47" x14ac:dyDescent="0.2">
      <c r="A859" s="1">
        <v>43958</v>
      </c>
      <c r="B859">
        <v>212.11860000000001</v>
      </c>
      <c r="C859">
        <v>16.27</v>
      </c>
      <c r="D859" s="12">
        <v>6.0259034883178852E-3</v>
      </c>
      <c r="E859" s="12">
        <v>6.1842918985774986E-3</v>
      </c>
      <c r="F859" s="12">
        <f t="shared" si="175"/>
        <v>1.1166771608290323E-2</v>
      </c>
      <c r="G859" s="12">
        <f t="shared" si="176"/>
        <v>9.707728045332301E-3</v>
      </c>
      <c r="H859" s="14">
        <v>-1.8367704781235068E-2</v>
      </c>
      <c r="I859" s="14">
        <v>-1.5967791684823367E-2</v>
      </c>
      <c r="J859" s="20">
        <v>-2.5977795390845815E-2</v>
      </c>
      <c r="K859" s="20">
        <v>-2.2583552500025444E-2</v>
      </c>
      <c r="M859" s="24">
        <v>3.6311512850521658E-5</v>
      </c>
      <c r="N859" s="24">
        <v>3.8245466286811284E-5</v>
      </c>
      <c r="O859" s="23">
        <f t="shared" si="173"/>
        <v>1.2170756085664106E-4</v>
      </c>
      <c r="P859" s="23">
        <f t="shared" si="174"/>
        <v>1.2055017555485505E-4</v>
      </c>
      <c r="Q859" s="12">
        <v>1.1032114976587267E-2</v>
      </c>
      <c r="R859" s="12">
        <v>1.0979534396086888E-2</v>
      </c>
      <c r="S859" s="14">
        <v>-1.8146214332185228E-2</v>
      </c>
      <c r="T859" s="14">
        <v>-1.8059726973641964E-2</v>
      </c>
      <c r="U859" s="20">
        <v>-2.5664537221957908E-2</v>
      </c>
      <c r="V859" s="20">
        <v>-2.554221650029502E-2</v>
      </c>
      <c r="X859" s="14">
        <f t="shared" si="177"/>
        <v>-1.6622589139581617E-2</v>
      </c>
      <c r="Y859" s="14">
        <f t="shared" si="178"/>
        <v>-1.8625636220262781E-2</v>
      </c>
      <c r="Z859" s="20">
        <f t="shared" si="179"/>
        <v>-4.0611557982547009E-2</v>
      </c>
      <c r="AA859" s="20">
        <f t="shared" si="180"/>
        <v>-2.9746051634129696E-2</v>
      </c>
      <c r="AH859" s="26">
        <v>0.53438887807231095</v>
      </c>
      <c r="AI859" s="26">
        <v>0.55137949151244925</v>
      </c>
      <c r="AK859" s="26"/>
      <c r="AU859">
        <v>-0.18053825664860945</v>
      </c>
    </row>
    <row r="860" spans="1:47" x14ac:dyDescent="0.2">
      <c r="A860" s="1">
        <v>43957</v>
      </c>
      <c r="B860">
        <v>210.84805</v>
      </c>
      <c r="C860">
        <v>16.170000000000002</v>
      </c>
      <c r="D860" s="12">
        <v>-2.0975785793305723E-3</v>
      </c>
      <c r="E860" s="12">
        <v>-1.2353304508956331E-3</v>
      </c>
      <c r="F860" s="12">
        <f t="shared" si="175"/>
        <v>1.1149321025002889E-2</v>
      </c>
      <c r="G860" s="12">
        <f t="shared" si="176"/>
        <v>9.6922722339366444E-3</v>
      </c>
      <c r="H860" s="14">
        <v>-1.8339001126022311E-2</v>
      </c>
      <c r="I860" s="14">
        <v>-1.5942369137391742E-2</v>
      </c>
      <c r="J860" s="20">
        <v>-2.5937199263514319E-2</v>
      </c>
      <c r="K860" s="20">
        <v>-2.2547596906043584E-2</v>
      </c>
      <c r="M860" s="24">
        <v>4.3998358964664623E-6</v>
      </c>
      <c r="N860" s="24">
        <v>1.5260413229100082E-6</v>
      </c>
      <c r="O860" s="23">
        <f t="shared" si="173"/>
        <v>1.2715385212717955E-4</v>
      </c>
      <c r="P860" s="23">
        <f t="shared" si="174"/>
        <v>1.257994502136574E-4</v>
      </c>
      <c r="Q860" s="12">
        <v>1.127625168782515E-2</v>
      </c>
      <c r="R860" s="12">
        <v>1.1216035405331842E-2</v>
      </c>
      <c r="S860" s="14">
        <v>-1.8547783487136864E-2</v>
      </c>
      <c r="T860" s="14">
        <v>-1.8448736516476209E-2</v>
      </c>
      <c r="U860" s="20">
        <v>-2.6232484141121479E-2</v>
      </c>
      <c r="V860" s="20">
        <v>-2.6092400120360529E-2</v>
      </c>
      <c r="X860" s="14">
        <f t="shared" si="177"/>
        <v>-1.6622589139581617E-2</v>
      </c>
      <c r="Y860" s="14">
        <f t="shared" si="178"/>
        <v>-1.8625636220262781E-2</v>
      </c>
      <c r="Z860" s="20">
        <f t="shared" si="179"/>
        <v>-4.0611557982547009E-2</v>
      </c>
      <c r="AA860" s="20">
        <f t="shared" si="180"/>
        <v>-2.9746051634129696E-2</v>
      </c>
      <c r="AH860" s="26">
        <v>-0.18053825664860945</v>
      </c>
      <c r="AI860" s="26">
        <v>-0.10682331537952224</v>
      </c>
      <c r="AK860" s="26"/>
      <c r="AU860">
        <v>0.64163814980707556</v>
      </c>
    </row>
    <row r="861" spans="1:47" x14ac:dyDescent="0.2">
      <c r="A861" s="1">
        <v>43956</v>
      </c>
      <c r="B861">
        <v>211.29124999999999</v>
      </c>
      <c r="C861">
        <v>16.190000000000001</v>
      </c>
      <c r="D861" s="12">
        <v>7.5899029874393342E-3</v>
      </c>
      <c r="E861" s="12">
        <v>9.9812850904554828E-3</v>
      </c>
      <c r="F861" s="12">
        <f t="shared" si="175"/>
        <v>1.1148399910750525E-2</v>
      </c>
      <c r="G861" s="12">
        <f t="shared" si="176"/>
        <v>9.6915164652939621E-3</v>
      </c>
      <c r="H861" s="14">
        <v>-1.8337486027903475E-2</v>
      </c>
      <c r="I861" s="14">
        <v>-1.5941126008598688E-2</v>
      </c>
      <c r="J861" s="20">
        <v>-2.5935056431331583E-2</v>
      </c>
      <c r="K861" s="20">
        <v>-2.2545838725268413E-2</v>
      </c>
      <c r="M861" s="24">
        <v>5.7606627358740529E-5</v>
      </c>
      <c r="N861" s="24">
        <v>9.9626052056948919E-5</v>
      </c>
      <c r="O861" s="23">
        <f t="shared" si="173"/>
        <v>1.3498887868335156E-4</v>
      </c>
      <c r="P861" s="23">
        <f t="shared" si="174"/>
        <v>1.3373164553290702E-4</v>
      </c>
      <c r="Q861" s="12">
        <v>1.161847144349684E-2</v>
      </c>
      <c r="R861" s="12">
        <v>1.1564239946183536E-2</v>
      </c>
      <c r="S861" s="14">
        <v>-1.9110684893467889E-2</v>
      </c>
      <c r="T861" s="14">
        <v>-1.9021482018417094E-2</v>
      </c>
      <c r="U861" s="20">
        <v>-2.7028606342183091E-2</v>
      </c>
      <c r="V861" s="20">
        <v>-2.6902445013702238E-2</v>
      </c>
      <c r="X861" s="14">
        <f t="shared" si="177"/>
        <v>-1.6622589139581617E-2</v>
      </c>
      <c r="Y861" s="14">
        <f t="shared" si="178"/>
        <v>-1.8625636220262781E-2</v>
      </c>
      <c r="Z861" s="20">
        <f t="shared" si="179"/>
        <v>-4.0611557982547009E-2</v>
      </c>
      <c r="AA861" s="20">
        <f t="shared" si="180"/>
        <v>-2.9746051634129696E-2</v>
      </c>
      <c r="AH861" s="26">
        <v>0.64163814980707556</v>
      </c>
      <c r="AI861" s="26">
        <v>0.85620406867534116</v>
      </c>
      <c r="AK861" s="26"/>
      <c r="AU861">
        <v>-0.96386506944416728</v>
      </c>
    </row>
    <row r="862" spans="1:47" x14ac:dyDescent="0.2">
      <c r="A862" s="1">
        <v>43955</v>
      </c>
      <c r="B862">
        <v>209.69965000000002</v>
      </c>
      <c r="C862">
        <v>16.03</v>
      </c>
      <c r="D862" s="12">
        <v>-1.1425200072410657E-2</v>
      </c>
      <c r="E862" s="12">
        <v>-2.0171149144254219E-2</v>
      </c>
      <c r="F862" s="12">
        <f t="shared" si="175"/>
        <v>1.1133232697008845E-2</v>
      </c>
      <c r="G862" s="12">
        <f t="shared" si="176"/>
        <v>9.6566751946004052E-3</v>
      </c>
      <c r="H862" s="14">
        <v>-1.8312538181369725E-2</v>
      </c>
      <c r="I862" s="14">
        <v>-1.5883817218130793E-2</v>
      </c>
      <c r="J862" s="20">
        <v>-2.5899772215888503E-2</v>
      </c>
      <c r="K862" s="20">
        <v>-2.2464785809261575E-2</v>
      </c>
      <c r="M862" s="24">
        <v>1.3053519669461248E-4</v>
      </c>
      <c r="N862" s="24">
        <v>4.0687525779974771E-4</v>
      </c>
      <c r="O862" s="23">
        <f t="shared" si="173"/>
        <v>1.3992396206360315E-4</v>
      </c>
      <c r="P862" s="23">
        <f t="shared" si="174"/>
        <v>1.358996524501357E-4</v>
      </c>
      <c r="Q862" s="12">
        <v>1.1828945940514021E-2</v>
      </c>
      <c r="R862" s="12">
        <v>1.1657600630066879E-2</v>
      </c>
      <c r="S862" s="14">
        <v>-1.9456884633267387E-2</v>
      </c>
      <c r="T862" s="14">
        <v>-1.9175046677917279E-2</v>
      </c>
      <c r="U862" s="20">
        <v>-2.7518243240858827E-2</v>
      </c>
      <c r="V862" s="20">
        <v>-2.711963444217325E-2</v>
      </c>
      <c r="X862" s="14">
        <f t="shared" si="177"/>
        <v>-1.6622589139581617E-2</v>
      </c>
      <c r="Y862" s="14">
        <f t="shared" si="178"/>
        <v>-1.8625636220262781E-2</v>
      </c>
      <c r="Z862" s="20">
        <f>PERCENTILE(D862:D961,0.01)</f>
        <v>-4.0611557982547009E-2</v>
      </c>
      <c r="AA862" s="20">
        <f t="shared" si="180"/>
        <v>-2.9746051634129696E-2</v>
      </c>
      <c r="AH862" s="26">
        <v>-0.96386506944416728</v>
      </c>
      <c r="AI862" s="26">
        <v>-1.8525930177988807</v>
      </c>
      <c r="AK862" s="26"/>
      <c r="AU862">
        <v>-0.59531078118678771</v>
      </c>
    </row>
    <row r="863" spans="1:47" x14ac:dyDescent="0.2">
      <c r="A863" s="1">
        <v>43951</v>
      </c>
      <c r="B863">
        <v>212.1232</v>
      </c>
      <c r="C863">
        <v>16.36</v>
      </c>
      <c r="D863" s="12">
        <v>-7.1971504385804907E-3</v>
      </c>
      <c r="E863" s="12">
        <v>-1.8303843807200293E-3</v>
      </c>
      <c r="F863" s="12">
        <f t="shared" si="175"/>
        <v>1.1077587780704423E-2</v>
      </c>
      <c r="G863" s="12">
        <f t="shared" si="176"/>
        <v>9.4407408723353198E-3</v>
      </c>
      <c r="H863" s="14">
        <v>-1.8221010438964985E-2</v>
      </c>
      <c r="I863" s="14">
        <v>-1.5528636864969761E-2</v>
      </c>
      <c r="J863" s="20">
        <v>-2.5770322783142528E-2</v>
      </c>
      <c r="K863" s="20">
        <v>-2.1962447457727744E-2</v>
      </c>
      <c r="M863" s="24">
        <v>5.179897443555935E-5</v>
      </c>
      <c r="N863" s="24">
        <v>3.3503069811838453E-6</v>
      </c>
      <c r="O863" s="23">
        <f t="shared" si="173"/>
        <v>1.4050608874801261E-4</v>
      </c>
      <c r="P863" s="23">
        <f t="shared" si="174"/>
        <v>1.1854991181436507E-4</v>
      </c>
      <c r="Q863" s="12">
        <v>1.1853526426680484E-2</v>
      </c>
      <c r="R863" s="12">
        <v>1.0888062812748881E-2</v>
      </c>
      <c r="S863" s="14">
        <v>-1.9497315935090524E-2</v>
      </c>
      <c r="T863" s="14">
        <v>-1.7909269608025448E-2</v>
      </c>
      <c r="U863" s="20">
        <v>-2.7575426002595067E-2</v>
      </c>
      <c r="V863" s="20">
        <v>-2.5329421776861497E-2</v>
      </c>
      <c r="X863" s="14">
        <f t="shared" si="177"/>
        <v>-1.6622589139581617E-2</v>
      </c>
      <c r="Y863" s="14">
        <f t="shared" si="178"/>
        <v>-1.769093669119438E-2</v>
      </c>
      <c r="Z863" s="20">
        <f t="shared" si="179"/>
        <v>-4.0611557982547009E-2</v>
      </c>
      <c r="AA863" s="20">
        <f t="shared" si="180"/>
        <v>-2.9746051634129696E-2</v>
      </c>
      <c r="AH863" s="26">
        <v>-0.59531078118678771</v>
      </c>
      <c r="AI863" s="26">
        <v>-0.1631258048355915</v>
      </c>
      <c r="AK863" s="26"/>
      <c r="AU863">
        <v>0.82110929837052438</v>
      </c>
    </row>
    <row r="864" spans="1:47" x14ac:dyDescent="0.2">
      <c r="A864" s="1">
        <v>43950</v>
      </c>
      <c r="B864">
        <v>213.66095000000001</v>
      </c>
      <c r="C864">
        <v>16.39</v>
      </c>
      <c r="D864" s="12">
        <v>1.0025042515549698E-2</v>
      </c>
      <c r="E864" s="12">
        <v>3.674219228414044E-3</v>
      </c>
      <c r="F864" s="12">
        <f t="shared" si="175"/>
        <v>1.1056789377620569E-2</v>
      </c>
      <c r="G864" s="12">
        <f t="shared" si="176"/>
        <v>9.4427158342150815E-3</v>
      </c>
      <c r="H864" s="14">
        <v>-1.8186800110217709E-2</v>
      </c>
      <c r="I864" s="14">
        <v>-1.5531885388180778E-2</v>
      </c>
      <c r="J864" s="20">
        <v>-2.5721938462344964E-2</v>
      </c>
      <c r="K864" s="20">
        <v>-2.196704190609804E-2</v>
      </c>
      <c r="M864" s="24">
        <v>1.0050147743857902E-4</v>
      </c>
      <c r="N864" s="24">
        <v>1.3499886938447493E-5</v>
      </c>
      <c r="O864" s="23">
        <f t="shared" si="173"/>
        <v>1.4616172695072058E-4</v>
      </c>
      <c r="P864" s="23">
        <f t="shared" si="174"/>
        <v>1.2590392447511437E-4</v>
      </c>
      <c r="Q864" s="12">
        <v>1.2089736430159285E-2</v>
      </c>
      <c r="R864" s="12">
        <v>1.1220691800201731E-2</v>
      </c>
      <c r="S864" s="14">
        <v>-1.9885846816034849E-2</v>
      </c>
      <c r="T864" s="14">
        <v>-1.8456395604466467E-2</v>
      </c>
      <c r="U864" s="20">
        <v>-2.8124932642015158E-2</v>
      </c>
      <c r="V864" s="20">
        <v>-2.6103232514666792E-2</v>
      </c>
      <c r="X864" s="14">
        <f t="shared" si="177"/>
        <v>-1.6622589139581617E-2</v>
      </c>
      <c r="Y864" s="14">
        <f t="shared" si="178"/>
        <v>-1.769093669119438E-2</v>
      </c>
      <c r="Z864" s="20">
        <f t="shared" si="179"/>
        <v>-4.0611557982547009E-2</v>
      </c>
      <c r="AA864" s="20">
        <f t="shared" si="180"/>
        <v>-2.9746051634129696E-2</v>
      </c>
      <c r="AH864" s="26">
        <v>0.82110929837052438</v>
      </c>
      <c r="AI864" s="26">
        <v>0.31849582494049622</v>
      </c>
      <c r="AK864" s="26"/>
      <c r="AU864">
        <v>0.12203872146673464</v>
      </c>
    </row>
    <row r="865" spans="1:47" x14ac:dyDescent="0.2">
      <c r="A865" s="1">
        <v>43949</v>
      </c>
      <c r="B865">
        <v>211.54025000000001</v>
      </c>
      <c r="C865">
        <v>16.329999999999998</v>
      </c>
      <c r="D865" s="12">
        <v>1.536106673837967E-3</v>
      </c>
      <c r="E865" s="12">
        <v>3.6877688998155911E-3</v>
      </c>
      <c r="F865" s="12">
        <f t="shared" si="175"/>
        <v>1.1009769030631994E-2</v>
      </c>
      <c r="G865" s="12">
        <f t="shared" si="176"/>
        <v>9.4630267641818509E-3</v>
      </c>
      <c r="H865" s="14">
        <v>-1.8109458521933033E-2</v>
      </c>
      <c r="I865" s="14">
        <v>-1.5565293895003376E-2</v>
      </c>
      <c r="J865" s="20">
        <v>-2.5612552778091428E-2</v>
      </c>
      <c r="K865" s="20">
        <v>-2.2014292194846026E-2</v>
      </c>
      <c r="M865" s="24">
        <v>2.3596237134095423E-6</v>
      </c>
      <c r="N865" s="24">
        <v>1.3599639458447095E-5</v>
      </c>
      <c r="O865" s="23">
        <f t="shared" si="173"/>
        <v>1.4906322254980674E-4</v>
      </c>
      <c r="P865" s="23">
        <f t="shared" si="174"/>
        <v>1.3308301888151846E-4</v>
      </c>
      <c r="Q865" s="12">
        <v>1.2209145037626785E-2</v>
      </c>
      <c r="R865" s="12">
        <v>1.1536161358160628E-2</v>
      </c>
      <c r="S865" s="14">
        <v>-2.008225649711699E-2</v>
      </c>
      <c r="T865" s="14">
        <v>-1.8975296851067934E-2</v>
      </c>
      <c r="U865" s="20">
        <v>-2.8402718602139353E-2</v>
      </c>
      <c r="V865" s="20">
        <v>-2.6837124450149075E-2</v>
      </c>
      <c r="X865" s="14">
        <f t="shared" si="177"/>
        <v>-1.6622589139581617E-2</v>
      </c>
      <c r="Y865" s="14">
        <f t="shared" si="178"/>
        <v>-1.769093669119438E-2</v>
      </c>
      <c r="Z865" s="20">
        <f t="shared" si="179"/>
        <v>-4.0611557982547009E-2</v>
      </c>
      <c r="AA865" s="20">
        <f t="shared" si="180"/>
        <v>-2.9746051634129696E-2</v>
      </c>
      <c r="AH865" s="26">
        <v>0.12203872146673464</v>
      </c>
      <c r="AI865" s="26">
        <v>0.31087910687395454</v>
      </c>
      <c r="AK865" s="26"/>
      <c r="AU865">
        <v>0.4673115622710205</v>
      </c>
    </row>
    <row r="866" spans="1:47" x14ac:dyDescent="0.2">
      <c r="A866" s="1">
        <v>43948</v>
      </c>
      <c r="B866">
        <v>211.2158</v>
      </c>
      <c r="C866">
        <v>16.27</v>
      </c>
      <c r="D866" s="12">
        <v>6.0249815611606028E-3</v>
      </c>
      <c r="E866" s="12">
        <v>1.1815920398009938E-2</v>
      </c>
      <c r="F866" s="12">
        <f t="shared" si="175"/>
        <v>1.1029284575094573E-2</v>
      </c>
      <c r="G866" s="12">
        <f t="shared" si="176"/>
        <v>9.4914021100410348E-3</v>
      </c>
      <c r="H866" s="14">
        <v>-1.814155873602424E-2</v>
      </c>
      <c r="I866" s="14">
        <v>-1.5611967185555856E-2</v>
      </c>
      <c r="J866" s="20">
        <v>-2.5657952723462697E-2</v>
      </c>
      <c r="K866" s="20">
        <v>-2.208030312036071E-2</v>
      </c>
      <c r="M866" s="24">
        <v>3.6300402812325252E-5</v>
      </c>
      <c r="N866" s="24">
        <v>1.3961597485210735E-4</v>
      </c>
      <c r="O866" s="23">
        <f t="shared" si="173"/>
        <v>1.5843365954342726E-4</v>
      </c>
      <c r="P866" s="23">
        <f t="shared" si="174"/>
        <v>1.4071627294790089E-4</v>
      </c>
      <c r="Q866" s="12">
        <v>1.2587043320153755E-2</v>
      </c>
      <c r="R866" s="12">
        <v>1.1862389006768446E-2</v>
      </c>
      <c r="S866" s="14">
        <v>-2.0703843857750211E-2</v>
      </c>
      <c r="T866" s="14">
        <v>-1.9511893582092356E-2</v>
      </c>
      <c r="U866" s="20">
        <v>-2.9281841468299655E-2</v>
      </c>
      <c r="V866" s="20">
        <v>-2.7596043446941214E-2</v>
      </c>
      <c r="X866" s="14">
        <f t="shared" si="177"/>
        <v>-1.6622589139581617E-2</v>
      </c>
      <c r="Y866" s="14">
        <f t="shared" si="178"/>
        <v>-1.769093669119438E-2</v>
      </c>
      <c r="Z866" s="20">
        <f t="shared" si="179"/>
        <v>-4.0611557982547009E-2</v>
      </c>
      <c r="AA866" s="20">
        <f t="shared" si="180"/>
        <v>-2.9746051634129696E-2</v>
      </c>
      <c r="AH866" s="26">
        <v>0.4673115622710205</v>
      </c>
      <c r="AI866" s="26">
        <v>0.99589894154111269</v>
      </c>
      <c r="AK866" s="26"/>
      <c r="AU866">
        <v>0.33314251287840457</v>
      </c>
    </row>
    <row r="867" spans="1:47" x14ac:dyDescent="0.2">
      <c r="A867" s="1">
        <v>43945</v>
      </c>
      <c r="B867">
        <v>209.95085</v>
      </c>
      <c r="C867">
        <v>16.079999999999998</v>
      </c>
      <c r="D867" s="12">
        <v>4.4144782447910202E-3</v>
      </c>
      <c r="E867" s="12">
        <v>-1.2422360248449671E-3</v>
      </c>
      <c r="F867" s="12">
        <f t="shared" si="175"/>
        <v>1.1013493254019513E-2</v>
      </c>
      <c r="G867" s="12">
        <f t="shared" si="176"/>
        <v>9.4179495077910576E-3</v>
      </c>
      <c r="H867" s="14">
        <v>-1.8115584324279572E-2</v>
      </c>
      <c r="I867" s="14">
        <v>-1.5491148406335958E-2</v>
      </c>
      <c r="J867" s="20">
        <v>-2.5621216617251436E-2</v>
      </c>
      <c r="K867" s="20">
        <v>-2.1909426815273709E-2</v>
      </c>
      <c r="M867" s="24">
        <v>1.9487618173733205E-5</v>
      </c>
      <c r="N867" s="24">
        <v>1.5431503414226257E-6</v>
      </c>
      <c r="O867" s="23">
        <f t="shared" si="173"/>
        <v>1.6622578448601216E-4</v>
      </c>
      <c r="P867" s="23">
        <f t="shared" si="174"/>
        <v>1.4076820458899632E-4</v>
      </c>
      <c r="Q867" s="12">
        <v>1.2892857886675558E-2</v>
      </c>
      <c r="R867" s="12">
        <v>1.1864577724849558E-2</v>
      </c>
      <c r="S867" s="14">
        <v>-2.120686405666819E-2</v>
      </c>
      <c r="T867" s="14">
        <v>-1.9515493702966447E-2</v>
      </c>
      <c r="U867" s="20">
        <v>-2.9993272534978372E-2</v>
      </c>
      <c r="V867" s="20">
        <v>-2.7601135166596086E-2</v>
      </c>
      <c r="X867" s="14">
        <f t="shared" si="177"/>
        <v>-1.6622589139581617E-2</v>
      </c>
      <c r="Y867" s="14">
        <f t="shared" si="178"/>
        <v>-1.769093669119438E-2</v>
      </c>
      <c r="Z867" s="20">
        <f t="shared" si="179"/>
        <v>-4.0611557982547009E-2</v>
      </c>
      <c r="AA867" s="20">
        <f t="shared" si="180"/>
        <v>-2.9746051634129696E-2</v>
      </c>
      <c r="AH867" s="26">
        <v>0.33314251287840457</v>
      </c>
      <c r="AI867" s="26">
        <v>-0.10154507299596409</v>
      </c>
      <c r="AK867" s="26"/>
      <c r="AU867">
        <v>0.17859025008058688</v>
      </c>
    </row>
    <row r="868" spans="1:47" x14ac:dyDescent="0.2">
      <c r="A868" s="1">
        <v>43944</v>
      </c>
      <c r="B868">
        <v>209.02809999999999</v>
      </c>
      <c r="C868">
        <v>16.100000000000001</v>
      </c>
      <c r="D868" s="12">
        <v>2.4383793086166783E-3</v>
      </c>
      <c r="E868" s="12">
        <v>8.7719298245614308E-3</v>
      </c>
      <c r="F868" s="12">
        <f t="shared" si="175"/>
        <v>1.1002639679444016E-2</v>
      </c>
      <c r="G868" s="12">
        <f t="shared" si="176"/>
        <v>9.4174092014745556E-3</v>
      </c>
      <c r="H868" s="14">
        <v>-1.8097731782773678E-2</v>
      </c>
      <c r="I868" s="14">
        <v>-1.5490259681531594E-2</v>
      </c>
      <c r="J868" s="20">
        <v>-2.5595967427111985E-2</v>
      </c>
      <c r="K868" s="20">
        <v>-2.1908169874822983E-2</v>
      </c>
      <c r="M868" s="24">
        <v>5.9456936526899498E-6</v>
      </c>
      <c r="N868" s="24">
        <v>7.694675284703034E-5</v>
      </c>
      <c r="O868" s="23">
        <f t="shared" si="173"/>
        <v>1.7558954247905574E-4</v>
      </c>
      <c r="P868" s="23">
        <f t="shared" si="174"/>
        <v>1.4965475731693943E-4</v>
      </c>
      <c r="Q868" s="12">
        <v>1.3251020431614153E-2</v>
      </c>
      <c r="R868" s="12">
        <v>1.2233346121030804E-2</v>
      </c>
      <c r="S868" s="14">
        <v>-2.1795989017748606E-2</v>
      </c>
      <c r="T868" s="14">
        <v>-2.0122063736930249E-2</v>
      </c>
      <c r="U868" s="20">
        <v>-3.0826483209957328E-2</v>
      </c>
      <c r="V868" s="20">
        <v>-2.8459018741065777E-2</v>
      </c>
      <c r="X868" s="14">
        <f t="shared" si="177"/>
        <v>-1.6622589139581617E-2</v>
      </c>
      <c r="Y868" s="14">
        <f t="shared" si="178"/>
        <v>-1.769093669119438E-2</v>
      </c>
      <c r="Z868" s="20">
        <f t="shared" si="179"/>
        <v>-4.0611557982547009E-2</v>
      </c>
      <c r="AA868" s="20">
        <f t="shared" si="180"/>
        <v>-2.9746051634129696E-2</v>
      </c>
      <c r="AH868" s="26">
        <v>0.17859025008058688</v>
      </c>
      <c r="AI868" s="26">
        <v>0.70620671716897843</v>
      </c>
      <c r="AK868" s="26"/>
      <c r="AU868">
        <v>0.65553338151652796</v>
      </c>
    </row>
    <row r="869" spans="1:47" x14ac:dyDescent="0.2">
      <c r="A869" s="1">
        <v>43943</v>
      </c>
      <c r="B869">
        <v>208.51965000000001</v>
      </c>
      <c r="C869">
        <v>15.96</v>
      </c>
      <c r="D869" s="12">
        <v>9.107242021363593E-3</v>
      </c>
      <c r="E869" s="12">
        <v>6.2695924764910593E-4</v>
      </c>
      <c r="F869" s="12">
        <f t="shared" si="175"/>
        <v>1.1001711564291458E-2</v>
      </c>
      <c r="G869" s="12">
        <f t="shared" si="176"/>
        <v>9.3778223718073879E-3</v>
      </c>
      <c r="H869" s="14">
        <v>-1.8096205169198763E-2</v>
      </c>
      <c r="I869" s="14">
        <v>-1.5425145141174044E-2</v>
      </c>
      <c r="J869" s="20">
        <v>-2.5593808308399968E-2</v>
      </c>
      <c r="K869" s="20">
        <v>-2.181607713778675E-2</v>
      </c>
      <c r="M869" s="24">
        <v>8.2941857235690816E-5</v>
      </c>
      <c r="N869" s="24">
        <v>3.9307789821273293E-7</v>
      </c>
      <c r="O869" s="23">
        <f t="shared" si="173"/>
        <v>1.8641765386770469E-4</v>
      </c>
      <c r="P869" s="23">
        <f t="shared" si="174"/>
        <v>1.5428603176905519E-4</v>
      </c>
      <c r="Q869" s="12">
        <v>1.3653485044768047E-2</v>
      </c>
      <c r="R869" s="12">
        <v>1.2421192848074422E-2</v>
      </c>
      <c r="S869" s="14">
        <v>-2.2457984396414412E-2</v>
      </c>
      <c r="T869" s="14">
        <v>-2.0431044107218906E-2</v>
      </c>
      <c r="U869" s="20">
        <v>-3.1762755907144558E-2</v>
      </c>
      <c r="V869" s="20">
        <v>-2.8896015575169229E-2</v>
      </c>
      <c r="X869" s="14">
        <f t="shared" si="177"/>
        <v>-1.6622589139581617E-2</v>
      </c>
      <c r="Y869" s="14">
        <f t="shared" si="178"/>
        <v>-1.769093669119438E-2</v>
      </c>
      <c r="Z869" s="20">
        <f t="shared" si="179"/>
        <v>-4.0611557982547009E-2</v>
      </c>
      <c r="AA869" s="20">
        <f t="shared" si="180"/>
        <v>-2.9746051634129696E-2</v>
      </c>
      <c r="AH869" s="26">
        <v>0.65553338151652796</v>
      </c>
      <c r="AI869" s="26">
        <v>4.8940769469110294E-2</v>
      </c>
      <c r="AK869" s="26"/>
      <c r="AU869">
        <v>-0.91151924938418316</v>
      </c>
    </row>
    <row r="870" spans="1:47" x14ac:dyDescent="0.2">
      <c r="A870" s="1">
        <v>43942</v>
      </c>
      <c r="B870">
        <v>206.63774999999998</v>
      </c>
      <c r="C870">
        <v>15.95</v>
      </c>
      <c r="D870" s="12">
        <v>-1.2727799153088748E-2</v>
      </c>
      <c r="E870" s="12">
        <v>-9.9317194289261224E-3</v>
      </c>
      <c r="F870" s="12">
        <f t="shared" si="175"/>
        <v>1.0961369114926303E-2</v>
      </c>
      <c r="G870" s="12">
        <f t="shared" si="176"/>
        <v>9.3852627107388776E-3</v>
      </c>
      <c r="H870" s="14">
        <v>-1.8029847745040382E-2</v>
      </c>
      <c r="I870" s="14">
        <v>-1.5437383409651253E-2</v>
      </c>
      <c r="J870" s="20">
        <v>-2.5499957737085736E-2</v>
      </c>
      <c r="K870" s="20">
        <v>-2.1833385954442164E-2</v>
      </c>
      <c r="M870" s="24">
        <v>1.6199687128136666E-4</v>
      </c>
      <c r="N870" s="24">
        <v>9.8639050814908625E-5</v>
      </c>
      <c r="O870" s="23">
        <f t="shared" si="173"/>
        <v>1.9301192039308782E-4</v>
      </c>
      <c r="P870" s="23">
        <f t="shared" si="174"/>
        <v>1.6411075320276971E-4</v>
      </c>
      <c r="Q870" s="12">
        <v>1.3892873007160463E-2</v>
      </c>
      <c r="R870" s="12">
        <v>1.2810571931134445E-2</v>
      </c>
      <c r="S870" s="14">
        <v>-2.28517425546041E-2</v>
      </c>
      <c r="T870" s="14">
        <v>-2.1071515704249224E-2</v>
      </c>
      <c r="U870" s="20">
        <v>-3.2319655584527124E-2</v>
      </c>
      <c r="V870" s="20">
        <v>-2.9801846777241885E-2</v>
      </c>
      <c r="X870" s="14">
        <f t="shared" si="177"/>
        <v>-1.6622589139581617E-2</v>
      </c>
      <c r="Y870" s="14">
        <f t="shared" si="178"/>
        <v>-1.769093669119438E-2</v>
      </c>
      <c r="Z870" s="20">
        <f t="shared" si="179"/>
        <v>-4.0611557982547009E-2</v>
      </c>
      <c r="AA870" s="20">
        <f t="shared" si="180"/>
        <v>-2.9746051634129696E-2</v>
      </c>
      <c r="AH870" s="26">
        <v>-0.91151924938418316</v>
      </c>
      <c r="AI870" s="26">
        <v>-0.76561408068841141</v>
      </c>
      <c r="AK870" s="26"/>
      <c r="AU870">
        <v>-0.37577360787029845</v>
      </c>
    </row>
    <row r="871" spans="1:47" x14ac:dyDescent="0.2">
      <c r="A871" s="1">
        <v>43941</v>
      </c>
      <c r="B871">
        <v>209.30170000000001</v>
      </c>
      <c r="C871">
        <v>16.11</v>
      </c>
      <c r="D871" s="12">
        <v>-5.3876378718509255E-3</v>
      </c>
      <c r="E871" s="12">
        <v>-4.9413218035825324E-3</v>
      </c>
      <c r="F871" s="12">
        <f t="shared" si="175"/>
        <v>1.0905223965094493E-2</v>
      </c>
      <c r="G871" s="12">
        <f t="shared" si="176"/>
        <v>9.3400266542768787E-3</v>
      </c>
      <c r="H871" s="14">
        <v>-1.7937497191703795E-2</v>
      </c>
      <c r="I871" s="14">
        <v>-1.5362976718110752E-2</v>
      </c>
      <c r="J871" s="20">
        <v>-2.53693445871368E-2</v>
      </c>
      <c r="K871" s="20">
        <v>-2.1728151150661804E-2</v>
      </c>
      <c r="M871" s="24">
        <v>2.9026641838202368E-5</v>
      </c>
      <c r="N871" s="24">
        <v>2.4416661166560131E-5</v>
      </c>
      <c r="O871" s="23">
        <f t="shared" si="173"/>
        <v>1.9497320822819774E-4</v>
      </c>
      <c r="P871" s="23">
        <f t="shared" si="174"/>
        <v>1.6827866587893232E-4</v>
      </c>
      <c r="Q871" s="12">
        <v>1.3963280711501783E-2</v>
      </c>
      <c r="R871" s="12">
        <v>1.2972226712439631E-2</v>
      </c>
      <c r="S871" s="14">
        <v>-2.2967552922455246E-2</v>
      </c>
      <c r="T871" s="14">
        <v>-2.1337414157593104E-2</v>
      </c>
      <c r="U871" s="20">
        <v>-3.248344839783765E-2</v>
      </c>
      <c r="V871" s="20">
        <v>-3.0177912034059742E-2</v>
      </c>
      <c r="X871" s="14">
        <f t="shared" si="177"/>
        <v>-1.6622589139581617E-2</v>
      </c>
      <c r="Y871" s="14">
        <f t="shared" si="178"/>
        <v>-1.769093669119438E-2</v>
      </c>
      <c r="Z871" s="20">
        <f t="shared" si="179"/>
        <v>-4.0611557982547009E-2</v>
      </c>
      <c r="AA871" s="20">
        <f t="shared" si="180"/>
        <v>-2.9746051634129696E-2</v>
      </c>
      <c r="AH871" s="26">
        <v>-0.37577360787029845</v>
      </c>
      <c r="AI871" s="26">
        <v>-0.37093189376953012</v>
      </c>
      <c r="AK871" s="26"/>
      <c r="AU871">
        <v>0.6700879387553057</v>
      </c>
    </row>
    <row r="872" spans="1:47" x14ac:dyDescent="0.2">
      <c r="A872" s="1">
        <v>43938</v>
      </c>
      <c r="B872">
        <v>210.43545</v>
      </c>
      <c r="C872">
        <v>16.190000000000001</v>
      </c>
      <c r="D872" s="12">
        <v>9.7699417560701551E-3</v>
      </c>
      <c r="E872" s="12">
        <v>1.5047021943573879E-2</v>
      </c>
      <c r="F872" s="12">
        <f t="shared" si="175"/>
        <v>1.0897900544067774E-2</v>
      </c>
      <c r="G872" s="12">
        <f t="shared" si="176"/>
        <v>9.3294408456600433E-3</v>
      </c>
      <c r="H872" s="14">
        <v>-1.7925451236066304E-2</v>
      </c>
      <c r="I872" s="14">
        <v>-1.5345564612413137E-2</v>
      </c>
      <c r="J872" s="20">
        <v>-2.5352307762200588E-2</v>
      </c>
      <c r="K872" s="20">
        <v>-2.1703524877291026E-2</v>
      </c>
      <c r="M872" s="24">
        <v>9.5451761917003181E-5</v>
      </c>
      <c r="N872" s="24">
        <v>2.2641286937039384E-4</v>
      </c>
      <c r="O872" s="23">
        <f t="shared" si="173"/>
        <v>2.0556266767732625E-4</v>
      </c>
      <c r="P872" s="23">
        <f t="shared" si="174"/>
        <v>1.7745895627299031E-4</v>
      </c>
      <c r="Q872" s="12">
        <v>1.4337456806467674E-2</v>
      </c>
      <c r="R872" s="12">
        <v>1.3321372161792881E-2</v>
      </c>
      <c r="S872" s="14">
        <v>-2.3583017829378432E-2</v>
      </c>
      <c r="T872" s="14">
        <v>-2.1911707316295399E-2</v>
      </c>
      <c r="U872" s="20">
        <v>-3.3353912160878456E-2</v>
      </c>
      <c r="V872" s="20">
        <v>-3.0990145807893707E-2</v>
      </c>
      <c r="X872" s="14">
        <f t="shared" si="177"/>
        <v>-1.6622589139581617E-2</v>
      </c>
      <c r="Y872" s="14">
        <f t="shared" si="178"/>
        <v>-1.769093669119438E-2</v>
      </c>
      <c r="Z872" s="20">
        <f t="shared" si="179"/>
        <v>-4.0611557982547009E-2</v>
      </c>
      <c r="AA872" s="20">
        <f t="shared" si="180"/>
        <v>-2.9746051634129696E-2</v>
      </c>
      <c r="AH872" s="26">
        <v>0.6700879387553057</v>
      </c>
      <c r="AI872" s="26">
        <v>1.1397108843681156</v>
      </c>
      <c r="AK872" s="26"/>
      <c r="AU872">
        <v>0.26146869829048369</v>
      </c>
    </row>
    <row r="873" spans="1:47" x14ac:dyDescent="0.2">
      <c r="A873" s="1">
        <v>43937</v>
      </c>
      <c r="B873">
        <v>208.39940000000001</v>
      </c>
      <c r="C873">
        <v>15.95</v>
      </c>
      <c r="D873" s="12">
        <v>3.9234539883552522E-3</v>
      </c>
      <c r="E873" s="12">
        <v>1.2554927809165228E-3</v>
      </c>
      <c r="F873" s="12">
        <f t="shared" si="175"/>
        <v>1.0851663438797048E-2</v>
      </c>
      <c r="G873" s="12">
        <f t="shared" si="176"/>
        <v>9.213575232869085E-3</v>
      </c>
      <c r="H873" s="14">
        <v>-1.7849397965762015E-2</v>
      </c>
      <c r="I873" s="14">
        <v>-1.5154982638974973E-2</v>
      </c>
      <c r="J873" s="20">
        <v>-2.5244744170652231E-2</v>
      </c>
      <c r="K873" s="20">
        <v>-2.143398115530034E-2</v>
      </c>
      <c r="M873" s="24">
        <v>1.5393491198740736E-5</v>
      </c>
      <c r="N873" s="24">
        <v>1.5762621229335041E-6</v>
      </c>
      <c r="O873" s="23">
        <f t="shared" si="173"/>
        <v>2.1257899399425222E-4</v>
      </c>
      <c r="P873" s="23">
        <f t="shared" si="174"/>
        <v>1.7430575123133433E-4</v>
      </c>
      <c r="Q873" s="12">
        <v>1.4580088957007506E-2</v>
      </c>
      <c r="R873" s="12">
        <v>1.3202490342027686E-2</v>
      </c>
      <c r="S873" s="14">
        <v>-2.3982112202208909E-2</v>
      </c>
      <c r="T873" s="14">
        <v>-2.1716164123876027E-2</v>
      </c>
      <c r="U873" s="20">
        <v>-3.391835894846075E-2</v>
      </c>
      <c r="V873" s="20">
        <v>-3.071358533922084E-2</v>
      </c>
      <c r="X873" s="14">
        <f t="shared" si="177"/>
        <v>-1.6622589139581617E-2</v>
      </c>
      <c r="Y873" s="14">
        <f t="shared" si="178"/>
        <v>-1.769093669119438E-2</v>
      </c>
      <c r="Z873" s="20">
        <f t="shared" si="179"/>
        <v>-4.0611557982547009E-2</v>
      </c>
      <c r="AA873" s="20">
        <f t="shared" si="180"/>
        <v>-2.9746051634129696E-2</v>
      </c>
      <c r="AH873" s="26">
        <v>0.26146869829048369</v>
      </c>
      <c r="AI873" s="26">
        <v>9.2223241688894814E-2</v>
      </c>
      <c r="AK873" s="26"/>
      <c r="AU873">
        <v>-0.39551782358539622</v>
      </c>
    </row>
    <row r="874" spans="1:47" x14ac:dyDescent="0.2">
      <c r="A874" s="1">
        <v>43936</v>
      </c>
      <c r="B874">
        <v>207.58494999999999</v>
      </c>
      <c r="C874">
        <v>15.93</v>
      </c>
      <c r="D874" s="12">
        <v>-6.0910067218208352E-3</v>
      </c>
      <c r="E874" s="12">
        <v>-3.1289111389236623E-3</v>
      </c>
      <c r="F874" s="12">
        <f t="shared" si="175"/>
        <v>1.0842822989214039E-2</v>
      </c>
      <c r="G874" s="12">
        <f t="shared" si="176"/>
        <v>9.2126586134409303E-3</v>
      </c>
      <c r="H874" s="14">
        <v>-1.783485672020152E-2</v>
      </c>
      <c r="I874" s="14">
        <v>-1.5153474934184039E-2</v>
      </c>
      <c r="J874" s="20">
        <v>-2.5224178209559234E-2</v>
      </c>
      <c r="K874" s="20">
        <v>-2.1431848779642347E-2</v>
      </c>
      <c r="M874" s="24">
        <v>3.7100362885266596E-5</v>
      </c>
      <c r="N874" s="24">
        <v>9.7900849152805696E-6</v>
      </c>
      <c r="O874" s="23">
        <f t="shared" si="173"/>
        <v>2.2516335863625829E-4</v>
      </c>
      <c r="P874" s="23">
        <f t="shared" si="174"/>
        <v>1.8533083059841805E-4</v>
      </c>
      <c r="Q874" s="12">
        <v>1.5005444299861909E-2</v>
      </c>
      <c r="R874" s="12">
        <v>1.3613626651205697E-2</v>
      </c>
      <c r="S874" s="14">
        <v>-2.4681759480646163E-2</v>
      </c>
      <c r="T874" s="14">
        <v>-2.2392423173198922E-2</v>
      </c>
      <c r="U874" s="20">
        <v>-3.4907883446022005E-2</v>
      </c>
      <c r="V874" s="20">
        <v>-3.1670031418018108E-2</v>
      </c>
      <c r="X874" s="14">
        <f t="shared" si="177"/>
        <v>-1.6622589139581617E-2</v>
      </c>
      <c r="Y874" s="14">
        <f t="shared" si="178"/>
        <v>-1.769093669119438E-2</v>
      </c>
      <c r="Z874" s="20">
        <f t="shared" si="179"/>
        <v>-4.0611557982547009E-2</v>
      </c>
      <c r="AA874" s="20">
        <f t="shared" si="180"/>
        <v>-2.9746051634129696E-2</v>
      </c>
      <c r="AH874" s="26">
        <v>-0.39551782358539622</v>
      </c>
      <c r="AI874" s="26">
        <v>-0.22318963687075155</v>
      </c>
      <c r="AK874" s="26"/>
      <c r="AU874">
        <v>0.49986823754405657</v>
      </c>
    </row>
    <row r="875" spans="1:47" x14ac:dyDescent="0.2">
      <c r="A875" s="1">
        <v>43935</v>
      </c>
      <c r="B875">
        <v>208.8571</v>
      </c>
      <c r="C875">
        <v>15.98</v>
      </c>
      <c r="D875" s="12">
        <v>7.8771961360792897E-3</v>
      </c>
      <c r="E875" s="12">
        <v>1.2531328320801727E-3</v>
      </c>
      <c r="F875" s="12">
        <f t="shared" si="175"/>
        <v>1.0828404711479096E-2</v>
      </c>
      <c r="G875" s="12">
        <f t="shared" si="176"/>
        <v>9.2076860247236776E-3</v>
      </c>
      <c r="H875" s="14">
        <v>-1.7811140763774807E-2</v>
      </c>
      <c r="I875" s="14">
        <v>-1.5145295753597129E-2</v>
      </c>
      <c r="J875" s="20">
        <v>-2.5190636279803218E-2</v>
      </c>
      <c r="K875" s="20">
        <v>-2.1420280808451486E-2</v>
      </c>
      <c r="M875" s="24">
        <v>6.2050218966262498E-5</v>
      </c>
      <c r="N875" s="24">
        <v>1.5703418948372742E-6</v>
      </c>
      <c r="O875" s="23">
        <f t="shared" si="173"/>
        <v>2.3716251051058925E-4</v>
      </c>
      <c r="P875" s="23">
        <f t="shared" si="174"/>
        <v>1.9653432320737661E-4</v>
      </c>
      <c r="Q875" s="12">
        <v>1.5400081509868357E-2</v>
      </c>
      <c r="R875" s="12">
        <v>1.4019069983682107E-2</v>
      </c>
      <c r="S875" s="14">
        <v>-2.5330879926855277E-2</v>
      </c>
      <c r="T875" s="14">
        <v>-2.3059318109146035E-2</v>
      </c>
      <c r="U875" s="20">
        <v>-3.5825946880537911E-2</v>
      </c>
      <c r="V875" s="20">
        <v>-3.2613233652568629E-2</v>
      </c>
      <c r="X875" s="14">
        <f t="shared" si="177"/>
        <v>-1.6622589139581617E-2</v>
      </c>
      <c r="Y875" s="14">
        <f t="shared" si="178"/>
        <v>-1.769093669119438E-2</v>
      </c>
      <c r="Z875" s="20">
        <f t="shared" si="179"/>
        <v>-4.0611557982547009E-2</v>
      </c>
      <c r="AA875" s="20">
        <f t="shared" si="180"/>
        <v>-2.9746051634129696E-2</v>
      </c>
      <c r="AH875" s="26">
        <v>0.49986823754405657</v>
      </c>
      <c r="AI875" s="26">
        <v>8.6685432597550793E-2</v>
      </c>
      <c r="AK875" s="26"/>
      <c r="AU875">
        <v>0.39199889624624007</v>
      </c>
    </row>
    <row r="876" spans="1:47" x14ac:dyDescent="0.2">
      <c r="A876" s="1">
        <v>43930</v>
      </c>
      <c r="B876">
        <v>207.22475</v>
      </c>
      <c r="C876">
        <v>15.96</v>
      </c>
      <c r="D876" s="12">
        <v>6.3403525121388249E-3</v>
      </c>
      <c r="E876" s="12">
        <v>2.4390243902439046E-2</v>
      </c>
      <c r="F876" s="12">
        <f t="shared" si="175"/>
        <v>1.07962310541531E-2</v>
      </c>
      <c r="G876" s="12">
        <f t="shared" si="176"/>
        <v>9.2069963759100377E-3</v>
      </c>
      <c r="H876" s="14">
        <v>-1.7758219806829848E-2</v>
      </c>
      <c r="I876" s="14">
        <v>-1.514416138224469E-2</v>
      </c>
      <c r="J876" s="20">
        <v>-2.5115789160482769E-2</v>
      </c>
      <c r="K876" s="20">
        <v>-2.1418676445400041E-2</v>
      </c>
      <c r="M876" s="24">
        <v>4.0200069978185106E-5</v>
      </c>
      <c r="N876" s="24">
        <v>5.9488399762046501E-4</v>
      </c>
      <c r="O876" s="23">
        <f t="shared" si="173"/>
        <v>2.4833174182032177E-4</v>
      </c>
      <c r="P876" s="23">
        <f t="shared" si="174"/>
        <v>2.0897867709037502E-4</v>
      </c>
      <c r="Q876" s="12">
        <v>1.5758545041352066E-2</v>
      </c>
      <c r="R876" s="12">
        <v>1.4456094807740264E-2</v>
      </c>
      <c r="S876" s="14">
        <v>-2.5920499966746089E-2</v>
      </c>
      <c r="T876" s="14">
        <v>-2.3778159976065926E-2</v>
      </c>
      <c r="U876" s="20">
        <v>-3.6659857754926216E-2</v>
      </c>
      <c r="V876" s="20">
        <v>-3.3629905422919402E-2</v>
      </c>
      <c r="X876" s="14">
        <f t="shared" si="177"/>
        <v>-1.6622589139581617E-2</v>
      </c>
      <c r="Y876" s="14">
        <f t="shared" si="178"/>
        <v>-1.769093669119438E-2</v>
      </c>
      <c r="Z876" s="20">
        <f t="shared" si="179"/>
        <v>-4.0611557982547009E-2</v>
      </c>
      <c r="AA876" s="20">
        <f t="shared" si="180"/>
        <v>-2.9746051634129696E-2</v>
      </c>
      <c r="AH876" s="26">
        <v>0.39199889624624007</v>
      </c>
      <c r="AI876" s="26">
        <v>1.7967624563134978</v>
      </c>
      <c r="AK876" s="26"/>
      <c r="AU876">
        <v>0.7076304680578801</v>
      </c>
    </row>
    <row r="877" spans="1:47" x14ac:dyDescent="0.2">
      <c r="A877" s="1">
        <v>43929</v>
      </c>
      <c r="B877">
        <v>205.91915</v>
      </c>
      <c r="C877">
        <v>15.58</v>
      </c>
      <c r="D877" s="12">
        <v>1.1620517922170448E-2</v>
      </c>
      <c r="E877" s="12">
        <v>-7.6433121019108263E-3</v>
      </c>
      <c r="F877" s="12">
        <f t="shared" si="175"/>
        <v>1.0775856373151673E-2</v>
      </c>
      <c r="G877" s="12">
        <f t="shared" si="176"/>
        <v>8.8750707433340962E-3</v>
      </c>
      <c r="H877" s="14">
        <v>-1.772470643888667E-2</v>
      </c>
      <c r="I877" s="14">
        <v>-1.4598192301623991E-2</v>
      </c>
      <c r="J877" s="20">
        <v>-2.5068390564650839E-2</v>
      </c>
      <c r="K877" s="20">
        <v>-2.064650195571734E-2</v>
      </c>
      <c r="M877" s="24">
        <v>1.350364367794846E-4</v>
      </c>
      <c r="N877" s="24">
        <v>5.8420219887216494E-5</v>
      </c>
      <c r="O877" s="23">
        <f t="shared" si="173"/>
        <v>2.6161167457364149E-4</v>
      </c>
      <c r="P877" s="23">
        <f t="shared" si="174"/>
        <v>1.8426843944997347E-4</v>
      </c>
      <c r="Q877" s="12">
        <v>1.617441419568701E-2</v>
      </c>
      <c r="R877" s="12">
        <v>1.3574551169374753E-2</v>
      </c>
      <c r="S877" s="14">
        <v>-2.6604543853591164E-2</v>
      </c>
      <c r="T877" s="14">
        <v>-2.2328149725184415E-2</v>
      </c>
      <c r="U877" s="20">
        <v>-3.7627314077992469E-2</v>
      </c>
      <c r="V877" s="20">
        <v>-3.1579128253933567E-2</v>
      </c>
      <c r="X877" s="14">
        <f t="shared" si="177"/>
        <v>-1.6622589139581617E-2</v>
      </c>
      <c r="Y877" s="14">
        <f t="shared" si="178"/>
        <v>-1.769093669119438E-2</v>
      </c>
      <c r="Z877" s="20">
        <f t="shared" si="179"/>
        <v>-4.0611557982547009E-2</v>
      </c>
      <c r="AA877" s="20">
        <f t="shared" si="180"/>
        <v>-2.9746051634129696E-2</v>
      </c>
      <c r="AH877" s="26">
        <v>0.7076304680578801</v>
      </c>
      <c r="AI877" s="26">
        <v>-0.55118657249017655</v>
      </c>
      <c r="AK877" s="26"/>
      <c r="AU877">
        <v>-8.6269827343525701E-2</v>
      </c>
    </row>
    <row r="878" spans="1:47" x14ac:dyDescent="0.2">
      <c r="A878" s="1">
        <v>43928</v>
      </c>
      <c r="B878">
        <v>203.55375000000001</v>
      </c>
      <c r="C878">
        <v>15.7</v>
      </c>
      <c r="D878" s="12">
        <v>-1.4608669887472558E-3</v>
      </c>
      <c r="E878" s="12">
        <v>1.4211886304909438E-2</v>
      </c>
      <c r="F878" s="12">
        <f t="shared" si="175"/>
        <v>1.0707135930629897E-2</v>
      </c>
      <c r="G878" s="12">
        <f t="shared" si="176"/>
        <v>8.8464038460297992E-3</v>
      </c>
      <c r="H878" s="14">
        <v>-1.7611671369759017E-2</v>
      </c>
      <c r="I878" s="14">
        <v>-1.4551039451619572E-2</v>
      </c>
      <c r="J878" s="20">
        <v>-2.4908522909287162E-2</v>
      </c>
      <c r="K878" s="20">
        <v>-2.057981278011814E-2</v>
      </c>
      <c r="M878" s="24">
        <v>2.1341323588114748E-6</v>
      </c>
      <c r="N878" s="24">
        <v>2.0197771234367243E-4</v>
      </c>
      <c r="O878" s="23">
        <f t="shared" si="173"/>
        <v>2.6967328284008632E-4</v>
      </c>
      <c r="P878" s="23">
        <f t="shared" si="174"/>
        <v>1.9229408656357488E-4</v>
      </c>
      <c r="Q878" s="12">
        <v>1.6421732029237548E-2</v>
      </c>
      <c r="R878" s="12">
        <v>1.3867014334873059E-2</v>
      </c>
      <c r="S878" s="14">
        <v>-2.7011345489116548E-2</v>
      </c>
      <c r="T878" s="14">
        <v>-2.2809208823704012E-2</v>
      </c>
      <c r="U878" s="20">
        <v>-3.8202661394285152E-2</v>
      </c>
      <c r="V878" s="20">
        <v>-3.2259499317225805E-2</v>
      </c>
      <c r="X878" s="14">
        <f t="shared" si="177"/>
        <v>-1.6622589139581617E-2</v>
      </c>
      <c r="Y878" s="14">
        <f t="shared" si="178"/>
        <v>-1.769093669119438E-2</v>
      </c>
      <c r="Z878" s="20">
        <f t="shared" si="179"/>
        <v>-4.0611557982547009E-2</v>
      </c>
      <c r="AA878" s="20">
        <f t="shared" si="180"/>
        <v>-2.9746051634129696E-2</v>
      </c>
      <c r="AH878" s="26">
        <v>-8.6269827343525701E-2</v>
      </c>
      <c r="AI878" s="26">
        <v>1.0265920420925001</v>
      </c>
      <c r="AK878" s="26"/>
      <c r="AU878">
        <v>1.5200312072521776</v>
      </c>
    </row>
    <row r="879" spans="1:47" x14ac:dyDescent="0.2">
      <c r="A879" s="1">
        <v>43927</v>
      </c>
      <c r="B879">
        <v>203.85154999999997</v>
      </c>
      <c r="C879">
        <v>15.48</v>
      </c>
      <c r="D879" s="12">
        <v>2.4780548571388339E-2</v>
      </c>
      <c r="E879" s="12">
        <v>1.4416775884665833E-2</v>
      </c>
      <c r="F879" s="12">
        <f t="shared" si="175"/>
        <v>1.0707760021890498E-2</v>
      </c>
      <c r="G879" s="12">
        <f t="shared" si="176"/>
        <v>8.7275944591899534E-3</v>
      </c>
      <c r="H879" s="14">
        <v>-1.7612697908532565E-2</v>
      </c>
      <c r="I879" s="14">
        <v>-1.4355615400760172E-2</v>
      </c>
      <c r="J879" s="20">
        <v>-2.4909974762664468E-2</v>
      </c>
      <c r="K879" s="20">
        <v>-2.0303420815627169E-2</v>
      </c>
      <c r="M879" s="24">
        <v>6.140755874989366E-4</v>
      </c>
      <c r="N879" s="24">
        <v>2.0784342690868232E-4</v>
      </c>
      <c r="O879" s="23">
        <f t="shared" si="173"/>
        <v>2.8675004394405505E-4</v>
      </c>
      <c r="P879" s="23">
        <f t="shared" si="174"/>
        <v>1.9164948748083782E-4</v>
      </c>
      <c r="Q879" s="12">
        <v>1.6933695519409077E-2</v>
      </c>
      <c r="R879" s="12">
        <v>1.3843752651677862E-2</v>
      </c>
      <c r="S879" s="14">
        <v>-2.785345049279192E-2</v>
      </c>
      <c r="T879" s="14">
        <v>-2.2770946759731396E-2</v>
      </c>
      <c r="U879" s="20">
        <v>-3.9393666571232215E-2</v>
      </c>
      <c r="V879" s="20">
        <v>-3.2205384549978046E-2</v>
      </c>
      <c r="X879" s="14">
        <f t="shared" si="177"/>
        <v>-1.6622589139581617E-2</v>
      </c>
      <c r="Y879" s="14">
        <f t="shared" si="178"/>
        <v>-1.769093669119438E-2</v>
      </c>
      <c r="Z879" s="20">
        <f t="shared" si="179"/>
        <v>-4.0611557982547009E-2</v>
      </c>
      <c r="AA879" s="20">
        <f t="shared" si="180"/>
        <v>-2.9746051634129696E-2</v>
      </c>
      <c r="AH879" s="26">
        <v>1.5200312072521776</v>
      </c>
      <c r="AI879" s="26">
        <v>1.0442845405912953</v>
      </c>
      <c r="AK879" s="26"/>
      <c r="AU879">
        <v>-0.20433170282283242</v>
      </c>
    </row>
    <row r="880" spans="1:47" x14ac:dyDescent="0.2">
      <c r="A880" s="1">
        <v>43924</v>
      </c>
      <c r="B880">
        <v>198.92214999999999</v>
      </c>
      <c r="C880">
        <v>15.26</v>
      </c>
      <c r="D880" s="12">
        <v>-3.4312415317997447E-3</v>
      </c>
      <c r="E880" s="12">
        <v>1.1936339522546469E-2</v>
      </c>
      <c r="F880" s="12">
        <f t="shared" si="175"/>
        <v>1.040191214829995E-2</v>
      </c>
      <c r="G880" s="12">
        <f t="shared" si="176"/>
        <v>8.6061142638460264E-3</v>
      </c>
      <c r="H880" s="14">
        <v>-1.7109622924361755E-2</v>
      </c>
      <c r="I880" s="14">
        <v>-1.4155798260845939E-2</v>
      </c>
      <c r="J880" s="20">
        <v>-2.4198466212157183E-2</v>
      </c>
      <c r="K880" s="20">
        <v>-2.002081562145076E-2</v>
      </c>
      <c r="M880" s="24">
        <v>1.1773418449547459E-5</v>
      </c>
      <c r="N880" s="24">
        <v>1.4247620119750486E-4</v>
      </c>
      <c r="O880" s="23">
        <f t="shared" si="173"/>
        <v>2.6577665036222665E-4</v>
      </c>
      <c r="P880" s="23">
        <f t="shared" si="174"/>
        <v>1.9058933588565914E-4</v>
      </c>
      <c r="Q880" s="12">
        <v>1.6302657769892204E-2</v>
      </c>
      <c r="R880" s="12">
        <v>1.3805409660189703E-2</v>
      </c>
      <c r="S880" s="14">
        <v>-2.6815485761755797E-2</v>
      </c>
      <c r="T880" s="14">
        <v>-2.2707878151113931E-2</v>
      </c>
      <c r="U880" s="20">
        <v>-3.7925653244204119E-2</v>
      </c>
      <c r="V880" s="20">
        <v>-3.21161854132452E-2</v>
      </c>
      <c r="X880" s="14">
        <f t="shared" si="177"/>
        <v>-1.6622589139581617E-2</v>
      </c>
      <c r="Y880" s="14">
        <f t="shared" si="178"/>
        <v>-1.769093669119438E-2</v>
      </c>
      <c r="Z880" s="20">
        <f t="shared" si="179"/>
        <v>-4.0611557982547009E-2</v>
      </c>
      <c r="AA880" s="20">
        <f t="shared" si="180"/>
        <v>-2.9746051634129696E-2</v>
      </c>
      <c r="AH880" s="26">
        <v>-0.20433170282283242</v>
      </c>
      <c r="AI880" s="26">
        <v>0.85777168527366165</v>
      </c>
      <c r="AK880" s="26"/>
      <c r="AU880">
        <v>0.44148606924096845</v>
      </c>
    </row>
    <row r="881" spans="1:47" x14ac:dyDescent="0.2">
      <c r="A881" s="1">
        <v>43923</v>
      </c>
      <c r="B881">
        <v>199.60705000000002</v>
      </c>
      <c r="C881">
        <v>15.08</v>
      </c>
      <c r="D881" s="12">
        <v>7.5993833467271621E-3</v>
      </c>
      <c r="E881" s="12">
        <v>-5.9327620303230022E-3</v>
      </c>
      <c r="F881" s="12">
        <f t="shared" si="175"/>
        <v>1.0398823105876068E-2</v>
      </c>
      <c r="G881" s="12">
        <f t="shared" si="176"/>
        <v>8.516623431847033E-3</v>
      </c>
      <c r="H881" s="14">
        <v>-1.7104541901727027E-2</v>
      </c>
      <c r="I881" s="14">
        <v>-1.4008598941253491E-2</v>
      </c>
      <c r="J881" s="20">
        <v>-2.4191280024881565E-2</v>
      </c>
      <c r="K881" s="20">
        <v>-1.9812628814683753E-2</v>
      </c>
      <c r="M881" s="24">
        <v>5.7750627250514124E-5</v>
      </c>
      <c r="N881" s="24">
        <v>3.5197665308442312E-5</v>
      </c>
      <c r="O881" s="23">
        <f t="shared" si="173"/>
        <v>2.8198828835777976E-4</v>
      </c>
      <c r="P881" s="23">
        <f t="shared" si="174"/>
        <v>1.9364171246665144E-4</v>
      </c>
      <c r="Q881" s="12">
        <v>1.6792506911053506E-2</v>
      </c>
      <c r="R881" s="12">
        <v>1.3915520560390525E-2</v>
      </c>
      <c r="S881" s="14">
        <v>-2.7621215898254028E-2</v>
      </c>
      <c r="T881" s="14">
        <v>-2.2888994464676144E-2</v>
      </c>
      <c r="U881" s="20">
        <v>-3.9065212752345452E-2</v>
      </c>
      <c r="V881" s="20">
        <v>-3.2372341671836107E-2</v>
      </c>
      <c r="X881" s="14">
        <f t="shared" si="177"/>
        <v>-1.6622589139581617E-2</v>
      </c>
      <c r="Y881" s="14">
        <f t="shared" si="178"/>
        <v>-1.769093669119438E-2</v>
      </c>
      <c r="Z881" s="20">
        <f t="shared" si="179"/>
        <v>-4.0611557982547009E-2</v>
      </c>
      <c r="AA881" s="20">
        <f t="shared" si="180"/>
        <v>-2.9746051634129696E-2</v>
      </c>
      <c r="AH881" s="26">
        <v>0.44148606924096845</v>
      </c>
      <c r="AI881" s="26">
        <v>-0.41563063288555735</v>
      </c>
      <c r="AK881" s="26"/>
      <c r="AU881">
        <v>-0.80747885651969664</v>
      </c>
    </row>
    <row r="882" spans="1:47" x14ac:dyDescent="0.2">
      <c r="A882" s="1">
        <v>43922</v>
      </c>
      <c r="B882">
        <v>198.10160000000002</v>
      </c>
      <c r="C882">
        <v>15.17</v>
      </c>
      <c r="D882" s="12">
        <v>-1.4046120967252218E-2</v>
      </c>
      <c r="E882" s="12">
        <v>-1.9736842105262387E-3</v>
      </c>
      <c r="F882" s="12">
        <f t="shared" si="175"/>
        <v>1.036599579512576E-2</v>
      </c>
      <c r="G882" s="12">
        <f t="shared" si="176"/>
        <v>8.4995623547138559E-3</v>
      </c>
      <c r="H882" s="14">
        <v>-1.7050545780576319E-2</v>
      </c>
      <c r="I882" s="14">
        <v>-1.3980535966651286E-2</v>
      </c>
      <c r="J882" s="20">
        <v>-2.4114912280307106E-2</v>
      </c>
      <c r="K882" s="20">
        <v>-1.9772938814166141E-2</v>
      </c>
      <c r="M882" s="24">
        <v>1.9729351422668239E-4</v>
      </c>
      <c r="N882" s="24">
        <v>3.8954293628805818E-6</v>
      </c>
      <c r="O882" s="23">
        <f t="shared" si="173"/>
        <v>2.9629389083467983E-4</v>
      </c>
      <c r="P882" s="23">
        <f t="shared" si="174"/>
        <v>2.0375053617528464E-4</v>
      </c>
      <c r="Q882" s="12">
        <v>1.7213189443989741E-2</v>
      </c>
      <c r="R882" s="12">
        <v>1.4274121205008896E-2</v>
      </c>
      <c r="S882" s="14">
        <v>-2.831317708834933E-2</v>
      </c>
      <c r="T882" s="14">
        <v>-2.3478840035603809E-2</v>
      </c>
      <c r="U882" s="20">
        <v>-4.0043866668487776E-2</v>
      </c>
      <c r="V882" s="20">
        <v>-3.3206571519073733E-2</v>
      </c>
      <c r="X882" s="14">
        <f t="shared" si="177"/>
        <v>-1.6622589139581617E-2</v>
      </c>
      <c r="Y882" s="14">
        <f t="shared" si="178"/>
        <v>-1.769093669119438E-2</v>
      </c>
      <c r="Z882" s="20">
        <f t="shared" si="179"/>
        <v>-4.0611557982547009E-2</v>
      </c>
      <c r="AA882" s="20">
        <f t="shared" si="180"/>
        <v>-2.9746051634129696E-2</v>
      </c>
      <c r="AH882" s="26">
        <v>-0.80747885651969664</v>
      </c>
      <c r="AI882" s="26">
        <v>-0.13413488971566093</v>
      </c>
      <c r="AK882" s="26"/>
      <c r="AU882">
        <v>-0.16389305118854866</v>
      </c>
    </row>
    <row r="883" spans="1:47" x14ac:dyDescent="0.2">
      <c r="A883" s="1">
        <v>43921</v>
      </c>
      <c r="B883">
        <v>200.9238</v>
      </c>
      <c r="C883">
        <v>15.2</v>
      </c>
      <c r="D883" s="12">
        <v>-2.937982297670394E-3</v>
      </c>
      <c r="E883" s="12">
        <v>9.966777408637828E-3</v>
      </c>
      <c r="F883" s="12">
        <f t="shared" si="175"/>
        <v>1.0282381473669569E-2</v>
      </c>
      <c r="G883" s="12">
        <f t="shared" si="176"/>
        <v>8.4999920479632129E-3</v>
      </c>
      <c r="H883" s="14">
        <v>-1.6913012460664019E-2</v>
      </c>
      <c r="I883" s="14">
        <v>-1.3981242749150967E-2</v>
      </c>
      <c r="J883" s="20">
        <v>-2.3920396281348129E-2</v>
      </c>
      <c r="K883" s="20">
        <v>-1.9773938430143273E-2</v>
      </c>
      <c r="M883" s="24">
        <v>8.6317399814246083E-6</v>
      </c>
      <c r="N883" s="24">
        <v>9.9336651913333374E-5</v>
      </c>
      <c r="O883" s="23">
        <f t="shared" si="173"/>
        <v>3.0258715632358883E-4</v>
      </c>
      <c r="P883" s="23">
        <f t="shared" si="174"/>
        <v>2.1650693927077641E-4</v>
      </c>
      <c r="Q883" s="12">
        <v>1.7395032518612571E-2</v>
      </c>
      <c r="R883" s="12">
        <v>1.4714174773692761E-2</v>
      </c>
      <c r="S883" s="14">
        <v>-2.8612282329178697E-2</v>
      </c>
      <c r="T883" s="14">
        <v>-2.4202663744106401E-2</v>
      </c>
      <c r="U883" s="20">
        <v>-4.0466896918545645E-2</v>
      </c>
      <c r="V883" s="20">
        <v>-3.4230289203045522E-2</v>
      </c>
      <c r="X883" s="14">
        <f t="shared" si="177"/>
        <v>-1.6622589139581617E-2</v>
      </c>
      <c r="Y883" s="14">
        <f t="shared" si="178"/>
        <v>-1.769093669119438E-2</v>
      </c>
      <c r="Z883" s="20">
        <f t="shared" si="179"/>
        <v>-4.0611557982547009E-2</v>
      </c>
      <c r="AA883" s="20">
        <f t="shared" si="180"/>
        <v>-2.9746051634129696E-2</v>
      </c>
      <c r="AH883" s="26">
        <v>-0.16389305118854866</v>
      </c>
      <c r="AI883" s="26">
        <v>0.66597339902990982</v>
      </c>
      <c r="AK883" s="26"/>
      <c r="AU883">
        <v>0.6973065342300605</v>
      </c>
    </row>
    <row r="884" spans="1:47" x14ac:dyDescent="0.2">
      <c r="A884" s="1">
        <v>43920</v>
      </c>
      <c r="B884">
        <v>201.51585</v>
      </c>
      <c r="C884">
        <v>15.05</v>
      </c>
      <c r="D884" s="12">
        <v>1.269691385416194E-2</v>
      </c>
      <c r="E884" s="12">
        <v>1.1424731182795744E-2</v>
      </c>
      <c r="F884" s="12">
        <f t="shared" si="175"/>
        <v>1.0281348547441173E-2</v>
      </c>
      <c r="G884" s="12">
        <f t="shared" si="176"/>
        <v>8.4371122784316303E-3</v>
      </c>
      <c r="H884" s="14">
        <v>-1.6911313448210868E-2</v>
      </c>
      <c r="I884" s="14">
        <v>-1.3877814732175069E-2</v>
      </c>
      <c r="J884" s="20">
        <v>-2.3917993335612658E-2</v>
      </c>
      <c r="K884" s="20">
        <v>-1.9627658211973296E-2</v>
      </c>
      <c r="M884" s="24">
        <v>1.6121162142000942E-4</v>
      </c>
      <c r="N884" s="24">
        <v>1.3052448259914546E-4</v>
      </c>
      <c r="O884" s="23">
        <f t="shared" si="173"/>
        <v>3.2134923345889915E-4</v>
      </c>
      <c r="P884" s="23">
        <f t="shared" si="174"/>
        <v>2.2397304439120857E-4</v>
      </c>
      <c r="Q884" s="12">
        <v>1.7926216373203217E-2</v>
      </c>
      <c r="R884" s="12">
        <v>1.4965728996317172E-2</v>
      </c>
      <c r="S884" s="14">
        <v>-2.9486002018980183E-2</v>
      </c>
      <c r="T884" s="14">
        <v>-2.4616433619565121E-2</v>
      </c>
      <c r="U884" s="20">
        <v>-4.1702615349397412E-2</v>
      </c>
      <c r="V884" s="20">
        <v>-3.4815491834053816E-2</v>
      </c>
      <c r="X884" s="14">
        <f t="shared" si="177"/>
        <v>-1.6622589139581617E-2</v>
      </c>
      <c r="Y884" s="14">
        <f t="shared" si="178"/>
        <v>-1.769093669119438E-2</v>
      </c>
      <c r="Z884" s="20">
        <f t="shared" si="179"/>
        <v>-4.0611557982547009E-2</v>
      </c>
      <c r="AA884" s="20">
        <f t="shared" si="180"/>
        <v>-2.9746051634129696E-2</v>
      </c>
      <c r="AH884" s="26">
        <v>0.6973065342300605</v>
      </c>
      <c r="AI884" s="26">
        <v>0.75345438037510459</v>
      </c>
      <c r="AK884" s="26"/>
      <c r="AU884">
        <v>-0.56464767246450043</v>
      </c>
    </row>
    <row r="885" spans="1:47" x14ac:dyDescent="0.2">
      <c r="A885" s="1">
        <v>43917</v>
      </c>
      <c r="B885">
        <v>198.98930000000001</v>
      </c>
      <c r="C885">
        <v>14.88</v>
      </c>
      <c r="D885" s="12">
        <v>-1.0497987448561008E-2</v>
      </c>
      <c r="E885" s="12">
        <v>-8.6608927381744971E-3</v>
      </c>
      <c r="F885" s="12">
        <f t="shared" si="175"/>
        <v>1.0195008673608915E-2</v>
      </c>
      <c r="G885" s="12">
        <f t="shared" si="176"/>
        <v>8.3511714289398985E-3</v>
      </c>
      <c r="H885" s="14">
        <v>-1.6769296993587347E-2</v>
      </c>
      <c r="I885" s="14">
        <v>-1.3736454614185304E-2</v>
      </c>
      <c r="J885" s="20">
        <v>-2.3717136753678033E-2</v>
      </c>
      <c r="K885" s="20">
        <v>-1.9427729899464945E-2</v>
      </c>
      <c r="M885" s="24">
        <v>1.1020774047014447E-4</v>
      </c>
      <c r="N885" s="24">
        <v>7.5011063022163745E-5</v>
      </c>
      <c r="O885" s="23">
        <f t="shared" si="173"/>
        <v>3.3154988094572115E-4</v>
      </c>
      <c r="P885" s="23">
        <f t="shared" si="174"/>
        <v>2.2992069107525125E-4</v>
      </c>
      <c r="Q885" s="12">
        <v>1.8208511222659617E-2</v>
      </c>
      <c r="R885" s="12">
        <v>1.5163135924842567E-2</v>
      </c>
      <c r="S885" s="14">
        <v>-2.9950335725978265E-2</v>
      </c>
      <c r="T885" s="14">
        <v>-2.494113912193547E-2</v>
      </c>
      <c r="U885" s="20">
        <v>-4.2359331372282989E-2</v>
      </c>
      <c r="V885" s="20">
        <v>-3.52747290225498E-2</v>
      </c>
      <c r="X885" s="14">
        <f t="shared" si="177"/>
        <v>-1.6622589139581617E-2</v>
      </c>
      <c r="Y885" s="14">
        <f t="shared" si="178"/>
        <v>-1.769093669119438E-2</v>
      </c>
      <c r="Z885" s="20">
        <f t="shared" si="179"/>
        <v>-4.0611557982547009E-2</v>
      </c>
      <c r="AA885" s="20">
        <f t="shared" si="180"/>
        <v>-2.9746051634129696E-2</v>
      </c>
      <c r="AH885" s="26">
        <v>-0.56464767246450043</v>
      </c>
      <c r="AI885" s="26">
        <v>-0.55928895251972277</v>
      </c>
      <c r="AK885" s="26"/>
      <c r="AU885">
        <v>0.89885487638016992</v>
      </c>
    </row>
    <row r="886" spans="1:47" x14ac:dyDescent="0.2">
      <c r="A886" s="1">
        <v>43916</v>
      </c>
      <c r="B886">
        <v>201.10045</v>
      </c>
      <c r="C886">
        <v>15.01</v>
      </c>
      <c r="D886" s="12">
        <v>1.6807882645160754E-2</v>
      </c>
      <c r="E886" s="12">
        <v>7.382550335570448E-3</v>
      </c>
      <c r="F886" s="12">
        <f t="shared" si="175"/>
        <v>1.0162196193257094E-2</v>
      </c>
      <c r="G886" s="12">
        <f t="shared" si="176"/>
        <v>8.3311414159427753E-3</v>
      </c>
      <c r="H886" s="14">
        <v>-1.671532526627138E-2</v>
      </c>
      <c r="I886" s="14">
        <v>-1.3703508174659101E-2</v>
      </c>
      <c r="J886" s="20">
        <v>-2.3640803509769565E-2</v>
      </c>
      <c r="K886" s="20">
        <v>-1.9381133121312077E-2</v>
      </c>
      <c r="M886" s="24">
        <v>2.825049190134961E-4</v>
      </c>
      <c r="N886" s="24">
        <v>5.4502049457231334E-5</v>
      </c>
      <c r="O886" s="23">
        <f t="shared" si="173"/>
        <v>3.4566627838098651E-4</v>
      </c>
      <c r="P886" s="23">
        <f t="shared" si="174"/>
        <v>2.398020206577672E-4</v>
      </c>
      <c r="Q886" s="12">
        <v>1.8592102580961264E-2</v>
      </c>
      <c r="R886" s="12">
        <v>1.5485542310741564E-2</v>
      </c>
      <c r="S886" s="14">
        <v>-3.0581287362947972E-2</v>
      </c>
      <c r="T886" s="14">
        <v>-2.5471450435133752E-2</v>
      </c>
      <c r="U886" s="20">
        <v>-4.3251698313168468E-2</v>
      </c>
      <c r="V886" s="20">
        <v>-3.6024758432963128E-2</v>
      </c>
      <c r="X886" s="14">
        <f t="shared" si="177"/>
        <v>-1.6622589139581617E-2</v>
      </c>
      <c r="Y886" s="14">
        <f t="shared" si="178"/>
        <v>-1.769093669119438E-2</v>
      </c>
      <c r="Z886" s="20">
        <f t="shared" si="179"/>
        <v>-4.0611557982547009E-2</v>
      </c>
      <c r="AA886" s="20">
        <f t="shared" si="180"/>
        <v>-2.9746051634129696E-2</v>
      </c>
      <c r="AH886" s="26">
        <v>0.89885487638016992</v>
      </c>
      <c r="AI886" s="26">
        <v>0.46540561878321168</v>
      </c>
      <c r="AK886" s="26"/>
      <c r="AU886">
        <v>0.49813024070478484</v>
      </c>
    </row>
    <row r="887" spans="1:47" x14ac:dyDescent="0.2">
      <c r="A887" s="1">
        <v>43915</v>
      </c>
      <c r="B887">
        <v>197.77625</v>
      </c>
      <c r="C887">
        <v>14.9</v>
      </c>
      <c r="D887" s="12">
        <v>9.5319838792378153E-3</v>
      </c>
      <c r="E887" s="12">
        <v>2.5464556090846635E-2</v>
      </c>
      <c r="F887" s="12">
        <f t="shared" si="175"/>
        <v>1.0009000903100505E-2</v>
      </c>
      <c r="G887" s="12">
        <f t="shared" si="176"/>
        <v>8.2940826759136822E-3</v>
      </c>
      <c r="H887" s="14">
        <v>-1.6463341437625432E-2</v>
      </c>
      <c r="I887" s="14">
        <v>-1.3642551971711995E-2</v>
      </c>
      <c r="J887" s="20">
        <v>-2.3284417972200714E-2</v>
      </c>
      <c r="K887" s="20">
        <v>-1.9294921600230761E-2</v>
      </c>
      <c r="M887" s="24">
        <v>9.085871667404959E-5</v>
      </c>
      <c r="N887" s="24">
        <v>6.4844361690387451E-4</v>
      </c>
      <c r="O887" s="23">
        <f t="shared" si="173"/>
        <v>3.4966072723998959E-4</v>
      </c>
      <c r="P887" s="23">
        <f t="shared" si="174"/>
        <v>2.5162256731559344E-4</v>
      </c>
      <c r="Q887" s="12">
        <v>1.8699217289501441E-2</v>
      </c>
      <c r="R887" s="12">
        <v>1.5862615399598941E-2</v>
      </c>
      <c r="S887" s="14">
        <v>-3.0757475379790129E-2</v>
      </c>
      <c r="T887" s="14">
        <v>-2.6091680472966602E-2</v>
      </c>
      <c r="U887" s="20">
        <v>-4.3500884387659408E-2</v>
      </c>
      <c r="V887" s="20">
        <v>-3.6901961611584495E-2</v>
      </c>
      <c r="X887" s="14">
        <f t="shared" si="177"/>
        <v>-1.6622589139581617E-2</v>
      </c>
      <c r="Y887" s="14">
        <f t="shared" si="178"/>
        <v>-1.769093669119438E-2</v>
      </c>
      <c r="Z887" s="20">
        <f t="shared" si="179"/>
        <v>-4.0611557982547009E-2</v>
      </c>
      <c r="AA887" s="20">
        <f t="shared" si="180"/>
        <v>-2.9746051634129696E-2</v>
      </c>
      <c r="AH887" s="26">
        <v>0.49813024070478484</v>
      </c>
      <c r="AI887" s="26">
        <v>1.6930960849239127</v>
      </c>
      <c r="AK887" s="26"/>
      <c r="AU887">
        <v>1.8923276556240449</v>
      </c>
    </row>
    <row r="888" spans="1:47" x14ac:dyDescent="0.2">
      <c r="A888" s="1">
        <v>43914</v>
      </c>
      <c r="B888">
        <v>195.90885</v>
      </c>
      <c r="C888">
        <v>14.53</v>
      </c>
      <c r="D888" s="12">
        <v>3.3689145883673222E-2</v>
      </c>
      <c r="E888" s="12">
        <v>2.7581329561527479E-2</v>
      </c>
      <c r="F888" s="12">
        <f t="shared" si="175"/>
        <v>9.9571615811741929E-3</v>
      </c>
      <c r="G888" s="12">
        <f t="shared" si="176"/>
        <v>7.8699854647012041E-3</v>
      </c>
      <c r="H888" s="14">
        <v>-1.6378073340936231E-2</v>
      </c>
      <c r="I888" s="14">
        <v>-1.2944974135669146E-2</v>
      </c>
      <c r="J888" s="20">
        <v>-2.3163821675845721E-2</v>
      </c>
      <c r="K888" s="20">
        <v>-1.8308323954539966E-2</v>
      </c>
      <c r="M888" s="24">
        <v>1.1349585503714163E-3</v>
      </c>
      <c r="N888" s="24">
        <v>7.6072974038158961E-4</v>
      </c>
      <c r="O888" s="23">
        <f t="shared" si="173"/>
        <v>3.6616833277376221E-4</v>
      </c>
      <c r="P888" s="23">
        <f t="shared" si="174"/>
        <v>2.262085461952019E-4</v>
      </c>
      <c r="Q888" s="12">
        <v>1.9135525411489548E-2</v>
      </c>
      <c r="R888" s="12">
        <v>1.504023092226984E-2</v>
      </c>
      <c r="S888" s="14">
        <v>-3.1475138376710655E-2</v>
      </c>
      <c r="T888" s="14">
        <v>-2.4738978382683238E-2</v>
      </c>
      <c r="U888" s="20">
        <v>-4.4515888859673197E-2</v>
      </c>
      <c r="V888" s="20">
        <v>-3.4988809231105755E-2</v>
      </c>
      <c r="X888" s="14">
        <f t="shared" si="177"/>
        <v>-1.6622589139581617E-2</v>
      </c>
      <c r="Y888" s="14">
        <f t="shared" si="178"/>
        <v>-1.769093669119438E-2</v>
      </c>
      <c r="Z888" s="20">
        <f t="shared" si="179"/>
        <v>-4.0611557982547009E-2</v>
      </c>
      <c r="AA888" s="20">
        <f t="shared" si="180"/>
        <v>-2.9746051634129696E-2</v>
      </c>
      <c r="AH888" s="26">
        <v>1.8923276556240449</v>
      </c>
      <c r="AI888" s="26">
        <v>1.9905607878974767</v>
      </c>
      <c r="AK888" s="26"/>
      <c r="AU888">
        <v>-0.647701847077927</v>
      </c>
    </row>
    <row r="889" spans="1:47" x14ac:dyDescent="0.2">
      <c r="A889" s="1">
        <v>43913</v>
      </c>
      <c r="B889">
        <v>189.52395000000001</v>
      </c>
      <c r="C889">
        <v>14.14</v>
      </c>
      <c r="D889" s="12">
        <v>-1.1736943540027078E-2</v>
      </c>
      <c r="E889" s="12">
        <v>-3.0843043180260432E-2</v>
      </c>
      <c r="F889" s="12">
        <f t="shared" si="175"/>
        <v>9.3290416721144749E-3</v>
      </c>
      <c r="G889" s="12">
        <f t="shared" si="176"/>
        <v>7.3365481826154766E-3</v>
      </c>
      <c r="H889" s="14">
        <v>-1.5344908030358925E-2</v>
      </c>
      <c r="I889" s="14">
        <v>-1.2067547887479302E-2</v>
      </c>
      <c r="J889" s="20">
        <v>-2.170259626076192E-2</v>
      </c>
      <c r="K889" s="20">
        <v>-1.7067363267425709E-2</v>
      </c>
      <c r="M889" s="24">
        <v>1.3775584366178338E-4</v>
      </c>
      <c r="N889" s="24">
        <v>9.512933126194095E-4</v>
      </c>
      <c r="O889" s="23">
        <f t="shared" si="173"/>
        <v>3.1694749824099375E-4</v>
      </c>
      <c r="P889" s="23">
        <f t="shared" si="174"/>
        <v>1.9199039664609348E-4</v>
      </c>
      <c r="Q889" s="12">
        <v>1.7803019357429058E-2</v>
      </c>
      <c r="R889" s="12">
        <v>1.3856059925032567E-2</v>
      </c>
      <c r="S889" s="14">
        <v>-2.9283360960754463E-2</v>
      </c>
      <c r="T889" s="14">
        <v>-2.2791190422946767E-2</v>
      </c>
      <c r="U889" s="20">
        <v>-4.1416016233663026E-2</v>
      </c>
      <c r="V889" s="20">
        <v>-3.2234015549182003E-2</v>
      </c>
      <c r="X889" s="14">
        <f t="shared" si="177"/>
        <v>-1.6622589139581617E-2</v>
      </c>
      <c r="Y889" s="14">
        <f t="shared" si="178"/>
        <v>-1.769093669119438E-2</v>
      </c>
      <c r="Z889" s="20">
        <f t="shared" si="179"/>
        <v>-4.0611557982547009E-2</v>
      </c>
      <c r="AA889" s="20">
        <f t="shared" si="180"/>
        <v>-2.9746051634129696E-2</v>
      </c>
      <c r="AH889" s="26">
        <v>-0.647701847077927</v>
      </c>
      <c r="AI889" s="26">
        <v>-2.5756088711484511</v>
      </c>
      <c r="AK889" s="26"/>
      <c r="AU889">
        <v>-0.32712651016834821</v>
      </c>
    </row>
    <row r="890" spans="1:47" x14ac:dyDescent="0.2">
      <c r="A890" s="1">
        <v>43910</v>
      </c>
      <c r="B890">
        <v>191.7748</v>
      </c>
      <c r="C890">
        <v>14.59</v>
      </c>
      <c r="D890" s="12">
        <v>-6.0932726269171678E-3</v>
      </c>
      <c r="E890" s="12">
        <v>1.2491325468424685E-2</v>
      </c>
      <c r="F890" s="12">
        <f t="shared" si="175"/>
        <v>9.271322633187036E-3</v>
      </c>
      <c r="G890" s="12">
        <f t="shared" si="176"/>
        <v>6.7211854931043024E-3</v>
      </c>
      <c r="H890" s="14">
        <v>-1.5249968659834974E-2</v>
      </c>
      <c r="I890" s="14">
        <v>-1.1055366335746233E-2</v>
      </c>
      <c r="J890" s="20">
        <v>-2.1568321697261392E-2</v>
      </c>
      <c r="K890" s="20">
        <v>-1.5635815582917333E-2</v>
      </c>
      <c r="M890" s="24">
        <v>3.7127971305938043E-5</v>
      </c>
      <c r="N890" s="24">
        <v>1.5603321195811518E-4</v>
      </c>
      <c r="O890" s="23">
        <f t="shared" si="173"/>
        <v>3.2836719246853431E-4</v>
      </c>
      <c r="P890" s="23">
        <f t="shared" si="174"/>
        <v>1.4340180546535086E-4</v>
      </c>
      <c r="Q890" s="12">
        <v>1.8120904846848414E-2</v>
      </c>
      <c r="R890" s="12">
        <v>1.1975049288639728E-2</v>
      </c>
      <c r="S890" s="14">
        <v>-2.9806236060981133E-2</v>
      </c>
      <c r="T890" s="14">
        <v>-1.969720325534171E-2</v>
      </c>
      <c r="U890" s="20">
        <v>-4.2155528466162176E-2</v>
      </c>
      <c r="V890" s="20">
        <v>-2.7858130454161315E-2</v>
      </c>
      <c r="X890" s="14">
        <f t="shared" si="177"/>
        <v>-1.6622589139581617E-2</v>
      </c>
      <c r="Y890" s="14">
        <f t="shared" si="178"/>
        <v>-1.7081924006487014E-2</v>
      </c>
      <c r="Z890" s="20">
        <f t="shared" si="179"/>
        <v>-4.0611557982547009E-2</v>
      </c>
      <c r="AA890" s="20">
        <f t="shared" si="180"/>
        <v>-2.1645058603993163E-2</v>
      </c>
      <c r="AH890" s="26">
        <v>-0.32712651016834821</v>
      </c>
      <c r="AI890" s="26">
        <v>1.0461325046832357</v>
      </c>
      <c r="AK890" s="26"/>
      <c r="AU890">
        <v>0.36789070052654316</v>
      </c>
    </row>
    <row r="891" spans="1:47" x14ac:dyDescent="0.2">
      <c r="A891" s="1">
        <v>43909</v>
      </c>
      <c r="B891">
        <v>192.95049999999998</v>
      </c>
      <c r="C891">
        <v>14.41</v>
      </c>
      <c r="D891" s="12">
        <v>7.0375011547365585E-3</v>
      </c>
      <c r="E891" s="12">
        <v>1.1228070175438587E-2</v>
      </c>
      <c r="F891" s="12">
        <f t="shared" si="175"/>
        <v>9.2612450933831168E-3</v>
      </c>
      <c r="G891" s="12">
        <f t="shared" si="176"/>
        <v>6.5895363089464223E-3</v>
      </c>
      <c r="H891" s="14">
        <v>-1.523339258193775E-2</v>
      </c>
      <c r="I891" s="14">
        <v>-1.0838822697698942E-2</v>
      </c>
      <c r="J891" s="20">
        <v>-2.1544877833962982E-2</v>
      </c>
      <c r="K891" s="20">
        <v>-1.5329553783232438E-2</v>
      </c>
      <c r="M891" s="24">
        <v>4.9526422502918393E-5</v>
      </c>
      <c r="N891" s="24">
        <v>1.2606955986457351E-4</v>
      </c>
      <c r="O891" s="23">
        <f t="shared" si="173"/>
        <v>3.4695227428627607E-4</v>
      </c>
      <c r="P891" s="23">
        <f t="shared" si="174"/>
        <v>1.425750904553776E-4</v>
      </c>
      <c r="Q891" s="12">
        <v>1.8626654940871054E-2</v>
      </c>
      <c r="R891" s="12">
        <v>1.194048116515317E-2</v>
      </c>
      <c r="S891" s="14">
        <v>-3.0638120937465322E-2</v>
      </c>
      <c r="T891" s="14">
        <v>-1.9640343752047939E-2</v>
      </c>
      <c r="U891" s="20">
        <v>-4.33320791221877E-2</v>
      </c>
      <c r="V891" s="20">
        <v>-2.777771297357878E-2</v>
      </c>
      <c r="X891" s="14">
        <f t="shared" si="177"/>
        <v>-1.6622589139581617E-2</v>
      </c>
      <c r="Y891" s="14">
        <f t="shared" si="178"/>
        <v>-1.7081924006487014E-2</v>
      </c>
      <c r="Z891" s="20">
        <f t="shared" si="179"/>
        <v>-4.0611557982547009E-2</v>
      </c>
      <c r="AA891" s="20">
        <f t="shared" si="180"/>
        <v>-2.1645058603993163E-2</v>
      </c>
      <c r="AH891" s="26">
        <v>0.36789070052654316</v>
      </c>
      <c r="AI891" s="26">
        <v>0.93693108154487614</v>
      </c>
      <c r="AK891" s="26"/>
      <c r="AU891">
        <v>-1.3479179087775768</v>
      </c>
    </row>
    <row r="892" spans="1:47" x14ac:dyDescent="0.2">
      <c r="A892" s="1">
        <v>43908</v>
      </c>
      <c r="B892">
        <v>191.60210000000001</v>
      </c>
      <c r="C892">
        <v>14.25</v>
      </c>
      <c r="D892" s="12">
        <v>-2.5172507215094453E-2</v>
      </c>
      <c r="E892" s="12">
        <v>-1.8595041322314043E-2</v>
      </c>
      <c r="F892" s="12">
        <f t="shared" si="175"/>
        <v>9.2317506072145759E-3</v>
      </c>
      <c r="G892" s="12">
        <f t="shared" si="176"/>
        <v>6.4894709971018046E-3</v>
      </c>
      <c r="H892" s="14">
        <v>-1.5184878469388355E-2</v>
      </c>
      <c r="I892" s="14">
        <v>-1.0674229906579293E-2</v>
      </c>
      <c r="J892" s="20">
        <v>-2.1476263398768871E-2</v>
      </c>
      <c r="K892" s="20">
        <v>-1.5096767057757478E-2</v>
      </c>
      <c r="M892" s="24">
        <v>6.3365511949398231E-4</v>
      </c>
      <c r="N892" s="24">
        <v>3.457755617785668E-4</v>
      </c>
      <c r="O892" s="23">
        <f t="shared" si="173"/>
        <v>3.659311144617895E-4</v>
      </c>
      <c r="P892" s="23">
        <f t="shared" si="174"/>
        <v>1.4361339330840343E-4</v>
      </c>
      <c r="Q892" s="12">
        <v>1.9129326032607356E-2</v>
      </c>
      <c r="R892" s="12">
        <v>1.1983880561337527E-2</v>
      </c>
      <c r="S892" s="14">
        <v>-3.1464941305871436E-2</v>
      </c>
      <c r="T892" s="14">
        <v>-1.9711729406269283E-2</v>
      </c>
      <c r="U892" s="20">
        <v>-4.4501466947790232E-2</v>
      </c>
      <c r="V892" s="20">
        <v>-2.7878675066626914E-2</v>
      </c>
      <c r="X892" s="14">
        <f t="shared" si="177"/>
        <v>-1.6622589139581617E-2</v>
      </c>
      <c r="Y892" s="14">
        <f t="shared" si="178"/>
        <v>-1.7081924006487014E-2</v>
      </c>
      <c r="Z892" s="20">
        <f t="shared" si="179"/>
        <v>-4.0611557982547009E-2</v>
      </c>
      <c r="AA892" s="20">
        <f t="shared" si="180"/>
        <v>-2.1645058603993163E-2</v>
      </c>
      <c r="AH892" s="26">
        <v>-1.3479179087775768</v>
      </c>
      <c r="AI892" s="26">
        <v>-1.626741014934344</v>
      </c>
      <c r="AK892" s="26"/>
      <c r="AU892">
        <v>0.95170529019553163</v>
      </c>
    </row>
    <row r="893" spans="1:47" x14ac:dyDescent="0.2">
      <c r="A893" s="1">
        <v>43907</v>
      </c>
      <c r="B893">
        <v>196.54975000000002</v>
      </c>
      <c r="C893">
        <v>14.52</v>
      </c>
      <c r="D893" s="12">
        <v>1.7822664565252611E-2</v>
      </c>
      <c r="E893" s="12">
        <v>0</v>
      </c>
      <c r="F893" s="12">
        <f t="shared" si="175"/>
        <v>8.9143969433144177E-3</v>
      </c>
      <c r="G893" s="12">
        <f t="shared" si="176"/>
        <v>6.243913770796335E-3</v>
      </c>
      <c r="H893" s="14">
        <v>-1.4662878144295842E-2</v>
      </c>
      <c r="I893" s="14">
        <v>-1.0270324212266597E-2</v>
      </c>
      <c r="J893" s="20">
        <v>-2.0737988377435665E-2</v>
      </c>
      <c r="K893" s="20">
        <v>-1.4525515526386383E-2</v>
      </c>
      <c r="M893" s="24">
        <v>3.1764737220551104E-4</v>
      </c>
      <c r="N893" s="24">
        <v>0</v>
      </c>
      <c r="O893" s="23">
        <f t="shared" si="173"/>
        <v>3.4875951177196652E-4</v>
      </c>
      <c r="P893" s="23">
        <f t="shared" si="174"/>
        <v>1.3066445527900821E-4</v>
      </c>
      <c r="Q893" s="12">
        <v>1.8675104063216531E-2</v>
      </c>
      <c r="R893" s="12">
        <v>1.1430855404518431E-2</v>
      </c>
      <c r="S893" s="14">
        <v>-3.0717812652077896E-2</v>
      </c>
      <c r="T893" s="14">
        <v>-1.8802083971279984E-2</v>
      </c>
      <c r="U893" s="20">
        <v>-4.3444788634955246E-2</v>
      </c>
      <c r="V893" s="20">
        <v>-2.6592146168769707E-2</v>
      </c>
      <c r="X893" s="14">
        <f t="shared" si="177"/>
        <v>-1.4076688861604464E-2</v>
      </c>
      <c r="Y893" s="14">
        <f t="shared" si="178"/>
        <v>-1.3796931553821216E-2</v>
      </c>
      <c r="Z893" s="20">
        <f t="shared" si="179"/>
        <v>-4.0611557982547009E-2</v>
      </c>
      <c r="AA893" s="20">
        <f t="shared" si="180"/>
        <v>-2.1645058603993163E-2</v>
      </c>
      <c r="AH893" s="26">
        <v>0.95170529019553163</v>
      </c>
      <c r="AI893" s="26">
        <v>0</v>
      </c>
      <c r="AK893" s="26"/>
      <c r="AU893">
        <v>-2.7484260890703198</v>
      </c>
    </row>
    <row r="894" spans="1:47" x14ac:dyDescent="0.2">
      <c r="A894" s="1">
        <v>43906</v>
      </c>
      <c r="B894">
        <v>193.10804999999999</v>
      </c>
      <c r="C894">
        <v>14.52</v>
      </c>
      <c r="D894" s="12">
        <v>-4.3591064313467265E-2</v>
      </c>
      <c r="E894" s="12">
        <v>-2.1563342318059342E-2</v>
      </c>
      <c r="F894" s="12">
        <f t="shared" si="175"/>
        <v>8.7153080443087925E-3</v>
      </c>
      <c r="G894" s="12">
        <f t="shared" si="176"/>
        <v>6.2653689879785751E-3</v>
      </c>
      <c r="H894" s="14">
        <v>-1.4335406046680663E-2</v>
      </c>
      <c r="I894" s="14">
        <v>-1.0305614904065837E-2</v>
      </c>
      <c r="J894" s="20">
        <v>-2.0274838340488797E-2</v>
      </c>
      <c r="K894" s="20">
        <v>-1.4575427825265372E-2</v>
      </c>
      <c r="M894" s="24">
        <v>1.9001808879808393E-3</v>
      </c>
      <c r="N894" s="24">
        <v>4.6497773192580885E-4</v>
      </c>
      <c r="O894" s="23">
        <f t="shared" si="173"/>
        <v>3.5070366146791414E-4</v>
      </c>
      <c r="P894" s="23">
        <f t="shared" si="174"/>
        <v>1.39007355746157E-4</v>
      </c>
      <c r="Q894" s="12">
        <v>1.8727083634883308E-2</v>
      </c>
      <c r="R894" s="12">
        <v>1.1790138071547636E-2</v>
      </c>
      <c r="S894" s="14">
        <v>-3.0803311439061377E-2</v>
      </c>
      <c r="T894" s="14">
        <v>-1.9393051369243769E-2</v>
      </c>
      <c r="U894" s="20">
        <v>-4.3565711200995803E-2</v>
      </c>
      <c r="V894" s="20">
        <v>-2.7427962637392823E-2</v>
      </c>
      <c r="X894" s="14">
        <f t="shared" si="177"/>
        <v>-1.4076688861604464E-2</v>
      </c>
      <c r="Y894" s="14">
        <f t="shared" si="178"/>
        <v>-1.3796931553821216E-2</v>
      </c>
      <c r="Z894" s="20">
        <f t="shared" si="179"/>
        <v>-4.0611557982547009E-2</v>
      </c>
      <c r="AA894" s="20">
        <f t="shared" si="180"/>
        <v>-2.1645058603993163E-2</v>
      </c>
      <c r="AH894" s="26">
        <v>-2.7484260890703198</v>
      </c>
      <c r="AI894" s="26">
        <v>-1.9838891736217035</v>
      </c>
      <c r="AK894" s="26"/>
      <c r="AU894">
        <v>1.342312436166438</v>
      </c>
    </row>
    <row r="895" spans="1:47" x14ac:dyDescent="0.2">
      <c r="A895" s="1">
        <v>43903</v>
      </c>
      <c r="B895">
        <v>201.90950000000001</v>
      </c>
      <c r="C895">
        <v>14.84</v>
      </c>
      <c r="D895" s="12">
        <v>2.0793066820629535E-2</v>
      </c>
      <c r="E895" s="12">
        <v>-1.1325782811459018E-2</v>
      </c>
      <c r="F895" s="12">
        <f t="shared" si="175"/>
        <v>7.5974491241198039E-3</v>
      </c>
      <c r="G895" s="12">
        <f t="shared" si="176"/>
        <v>5.9075875213638789E-3</v>
      </c>
      <c r="H895" s="14">
        <v>-1.2496691747387748E-2</v>
      </c>
      <c r="I895" s="14">
        <v>-9.7171167610486369E-3</v>
      </c>
      <c r="J895" s="20">
        <v>-1.7674309618029554E-2</v>
      </c>
      <c r="K895" s="20">
        <v>-1.374310367103506E-2</v>
      </c>
      <c r="M895" s="24">
        <v>4.3235162780716485E-4</v>
      </c>
      <c r="N895" s="24">
        <v>1.2827335629234053E-4</v>
      </c>
      <c r="O895" s="23">
        <f t="shared" si="173"/>
        <v>2.5155144760183302E-4</v>
      </c>
      <c r="P895" s="23">
        <f t="shared" si="174"/>
        <v>1.1814010157262213E-4</v>
      </c>
      <c r="Q895" s="12">
        <v>1.5860373501334481E-2</v>
      </c>
      <c r="R895" s="12">
        <v>1.0869227275782862E-2</v>
      </c>
      <c r="S895" s="14">
        <v>-2.608799287847505E-2</v>
      </c>
      <c r="T895" s="14">
        <v>-1.7878287906731315E-2</v>
      </c>
      <c r="U895" s="20">
        <v>-3.6896746176323159E-2</v>
      </c>
      <c r="V895" s="20">
        <v>-2.528560376548418E-2</v>
      </c>
      <c r="X895" s="14">
        <f t="shared" si="177"/>
        <v>-1.248684826869515E-2</v>
      </c>
      <c r="Y895" s="14">
        <f t="shared" si="178"/>
        <v>-1.1440773291739148E-2</v>
      </c>
      <c r="Z895" s="20">
        <f t="shared" si="179"/>
        <v>-3.5303651695871643E-2</v>
      </c>
      <c r="AA895" s="20">
        <f t="shared" si="180"/>
        <v>-1.931221959759033E-2</v>
      </c>
      <c r="AH895" s="26">
        <v>1.342312436166438</v>
      </c>
      <c r="AI895" s="26">
        <v>-1.0449351307611001</v>
      </c>
      <c r="AK895" s="26"/>
      <c r="AU895">
        <v>-3.3141611999162546</v>
      </c>
    </row>
    <row r="896" spans="1:47" x14ac:dyDescent="0.2">
      <c r="A896" s="1">
        <v>43902</v>
      </c>
      <c r="B896">
        <v>197.79669999999999</v>
      </c>
      <c r="C896">
        <v>15.01</v>
      </c>
      <c r="D896" s="12">
        <v>-4.0581461959002363E-2</v>
      </c>
      <c r="E896" s="12">
        <v>-2.9734970911441505E-2</v>
      </c>
      <c r="F896" s="12">
        <f t="shared" si="175"/>
        <v>7.2890786435275282E-3</v>
      </c>
      <c r="G896" s="12">
        <f t="shared" si="176"/>
        <v>5.8171967039805745E-3</v>
      </c>
      <c r="H896" s="14">
        <v>-1.1989467443940775E-2</v>
      </c>
      <c r="I896" s="14">
        <v>-9.5684370972325995E-3</v>
      </c>
      <c r="J896" s="20">
        <v>-1.6956932606086762E-2</v>
      </c>
      <c r="K896" s="20">
        <v>-1.3532823185182596E-2</v>
      </c>
      <c r="M896" s="24">
        <v>1.6468550547299558E-3</v>
      </c>
      <c r="N896" s="24">
        <v>8.8416849510427242E-4</v>
      </c>
      <c r="O896" s="23">
        <f t="shared" si="173"/>
        <v>2.3995503697336006E-4</v>
      </c>
      <c r="P896" s="23">
        <f t="shared" si="174"/>
        <v>1.1747833897997075E-4</v>
      </c>
      <c r="Q896" s="12">
        <v>1.5490482141410578E-2</v>
      </c>
      <c r="R896" s="12">
        <v>1.0838742499938393E-2</v>
      </c>
      <c r="S896" s="14">
        <v>-2.5479575733526202E-2</v>
      </c>
      <c r="T896" s="14">
        <v>-1.7828144912616736E-2</v>
      </c>
      <c r="U896" s="20">
        <v>-3.603625019753811E-2</v>
      </c>
      <c r="V896" s="20">
        <v>-2.5214685572007789E-2</v>
      </c>
      <c r="X896" s="14">
        <f t="shared" si="177"/>
        <v>-1.248684826869515E-2</v>
      </c>
      <c r="Y896" s="14">
        <f t="shared" si="178"/>
        <v>-1.1335485228329844E-2</v>
      </c>
      <c r="Z896" s="20">
        <f t="shared" si="179"/>
        <v>-3.5303651695871643E-2</v>
      </c>
      <c r="AA896" s="20">
        <f t="shared" si="180"/>
        <v>-1.931221959759033E-2</v>
      </c>
      <c r="AH896" s="26">
        <v>-3.3141611999162546</v>
      </c>
      <c r="AI896" s="26">
        <v>-3.5946917694798954</v>
      </c>
      <c r="AK896" s="26"/>
      <c r="AU896">
        <v>-1.3672298019455036</v>
      </c>
    </row>
    <row r="897" spans="1:47" x14ac:dyDescent="0.2">
      <c r="A897" s="1">
        <v>43901</v>
      </c>
      <c r="B897">
        <v>206.16309999999999</v>
      </c>
      <c r="C897">
        <v>15.47</v>
      </c>
      <c r="D897" s="12">
        <v>-1.6319517671724126E-2</v>
      </c>
      <c r="E897" s="12">
        <v>-2.5789813023855412E-3</v>
      </c>
      <c r="F897" s="12">
        <f t="shared" si="175"/>
        <v>6.0974623475955007E-3</v>
      </c>
      <c r="G897" s="12">
        <f t="shared" si="176"/>
        <v>5.0202879425476476E-3</v>
      </c>
      <c r="H897" s="14">
        <v>-1.0029433057642501E-2</v>
      </c>
      <c r="I897" s="14">
        <v>-8.2576388306402453E-3</v>
      </c>
      <c r="J897" s="20">
        <v>-1.4184818569372867E-2</v>
      </c>
      <c r="K897" s="20">
        <v>-1.1678936182218587E-2</v>
      </c>
      <c r="M897" s="24">
        <v>2.6632665703771606E-4</v>
      </c>
      <c r="N897" s="24">
        <v>6.6511445580542226E-6</v>
      </c>
      <c r="O897" s="23">
        <f t="shared" si="173"/>
        <v>1.4993675934591892E-4</v>
      </c>
      <c r="P897" s="23">
        <f t="shared" si="174"/>
        <v>6.8424513993725234E-5</v>
      </c>
      <c r="Q897" s="12">
        <v>1.2244866652843505E-2</v>
      </c>
      <c r="R897" s="12">
        <v>8.2719111451783154E-3</v>
      </c>
      <c r="S897" s="14">
        <v>-2.0141013325466778E-2</v>
      </c>
      <c r="T897" s="14">
        <v>-1.3606083048966862E-2</v>
      </c>
      <c r="U897" s="20">
        <v>-2.8485819505756075E-2</v>
      </c>
      <c r="V897" s="20">
        <v>-1.9243342906840311E-2</v>
      </c>
      <c r="X897" s="14">
        <f t="shared" si="177"/>
        <v>-1.2065825836230754E-2</v>
      </c>
      <c r="Y897" s="14">
        <f t="shared" si="178"/>
        <v>-1.0861952482828518E-2</v>
      </c>
      <c r="Z897" s="20">
        <f t="shared" si="179"/>
        <v>-2.2509640963396131E-2</v>
      </c>
      <c r="AA897" s="20">
        <f t="shared" si="180"/>
        <v>-1.7658988107368562E-2</v>
      </c>
      <c r="AH897" s="26">
        <v>-1.3672298019455036</v>
      </c>
      <c r="AI897" s="26">
        <v>-0.30316223987677116</v>
      </c>
      <c r="AK897" s="26"/>
      <c r="AU897">
        <v>0.82600617881138272</v>
      </c>
    </row>
    <row r="898" spans="1:47" x14ac:dyDescent="0.2">
      <c r="A898" s="1">
        <v>43900</v>
      </c>
      <c r="B898">
        <v>209.58340000000001</v>
      </c>
      <c r="C898">
        <v>15.51</v>
      </c>
      <c r="D898" s="12">
        <v>9.9543316064125698E-3</v>
      </c>
      <c r="E898" s="12">
        <v>-5.1314945477870522E-3</v>
      </c>
      <c r="F898" s="12">
        <f t="shared" si="175"/>
        <v>5.8849866389971209E-3</v>
      </c>
      <c r="G898" s="12">
        <f t="shared" si="176"/>
        <v>5.0234002937981576E-3</v>
      </c>
      <c r="H898" s="14">
        <v>-9.6799416177153711E-3</v>
      </c>
      <c r="I898" s="14">
        <v>-8.2627581928829928E-3</v>
      </c>
      <c r="J898" s="20">
        <v>-1.3690526156389705E-2</v>
      </c>
      <c r="K898" s="20">
        <v>-1.1686176593933478E-2</v>
      </c>
      <c r="M898" s="24">
        <v>9.9088717730424258E-5</v>
      </c>
      <c r="N898" s="24">
        <v>2.6332236293968243E-5</v>
      </c>
      <c r="O898" s="23">
        <f t="shared" si="173"/>
        <v>1.4247268378372158E-4</v>
      </c>
      <c r="P898" s="23">
        <f t="shared" si="174"/>
        <v>7.2367933738767167E-5</v>
      </c>
      <c r="Q898" s="12">
        <v>1.1936192181081938E-2</v>
      </c>
      <c r="R898" s="12">
        <v>8.5069344501275644E-3</v>
      </c>
      <c r="S898" s="14">
        <v>-1.9633289001042435E-2</v>
      </c>
      <c r="T898" s="14">
        <v>-1.3992661984530756E-2</v>
      </c>
      <c r="U898" s="20">
        <v>-2.7767735304602872E-2</v>
      </c>
      <c r="V898" s="20">
        <v>-1.9790088872659047E-2</v>
      </c>
      <c r="X898" s="14">
        <f t="shared" si="177"/>
        <v>-1.0557205502135208E-2</v>
      </c>
      <c r="Y898" s="14">
        <f t="shared" si="178"/>
        <v>-1.0861952482828518E-2</v>
      </c>
      <c r="Z898" s="20">
        <f t="shared" si="179"/>
        <v>-2.2509640963396131E-2</v>
      </c>
      <c r="AA898" s="20">
        <f t="shared" si="180"/>
        <v>-1.7658988107368562E-2</v>
      </c>
      <c r="AH898" s="26">
        <v>0.82600617881138272</v>
      </c>
      <c r="AI898" s="26">
        <v>-0.59133763953149843</v>
      </c>
      <c r="AK898" s="26"/>
      <c r="AU898">
        <v>-4.0697317827099599</v>
      </c>
    </row>
    <row r="899" spans="1:47" x14ac:dyDescent="0.2">
      <c r="A899" s="1">
        <v>43899</v>
      </c>
      <c r="B899">
        <v>207.51769999999999</v>
      </c>
      <c r="C899">
        <v>15.59</v>
      </c>
      <c r="D899" s="12">
        <v>-3.5250340481092546E-2</v>
      </c>
      <c r="E899" s="12">
        <v>-1.7643352236924925E-2</v>
      </c>
      <c r="F899" s="12">
        <f t="shared" si="175"/>
        <v>5.8070266625419916E-3</v>
      </c>
      <c r="G899" s="12">
        <f t="shared" si="176"/>
        <v>5.0057966911203761E-3</v>
      </c>
      <c r="H899" s="14">
        <v>-9.5517088676861008E-3</v>
      </c>
      <c r="I899" s="14">
        <v>-8.2338028431710314E-3</v>
      </c>
      <c r="J899" s="20">
        <v>-1.3509164130903041E-2</v>
      </c>
      <c r="K899" s="20">
        <v>-1.1645224490268563E-2</v>
      </c>
      <c r="M899" s="24">
        <v>1.2425865040329518E-3</v>
      </c>
      <c r="N899" s="24">
        <v>3.1128787815620378E-4</v>
      </c>
      <c r="O899" s="23">
        <f t="shared" si="173"/>
        <v>1.4523042771595959E-4</v>
      </c>
      <c r="P899" s="23">
        <f t="shared" si="174"/>
        <v>7.5303766121942627E-5</v>
      </c>
      <c r="Q899" s="12">
        <v>1.2051158770672619E-2</v>
      </c>
      <c r="R899" s="12">
        <v>8.6777742608310938E-3</v>
      </c>
      <c r="S899" s="14">
        <v>-1.9822392212908907E-2</v>
      </c>
      <c r="T899" s="14">
        <v>-1.4273668466794159E-2</v>
      </c>
      <c r="U899" s="20">
        <v>-2.803518758588288E-2</v>
      </c>
      <c r="V899" s="20">
        <v>-2.0187521703090742E-2</v>
      </c>
      <c r="X899" s="14">
        <f t="shared" si="177"/>
        <v>-1.0557205502135208E-2</v>
      </c>
      <c r="Y899" s="14">
        <f t="shared" si="178"/>
        <v>-1.0861952482828518E-2</v>
      </c>
      <c r="Z899" s="20">
        <f t="shared" si="179"/>
        <v>-2.2509640963396131E-2</v>
      </c>
      <c r="AA899" s="20">
        <f t="shared" si="180"/>
        <v>-1.7658988107368562E-2</v>
      </c>
      <c r="AH899" s="26">
        <v>-4.0697317827099599</v>
      </c>
      <c r="AI899" s="26">
        <v>-2.2739555192256513</v>
      </c>
      <c r="AK899" s="26"/>
      <c r="AU899">
        <v>-1.2282118096169734</v>
      </c>
    </row>
    <row r="900" spans="1:47" x14ac:dyDescent="0.2">
      <c r="A900" s="1">
        <v>43896</v>
      </c>
      <c r="B900">
        <v>215.10005000000001</v>
      </c>
      <c r="C900">
        <v>15.87</v>
      </c>
      <c r="D900" s="12">
        <v>-1.0478756120102406E-2</v>
      </c>
      <c r="E900" s="12">
        <v>-1.1214953271028172E-2</v>
      </c>
      <c r="F900" s="12">
        <f t="shared" si="175"/>
        <v>4.627688690231317E-3</v>
      </c>
      <c r="G900" s="12">
        <f t="shared" si="176"/>
        <v>4.6872028701839151E-3</v>
      </c>
      <c r="H900" s="14">
        <v>-7.6118705265292921E-3</v>
      </c>
      <c r="I900" s="14">
        <v>-7.7097626412793649E-3</v>
      </c>
      <c r="J900" s="20">
        <v>-1.0765613746242467E-2</v>
      </c>
      <c r="K900" s="20">
        <v>-1.0904064432250478E-2</v>
      </c>
      <c r="M900" s="24">
        <v>1.0980432982458363E-4</v>
      </c>
      <c r="N900" s="24">
        <v>1.2577517687134549E-4</v>
      </c>
      <c r="O900" s="23">
        <f t="shared" ref="O900:O909" si="181">SUMPRODUCT(M900:M999,Weights)</f>
        <v>7.5023108847297999E-5</v>
      </c>
      <c r="P900" s="23">
        <f t="shared" ref="P900:P909" si="182">SUMPRODUCT(N900:N999,Weights)</f>
        <v>6.0200247774474074E-5</v>
      </c>
      <c r="Q900" s="12">
        <v>8.6615881250090617E-3</v>
      </c>
      <c r="R900" s="12">
        <v>7.758881863675595E-3</v>
      </c>
      <c r="S900" s="14">
        <v>-1.4247044642580961E-2</v>
      </c>
      <c r="T900" s="14">
        <v>-1.2762224974554804E-2</v>
      </c>
      <c r="U900" s="20">
        <v>-2.0149867120432222E-2</v>
      </c>
      <c r="V900" s="20">
        <v>-1.8049858328495757E-2</v>
      </c>
      <c r="X900" s="14">
        <f t="shared" si="177"/>
        <v>-7.9444562995839851E-3</v>
      </c>
      <c r="Y900" s="14">
        <f t="shared" si="178"/>
        <v>-1.0800117085016891E-2</v>
      </c>
      <c r="Z900" s="20">
        <f t="shared" si="179"/>
        <v>-1.4042868257907766E-2</v>
      </c>
      <c r="AA900" s="20">
        <f t="shared" si="180"/>
        <v>-1.7073920793543793E-2</v>
      </c>
      <c r="AH900" s="26">
        <v>-1.2282118096169734</v>
      </c>
      <c r="AI900" s="26">
        <v>-1.4986519919711514</v>
      </c>
      <c r="AK900" s="26"/>
      <c r="AU900">
        <v>-1.4593674894854782</v>
      </c>
    </row>
    <row r="901" spans="1:47" x14ac:dyDescent="0.2">
      <c r="A901" s="1">
        <v>43895</v>
      </c>
      <c r="B901">
        <v>217.37790000000001</v>
      </c>
      <c r="C901">
        <v>16.05</v>
      </c>
      <c r="D901" s="12">
        <v>-1.2047743760758456E-2</v>
      </c>
      <c r="E901" s="12">
        <v>-3.1055900621118626E-3</v>
      </c>
      <c r="F901" s="12">
        <f t="shared" ref="F901:F909" si="183">_xlfn.STDEV.P(D901:D1000)</f>
        <v>4.5186781510596257E-3</v>
      </c>
      <c r="G901" s="12">
        <f t="shared" ref="G901:G909" si="184">_xlfn.STDEV.P(E901:E1000)</f>
        <v>4.5681838779165684E-3</v>
      </c>
      <c r="H901" s="14">
        <v>-7.4325641457968E-3</v>
      </c>
      <c r="I901" s="14">
        <v>-7.5139938201723112E-3</v>
      </c>
      <c r="J901" s="20">
        <v>-1.0512017310192356E-2</v>
      </c>
      <c r="K901" s="20">
        <v>-1.0627184852618852E-2</v>
      </c>
      <c r="M901" s="24">
        <v>1.4514812972489429E-4</v>
      </c>
      <c r="N901" s="24">
        <v>9.6446896338879626E-6</v>
      </c>
      <c r="O901" s="23">
        <f t="shared" si="181"/>
        <v>7.2790202531284413E-5</v>
      </c>
      <c r="P901" s="23">
        <f t="shared" si="182"/>
        <v>5.6000685881613928E-5</v>
      </c>
      <c r="Q901" s="12">
        <v>8.5317174432399251E-3</v>
      </c>
      <c r="R901" s="12">
        <v>7.483360600800547E-3</v>
      </c>
      <c r="S901" s="14">
        <v>-1.4033426380638335E-2</v>
      </c>
      <c r="T901" s="14">
        <v>-1.230903282601253E-2</v>
      </c>
      <c r="U901" s="20">
        <v>-1.9847742735998358E-2</v>
      </c>
      <c r="V901" s="20">
        <v>-1.740890002435334E-2</v>
      </c>
      <c r="X901" s="14">
        <f t="shared" ref="X901:X908" si="185">PERCENTILE(D901:D1000,0.05)</f>
        <v>-7.4941945775154842E-3</v>
      </c>
      <c r="Y901" s="14">
        <f t="shared" ref="Y901:Y908" si="186">PERCENTILE(E901:E1000,0.05)</f>
        <v>-8.1539487416942488E-3</v>
      </c>
      <c r="Z901" s="20">
        <f t="shared" ref="Z901:Z908" si="187">PERCENTILE(D901:D1000,0.01)</f>
        <v>-1.4042868257907766E-2</v>
      </c>
      <c r="AA901" s="20">
        <f t="shared" ref="AA901:AA909" si="188">PERCENTILE(E901:E1000,0.01)</f>
        <v>-1.7073920793543793E-2</v>
      </c>
      <c r="AH901" s="26">
        <v>-1.4593674894854782</v>
      </c>
      <c r="AI901" s="26">
        <v>-0.40445630425246004</v>
      </c>
      <c r="AK901" s="26"/>
      <c r="AU901">
        <v>2.106198302230887</v>
      </c>
    </row>
    <row r="902" spans="1:47" x14ac:dyDescent="0.2">
      <c r="A902" s="1">
        <v>43894</v>
      </c>
      <c r="B902">
        <v>220.02875</v>
      </c>
      <c r="C902">
        <v>16.100000000000001</v>
      </c>
      <c r="D902" s="12">
        <v>1.5828463764824052E-2</v>
      </c>
      <c r="E902" s="12">
        <v>3.7406483790525247E-3</v>
      </c>
      <c r="F902" s="12">
        <f t="shared" si="183"/>
        <v>4.3497730290377474E-3</v>
      </c>
      <c r="G902" s="12">
        <f t="shared" si="184"/>
        <v>4.5560653201282414E-3</v>
      </c>
      <c r="H902" s="14">
        <v>-7.1547399432284322E-3</v>
      </c>
      <c r="I902" s="14">
        <v>-7.4940605664407601E-3</v>
      </c>
      <c r="J902" s="20">
        <v>-1.0119085238662152E-2</v>
      </c>
      <c r="K902" s="20">
        <v>-1.0598992871471537E-2</v>
      </c>
      <c r="M902" s="24">
        <v>2.5054026515434802E-4</v>
      </c>
      <c r="N902" s="24">
        <v>1.3992450295708281E-5</v>
      </c>
      <c r="O902" s="23">
        <f t="shared" si="181"/>
        <v>6.8152549960641583E-5</v>
      </c>
      <c r="P902" s="23">
        <f t="shared" si="182"/>
        <v>5.8958311635422654E-5</v>
      </c>
      <c r="Q902" s="12">
        <v>8.2554557694073799E-3</v>
      </c>
      <c r="R902" s="12">
        <v>7.6784315869468196E-3</v>
      </c>
      <c r="S902" s="14">
        <v>-1.3579016364447189E-2</v>
      </c>
      <c r="T902" s="14">
        <v>-1.2629896045088228E-2</v>
      </c>
      <c r="U902" s="20">
        <v>-1.9205061978399052E-2</v>
      </c>
      <c r="V902" s="20">
        <v>-1.7862702998261773E-2</v>
      </c>
      <c r="X902" s="14">
        <f t="shared" si="185"/>
        <v>-7.1504233489755433E-3</v>
      </c>
      <c r="Y902" s="14">
        <f t="shared" si="186"/>
        <v>-8.1539487416942488E-3</v>
      </c>
      <c r="Z902" s="20">
        <f t="shared" si="187"/>
        <v>-1.4042868257907766E-2</v>
      </c>
      <c r="AA902" s="20">
        <f t="shared" si="188"/>
        <v>-1.7073920793543793E-2</v>
      </c>
      <c r="AH902" s="26">
        <v>2.106198302230887</v>
      </c>
      <c r="AI902" s="26">
        <v>0.4757275917082478</v>
      </c>
      <c r="AK902" s="26"/>
      <c r="AU902">
        <v>-1.04209898640506</v>
      </c>
    </row>
    <row r="903" spans="1:47" x14ac:dyDescent="0.2">
      <c r="A903" s="1">
        <v>43893</v>
      </c>
      <c r="B903">
        <v>216.6003</v>
      </c>
      <c r="C903">
        <v>16.04</v>
      </c>
      <c r="D903" s="12">
        <v>-7.8110720985040683E-3</v>
      </c>
      <c r="E903" s="12">
        <v>9.4398993077406956E-3</v>
      </c>
      <c r="F903" s="12">
        <f t="shared" si="183"/>
        <v>4.0594849725743096E-3</v>
      </c>
      <c r="G903" s="12">
        <f t="shared" si="184"/>
        <v>4.5448616636212229E-3</v>
      </c>
      <c r="H903" s="14">
        <v>-6.6772585806938525E-3</v>
      </c>
      <c r="I903" s="14">
        <v>-7.4756321914000723E-3</v>
      </c>
      <c r="J903" s="20">
        <v>-9.4437742356489867E-3</v>
      </c>
      <c r="K903" s="20">
        <v>-1.057292926897495E-2</v>
      </c>
      <c r="M903" s="24">
        <v>6.101284732802875E-5</v>
      </c>
      <c r="N903" s="24">
        <v>8.9111698940283262E-5</v>
      </c>
      <c r="O903" s="23">
        <f t="shared" si="181"/>
        <v>5.6477961888032619E-5</v>
      </c>
      <c r="P903" s="23">
        <f t="shared" si="182"/>
        <v>6.1826845871822646E-5</v>
      </c>
      <c r="Q903" s="12">
        <v>7.5151820928060428E-3</v>
      </c>
      <c r="R903" s="12">
        <v>7.8630048881978103E-3</v>
      </c>
      <c r="S903" s="14">
        <v>-1.2361374522552778E-2</v>
      </c>
      <c r="T903" s="14">
        <v>-1.2933492109089327E-2</v>
      </c>
      <c r="U903" s="20">
        <v>-1.7482927884629133E-2</v>
      </c>
      <c r="V903" s="20">
        <v>-1.8292084705231713E-2</v>
      </c>
      <c r="X903" s="14">
        <f t="shared" si="185"/>
        <v>-7.1504233489755433E-3</v>
      </c>
      <c r="Y903" s="14">
        <f t="shared" si="186"/>
        <v>-8.1539487416942488E-3</v>
      </c>
      <c r="Z903" s="20">
        <f t="shared" si="187"/>
        <v>-1.4042868257907766E-2</v>
      </c>
      <c r="AA903" s="20">
        <f t="shared" si="188"/>
        <v>-1.7073920793543793E-2</v>
      </c>
      <c r="AH903" s="26">
        <v>-1.04209898640506</v>
      </c>
      <c r="AI903" s="26">
        <v>1.2179261779866482</v>
      </c>
      <c r="AK903" s="26"/>
      <c r="AU903">
        <v>1.2763763791081257</v>
      </c>
    </row>
    <row r="904" spans="1:47" x14ac:dyDescent="0.2">
      <c r="A904" s="1">
        <v>43892</v>
      </c>
      <c r="B904">
        <v>218.30549999999999</v>
      </c>
      <c r="C904">
        <v>15.89</v>
      </c>
      <c r="D904" s="12">
        <v>9.3906102220533416E-3</v>
      </c>
      <c r="E904" s="12">
        <v>3.7902716361339905E-3</v>
      </c>
      <c r="F904" s="12">
        <f t="shared" si="183"/>
        <v>4.0044785359114078E-3</v>
      </c>
      <c r="G904" s="12">
        <f t="shared" si="184"/>
        <v>4.4606639307328009E-3</v>
      </c>
      <c r="H904" s="14">
        <v>-6.5867810438432024E-3</v>
      </c>
      <c r="I904" s="14">
        <v>-7.3371392450774604E-3</v>
      </c>
      <c r="J904" s="20">
        <v>-9.3158101286596826E-3</v>
      </c>
      <c r="K904" s="20">
        <v>-1.0377056052070911E-2</v>
      </c>
      <c r="M904" s="24">
        <v>8.8183560342532715E-5</v>
      </c>
      <c r="N904" s="24">
        <v>1.4366159075681837E-5</v>
      </c>
      <c r="O904" s="23">
        <f t="shared" si="181"/>
        <v>5.6182795671640796E-5</v>
      </c>
      <c r="P904" s="23">
        <f t="shared" si="182"/>
        <v>6.0074863568848742E-5</v>
      </c>
      <c r="Q904" s="12">
        <v>7.4955183724436832E-3</v>
      </c>
      <c r="R904" s="12">
        <v>7.7507976085593117E-3</v>
      </c>
      <c r="S904" s="14">
        <v>-1.2329030580795392E-2</v>
      </c>
      <c r="T904" s="14">
        <v>-1.2748927558205584E-2</v>
      </c>
      <c r="U904" s="20">
        <v>-1.7437183230568424E-2</v>
      </c>
      <c r="V904" s="20">
        <v>-1.8031051538792787E-2</v>
      </c>
      <c r="X904" s="14">
        <f t="shared" si="185"/>
        <v>-5.9298584115711648E-3</v>
      </c>
      <c r="Y904" s="14">
        <f t="shared" si="186"/>
        <v>-8.1539487416942488E-3</v>
      </c>
      <c r="Z904" s="20">
        <f t="shared" si="187"/>
        <v>-1.4042868257907766E-2</v>
      </c>
      <c r="AA904" s="20">
        <f t="shared" si="188"/>
        <v>-1.7073920793543793E-2</v>
      </c>
      <c r="AH904" s="26">
        <v>1.2763763791081257</v>
      </c>
      <c r="AI904" s="26">
        <v>0.47756495078207251</v>
      </c>
      <c r="AK904" s="26"/>
      <c r="AU904">
        <v>-0.7268643646808719</v>
      </c>
    </row>
    <row r="905" spans="1:47" x14ac:dyDescent="0.2">
      <c r="A905" s="1">
        <v>43889</v>
      </c>
      <c r="B905">
        <v>216.27455</v>
      </c>
      <c r="C905">
        <v>15.83</v>
      </c>
      <c r="D905" s="12">
        <v>-5.42504917701081E-3</v>
      </c>
      <c r="E905" s="12">
        <v>-1.9206939281288804E-2</v>
      </c>
      <c r="F905" s="12">
        <f t="shared" si="183"/>
        <v>3.8994903122795965E-3</v>
      </c>
      <c r="G905" s="12">
        <f t="shared" si="184"/>
        <v>4.4453451277046332E-3</v>
      </c>
      <c r="H905" s="14">
        <v>-6.4140907834152249E-3</v>
      </c>
      <c r="I905" s="14">
        <v>-7.3119420563560232E-3</v>
      </c>
      <c r="J905" s="20">
        <v>-9.0715709978144935E-3</v>
      </c>
      <c r="K905" s="20">
        <v>-1.0341419187213484E-2</v>
      </c>
      <c r="M905" s="24">
        <v>2.9431158572985668E-5</v>
      </c>
      <c r="N905" s="24">
        <v>3.6890651655511488E-4</v>
      </c>
      <c r="O905" s="23">
        <f t="shared" si="181"/>
        <v>5.4129013511086174E-5</v>
      </c>
      <c r="P905" s="23">
        <f t="shared" si="182"/>
        <v>6.2990604989554905E-5</v>
      </c>
      <c r="Q905" s="12">
        <v>7.3572422490418357E-3</v>
      </c>
      <c r="R905" s="12">
        <v>7.9366620810990118E-3</v>
      </c>
      <c r="S905" s="14">
        <v>-1.2101586597697073E-2</v>
      </c>
      <c r="T905" s="14">
        <v>-1.3054647409983933E-2</v>
      </c>
      <c r="U905" s="20">
        <v>-1.7115504864861929E-2</v>
      </c>
      <c r="V905" s="20">
        <v>-1.8463436959345242E-2</v>
      </c>
      <c r="X905" s="14">
        <f t="shared" si="185"/>
        <v>-5.9298584115711648E-3</v>
      </c>
      <c r="Y905" s="14">
        <f t="shared" si="186"/>
        <v>-8.1539487416942488E-3</v>
      </c>
      <c r="Z905" s="20">
        <f t="shared" si="187"/>
        <v>-1.4042868257907766E-2</v>
      </c>
      <c r="AA905" s="20">
        <f t="shared" si="188"/>
        <v>-1.7073920793543793E-2</v>
      </c>
      <c r="AH905" s="26">
        <v>-0.7268643646808719</v>
      </c>
      <c r="AI905" s="26">
        <v>-2.9148338390598538</v>
      </c>
      <c r="AK905" s="26"/>
      <c r="AU905">
        <v>-4.2895058061021594</v>
      </c>
    </row>
    <row r="906" spans="1:47" x14ac:dyDescent="0.2">
      <c r="A906" s="1">
        <v>43888</v>
      </c>
      <c r="B906">
        <v>217.45425</v>
      </c>
      <c r="C906">
        <v>16.14</v>
      </c>
      <c r="D906" s="12">
        <v>-2.2380947028873943E-2</v>
      </c>
      <c r="E906" s="12">
        <v>-1.7052375152253441E-2</v>
      </c>
      <c r="F906" s="12">
        <f t="shared" si="183"/>
        <v>3.9002777019689727E-3</v>
      </c>
      <c r="G906" s="12">
        <f t="shared" si="184"/>
        <v>4.0399096005800574E-3</v>
      </c>
      <c r="H906" s="14">
        <v>-6.4153859242016198E-3</v>
      </c>
      <c r="I906" s="14">
        <v>-6.6450599590701827E-3</v>
      </c>
      <c r="J906" s="20">
        <v>-9.0734027401444158E-3</v>
      </c>
      <c r="K906" s="20">
        <v>-9.3982351106265995E-3</v>
      </c>
      <c r="M906" s="24">
        <v>5.0090678990926134E-4</v>
      </c>
      <c r="N906" s="24">
        <v>2.9078349833319055E-4</v>
      </c>
      <c r="O906" s="23">
        <f t="shared" si="181"/>
        <v>5.5705824094532201E-5</v>
      </c>
      <c r="P906" s="23">
        <f t="shared" si="182"/>
        <v>4.341989025802771E-5</v>
      </c>
      <c r="Q906" s="12">
        <v>7.463633437845953E-3</v>
      </c>
      <c r="R906" s="12">
        <v>6.5893770766308184E-3</v>
      </c>
      <c r="S906" s="14">
        <v>-1.2276584530477204E-2</v>
      </c>
      <c r="T906" s="14">
        <v>-1.0838560783847094E-2</v>
      </c>
      <c r="U906" s="20">
        <v>-1.7363007780753063E-2</v>
      </c>
      <c r="V906" s="20">
        <v>-1.5329183353473554E-2</v>
      </c>
      <c r="X906" s="14">
        <f t="shared" si="185"/>
        <v>-5.9298584115711648E-3</v>
      </c>
      <c r="Y906" s="14">
        <f t="shared" si="186"/>
        <v>-6.8954570430354517E-3</v>
      </c>
      <c r="Z906" s="20">
        <f t="shared" si="187"/>
        <v>-1.4042868257907766E-2</v>
      </c>
      <c r="AA906" s="20">
        <f t="shared" si="188"/>
        <v>-1.3659860244413544E-2</v>
      </c>
      <c r="AH906" s="26">
        <v>-4.2895058061021594</v>
      </c>
      <c r="AI906" s="26">
        <v>-3.2462270039360832</v>
      </c>
      <c r="AK906" s="26"/>
      <c r="AU906">
        <v>-0.47859257813345313</v>
      </c>
    </row>
    <row r="907" spans="1:47" x14ac:dyDescent="0.2">
      <c r="A907" s="1">
        <v>43887</v>
      </c>
      <c r="B907">
        <v>222.4325</v>
      </c>
      <c r="C907">
        <v>16.420000000000002</v>
      </c>
      <c r="D907" s="12">
        <v>-2.5573669927014819E-3</v>
      </c>
      <c r="E907" s="12">
        <v>-1.0843373493975905E-2</v>
      </c>
      <c r="F907" s="12">
        <f t="shared" si="183"/>
        <v>3.1795422556737223E-3</v>
      </c>
      <c r="G907" s="12">
        <f t="shared" si="184"/>
        <v>3.662725215387617E-3</v>
      </c>
      <c r="H907" s="14">
        <v>-5.2298816112903886E-3</v>
      </c>
      <c r="I907" s="14">
        <v>-6.0246468550569357E-3</v>
      </c>
      <c r="J907" s="20">
        <v>-7.3967213669095828E-3</v>
      </c>
      <c r="K907" s="20">
        <v>-8.5207730180127637E-3</v>
      </c>
      <c r="M907" s="24">
        <v>6.5401259353590217E-6</v>
      </c>
      <c r="N907" s="24">
        <v>1.1757874872985923E-4</v>
      </c>
      <c r="O907" s="23">
        <f t="shared" si="181"/>
        <v>2.7223402148709563E-5</v>
      </c>
      <c r="P907" s="23">
        <f t="shared" si="182"/>
        <v>2.7593830030755619E-5</v>
      </c>
      <c r="Q907" s="12">
        <v>5.2176050203814354E-3</v>
      </c>
      <c r="R907" s="12">
        <v>5.2529829650166983E-3</v>
      </c>
      <c r="S907" s="14">
        <v>-8.5821965417746168E-3</v>
      </c>
      <c r="T907" s="14">
        <v>-8.6403880823220161E-3</v>
      </c>
      <c r="U907" s="20">
        <v>-1.213796434674917E-2</v>
      </c>
      <c r="V907" s="20">
        <v>-1.2220265753039349E-2</v>
      </c>
      <c r="X907" s="14">
        <f t="shared" si="185"/>
        <v>-5.0670267995134351E-3</v>
      </c>
      <c r="Y907" s="14">
        <f t="shared" si="186"/>
        <v>-5.3801301093254032E-3</v>
      </c>
      <c r="Z907" s="20">
        <f t="shared" si="187"/>
        <v>-1.2424877869902557E-2</v>
      </c>
      <c r="AA907" s="20">
        <f t="shared" si="188"/>
        <v>-1.0871195683206762E-2</v>
      </c>
      <c r="AH907" s="26">
        <v>-0.47859257813345313</v>
      </c>
      <c r="AI907" s="26">
        <v>-2.3192272565351648</v>
      </c>
      <c r="AK907" s="26"/>
      <c r="AU907">
        <v>-2.7390294291725765</v>
      </c>
    </row>
    <row r="908" spans="1:47" x14ac:dyDescent="0.2">
      <c r="A908" s="1">
        <v>43886</v>
      </c>
      <c r="B908">
        <v>223.00280000000001</v>
      </c>
      <c r="C908">
        <v>16.600000000000001</v>
      </c>
      <c r="D908" s="12">
        <v>-1.2409385270204409E-2</v>
      </c>
      <c r="E908" s="12">
        <v>-3.0030030030028243E-3</v>
      </c>
      <c r="F908" s="12">
        <f t="shared" si="183"/>
        <v>3.2987459656327453E-3</v>
      </c>
      <c r="G908" s="12">
        <f t="shared" si="184"/>
        <v>3.7631736429306552E-3</v>
      </c>
      <c r="H908" s="14">
        <v>-5.4259542659625586E-3</v>
      </c>
      <c r="I908" s="14">
        <v>-6.1898698154226744E-3</v>
      </c>
      <c r="J908" s="20">
        <v>-7.6740306641505376E-3</v>
      </c>
      <c r="K908" s="20">
        <v>-8.7544510038782553E-3</v>
      </c>
      <c r="M908" s="24">
        <v>1.5399284278436615E-4</v>
      </c>
      <c r="N908" s="24">
        <v>9.0180270360439806E-6</v>
      </c>
      <c r="O908" s="23">
        <f t="shared" si="181"/>
        <v>2.8553160874461731E-5</v>
      </c>
      <c r="P908" s="23">
        <f t="shared" si="182"/>
        <v>2.1859600535676751E-5</v>
      </c>
      <c r="Q908" s="12">
        <v>5.3435157784422916E-3</v>
      </c>
      <c r="R908" s="12">
        <v>4.6754251716476817E-3</v>
      </c>
      <c r="S908" s="14">
        <v>-8.7893013088432247E-3</v>
      </c>
      <c r="T908" s="14">
        <v>-7.6903900511249004E-3</v>
      </c>
      <c r="U908" s="20">
        <v>-1.2430876571082914E-2</v>
      </c>
      <c r="V908" s="20">
        <v>-1.0876665408299617E-2</v>
      </c>
      <c r="X908" s="14">
        <f t="shared" si="185"/>
        <v>-5.9298584115711648E-3</v>
      </c>
      <c r="Y908" s="14">
        <f t="shared" si="186"/>
        <v>-5.3801301093254032E-3</v>
      </c>
      <c r="Z908" s="20">
        <f t="shared" si="187"/>
        <v>-1.2424877869902557E-2</v>
      </c>
      <c r="AA908" s="20">
        <f t="shared" si="188"/>
        <v>-1.3627094789697524E-2</v>
      </c>
      <c r="AH908" s="26">
        <v>-2.7390294291725765</v>
      </c>
      <c r="AI908" s="26">
        <v>-0.63059791072061333</v>
      </c>
      <c r="AK908" s="26"/>
      <c r="AU908" t="e">
        <v>#N/A</v>
      </c>
    </row>
    <row r="909" spans="1:47" x14ac:dyDescent="0.2">
      <c r="A909" s="1">
        <v>43885</v>
      </c>
      <c r="B909">
        <v>225.80489999999998</v>
      </c>
      <c r="C909">
        <v>16.649999999999999</v>
      </c>
      <c r="D909" s="12">
        <v>-1.3958645240019218E-2</v>
      </c>
      <c r="E909" s="12">
        <v>-1.3625592417061627E-2</v>
      </c>
      <c r="F909" s="12">
        <f t="shared" si="183"/>
        <v>3.0555239995629312E-3</v>
      </c>
      <c r="G909" s="12">
        <f t="shared" si="184"/>
        <v>3.7665336929424966E-3</v>
      </c>
      <c r="H909" s="14">
        <v>-5.0258897329183575E-3</v>
      </c>
      <c r="I909" s="14">
        <v>-6.1953966058713901E-3</v>
      </c>
      <c r="J909" s="20">
        <v>-7.1082117604639918E-3</v>
      </c>
      <c r="K909" s="20">
        <v>-8.7622676490799745E-3</v>
      </c>
      <c r="M909" s="24">
        <v>1.9484377693671119E-4</v>
      </c>
      <c r="N909" s="24">
        <v>1.856567687158873E-4</v>
      </c>
      <c r="O909" s="23">
        <f t="shared" si="181"/>
        <v>2.0526133034504873E-5</v>
      </c>
      <c r="P909" s="23">
        <f t="shared" si="182"/>
        <v>2.2678090179907147E-5</v>
      </c>
      <c r="Q909" s="12">
        <v>4.5305775608088725E-3</v>
      </c>
      <c r="R909" s="12">
        <v>4.7621518434324567E-3</v>
      </c>
      <c r="S909" s="14">
        <v>-7.4521369330814297E-3</v>
      </c>
      <c r="T909" s="14">
        <v>-7.833042731763518E-3</v>
      </c>
      <c r="U909" s="20">
        <v>-1.0539699476764858E-2</v>
      </c>
      <c r="V909" s="20">
        <v>-1.1078421816828766E-2</v>
      </c>
      <c r="X909" s="14">
        <f>PERCENTILE(D909:D1008,0.05)</f>
        <v>-5.1091056115277859E-3</v>
      </c>
      <c r="Y909" s="14">
        <f>PERCENTILE(E909:E1008,0.05)</f>
        <v>-5.4567834950208444E-3</v>
      </c>
      <c r="Z909" s="20">
        <f>PERCENTILE(D909:D1008,0.01)</f>
        <v>-9.0005182876193267E-3</v>
      </c>
      <c r="AA909" s="20">
        <f t="shared" si="188"/>
        <v>-1.362859716233342E-2</v>
      </c>
      <c r="AH909" s="26" t="e">
        <v>#N/A</v>
      </c>
      <c r="AI909" s="26" t="e">
        <v>#N/A</v>
      </c>
      <c r="AU909" t="e">
        <v>#N/A</v>
      </c>
    </row>
    <row r="910" spans="1:47" x14ac:dyDescent="0.2">
      <c r="A910" s="1">
        <v>43882</v>
      </c>
      <c r="B910">
        <v>229.00144999999998</v>
      </c>
      <c r="C910">
        <v>16.88</v>
      </c>
      <c r="D910" s="12">
        <v>-4.7428699948174335E-3</v>
      </c>
      <c r="E910" s="12">
        <v>-5.3034767236299629E-3</v>
      </c>
      <c r="F910" s="12"/>
      <c r="G910" s="12"/>
      <c r="M910" s="24">
        <v>2.2494815787739521E-5</v>
      </c>
      <c r="N910" s="24">
        <v>2.8126865358084806E-5</v>
      </c>
      <c r="AH910" s="26" t="e">
        <v>#N/A</v>
      </c>
      <c r="AI910" s="26" t="e">
        <v>#N/A</v>
      </c>
      <c r="AU910" t="e">
        <v>#N/A</v>
      </c>
    </row>
    <row r="911" spans="1:47" x14ac:dyDescent="0.2">
      <c r="A911" s="1">
        <v>43881</v>
      </c>
      <c r="B911">
        <v>230.09275</v>
      </c>
      <c r="C911">
        <v>16.97</v>
      </c>
      <c r="D911" s="12">
        <v>-1.9465042085697881E-3</v>
      </c>
      <c r="E911" s="12">
        <v>-5.889281507657218E-4</v>
      </c>
      <c r="F911" s="12"/>
      <c r="G911" s="12"/>
      <c r="M911" s="24">
        <v>3.7888786339798974E-6</v>
      </c>
      <c r="N911" s="24">
        <v>3.4683636676433273E-7</v>
      </c>
      <c r="AH911" s="26" t="e">
        <v>#N/A</v>
      </c>
      <c r="AI911" s="26" t="e">
        <v>#N/A</v>
      </c>
      <c r="AU911" t="e">
        <v>#N/A</v>
      </c>
    </row>
    <row r="912" spans="1:47" x14ac:dyDescent="0.2">
      <c r="A912" s="1">
        <v>43880</v>
      </c>
      <c r="B912">
        <v>230.54149999999998</v>
      </c>
      <c r="C912">
        <v>16.98</v>
      </c>
      <c r="D912" s="12">
        <v>3.338273685346671E-3</v>
      </c>
      <c r="E912" s="12">
        <v>2.9533372711163519E-3</v>
      </c>
      <c r="F912" s="12"/>
      <c r="G912" s="12"/>
      <c r="M912" s="24">
        <v>1.1144071198278044E-5</v>
      </c>
      <c r="N912" s="24">
        <v>8.7222010369649806E-6</v>
      </c>
      <c r="AH912" s="26" t="e">
        <v>#N/A</v>
      </c>
      <c r="AI912" s="26" t="e">
        <v>#N/A</v>
      </c>
      <c r="AU912" t="e">
        <v>#N/A</v>
      </c>
    </row>
    <row r="913" spans="1:47" x14ac:dyDescent="0.2">
      <c r="A913" s="1">
        <v>43879</v>
      </c>
      <c r="B913">
        <v>229.77445</v>
      </c>
      <c r="C913">
        <v>16.93</v>
      </c>
      <c r="D913" s="12">
        <v>-9.5719638634994553E-4</v>
      </c>
      <c r="E913" s="12">
        <v>1.1827321111768097E-3</v>
      </c>
      <c r="F913" s="12"/>
      <c r="G913" s="12"/>
      <c r="M913" s="24">
        <v>9.1622492204139418E-7</v>
      </c>
      <c r="N913" s="24">
        <v>1.3988552468087531E-6</v>
      </c>
      <c r="AH913" s="26" t="e">
        <v>#N/A</v>
      </c>
      <c r="AI913" s="26" t="e">
        <v>#N/A</v>
      </c>
      <c r="AU913" t="e">
        <v>#N/A</v>
      </c>
    </row>
    <row r="914" spans="1:47" x14ac:dyDescent="0.2">
      <c r="A914" s="1">
        <v>43878</v>
      </c>
      <c r="B914">
        <v>229.99459999999999</v>
      </c>
      <c r="C914">
        <v>16.91</v>
      </c>
      <c r="D914" s="12">
        <v>6.149575870690871E-4</v>
      </c>
      <c r="E914" s="12">
        <v>2.3710729104919892E-3</v>
      </c>
      <c r="F914" s="12"/>
      <c r="G914" s="12"/>
      <c r="M914" s="24">
        <v>3.7817283389383386E-7</v>
      </c>
      <c r="N914" s="24">
        <v>5.621986746868953E-6</v>
      </c>
      <c r="AH914" s="26" t="e">
        <v>#N/A</v>
      </c>
      <c r="AI914" s="26" t="e">
        <v>#N/A</v>
      </c>
      <c r="AU914" t="e">
        <v>#N/A</v>
      </c>
    </row>
    <row r="915" spans="1:47" x14ac:dyDescent="0.2">
      <c r="A915" s="1">
        <v>43875</v>
      </c>
      <c r="B915">
        <v>229.85325</v>
      </c>
      <c r="C915">
        <v>16.87</v>
      </c>
      <c r="D915" s="12">
        <v>8.3405286993865069E-4</v>
      </c>
      <c r="E915" s="12">
        <v>1.7814726840856832E-3</v>
      </c>
      <c r="F915" s="12"/>
      <c r="G915" s="12"/>
      <c r="M915" s="24">
        <v>6.9564418985289976E-7</v>
      </c>
      <c r="N915" s="24">
        <v>3.1736449241434483E-6</v>
      </c>
      <c r="AH915" s="26" t="e">
        <v>#N/A</v>
      </c>
      <c r="AI915" s="26" t="e">
        <v>#N/A</v>
      </c>
      <c r="AU915" t="e">
        <v>#N/A</v>
      </c>
    </row>
    <row r="916" spans="1:47" x14ac:dyDescent="0.2">
      <c r="A916" s="1">
        <v>43874</v>
      </c>
      <c r="B916">
        <v>229.6617</v>
      </c>
      <c r="C916">
        <v>16.84</v>
      </c>
      <c r="D916" s="12">
        <v>1.3051400981896055E-3</v>
      </c>
      <c r="E916" s="12">
        <v>1.1890606420927874E-3</v>
      </c>
      <c r="F916" s="12"/>
      <c r="G916" s="12"/>
      <c r="M916" s="24">
        <v>1.7033906759023732E-6</v>
      </c>
      <c r="N916" s="24">
        <v>1.4138652105741119E-6</v>
      </c>
      <c r="AH916" s="26" t="e">
        <v>#N/A</v>
      </c>
      <c r="AI916" s="26" t="e">
        <v>#N/A</v>
      </c>
      <c r="AU916" t="e">
        <v>#N/A</v>
      </c>
    </row>
    <row r="917" spans="1:47" x14ac:dyDescent="0.2">
      <c r="A917" s="1">
        <v>43873</v>
      </c>
      <c r="B917">
        <v>229.36234999999999</v>
      </c>
      <c r="C917">
        <v>16.82</v>
      </c>
      <c r="D917" s="12">
        <v>3.1191893781365998E-3</v>
      </c>
      <c r="E917" s="12">
        <v>-1.1876484560570111E-3</v>
      </c>
      <c r="F917" s="12"/>
      <c r="G917" s="12"/>
      <c r="M917" s="24">
        <v>9.7293423766801884E-6</v>
      </c>
      <c r="N917" s="24">
        <v>1.4105088551746022E-6</v>
      </c>
      <c r="AH917" s="26" t="e">
        <v>#N/A</v>
      </c>
      <c r="AI917" s="26" t="e">
        <v>#N/A</v>
      </c>
      <c r="AU917" t="e">
        <v>#N/A</v>
      </c>
    </row>
    <row r="918" spans="1:47" x14ac:dyDescent="0.2">
      <c r="A918" s="1">
        <v>43872</v>
      </c>
      <c r="B918">
        <v>228.64915000000002</v>
      </c>
      <c r="C918">
        <v>16.84</v>
      </c>
      <c r="D918" s="12">
        <v>1.4940340474196567E-3</v>
      </c>
      <c r="E918" s="12">
        <v>5.9737156511350253E-3</v>
      </c>
      <c r="F918" s="12"/>
      <c r="G918" s="12"/>
      <c r="M918" s="24">
        <v>2.2321377348491612E-6</v>
      </c>
      <c r="N918" s="24">
        <v>3.5685278680615559E-5</v>
      </c>
      <c r="AH918" s="26" t="e">
        <v>#N/A</v>
      </c>
      <c r="AI918" s="26" t="e">
        <v>#N/A</v>
      </c>
      <c r="AU918" t="e">
        <v>#N/A</v>
      </c>
    </row>
    <row r="919" spans="1:47" x14ac:dyDescent="0.2">
      <c r="A919" s="1">
        <v>43871</v>
      </c>
      <c r="B919">
        <v>228.30805000000001</v>
      </c>
      <c r="C919">
        <v>16.739999999999998</v>
      </c>
      <c r="D919" s="12">
        <v>4.2314348544874036E-3</v>
      </c>
      <c r="E919" s="12">
        <v>1.7953321364450048E-3</v>
      </c>
      <c r="F919" s="12"/>
      <c r="G919" s="12"/>
      <c r="M919" s="24">
        <v>1.7905040927770835E-5</v>
      </c>
      <c r="N919" s="24">
        <v>3.2232174801521853E-6</v>
      </c>
      <c r="AH919" s="26" t="e">
        <v>#N/A</v>
      </c>
      <c r="AI919" s="26" t="e">
        <v>#N/A</v>
      </c>
      <c r="AU919" t="e">
        <v>#N/A</v>
      </c>
    </row>
    <row r="920" spans="1:47" x14ac:dyDescent="0.2">
      <c r="A920" s="1">
        <v>43868</v>
      </c>
      <c r="B920">
        <v>227.34604999999999</v>
      </c>
      <c r="C920">
        <v>16.71</v>
      </c>
      <c r="D920" s="12">
        <v>-4.6361532018923679E-4</v>
      </c>
      <c r="E920" s="12">
        <v>5.9880239520970768E-4</v>
      </c>
      <c r="F920" s="12"/>
      <c r="G920" s="12"/>
      <c r="M920" s="24">
        <v>2.1493916511416856E-7</v>
      </c>
      <c r="N920" s="24">
        <v>3.5856430850888295E-7</v>
      </c>
      <c r="AH920" s="26" t="e">
        <v>#N/A</v>
      </c>
      <c r="AI920" s="26" t="e">
        <v>#N/A</v>
      </c>
      <c r="AU920" t="e">
        <v>#N/A</v>
      </c>
    </row>
    <row r="921" spans="1:47" x14ac:dyDescent="0.2">
      <c r="A921" s="1">
        <v>43867</v>
      </c>
      <c r="B921">
        <v>227.45150000000001</v>
      </c>
      <c r="C921">
        <v>16.7</v>
      </c>
      <c r="D921" s="12">
        <v>3.5553288679204265E-3</v>
      </c>
      <c r="E921" s="12">
        <v>1.1990407673860837E-3</v>
      </c>
      <c r="F921" s="12"/>
      <c r="G921" s="12"/>
      <c r="M921" s="24">
        <v>1.2640363359068341E-5</v>
      </c>
      <c r="N921" s="24">
        <v>1.4376987618538084E-6</v>
      </c>
      <c r="AH921" s="26" t="e">
        <v>#N/A</v>
      </c>
      <c r="AI921" s="26" t="e">
        <v>#N/A</v>
      </c>
      <c r="AU921" t="e">
        <v>#N/A</v>
      </c>
    </row>
    <row r="922" spans="1:47" x14ac:dyDescent="0.2">
      <c r="A922" s="1">
        <v>43866</v>
      </c>
      <c r="B922">
        <v>226.64569999999998</v>
      </c>
      <c r="C922">
        <v>16.68</v>
      </c>
      <c r="D922" s="12">
        <v>5.1250598418866034E-3</v>
      </c>
      <c r="E922" s="12">
        <v>5.4249547920433017E-3</v>
      </c>
      <c r="F922" s="12"/>
      <c r="G922" s="12"/>
      <c r="M922" s="24">
        <v>2.6266238382918737E-5</v>
      </c>
      <c r="N922" s="24">
        <v>2.9430134495713582E-5</v>
      </c>
      <c r="AH922" s="26" t="e">
        <v>#N/A</v>
      </c>
      <c r="AI922" s="26" t="e">
        <v>#N/A</v>
      </c>
      <c r="AU922" t="e">
        <v>#N/A</v>
      </c>
    </row>
    <row r="923" spans="1:47" x14ac:dyDescent="0.2">
      <c r="A923" s="1">
        <v>43865</v>
      </c>
      <c r="B923">
        <v>225.49005</v>
      </c>
      <c r="C923">
        <v>16.59</v>
      </c>
      <c r="D923" s="12">
        <v>6.1610562346139375E-3</v>
      </c>
      <c r="E923" s="12">
        <v>6.0642813826561337E-3</v>
      </c>
      <c r="F923" s="12"/>
      <c r="G923" s="12"/>
      <c r="M923" s="24">
        <v>3.7958613926075272E-5</v>
      </c>
      <c r="N923" s="24">
        <v>3.6775508688029788E-5</v>
      </c>
      <c r="AH923" s="26" t="e">
        <v>#N/A</v>
      </c>
      <c r="AI923" s="26" t="e">
        <v>#N/A</v>
      </c>
      <c r="AU923" t="e">
        <v>#N/A</v>
      </c>
    </row>
    <row r="924" spans="1:47" x14ac:dyDescent="0.2">
      <c r="A924" s="1">
        <v>43864</v>
      </c>
      <c r="B924">
        <v>224.10930000000002</v>
      </c>
      <c r="C924">
        <v>16.489999999999998</v>
      </c>
      <c r="D924" s="12">
        <v>2.9440399693088093E-3</v>
      </c>
      <c r="E924" s="12">
        <v>-1.815980629540026E-3</v>
      </c>
      <c r="F924" s="12"/>
      <c r="G924" s="12"/>
      <c r="M924" s="24">
        <v>8.6673713408878151E-6</v>
      </c>
      <c r="N924" s="24">
        <v>3.2977856468645892E-6</v>
      </c>
      <c r="AH924" s="26" t="e">
        <v>#N/A</v>
      </c>
      <c r="AI924" s="26" t="e">
        <v>#N/A</v>
      </c>
      <c r="AU924" t="e">
        <v>#N/A</v>
      </c>
    </row>
    <row r="925" spans="1:47" x14ac:dyDescent="0.2">
      <c r="A925" s="1">
        <v>43861</v>
      </c>
      <c r="B925">
        <v>223.45144999999999</v>
      </c>
      <c r="C925">
        <v>16.52</v>
      </c>
      <c r="D925" s="12">
        <v>-7.4775168132529268E-3</v>
      </c>
      <c r="E925" s="12">
        <v>-1.2091898428052694E-3</v>
      </c>
      <c r="F925" s="12"/>
      <c r="G925" s="12"/>
      <c r="M925" s="24">
        <v>5.5913257692480207E-5</v>
      </c>
      <c r="N925" s="24">
        <v>1.4621400759434322E-6</v>
      </c>
      <c r="AH925" s="26" t="e">
        <v>#N/A</v>
      </c>
      <c r="AI925" s="26" t="e">
        <v>#N/A</v>
      </c>
      <c r="AU925" t="e">
        <v>#N/A</v>
      </c>
    </row>
    <row r="926" spans="1:47" x14ac:dyDescent="0.2">
      <c r="A926" s="1">
        <v>43860</v>
      </c>
      <c r="B926">
        <v>225.13490000000002</v>
      </c>
      <c r="C926">
        <v>16.54</v>
      </c>
      <c r="D926" s="12">
        <v>-1.4025214336944591E-3</v>
      </c>
      <c r="E926" s="12">
        <v>-2.4125452352231624E-3</v>
      </c>
      <c r="F926" s="12"/>
      <c r="G926" s="12"/>
      <c r="M926" s="24">
        <v>1.9670663719723611E-6</v>
      </c>
      <c r="N926" s="24">
        <v>5.8203745119979841E-6</v>
      </c>
      <c r="AH926" s="26" t="e">
        <v>#N/A</v>
      </c>
      <c r="AI926" s="26" t="e">
        <v>#N/A</v>
      </c>
      <c r="AU926" t="e">
        <v>#N/A</v>
      </c>
    </row>
    <row r="927" spans="1:47" x14ac:dyDescent="0.2">
      <c r="A927" s="1">
        <v>43859</v>
      </c>
      <c r="B927">
        <v>225.4511</v>
      </c>
      <c r="C927">
        <v>16.579999999999998</v>
      </c>
      <c r="D927" s="12">
        <v>1.1763598302205747E-3</v>
      </c>
      <c r="E927" s="12">
        <v>3.63196125907983E-3</v>
      </c>
      <c r="F927" s="12"/>
      <c r="G927" s="12"/>
      <c r="M927" s="24">
        <v>1.3838224501565792E-6</v>
      </c>
      <c r="N927" s="24">
        <v>1.3191142587456744E-5</v>
      </c>
      <c r="AH927" s="26" t="e">
        <v>#N/A</v>
      </c>
      <c r="AI927" s="26" t="e">
        <v>#N/A</v>
      </c>
      <c r="AU927" t="e">
        <v>#N/A</v>
      </c>
    </row>
    <row r="928" spans="1:47" x14ac:dyDescent="0.2">
      <c r="A928" s="1">
        <v>43858</v>
      </c>
      <c r="B928">
        <v>225.18619999999999</v>
      </c>
      <c r="C928">
        <v>16.52</v>
      </c>
      <c r="D928" s="12">
        <v>3.2509639952507108E-3</v>
      </c>
      <c r="E928" s="12">
        <v>1.8192844147968401E-3</v>
      </c>
      <c r="F928" s="12"/>
      <c r="G928" s="12"/>
      <c r="M928" s="24">
        <v>1.0568766898416463E-5</v>
      </c>
      <c r="N928" s="24">
        <v>3.3097957819226809E-6</v>
      </c>
      <c r="AH928" s="26" t="e">
        <v>#N/A</v>
      </c>
      <c r="AI928" s="26" t="e">
        <v>#N/A</v>
      </c>
      <c r="AU928" t="e">
        <v>#N/A</v>
      </c>
    </row>
    <row r="929" spans="1:47" x14ac:dyDescent="0.2">
      <c r="A929" s="1">
        <v>43857</v>
      </c>
      <c r="B929">
        <v>224.45650000000001</v>
      </c>
      <c r="C929">
        <v>16.489999999999998</v>
      </c>
      <c r="D929" s="12">
        <v>-5.8665242277861074E-3</v>
      </c>
      <c r="E929" s="12">
        <v>-1.0797840431913786E-2</v>
      </c>
      <c r="F929" s="12"/>
      <c r="G929" s="12"/>
      <c r="M929" s="24">
        <v>3.441610651520138E-5</v>
      </c>
      <c r="N929" s="24">
        <v>1.1659335799307209E-4</v>
      </c>
      <c r="AH929" s="26" t="e">
        <v>#N/A</v>
      </c>
      <c r="AI929" s="26" t="e">
        <v>#N/A</v>
      </c>
      <c r="AU929" t="e">
        <v>#N/A</v>
      </c>
    </row>
    <row r="930" spans="1:47" x14ac:dyDescent="0.2">
      <c r="A930" s="1">
        <v>43854</v>
      </c>
      <c r="B930">
        <v>225.78104999999999</v>
      </c>
      <c r="C930">
        <v>16.670000000000002</v>
      </c>
      <c r="D930" s="12">
        <v>-4.8983650129696965E-4</v>
      </c>
      <c r="E930" s="12">
        <v>5.4282267792522543E-3</v>
      </c>
      <c r="F930" s="12"/>
      <c r="G930" s="12"/>
      <c r="M930" s="24">
        <v>2.3993979800285617E-7</v>
      </c>
      <c r="N930" s="24">
        <v>2.9465645966991303E-5</v>
      </c>
      <c r="AH930" s="26" t="e">
        <v>#N/A</v>
      </c>
      <c r="AI930" s="26" t="e">
        <v>#N/A</v>
      </c>
      <c r="AU930" t="e">
        <v>#N/A</v>
      </c>
    </row>
    <row r="931" spans="1:47" x14ac:dyDescent="0.2">
      <c r="A931" s="1">
        <v>43853</v>
      </c>
      <c r="B931">
        <v>225.89170000000001</v>
      </c>
      <c r="C931">
        <v>16.579999999999998</v>
      </c>
      <c r="D931" s="12">
        <v>1.6079968412052725E-3</v>
      </c>
      <c r="E931" s="12">
        <v>-3.6057692307693845E-3</v>
      </c>
      <c r="F931" s="12"/>
      <c r="G931" s="12"/>
      <c r="M931" s="24">
        <v>2.5856538413261346E-6</v>
      </c>
      <c r="N931" s="24">
        <v>1.3001571745563238E-5</v>
      </c>
      <c r="AH931" s="26" t="e">
        <v>#N/A</v>
      </c>
      <c r="AI931" s="26" t="e">
        <v>#N/A</v>
      </c>
      <c r="AU931" t="e">
        <v>#N/A</v>
      </c>
    </row>
    <row r="932" spans="1:47" x14ac:dyDescent="0.2">
      <c r="A932" s="1">
        <v>43852</v>
      </c>
      <c r="B932">
        <v>225.52904999999998</v>
      </c>
      <c r="C932">
        <v>16.64</v>
      </c>
      <c r="D932" s="12">
        <v>1.4789339064635865E-3</v>
      </c>
      <c r="E932" s="12">
        <v>4.8309178743961567E-3</v>
      </c>
      <c r="F932" s="12"/>
      <c r="G932" s="12"/>
      <c r="M932" s="24">
        <v>2.1872454996876442E-6</v>
      </c>
      <c r="N932" s="24">
        <v>2.3337767509160282E-5</v>
      </c>
      <c r="AH932" s="26" t="e">
        <v>#N/A</v>
      </c>
      <c r="AI932" s="26" t="e">
        <v>#N/A</v>
      </c>
      <c r="AU932" t="e">
        <v>#N/A</v>
      </c>
    </row>
    <row r="933" spans="1:47" x14ac:dyDescent="0.2">
      <c r="A933" s="1">
        <v>43851</v>
      </c>
      <c r="B933">
        <v>225.196</v>
      </c>
      <c r="C933">
        <v>16.559999999999999</v>
      </c>
      <c r="D933" s="12">
        <v>-5.7649830756245635E-4</v>
      </c>
      <c r="E933" s="12">
        <v>-1.8083182640145079E-3</v>
      </c>
      <c r="F933" s="12"/>
      <c r="G933" s="12"/>
      <c r="M933" s="24">
        <v>3.3235029862237652E-7</v>
      </c>
      <c r="N933" s="24">
        <v>3.2700149439684434E-6</v>
      </c>
      <c r="AH933" s="26" t="e">
        <v>#N/A</v>
      </c>
      <c r="AI933" s="26" t="e">
        <v>#N/A</v>
      </c>
      <c r="AU933" t="e">
        <v>#N/A</v>
      </c>
    </row>
    <row r="934" spans="1:47" x14ac:dyDescent="0.2">
      <c r="A934" s="1">
        <v>43850</v>
      </c>
      <c r="B934">
        <v>225.32589999999999</v>
      </c>
      <c r="C934">
        <v>16.59</v>
      </c>
      <c r="D934" s="12">
        <v>4.411114053826104E-4</v>
      </c>
      <c r="E934" s="12">
        <v>1.2070006035003189E-3</v>
      </c>
      <c r="F934" s="12"/>
      <c r="G934" s="12"/>
      <c r="M934" s="24">
        <v>1.9457927195862164E-7</v>
      </c>
      <c r="N934" s="24">
        <v>1.456850456850134E-6</v>
      </c>
      <c r="AH934" s="26" t="e">
        <v>#N/A</v>
      </c>
      <c r="AI934" s="26" t="e">
        <v>#N/A</v>
      </c>
      <c r="AU934" t="e">
        <v>#N/A</v>
      </c>
    </row>
    <row r="935" spans="1:47" x14ac:dyDescent="0.2">
      <c r="A935" s="1">
        <v>43847</v>
      </c>
      <c r="B935">
        <v>225.22655</v>
      </c>
      <c r="C935">
        <v>16.57</v>
      </c>
      <c r="D935" s="12">
        <v>3.7965510371713584E-3</v>
      </c>
      <c r="E935" s="12">
        <v>4.2424242424241587E-3</v>
      </c>
      <c r="F935" s="12"/>
      <c r="G935" s="12"/>
      <c r="M935" s="24">
        <v>1.4413799777846918E-5</v>
      </c>
      <c r="N935" s="24">
        <v>1.7998163452708196E-5</v>
      </c>
      <c r="AH935" s="26" t="e">
        <v>#N/A</v>
      </c>
      <c r="AI935" s="26" t="e">
        <v>#N/A</v>
      </c>
      <c r="AU935" t="e">
        <v>#N/A</v>
      </c>
    </row>
    <row r="936" spans="1:47" x14ac:dyDescent="0.2">
      <c r="A936" s="1">
        <v>43846</v>
      </c>
      <c r="B936">
        <v>224.37469999999999</v>
      </c>
      <c r="C936">
        <v>16.5</v>
      </c>
      <c r="D936" s="12">
        <v>3.214762691047035E-3</v>
      </c>
      <c r="E936" s="12">
        <v>3.0395136778116338E-3</v>
      </c>
      <c r="F936" s="12"/>
      <c r="G936" s="12"/>
      <c r="M936" s="24">
        <v>1.0334699159747974E-5</v>
      </c>
      <c r="N936" s="24">
        <v>9.2386433976040054E-6</v>
      </c>
      <c r="AH936" s="26" t="e">
        <v>#N/A</v>
      </c>
      <c r="AI936" s="26" t="e">
        <v>#N/A</v>
      </c>
      <c r="AU936" t="e">
        <v>#N/A</v>
      </c>
    </row>
    <row r="937" spans="1:47" x14ac:dyDescent="0.2">
      <c r="A937" s="1">
        <v>43845</v>
      </c>
      <c r="B937">
        <v>223.6557</v>
      </c>
      <c r="C937">
        <v>16.45</v>
      </c>
      <c r="D937" s="12">
        <v>1.5383149995096268E-4</v>
      </c>
      <c r="E937" s="12">
        <v>1.2172854534389099E-3</v>
      </c>
      <c r="F937" s="12"/>
      <c r="G937" s="12"/>
      <c r="M937" s="24">
        <v>2.366413037716303E-8</v>
      </c>
      <c r="N937" s="24">
        <v>1.4817838751539726E-6</v>
      </c>
      <c r="AH937" s="26" t="e">
        <v>#N/A</v>
      </c>
      <c r="AI937" s="26" t="e">
        <v>#N/A</v>
      </c>
      <c r="AU937" t="e">
        <v>#N/A</v>
      </c>
    </row>
    <row r="938" spans="1:47" x14ac:dyDescent="0.2">
      <c r="A938" s="1">
        <v>43844</v>
      </c>
      <c r="B938">
        <v>223.62129999999999</v>
      </c>
      <c r="C938">
        <v>16.43</v>
      </c>
      <c r="D938" s="12">
        <v>9.7133313906683227E-4</v>
      </c>
      <c r="E938" s="12">
        <v>3.0525030525030417E-3</v>
      </c>
      <c r="F938" s="12"/>
      <c r="G938" s="12"/>
      <c r="M938" s="24">
        <v>9.4348806704942614E-7</v>
      </c>
      <c r="N938" s="24">
        <v>9.3177748855403878E-6</v>
      </c>
      <c r="AH938" s="26" t="e">
        <v>#N/A</v>
      </c>
      <c r="AI938" s="26" t="e">
        <v>#N/A</v>
      </c>
      <c r="AU938" t="e">
        <v>#N/A</v>
      </c>
    </row>
    <row r="939" spans="1:47" x14ac:dyDescent="0.2">
      <c r="A939" s="1">
        <v>43843</v>
      </c>
      <c r="B939">
        <v>223.40429999999998</v>
      </c>
      <c r="C939">
        <v>16.38</v>
      </c>
      <c r="D939" s="12">
        <v>8.1062308221779844E-4</v>
      </c>
      <c r="E939" s="12">
        <v>-2.4360535931792215E-3</v>
      </c>
      <c r="F939" s="12"/>
      <c r="G939" s="12"/>
      <c r="M939" s="24">
        <v>6.5710978142428361E-7</v>
      </c>
      <c r="N939" s="24">
        <v>5.9343571088413961E-6</v>
      </c>
      <c r="AH939" s="26" t="e">
        <v>#N/A</v>
      </c>
      <c r="AI939" s="26" t="e">
        <v>#N/A</v>
      </c>
      <c r="AU939" t="e">
        <v>#N/A</v>
      </c>
    </row>
    <row r="940" spans="1:47" x14ac:dyDescent="0.2">
      <c r="A940" s="1">
        <v>43840</v>
      </c>
      <c r="B940">
        <v>223.22335000000001</v>
      </c>
      <c r="C940">
        <v>16.420000000000002</v>
      </c>
      <c r="D940" s="12">
        <v>-2.4095613904062674E-4</v>
      </c>
      <c r="E940" s="12">
        <v>1.8303843807199183E-3</v>
      </c>
      <c r="F940" s="12"/>
      <c r="G940" s="12"/>
      <c r="M940" s="24">
        <v>5.8059860941365842E-8</v>
      </c>
      <c r="N940" s="24">
        <v>3.3503069811834387E-6</v>
      </c>
      <c r="AH940" s="26" t="e">
        <v>#N/A</v>
      </c>
      <c r="AI940" s="26" t="e">
        <v>#N/A</v>
      </c>
      <c r="AU940" t="e">
        <v>#N/A</v>
      </c>
    </row>
    <row r="941" spans="1:47" x14ac:dyDescent="0.2">
      <c r="A941" s="1">
        <v>43839</v>
      </c>
      <c r="B941">
        <v>223.27715000000001</v>
      </c>
      <c r="C941">
        <v>16.39</v>
      </c>
      <c r="D941" s="12">
        <v>3.3304723730094299E-3</v>
      </c>
      <c r="E941" s="12">
        <v>3.674219228414044E-3</v>
      </c>
      <c r="F941" s="12"/>
      <c r="G941" s="12"/>
      <c r="M941" s="24">
        <v>1.1092046227379063E-5</v>
      </c>
      <c r="N941" s="24">
        <v>1.3499886938447493E-5</v>
      </c>
      <c r="AH941" s="26" t="e">
        <v>#N/A</v>
      </c>
      <c r="AI941" s="26" t="e">
        <v>#N/A</v>
      </c>
      <c r="AU941" t="e">
        <v>#N/A</v>
      </c>
    </row>
    <row r="942" spans="1:47" x14ac:dyDescent="0.2">
      <c r="A942" s="1">
        <v>43838</v>
      </c>
      <c r="B942">
        <v>222.536</v>
      </c>
      <c r="C942">
        <v>16.329999999999998</v>
      </c>
      <c r="D942" s="12">
        <v>1.1971931422112281E-3</v>
      </c>
      <c r="E942" s="12">
        <v>1.2262415695891704E-3</v>
      </c>
      <c r="F942" s="12"/>
      <c r="G942" s="12"/>
      <c r="M942" s="24">
        <v>1.4332714197575938E-6</v>
      </c>
      <c r="N942" s="24">
        <v>1.5036683869885122E-6</v>
      </c>
      <c r="AH942" s="26" t="e">
        <v>#N/A</v>
      </c>
      <c r="AI942" s="26" t="e">
        <v>#N/A</v>
      </c>
      <c r="AU942" t="e">
        <v>#N/A</v>
      </c>
    </row>
    <row r="943" spans="1:47" x14ac:dyDescent="0.2">
      <c r="A943" s="1">
        <v>43837</v>
      </c>
      <c r="B943">
        <v>222.26990000000001</v>
      </c>
      <c r="C943">
        <v>16.309999999999999</v>
      </c>
      <c r="D943" s="12">
        <v>1.107087023435982E-3</v>
      </c>
      <c r="E943" s="12">
        <v>4.3103448275862988E-3</v>
      </c>
      <c r="F943" s="12"/>
      <c r="G943" s="12"/>
      <c r="M943" s="24">
        <v>1.2256416774603426E-6</v>
      </c>
      <c r="N943" s="24">
        <v>1.8579072532699959E-5</v>
      </c>
      <c r="AH943" s="26" t="e">
        <v>#N/A</v>
      </c>
      <c r="AI943" s="26" t="e">
        <v>#N/A</v>
      </c>
      <c r="AU943" t="e">
        <v>#N/A</v>
      </c>
    </row>
    <row r="944" spans="1:47" x14ac:dyDescent="0.2">
      <c r="A944" s="1">
        <v>43836</v>
      </c>
      <c r="B944">
        <v>222.02409999999998</v>
      </c>
      <c r="C944">
        <v>16.239999999999998</v>
      </c>
      <c r="D944" s="12">
        <v>-1.0755269148305935E-3</v>
      </c>
      <c r="E944" s="12">
        <v>-4.2918454935622075E-3</v>
      </c>
      <c r="F944" s="12"/>
      <c r="G944" s="12"/>
      <c r="M944" s="24">
        <v>1.1567581445250146E-6</v>
      </c>
      <c r="N944" s="24">
        <v>1.8419937740610228E-5</v>
      </c>
      <c r="AH944" s="26" t="e">
        <v>#N/A</v>
      </c>
      <c r="AI944" s="26" t="e">
        <v>#N/A</v>
      </c>
      <c r="AU944" t="e">
        <v>#N/A</v>
      </c>
    </row>
    <row r="945" spans="1:47" x14ac:dyDescent="0.2">
      <c r="A945" s="1">
        <v>43833</v>
      </c>
      <c r="B945">
        <v>222.26315</v>
      </c>
      <c r="C945">
        <v>16.309999999999999</v>
      </c>
      <c r="D945" s="12">
        <v>5.5100201111235592E-4</v>
      </c>
      <c r="E945" s="12">
        <v>0</v>
      </c>
      <c r="F945" s="12"/>
      <c r="G945" s="12"/>
      <c r="M945" s="24">
        <v>3.0360321624986081E-7</v>
      </c>
      <c r="N945" s="24">
        <v>0</v>
      </c>
      <c r="AH945" s="26" t="e">
        <v>#N/A</v>
      </c>
      <c r="AI945" s="26" t="e">
        <v>#N/A</v>
      </c>
      <c r="AU945" t="e">
        <v>#N/A</v>
      </c>
    </row>
    <row r="946" spans="1:47" x14ac:dyDescent="0.2">
      <c r="A946" s="1">
        <v>43832</v>
      </c>
      <c r="B946">
        <v>222.14075</v>
      </c>
      <c r="C946">
        <v>16.309999999999999</v>
      </c>
      <c r="D946" s="12">
        <v>5.3969639051305585E-3</v>
      </c>
      <c r="E946" s="12">
        <v>6.1690314620603814E-3</v>
      </c>
      <c r="F946" s="12"/>
      <c r="G946" s="12"/>
      <c r="M946" s="24">
        <v>2.9127219393282086E-5</v>
      </c>
      <c r="N946" s="24">
        <v>3.805694917989085E-5</v>
      </c>
      <c r="AH946" s="26" t="e">
        <v>#N/A</v>
      </c>
      <c r="AI946" s="26" t="e">
        <v>#N/A</v>
      </c>
      <c r="AU946" t="e">
        <v>#N/A</v>
      </c>
    </row>
    <row r="947" spans="1:47" x14ac:dyDescent="0.2">
      <c r="A947" s="1">
        <v>43830</v>
      </c>
      <c r="B947">
        <v>220.94830000000002</v>
      </c>
      <c r="C947">
        <v>16.21</v>
      </c>
      <c r="D947" s="12">
        <v>9.7308778632676507E-6</v>
      </c>
      <c r="E947" s="12">
        <v>-1.847290640393906E-3</v>
      </c>
      <c r="F947" s="12"/>
      <c r="G947" s="12"/>
      <c r="M947" s="24">
        <v>9.4689983989832401E-11</v>
      </c>
      <c r="N947" s="24">
        <v>3.4124827100869273E-6</v>
      </c>
      <c r="AH947" s="26" t="e">
        <v>#N/A</v>
      </c>
      <c r="AI947" s="26" t="e">
        <v>#N/A</v>
      </c>
      <c r="AU947" t="e">
        <v>#N/A</v>
      </c>
    </row>
    <row r="948" spans="1:47" x14ac:dyDescent="0.2">
      <c r="A948" s="1">
        <v>43829</v>
      </c>
      <c r="B948">
        <v>220.94614999999999</v>
      </c>
      <c r="C948">
        <v>16.239999999999998</v>
      </c>
      <c r="D948" s="12">
        <v>-5.0249479874990843E-3</v>
      </c>
      <c r="E948" s="12">
        <v>-4.2918454935622075E-3</v>
      </c>
      <c r="F948" s="12"/>
      <c r="G948" s="12"/>
      <c r="M948" s="24">
        <v>2.5250102277071097E-5</v>
      </c>
      <c r="N948" s="24">
        <v>1.8419937740610228E-5</v>
      </c>
      <c r="AH948" s="26" t="e">
        <v>#N/A</v>
      </c>
      <c r="AI948" s="26" t="e">
        <v>#N/A</v>
      </c>
      <c r="AU948" t="e">
        <v>#N/A</v>
      </c>
    </row>
    <row r="949" spans="1:47" x14ac:dyDescent="0.2">
      <c r="A949" s="1">
        <v>43826</v>
      </c>
      <c r="B949">
        <v>222.06200000000001</v>
      </c>
      <c r="C949">
        <v>16.309999999999999</v>
      </c>
      <c r="D949" s="12">
        <v>7.7425681711051908E-4</v>
      </c>
      <c r="E949" s="12">
        <v>-1.835985312117594E-3</v>
      </c>
      <c r="F949" s="12"/>
      <c r="G949" s="12"/>
      <c r="M949" s="24">
        <v>5.9947361884211174E-7</v>
      </c>
      <c r="N949" s="24">
        <v>3.370842066311539E-6</v>
      </c>
      <c r="AH949" s="26" t="e">
        <v>#N/A</v>
      </c>
      <c r="AI949" s="26" t="e">
        <v>#N/A</v>
      </c>
      <c r="AU949" t="e">
        <v>#N/A</v>
      </c>
    </row>
    <row r="950" spans="1:47" x14ac:dyDescent="0.2">
      <c r="A950" s="1">
        <v>43822</v>
      </c>
      <c r="B950">
        <v>221.89019999999999</v>
      </c>
      <c r="C950">
        <v>16.34</v>
      </c>
      <c r="D950" s="12">
        <v>-1.9622973071919958E-4</v>
      </c>
      <c r="E950" s="12">
        <v>1.225490196078427E-3</v>
      </c>
      <c r="F950" s="12"/>
      <c r="G950" s="12"/>
      <c r="M950" s="24">
        <v>3.8506107218129577E-8</v>
      </c>
      <c r="N950" s="24">
        <v>1.5018262206843414E-6</v>
      </c>
      <c r="AH950" s="26" t="e">
        <v>#N/A</v>
      </c>
      <c r="AI950" s="26" t="e">
        <v>#N/A</v>
      </c>
      <c r="AU950" t="e">
        <v>#N/A</v>
      </c>
    </row>
    <row r="951" spans="1:47" x14ac:dyDescent="0.2">
      <c r="A951" s="1">
        <v>43819</v>
      </c>
      <c r="B951">
        <v>221.93375</v>
      </c>
      <c r="C951">
        <v>16.32</v>
      </c>
      <c r="D951" s="12">
        <v>3.2504621076268059E-3</v>
      </c>
      <c r="E951" s="12">
        <v>6.1652281134403353E-3</v>
      </c>
      <c r="F951" s="12"/>
      <c r="G951" s="12"/>
      <c r="M951" s="24">
        <v>1.0565503913117698E-5</v>
      </c>
      <c r="N951" s="24">
        <v>3.8010037690755075E-5</v>
      </c>
      <c r="AH951" s="26" t="e">
        <v>#N/A</v>
      </c>
      <c r="AI951" s="26" t="e">
        <v>#N/A</v>
      </c>
      <c r="AU951" t="e">
        <v>#N/A</v>
      </c>
    </row>
    <row r="952" spans="1:47" x14ac:dyDescent="0.2">
      <c r="A952" s="1">
        <v>43818</v>
      </c>
      <c r="B952">
        <v>221.21469999999999</v>
      </c>
      <c r="C952">
        <v>16.22</v>
      </c>
      <c r="D952" s="12">
        <v>1.8715909700774969E-3</v>
      </c>
      <c r="E952" s="12">
        <v>-6.1614294516332269E-4</v>
      </c>
      <c r="F952" s="12"/>
      <c r="G952" s="12"/>
      <c r="M952" s="24">
        <v>3.5028527592756256E-6</v>
      </c>
      <c r="N952" s="24">
        <v>3.7963212887453326E-7</v>
      </c>
      <c r="AH952" s="26" t="e">
        <v>#N/A</v>
      </c>
      <c r="AI952" s="26" t="e">
        <v>#N/A</v>
      </c>
      <c r="AU952" t="e">
        <v>#N/A</v>
      </c>
    </row>
    <row r="953" spans="1:47" x14ac:dyDescent="0.2">
      <c r="A953" s="1">
        <v>43817</v>
      </c>
      <c r="B953">
        <v>220.80144999999999</v>
      </c>
      <c r="C953">
        <v>16.23</v>
      </c>
      <c r="D953" s="12">
        <v>-2.3454488444252242E-4</v>
      </c>
      <c r="E953" s="12">
        <v>1.2338062924119875E-3</v>
      </c>
      <c r="F953" s="12"/>
      <c r="G953" s="12"/>
      <c r="M953" s="24">
        <v>5.5011302818156197E-8</v>
      </c>
      <c r="N953" s="24">
        <v>1.5222779671954148E-6</v>
      </c>
      <c r="AH953" s="26" t="e">
        <v>#N/A</v>
      </c>
      <c r="AI953" s="26" t="e">
        <v>#N/A</v>
      </c>
      <c r="AU953" t="e">
        <v>#N/A</v>
      </c>
    </row>
    <row r="954" spans="1:47" x14ac:dyDescent="0.2">
      <c r="A954" s="1">
        <v>43816</v>
      </c>
      <c r="B954">
        <v>220.85325</v>
      </c>
      <c r="C954">
        <v>16.21</v>
      </c>
      <c r="D954" s="12">
        <v>-6.0139515530732712E-4</v>
      </c>
      <c r="E954" s="12">
        <v>-2.4615384615384039E-3</v>
      </c>
      <c r="F954" s="12"/>
      <c r="G954" s="12"/>
      <c r="M954" s="24">
        <v>3.6167613282712412E-7</v>
      </c>
      <c r="N954" s="24">
        <v>6.0591715976328528E-6</v>
      </c>
      <c r="AH954" s="26" t="e">
        <v>#N/A</v>
      </c>
      <c r="AI954" s="26" t="e">
        <v>#N/A</v>
      </c>
      <c r="AU954" t="e">
        <v>#N/A</v>
      </c>
    </row>
    <row r="955" spans="1:47" x14ac:dyDescent="0.2">
      <c r="A955" s="1">
        <v>43815</v>
      </c>
      <c r="B955">
        <v>220.98615000000001</v>
      </c>
      <c r="C955">
        <v>16.25</v>
      </c>
      <c r="D955" s="12">
        <v>2.9090724256921607E-3</v>
      </c>
      <c r="E955" s="12">
        <v>6.1919504643963563E-3</v>
      </c>
      <c r="F955" s="12"/>
      <c r="G955" s="12"/>
      <c r="M955" s="24">
        <v>8.4627023779224722E-6</v>
      </c>
      <c r="N955" s="24">
        <v>3.8340250553538253E-5</v>
      </c>
      <c r="AH955" s="26" t="e">
        <v>#N/A</v>
      </c>
      <c r="AI955" s="26" t="e">
        <v>#N/A</v>
      </c>
      <c r="AU955" t="e">
        <v>#N/A</v>
      </c>
    </row>
    <row r="956" spans="1:47" x14ac:dyDescent="0.2">
      <c r="A956" s="1">
        <v>43812</v>
      </c>
      <c r="B956">
        <v>220.34514999999999</v>
      </c>
      <c r="C956">
        <v>16.149999999999999</v>
      </c>
      <c r="D956" s="12">
        <v>2.7902165387341249E-3</v>
      </c>
      <c r="E956" s="12">
        <v>3.1055900621115295E-3</v>
      </c>
      <c r="F956" s="12"/>
      <c r="G956" s="12"/>
      <c r="M956" s="24">
        <v>7.7853083330254401E-6</v>
      </c>
      <c r="N956" s="24">
        <v>9.6446896338858941E-6</v>
      </c>
      <c r="AH956" s="26" t="e">
        <v>#N/A</v>
      </c>
      <c r="AI956" s="26" t="e">
        <v>#N/A</v>
      </c>
      <c r="AU956" t="e">
        <v>#N/A</v>
      </c>
    </row>
    <row r="957" spans="1:47" x14ac:dyDescent="0.2">
      <c r="A957" s="1">
        <v>43811</v>
      </c>
      <c r="B957">
        <v>219.73205000000002</v>
      </c>
      <c r="C957">
        <v>16.100000000000001</v>
      </c>
      <c r="D957" s="12">
        <v>5.6663128824130382E-5</v>
      </c>
      <c r="E957" s="12">
        <v>6.2150403977634383E-4</v>
      </c>
      <c r="F957" s="12"/>
      <c r="G957" s="12"/>
      <c r="M957" s="24">
        <v>3.2107101681399952E-9</v>
      </c>
      <c r="N957" s="24">
        <v>3.8626727145831516E-7</v>
      </c>
      <c r="AH957" s="26" t="e">
        <v>#N/A</v>
      </c>
      <c r="AI957" s="26" t="e">
        <v>#N/A</v>
      </c>
      <c r="AU957" t="e">
        <v>#N/A</v>
      </c>
    </row>
    <row r="958" spans="1:47" x14ac:dyDescent="0.2">
      <c r="A958" s="1">
        <v>43810</v>
      </c>
      <c r="B958">
        <v>219.71960000000001</v>
      </c>
      <c r="C958">
        <v>16.09</v>
      </c>
      <c r="D958" s="12">
        <v>1.9224981531980045E-3</v>
      </c>
      <c r="E958" s="12">
        <v>6.2189054726369264E-4</v>
      </c>
      <c r="F958" s="12"/>
      <c r="G958" s="12"/>
      <c r="M958" s="24">
        <v>3.6959991490497382E-6</v>
      </c>
      <c r="N958" s="24">
        <v>3.867478527759351E-7</v>
      </c>
      <c r="AH958" s="26" t="e">
        <v>#N/A</v>
      </c>
      <c r="AI958" s="26" t="e">
        <v>#N/A</v>
      </c>
      <c r="AU958" t="e">
        <v>#N/A</v>
      </c>
    </row>
    <row r="959" spans="1:47" x14ac:dyDescent="0.2">
      <c r="A959" s="1">
        <v>43809</v>
      </c>
      <c r="B959">
        <v>219.298</v>
      </c>
      <c r="C959">
        <v>16.079999999999998</v>
      </c>
      <c r="D959" s="12">
        <v>-1.3852320240872462E-3</v>
      </c>
      <c r="E959" s="12">
        <v>-2.4813895781639062E-3</v>
      </c>
      <c r="F959" s="12"/>
      <c r="G959" s="12"/>
      <c r="M959" s="24">
        <v>1.9188677605568491E-6</v>
      </c>
      <c r="N959" s="24">
        <v>6.1572942386204482E-6</v>
      </c>
      <c r="AH959" s="26" t="e">
        <v>#N/A</v>
      </c>
      <c r="AI959" s="26" t="e">
        <v>#N/A</v>
      </c>
      <c r="AU959" t="e">
        <v>#N/A</v>
      </c>
    </row>
    <row r="960" spans="1:47" x14ac:dyDescent="0.2">
      <c r="A960" s="1">
        <v>43808</v>
      </c>
      <c r="B960">
        <v>219.60220000000001</v>
      </c>
      <c r="C960">
        <v>16.12</v>
      </c>
      <c r="D960" s="12">
        <v>-1.3572038099932682E-3</v>
      </c>
      <c r="E960" s="12">
        <v>6.2073246430793816E-4</v>
      </c>
      <c r="F960" s="12"/>
      <c r="G960" s="12"/>
      <c r="M960" s="24">
        <v>1.8420021818602431E-6</v>
      </c>
      <c r="N960" s="24">
        <v>3.8530879224580574E-7</v>
      </c>
      <c r="AH960" s="26" t="e">
        <v>#N/A</v>
      </c>
      <c r="AI960" s="26" t="e">
        <v>#N/A</v>
      </c>
      <c r="AU960" t="e">
        <v>#N/A</v>
      </c>
    </row>
    <row r="961" spans="1:47" x14ac:dyDescent="0.2">
      <c r="A961" s="1">
        <v>43805</v>
      </c>
      <c r="B961">
        <v>219.90065000000001</v>
      </c>
      <c r="C961">
        <v>16.11</v>
      </c>
      <c r="D961" s="12">
        <v>5.057724375959971E-3</v>
      </c>
      <c r="E961" s="12">
        <v>5.6179775280897903E-3</v>
      </c>
      <c r="F961" s="12"/>
      <c r="G961" s="12"/>
      <c r="M961" s="24">
        <v>2.5580575863179677E-5</v>
      </c>
      <c r="N961" s="24">
        <v>3.1561671506121871E-5</v>
      </c>
      <c r="AH961" s="26" t="e">
        <v>#N/A</v>
      </c>
      <c r="AI961" s="26" t="e">
        <v>#N/A</v>
      </c>
      <c r="AU961" t="e">
        <v>#N/A</v>
      </c>
    </row>
    <row r="962" spans="1:47" x14ac:dyDescent="0.2">
      <c r="A962" s="1">
        <v>43804</v>
      </c>
      <c r="B962">
        <v>218.79405</v>
      </c>
      <c r="C962">
        <v>16.02</v>
      </c>
      <c r="D962" s="12">
        <v>-5.0044560224948853E-5</v>
      </c>
      <c r="E962" s="12">
        <v>-6.2383031815360646E-4</v>
      </c>
      <c r="F962" s="12"/>
      <c r="G962" s="12"/>
      <c r="M962" s="24">
        <v>2.5044580081085327E-9</v>
      </c>
      <c r="N962" s="24">
        <v>3.8916426584762983E-7</v>
      </c>
      <c r="AH962" s="26" t="e">
        <v>#N/A</v>
      </c>
      <c r="AI962" s="26" t="e">
        <v>#N/A</v>
      </c>
      <c r="AU962" t="e">
        <v>#N/A</v>
      </c>
    </row>
    <row r="963" spans="1:47" x14ac:dyDescent="0.2">
      <c r="A963" s="1">
        <v>43803</v>
      </c>
      <c r="B963">
        <v>218.80500000000001</v>
      </c>
      <c r="C963">
        <v>16.03</v>
      </c>
      <c r="D963" s="12">
        <v>1.4854876031240583E-3</v>
      </c>
      <c r="E963" s="12">
        <v>3.1289111389236623E-3</v>
      </c>
      <c r="F963" s="12"/>
      <c r="G963" s="12"/>
      <c r="M963" s="24">
        <v>2.2066734190352597E-6</v>
      </c>
      <c r="N963" s="24">
        <v>9.7900849152805696E-6</v>
      </c>
      <c r="AH963" s="26" t="e">
        <v>#N/A</v>
      </c>
      <c r="AI963" s="26" t="e">
        <v>#N/A</v>
      </c>
      <c r="AU963" t="e">
        <v>#N/A</v>
      </c>
    </row>
    <row r="964" spans="1:47" x14ac:dyDescent="0.2">
      <c r="A964" s="1">
        <v>43802</v>
      </c>
      <c r="B964">
        <v>218.48045000000002</v>
      </c>
      <c r="C964">
        <v>15.98</v>
      </c>
      <c r="D964" s="12">
        <v>-1.2959173574986771E-3</v>
      </c>
      <c r="E964" s="12">
        <v>-6.8365444375387829E-3</v>
      </c>
      <c r="F964" s="12"/>
      <c r="G964" s="12"/>
      <c r="M964" s="24">
        <v>1.6794017974663541E-6</v>
      </c>
      <c r="N964" s="24">
        <v>4.6738339846442477E-5</v>
      </c>
      <c r="AH964" s="26" t="e">
        <v>#N/A</v>
      </c>
      <c r="AI964" s="26" t="e">
        <v>#N/A</v>
      </c>
      <c r="AU964" t="e">
        <v>#N/A</v>
      </c>
    </row>
    <row r="965" spans="1:47" x14ac:dyDescent="0.2">
      <c r="A965" s="1">
        <v>43801</v>
      </c>
      <c r="B965">
        <v>218.76394999999999</v>
      </c>
      <c r="C965">
        <v>16.09</v>
      </c>
      <c r="D965" s="12">
        <v>-7.1332079034872597E-3</v>
      </c>
      <c r="E965" s="12">
        <v>-8.0147965474721694E-3</v>
      </c>
      <c r="F965" s="12"/>
      <c r="G965" s="12"/>
      <c r="M965" s="24">
        <v>5.0882654994373109E-5</v>
      </c>
      <c r="N965" s="24">
        <v>6.4236963697371808E-5</v>
      </c>
      <c r="AH965" s="26" t="e">
        <v>#N/A</v>
      </c>
      <c r="AI965" s="26" t="e">
        <v>#N/A</v>
      </c>
      <c r="AU965" t="e">
        <v>#N/A</v>
      </c>
    </row>
    <row r="966" spans="1:47" x14ac:dyDescent="0.2">
      <c r="A966" s="1">
        <v>43798</v>
      </c>
      <c r="B966">
        <v>220.33564999999999</v>
      </c>
      <c r="C966">
        <v>16.22</v>
      </c>
      <c r="D966" s="12">
        <v>-2.96595654757148E-3</v>
      </c>
      <c r="E966" s="12">
        <v>-6.1614294516332269E-4</v>
      </c>
      <c r="F966" s="12"/>
      <c r="G966" s="12"/>
      <c r="M966" s="24">
        <v>8.7968982420821332E-6</v>
      </c>
      <c r="N966" s="24">
        <v>3.7963212887453326E-7</v>
      </c>
      <c r="AH966" s="26" t="e">
        <v>#N/A</v>
      </c>
      <c r="AI966" s="26" t="e">
        <v>#N/A</v>
      </c>
      <c r="AU966" t="e">
        <v>#N/A</v>
      </c>
    </row>
    <row r="967" spans="1:47" x14ac:dyDescent="0.2">
      <c r="A967" s="1">
        <v>43797</v>
      </c>
      <c r="B967">
        <v>220.99110000000002</v>
      </c>
      <c r="C967">
        <v>16.23</v>
      </c>
      <c r="D967" s="12">
        <v>-6.3717598538426401E-4</v>
      </c>
      <c r="E967" s="12">
        <v>6.1652281134416675E-4</v>
      </c>
      <c r="F967" s="12"/>
      <c r="G967" s="12"/>
      <c r="M967" s="24">
        <v>4.0599323635040783E-7</v>
      </c>
      <c r="N967" s="24">
        <v>3.8010037690771503E-7</v>
      </c>
      <c r="AH967" s="26" t="e">
        <v>#N/A</v>
      </c>
      <c r="AI967" s="26" t="e">
        <v>#N/A</v>
      </c>
      <c r="AU967" t="e">
        <v>#N/A</v>
      </c>
    </row>
    <row r="968" spans="1:47" x14ac:dyDescent="0.2">
      <c r="A968" s="1">
        <v>43796</v>
      </c>
      <c r="B968">
        <v>221.13200000000001</v>
      </c>
      <c r="C968">
        <v>16.22</v>
      </c>
      <c r="D968" s="12">
        <v>2.0679671726353543E-3</v>
      </c>
      <c r="E968" s="12">
        <v>1.8529956763433386E-3</v>
      </c>
      <c r="F968" s="12"/>
      <c r="G968" s="12"/>
      <c r="M968" s="24">
        <v>4.2764882270974615E-6</v>
      </c>
      <c r="N968" s="24">
        <v>3.433592976547107E-6</v>
      </c>
      <c r="AH968" s="26" t="e">
        <v>#N/A</v>
      </c>
      <c r="AI968" s="26" t="e">
        <v>#N/A</v>
      </c>
      <c r="AU968" t="e">
        <v>#N/A</v>
      </c>
    </row>
    <row r="969" spans="1:47" x14ac:dyDescent="0.2">
      <c r="A969" s="1">
        <v>43795</v>
      </c>
      <c r="B969">
        <v>220.67565000000002</v>
      </c>
      <c r="C969">
        <v>16.190000000000001</v>
      </c>
      <c r="D969" s="12">
        <v>1.5837844437374127E-3</v>
      </c>
      <c r="E969" s="12">
        <v>3.7197768133914177E-3</v>
      </c>
      <c r="F969" s="12"/>
      <c r="G969" s="12"/>
      <c r="M969" s="24">
        <v>2.5083731642246256E-6</v>
      </c>
      <c r="N969" s="24">
        <v>1.383673954144441E-5</v>
      </c>
      <c r="AH969" s="26" t="e">
        <v>#N/A</v>
      </c>
      <c r="AI969" s="26" t="e">
        <v>#N/A</v>
      </c>
      <c r="AU969" t="e">
        <v>#N/A</v>
      </c>
    </row>
    <row r="970" spans="1:47" x14ac:dyDescent="0.2">
      <c r="A970" s="1">
        <v>43794</v>
      </c>
      <c r="B970">
        <v>220.32670000000002</v>
      </c>
      <c r="C970">
        <v>16.13</v>
      </c>
      <c r="D970" s="12">
        <v>4.6936260986223388E-3</v>
      </c>
      <c r="E970" s="12">
        <v>3.7336652146857663E-3</v>
      </c>
      <c r="F970" s="12"/>
      <c r="G970" s="12"/>
      <c r="M970" s="24">
        <v>2.2030125953668757E-5</v>
      </c>
      <c r="N970" s="24">
        <v>1.3940255935354509E-5</v>
      </c>
      <c r="AH970" s="26" t="e">
        <v>#N/A</v>
      </c>
      <c r="AI970" s="26" t="e">
        <v>#N/A</v>
      </c>
      <c r="AU970" t="e">
        <v>#N/A</v>
      </c>
    </row>
    <row r="971" spans="1:47" x14ac:dyDescent="0.2">
      <c r="A971" s="1">
        <v>43791</v>
      </c>
      <c r="B971">
        <v>219.29739999999998</v>
      </c>
      <c r="C971">
        <v>16.07</v>
      </c>
      <c r="D971" s="12">
        <v>2.674974687071785E-3</v>
      </c>
      <c r="E971" s="12">
        <v>2.4953212726137597E-3</v>
      </c>
      <c r="F971" s="12"/>
      <c r="G971" s="12"/>
      <c r="M971" s="24">
        <v>7.155489576474794E-6</v>
      </c>
      <c r="N971" s="24">
        <v>6.2266282535587535E-6</v>
      </c>
      <c r="AH971" s="26" t="e">
        <v>#N/A</v>
      </c>
      <c r="AI971" s="26" t="e">
        <v>#N/A</v>
      </c>
      <c r="AU971" t="e">
        <v>#N/A</v>
      </c>
    </row>
    <row r="972" spans="1:47" x14ac:dyDescent="0.2">
      <c r="A972" s="1">
        <v>43790</v>
      </c>
      <c r="B972">
        <v>218.71235000000001</v>
      </c>
      <c r="C972">
        <v>16.03</v>
      </c>
      <c r="D972" s="12">
        <v>-1.981550249923858E-3</v>
      </c>
      <c r="E972" s="12">
        <v>-3.1094527363182412E-3</v>
      </c>
      <c r="F972" s="12"/>
      <c r="G972" s="12"/>
      <c r="M972" s="24">
        <v>3.9265413929733042E-6</v>
      </c>
      <c r="N972" s="24">
        <v>9.6686963193969969E-6</v>
      </c>
      <c r="AH972" s="26" t="e">
        <v>#N/A</v>
      </c>
      <c r="AI972" s="26" t="e">
        <v>#N/A</v>
      </c>
      <c r="AU972" t="e">
        <v>#N/A</v>
      </c>
    </row>
    <row r="973" spans="1:47" x14ac:dyDescent="0.2">
      <c r="A973" s="1">
        <v>43789</v>
      </c>
      <c r="B973">
        <v>219.14659999999998</v>
      </c>
      <c r="C973">
        <v>16.079999999999998</v>
      </c>
      <c r="D973" s="12">
        <v>-7.7604634027139685E-4</v>
      </c>
      <c r="E973" s="12">
        <v>0</v>
      </c>
      <c r="F973" s="12"/>
      <c r="G973" s="12"/>
      <c r="M973" s="24">
        <v>6.0224792224862864E-7</v>
      </c>
      <c r="N973" s="24">
        <v>0</v>
      </c>
      <c r="AH973" s="26" t="e">
        <v>#N/A</v>
      </c>
      <c r="AI973" s="26" t="e">
        <v>#N/A</v>
      </c>
      <c r="AU973" t="e">
        <v>#N/A</v>
      </c>
    </row>
    <row r="974" spans="1:47" x14ac:dyDescent="0.2">
      <c r="A974" s="1">
        <v>43788</v>
      </c>
      <c r="B974">
        <v>219.3168</v>
      </c>
      <c r="C974">
        <v>16.079999999999998</v>
      </c>
      <c r="D974" s="12">
        <v>2.3168206653112478E-4</v>
      </c>
      <c r="E974" s="12">
        <v>6.2227753578092404E-4</v>
      </c>
      <c r="F974" s="12"/>
      <c r="G974" s="12"/>
      <c r="M974" s="24">
        <v>5.3676579952132524E-8</v>
      </c>
      <c r="N974" s="24">
        <v>3.8722933153757922E-7</v>
      </c>
      <c r="AH974" s="26" t="e">
        <v>#N/A</v>
      </c>
      <c r="AI974" s="26" t="e">
        <v>#N/A</v>
      </c>
      <c r="AU974" t="e">
        <v>#N/A</v>
      </c>
    </row>
    <row r="975" spans="1:47" x14ac:dyDescent="0.2">
      <c r="A975" s="1">
        <v>43787</v>
      </c>
      <c r="B975">
        <v>219.26599999999999</v>
      </c>
      <c r="C975">
        <v>16.07</v>
      </c>
      <c r="D975" s="12">
        <v>-2.2068774325800788E-4</v>
      </c>
      <c r="E975" s="12">
        <v>-6.2189054726358162E-4</v>
      </c>
      <c r="F975" s="12"/>
      <c r="G975" s="12"/>
      <c r="M975" s="24">
        <v>4.8703080024312402E-8</v>
      </c>
      <c r="N975" s="24">
        <v>3.8674785277579704E-7</v>
      </c>
      <c r="AH975" s="26" t="e">
        <v>#N/A</v>
      </c>
      <c r="AI975" s="26" t="e">
        <v>#N/A</v>
      </c>
      <c r="AU975" t="e">
        <v>#N/A</v>
      </c>
    </row>
    <row r="976" spans="1:47" x14ac:dyDescent="0.2">
      <c r="A976" s="1">
        <v>43784</v>
      </c>
      <c r="B976">
        <v>219.31439999999998</v>
      </c>
      <c r="C976">
        <v>16.079999999999998</v>
      </c>
      <c r="D976" s="12">
        <v>1.281995091164001E-3</v>
      </c>
      <c r="E976" s="12">
        <v>1.2453300124533051E-3</v>
      </c>
      <c r="F976" s="12"/>
      <c r="G976" s="12"/>
      <c r="M976" s="24">
        <v>1.6435114137685952E-6</v>
      </c>
      <c r="N976" s="24">
        <v>1.550846839916949E-6</v>
      </c>
      <c r="AH976" s="26" t="e">
        <v>#N/A</v>
      </c>
      <c r="AI976" s="26" t="e">
        <v>#N/A</v>
      </c>
      <c r="AU976" t="e">
        <v>#N/A</v>
      </c>
    </row>
    <row r="977" spans="1:47" x14ac:dyDescent="0.2">
      <c r="A977" s="1">
        <v>43783</v>
      </c>
      <c r="B977">
        <v>219.03360000000001</v>
      </c>
      <c r="C977">
        <v>16.059999999999999</v>
      </c>
      <c r="D977" s="12">
        <v>8.0852009751586351E-4</v>
      </c>
      <c r="E977" s="12">
        <v>1.8714909544601532E-3</v>
      </c>
      <c r="F977" s="12"/>
      <c r="G977" s="12"/>
      <c r="M977" s="24">
        <v>6.5370474808706149E-7</v>
      </c>
      <c r="N977" s="24">
        <v>3.5024783926261754E-6</v>
      </c>
      <c r="AH977" s="26" t="e">
        <v>#N/A</v>
      </c>
      <c r="AI977" s="26" t="e">
        <v>#N/A</v>
      </c>
      <c r="AU977" t="e">
        <v>#N/A</v>
      </c>
    </row>
    <row r="978" spans="1:47" x14ac:dyDescent="0.2">
      <c r="A978" s="1">
        <v>43782</v>
      </c>
      <c r="B978">
        <v>218.85665</v>
      </c>
      <c r="C978">
        <v>16.03</v>
      </c>
      <c r="D978" s="12">
        <v>7.5311414068979232E-4</v>
      </c>
      <c r="E978" s="12">
        <v>-6.2344139650860608E-4</v>
      </c>
      <c r="F978" s="12"/>
      <c r="G978" s="12"/>
      <c r="M978" s="24">
        <v>5.6718090890692425E-7</v>
      </c>
      <c r="N978" s="24">
        <v>3.88679174880601E-7</v>
      </c>
      <c r="AH978" s="26" t="e">
        <v>#N/A</v>
      </c>
      <c r="AI978" s="26" t="e">
        <v>#N/A</v>
      </c>
      <c r="AU978" t="e">
        <v>#N/A</v>
      </c>
    </row>
    <row r="979" spans="1:47" x14ac:dyDescent="0.2">
      <c r="A979" s="1">
        <v>43781</v>
      </c>
      <c r="B979">
        <v>218.69194999999999</v>
      </c>
      <c r="C979">
        <v>16.04</v>
      </c>
      <c r="D979" s="12">
        <v>1.8204760494477945E-3</v>
      </c>
      <c r="E979" s="12">
        <v>2.4999999999999467E-3</v>
      </c>
      <c r="F979" s="12"/>
      <c r="G979" s="12"/>
      <c r="M979" s="24">
        <v>3.314133046613049E-6</v>
      </c>
      <c r="N979" s="24">
        <v>6.2499999999997335E-6</v>
      </c>
      <c r="AH979" s="26" t="e">
        <v>#N/A</v>
      </c>
      <c r="AI979" s="26" t="e">
        <v>#N/A</v>
      </c>
      <c r="AU979" t="e">
        <v>#N/A</v>
      </c>
    </row>
    <row r="980" spans="1:47" x14ac:dyDescent="0.2">
      <c r="A980" s="1">
        <v>43780</v>
      </c>
      <c r="B980">
        <v>218.29455000000002</v>
      </c>
      <c r="C980">
        <v>16</v>
      </c>
      <c r="D980" s="12">
        <v>-1.2734881588705171E-3</v>
      </c>
      <c r="E980" s="12">
        <v>6.2539086929325194E-4</v>
      </c>
      <c r="F980" s="12"/>
      <c r="G980" s="12"/>
      <c r="M980" s="24">
        <v>1.6217720907834196E-6</v>
      </c>
      <c r="N980" s="24">
        <v>3.9111373939536933E-7</v>
      </c>
      <c r="AH980" s="26" t="e">
        <v>#N/A</v>
      </c>
      <c r="AI980" s="26" t="e">
        <v>#N/A</v>
      </c>
      <c r="AU980" t="e">
        <v>#N/A</v>
      </c>
    </row>
    <row r="981" spans="1:47" x14ac:dyDescent="0.2">
      <c r="A981" s="1">
        <v>43777</v>
      </c>
      <c r="B981">
        <v>218.5729</v>
      </c>
      <c r="C981">
        <v>15.99</v>
      </c>
      <c r="D981" s="12">
        <v>1.0703529187612304E-3</v>
      </c>
      <c r="E981" s="12">
        <v>0</v>
      </c>
      <c r="F981" s="12"/>
      <c r="G981" s="12"/>
      <c r="M981" s="24">
        <v>1.1456553707006851E-6</v>
      </c>
      <c r="N981" s="24">
        <v>0</v>
      </c>
      <c r="AH981" s="26" t="e">
        <v>#N/A</v>
      </c>
      <c r="AI981" s="26" t="e">
        <v>#N/A</v>
      </c>
      <c r="AU981" t="e">
        <v>#N/A</v>
      </c>
    </row>
    <row r="982" spans="1:47" x14ac:dyDescent="0.2">
      <c r="A982" s="1">
        <v>43776</v>
      </c>
      <c r="B982">
        <v>218.33920000000001</v>
      </c>
      <c r="C982">
        <v>15.99</v>
      </c>
      <c r="D982" s="12">
        <v>4.2062356756611408E-4</v>
      </c>
      <c r="E982" s="12">
        <v>1.2523481527864089E-3</v>
      </c>
      <c r="F982" s="12"/>
      <c r="G982" s="12"/>
      <c r="M982" s="24">
        <v>1.7692418559204534E-7</v>
      </c>
      <c r="N982" s="24">
        <v>1.5683758957875306E-6</v>
      </c>
      <c r="AH982" s="26" t="e">
        <v>#N/A</v>
      </c>
      <c r="AI982" s="26" t="e">
        <v>#N/A</v>
      </c>
      <c r="AU982" t="e">
        <v>#N/A</v>
      </c>
    </row>
    <row r="983" spans="1:47" x14ac:dyDescent="0.2">
      <c r="A983" s="1">
        <v>43775</v>
      </c>
      <c r="B983">
        <v>218.2474</v>
      </c>
      <c r="C983">
        <v>15.97</v>
      </c>
      <c r="D983" s="12">
        <v>8.7201870151076832E-4</v>
      </c>
      <c r="E983" s="12">
        <v>1.2539184952979898E-3</v>
      </c>
      <c r="F983" s="12"/>
      <c r="G983" s="12"/>
      <c r="M983" s="24">
        <v>7.6041661578452645E-7</v>
      </c>
      <c r="N983" s="24">
        <v>1.572311592850375E-6</v>
      </c>
      <c r="AH983" s="26" t="e">
        <v>#N/A</v>
      </c>
      <c r="AI983" s="26" t="e">
        <v>#N/A</v>
      </c>
      <c r="AU983" t="e">
        <v>#N/A</v>
      </c>
    </row>
    <row r="984" spans="1:47" x14ac:dyDescent="0.2">
      <c r="A984" s="1">
        <v>43774</v>
      </c>
      <c r="B984">
        <v>218.05725000000001</v>
      </c>
      <c r="C984">
        <v>15.95</v>
      </c>
      <c r="D984" s="12">
        <v>1.4756405637195158E-3</v>
      </c>
      <c r="E984" s="12">
        <v>0</v>
      </c>
      <c r="F984" s="12"/>
      <c r="G984" s="12"/>
      <c r="M984" s="24">
        <v>2.1775150732944505E-6</v>
      </c>
      <c r="N984" s="24">
        <v>0</v>
      </c>
      <c r="AH984" s="26" t="e">
        <v>#N/A</v>
      </c>
      <c r="AI984" s="26" t="e">
        <v>#N/A</v>
      </c>
      <c r="AU984" t="e">
        <v>#N/A</v>
      </c>
    </row>
    <row r="985" spans="1:47" x14ac:dyDescent="0.2">
      <c r="A985" s="1">
        <v>43773</v>
      </c>
      <c r="B985">
        <v>217.73595</v>
      </c>
      <c r="C985">
        <v>15.95</v>
      </c>
      <c r="D985" s="12">
        <v>4.4992011928361997E-3</v>
      </c>
      <c r="E985" s="12">
        <v>5.04095778197855E-3</v>
      </c>
      <c r="F985" s="12"/>
      <c r="G985" s="12"/>
      <c r="M985" s="24">
        <v>2.0242811373618683E-5</v>
      </c>
      <c r="N985" s="24">
        <v>2.5411255359690104E-5</v>
      </c>
      <c r="AH985" s="26" t="e">
        <v>#N/A</v>
      </c>
      <c r="AI985" s="26" t="e">
        <v>#N/A</v>
      </c>
      <c r="AU985" t="e">
        <v>#N/A</v>
      </c>
    </row>
    <row r="986" spans="1:47" x14ac:dyDescent="0.2">
      <c r="A986" s="1">
        <v>43769</v>
      </c>
      <c r="B986">
        <v>216.76069999999999</v>
      </c>
      <c r="C986">
        <v>15.87</v>
      </c>
      <c r="D986" s="12">
        <v>-1.5106544962506518E-4</v>
      </c>
      <c r="E986" s="12">
        <v>6.3051702395955367E-4</v>
      </c>
      <c r="F986" s="12"/>
      <c r="G986" s="12"/>
      <c r="M986" s="24">
        <v>2.2820770070423106E-8</v>
      </c>
      <c r="N986" s="24">
        <v>3.9755171750281235E-7</v>
      </c>
      <c r="AH986" s="26" t="e">
        <v>#N/A</v>
      </c>
      <c r="AI986" s="26" t="e">
        <v>#N/A</v>
      </c>
      <c r="AU986" t="e">
        <v>#N/A</v>
      </c>
    </row>
    <row r="987" spans="1:47" x14ac:dyDescent="0.2">
      <c r="A987" s="1">
        <v>43768</v>
      </c>
      <c r="B987">
        <v>216.79345000000001</v>
      </c>
      <c r="C987">
        <v>15.86</v>
      </c>
      <c r="D987" s="12">
        <v>1.4333679087725759E-3</v>
      </c>
      <c r="E987" s="12">
        <v>-1.2594458438287548E-3</v>
      </c>
      <c r="F987" s="12"/>
      <c r="G987" s="12"/>
      <c r="M987" s="24">
        <v>2.0545435618990674E-6</v>
      </c>
      <c r="N987" s="24">
        <v>1.5862038335375241E-6</v>
      </c>
      <c r="AH987" s="26" t="e">
        <v>#N/A</v>
      </c>
      <c r="AI987" s="26" t="e">
        <v>#N/A</v>
      </c>
      <c r="AU987" t="e">
        <v>#N/A</v>
      </c>
    </row>
    <row r="988" spans="1:47" x14ac:dyDescent="0.2">
      <c r="A988" s="1">
        <v>43767</v>
      </c>
      <c r="B988">
        <v>216.48315000000002</v>
      </c>
      <c r="C988">
        <v>15.88</v>
      </c>
      <c r="D988" s="12">
        <v>-6.2713797035340857E-4</v>
      </c>
      <c r="E988" s="12">
        <v>1.2610340479193294E-3</v>
      </c>
      <c r="F988" s="12"/>
      <c r="G988" s="12"/>
      <c r="M988" s="24">
        <v>3.9330203385899276E-7</v>
      </c>
      <c r="N988" s="24">
        <v>1.5902068700118095E-6</v>
      </c>
      <c r="AH988" s="26" t="e">
        <v>#N/A</v>
      </c>
      <c r="AI988" s="26" t="e">
        <v>#N/A</v>
      </c>
      <c r="AU988" t="e">
        <v>#N/A</v>
      </c>
    </row>
    <row r="989" spans="1:47" x14ac:dyDescent="0.2">
      <c r="A989" s="1">
        <v>43766</v>
      </c>
      <c r="B989">
        <v>216.619</v>
      </c>
      <c r="C989">
        <v>15.86</v>
      </c>
      <c r="D989" s="12">
        <v>5.1314524781775894E-4</v>
      </c>
      <c r="E989" s="12">
        <v>4.4331855604813342E-3</v>
      </c>
      <c r="F989" s="12"/>
      <c r="G989" s="12"/>
      <c r="M989" s="24">
        <v>2.6331804535794925E-7</v>
      </c>
      <c r="N989" s="24">
        <v>1.9653134213660201E-5</v>
      </c>
      <c r="AH989" s="26" t="e">
        <v>#N/A</v>
      </c>
      <c r="AI989" s="26" t="e">
        <v>#N/A</v>
      </c>
      <c r="AU989" t="e">
        <v>#N/A</v>
      </c>
    </row>
    <row r="990" spans="1:47" x14ac:dyDescent="0.2">
      <c r="A990" s="1">
        <v>43763</v>
      </c>
      <c r="B990">
        <v>216.50790000000001</v>
      </c>
      <c r="C990">
        <v>15.79</v>
      </c>
      <c r="D990" s="12">
        <v>1.3058123797118348E-3</v>
      </c>
      <c r="E990" s="12">
        <v>6.3371356147023938E-4</v>
      </c>
      <c r="F990" s="12"/>
      <c r="G990" s="12"/>
      <c r="M990" s="24">
        <v>1.705145971008685E-6</v>
      </c>
      <c r="N990" s="24">
        <v>4.0159287799129488E-7</v>
      </c>
      <c r="AH990" s="26" t="e">
        <v>#N/A</v>
      </c>
      <c r="AI990" s="26" t="e">
        <v>#N/A</v>
      </c>
      <c r="AU990" t="e">
        <v>#N/A</v>
      </c>
    </row>
    <row r="991" spans="1:47" x14ac:dyDescent="0.2">
      <c r="A991" s="1">
        <v>43762</v>
      </c>
      <c r="B991">
        <v>216.22555</v>
      </c>
      <c r="C991">
        <v>15.78</v>
      </c>
      <c r="D991" s="12">
        <v>2.3416885931974996E-3</v>
      </c>
      <c r="E991" s="12">
        <v>3.1786395422759295E-3</v>
      </c>
      <c r="F991" s="12"/>
      <c r="G991" s="12"/>
      <c r="M991" s="24">
        <v>5.4835054675112849E-6</v>
      </c>
      <c r="N991" s="24">
        <v>1.0103749339720131E-5</v>
      </c>
      <c r="AH991" s="26" t="e">
        <v>#N/A</v>
      </c>
      <c r="AI991" s="26" t="e">
        <v>#N/A</v>
      </c>
      <c r="AU991" t="e">
        <v>#N/A</v>
      </c>
    </row>
    <row r="992" spans="1:47" x14ac:dyDescent="0.2">
      <c r="A992" s="1">
        <v>43761</v>
      </c>
      <c r="B992">
        <v>215.72039999999998</v>
      </c>
      <c r="C992">
        <v>15.73</v>
      </c>
      <c r="D992" s="12">
        <v>1.8428077553969135E-3</v>
      </c>
      <c r="E992" s="12">
        <v>-1.9035532994923221E-3</v>
      </c>
      <c r="F992" s="12"/>
      <c r="G992" s="12"/>
      <c r="M992" s="24">
        <v>3.3959404233510106E-6</v>
      </c>
      <c r="N992" s="24">
        <v>3.6235151640081062E-6</v>
      </c>
      <c r="AH992" s="26" t="e">
        <v>#N/A</v>
      </c>
      <c r="AI992" s="26" t="e">
        <v>#N/A</v>
      </c>
      <c r="AU992" t="e">
        <v>#N/A</v>
      </c>
    </row>
    <row r="993" spans="1:47" x14ac:dyDescent="0.2">
      <c r="A993" s="1">
        <v>43760</v>
      </c>
      <c r="B993">
        <v>215.3236</v>
      </c>
      <c r="C993">
        <v>15.76</v>
      </c>
      <c r="D993" s="12">
        <v>3.6563003351064438E-4</v>
      </c>
      <c r="E993" s="12">
        <v>4.4614404079030834E-3</v>
      </c>
      <c r="F993" s="12"/>
      <c r="G993" s="12"/>
      <c r="M993" s="24">
        <v>1.3368532140499493E-7</v>
      </c>
      <c r="N993" s="24">
        <v>1.9904450513270431E-5</v>
      </c>
      <c r="AH993" s="26" t="e">
        <v>#N/A</v>
      </c>
      <c r="AI993" s="26" t="e">
        <v>#N/A</v>
      </c>
      <c r="AU993" t="e">
        <v>#N/A</v>
      </c>
    </row>
    <row r="994" spans="1:47" x14ac:dyDescent="0.2">
      <c r="A994" s="1">
        <v>43759</v>
      </c>
      <c r="B994">
        <v>215.2449</v>
      </c>
      <c r="C994">
        <v>15.69</v>
      </c>
      <c r="D994" s="12">
        <v>1.5916494360126432E-3</v>
      </c>
      <c r="E994" s="12">
        <v>-1.9083969465649719E-3</v>
      </c>
      <c r="F994" s="12"/>
      <c r="G994" s="12"/>
      <c r="M994" s="24">
        <v>2.5333479271593653E-6</v>
      </c>
      <c r="N994" s="24">
        <v>3.6419789056585085E-6</v>
      </c>
      <c r="AH994" s="26" t="e">
        <v>#N/A</v>
      </c>
      <c r="AI994" s="26" t="e">
        <v>#N/A</v>
      </c>
      <c r="AU994" t="e">
        <v>#N/A</v>
      </c>
    </row>
    <row r="995" spans="1:47" x14ac:dyDescent="0.2">
      <c r="A995" s="1">
        <v>43756</v>
      </c>
      <c r="B995">
        <v>214.90285</v>
      </c>
      <c r="C995">
        <v>15.72</v>
      </c>
      <c r="D995" s="12">
        <v>-2.5451239074092413E-3</v>
      </c>
      <c r="E995" s="12">
        <v>-3.8022813688212143E-3</v>
      </c>
      <c r="F995" s="12"/>
      <c r="G995" s="12"/>
      <c r="M995" s="24">
        <v>6.4776557040660847E-6</v>
      </c>
      <c r="N995" s="24">
        <v>1.4457343607684927E-5</v>
      </c>
      <c r="AH995" s="26" t="e">
        <v>#N/A</v>
      </c>
      <c r="AI995" s="26" t="e">
        <v>#N/A</v>
      </c>
      <c r="AU995" t="e">
        <v>#N/A</v>
      </c>
    </row>
    <row r="996" spans="1:47" x14ac:dyDescent="0.2">
      <c r="A996" s="1">
        <v>43755</v>
      </c>
      <c r="B996">
        <v>215.4512</v>
      </c>
      <c r="C996">
        <v>15.78</v>
      </c>
      <c r="D996" s="12">
        <v>-1.5135940768699063E-3</v>
      </c>
      <c r="E996" s="12">
        <v>6.3411540900437657E-4</v>
      </c>
      <c r="F996" s="12"/>
      <c r="G996" s="12"/>
      <c r="M996" s="24">
        <v>2.290967029535664E-6</v>
      </c>
      <c r="N996" s="24">
        <v>4.0210235193678777E-7</v>
      </c>
      <c r="AH996" s="26" t="e">
        <v>#N/A</v>
      </c>
      <c r="AI996" s="26" t="e">
        <v>#N/A</v>
      </c>
      <c r="AU996" t="e">
        <v>#N/A</v>
      </c>
    </row>
    <row r="997" spans="1:47" x14ac:dyDescent="0.2">
      <c r="A997" s="1">
        <v>43754</v>
      </c>
      <c r="B997">
        <v>215.77780000000001</v>
      </c>
      <c r="C997">
        <v>15.77</v>
      </c>
      <c r="D997" s="12">
        <v>-7.3378138223656464E-4</v>
      </c>
      <c r="E997" s="12">
        <v>-3.160556257901459E-3</v>
      </c>
      <c r="F997" s="12"/>
      <c r="G997" s="12"/>
      <c r="M997" s="24">
        <v>5.3843511691700339E-7</v>
      </c>
      <c r="N997" s="24">
        <v>9.9891158593600735E-6</v>
      </c>
      <c r="AH997" s="26" t="e">
        <v>#N/A</v>
      </c>
      <c r="AI997" s="26" t="e">
        <v>#N/A</v>
      </c>
      <c r="AU997" t="e">
        <v>#N/A</v>
      </c>
    </row>
    <row r="998" spans="1:47" x14ac:dyDescent="0.2">
      <c r="A998" s="1">
        <v>43753</v>
      </c>
      <c r="B998">
        <v>215.93625</v>
      </c>
      <c r="C998">
        <v>15.82</v>
      </c>
      <c r="D998" s="12">
        <v>3.4650677120653395E-3</v>
      </c>
      <c r="E998" s="12">
        <v>2.5348542458809575E-3</v>
      </c>
      <c r="F998" s="12"/>
      <c r="G998" s="12"/>
      <c r="M998" s="24">
        <v>1.2006694249197727E-5</v>
      </c>
      <c r="N998" s="24">
        <v>6.4254860478607181E-6</v>
      </c>
      <c r="AH998" s="26" t="e">
        <v>#N/A</v>
      </c>
      <c r="AI998" s="26" t="e">
        <v>#N/A</v>
      </c>
      <c r="AU998" t="e">
        <v>#N/A</v>
      </c>
    </row>
    <row r="999" spans="1:47" x14ac:dyDescent="0.2">
      <c r="A999" s="1">
        <v>43752</v>
      </c>
      <c r="B999">
        <v>215.19060000000002</v>
      </c>
      <c r="C999">
        <v>15.78</v>
      </c>
      <c r="D999" s="12">
        <v>-1.233637746805849E-4</v>
      </c>
      <c r="E999" s="12">
        <v>-1.2658227848102444E-3</v>
      </c>
      <c r="F999" s="12"/>
      <c r="G999" s="12"/>
      <c r="M999" s="24">
        <v>1.5218620903442122E-8</v>
      </c>
      <c r="N999" s="24">
        <v>1.6023073225447622E-6</v>
      </c>
      <c r="AH999" s="26" t="e">
        <v>#N/A</v>
      </c>
      <c r="AI999" s="26" t="e">
        <v>#N/A</v>
      </c>
      <c r="AU999" t="e">
        <v>#N/A</v>
      </c>
    </row>
    <row r="1000" spans="1:47" x14ac:dyDescent="0.2">
      <c r="A1000" s="1">
        <v>43749</v>
      </c>
      <c r="B1000">
        <v>215.21715</v>
      </c>
      <c r="C1000">
        <v>15.8</v>
      </c>
      <c r="D1000" s="12">
        <v>3.4928279526951211E-3</v>
      </c>
      <c r="E1000" s="12">
        <v>4.4500953591863901E-3</v>
      </c>
      <c r="F1000" s="12"/>
      <c r="G1000" s="12"/>
      <c r="M1000" s="24">
        <v>1.2199847107128392E-5</v>
      </c>
      <c r="N1000" s="24">
        <v>1.9803348705852245E-5</v>
      </c>
      <c r="AH1000" s="26" t="e">
        <v>#N/A</v>
      </c>
      <c r="AI1000" s="26" t="e">
        <v>#N/A</v>
      </c>
      <c r="AU1000" t="e">
        <v>#N/A</v>
      </c>
    </row>
    <row r="1001" spans="1:47" x14ac:dyDescent="0.2">
      <c r="A1001" s="1">
        <v>43748</v>
      </c>
      <c r="B1001">
        <v>214.46805000000001</v>
      </c>
      <c r="C1001">
        <v>15.73</v>
      </c>
      <c r="D1001" s="12">
        <v>-3.4538667576500259E-4</v>
      </c>
      <c r="E1001" s="12">
        <v>0</v>
      </c>
      <c r="F1001" s="12"/>
      <c r="G1001" s="12"/>
      <c r="M1001" s="24">
        <v>1.1929195579599903E-7</v>
      </c>
      <c r="N1001" s="24">
        <v>0</v>
      </c>
      <c r="AH1001" s="26" t="e">
        <v>#N/A</v>
      </c>
      <c r="AI1001" s="26" t="e">
        <v>#N/A</v>
      </c>
      <c r="AU1001" t="e">
        <v>#N/A</v>
      </c>
    </row>
    <row r="1002" spans="1:47" x14ac:dyDescent="0.2">
      <c r="A1002" s="1">
        <v>43747</v>
      </c>
      <c r="B1002">
        <v>214.54214999999999</v>
      </c>
      <c r="C1002">
        <v>15.73</v>
      </c>
      <c r="D1002" s="12">
        <v>9.1510921594051275E-4</v>
      </c>
      <c r="E1002" s="12">
        <v>-1.2698412698411987E-3</v>
      </c>
      <c r="F1002" s="12"/>
      <c r="G1002" s="12"/>
      <c r="M1002" s="24">
        <v>8.3742487709926003E-7</v>
      </c>
      <c r="N1002" s="24">
        <v>1.6124968505919081E-6</v>
      </c>
      <c r="AH1002" s="26" t="e">
        <v>#N/A</v>
      </c>
      <c r="AI1002" s="26" t="e">
        <v>#N/A</v>
      </c>
      <c r="AU1002" t="e">
        <v>#N/A</v>
      </c>
    </row>
    <row r="1003" spans="1:47" x14ac:dyDescent="0.2">
      <c r="A1003" s="1">
        <v>43746</v>
      </c>
      <c r="B1003">
        <v>214.346</v>
      </c>
      <c r="C1003">
        <v>15.75</v>
      </c>
      <c r="D1003" s="12">
        <v>-4.1956040698892805E-3</v>
      </c>
      <c r="E1003" s="12">
        <v>-3.1645569620253333E-3</v>
      </c>
      <c r="F1003" s="12"/>
      <c r="G1003" s="12"/>
      <c r="M1003" s="24">
        <v>1.7603093511271494E-5</v>
      </c>
      <c r="N1003" s="24">
        <v>1.0014420765903007E-5</v>
      </c>
      <c r="AH1003" s="26" t="e">
        <v>#N/A</v>
      </c>
      <c r="AI1003" s="26" t="e">
        <v>#N/A</v>
      </c>
      <c r="AU1003" t="e">
        <v>#N/A</v>
      </c>
    </row>
    <row r="1004" spans="1:47" x14ac:dyDescent="0.2">
      <c r="A1004" s="1">
        <v>43745</v>
      </c>
      <c r="B1004">
        <v>215.2491</v>
      </c>
      <c r="C1004">
        <v>15.8</v>
      </c>
      <c r="D1004" s="12">
        <v>-1.7662203232899909E-3</v>
      </c>
      <c r="E1004" s="12">
        <v>6.3331222292606348E-4</v>
      </c>
      <c r="F1004" s="12"/>
      <c r="G1004" s="12"/>
      <c r="M1004" s="24">
        <v>3.1195342304026001E-6</v>
      </c>
      <c r="N1004" s="24">
        <v>4.0108437170755194E-7</v>
      </c>
      <c r="AH1004" s="26" t="e">
        <v>#N/A</v>
      </c>
      <c r="AI1004" s="26" t="e">
        <v>#N/A</v>
      </c>
      <c r="AU1004" t="e">
        <v>#N/A</v>
      </c>
    </row>
    <row r="1005" spans="1:47" x14ac:dyDescent="0.2">
      <c r="A1005" s="1">
        <v>43742</v>
      </c>
      <c r="B1005">
        <v>215.62995000000001</v>
      </c>
      <c r="C1005">
        <v>15.79</v>
      </c>
      <c r="D1005" s="12">
        <v>5.6663479700580499E-3</v>
      </c>
      <c r="E1005" s="12">
        <v>5.7324840764330087E-3</v>
      </c>
      <c r="F1005" s="12"/>
      <c r="G1005" s="12"/>
      <c r="M1005" s="24">
        <v>3.2107499317780986E-5</v>
      </c>
      <c r="N1005" s="24">
        <v>3.2861373686558005E-5</v>
      </c>
      <c r="AH1005" s="26" t="e">
        <v>#N/A</v>
      </c>
      <c r="AI1005" s="26" t="e">
        <v>#N/A</v>
      </c>
      <c r="AU1005" t="e">
        <v>#N/A</v>
      </c>
    </row>
    <row r="1006" spans="1:47" x14ac:dyDescent="0.2">
      <c r="A1006" s="1">
        <v>43741</v>
      </c>
      <c r="B1006">
        <v>214.41500000000002</v>
      </c>
      <c r="C1006">
        <v>15.7</v>
      </c>
      <c r="D1006" s="12">
        <v>1.9432320175105655E-3</v>
      </c>
      <c r="E1006" s="12">
        <v>-3.1746031746032743E-3</v>
      </c>
      <c r="F1006" s="12"/>
      <c r="G1006" s="12"/>
      <c r="M1006" s="24">
        <v>3.7761506738781826E-6</v>
      </c>
      <c r="N1006" s="24">
        <v>1.0078105316201187E-5</v>
      </c>
      <c r="AH1006" s="26" t="e">
        <v>#N/A</v>
      </c>
      <c r="AI1006" s="26" t="e">
        <v>#N/A</v>
      </c>
    </row>
    <row r="1007" spans="1:47" x14ac:dyDescent="0.2">
      <c r="A1007" s="1">
        <v>43740</v>
      </c>
      <c r="B1007">
        <v>213.99914999999999</v>
      </c>
      <c r="C1007">
        <v>15.75</v>
      </c>
      <c r="D1007" s="12">
        <v>-8.899332023284634E-3</v>
      </c>
      <c r="E1007" s="12">
        <v>-1.3775829680651275E-2</v>
      </c>
      <c r="F1007" s="12"/>
      <c r="G1007" s="12"/>
      <c r="M1007" s="24">
        <v>7.9198110460659374E-5</v>
      </c>
      <c r="N1007" s="24">
        <v>1.897734833903126E-4</v>
      </c>
    </row>
    <row r="1008" spans="1:47" x14ac:dyDescent="0.2">
      <c r="A1008" s="1">
        <v>43739</v>
      </c>
      <c r="B1008">
        <v>215.92070000000001</v>
      </c>
      <c r="C1008">
        <v>15.97</v>
      </c>
      <c r="F1008" s="12"/>
      <c r="G1008" s="12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0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85C00-3269-9D4D-B6C6-C320C5DC484F}">
  <sheetPr>
    <tabColor rgb="FFFFFF00"/>
  </sheetPr>
  <dimension ref="A1:AR1008"/>
  <sheetViews>
    <sheetView zoomScale="93" workbookViewId="0">
      <selection activeCell="AJ5" sqref="AJ5"/>
    </sheetView>
  </sheetViews>
  <sheetFormatPr baseColWidth="10" defaultRowHeight="15" x14ac:dyDescent="0.2"/>
  <cols>
    <col min="1" max="1" width="13" bestFit="1" customWidth="1"/>
    <col min="30" max="32" width="14.33203125" bestFit="1" customWidth="1"/>
    <col min="35" max="36" width="11.83203125" bestFit="1" customWidth="1"/>
    <col min="37" max="40" width="14.1640625" bestFit="1" customWidth="1"/>
    <col min="41" max="44" width="15.1640625" bestFit="1" customWidth="1"/>
  </cols>
  <sheetData>
    <row r="1" spans="1:44" x14ac:dyDescent="0.2">
      <c r="B1" cm="1">
        <f t="array" ref="B1:AQ1">_xlfn.SEQUENCE(,42,1,1)</f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</row>
    <row r="2" spans="1:44" x14ac:dyDescent="0.2">
      <c r="B2" t="s">
        <v>3598</v>
      </c>
      <c r="C2" t="s">
        <v>3599</v>
      </c>
      <c r="D2" t="s">
        <v>3598</v>
      </c>
      <c r="E2" t="s">
        <v>3599</v>
      </c>
      <c r="F2" t="s">
        <v>3622</v>
      </c>
      <c r="G2" t="s">
        <v>3598</v>
      </c>
      <c r="H2" t="s">
        <v>3599</v>
      </c>
      <c r="I2" s="15" t="s">
        <v>3598</v>
      </c>
      <c r="J2" s="15" t="s">
        <v>3599</v>
      </c>
      <c r="K2" s="19" t="s">
        <v>3598</v>
      </c>
      <c r="L2" s="19" t="s">
        <v>3599</v>
      </c>
      <c r="N2" s="16" t="s">
        <v>3598</v>
      </c>
      <c r="O2" s="16" t="s">
        <v>3599</v>
      </c>
      <c r="P2" s="16" t="s">
        <v>3598</v>
      </c>
      <c r="Q2" s="16" t="s">
        <v>3599</v>
      </c>
      <c r="R2" s="16" t="s">
        <v>3598</v>
      </c>
      <c r="S2" s="16" t="s">
        <v>3599</v>
      </c>
      <c r="T2" s="15" t="s">
        <v>3598</v>
      </c>
      <c r="U2" s="15" t="s">
        <v>3599</v>
      </c>
      <c r="V2" s="19" t="s">
        <v>3598</v>
      </c>
      <c r="W2" s="19" t="s">
        <v>3599</v>
      </c>
      <c r="Y2" s="15" t="s">
        <v>3598</v>
      </c>
      <c r="Z2" s="15" t="s">
        <v>3599</v>
      </c>
      <c r="AA2" s="19" t="s">
        <v>3598</v>
      </c>
      <c r="AB2" s="19" t="s">
        <v>3599</v>
      </c>
      <c r="AD2" s="15" t="s">
        <v>3598</v>
      </c>
      <c r="AE2" s="15" t="s">
        <v>3599</v>
      </c>
      <c r="AF2" s="19" t="s">
        <v>3598</v>
      </c>
      <c r="AG2" s="19" t="s">
        <v>3599</v>
      </c>
      <c r="AI2" s="16" t="s">
        <v>3598</v>
      </c>
      <c r="AJ2" s="16" t="s">
        <v>3599</v>
      </c>
      <c r="AK2" s="16" t="s">
        <v>3598</v>
      </c>
      <c r="AL2" s="16" t="s">
        <v>3599</v>
      </c>
      <c r="AM2" s="16" t="s">
        <v>3598</v>
      </c>
      <c r="AN2" s="16" t="s">
        <v>3599</v>
      </c>
      <c r="AO2" s="15" t="s">
        <v>3598</v>
      </c>
      <c r="AP2" s="15" t="s">
        <v>3599</v>
      </c>
      <c r="AQ2" s="19" t="s">
        <v>3598</v>
      </c>
      <c r="AR2" s="19" t="s">
        <v>3599</v>
      </c>
    </row>
    <row r="3" spans="1:44" x14ac:dyDescent="0.2">
      <c r="B3" t="s">
        <v>3606</v>
      </c>
      <c r="C3" t="s">
        <v>3606</v>
      </c>
      <c r="D3" t="s">
        <v>3607</v>
      </c>
      <c r="E3" t="s">
        <v>3607</v>
      </c>
      <c r="F3" t="s">
        <v>3621</v>
      </c>
      <c r="G3" s="12" t="s">
        <v>3600</v>
      </c>
      <c r="H3" t="s">
        <v>3600</v>
      </c>
      <c r="I3" s="15" t="s">
        <v>3637</v>
      </c>
      <c r="J3" s="15" t="s">
        <v>3637</v>
      </c>
      <c r="K3" s="19" t="s">
        <v>3636</v>
      </c>
      <c r="L3" s="19" t="s">
        <v>3636</v>
      </c>
      <c r="N3" s="16" t="s">
        <v>3605</v>
      </c>
      <c r="O3" s="16" t="s">
        <v>3605</v>
      </c>
      <c r="P3" t="s">
        <v>3608</v>
      </c>
      <c r="Q3" t="s">
        <v>3608</v>
      </c>
      <c r="R3" t="s">
        <v>3609</v>
      </c>
      <c r="S3" t="s">
        <v>3609</v>
      </c>
      <c r="T3" s="13" t="s">
        <v>3623</v>
      </c>
      <c r="U3" s="13" t="s">
        <v>3623</v>
      </c>
      <c r="V3" s="25" t="s">
        <v>3624</v>
      </c>
      <c r="W3" s="25" t="s">
        <v>3624</v>
      </c>
      <c r="Y3" s="15" t="s">
        <v>3625</v>
      </c>
      <c r="Z3" s="15" t="s">
        <v>3625</v>
      </c>
      <c r="AA3" s="19" t="s">
        <v>3626</v>
      </c>
      <c r="AB3" s="19" t="s">
        <v>3626</v>
      </c>
      <c r="AD3" s="15" t="s">
        <v>3627</v>
      </c>
      <c r="AE3" s="15" t="s">
        <v>3627</v>
      </c>
      <c r="AF3" s="19" t="s">
        <v>3628</v>
      </c>
      <c r="AG3" s="19" t="s">
        <v>3628</v>
      </c>
      <c r="AI3" s="16" t="s">
        <v>3614</v>
      </c>
      <c r="AJ3" s="16" t="s">
        <v>3614</v>
      </c>
      <c r="AK3" s="16" t="s">
        <v>3615</v>
      </c>
      <c r="AL3" s="16" t="s">
        <v>3615</v>
      </c>
      <c r="AM3" s="16" t="s">
        <v>3616</v>
      </c>
      <c r="AN3" s="16" t="s">
        <v>3616</v>
      </c>
      <c r="AO3" s="15" t="s">
        <v>3629</v>
      </c>
      <c r="AP3" s="15" t="s">
        <v>3629</v>
      </c>
      <c r="AQ3" s="19" t="s">
        <v>3630</v>
      </c>
      <c r="AR3" s="19" t="s">
        <v>3630</v>
      </c>
    </row>
    <row r="4" spans="1:44" x14ac:dyDescent="0.2">
      <c r="A4" s="1" cm="1">
        <f t="array" ref="A4:A1008">_xlfn._xlws.FILTER('MSCI World EUR'!A8:A1534,'MSCI World EUR'!A8:A1534&gt;='MSCI World EUR'!F3)</f>
        <v>45198</v>
      </c>
      <c r="B4" cm="1">
        <f t="array" ref="B4:B1008">_xlfn.XLOOKUP(_xlfn.ANCHORARRAY(A4),Benchmark_values!A2:A1567,_xlfn.ANCHORARRAY(Benchmark_values!F2))</f>
        <v>237.38760000000002</v>
      </c>
      <c r="C4" cm="1">
        <f t="array" ref="C4:C1008">_xlfn.XLOOKUP(_xlfn.ANCHORARRAY(A4),Funds_values!A2:A1251,Funds_values!B2:B1251)</f>
        <v>17.45</v>
      </c>
      <c r="D4" s="12" cm="1">
        <f t="array" ref="D4:D1007">_xlfn.DROP(_xlfn.ANCHORARRAY(B4),-1)/_xlfn.DROP(_xlfn.ANCHORARRAY(B4),1)-1</f>
        <v>-1.0141876861623489E-3</v>
      </c>
      <c r="E4" s="12" cm="1">
        <f t="array" ref="E4:E1007">_xlfn.DROP(_xlfn.ANCHORARRAY(C4),-1)/_xlfn.DROP(_xlfn.ANCHORARRAY(C4),1)-1</f>
        <v>9.8379629629627985E-3</v>
      </c>
      <c r="F4" s="12" cm="1">
        <f t="array" ref="F4:F1007">_xlfn.ANCHORARRAY(E4)-_xlfn.ANCHORARRAY(D4)</f>
        <v>1.0852150649125147E-2</v>
      </c>
      <c r="G4" s="12">
        <f>_xlfn.STDEV.P(D4:D103)</f>
        <v>3.8622995118031784E-3</v>
      </c>
      <c r="H4" s="12">
        <f>_xlfn.STDEV.P(F4:F103)</f>
        <v>4.0805917351482805E-3</v>
      </c>
      <c r="I4" s="14" cm="1">
        <f t="array" ref="I4:I908">_xlfn.NORM.S.INV(0.05)*G4:G908</f>
        <v>-6.3529173603623602E-3</v>
      </c>
      <c r="J4" s="14" cm="1">
        <f t="array" ref="J4:J908">_xlfn.NORM.S.INV(0.05)*H4:H908</f>
        <v>-6.7119761156668525E-3</v>
      </c>
      <c r="K4" s="20" cm="1">
        <f t="array" ref="K4:K908">_xlfn.NORM.S.INV(0.01)*G4:G908</f>
        <v>-8.9850522581923012E-3</v>
      </c>
      <c r="L4" s="20" cm="1">
        <f t="array" ref="L4:L908">_xlfn.NORM.S.INV(0.01)*H4:H908</f>
        <v>-9.4928759078908281E-3</v>
      </c>
      <c r="N4" s="24" cm="1">
        <f t="array" ref="N4:N1007">_xlfn.ANCHORARRAY(D4)^2</f>
        <v>1.0285766627633391E-6</v>
      </c>
      <c r="O4" s="24" cm="1">
        <f t="array" ref="O4:O1007">_xlfn.ANCHORARRAY(F4)^2</f>
        <v>1.1776917371130736E-4</v>
      </c>
      <c r="P4" s="23">
        <f>SUMPRODUCT(N4:N103,Weights)</f>
        <v>1.7585719207217305E-5</v>
      </c>
      <c r="Q4" s="23">
        <f>SUMPRODUCT(O4:O103,Weights)</f>
        <v>2.7023960814080192E-5</v>
      </c>
      <c r="R4" s="12" cm="1">
        <f t="array" ref="R4:R908">SQRT(P4:P908)</f>
        <v>4.193533022073071E-3</v>
      </c>
      <c r="S4" s="12" cm="1">
        <f t="array" ref="S4:S908">SQRT(Q4:Q908)</f>
        <v>5.1984575418175909E-3</v>
      </c>
      <c r="T4" s="14" cm="1">
        <f t="array" ref="T4:T908">_xlfn.ANCHORARRAY(R4)*_xlfn.NORM.S.INV(5%)</f>
        <v>-6.8977480010976606E-3</v>
      </c>
      <c r="U4" s="14" cm="1">
        <f t="array" ref="U4:U908">_xlfn.ANCHORARRAY(S4)*_xlfn.NORM.S.INV(5%)</f>
        <v>-8.5507017422119004E-3</v>
      </c>
      <c r="V4" s="20" cm="1">
        <f t="array" ref="V4:V908">_xlfn.ANCHORARRAY(R4)*_xlfn.NORM.S.INV(1%)</f>
        <v>-9.7556166306197508E-3</v>
      </c>
      <c r="W4" s="20" cm="1">
        <f t="array" ref="W4:W908">_xlfn.ANCHORARRAY(S4)*_xlfn.NORM.S.INV(1%)</f>
        <v>-1.2093420650698928E-2</v>
      </c>
      <c r="Y4" s="14">
        <f t="shared" ref="Y4:Y67" si="0">PERCENTILE(D4:D103,0.05)</f>
        <v>-6.1487712460766841E-3</v>
      </c>
      <c r="Z4" s="14">
        <f>PERCENTILE(F4:F103,0.05)</f>
        <v>-7.1572712257694012E-3</v>
      </c>
      <c r="AA4" s="20">
        <f t="shared" ref="AA4:AA67" si="1">PERCENTILE(D4:D103,0.01)</f>
        <v>-9.1897383331129394E-3</v>
      </c>
      <c r="AB4" s="20">
        <f>PERCENTILE(F4:F103,0.01)</f>
        <v>-8.9857434247032214E-3</v>
      </c>
      <c r="AD4" s="14">
        <f t="shared" ref="AD4:AD67" si="2">PERCENTILE(D4:D503,0.05)</f>
        <v>-9.1798267644823614E-3</v>
      </c>
      <c r="AE4" s="14">
        <f>PERCENTILE(F4:F503,0.05)</f>
        <v>-9.5702730887043067E-3</v>
      </c>
      <c r="AF4" s="20">
        <f t="shared" ref="AF4:AF67" si="3">PERCENTILE(D4:D503,0.01)</f>
        <v>-1.6752275379560328E-2</v>
      </c>
      <c r="AG4" s="20">
        <f>PERCENTILE(F4:F503,0.01)</f>
        <v>-1.4945843927348972E-2</v>
      </c>
      <c r="AI4" s="26" cm="1">
        <f t="array" ref="AI4:AI1006">_xlfn.DROP(_xlfn.ANCHORARRAY(D4),-1)/_xlfn.DROP(_xlfn.ANCHORARRAY(R4),1)</f>
        <v>-0.23485081523785403</v>
      </c>
      <c r="AJ4" s="26" cm="1">
        <f t="array" ref="AJ4:AJ1006">_xlfn.DROP(_xlfn.ANCHORARRAY(F4),-1)/_xlfn.DROP(_xlfn.ANCHORARRAY(S4),1)</f>
        <v>2.3559355780091931</v>
      </c>
      <c r="AK4" s="26">
        <f>PERCENTILE(AI4:AI103,5%)</f>
        <v>-1.5412736891164136</v>
      </c>
      <c r="AL4" s="26">
        <f>PERCENTILE(AJ4:AJ103,5%)</f>
        <v>-1.942328486556743</v>
      </c>
      <c r="AM4" s="26">
        <f>PERCENTILE(AI4:AI103,1%)</f>
        <v>-2.9149085549317331</v>
      </c>
      <c r="AN4" s="26">
        <f>PERCENTILE(AJ4:AJ103,1%)</f>
        <v>-2.3051044904146689</v>
      </c>
      <c r="AO4" s="14" cm="1">
        <f t="array" ref="AO4:AO808">AK4:AK808*R4:R808</f>
        <v>-6.4633821113620647E-3</v>
      </c>
      <c r="AP4" s="14" cm="1">
        <f t="array" ref="AP4:AP808">AL4:AL808*S4:S808</f>
        <v>-1.0097112169628048E-2</v>
      </c>
      <c r="AQ4" s="20" cm="1">
        <f t="array" ref="AQ4:AQ808">AM4:AM808*R4:R808</f>
        <v>-1.2223765281429518E-2</v>
      </c>
      <c r="AR4" s="20" cm="1">
        <f t="array" ref="AR4:AR808">AN4:AN808*S4:S808</f>
        <v>-1.198298782287373E-2</v>
      </c>
    </row>
    <row r="5" spans="1:44" x14ac:dyDescent="0.2">
      <c r="A5" s="1">
        <v>45197</v>
      </c>
      <c r="B5">
        <v>237.62860000000001</v>
      </c>
      <c r="C5">
        <v>17.28</v>
      </c>
      <c r="D5" s="12">
        <v>-2.5916087411259614E-4</v>
      </c>
      <c r="E5" s="12">
        <v>-8.036739380023028E-3</v>
      </c>
      <c r="F5" s="12">
        <v>-7.7775785059104319E-3</v>
      </c>
      <c r="G5" s="12">
        <f t="shared" ref="G5:G67" si="4">_xlfn.STDEV.P(D5:D104)</f>
        <v>3.9199808373569425E-3</v>
      </c>
      <c r="H5" s="12">
        <f t="shared" ref="H5:H68" si="5">_xlfn.STDEV.P(F5:F104)</f>
        <v>3.9286898432576807E-3</v>
      </c>
      <c r="I5" s="14">
        <v>-6.447794697906838E-3</v>
      </c>
      <c r="J5" s="14">
        <v>-6.4621197378498087E-3</v>
      </c>
      <c r="K5" s="20">
        <v>-9.1192390872661573E-3</v>
      </c>
      <c r="L5" s="20">
        <v>-9.1394992646283493E-3</v>
      </c>
      <c r="N5" s="24">
        <v>6.7164358670804904E-8</v>
      </c>
      <c r="O5" s="24">
        <v>6.0490727415599948E-5</v>
      </c>
      <c r="P5" s="23">
        <f t="shared" ref="P5:Q19" si="6">SUMPRODUCT(N5:N104,Weights)</f>
        <v>1.8648870031962932E-5</v>
      </c>
      <c r="Q5" s="23">
        <f t="shared" si="6"/>
        <v>2.1218017662656655E-5</v>
      </c>
      <c r="R5" s="12">
        <v>4.3184337475481701E-3</v>
      </c>
      <c r="S5" s="12">
        <v>4.6063019508773692E-3</v>
      </c>
      <c r="T5" s="14">
        <v>-7.1031914124042479E-3</v>
      </c>
      <c r="U5" s="14">
        <v>-7.5766924707342852E-3</v>
      </c>
      <c r="V5" s="20">
        <v>-1.0046179167794907E-2</v>
      </c>
      <c r="W5" s="20">
        <v>-1.0715860750613745E-2</v>
      </c>
      <c r="Y5" s="14">
        <f t="shared" si="0"/>
        <v>-6.1487712460766841E-3</v>
      </c>
      <c r="Z5" s="14">
        <f t="shared" ref="Z5:Z68" si="7">PERCENTILE(F5:F104,0.05)</f>
        <v>-7.1572712257694012E-3</v>
      </c>
      <c r="AA5" s="20">
        <f t="shared" si="1"/>
        <v>-9.1897383331129394E-3</v>
      </c>
      <c r="AB5" s="20">
        <f t="shared" ref="AB5:AB68" si="8">PERCENTILE(F5:F104,0.01)</f>
        <v>-8.9857434247032214E-3</v>
      </c>
      <c r="AD5" s="14">
        <f t="shared" si="2"/>
        <v>-9.1798267644823614E-3</v>
      </c>
      <c r="AE5" s="14">
        <f t="shared" ref="AE5:AE68" si="9">PERCENTILE(F5:F504,0.05)</f>
        <v>-9.5702730887043067E-3</v>
      </c>
      <c r="AF5" s="20">
        <f t="shared" si="3"/>
        <v>-1.6752275379560328E-2</v>
      </c>
      <c r="AG5" s="20">
        <f t="shared" ref="AG5:AG68" si="10">PERCENTILE(F5:F504,0.01)</f>
        <v>-1.4945843927348972E-2</v>
      </c>
      <c r="AI5" s="26">
        <v>-5.8190679163476568E-2</v>
      </c>
      <c r="AJ5" s="26">
        <v>-1.7983527981197256</v>
      </c>
      <c r="AK5" s="26">
        <f t="shared" ref="AK5:AL20" si="11">PERCENTILE(AI5:AI104,5%)</f>
        <v>-1.5412736891164136</v>
      </c>
      <c r="AL5" s="26">
        <f t="shared" si="11"/>
        <v>-1.942328486556743</v>
      </c>
      <c r="AM5" s="26">
        <f t="shared" ref="AM5:AN20" si="12">PERCENTILE(AI5:AI104,1%)</f>
        <v>-2.9149085549317331</v>
      </c>
      <c r="AN5" s="26">
        <f t="shared" si="12"/>
        <v>-2.3051044904146689</v>
      </c>
      <c r="AO5" s="14">
        <v>-6.655888313288387E-3</v>
      </c>
      <c r="AP5" s="14">
        <v>-8.9469514968710129E-3</v>
      </c>
      <c r="AQ5" s="20">
        <v>-1.2587839474634065E-2</v>
      </c>
      <c r="AR5" s="20">
        <v>-1.0618007311173273E-2</v>
      </c>
    </row>
    <row r="6" spans="1:44" x14ac:dyDescent="0.2">
      <c r="A6" s="1">
        <v>45196</v>
      </c>
      <c r="B6">
        <v>237.6902</v>
      </c>
      <c r="C6">
        <v>17.420000000000002</v>
      </c>
      <c r="D6" s="12">
        <v>2.1787851886456711E-3</v>
      </c>
      <c r="E6" s="12">
        <v>-1.1467889908256534E-3</v>
      </c>
      <c r="F6" s="12">
        <v>-3.3255741794713245E-3</v>
      </c>
      <c r="G6" s="12">
        <f t="shared" si="4"/>
        <v>3.9207779006831317E-3</v>
      </c>
      <c r="H6" s="12">
        <f t="shared" si="5"/>
        <v>3.8684348583592778E-3</v>
      </c>
      <c r="I6" s="14">
        <v>-6.4491057504098299E-3</v>
      </c>
      <c r="J6" s="14">
        <v>-6.3630091073977645E-3</v>
      </c>
      <c r="K6" s="20">
        <v>-9.1210933338405145E-3</v>
      </c>
      <c r="L6" s="20">
        <v>-8.9993252086095869E-3</v>
      </c>
      <c r="N6" s="24">
        <v>4.7471048982617523E-6</v>
      </c>
      <c r="O6" s="24">
        <v>1.1059443623166373E-5</v>
      </c>
      <c r="P6" s="23">
        <f t="shared" si="6"/>
        <v>1.9834991565365847E-5</v>
      </c>
      <c r="Q6" s="23">
        <f t="shared" si="6"/>
        <v>1.8704194806008133E-5</v>
      </c>
      <c r="R6" s="12">
        <v>4.4536492413936061E-3</v>
      </c>
      <c r="S6" s="12">
        <v>4.3248346564936022E-3</v>
      </c>
      <c r="T6" s="14">
        <v>-7.3256011078759479E-3</v>
      </c>
      <c r="U6" s="14">
        <v>-7.1137199706989276E-3</v>
      </c>
      <c r="V6" s="20">
        <v>-1.0360737444439619E-2</v>
      </c>
      <c r="W6" s="20">
        <v>-1.0061069908712042E-2</v>
      </c>
      <c r="Y6" s="14">
        <f t="shared" si="0"/>
        <v>-6.1487712460766841E-3</v>
      </c>
      <c r="Z6" s="14">
        <f t="shared" si="7"/>
        <v>-7.0709207229465495E-3</v>
      </c>
      <c r="AA6" s="20">
        <f t="shared" si="1"/>
        <v>-9.1897383331129394E-3</v>
      </c>
      <c r="AB6" s="20">
        <f t="shared" si="8"/>
        <v>-8.9857434247032214E-3</v>
      </c>
      <c r="AD6" s="14">
        <f t="shared" si="2"/>
        <v>-9.1798267644823614E-3</v>
      </c>
      <c r="AE6" s="14">
        <f t="shared" si="9"/>
        <v>-9.5702730887043067E-3</v>
      </c>
      <c r="AF6" s="20">
        <f t="shared" si="3"/>
        <v>-1.6752275379560328E-2</v>
      </c>
      <c r="AG6" s="20">
        <f t="shared" si="10"/>
        <v>-1.4945843927348972E-2</v>
      </c>
      <c r="AI6" s="26">
        <v>0.47773386631292025</v>
      </c>
      <c r="AJ6" s="26">
        <v>-0.75908137980908486</v>
      </c>
      <c r="AK6" s="26">
        <f t="shared" si="11"/>
        <v>-1.5412736891164136</v>
      </c>
      <c r="AL6" s="26">
        <f t="shared" si="11"/>
        <v>-1.942328486556743</v>
      </c>
      <c r="AM6" s="26">
        <f t="shared" si="12"/>
        <v>-2.9149085549317331</v>
      </c>
      <c r="AN6" s="26">
        <f t="shared" si="12"/>
        <v>-2.3051044904146689</v>
      </c>
      <c r="AO6" s="14">
        <v>-6.8642923963132402E-3</v>
      </c>
      <c r="AP6" s="14">
        <v>-8.4002495529553693E-3</v>
      </c>
      <c r="AQ6" s="20">
        <v>-1.2981980274403445E-2</v>
      </c>
      <c r="AR6" s="20">
        <v>-9.9691957869843841E-3</v>
      </c>
    </row>
    <row r="7" spans="1:44" x14ac:dyDescent="0.2">
      <c r="A7" s="1">
        <v>45195</v>
      </c>
      <c r="B7">
        <v>237.17345</v>
      </c>
      <c r="C7">
        <v>17.440000000000001</v>
      </c>
      <c r="D7" s="12">
        <v>-7.8384101549819896E-3</v>
      </c>
      <c r="E7" s="12">
        <v>-3.4285714285713365E-3</v>
      </c>
      <c r="F7" s="12">
        <v>4.4098387264106531E-3</v>
      </c>
      <c r="G7" s="12">
        <f t="shared" si="4"/>
        <v>3.9398393810939243E-3</v>
      </c>
      <c r="H7" s="12">
        <f t="shared" si="5"/>
        <v>3.8946645204299547E-3</v>
      </c>
      <c r="I7" s="14">
        <v>-6.4804590955985864E-3</v>
      </c>
      <c r="J7" s="14">
        <v>-6.4061530621884284E-3</v>
      </c>
      <c r="K7" s="20">
        <v>-9.1654369682702321E-3</v>
      </c>
      <c r="L7" s="20">
        <v>-9.0603445272045158E-3</v>
      </c>
      <c r="N7" s="24">
        <v>6.1440673757724777E-5</v>
      </c>
      <c r="O7" s="24">
        <v>1.9446677592951132E-5</v>
      </c>
      <c r="P7" s="23">
        <f t="shared" si="6"/>
        <v>2.0799685580717317E-5</v>
      </c>
      <c r="Q7" s="23">
        <f t="shared" si="6"/>
        <v>1.9193607187917815E-5</v>
      </c>
      <c r="R7" s="12">
        <v>4.5606672297721215E-3</v>
      </c>
      <c r="S7" s="12">
        <v>4.3810509227715918E-3</v>
      </c>
      <c r="T7" s="14">
        <v>-7.5016300342093997E-3</v>
      </c>
      <c r="U7" s="14">
        <v>-7.2061875001799489E-3</v>
      </c>
      <c r="V7" s="20">
        <v>-1.0609698514188106E-2</v>
      </c>
      <c r="W7" s="20">
        <v>-1.0191848500254357E-2</v>
      </c>
      <c r="Y7" s="14">
        <f t="shared" si="0"/>
        <v>-6.1487712460766841E-3</v>
      </c>
      <c r="Z7" s="14">
        <f t="shared" si="7"/>
        <v>-7.0709207229465495E-3</v>
      </c>
      <c r="AA7" s="20">
        <f t="shared" si="1"/>
        <v>-9.1897383331129394E-3</v>
      </c>
      <c r="AB7" s="20">
        <f t="shared" si="8"/>
        <v>-8.9857434247032214E-3</v>
      </c>
      <c r="AD7" s="14">
        <f t="shared" si="2"/>
        <v>-9.1798267644823614E-3</v>
      </c>
      <c r="AE7" s="14">
        <f t="shared" si="9"/>
        <v>-9.5702730887043067E-3</v>
      </c>
      <c r="AF7" s="20">
        <f t="shared" si="3"/>
        <v>-1.6752275379560328E-2</v>
      </c>
      <c r="AG7" s="20">
        <f t="shared" si="10"/>
        <v>-1.4945843927348972E-2</v>
      </c>
      <c r="AI7" s="26">
        <v>-1.8374066970650591</v>
      </c>
      <c r="AJ7" s="26">
        <v>1.00699587178729</v>
      </c>
      <c r="AK7" s="26">
        <f t="shared" si="11"/>
        <v>-1.5412736891164136</v>
      </c>
      <c r="AL7" s="26">
        <f t="shared" si="11"/>
        <v>-1.942328486556743</v>
      </c>
      <c r="AM7" s="26">
        <f t="shared" si="12"/>
        <v>-2.9149085549317331</v>
      </c>
      <c r="AN7" s="26">
        <f t="shared" si="12"/>
        <v>-2.3051044904146689</v>
      </c>
      <c r="AO7" s="14">
        <v>-7.029236406063212E-3</v>
      </c>
      <c r="AP7" s="14">
        <v>-8.5094400083549678E-3</v>
      </c>
      <c r="AQ7" s="20">
        <v>-1.3293927924259565E-2</v>
      </c>
      <c r="AR7" s="20">
        <v>-1.0098780154816125E-2</v>
      </c>
    </row>
    <row r="8" spans="1:44" x14ac:dyDescent="0.2">
      <c r="A8" s="1">
        <v>45194</v>
      </c>
      <c r="B8">
        <v>239.0472</v>
      </c>
      <c r="C8">
        <v>17.5</v>
      </c>
      <c r="D8" s="12">
        <v>2.6426370753949158E-3</v>
      </c>
      <c r="E8" s="12">
        <v>-2.2805017103761926E-3</v>
      </c>
      <c r="F8" s="12">
        <v>-4.9231387857711084E-3</v>
      </c>
      <c r="G8" s="12">
        <f t="shared" si="4"/>
        <v>3.8726514115555635E-3</v>
      </c>
      <c r="H8" s="12">
        <f t="shared" si="5"/>
        <v>3.89422338387244E-3</v>
      </c>
      <c r="I8" s="14">
        <v>-6.3699447202159084E-3</v>
      </c>
      <c r="J8" s="14">
        <v>-6.4054274571218196E-3</v>
      </c>
      <c r="K8" s="20">
        <v>-9.0091343781735465E-3</v>
      </c>
      <c r="L8" s="20">
        <v>-9.0593182901117803E-3</v>
      </c>
      <c r="N8" s="24">
        <v>6.9835307122517938E-6</v>
      </c>
      <c r="O8" s="24">
        <v>2.4237295503963823E-5</v>
      </c>
      <c r="P8" s="23">
        <f t="shared" si="6"/>
        <v>1.8198910096314274E-5</v>
      </c>
      <c r="Q8" s="23">
        <f t="shared" si="6"/>
        <v>1.9177413554835379E-5</v>
      </c>
      <c r="R8" s="12">
        <v>4.2660180609456252E-3</v>
      </c>
      <c r="S8" s="12">
        <v>4.3792023879737942E-3</v>
      </c>
      <c r="T8" s="14">
        <v>-7.0169752801868997E-3</v>
      </c>
      <c r="U8" s="14">
        <v>-7.2031469310132453E-3</v>
      </c>
      <c r="V8" s="20">
        <v>-9.9242420467006848E-3</v>
      </c>
      <c r="W8" s="20">
        <v>-1.018754816525741E-2</v>
      </c>
      <c r="Y8" s="14">
        <f t="shared" si="0"/>
        <v>-5.4035074466416092E-3</v>
      </c>
      <c r="Z8" s="14">
        <f t="shared" si="7"/>
        <v>-7.0709207229465495E-3</v>
      </c>
      <c r="AA8" s="20">
        <f t="shared" si="1"/>
        <v>-9.1897383331129394E-3</v>
      </c>
      <c r="AB8" s="20">
        <f t="shared" si="8"/>
        <v>-8.9857434247032214E-3</v>
      </c>
      <c r="AD8" s="14">
        <f t="shared" si="2"/>
        <v>-9.4008105201693823E-3</v>
      </c>
      <c r="AE8" s="14">
        <f t="shared" si="9"/>
        <v>-9.5702730887043067E-3</v>
      </c>
      <c r="AF8" s="20">
        <f t="shared" si="3"/>
        <v>-1.6752275379560328E-2</v>
      </c>
      <c r="AG8" s="20">
        <f t="shared" si="10"/>
        <v>-1.4945843927348972E-2</v>
      </c>
      <c r="AI8" s="26">
        <v>0.60759228529522413</v>
      </c>
      <c r="AJ8" s="26">
        <v>-1.133879068063238</v>
      </c>
      <c r="AK8" s="26">
        <f t="shared" si="11"/>
        <v>-1.3952968701782953</v>
      </c>
      <c r="AL8" s="26">
        <f t="shared" si="11"/>
        <v>-1.942328486556743</v>
      </c>
      <c r="AM8" s="26">
        <f t="shared" si="12"/>
        <v>-2.9149085549317331</v>
      </c>
      <c r="AN8" s="26">
        <f t="shared" si="12"/>
        <v>-2.3051044904146689</v>
      </c>
      <c r="AO8" s="14">
        <v>-5.9523616485615107E-3</v>
      </c>
      <c r="AP8" s="14">
        <v>-8.5058495465588149E-3</v>
      </c>
      <c r="AQ8" s="20">
        <v>-1.2435052541343685E-2</v>
      </c>
      <c r="AR8" s="20">
        <v>-1.0094519088953034E-2</v>
      </c>
    </row>
    <row r="9" spans="1:44" x14ac:dyDescent="0.2">
      <c r="A9" s="1">
        <v>45191</v>
      </c>
      <c r="B9">
        <v>238.41714999999999</v>
      </c>
      <c r="C9">
        <v>17.54</v>
      </c>
      <c r="D9" s="12">
        <v>-5.1416996241304691E-4</v>
      </c>
      <c r="E9" s="12">
        <v>-2.842524161455362E-3</v>
      </c>
      <c r="F9" s="12">
        <v>-2.3283541990423151E-3</v>
      </c>
      <c r="G9" s="12">
        <f t="shared" si="4"/>
        <v>3.8923568367495187E-3</v>
      </c>
      <c r="H9" s="12">
        <f t="shared" si="5"/>
        <v>3.8762947397555951E-3</v>
      </c>
      <c r="I9" s="14">
        <v>-6.4023572603168072E-3</v>
      </c>
      <c r="J9" s="14">
        <v>-6.3759374618199052E-3</v>
      </c>
      <c r="K9" s="20">
        <v>-9.0549760521805751E-3</v>
      </c>
      <c r="L9" s="20">
        <v>-9.0176100269861222E-3</v>
      </c>
      <c r="N9" s="24">
        <v>2.6437075024783406E-7</v>
      </c>
      <c r="O9" s="24">
        <v>5.4212332761979811E-6</v>
      </c>
      <c r="P9" s="23">
        <f t="shared" si="6"/>
        <v>1.8916925157090822E-5</v>
      </c>
      <c r="Q9" s="23">
        <f t="shared" si="6"/>
        <v>1.8851707021415527E-5</v>
      </c>
      <c r="R9" s="12">
        <v>4.3493591662555099E-3</v>
      </c>
      <c r="S9" s="12">
        <v>4.3418552510897379E-3</v>
      </c>
      <c r="T9" s="14">
        <v>-7.1540591995300088E-3</v>
      </c>
      <c r="U9" s="14">
        <v>-7.1417163574532521E-3</v>
      </c>
      <c r="V9" s="20">
        <v>-1.011812244985855E-2</v>
      </c>
      <c r="W9" s="20">
        <v>-1.0100665732765673E-2</v>
      </c>
      <c r="Y9" s="14">
        <f t="shared" si="0"/>
        <v>-5.4035074466416092E-3</v>
      </c>
      <c r="Z9" s="14">
        <f t="shared" si="7"/>
        <v>-7.0709207229465495E-3</v>
      </c>
      <c r="AA9" s="20">
        <f t="shared" si="1"/>
        <v>-9.1897383331129394E-3</v>
      </c>
      <c r="AB9" s="20">
        <f t="shared" si="8"/>
        <v>-8.9857434247032214E-3</v>
      </c>
      <c r="AD9" s="14">
        <f t="shared" si="2"/>
        <v>-9.4008105201693823E-3</v>
      </c>
      <c r="AE9" s="14">
        <f t="shared" si="9"/>
        <v>-9.5702730887043067E-3</v>
      </c>
      <c r="AF9" s="20">
        <f t="shared" si="3"/>
        <v>-1.6752275379560328E-2</v>
      </c>
      <c r="AG9" s="20">
        <f t="shared" si="10"/>
        <v>-1.4945843927348972E-2</v>
      </c>
      <c r="AI9" s="26">
        <v>-0.11464334754260949</v>
      </c>
      <c r="AJ9" s="26">
        <v>-0.52444555275512761</v>
      </c>
      <c r="AK9" s="26">
        <f t="shared" si="11"/>
        <v>-1.3952968701782953</v>
      </c>
      <c r="AL9" s="26">
        <f t="shared" si="11"/>
        <v>-1.942328486556743</v>
      </c>
      <c r="AM9" s="26">
        <f t="shared" si="12"/>
        <v>-2.9149085549317331</v>
      </c>
      <c r="AN9" s="26">
        <f t="shared" si="12"/>
        <v>-2.3051044904146689</v>
      </c>
      <c r="AO9" s="14">
        <v>-6.0686472319575928E-3</v>
      </c>
      <c r="AP9" s="14">
        <v>-8.4333091386975777E-3</v>
      </c>
      <c r="AQ9" s="20">
        <v>-1.2677984242188935E-2</v>
      </c>
      <c r="AR9" s="20">
        <v>-1.0008430036017466E-2</v>
      </c>
    </row>
    <row r="10" spans="1:44" x14ac:dyDescent="0.2">
      <c r="A10" s="1">
        <v>45190</v>
      </c>
      <c r="B10">
        <v>238.53980000000001</v>
      </c>
      <c r="C10">
        <v>17.59</v>
      </c>
      <c r="D10" s="12">
        <v>-8.3552397602738582E-3</v>
      </c>
      <c r="E10" s="12">
        <v>-1.0129431626336505E-2</v>
      </c>
      <c r="F10" s="12">
        <v>-1.7741918660626466E-3</v>
      </c>
      <c r="G10" s="12">
        <f t="shared" si="4"/>
        <v>3.9573701381405866E-3</v>
      </c>
      <c r="H10" s="12">
        <f t="shared" si="5"/>
        <v>3.8888917719198269E-3</v>
      </c>
      <c r="I10" s="14">
        <v>-6.5092946249099941E-3</v>
      </c>
      <c r="J10" s="14">
        <v>-6.3966577358640668E-3</v>
      </c>
      <c r="K10" s="20">
        <v>-9.2062196076560625E-3</v>
      </c>
      <c r="L10" s="20">
        <v>-9.0469151059806071E-3</v>
      </c>
      <c r="N10" s="24">
        <v>6.9810031451661165E-5</v>
      </c>
      <c r="O10" s="24">
        <v>3.1477567776028562E-6</v>
      </c>
      <c r="P10" s="23">
        <f t="shared" si="6"/>
        <v>2.011479847685339E-5</v>
      </c>
      <c r="Q10" s="23">
        <f t="shared" si="6"/>
        <v>1.9710483669833611E-5</v>
      </c>
      <c r="R10" s="12">
        <v>4.4849524497873319E-3</v>
      </c>
      <c r="S10" s="12">
        <v>4.4396490480480113E-3</v>
      </c>
      <c r="T10" s="14">
        <v>-7.3770903037375856E-3</v>
      </c>
      <c r="U10" s="14">
        <v>-7.3025728390734238E-3</v>
      </c>
      <c r="V10" s="20">
        <v>-1.0433559596737019E-2</v>
      </c>
      <c r="W10" s="20">
        <v>-1.0328168124413933E-2</v>
      </c>
      <c r="Y10" s="14">
        <f t="shared" si="0"/>
        <v>-5.4035074466416092E-3</v>
      </c>
      <c r="Z10" s="14">
        <f t="shared" si="7"/>
        <v>-7.0709207229465495E-3</v>
      </c>
      <c r="AA10" s="20">
        <f t="shared" si="1"/>
        <v>-9.1897383331129394E-3</v>
      </c>
      <c r="AB10" s="20">
        <f t="shared" si="8"/>
        <v>-8.9857434247032214E-3</v>
      </c>
      <c r="AD10" s="14">
        <f t="shared" si="2"/>
        <v>-9.4008105201693823E-3</v>
      </c>
      <c r="AE10" s="14">
        <f t="shared" si="9"/>
        <v>-9.5702730887043067E-3</v>
      </c>
      <c r="AF10" s="20">
        <f t="shared" si="3"/>
        <v>-1.6752275379560328E-2</v>
      </c>
      <c r="AG10" s="20">
        <f t="shared" si="10"/>
        <v>-1.4945843927348972E-2</v>
      </c>
      <c r="AI10" s="26">
        <v>-2.030138753439406</v>
      </c>
      <c r="AJ10" s="26">
        <v>-0.38932276758128614</v>
      </c>
      <c r="AK10" s="26">
        <f t="shared" si="11"/>
        <v>-1.3952968701782953</v>
      </c>
      <c r="AL10" s="26">
        <f t="shared" si="11"/>
        <v>-1.942328486556743</v>
      </c>
      <c r="AM10" s="26">
        <f t="shared" si="12"/>
        <v>-2.9149085549317331</v>
      </c>
      <c r="AN10" s="26">
        <f t="shared" si="12"/>
        <v>-2.3051044904146689</v>
      </c>
      <c r="AO10" s="14">
        <v>-6.2578401160867424E-3</v>
      </c>
      <c r="AP10" s="14">
        <v>-8.6232568163381786E-3</v>
      </c>
      <c r="AQ10" s="20">
        <v>-1.3073226264347128E-2</v>
      </c>
      <c r="AR10" s="20">
        <v>-1.0233854956520681E-2</v>
      </c>
    </row>
    <row r="11" spans="1:44" x14ac:dyDescent="0.2">
      <c r="A11" s="1">
        <v>45189</v>
      </c>
      <c r="B11">
        <v>240.54964999999999</v>
      </c>
      <c r="C11">
        <v>17.77</v>
      </c>
      <c r="D11" s="12">
        <v>-4.3431480145091905E-3</v>
      </c>
      <c r="E11" s="12">
        <v>3.3879164313945775E-3</v>
      </c>
      <c r="F11" s="12">
        <v>7.7310644459037681E-3</v>
      </c>
      <c r="G11" s="12">
        <f t="shared" si="4"/>
        <v>3.9108850781690739E-3</v>
      </c>
      <c r="H11" s="12">
        <f t="shared" si="5"/>
        <v>3.8891951863999118E-3</v>
      </c>
      <c r="I11" s="14">
        <v>-6.432833505416795E-3</v>
      </c>
      <c r="J11" s="14">
        <v>-6.397156808272104E-3</v>
      </c>
      <c r="K11" s="20">
        <v>-9.098079187216673E-3</v>
      </c>
      <c r="L11" s="20">
        <v>-9.0476209536113055E-3</v>
      </c>
      <c r="N11" s="24">
        <v>1.8862934675935123E-5</v>
      </c>
      <c r="O11" s="24">
        <v>5.9769357466717336E-5</v>
      </c>
      <c r="P11" s="23">
        <f t="shared" si="6"/>
        <v>1.6938166224986235E-5</v>
      </c>
      <c r="Q11" s="23">
        <f t="shared" si="6"/>
        <v>2.0767373021836475E-5</v>
      </c>
      <c r="R11" s="12">
        <v>4.115600348064209E-3</v>
      </c>
      <c r="S11" s="12">
        <v>4.5571233274771571E-3</v>
      </c>
      <c r="T11" s="14">
        <v>-6.7695601595961575E-3</v>
      </c>
      <c r="U11" s="14">
        <v>-7.4958008336659656E-3</v>
      </c>
      <c r="V11" s="20">
        <v>-9.5743181201209168E-3</v>
      </c>
      <c r="W11" s="20">
        <v>-1.0601454164618407E-2</v>
      </c>
      <c r="Y11" s="14">
        <f t="shared" si="0"/>
        <v>-5.3934968822200498E-3</v>
      </c>
      <c r="Z11" s="14">
        <f t="shared" si="7"/>
        <v>-7.0709207229465495E-3</v>
      </c>
      <c r="AA11" s="20">
        <f t="shared" si="1"/>
        <v>-9.1897383331129394E-3</v>
      </c>
      <c r="AB11" s="20">
        <f t="shared" si="8"/>
        <v>-8.9857434247032214E-3</v>
      </c>
      <c r="AD11" s="14">
        <f t="shared" si="2"/>
        <v>-9.4008105201693823E-3</v>
      </c>
      <c r="AE11" s="14">
        <f t="shared" si="9"/>
        <v>-9.5702730887043067E-3</v>
      </c>
      <c r="AF11" s="20">
        <f t="shared" si="3"/>
        <v>-1.6752275379560328E-2</v>
      </c>
      <c r="AG11" s="20">
        <f t="shared" si="10"/>
        <v>-1.4945843927348972E-2</v>
      </c>
      <c r="AI11" s="26">
        <v>-1.059187076859029</v>
      </c>
      <c r="AJ11" s="26">
        <v>1.8086479196212337</v>
      </c>
      <c r="AK11" s="26">
        <f t="shared" si="11"/>
        <v>-1.3952968701782953</v>
      </c>
      <c r="AL11" s="26">
        <f t="shared" si="11"/>
        <v>-1.942328486556743</v>
      </c>
      <c r="AM11" s="26">
        <f t="shared" si="12"/>
        <v>-2.9149085549317331</v>
      </c>
      <c r="AN11" s="26">
        <f t="shared" si="12"/>
        <v>-2.3051044904146689</v>
      </c>
      <c r="AO11" s="14">
        <v>-5.7424842845586934E-3</v>
      </c>
      <c r="AP11" s="14">
        <v>-8.8514304557111359E-3</v>
      </c>
      <c r="AQ11" s="20">
        <v>-1.1996598663252381E-2</v>
      </c>
      <c r="AR11" s="20">
        <v>-1.0504645445541033E-2</v>
      </c>
    </row>
    <row r="12" spans="1:44" x14ac:dyDescent="0.2">
      <c r="A12" s="1">
        <v>45188</v>
      </c>
      <c r="B12">
        <v>241.59895</v>
      </c>
      <c r="C12">
        <v>17.71</v>
      </c>
      <c r="D12" s="12">
        <v>-2.4610334647701126E-3</v>
      </c>
      <c r="E12" s="12">
        <v>-2.8153153153153143E-3</v>
      </c>
      <c r="F12" s="12">
        <v>-3.5428185054520167E-4</v>
      </c>
      <c r="G12" s="12">
        <f t="shared" si="4"/>
        <v>3.8938886697385488E-3</v>
      </c>
      <c r="H12" s="12">
        <f t="shared" si="5"/>
        <v>3.8188636911180578E-3</v>
      </c>
      <c r="I12" s="14">
        <v>-6.4048769013646967E-3</v>
      </c>
      <c r="J12" s="14">
        <v>-6.281471793168826E-3</v>
      </c>
      <c r="K12" s="20">
        <v>-9.0585396285979905E-3</v>
      </c>
      <c r="L12" s="20">
        <v>-8.8840054290842511E-3</v>
      </c>
      <c r="N12" s="24">
        <v>6.0566857147183852E-6</v>
      </c>
      <c r="O12" s="24">
        <v>1.2551562962573262E-7</v>
      </c>
      <c r="P12" s="23">
        <f t="shared" si="6"/>
        <v>1.6813724000691698E-5</v>
      </c>
      <c r="Q12" s="23">
        <f t="shared" si="6"/>
        <v>1.8271345114321156E-5</v>
      </c>
      <c r="R12" s="12">
        <v>4.1004541212762884E-3</v>
      </c>
      <c r="S12" s="12">
        <v>4.2744993992655045E-3</v>
      </c>
      <c r="T12" s="14">
        <v>-6.7446468335294165E-3</v>
      </c>
      <c r="U12" s="14">
        <v>-7.0309258402837561E-3</v>
      </c>
      <c r="V12" s="20">
        <v>-9.5390827276330969E-3</v>
      </c>
      <c r="W12" s="20">
        <v>-9.9439725900701582E-3</v>
      </c>
      <c r="Y12" s="14">
        <f t="shared" si="0"/>
        <v>-5.3934968822200498E-3</v>
      </c>
      <c r="Z12" s="14">
        <f t="shared" si="7"/>
        <v>-7.0709207229465495E-3</v>
      </c>
      <c r="AA12" s="20">
        <f t="shared" si="1"/>
        <v>-9.1897383331129394E-3</v>
      </c>
      <c r="AB12" s="20">
        <f t="shared" si="8"/>
        <v>-8.9857434247032214E-3</v>
      </c>
      <c r="AD12" s="14">
        <f t="shared" si="2"/>
        <v>-9.4008105201693823E-3</v>
      </c>
      <c r="AE12" s="14">
        <f t="shared" si="9"/>
        <v>-9.5702730887043067E-3</v>
      </c>
      <c r="AF12" s="20">
        <f t="shared" si="3"/>
        <v>-1.6752275379560328E-2</v>
      </c>
      <c r="AG12" s="20">
        <f t="shared" si="10"/>
        <v>-1.4945843927348972E-2</v>
      </c>
      <c r="AI12" s="26">
        <v>-0.58830351632144351</v>
      </c>
      <c r="AJ12" s="26">
        <v>-8.037430561381767E-2</v>
      </c>
      <c r="AK12" s="26">
        <f t="shared" si="11"/>
        <v>-1.3952968701782953</v>
      </c>
      <c r="AL12" s="26">
        <f t="shared" si="11"/>
        <v>-1.942328486556743</v>
      </c>
      <c r="AM12" s="26">
        <f t="shared" si="12"/>
        <v>-2.9149085549317331</v>
      </c>
      <c r="AN12" s="26">
        <f t="shared" si="12"/>
        <v>-2.3051044904146689</v>
      </c>
      <c r="AO12" s="14">
        <v>-5.7213508017264969E-3</v>
      </c>
      <c r="AP12" s="14">
        <v>-8.3024819489630735E-3</v>
      </c>
      <c r="AQ12" s="20">
        <v>-1.1952448797213334E-2</v>
      </c>
      <c r="AR12" s="20">
        <v>-9.8531677595217193E-3</v>
      </c>
    </row>
    <row r="13" spans="1:44" x14ac:dyDescent="0.2">
      <c r="A13" s="1">
        <v>45187</v>
      </c>
      <c r="B13">
        <v>242.19499999999999</v>
      </c>
      <c r="C13">
        <v>17.760000000000002</v>
      </c>
      <c r="D13" s="12">
        <v>-1.603156681049378E-3</v>
      </c>
      <c r="E13" s="12">
        <v>-6.15556799104644E-3</v>
      </c>
      <c r="F13" s="12">
        <v>-4.552411309997062E-3</v>
      </c>
      <c r="G13" s="12">
        <f t="shared" si="4"/>
        <v>3.8871028877218079E-3</v>
      </c>
      <c r="H13" s="12">
        <f t="shared" si="5"/>
        <v>3.8194325696872451E-3</v>
      </c>
      <c r="I13" s="14">
        <v>-6.3937152832027585E-3</v>
      </c>
      <c r="J13" s="14">
        <v>-6.2824075151466487E-3</v>
      </c>
      <c r="K13" s="20">
        <v>-9.042753539029641E-3</v>
      </c>
      <c r="L13" s="20">
        <v>-8.8853288385342677E-3</v>
      </c>
      <c r="N13" s="24">
        <v>2.570111343993257E-6</v>
      </c>
      <c r="O13" s="24">
        <v>2.0724448735389165E-5</v>
      </c>
      <c r="P13" s="23">
        <f t="shared" si="6"/>
        <v>1.7499762314156322E-5</v>
      </c>
      <c r="Q13" s="23">
        <f t="shared" si="6"/>
        <v>1.9429576797460434E-5</v>
      </c>
      <c r="R13" s="12">
        <v>4.1832717236818745E-3</v>
      </c>
      <c r="S13" s="12">
        <v>4.4078993633544349E-3</v>
      </c>
      <c r="T13" s="14">
        <v>-6.8808696672216698E-3</v>
      </c>
      <c r="U13" s="14">
        <v>-7.2503492550506296E-3</v>
      </c>
      <c r="V13" s="20">
        <v>-9.7317452809224918E-3</v>
      </c>
      <c r="W13" s="20">
        <v>-1.0254307312925565E-2</v>
      </c>
      <c r="Y13" s="14">
        <f t="shared" si="0"/>
        <v>-5.3934968822200498E-3</v>
      </c>
      <c r="Z13" s="14">
        <f t="shared" si="7"/>
        <v>-7.0709207229465495E-3</v>
      </c>
      <c r="AA13" s="20">
        <f t="shared" si="1"/>
        <v>-9.1897383331129394E-3</v>
      </c>
      <c r="AB13" s="20">
        <f t="shared" si="8"/>
        <v>-8.9857434247032214E-3</v>
      </c>
      <c r="AD13" s="14">
        <f t="shared" si="2"/>
        <v>-9.4008105201693823E-3</v>
      </c>
      <c r="AE13" s="14">
        <f t="shared" si="9"/>
        <v>-9.5702730887043067E-3</v>
      </c>
      <c r="AF13" s="20">
        <f t="shared" si="3"/>
        <v>-1.6752275379560328E-2</v>
      </c>
      <c r="AG13" s="20">
        <f t="shared" si="10"/>
        <v>-1.4945843927348972E-2</v>
      </c>
      <c r="AI13" s="26">
        <v>-0.37320698455570644</v>
      </c>
      <c r="AJ13" s="26">
        <v>-1.0350514627105123</v>
      </c>
      <c r="AK13" s="26">
        <f t="shared" si="11"/>
        <v>-1.3952968701782953</v>
      </c>
      <c r="AL13" s="26">
        <f t="shared" si="11"/>
        <v>-1.942328486556743</v>
      </c>
      <c r="AM13" s="26">
        <f t="shared" si="12"/>
        <v>-2.9149085549317331</v>
      </c>
      <c r="AN13" s="26">
        <f t="shared" si="12"/>
        <v>-2.3051044904146689</v>
      </c>
      <c r="AO13" s="14">
        <v>-5.8369059431586821E-3</v>
      </c>
      <c r="AP13" s="14">
        <v>-8.5615884993186508E-3</v>
      </c>
      <c r="AQ13" s="20">
        <v>-1.2193854534964313E-2</v>
      </c>
      <c r="AR13" s="20">
        <v>-1.0160668615764269E-2</v>
      </c>
    </row>
    <row r="14" spans="1:44" x14ac:dyDescent="0.2">
      <c r="A14" s="1">
        <v>45184</v>
      </c>
      <c r="B14">
        <v>242.5839</v>
      </c>
      <c r="C14">
        <v>17.87</v>
      </c>
      <c r="D14" s="12">
        <v>-5.3667020920666886E-3</v>
      </c>
      <c r="E14" s="12">
        <v>0</v>
      </c>
      <c r="F14" s="12">
        <v>5.3667020920666886E-3</v>
      </c>
      <c r="G14" s="12">
        <f t="shared" si="4"/>
        <v>3.8822482448120717E-3</v>
      </c>
      <c r="H14" s="12">
        <f t="shared" si="5"/>
        <v>3.8036842589499274E-3</v>
      </c>
      <c r="I14" s="14">
        <v>-6.3857301062051246E-3</v>
      </c>
      <c r="J14" s="14">
        <v>-6.2565038491120125E-3</v>
      </c>
      <c r="K14" s="20">
        <v>-9.0314599508173488E-3</v>
      </c>
      <c r="L14" s="20">
        <v>-8.8486927893307744E-3</v>
      </c>
      <c r="N14" s="24">
        <v>2.8801491344992973E-5</v>
      </c>
      <c r="O14" s="24">
        <v>2.8801491344992973E-5</v>
      </c>
      <c r="P14" s="23">
        <f t="shared" si="6"/>
        <v>1.8452380973546295E-5</v>
      </c>
      <c r="Q14" s="23">
        <f t="shared" si="6"/>
        <v>1.934457088788071E-5</v>
      </c>
      <c r="R14" s="12">
        <v>4.2956234673847161E-3</v>
      </c>
      <c r="S14" s="12">
        <v>4.3982463423369901E-3</v>
      </c>
      <c r="T14" s="14">
        <v>-7.0656718403456116E-3</v>
      </c>
      <c r="U14" s="14">
        <v>-7.2344714484190468E-3</v>
      </c>
      <c r="V14" s="20">
        <v>-9.9931145210303794E-3</v>
      </c>
      <c r="W14" s="20">
        <v>-1.0231851028003561E-2</v>
      </c>
      <c r="Y14" s="14">
        <f t="shared" si="0"/>
        <v>-5.3934968822200498E-3</v>
      </c>
      <c r="Z14" s="14">
        <f t="shared" si="7"/>
        <v>-7.0709207229465495E-3</v>
      </c>
      <c r="AA14" s="20">
        <f t="shared" si="1"/>
        <v>-9.1897383331129394E-3</v>
      </c>
      <c r="AB14" s="20">
        <f t="shared" si="8"/>
        <v>-8.9857434247032214E-3</v>
      </c>
      <c r="AD14" s="14">
        <f t="shared" si="2"/>
        <v>-9.4008105201693823E-3</v>
      </c>
      <c r="AE14" s="14">
        <f t="shared" si="9"/>
        <v>-9.5702730887043067E-3</v>
      </c>
      <c r="AF14" s="20">
        <f t="shared" si="3"/>
        <v>-1.6752275379560328E-2</v>
      </c>
      <c r="AG14" s="20">
        <f t="shared" si="10"/>
        <v>-1.4945843927348972E-2</v>
      </c>
      <c r="AI14" s="26">
        <v>-1.2724393468710815</v>
      </c>
      <c r="AJ14" s="26">
        <v>1.2397823292631791</v>
      </c>
      <c r="AK14" s="26">
        <f t="shared" si="11"/>
        <v>-1.3952968701782953</v>
      </c>
      <c r="AL14" s="26">
        <f t="shared" si="11"/>
        <v>-1.942328486556743</v>
      </c>
      <c r="AM14" s="26">
        <f t="shared" si="12"/>
        <v>-2.9149085549317331</v>
      </c>
      <c r="AN14" s="26">
        <f t="shared" si="12"/>
        <v>-2.3051044904146689</v>
      </c>
      <c r="AO14" s="14">
        <v>-5.9936699795063312E-3</v>
      </c>
      <c r="AP14" s="14">
        <v>-8.5428391616151362E-3</v>
      </c>
      <c r="AQ14" s="20">
        <v>-1.2521349593845224E-2</v>
      </c>
      <c r="AR14" s="20">
        <v>-1.013841739367089E-2</v>
      </c>
    </row>
    <row r="15" spans="1:44" x14ac:dyDescent="0.2">
      <c r="A15" s="1">
        <v>45183</v>
      </c>
      <c r="B15">
        <v>243.89279999999999</v>
      </c>
      <c r="C15">
        <v>17.87</v>
      </c>
      <c r="D15" s="12">
        <v>9.4299015290479904E-3</v>
      </c>
      <c r="E15" s="12">
        <v>7.8962210941906363E-3</v>
      </c>
      <c r="F15" s="12">
        <v>-1.5336804348573541E-3</v>
      </c>
      <c r="G15" s="12">
        <f t="shared" si="4"/>
        <v>3.8469030312670346E-3</v>
      </c>
      <c r="H15" s="12">
        <f t="shared" si="5"/>
        <v>3.7712036187749994E-3</v>
      </c>
      <c r="I15" s="14">
        <v>-6.3275924035101965E-3</v>
      </c>
      <c r="J15" s="14">
        <v>-6.2030779503145766E-3</v>
      </c>
      <c r="K15" s="20">
        <v>-8.9492346884293313E-3</v>
      </c>
      <c r="L15" s="20">
        <v>-8.773131521112346E-3</v>
      </c>
      <c r="N15" s="24">
        <v>8.8923042847541625E-5</v>
      </c>
      <c r="O15" s="24">
        <v>2.3521756762642425E-6</v>
      </c>
      <c r="P15" s="23">
        <f t="shared" si="6"/>
        <v>1.7788560125095153E-5</v>
      </c>
      <c r="Q15" s="23">
        <f t="shared" si="6"/>
        <v>1.8738036998262261E-5</v>
      </c>
      <c r="R15" s="12">
        <v>4.2176486488439448E-3</v>
      </c>
      <c r="S15" s="12">
        <v>4.3287454300596452E-3</v>
      </c>
      <c r="T15" s="14">
        <v>-6.937414677257941E-3</v>
      </c>
      <c r="U15" s="14">
        <v>-7.1201526207832194E-3</v>
      </c>
      <c r="V15" s="20">
        <v>-9.811717967689336E-3</v>
      </c>
      <c r="W15" s="20">
        <v>-1.0070167728483261E-2</v>
      </c>
      <c r="Y15" s="14">
        <f t="shared" si="0"/>
        <v>-5.3454974735389627E-3</v>
      </c>
      <c r="Z15" s="14">
        <f t="shared" si="7"/>
        <v>-7.0709207229465495E-3</v>
      </c>
      <c r="AA15" s="20">
        <f t="shared" si="1"/>
        <v>-9.1897383331129394E-3</v>
      </c>
      <c r="AB15" s="20">
        <f t="shared" si="8"/>
        <v>-8.9857434247032214E-3</v>
      </c>
      <c r="AD15" s="14">
        <f t="shared" si="2"/>
        <v>-9.4008105201693823E-3</v>
      </c>
      <c r="AE15" s="14">
        <f t="shared" si="9"/>
        <v>-9.5702730887043067E-3</v>
      </c>
      <c r="AF15" s="20">
        <f t="shared" si="3"/>
        <v>-1.6752275379560328E-2</v>
      </c>
      <c r="AG15" s="20">
        <f t="shared" si="10"/>
        <v>-1.4945843927348972E-2</v>
      </c>
      <c r="AI15" s="26">
        <v>2.5919155533234903</v>
      </c>
      <c r="AJ15" s="26">
        <v>-0.34479741682243142</v>
      </c>
      <c r="AK15" s="26">
        <f t="shared" si="11"/>
        <v>-1.3952968701782953</v>
      </c>
      <c r="AL15" s="26">
        <f t="shared" si="11"/>
        <v>-1.942328486556743</v>
      </c>
      <c r="AM15" s="26">
        <f t="shared" si="12"/>
        <v>-2.9149085549317331</v>
      </c>
      <c r="AN15" s="26">
        <f t="shared" si="12"/>
        <v>-2.3051044904146689</v>
      </c>
      <c r="AO15" s="14">
        <v>-5.8848719592436722E-3</v>
      </c>
      <c r="AP15" s="14">
        <v>-8.4078455598571682E-3</v>
      </c>
      <c r="AQ15" s="20">
        <v>-1.229406012821148E-2</v>
      </c>
      <c r="AR15" s="20">
        <v>-9.9782105286924661E-3</v>
      </c>
    </row>
    <row r="16" spans="1:44" x14ac:dyDescent="0.2">
      <c r="A16" s="1">
        <v>45182</v>
      </c>
      <c r="B16">
        <v>241.61439999999999</v>
      </c>
      <c r="C16">
        <v>17.73</v>
      </c>
      <c r="D16" s="12">
        <v>-8.7480272485229715E-4</v>
      </c>
      <c r="E16" s="12">
        <v>-3.9325842696629199E-3</v>
      </c>
      <c r="F16" s="12">
        <v>-3.0577815448106227E-3</v>
      </c>
      <c r="G16" s="12">
        <f t="shared" si="4"/>
        <v>3.7407966192890487E-3</v>
      </c>
      <c r="H16" s="12">
        <f t="shared" si="5"/>
        <v>3.7819384349853328E-3</v>
      </c>
      <c r="I16" s="14">
        <v>-6.1530628869253985E-3</v>
      </c>
      <c r="J16" s="14">
        <v>-6.2207351516928005E-3</v>
      </c>
      <c r="K16" s="20">
        <v>-8.7023942625022426E-3</v>
      </c>
      <c r="L16" s="20">
        <v>-8.7981044379814733E-3</v>
      </c>
      <c r="N16" s="24">
        <v>7.6527980740900396E-7</v>
      </c>
      <c r="O16" s="24">
        <v>9.3500279757844378E-6</v>
      </c>
      <c r="P16" s="23">
        <f t="shared" si="6"/>
        <v>1.3236483414853227E-5</v>
      </c>
      <c r="Q16" s="23">
        <f t="shared" si="6"/>
        <v>1.9785259358690545E-5</v>
      </c>
      <c r="R16" s="12">
        <v>3.6381978251399725E-3</v>
      </c>
      <c r="S16" s="12">
        <v>4.4480624274722746E-3</v>
      </c>
      <c r="T16" s="14">
        <v>-5.9843028882484431E-3</v>
      </c>
      <c r="U16" s="14">
        <v>-7.3164116167343425E-3</v>
      </c>
      <c r="V16" s="20">
        <v>-8.4637137758543854E-3</v>
      </c>
      <c r="W16" s="20">
        <v>-1.0347740571751068E-2</v>
      </c>
      <c r="Y16" s="14">
        <f t="shared" si="0"/>
        <v>-5.3454974735389627E-3</v>
      </c>
      <c r="Z16" s="14">
        <f t="shared" si="7"/>
        <v>-7.0709207229465495E-3</v>
      </c>
      <c r="AA16" s="20">
        <f t="shared" si="1"/>
        <v>-9.1897383331129394E-3</v>
      </c>
      <c r="AB16" s="20">
        <f t="shared" si="8"/>
        <v>-8.9857434247032214E-3</v>
      </c>
      <c r="AD16" s="14">
        <f t="shared" si="2"/>
        <v>-9.4008105201693823E-3</v>
      </c>
      <c r="AE16" s="14">
        <f t="shared" si="9"/>
        <v>-9.5702730887043067E-3</v>
      </c>
      <c r="AF16" s="20">
        <f t="shared" si="3"/>
        <v>-1.6752275379560328E-2</v>
      </c>
      <c r="AG16" s="20">
        <f t="shared" si="10"/>
        <v>-1.4945843927348972E-2</v>
      </c>
      <c r="AI16" s="26">
        <v>-0.23353053721282727</v>
      </c>
      <c r="AJ16" s="26">
        <v>-0.67617261671279549</v>
      </c>
      <c r="AK16" s="26">
        <f t="shared" si="11"/>
        <v>-1.3952968701782953</v>
      </c>
      <c r="AL16" s="26">
        <f t="shared" si="11"/>
        <v>-1.942328486556743</v>
      </c>
      <c r="AM16" s="26">
        <f t="shared" si="12"/>
        <v>-2.9149085549317331</v>
      </c>
      <c r="AN16" s="26">
        <f t="shared" si="12"/>
        <v>-2.3051044904146689</v>
      </c>
      <c r="AO16" s="14">
        <v>-5.0763660385072847E-3</v>
      </c>
      <c r="AP16" s="14">
        <v>-8.6395983628621345E-3</v>
      </c>
      <c r="AQ16" s="20">
        <v>-1.0605013965034531E-2</v>
      </c>
      <c r="AR16" s="20">
        <v>-1.0253248675211112E-2</v>
      </c>
    </row>
    <row r="17" spans="1:44" x14ac:dyDescent="0.2">
      <c r="A17" s="1">
        <v>45181</v>
      </c>
      <c r="B17">
        <v>241.82594999999998</v>
      </c>
      <c r="C17">
        <v>17.8</v>
      </c>
      <c r="D17" s="12">
        <v>-7.1962780180678809E-4</v>
      </c>
      <c r="E17" s="12">
        <v>1.1248593925758943E-3</v>
      </c>
      <c r="F17" s="12">
        <v>1.8444871943826824E-3</v>
      </c>
      <c r="G17" s="12">
        <f t="shared" si="4"/>
        <v>3.7394366283629906E-3</v>
      </c>
      <c r="H17" s="12">
        <f t="shared" si="5"/>
        <v>3.7754730295078238E-3</v>
      </c>
      <c r="I17" s="14">
        <v>-6.1508259009180515E-3</v>
      </c>
      <c r="J17" s="14">
        <v>-6.2101005060434082E-3</v>
      </c>
      <c r="K17" s="20">
        <v>-8.6992304505026929E-3</v>
      </c>
      <c r="L17" s="20">
        <v>-8.7830636556940588E-3</v>
      </c>
      <c r="N17" s="24">
        <v>5.1786417313326984E-7</v>
      </c>
      <c r="O17" s="24">
        <v>3.4021330102416993E-6</v>
      </c>
      <c r="P17" s="23">
        <f t="shared" si="6"/>
        <v>1.4032430421336304E-5</v>
      </c>
      <c r="Q17" s="23">
        <f t="shared" si="6"/>
        <v>2.0450209073833061E-5</v>
      </c>
      <c r="R17" s="12">
        <v>3.7459885773099074E-3</v>
      </c>
      <c r="S17" s="12">
        <v>4.5221907383294945E-3</v>
      </c>
      <c r="T17" s="14">
        <v>-6.1616028979069879E-3</v>
      </c>
      <c r="U17" s="14">
        <v>-7.4383418377076266E-3</v>
      </c>
      <c r="V17" s="20">
        <v>-8.7144725630061773E-3</v>
      </c>
      <c r="W17" s="20">
        <v>-1.052018881012E-2</v>
      </c>
      <c r="Y17" s="14">
        <f t="shared" si="0"/>
        <v>-5.3454974735389627E-3</v>
      </c>
      <c r="Z17" s="14">
        <f t="shared" si="7"/>
        <v>-7.0709207229465495E-3</v>
      </c>
      <c r="AA17" s="20">
        <f t="shared" si="1"/>
        <v>-9.1897383331129394E-3</v>
      </c>
      <c r="AB17" s="20">
        <f t="shared" si="8"/>
        <v>-8.9857434247032214E-3</v>
      </c>
      <c r="AD17" s="14">
        <f t="shared" si="2"/>
        <v>-9.4008105201693823E-3</v>
      </c>
      <c r="AE17" s="14">
        <f t="shared" si="9"/>
        <v>-9.5702730887043067E-3</v>
      </c>
      <c r="AF17" s="20">
        <f t="shared" si="3"/>
        <v>-1.6752275379560328E-2</v>
      </c>
      <c r="AG17" s="20">
        <f t="shared" si="10"/>
        <v>-1.4945843927348972E-2</v>
      </c>
      <c r="AI17" s="26">
        <v>-0.18645069825354985</v>
      </c>
      <c r="AJ17" s="26">
        <v>0.39741588250711007</v>
      </c>
      <c r="AK17" s="26">
        <f t="shared" si="11"/>
        <v>-1.3952968701782953</v>
      </c>
      <c r="AL17" s="26">
        <f t="shared" si="11"/>
        <v>-1.942328486556743</v>
      </c>
      <c r="AM17" s="26">
        <f t="shared" si="12"/>
        <v>-2.9149085549317331</v>
      </c>
      <c r="AN17" s="26">
        <f t="shared" si="12"/>
        <v>-2.3051044904146689</v>
      </c>
      <c r="AO17" s="14">
        <v>-5.226766137644159E-3</v>
      </c>
      <c r="AP17" s="14">
        <v>-8.7835798927004462E-3</v>
      </c>
      <c r="AQ17" s="20">
        <v>-1.09192141506772E-2</v>
      </c>
      <c r="AR17" s="20">
        <v>-1.0424122177434944E-2</v>
      </c>
    </row>
    <row r="18" spans="1:44" x14ac:dyDescent="0.2">
      <c r="A18" s="1">
        <v>45180</v>
      </c>
      <c r="B18">
        <v>242.0001</v>
      </c>
      <c r="C18">
        <v>17.78</v>
      </c>
      <c r="D18" s="12">
        <v>1.4784215630629927E-3</v>
      </c>
      <c r="E18" s="12">
        <v>-1.6844469399212025E-3</v>
      </c>
      <c r="F18" s="12">
        <v>-3.1628685029841952E-3</v>
      </c>
      <c r="G18" s="12">
        <f t="shared" si="4"/>
        <v>3.7514269359618176E-3</v>
      </c>
      <c r="H18" s="12">
        <f t="shared" si="5"/>
        <v>3.7910011927316353E-3</v>
      </c>
      <c r="I18" s="14">
        <v>-6.1705482018602452E-3</v>
      </c>
      <c r="J18" s="14">
        <v>-6.2356420616419888E-3</v>
      </c>
      <c r="K18" s="20">
        <v>-8.7271240770943198E-3</v>
      </c>
      <c r="L18" s="20">
        <v>-8.819187565197532E-3</v>
      </c>
      <c r="N18" s="24">
        <v>2.1857303181296225E-6</v>
      </c>
      <c r="O18" s="24">
        <v>1.0003737167169484E-5</v>
      </c>
      <c r="P18" s="23">
        <f t="shared" si="6"/>
        <v>1.4896623396894682E-5</v>
      </c>
      <c r="Q18" s="23">
        <f t="shared" si="6"/>
        <v>2.1540751465598546E-5</v>
      </c>
      <c r="R18" s="12">
        <v>3.8596144103905873E-3</v>
      </c>
      <c r="S18" s="12">
        <v>4.6412015109881348E-3</v>
      </c>
      <c r="T18" s="14">
        <v>-6.3485007615651269E-3</v>
      </c>
      <c r="U18" s="14">
        <v>-7.6340971387614887E-3</v>
      </c>
      <c r="V18" s="20">
        <v>-8.9788057782295358E-3</v>
      </c>
      <c r="W18" s="20">
        <v>-1.0797049268082386E-2</v>
      </c>
      <c r="Y18" s="14">
        <f t="shared" si="0"/>
        <v>-5.3454974735389627E-3</v>
      </c>
      <c r="Z18" s="14">
        <f t="shared" si="7"/>
        <v>-7.0709207229465495E-3</v>
      </c>
      <c r="AA18" s="20">
        <f t="shared" si="1"/>
        <v>-9.1897383331129394E-3</v>
      </c>
      <c r="AB18" s="20">
        <f t="shared" si="8"/>
        <v>-8.9857434247032214E-3</v>
      </c>
      <c r="AD18" s="14">
        <f t="shared" si="2"/>
        <v>-9.4008105201693823E-3</v>
      </c>
      <c r="AE18" s="14">
        <f t="shared" si="9"/>
        <v>-9.5702730887043067E-3</v>
      </c>
      <c r="AF18" s="20">
        <f t="shared" si="3"/>
        <v>-1.6752275379560328E-2</v>
      </c>
      <c r="AG18" s="20">
        <f t="shared" si="10"/>
        <v>-1.4945843927348972E-2</v>
      </c>
      <c r="AI18" s="26">
        <v>0.37302883648232055</v>
      </c>
      <c r="AJ18" s="26">
        <v>-0.67009805089632934</v>
      </c>
      <c r="AK18" s="26">
        <f t="shared" si="11"/>
        <v>-1.3952968701782953</v>
      </c>
      <c r="AL18" s="26">
        <f t="shared" si="11"/>
        <v>-1.942328486556743</v>
      </c>
      <c r="AM18" s="26">
        <f t="shared" si="12"/>
        <v>-2.9149085549317331</v>
      </c>
      <c r="AN18" s="26">
        <f t="shared" si="12"/>
        <v>-2.3051044904146689</v>
      </c>
      <c r="AO18" s="14">
        <v>-5.3853079069130332E-3</v>
      </c>
      <c r="AP18" s="14">
        <v>-9.0147379066424522E-3</v>
      </c>
      <c r="AQ18" s="20">
        <v>-1.125042306358532E-2</v>
      </c>
      <c r="AR18" s="20">
        <v>-1.0698454443898097E-2</v>
      </c>
    </row>
    <row r="19" spans="1:44" x14ac:dyDescent="0.2">
      <c r="A19" s="1">
        <v>45177</v>
      </c>
      <c r="B19">
        <v>241.64285000000001</v>
      </c>
      <c r="C19">
        <v>17.809999999999999</v>
      </c>
      <c r="D19" s="12">
        <v>2.4380758738318242E-4</v>
      </c>
      <c r="E19" s="12">
        <v>1.1242270938729426E-3</v>
      </c>
      <c r="F19" s="12">
        <v>8.804195064897602E-4</v>
      </c>
      <c r="G19" s="12">
        <f t="shared" si="4"/>
        <v>3.7499461672718306E-3</v>
      </c>
      <c r="H19" s="12">
        <f t="shared" si="5"/>
        <v>3.8138519821359412E-3</v>
      </c>
      <c r="I19" s="14">
        <v>-6.1681125541098438E-3</v>
      </c>
      <c r="J19" s="14">
        <v>-6.2732282654723659E-3</v>
      </c>
      <c r="K19" s="20">
        <v>-8.7236792940004228E-3</v>
      </c>
      <c r="L19" s="20">
        <v>-8.8723464505483934E-3</v>
      </c>
      <c r="N19" s="24">
        <v>5.944213966560813E-8</v>
      </c>
      <c r="O19" s="24">
        <v>7.7513850740767286E-7</v>
      </c>
      <c r="P19" s="23">
        <f t="shared" si="6"/>
        <v>1.5707669870590689E-5</v>
      </c>
      <c r="Q19" s="23">
        <f t="shared" si="6"/>
        <v>2.2278480337559098E-5</v>
      </c>
      <c r="R19" s="12">
        <v>3.9632902834123426E-3</v>
      </c>
      <c r="S19" s="12">
        <v>4.7200085103269781E-3</v>
      </c>
      <c r="T19" s="14">
        <v>-6.5190323973323217E-3</v>
      </c>
      <c r="U19" s="14">
        <v>-7.7637231174531472E-3</v>
      </c>
      <c r="V19" s="20">
        <v>-9.2199919250230238E-3</v>
      </c>
      <c r="W19" s="20">
        <v>-1.0980381763453841E-2</v>
      </c>
      <c r="Y19" s="14">
        <f t="shared" si="0"/>
        <v>-5.3454974735389627E-3</v>
      </c>
      <c r="Z19" s="14">
        <f t="shared" si="7"/>
        <v>-7.0709207229465495E-3</v>
      </c>
      <c r="AA19" s="20">
        <f t="shared" si="1"/>
        <v>-9.1897383331129394E-3</v>
      </c>
      <c r="AB19" s="20">
        <f t="shared" si="8"/>
        <v>-8.9857434247032214E-3</v>
      </c>
      <c r="AD19" s="14">
        <f t="shared" si="2"/>
        <v>-9.4008105201693823E-3</v>
      </c>
      <c r="AE19" s="14">
        <f t="shared" si="9"/>
        <v>-9.5702730887043067E-3</v>
      </c>
      <c r="AF19" s="20">
        <f t="shared" si="3"/>
        <v>-1.6752275379560328E-2</v>
      </c>
      <c r="AG19" s="20">
        <f t="shared" si="10"/>
        <v>-1.4945843927348972E-2</v>
      </c>
      <c r="AI19" s="26">
        <v>5.9647305628366704E-2</v>
      </c>
      <c r="AJ19" s="26">
        <v>0.18101709061569327</v>
      </c>
      <c r="AK19" s="26">
        <f t="shared" si="11"/>
        <v>-1.3952968701782953</v>
      </c>
      <c r="AL19" s="26">
        <f t="shared" si="11"/>
        <v>-1.942328486556743</v>
      </c>
      <c r="AM19" s="26">
        <f t="shared" si="12"/>
        <v>-2.9149085549317331</v>
      </c>
      <c r="AN19" s="26">
        <f t="shared" si="12"/>
        <v>-2.3051044904146689</v>
      </c>
      <c r="AO19" s="14">
        <v>-5.5299665280532902E-3</v>
      </c>
      <c r="AP19" s="14">
        <v>-9.1678069863983455E-3</v>
      </c>
      <c r="AQ19" s="20">
        <v>-1.1552628752796451E-2</v>
      </c>
      <c r="AR19" s="20">
        <v>-1.0880112811950169E-2</v>
      </c>
    </row>
    <row r="20" spans="1:44" x14ac:dyDescent="0.2">
      <c r="A20" s="1">
        <v>45176</v>
      </c>
      <c r="B20">
        <v>241.58395000000002</v>
      </c>
      <c r="C20">
        <v>17.79</v>
      </c>
      <c r="D20" s="12">
        <v>-8.7945818923829133E-4</v>
      </c>
      <c r="E20" s="12">
        <v>-5.0335570469798308E-3</v>
      </c>
      <c r="F20" s="12">
        <v>-4.1540988577415394E-3</v>
      </c>
      <c r="G20" s="12">
        <f t="shared" si="4"/>
        <v>3.7581597432667455E-3</v>
      </c>
      <c r="H20" s="12">
        <f t="shared" si="5"/>
        <v>3.8537652970151277E-3</v>
      </c>
      <c r="I20" s="14">
        <v>-6.1816226843753215E-3</v>
      </c>
      <c r="J20" s="14">
        <v>-6.3388798262150516E-3</v>
      </c>
      <c r="K20" s="20">
        <v>-8.742786929054466E-3</v>
      </c>
      <c r="L20" s="20">
        <v>-8.9651987057635107E-3</v>
      </c>
      <c r="N20" s="24">
        <v>7.7344670661829424E-7</v>
      </c>
      <c r="O20" s="24">
        <v>1.7256537319889563E-5</v>
      </c>
      <c r="P20" s="23">
        <f t="shared" ref="P20:Q35" si="13">SUMPRODUCT(N20:N119,Weights)</f>
        <v>1.6707550118008856E-5</v>
      </c>
      <c r="Q20" s="23">
        <f t="shared" si="13"/>
        <v>2.3655936811453061E-5</v>
      </c>
      <c r="R20" s="12">
        <v>4.0874870174728208E-3</v>
      </c>
      <c r="S20" s="12">
        <v>4.8637369184047216E-3</v>
      </c>
      <c r="T20" s="14">
        <v>-6.7233178458072267E-3</v>
      </c>
      <c r="U20" s="14">
        <v>-8.0001353107757855E-3</v>
      </c>
      <c r="V20" s="20">
        <v>-9.5089167332674338E-3</v>
      </c>
      <c r="W20" s="20">
        <v>-1.1314744040024775E-2</v>
      </c>
      <c r="Y20" s="14">
        <f t="shared" si="0"/>
        <v>-5.3454974735389627E-3</v>
      </c>
      <c r="Z20" s="14">
        <f t="shared" si="7"/>
        <v>-7.0709207229465495E-3</v>
      </c>
      <c r="AA20" s="20">
        <f t="shared" si="1"/>
        <v>-9.1897383331129394E-3</v>
      </c>
      <c r="AB20" s="20">
        <f t="shared" si="8"/>
        <v>-8.9857434247032214E-3</v>
      </c>
      <c r="AD20" s="14">
        <f t="shared" si="2"/>
        <v>-9.4008105201693823E-3</v>
      </c>
      <c r="AE20" s="14">
        <f t="shared" si="9"/>
        <v>-9.5702730887043067E-3</v>
      </c>
      <c r="AF20" s="20">
        <f t="shared" si="3"/>
        <v>-1.6752275379560328E-2</v>
      </c>
      <c r="AG20" s="20">
        <f t="shared" si="10"/>
        <v>-1.4945843927348972E-2</v>
      </c>
      <c r="AI20" s="26">
        <v>-0.208884557126466</v>
      </c>
      <c r="AJ20" s="26">
        <v>-0.84682516604359004</v>
      </c>
      <c r="AK20" s="26">
        <f t="shared" si="11"/>
        <v>-1.3952968701782953</v>
      </c>
      <c r="AL20" s="26">
        <f t="shared" si="11"/>
        <v>-1.942328486556743</v>
      </c>
      <c r="AM20" s="26">
        <f t="shared" si="12"/>
        <v>-2.9149085549317331</v>
      </c>
      <c r="AN20" s="26">
        <f t="shared" si="12"/>
        <v>-2.3051044904146689</v>
      </c>
      <c r="AO20" s="14">
        <v>-5.7032578423742422E-3</v>
      </c>
      <c r="AP20" s="14">
        <v>-9.4469747677352004E-3</v>
      </c>
      <c r="AQ20" s="20">
        <v>-1.191465087540392E-2</v>
      </c>
      <c r="AR20" s="20">
        <v>-1.1211421810810328E-2</v>
      </c>
    </row>
    <row r="21" spans="1:44" x14ac:dyDescent="0.2">
      <c r="A21" s="1">
        <v>45175</v>
      </c>
      <c r="B21">
        <v>241.79659999999998</v>
      </c>
      <c r="C21">
        <v>17.88</v>
      </c>
      <c r="D21" s="12">
        <v>-4.037863569392397E-3</v>
      </c>
      <c r="E21" s="12">
        <v>-5.589714924539857E-4</v>
      </c>
      <c r="F21" s="12">
        <v>3.4788920769384113E-3</v>
      </c>
      <c r="G21" s="12">
        <f t="shared" si="4"/>
        <v>3.7776240007140072E-3</v>
      </c>
      <c r="H21" s="12">
        <f t="shared" si="5"/>
        <v>3.8583674522917675E-3</v>
      </c>
      <c r="I21" s="14">
        <v>-6.2136385388333673E-3</v>
      </c>
      <c r="J21" s="14">
        <v>-6.3464496980136266E-3</v>
      </c>
      <c r="K21" s="20">
        <v>-8.7880675629866869E-3</v>
      </c>
      <c r="L21" s="20">
        <v>-8.975904919907329E-3</v>
      </c>
      <c r="N21" s="24">
        <v>1.6304342205026308E-5</v>
      </c>
      <c r="O21" s="24">
        <v>1.2102690082984852E-5</v>
      </c>
      <c r="P21" s="23">
        <f t="shared" si="13"/>
        <v>1.7726284984508668E-5</v>
      </c>
      <c r="Q21" s="23">
        <f t="shared" si="13"/>
        <v>2.4063907144961223E-5</v>
      </c>
      <c r="R21" s="12">
        <v>4.2102594913507015E-3</v>
      </c>
      <c r="S21" s="12">
        <v>4.9054976449857991E-3</v>
      </c>
      <c r="T21" s="14">
        <v>-6.9252605947550637E-3</v>
      </c>
      <c r="U21" s="14">
        <v>-8.0688255933567994E-3</v>
      </c>
      <c r="V21" s="20">
        <v>-9.7945282168639767E-3</v>
      </c>
      <c r="W21" s="20">
        <v>-1.1411894017525065E-2</v>
      </c>
      <c r="Y21" s="14">
        <f t="shared" si="0"/>
        <v>-5.3454974735389627E-3</v>
      </c>
      <c r="Z21" s="14">
        <f t="shared" si="7"/>
        <v>-7.0709207229465495E-3</v>
      </c>
      <c r="AA21" s="20">
        <f t="shared" si="1"/>
        <v>-9.1897383331129394E-3</v>
      </c>
      <c r="AB21" s="20">
        <f t="shared" si="8"/>
        <v>-8.9857434247032214E-3</v>
      </c>
      <c r="AD21" s="14">
        <f t="shared" si="2"/>
        <v>-9.4008105201693823E-3</v>
      </c>
      <c r="AE21" s="14">
        <f t="shared" si="9"/>
        <v>-9.5702730887043067E-3</v>
      </c>
      <c r="AF21" s="20">
        <f t="shared" si="3"/>
        <v>-1.6752275379560328E-2</v>
      </c>
      <c r="AG21" s="20">
        <f t="shared" si="10"/>
        <v>-1.4945843927348972E-2</v>
      </c>
      <c r="AI21" s="26">
        <v>-0.95666499729627053</v>
      </c>
      <c r="AJ21" s="26">
        <v>0.69821267882890525</v>
      </c>
      <c r="AK21" s="26">
        <f t="shared" ref="AK21:AL36" si="14">PERCENTILE(AI21:AI120,5%)</f>
        <v>-1.3952968701782953</v>
      </c>
      <c r="AL21" s="26">
        <f t="shared" si="14"/>
        <v>-1.942328486556743</v>
      </c>
      <c r="AM21" s="26">
        <f t="shared" ref="AM21:AN36" si="15">PERCENTILE(AI21:AI120,1%)</f>
        <v>-2.9149085549317331</v>
      </c>
      <c r="AN21" s="26">
        <f t="shared" si="15"/>
        <v>-2.3051044904146689</v>
      </c>
      <c r="AO21" s="14">
        <v>-5.874561890920095E-3</v>
      </c>
      <c r="AP21" s="14">
        <v>-9.5280878165929332E-3</v>
      </c>
      <c r="AQ21" s="20">
        <v>-1.2272521409820688E-2</v>
      </c>
      <c r="AR21" s="20">
        <v>-1.1307684649175349E-2</v>
      </c>
    </row>
    <row r="22" spans="1:44" x14ac:dyDescent="0.2">
      <c r="A22" s="1">
        <v>45174</v>
      </c>
      <c r="B22">
        <v>242.77690000000001</v>
      </c>
      <c r="C22">
        <v>17.89</v>
      </c>
      <c r="D22" s="12">
        <v>-4.329261878347479E-4</v>
      </c>
      <c r="E22" s="12">
        <v>-2.787068004459381E-3</v>
      </c>
      <c r="F22" s="12">
        <v>-2.3541418166246331E-3</v>
      </c>
      <c r="G22" s="12">
        <f t="shared" si="4"/>
        <v>3.7521312779173754E-3</v>
      </c>
      <c r="H22" s="12">
        <f t="shared" si="5"/>
        <v>3.8418293166601648E-3</v>
      </c>
      <c r="I22" s="14">
        <v>-6.1717067412804588E-3</v>
      </c>
      <c r="J22" s="14">
        <v>-6.3192468856369697E-3</v>
      </c>
      <c r="K22" s="20">
        <v>-8.7287626215052302E-3</v>
      </c>
      <c r="L22" s="20">
        <v>-8.9374314632401503E-3</v>
      </c>
      <c r="N22" s="24">
        <v>1.8742508411312743E-7</v>
      </c>
      <c r="O22" s="24">
        <v>5.5419836927807274E-6</v>
      </c>
      <c r="P22" s="23">
        <f t="shared" si="13"/>
        <v>1.7814905117458887E-5</v>
      </c>
      <c r="Q22" s="23">
        <f t="shared" si="13"/>
        <v>2.4825982821484834E-5</v>
      </c>
      <c r="R22" s="12">
        <v>4.22077067814148E-3</v>
      </c>
      <c r="S22" s="12">
        <v>4.9825678943176315E-3</v>
      </c>
      <c r="T22" s="14">
        <v>-6.9425499584714404E-3</v>
      </c>
      <c r="U22" s="14">
        <v>-8.1955948725003173E-3</v>
      </c>
      <c r="V22" s="20">
        <v>-9.8189808939083498E-3</v>
      </c>
      <c r="W22" s="20">
        <v>-1.159118622820997E-2</v>
      </c>
      <c r="Y22" s="14">
        <f t="shared" si="0"/>
        <v>-5.3454974735389627E-3</v>
      </c>
      <c r="Z22" s="14">
        <f t="shared" si="7"/>
        <v>-7.0709207229465495E-3</v>
      </c>
      <c r="AA22" s="20">
        <f t="shared" si="1"/>
        <v>-9.1897383331129394E-3</v>
      </c>
      <c r="AB22" s="20">
        <f t="shared" si="8"/>
        <v>-8.9857434247032214E-3</v>
      </c>
      <c r="AD22" s="14">
        <f t="shared" si="2"/>
        <v>-9.4008105201693823E-3</v>
      </c>
      <c r="AE22" s="14">
        <f t="shared" si="9"/>
        <v>-9.5702730887043067E-3</v>
      </c>
      <c r="AF22" s="20">
        <f t="shared" si="3"/>
        <v>-1.6752275379560328E-2</v>
      </c>
      <c r="AG22" s="20">
        <f t="shared" si="10"/>
        <v>-1.4945843927348972E-2</v>
      </c>
      <c r="AI22" s="26">
        <v>-9.9477036294045126E-2</v>
      </c>
      <c r="AJ22" s="26">
        <v>-0.46118622346487997</v>
      </c>
      <c r="AK22" s="26">
        <f t="shared" si="14"/>
        <v>-1.3952968701782953</v>
      </c>
      <c r="AL22" s="26">
        <f t="shared" si="14"/>
        <v>-1.942328486556743</v>
      </c>
      <c r="AM22" s="26">
        <f t="shared" si="15"/>
        <v>-2.9149085549317331</v>
      </c>
      <c r="AN22" s="26">
        <f t="shared" si="15"/>
        <v>-2.3051044904146689</v>
      </c>
      <c r="AO22" s="14">
        <v>-5.8892281169511283E-3</v>
      </c>
      <c r="AP22" s="14">
        <v>-9.677783557336183E-3</v>
      </c>
      <c r="AQ22" s="20">
        <v>-1.2303160558119612E-2</v>
      </c>
      <c r="AR22" s="20">
        <v>-1.1485339626987534E-2</v>
      </c>
    </row>
    <row r="23" spans="1:44" x14ac:dyDescent="0.2">
      <c r="A23" s="1">
        <v>45173</v>
      </c>
      <c r="B23">
        <v>242.88204999999999</v>
      </c>
      <c r="C23">
        <v>17.940000000000001</v>
      </c>
      <c r="D23" s="12">
        <v>8.2474218308004055E-4</v>
      </c>
      <c r="E23" s="12">
        <v>-1.1135857461024301E-3</v>
      </c>
      <c r="F23" s="12">
        <v>-1.9383279291824707E-3</v>
      </c>
      <c r="G23" s="12">
        <f t="shared" si="4"/>
        <v>3.7513001947043338E-3</v>
      </c>
      <c r="H23" s="12">
        <f t="shared" si="5"/>
        <v>3.8399025673510698E-3</v>
      </c>
      <c r="I23" s="14">
        <v>-6.170339731043189E-3</v>
      </c>
      <c r="J23" s="14">
        <v>-6.3160776650476791E-3</v>
      </c>
      <c r="K23" s="20">
        <v>-8.7268292328394181E-3</v>
      </c>
      <c r="L23" s="20">
        <v>-8.932949174081127E-3</v>
      </c>
      <c r="N23" s="24">
        <v>6.8019966855163108E-7</v>
      </c>
      <c r="O23" s="24">
        <v>3.757115161048805E-6</v>
      </c>
      <c r="P23" s="23">
        <f t="shared" si="13"/>
        <v>1.8940090010081374E-5</v>
      </c>
      <c r="Q23" s="23">
        <f t="shared" si="13"/>
        <v>2.605629079127064E-5</v>
      </c>
      <c r="R23" s="12">
        <v>4.3520213705910702E-3</v>
      </c>
      <c r="S23" s="12">
        <v>5.1045362954210286E-3</v>
      </c>
      <c r="T23" s="14">
        <v>-7.1584381359870407E-3</v>
      </c>
      <c r="U23" s="14">
        <v>-8.3962150394287123E-3</v>
      </c>
      <c r="V23" s="20">
        <v>-1.0124315663254842E-2</v>
      </c>
      <c r="W23" s="20">
        <v>-1.1874927158817019E-2</v>
      </c>
      <c r="Y23" s="14">
        <f t="shared" si="0"/>
        <v>-5.3454974735389627E-3</v>
      </c>
      <c r="Z23" s="14">
        <f t="shared" si="7"/>
        <v>-7.0709207229465495E-3</v>
      </c>
      <c r="AA23" s="20">
        <f t="shared" si="1"/>
        <v>-9.1897383331129394E-3</v>
      </c>
      <c r="AB23" s="20">
        <f t="shared" si="8"/>
        <v>-8.9857434247032214E-3</v>
      </c>
      <c r="AD23" s="14">
        <f t="shared" si="2"/>
        <v>-9.4008105201693823E-3</v>
      </c>
      <c r="AE23" s="14">
        <f t="shared" si="9"/>
        <v>-9.5702730887043067E-3</v>
      </c>
      <c r="AF23" s="20">
        <f t="shared" si="3"/>
        <v>-1.6752275379560328E-2</v>
      </c>
      <c r="AG23" s="20">
        <f t="shared" si="10"/>
        <v>-1.4945843927348972E-2</v>
      </c>
      <c r="AI23" s="26">
        <v>0.18393214798101643</v>
      </c>
      <c r="AJ23" s="26">
        <v>-0.36974934058896103</v>
      </c>
      <c r="AK23" s="26">
        <f t="shared" si="14"/>
        <v>-1.3952968701782953</v>
      </c>
      <c r="AL23" s="26">
        <f t="shared" si="14"/>
        <v>-1.942328486556743</v>
      </c>
      <c r="AM23" s="26">
        <f t="shared" si="15"/>
        <v>-2.9149085549317331</v>
      </c>
      <c r="AN23" s="26">
        <f t="shared" si="15"/>
        <v>-2.3051044904146689</v>
      </c>
      <c r="AO23" s="14">
        <v>-6.0723617973347755E-3</v>
      </c>
      <c r="AP23" s="14">
        <v>-9.9146862572590897E-3</v>
      </c>
      <c r="AQ23" s="20">
        <v>-1.2685744324381637E-2</v>
      </c>
      <c r="AR23" s="20">
        <v>-1.1766489536059672E-2</v>
      </c>
    </row>
    <row r="24" spans="1:44" x14ac:dyDescent="0.2">
      <c r="A24" s="1">
        <v>45170</v>
      </c>
      <c r="B24">
        <v>242.68189999999998</v>
      </c>
      <c r="C24">
        <v>17.96</v>
      </c>
      <c r="D24" s="12">
        <v>1.9503776689187013E-3</v>
      </c>
      <c r="E24" s="12">
        <v>-1.6675931072817063E-3</v>
      </c>
      <c r="F24" s="12">
        <v>-3.6179707762004076E-3</v>
      </c>
      <c r="G24" s="12">
        <f t="shared" si="4"/>
        <v>3.7524402709129853E-3</v>
      </c>
      <c r="H24" s="12">
        <f t="shared" si="5"/>
        <v>3.8552775515913068E-3</v>
      </c>
      <c r="I24" s="14">
        <v>-6.1722149895299906E-3</v>
      </c>
      <c r="J24" s="14">
        <v>-6.3413672636395543E-3</v>
      </c>
      <c r="K24" s="20">
        <v>-8.7294814467036592E-3</v>
      </c>
      <c r="L24" s="20">
        <v>-8.9687167359818135E-3</v>
      </c>
      <c r="N24" s="24">
        <v>3.8039730514167475E-6</v>
      </c>
      <c r="O24" s="24">
        <v>1.308971253744018E-5</v>
      </c>
      <c r="P24" s="23">
        <f t="shared" si="13"/>
        <v>2.0105789471914676E-5</v>
      </c>
      <c r="Q24" s="23">
        <f t="shared" si="13"/>
        <v>2.7481452981381849E-5</v>
      </c>
      <c r="R24" s="12">
        <v>4.4839479782792617E-3</v>
      </c>
      <c r="S24" s="12">
        <v>5.2422755537439893E-3</v>
      </c>
      <c r="T24" s="14">
        <v>-7.3754380951343663E-3</v>
      </c>
      <c r="U24" s="14">
        <v>-8.6227759580548395E-3</v>
      </c>
      <c r="V24" s="20">
        <v>-1.0431222846579687E-2</v>
      </c>
      <c r="W24" s="20">
        <v>-1.2195356589588601E-2</v>
      </c>
      <c r="Y24" s="14">
        <f t="shared" si="0"/>
        <v>-5.3454974735389627E-3</v>
      </c>
      <c r="Z24" s="14">
        <f t="shared" si="7"/>
        <v>-7.0709207229465495E-3</v>
      </c>
      <c r="AA24" s="20">
        <f t="shared" si="1"/>
        <v>-9.1897383331129394E-3</v>
      </c>
      <c r="AB24" s="20">
        <f t="shared" si="8"/>
        <v>-8.9857434247032214E-3</v>
      </c>
      <c r="AD24" s="14">
        <f t="shared" si="2"/>
        <v>-9.4008105201693823E-3</v>
      </c>
      <c r="AE24" s="14">
        <f t="shared" si="9"/>
        <v>-9.5702730887043067E-3</v>
      </c>
      <c r="AF24" s="20">
        <f t="shared" si="3"/>
        <v>-1.6752275379560328E-2</v>
      </c>
      <c r="AG24" s="20">
        <f t="shared" si="10"/>
        <v>-1.4945843927348972E-2</v>
      </c>
      <c r="AI24" s="26">
        <v>0.42410605549000951</v>
      </c>
      <c r="AJ24" s="26">
        <v>-0.67881432367572647</v>
      </c>
      <c r="AK24" s="26">
        <f t="shared" si="14"/>
        <v>-1.3952968701782953</v>
      </c>
      <c r="AL24" s="26">
        <f t="shared" si="14"/>
        <v>-1.942328486556743</v>
      </c>
      <c r="AM24" s="26">
        <f t="shared" si="15"/>
        <v>-2.9149085549317331</v>
      </c>
      <c r="AN24" s="26">
        <f t="shared" si="15"/>
        <v>-2.3051044904146689</v>
      </c>
      <c r="AO24" s="14">
        <v>-6.2564385801353491E-3</v>
      </c>
      <c r="AP24" s="14">
        <v>-1.0182221142416974E-2</v>
      </c>
      <c r="AQ24" s="20">
        <v>-1.3070298321755068E-2</v>
      </c>
      <c r="AR24" s="20">
        <v>-1.2083992918926315E-2</v>
      </c>
    </row>
    <row r="25" spans="1:44" x14ac:dyDescent="0.2">
      <c r="A25" s="1">
        <v>45169</v>
      </c>
      <c r="B25">
        <v>242.20950000000002</v>
      </c>
      <c r="C25">
        <v>17.989999999999998</v>
      </c>
      <c r="D25" s="12">
        <v>3.8176314770275166E-3</v>
      </c>
      <c r="E25" s="12">
        <v>5.5897149245387467E-3</v>
      </c>
      <c r="F25" s="12">
        <v>1.7720834475112301E-3</v>
      </c>
      <c r="G25" s="12">
        <f t="shared" si="4"/>
        <v>3.7853609309511063E-3</v>
      </c>
      <c r="H25" s="12">
        <f t="shared" si="5"/>
        <v>3.936311222314564E-3</v>
      </c>
      <c r="I25" s="14">
        <v>-6.22636465659533E-3</v>
      </c>
      <c r="J25" s="14">
        <v>-6.4746557908338951E-3</v>
      </c>
      <c r="K25" s="20">
        <v>-8.8060663541953636E-3</v>
      </c>
      <c r="L25" s="20">
        <v>-9.1572292435945883E-3</v>
      </c>
      <c r="N25" s="24">
        <v>1.4574310094391298E-5</v>
      </c>
      <c r="O25" s="24">
        <v>3.1402797449432868E-6</v>
      </c>
      <c r="P25" s="23">
        <f t="shared" si="13"/>
        <v>2.1148934134549188E-5</v>
      </c>
      <c r="Q25" s="23">
        <f t="shared" si="13"/>
        <v>2.8407179370779576E-5</v>
      </c>
      <c r="R25" s="12">
        <v>4.598797031240799E-3</v>
      </c>
      <c r="S25" s="12">
        <v>5.3298385876853318E-3</v>
      </c>
      <c r="T25" s="14">
        <v>-7.5643479764500926E-3</v>
      </c>
      <c r="U25" s="14">
        <v>-8.7668043320201332E-3</v>
      </c>
      <c r="V25" s="20">
        <v>-1.0698401696772362E-2</v>
      </c>
      <c r="W25" s="20">
        <v>-1.2399058667442609E-2</v>
      </c>
      <c r="Y25" s="14">
        <f t="shared" si="0"/>
        <v>-5.3454974735389627E-3</v>
      </c>
      <c r="Z25" s="14">
        <f t="shared" si="7"/>
        <v>-7.0709207229465495E-3</v>
      </c>
      <c r="AA25" s="20">
        <f t="shared" si="1"/>
        <v>-9.1897383331129394E-3</v>
      </c>
      <c r="AB25" s="20">
        <f t="shared" si="8"/>
        <v>-8.9857434247032214E-3</v>
      </c>
      <c r="AD25" s="14">
        <f t="shared" si="2"/>
        <v>-9.4008105201693823E-3</v>
      </c>
      <c r="AE25" s="14">
        <f t="shared" si="9"/>
        <v>-9.5702730887043067E-3</v>
      </c>
      <c r="AF25" s="20">
        <f t="shared" si="3"/>
        <v>-1.6752275379560328E-2</v>
      </c>
      <c r="AG25" s="20">
        <f t="shared" si="10"/>
        <v>-1.4945843927348972E-2</v>
      </c>
      <c r="AI25" s="26">
        <v>0.82204227715766387</v>
      </c>
      <c r="AJ25" s="26">
        <v>0.32343128788462389</v>
      </c>
      <c r="AK25" s="26">
        <f t="shared" si="14"/>
        <v>-1.3952968701782953</v>
      </c>
      <c r="AL25" s="26">
        <f t="shared" si="14"/>
        <v>-1.942328486556743</v>
      </c>
      <c r="AM25" s="26">
        <f t="shared" si="15"/>
        <v>-2.9149085549317331</v>
      </c>
      <c r="AN25" s="26">
        <f t="shared" si="15"/>
        <v>-2.3051044904146689</v>
      </c>
      <c r="AO25" s="14">
        <v>-6.416687104275523E-3</v>
      </c>
      <c r="AP25" s="14">
        <v>-1.0352297317610578E-2</v>
      </c>
      <c r="AQ25" s="20">
        <v>-1.3405072808758462E-2</v>
      </c>
      <c r="AR25" s="20">
        <v>-1.2285834861658835E-2</v>
      </c>
    </row>
    <row r="26" spans="1:44" x14ac:dyDescent="0.2">
      <c r="A26" s="1">
        <v>45168</v>
      </c>
      <c r="B26">
        <v>241.28834999999998</v>
      </c>
      <c r="C26">
        <v>17.89</v>
      </c>
      <c r="D26" s="12">
        <v>-2.3084876304881874E-3</v>
      </c>
      <c r="E26" s="12">
        <v>6.7529544175577438E-3</v>
      </c>
      <c r="F26" s="12">
        <v>9.0614420480459312E-3</v>
      </c>
      <c r="G26" s="12">
        <f t="shared" si="4"/>
        <v>3.7754713334064772E-3</v>
      </c>
      <c r="H26" s="12">
        <f t="shared" si="5"/>
        <v>3.9306702500670511E-3</v>
      </c>
      <c r="I26" s="14">
        <v>-6.2100977162049568E-3</v>
      </c>
      <c r="J26" s="14">
        <v>-6.4653772171730413E-3</v>
      </c>
      <c r="K26" s="20">
        <v>-8.7830597099722973E-3</v>
      </c>
      <c r="L26" s="20">
        <v>-9.1441063797990645E-3</v>
      </c>
      <c r="N26" s="24">
        <v>5.3291151401169657E-6</v>
      </c>
      <c r="O26" s="24">
        <v>8.2109731990094836E-5</v>
      </c>
      <c r="P26" s="23">
        <f t="shared" si="13"/>
        <v>2.1567494622198046E-5</v>
      </c>
      <c r="Q26" s="23">
        <f t="shared" si="13"/>
        <v>3.0019556911640866E-5</v>
      </c>
      <c r="R26" s="12">
        <v>4.6440816769516497E-3</v>
      </c>
      <c r="S26" s="12">
        <v>5.4790105777996877E-3</v>
      </c>
      <c r="T26" s="14">
        <v>-7.638834590192798E-3</v>
      </c>
      <c r="U26" s="14">
        <v>-9.0121704209992996E-3</v>
      </c>
      <c r="V26" s="20">
        <v>-1.0803749536048493E-2</v>
      </c>
      <c r="W26" s="20">
        <v>-1.2746084609511581E-2</v>
      </c>
      <c r="Y26" s="14">
        <f t="shared" si="0"/>
        <v>-5.3454974735389627E-3</v>
      </c>
      <c r="Z26" s="14">
        <f t="shared" si="7"/>
        <v>-7.0709207229465495E-3</v>
      </c>
      <c r="AA26" s="20">
        <f t="shared" si="1"/>
        <v>-9.1897383331129394E-3</v>
      </c>
      <c r="AB26" s="20">
        <f t="shared" si="8"/>
        <v>-8.9857434247032214E-3</v>
      </c>
      <c r="AD26" s="14">
        <f t="shared" si="2"/>
        <v>-9.4008105201693823E-3</v>
      </c>
      <c r="AE26" s="14">
        <f t="shared" si="9"/>
        <v>-9.5702730887043067E-3</v>
      </c>
      <c r="AF26" s="20">
        <f t="shared" si="3"/>
        <v>-1.6752275379560328E-2</v>
      </c>
      <c r="AG26" s="20">
        <f t="shared" si="10"/>
        <v>-1.4945843927348972E-2</v>
      </c>
      <c r="AI26" s="26">
        <v>-0.48541511948186072</v>
      </c>
      <c r="AJ26" s="26">
        <v>1.7540651800908234</v>
      </c>
      <c r="AK26" s="26">
        <f t="shared" si="14"/>
        <v>-1.3952968701782953</v>
      </c>
      <c r="AL26" s="26">
        <f t="shared" si="14"/>
        <v>-1.942328486556743</v>
      </c>
      <c r="AM26" s="26">
        <f t="shared" si="15"/>
        <v>-2.9149085549317331</v>
      </c>
      <c r="AN26" s="26">
        <f t="shared" si="15"/>
        <v>-2.3051044904146689</v>
      </c>
      <c r="AO26" s="14">
        <v>-6.4798726287030057E-3</v>
      </c>
      <c r="AP26" s="14">
        <v>-1.0642038323406053E-2</v>
      </c>
      <c r="AQ26" s="20">
        <v>-1.3537073409948072E-2</v>
      </c>
      <c r="AR26" s="20">
        <v>-1.262969188591553E-2</v>
      </c>
    </row>
    <row r="27" spans="1:44" x14ac:dyDescent="0.2">
      <c r="A27" s="1">
        <v>45167</v>
      </c>
      <c r="B27">
        <v>241.84664999999998</v>
      </c>
      <c r="C27">
        <v>17.77</v>
      </c>
      <c r="D27" s="12">
        <v>8.1946916157142891E-3</v>
      </c>
      <c r="E27" s="12">
        <v>1.1267605633802358E-3</v>
      </c>
      <c r="F27" s="12">
        <v>-7.0679310523340533E-3</v>
      </c>
      <c r="G27" s="12">
        <f t="shared" si="4"/>
        <v>3.8889229007908997E-3</v>
      </c>
      <c r="H27" s="12">
        <f t="shared" si="5"/>
        <v>3.8427169420722196E-3</v>
      </c>
      <c r="I27" s="14">
        <v>-6.3967089383005537E-3</v>
      </c>
      <c r="J27" s="14">
        <v>-6.3207068995153621E-3</v>
      </c>
      <c r="K27" s="20">
        <v>-9.0469875225636497E-3</v>
      </c>
      <c r="L27" s="20">
        <v>-8.939496388730428E-3</v>
      </c>
      <c r="N27" s="24">
        <v>6.7152970676658067E-5</v>
      </c>
      <c r="O27" s="24">
        <v>4.9955649360547957E-5</v>
      </c>
      <c r="P27" s="23">
        <f t="shared" si="13"/>
        <v>2.261666185260062E-5</v>
      </c>
      <c r="Q27" s="23">
        <f t="shared" si="13"/>
        <v>2.6687210402651828E-5</v>
      </c>
      <c r="R27" s="12">
        <v>4.7556978302453808E-3</v>
      </c>
      <c r="S27" s="12">
        <v>5.1659665506710193E-3</v>
      </c>
      <c r="T27" s="14">
        <v>-7.8224268247643631E-3</v>
      </c>
      <c r="U27" s="14">
        <v>-8.4972588175812151E-3</v>
      </c>
      <c r="V27" s="20">
        <v>-1.1063407536971982E-2</v>
      </c>
      <c r="W27" s="20">
        <v>-1.2017835302519621E-2</v>
      </c>
      <c r="Y27" s="14">
        <f t="shared" si="0"/>
        <v>-5.3454974735389627E-3</v>
      </c>
      <c r="Z27" s="14">
        <f t="shared" si="7"/>
        <v>-7.0709207229465495E-3</v>
      </c>
      <c r="AA27" s="20">
        <f t="shared" si="1"/>
        <v>-9.1897383331129394E-3</v>
      </c>
      <c r="AB27" s="20">
        <f t="shared" si="8"/>
        <v>-8.9857434247032214E-3</v>
      </c>
      <c r="AD27" s="14">
        <f t="shared" si="2"/>
        <v>-9.4008105201693823E-3</v>
      </c>
      <c r="AE27" s="14">
        <f t="shared" si="9"/>
        <v>-9.5702730887043067E-3</v>
      </c>
      <c r="AF27" s="20">
        <f t="shared" si="3"/>
        <v>-1.6752275379560328E-2</v>
      </c>
      <c r="AG27" s="20">
        <f t="shared" si="10"/>
        <v>-1.4945843927348972E-2</v>
      </c>
      <c r="AI27" s="26">
        <v>1.8432452568834308</v>
      </c>
      <c r="AJ27" s="26">
        <v>-1.4080600006517618</v>
      </c>
      <c r="AK27" s="26">
        <f t="shared" si="14"/>
        <v>-1.3952968701782953</v>
      </c>
      <c r="AL27" s="26">
        <f t="shared" si="14"/>
        <v>-1.942328486556743</v>
      </c>
      <c r="AM27" s="26">
        <f t="shared" si="15"/>
        <v>-2.9149085549317331</v>
      </c>
      <c r="AN27" s="26">
        <f t="shared" si="15"/>
        <v>-2.3051044904146689</v>
      </c>
      <c r="AO27" s="14">
        <v>-6.6356102980550894E-3</v>
      </c>
      <c r="AP27" s="14">
        <v>-1.0034003991967598E-2</v>
      </c>
      <c r="AQ27" s="20">
        <v>-1.3862424290052541E-2</v>
      </c>
      <c r="AR27" s="20">
        <v>-1.1908092693283745E-2</v>
      </c>
    </row>
    <row r="28" spans="1:44" x14ac:dyDescent="0.2">
      <c r="A28" s="1">
        <v>45166</v>
      </c>
      <c r="B28">
        <v>239.8809</v>
      </c>
      <c r="C28">
        <v>17.75</v>
      </c>
      <c r="D28" s="12">
        <v>3.1894261521234757E-3</v>
      </c>
      <c r="E28" s="12">
        <v>3.3917467495758746E-3</v>
      </c>
      <c r="F28" s="12">
        <v>2.0232059745239894E-4</v>
      </c>
      <c r="G28" s="12">
        <f t="shared" si="4"/>
        <v>3.8105454734534746E-3</v>
      </c>
      <c r="H28" s="12">
        <f t="shared" si="5"/>
        <v>3.8007694480137943E-3</v>
      </c>
      <c r="I28" s="14">
        <v>-6.2677895426734645E-3</v>
      </c>
      <c r="J28" s="14">
        <v>-6.2517094117718365E-3</v>
      </c>
      <c r="K28" s="20">
        <v>-8.8646543611044393E-3</v>
      </c>
      <c r="L28" s="20">
        <v>-8.8419119251062703E-3</v>
      </c>
      <c r="N28" s="24">
        <v>1.017243917984916E-5</v>
      </c>
      <c r="O28" s="24">
        <v>4.0933624153495658E-8</v>
      </c>
      <c r="P28" s="23">
        <f t="shared" si="13"/>
        <v>1.9765098338211551E-5</v>
      </c>
      <c r="Q28" s="23">
        <f t="shared" si="13"/>
        <v>2.5196619965196812E-5</v>
      </c>
      <c r="R28" s="12">
        <v>4.4457955798947336E-3</v>
      </c>
      <c r="S28" s="12">
        <v>5.019623488390022E-3</v>
      </c>
      <c r="T28" s="14">
        <v>-7.3126829842746783E-3</v>
      </c>
      <c r="U28" s="14">
        <v>-8.256545900809131E-3</v>
      </c>
      <c r="V28" s="20">
        <v>-1.0342467095708281E-2</v>
      </c>
      <c r="W28" s="20">
        <v>-1.1677390430701597E-2</v>
      </c>
      <c r="Y28" s="14">
        <f t="shared" si="0"/>
        <v>-5.3454974735389627E-3</v>
      </c>
      <c r="Z28" s="14">
        <f t="shared" si="7"/>
        <v>-6.596312004862331E-3</v>
      </c>
      <c r="AA28" s="20">
        <f t="shared" si="1"/>
        <v>-9.1897383331129394E-3</v>
      </c>
      <c r="AB28" s="20">
        <f t="shared" si="8"/>
        <v>-8.9857434247032214E-3</v>
      </c>
      <c r="AD28" s="14">
        <f t="shared" si="2"/>
        <v>-9.4008105201693823E-3</v>
      </c>
      <c r="AE28" s="14">
        <f t="shared" si="9"/>
        <v>-9.5702730887043067E-3</v>
      </c>
      <c r="AF28" s="20">
        <f t="shared" si="3"/>
        <v>-1.6752275379560328E-2</v>
      </c>
      <c r="AG28" s="20">
        <f t="shared" si="10"/>
        <v>-1.4945843927348972E-2</v>
      </c>
      <c r="AI28" s="26">
        <v>0.70643992970961922</v>
      </c>
      <c r="AJ28" s="26">
        <v>3.9076803605974736E-2</v>
      </c>
      <c r="AK28" s="26">
        <f t="shared" si="14"/>
        <v>-1.3952968701782953</v>
      </c>
      <c r="AL28" s="26">
        <f t="shared" si="14"/>
        <v>-1.942328486556743</v>
      </c>
      <c r="AM28" s="26">
        <f t="shared" si="15"/>
        <v>-2.9149085549317331</v>
      </c>
      <c r="AN28" s="26">
        <f t="shared" si="15"/>
        <v>-2.3051044904146689</v>
      </c>
      <c r="AO28" s="14">
        <v>-6.2032046580796207E-3</v>
      </c>
      <c r="AP28" s="14">
        <v>-9.7497576932892693E-3</v>
      </c>
      <c r="AQ28" s="20">
        <v>-1.2959087569312844E-2</v>
      </c>
      <c r="AR28" s="20">
        <v>-1.1570756643278784E-2</v>
      </c>
    </row>
    <row r="29" spans="1:44" x14ac:dyDescent="0.2">
      <c r="A29" s="1">
        <v>45163</v>
      </c>
      <c r="B29">
        <v>239.11824999999999</v>
      </c>
      <c r="C29">
        <v>17.690000000000001</v>
      </c>
      <c r="D29" s="12">
        <v>4.4834939747142588E-3</v>
      </c>
      <c r="E29" s="12">
        <v>-4.5019696117050145E-3</v>
      </c>
      <c r="F29" s="12">
        <v>-8.9854635864192733E-3</v>
      </c>
      <c r="G29" s="12">
        <f t="shared" si="4"/>
        <v>3.864919871183794E-3</v>
      </c>
      <c r="H29" s="12">
        <f t="shared" si="5"/>
        <v>3.8373599353789568E-3</v>
      </c>
      <c r="I29" s="14">
        <v>-6.3572274679934817E-3</v>
      </c>
      <c r="J29" s="14">
        <v>-6.3118954076263455E-3</v>
      </c>
      <c r="K29" s="20">
        <v>-8.9911481256666186E-3</v>
      </c>
      <c r="L29" s="20">
        <v>-8.927034127598335E-3</v>
      </c>
      <c r="N29" s="24">
        <v>2.0101718221299064E-5</v>
      </c>
      <c r="O29" s="24">
        <v>8.0738555862866707E-5</v>
      </c>
      <c r="P29" s="23">
        <f t="shared" si="13"/>
        <v>2.0383306016386166E-5</v>
      </c>
      <c r="Q29" s="23">
        <f t="shared" si="13"/>
        <v>2.6806624643448383E-5</v>
      </c>
      <c r="R29" s="12">
        <v>4.5147874829703965E-3</v>
      </c>
      <c r="S29" s="12">
        <v>5.177511433444487E-3</v>
      </c>
      <c r="T29" s="14">
        <v>-7.4261645662789663E-3</v>
      </c>
      <c r="U29" s="14">
        <v>-8.5162484598838833E-3</v>
      </c>
      <c r="V29" s="20">
        <v>-1.050296626275438E-2</v>
      </c>
      <c r="W29" s="20">
        <v>-1.2044692716015729E-2</v>
      </c>
      <c r="Y29" s="14">
        <f t="shared" si="0"/>
        <v>-5.3454974735389627E-3</v>
      </c>
      <c r="Z29" s="14">
        <f t="shared" si="7"/>
        <v>-6.596312004862331E-3</v>
      </c>
      <c r="AA29" s="20">
        <f t="shared" si="1"/>
        <v>-9.1897383331129394E-3</v>
      </c>
      <c r="AB29" s="20">
        <f t="shared" si="8"/>
        <v>-8.9857434247032214E-3</v>
      </c>
      <c r="AD29" s="14">
        <f t="shared" si="2"/>
        <v>-9.4008105201693823E-3</v>
      </c>
      <c r="AE29" s="14">
        <f t="shared" si="9"/>
        <v>-9.5702730887043067E-3</v>
      </c>
      <c r="AF29" s="20">
        <f t="shared" si="3"/>
        <v>-1.6752275379560328E-2</v>
      </c>
      <c r="AG29" s="20">
        <f t="shared" si="10"/>
        <v>-1.4945843927348972E-2</v>
      </c>
      <c r="AI29" s="26">
        <v>0.99266565216078406</v>
      </c>
      <c r="AJ29" s="26">
        <v>-1.8593516957630574</v>
      </c>
      <c r="AK29" s="26">
        <f t="shared" si="14"/>
        <v>-1.3952968701782953</v>
      </c>
      <c r="AL29" s="26">
        <f t="shared" si="14"/>
        <v>-1.942328486556743</v>
      </c>
      <c r="AM29" s="26">
        <f t="shared" si="15"/>
        <v>-2.9149085549317331</v>
      </c>
      <c r="AN29" s="26">
        <f t="shared" si="15"/>
        <v>-2.3051044904146689</v>
      </c>
      <c r="AO29" s="14">
        <v>-6.299468844508738E-3</v>
      </c>
      <c r="AP29" s="14">
        <v>-1.0056427946652463E-2</v>
      </c>
      <c r="AQ29" s="20">
        <v>-1.3160192657809116E-2</v>
      </c>
      <c r="AR29" s="20">
        <v>-1.1934704854406177E-2</v>
      </c>
    </row>
    <row r="30" spans="1:44" x14ac:dyDescent="0.2">
      <c r="A30" s="1">
        <v>45162</v>
      </c>
      <c r="B30">
        <v>238.05095</v>
      </c>
      <c r="C30">
        <v>17.77</v>
      </c>
      <c r="D30" s="12">
        <v>-6.1028091835650944E-3</v>
      </c>
      <c r="E30" s="12">
        <v>6.2287655719139856E-3</v>
      </c>
      <c r="F30" s="12">
        <v>1.233157475547908E-2</v>
      </c>
      <c r="G30" s="12">
        <f t="shared" si="4"/>
        <v>3.8580589143552041E-3</v>
      </c>
      <c r="H30" s="12">
        <f t="shared" si="5"/>
        <v>3.7416559874014223E-3</v>
      </c>
      <c r="I30" s="14">
        <v>-6.345942198269618E-3</v>
      </c>
      <c r="J30" s="14">
        <v>-6.1544764216819228E-3</v>
      </c>
      <c r="K30" s="20">
        <v>-8.9751871533345438E-3</v>
      </c>
      <c r="L30" s="20">
        <v>-8.7043934516834818E-3</v>
      </c>
      <c r="N30" s="24">
        <v>3.7244279931006453E-5</v>
      </c>
      <c r="O30" s="24">
        <v>1.5206773594996894E-4</v>
      </c>
      <c r="P30" s="23">
        <f t="shared" si="13"/>
        <v>2.0399860199744069E-5</v>
      </c>
      <c r="Q30" s="23">
        <f t="shared" si="13"/>
        <v>2.3353817856809439E-5</v>
      </c>
      <c r="R30" s="12">
        <v>4.5166204400795143E-3</v>
      </c>
      <c r="S30" s="12">
        <v>4.8325787998551497E-3</v>
      </c>
      <c r="T30" s="14">
        <v>-7.4291795124279457E-3</v>
      </c>
      <c r="U30" s="14">
        <v>-7.9488847664705379E-3</v>
      </c>
      <c r="V30" s="20">
        <v>-1.0507230358628385E-2</v>
      </c>
      <c r="W30" s="20">
        <v>-1.1242259417177864E-2</v>
      </c>
      <c r="Y30" s="14">
        <f t="shared" si="0"/>
        <v>-5.3454974735389627E-3</v>
      </c>
      <c r="Z30" s="14">
        <f t="shared" si="7"/>
        <v>-6.4417003736120361E-3</v>
      </c>
      <c r="AA30" s="20">
        <f t="shared" si="1"/>
        <v>-9.1897383331129394E-3</v>
      </c>
      <c r="AB30" s="20">
        <f t="shared" si="8"/>
        <v>-8.1813034382193645E-3</v>
      </c>
      <c r="AD30" s="14">
        <f t="shared" si="2"/>
        <v>-9.4008105201693823E-3</v>
      </c>
      <c r="AE30" s="14">
        <f t="shared" si="9"/>
        <v>-9.5702730887043067E-3</v>
      </c>
      <c r="AF30" s="20">
        <f t="shared" si="3"/>
        <v>-1.6752275379560328E-2</v>
      </c>
      <c r="AG30" s="20">
        <f t="shared" si="10"/>
        <v>-1.4945843927348972E-2</v>
      </c>
      <c r="AI30" s="26">
        <v>-1.3884341927492769</v>
      </c>
      <c r="AJ30" s="26">
        <v>3.1714491549186863</v>
      </c>
      <c r="AK30" s="26">
        <f t="shared" si="14"/>
        <v>-1.3952968701782953</v>
      </c>
      <c r="AL30" s="26">
        <f t="shared" si="14"/>
        <v>-1.942328486556743</v>
      </c>
      <c r="AM30" s="26">
        <f t="shared" si="15"/>
        <v>-2.9149085549317331</v>
      </c>
      <c r="AN30" s="26">
        <f t="shared" si="15"/>
        <v>-2.3051044904146689</v>
      </c>
      <c r="AO30" s="14">
        <v>-6.3020263638262613E-3</v>
      </c>
      <c r="AP30" s="14">
        <v>-9.3864554664888546E-3</v>
      </c>
      <c r="AQ30" s="20">
        <v>-1.3165535560167306E-2</v>
      </c>
      <c r="AR30" s="20">
        <v>-1.1139599091828838E-2</v>
      </c>
    </row>
    <row r="31" spans="1:44" x14ac:dyDescent="0.2">
      <c r="A31" s="1">
        <v>45161</v>
      </c>
      <c r="B31">
        <v>239.51265000000001</v>
      </c>
      <c r="C31">
        <v>17.66</v>
      </c>
      <c r="D31" s="12">
        <v>8.70451277723161E-3</v>
      </c>
      <c r="E31" s="12">
        <v>7.4158585282373402E-3</v>
      </c>
      <c r="F31" s="12">
        <v>-1.2886542489942698E-3</v>
      </c>
      <c r="G31" s="12">
        <f t="shared" si="4"/>
        <v>3.8081732828766104E-3</v>
      </c>
      <c r="H31" s="12">
        <f t="shared" si="5"/>
        <v>3.5307745650280647E-3</v>
      </c>
      <c r="I31" s="14">
        <v>-6.2638876363992893E-3</v>
      </c>
      <c r="J31" s="14">
        <v>-5.8076073492344202E-3</v>
      </c>
      <c r="K31" s="20">
        <v>-8.8591358205991309E-3</v>
      </c>
      <c r="L31" s="20">
        <v>-8.2138099030705132E-3</v>
      </c>
      <c r="N31" s="24">
        <v>7.5768542688988362E-5</v>
      </c>
      <c r="O31" s="24">
        <v>1.6606297734509857E-6</v>
      </c>
      <c r="P31" s="23">
        <f t="shared" si="13"/>
        <v>1.9320082710053316E-5</v>
      </c>
      <c r="Q31" s="23">
        <f t="shared" si="13"/>
        <v>1.5118948015688158E-5</v>
      </c>
      <c r="R31" s="12">
        <v>4.3954616037514558E-3</v>
      </c>
      <c r="S31" s="12">
        <v>3.8883091461055612E-3</v>
      </c>
      <c r="T31" s="14">
        <v>-7.2298909610565183E-3</v>
      </c>
      <c r="U31" s="14">
        <v>-6.3956994016803161E-3</v>
      </c>
      <c r="V31" s="20">
        <v>-1.0225372757315344E-2</v>
      </c>
      <c r="W31" s="20">
        <v>-9.0455597156562286E-3</v>
      </c>
      <c r="Y31" s="14">
        <f t="shared" si="0"/>
        <v>-5.120074268702657E-3</v>
      </c>
      <c r="Z31" s="14">
        <f t="shared" si="7"/>
        <v>-6.4417003736120361E-3</v>
      </c>
      <c r="AA31" s="20">
        <f t="shared" si="1"/>
        <v>-9.1897383331129394E-3</v>
      </c>
      <c r="AB31" s="20">
        <f t="shared" si="8"/>
        <v>-8.1813034382193645E-3</v>
      </c>
      <c r="AD31" s="14">
        <f t="shared" si="2"/>
        <v>-9.4008105201693823E-3</v>
      </c>
      <c r="AE31" s="14">
        <f t="shared" si="9"/>
        <v>-9.5702730887043067E-3</v>
      </c>
      <c r="AF31" s="20">
        <f t="shared" si="3"/>
        <v>-1.6752275379560328E-2</v>
      </c>
      <c r="AG31" s="20">
        <f t="shared" si="10"/>
        <v>-1.4945843927348972E-2</v>
      </c>
      <c r="AI31" s="26">
        <v>2.195954588203112</v>
      </c>
      <c r="AJ31" s="26">
        <v>-0.32235829357399859</v>
      </c>
      <c r="AK31" s="26">
        <f t="shared" si="14"/>
        <v>-1.3801623441838347</v>
      </c>
      <c r="AL31" s="26">
        <f t="shared" si="14"/>
        <v>-1.942328486556743</v>
      </c>
      <c r="AM31" s="26">
        <f t="shared" si="15"/>
        <v>-2.9149085549317331</v>
      </c>
      <c r="AN31" s="26">
        <f t="shared" si="15"/>
        <v>-2.3051044904146689</v>
      </c>
      <c r="AO31" s="14">
        <v>-6.0664505908036466E-3</v>
      </c>
      <c r="AP31" s="14">
        <v>-7.5523736190199562E-3</v>
      </c>
      <c r="AQ31" s="20">
        <v>-1.2812368631649074E-2</v>
      </c>
      <c r="AR31" s="20">
        <v>-8.9629588728083569E-3</v>
      </c>
    </row>
    <row r="32" spans="1:44" x14ac:dyDescent="0.2">
      <c r="A32" s="1">
        <v>45160</v>
      </c>
      <c r="B32">
        <v>237.44580000000002</v>
      </c>
      <c r="C32">
        <v>17.53</v>
      </c>
      <c r="D32" s="12">
        <v>2.1605181867179191E-3</v>
      </c>
      <c r="E32" s="12">
        <v>3.4344590726962387E-3</v>
      </c>
      <c r="F32" s="12">
        <v>1.2739408859783197E-3</v>
      </c>
      <c r="G32" s="12">
        <f t="shared" si="4"/>
        <v>3.7641669719704301E-3</v>
      </c>
      <c r="H32" s="12">
        <f t="shared" si="5"/>
        <v>3.554949307053662E-3</v>
      </c>
      <c r="I32" s="14">
        <v>-6.1915036962965041E-3</v>
      </c>
      <c r="J32" s="14">
        <v>-5.8473712613358406E-3</v>
      </c>
      <c r="K32" s="20">
        <v>-8.756761832778159E-3</v>
      </c>
      <c r="L32" s="20">
        <v>-8.2700487627872469E-3</v>
      </c>
      <c r="N32" s="24">
        <v>4.6678388351388846E-6</v>
      </c>
      <c r="O32" s="24">
        <v>1.622925380967226E-6</v>
      </c>
      <c r="P32" s="23">
        <f t="shared" si="13"/>
        <v>1.5712389074434229E-5</v>
      </c>
      <c r="Q32" s="23">
        <f t="shared" si="13"/>
        <v>1.598067516674987E-5</v>
      </c>
      <c r="R32" s="12">
        <v>3.9638856030963137E-3</v>
      </c>
      <c r="S32" s="12">
        <v>3.9975836660099901E-3</v>
      </c>
      <c r="T32" s="14">
        <v>-6.5200116110736969E-3</v>
      </c>
      <c r="U32" s="14">
        <v>-6.5754399920784964E-3</v>
      </c>
      <c r="V32" s="20">
        <v>-9.2213768457042045E-3</v>
      </c>
      <c r="W32" s="20">
        <v>-9.2997702627227313E-3</v>
      </c>
      <c r="Y32" s="14">
        <f t="shared" si="0"/>
        <v>-5.120074268702657E-3</v>
      </c>
      <c r="Z32" s="14">
        <f t="shared" si="7"/>
        <v>-6.4417003736120361E-3</v>
      </c>
      <c r="AA32" s="20">
        <f t="shared" si="1"/>
        <v>-9.1897383331129394E-3</v>
      </c>
      <c r="AB32" s="20">
        <f t="shared" si="8"/>
        <v>-8.1813034382193645E-3</v>
      </c>
      <c r="AD32" s="14">
        <f t="shared" si="2"/>
        <v>-9.4008105201693823E-3</v>
      </c>
      <c r="AE32" s="14">
        <f t="shared" si="9"/>
        <v>-9.5702730887043067E-3</v>
      </c>
      <c r="AF32" s="20">
        <f t="shared" si="3"/>
        <v>-1.6752275379560328E-2</v>
      </c>
      <c r="AG32" s="20">
        <f t="shared" si="10"/>
        <v>-1.4945843927348972E-2</v>
      </c>
      <c r="AI32" s="26">
        <v>0.53322595213440072</v>
      </c>
      <c r="AJ32" s="26">
        <v>0.30991707386568573</v>
      </c>
      <c r="AK32" s="26">
        <f t="shared" si="14"/>
        <v>-1.3801623441838347</v>
      </c>
      <c r="AL32" s="26">
        <f t="shared" si="14"/>
        <v>-1.942328486556743</v>
      </c>
      <c r="AM32" s="26">
        <f t="shared" si="15"/>
        <v>-2.9149085549317331</v>
      </c>
      <c r="AN32" s="26">
        <f t="shared" si="15"/>
        <v>-2.3051044904146689</v>
      </c>
      <c r="AO32" s="14">
        <v>-5.4708056460459611E-3</v>
      </c>
      <c r="AP32" s="14">
        <v>-7.7646206318851404E-3</v>
      </c>
      <c r="AQ32" s="20">
        <v>-1.1554364055236178E-2</v>
      </c>
      <c r="AR32" s="20">
        <v>-9.2148480593279621E-3</v>
      </c>
    </row>
    <row r="33" spans="1:44" x14ac:dyDescent="0.2">
      <c r="A33" s="1">
        <v>45159</v>
      </c>
      <c r="B33">
        <v>236.93389999999999</v>
      </c>
      <c r="C33">
        <v>17.47</v>
      </c>
      <c r="D33" s="12">
        <v>3.6563642481879377E-4</v>
      </c>
      <c r="E33" s="12">
        <v>5.7273768613952392E-4</v>
      </c>
      <c r="F33" s="12">
        <v>2.0710126132073015E-4</v>
      </c>
      <c r="G33" s="12">
        <f t="shared" si="4"/>
        <v>3.7634242477024371E-3</v>
      </c>
      <c r="H33" s="12">
        <f t="shared" si="5"/>
        <v>3.5512170555919353E-3</v>
      </c>
      <c r="I33" s="14">
        <v>-6.1902820235904708E-3</v>
      </c>
      <c r="J33" s="14">
        <v>-5.8412322539823239E-3</v>
      </c>
      <c r="K33" s="20">
        <v>-8.7550339977563157E-3</v>
      </c>
      <c r="L33" s="20">
        <v>-8.2613662475338728E-3</v>
      </c>
      <c r="N33" s="24">
        <v>1.3368999515426943E-7</v>
      </c>
      <c r="O33" s="24">
        <v>4.2890932440637354E-8</v>
      </c>
      <c r="P33" s="23">
        <f t="shared" si="13"/>
        <v>1.6416981020921887E-5</v>
      </c>
      <c r="Q33" s="23">
        <f t="shared" si="13"/>
        <v>1.6896919942227527E-5</v>
      </c>
      <c r="R33" s="12">
        <v>4.0517873859473291E-3</v>
      </c>
      <c r="S33" s="12">
        <v>4.110586325845442E-3</v>
      </c>
      <c r="T33" s="14">
        <v>-6.6645971774116908E-3</v>
      </c>
      <c r="U33" s="14">
        <v>-6.7613128269640036E-3</v>
      </c>
      <c r="V33" s="20">
        <v>-9.4258669713640653E-3</v>
      </c>
      <c r="W33" s="20">
        <v>-9.5626537601918946E-3</v>
      </c>
      <c r="Y33" s="14">
        <f t="shared" si="0"/>
        <v>-5.120074268702657E-3</v>
      </c>
      <c r="Z33" s="14">
        <f t="shared" si="7"/>
        <v>-6.4417003736120361E-3</v>
      </c>
      <c r="AA33" s="20">
        <f t="shared" si="1"/>
        <v>-9.1897383331129394E-3</v>
      </c>
      <c r="AB33" s="20">
        <f t="shared" si="8"/>
        <v>-8.1813034382193645E-3</v>
      </c>
      <c r="AD33" s="14">
        <f t="shared" si="2"/>
        <v>-9.4008105201693823E-3</v>
      </c>
      <c r="AE33" s="14">
        <f t="shared" si="9"/>
        <v>-9.5702730887043067E-3</v>
      </c>
      <c r="AF33" s="20">
        <f t="shared" si="3"/>
        <v>-1.6752275379560328E-2</v>
      </c>
      <c r="AG33" s="20">
        <f t="shared" si="10"/>
        <v>-1.4945843927348972E-2</v>
      </c>
      <c r="AI33" s="26">
        <v>8.750459567082218E-2</v>
      </c>
      <c r="AJ33" s="26">
        <v>4.8846678707858734E-2</v>
      </c>
      <c r="AK33" s="26">
        <f t="shared" si="14"/>
        <v>-1.3801623441838347</v>
      </c>
      <c r="AL33" s="26">
        <f t="shared" si="14"/>
        <v>-1.942328486556743</v>
      </c>
      <c r="AM33" s="26">
        <f t="shared" si="15"/>
        <v>-2.9149085549317331</v>
      </c>
      <c r="AN33" s="26">
        <f t="shared" si="15"/>
        <v>-2.3051044904146689</v>
      </c>
      <c r="AO33" s="14">
        <v>-5.5921243767235573E-3</v>
      </c>
      <c r="AP33" s="14">
        <v>-7.9841089171402198E-3</v>
      </c>
      <c r="AQ33" s="20">
        <v>-1.1810589714062352E-2</v>
      </c>
      <c r="AR33" s="20">
        <v>-9.4753309979434645E-3</v>
      </c>
    </row>
    <row r="34" spans="1:44" x14ac:dyDescent="0.2">
      <c r="A34" s="1">
        <v>45156</v>
      </c>
      <c r="B34">
        <v>236.84730000000002</v>
      </c>
      <c r="C34">
        <v>17.46</v>
      </c>
      <c r="D34" s="12">
        <v>8.927211217395481E-4</v>
      </c>
      <c r="E34" s="12">
        <v>-6.8259385665527805E-3</v>
      </c>
      <c r="F34" s="12">
        <v>-7.7186596882923286E-3</v>
      </c>
      <c r="G34" s="12">
        <f t="shared" si="4"/>
        <v>3.8015314919660078E-3</v>
      </c>
      <c r="H34" s="12">
        <f t="shared" si="5"/>
        <v>3.5939467394388884E-3</v>
      </c>
      <c r="I34" s="14">
        <v>-6.2529628625305313E-3</v>
      </c>
      <c r="J34" s="14">
        <v>-5.911516329436475E-3</v>
      </c>
      <c r="K34" s="20">
        <v>-8.8436847044344284E-3</v>
      </c>
      <c r="L34" s="20">
        <v>-8.3607703567096688E-3</v>
      </c>
      <c r="N34" s="24">
        <v>7.9695100119991701E-7</v>
      </c>
      <c r="O34" s="24">
        <v>5.9577707383669025E-5</v>
      </c>
      <c r="P34" s="23">
        <f t="shared" si="13"/>
        <v>1.7459716302560815E-5</v>
      </c>
      <c r="Q34" s="23">
        <f t="shared" si="13"/>
        <v>1.797609724188211E-5</v>
      </c>
      <c r="R34" s="12">
        <v>4.1784825358688309E-3</v>
      </c>
      <c r="S34" s="12">
        <v>4.2398227842543263E-3</v>
      </c>
      <c r="T34" s="14">
        <v>-6.872992154277233E-3</v>
      </c>
      <c r="U34" s="14">
        <v>-6.9738878843122196E-3</v>
      </c>
      <c r="V34" s="20">
        <v>-9.7206039640352366E-3</v>
      </c>
      <c r="W34" s="20">
        <v>-9.8633027204599703E-3</v>
      </c>
      <c r="Y34" s="14">
        <f t="shared" si="0"/>
        <v>-5.120074268702657E-3</v>
      </c>
      <c r="Z34" s="14">
        <f t="shared" si="7"/>
        <v>-6.4417003736120361E-3</v>
      </c>
      <c r="AA34" s="20">
        <f t="shared" si="1"/>
        <v>-9.1897383331129394E-3</v>
      </c>
      <c r="AB34" s="20">
        <f t="shared" si="8"/>
        <v>-8.1813034382193645E-3</v>
      </c>
      <c r="AD34" s="14">
        <f t="shared" si="2"/>
        <v>-9.4008105201693823E-3</v>
      </c>
      <c r="AE34" s="14">
        <f t="shared" si="9"/>
        <v>-9.5702730887043067E-3</v>
      </c>
      <c r="AF34" s="20">
        <f t="shared" si="3"/>
        <v>-1.6752275379560328E-2</v>
      </c>
      <c r="AG34" s="20">
        <f t="shared" si="10"/>
        <v>-1.4945843927348972E-2</v>
      </c>
      <c r="AI34" s="26">
        <v>0.20741704665858279</v>
      </c>
      <c r="AJ34" s="26">
        <v>-1.972345576128874</v>
      </c>
      <c r="AK34" s="26">
        <f t="shared" si="14"/>
        <v>-1.3801623441838347</v>
      </c>
      <c r="AL34" s="26">
        <f t="shared" si="14"/>
        <v>-1.942328486556743</v>
      </c>
      <c r="AM34" s="26">
        <f t="shared" si="15"/>
        <v>-2.9149085549317331</v>
      </c>
      <c r="AN34" s="26">
        <f t="shared" si="15"/>
        <v>-2.3051044904146689</v>
      </c>
      <c r="AO34" s="14">
        <v>-5.7669842518359394E-3</v>
      </c>
      <c r="AP34" s="14">
        <v>-8.2351285718095021E-3</v>
      </c>
      <c r="AQ34" s="20">
        <v>-1.2179894490436898E-2</v>
      </c>
      <c r="AR34" s="20">
        <v>-9.773234538547072E-3</v>
      </c>
    </row>
    <row r="35" spans="1:44" x14ac:dyDescent="0.2">
      <c r="A35" s="1">
        <v>45155</v>
      </c>
      <c r="B35">
        <v>236.63605000000001</v>
      </c>
      <c r="C35">
        <v>17.579999999999998</v>
      </c>
      <c r="D35" s="12">
        <v>-4.5698259819014764E-3</v>
      </c>
      <c r="E35" s="12">
        <v>-4.5300113250283935E-3</v>
      </c>
      <c r="F35" s="12">
        <v>3.9814656873082832E-5</v>
      </c>
      <c r="G35" s="12">
        <f t="shared" si="4"/>
        <v>3.8104802254098668E-3</v>
      </c>
      <c r="H35" s="12">
        <f t="shared" si="5"/>
        <v>3.5382370170259254E-3</v>
      </c>
      <c r="I35" s="14">
        <v>-6.2676822191922842E-3</v>
      </c>
      <c r="J35" s="14">
        <v>-5.819881990469053E-3</v>
      </c>
      <c r="K35" s="20">
        <v>-8.8645025714569076E-3</v>
      </c>
      <c r="L35" s="20">
        <v>-8.2311701624108672E-3</v>
      </c>
      <c r="N35" s="24">
        <v>2.0883309504861793E-5</v>
      </c>
      <c r="O35" s="24">
        <v>1.585206901921322E-9</v>
      </c>
      <c r="P35" s="23">
        <f t="shared" si="13"/>
        <v>1.8524339344586316E-5</v>
      </c>
      <c r="Q35" s="23">
        <f t="shared" si="13"/>
        <v>1.5315026986374122E-5</v>
      </c>
      <c r="R35" s="12">
        <v>4.3039910948544395E-3</v>
      </c>
      <c r="S35" s="12">
        <v>3.9134418337793296E-3</v>
      </c>
      <c r="T35" s="14">
        <v>-7.0794353627381644E-3</v>
      </c>
      <c r="U35" s="14">
        <v>-6.4370389941555521E-3</v>
      </c>
      <c r="V35" s="20">
        <v>-1.0012580533405336E-2</v>
      </c>
      <c r="W35" s="20">
        <v>-9.1040270901950326E-3</v>
      </c>
      <c r="Y35" s="14">
        <f t="shared" si="0"/>
        <v>-5.120074268702657E-3</v>
      </c>
      <c r="Z35" s="14">
        <f t="shared" si="7"/>
        <v>-6.1839167295350437E-3</v>
      </c>
      <c r="AA35" s="20">
        <f t="shared" si="1"/>
        <v>-9.1897383331129394E-3</v>
      </c>
      <c r="AB35" s="20">
        <f t="shared" si="8"/>
        <v>-8.1813034382193645E-3</v>
      </c>
      <c r="AD35" s="14">
        <f t="shared" si="2"/>
        <v>-9.4008105201693823E-3</v>
      </c>
      <c r="AE35" s="14">
        <f t="shared" si="9"/>
        <v>-9.5702730887043067E-3</v>
      </c>
      <c r="AF35" s="20">
        <f t="shared" si="3"/>
        <v>-1.6752275379560328E-2</v>
      </c>
      <c r="AG35" s="20">
        <f t="shared" si="10"/>
        <v>-1.4945843927348972E-2</v>
      </c>
      <c r="AI35" s="26">
        <v>-1.0661859419087343</v>
      </c>
      <c r="AJ35" s="26">
        <v>9.863881227066636E-3</v>
      </c>
      <c r="AK35" s="26">
        <f t="shared" si="14"/>
        <v>-1.3801623441838347</v>
      </c>
      <c r="AL35" s="26">
        <f t="shared" si="14"/>
        <v>-1.5913891283490962</v>
      </c>
      <c r="AM35" s="26">
        <f t="shared" si="15"/>
        <v>-2.9149085549317331</v>
      </c>
      <c r="AN35" s="26">
        <f t="shared" si="15"/>
        <v>-2.3051044904146689</v>
      </c>
      <c r="AO35" s="14">
        <v>-5.9402064388206525E-3</v>
      </c>
      <c r="AP35" s="14">
        <v>-6.2278087887029758E-3</v>
      </c>
      <c r="AQ35" s="20">
        <v>-1.2545740462741203E-2</v>
      </c>
      <c r="AR35" s="20">
        <v>-9.0208923440213487E-3</v>
      </c>
    </row>
    <row r="36" spans="1:44" x14ac:dyDescent="0.2">
      <c r="A36" s="1">
        <v>45154</v>
      </c>
      <c r="B36">
        <v>237.72239999999999</v>
      </c>
      <c r="C36">
        <v>17.66</v>
      </c>
      <c r="D36" s="12">
        <v>-1.1237431847008761E-2</v>
      </c>
      <c r="E36" s="12">
        <v>-6.7491563554555878E-3</v>
      </c>
      <c r="F36" s="12">
        <v>4.4882754915531731E-3</v>
      </c>
      <c r="G36" s="12">
        <f t="shared" si="4"/>
        <v>3.7795006276386944E-3</v>
      </c>
      <c r="H36" s="12">
        <f t="shared" si="5"/>
        <v>3.5382842299766766E-3</v>
      </c>
      <c r="I36" s="14">
        <v>-6.2167253154368739E-3</v>
      </c>
      <c r="J36" s="14">
        <v>-5.8199596488623349E-3</v>
      </c>
      <c r="K36" s="20">
        <v>-8.7924332500432991E-3</v>
      </c>
      <c r="L36" s="20">
        <v>-8.2312799961584745E-3</v>
      </c>
      <c r="N36" s="24">
        <v>1.2627987451616673E-4</v>
      </c>
      <c r="O36" s="24">
        <v>2.0144616888076878E-5</v>
      </c>
      <c r="P36" s="23">
        <f t="shared" ref="P36:Q51" si="16">SUMPRODUCT(N36:N135,Weights)</f>
        <v>1.8371026401669297E-5</v>
      </c>
      <c r="Q36" s="23">
        <f t="shared" si="16"/>
        <v>1.629259590741427E-5</v>
      </c>
      <c r="R36" s="12">
        <v>4.2861435348888277E-3</v>
      </c>
      <c r="S36" s="12">
        <v>4.0364087884423045E-3</v>
      </c>
      <c r="T36" s="14">
        <v>-7.0500787389964938E-3</v>
      </c>
      <c r="U36" s="14">
        <v>-6.6393016355281243E-3</v>
      </c>
      <c r="V36" s="20">
        <v>-9.9710609002225184E-3</v>
      </c>
      <c r="W36" s="20">
        <v>-9.3900910037525206E-3</v>
      </c>
      <c r="Y36" s="14">
        <f t="shared" si="0"/>
        <v>-5.120074268702657E-3</v>
      </c>
      <c r="Z36" s="14">
        <f t="shared" si="7"/>
        <v>-6.1839167295350437E-3</v>
      </c>
      <c r="AA36" s="20">
        <f t="shared" si="1"/>
        <v>-9.1897383331129394E-3</v>
      </c>
      <c r="AB36" s="20">
        <f t="shared" si="8"/>
        <v>-8.1813034382193645E-3</v>
      </c>
      <c r="AD36" s="14">
        <f t="shared" si="2"/>
        <v>-9.4008105201693823E-3</v>
      </c>
      <c r="AE36" s="14">
        <f t="shared" si="9"/>
        <v>-9.5702730887043067E-3</v>
      </c>
      <c r="AF36" s="20">
        <f t="shared" si="3"/>
        <v>-1.6752275379560328E-2</v>
      </c>
      <c r="AG36" s="20">
        <f t="shared" si="10"/>
        <v>-1.4945843927348972E-2</v>
      </c>
      <c r="AI36" s="26">
        <v>-3.3183423976887054</v>
      </c>
      <c r="AJ36" s="26">
        <v>1.1204750244415755</v>
      </c>
      <c r="AK36" s="26">
        <f t="shared" si="14"/>
        <v>-1.3801623441838347</v>
      </c>
      <c r="AL36" s="26">
        <f t="shared" si="14"/>
        <v>-1.5913891283490962</v>
      </c>
      <c r="AM36" s="26">
        <f t="shared" si="15"/>
        <v>-2.9149085549317331</v>
      </c>
      <c r="AN36" s="26">
        <f t="shared" si="15"/>
        <v>-2.3051044904146689</v>
      </c>
      <c r="AO36" s="14">
        <v>-5.9155739086205524E-3</v>
      </c>
      <c r="AP36" s="14">
        <v>-6.4234970634998306E-3</v>
      </c>
      <c r="AQ36" s="20">
        <v>-1.2493716457512783E-2</v>
      </c>
      <c r="AR36" s="20">
        <v>-9.3043440233875896E-3</v>
      </c>
    </row>
    <row r="37" spans="1:44" x14ac:dyDescent="0.2">
      <c r="A37" s="1">
        <v>45152</v>
      </c>
      <c r="B37">
        <v>240.42415</v>
      </c>
      <c r="C37">
        <v>17.78</v>
      </c>
      <c r="D37" s="12">
        <v>3.7737936562773911E-3</v>
      </c>
      <c r="E37" s="12">
        <v>-5.6211354693636029E-4</v>
      </c>
      <c r="F37" s="12">
        <v>-4.3359072032137513E-3</v>
      </c>
      <c r="G37" s="12">
        <f t="shared" si="4"/>
        <v>3.6161671157239725E-3</v>
      </c>
      <c r="H37" s="12">
        <f t="shared" si="5"/>
        <v>3.5242509054143681E-3</v>
      </c>
      <c r="I37" s="14">
        <v>-5.948065595961222E-3</v>
      </c>
      <c r="J37" s="14">
        <v>-5.796876884057835E-3</v>
      </c>
      <c r="K37" s="20">
        <v>-8.4124626818408623E-3</v>
      </c>
      <c r="L37" s="20">
        <v>-8.198633601397224E-3</v>
      </c>
      <c r="N37" s="24">
        <v>1.424151856015948E-5</v>
      </c>
      <c r="O37" s="24">
        <v>1.8800091274880896E-5</v>
      </c>
      <c r="P37" s="23">
        <f t="shared" si="16"/>
        <v>1.1468107353444699E-5</v>
      </c>
      <c r="Q37" s="23">
        <f t="shared" si="16"/>
        <v>1.604555159602087E-5</v>
      </c>
      <c r="R37" s="12">
        <v>3.3864594126380284E-3</v>
      </c>
      <c r="S37" s="12">
        <v>4.0056899026286183E-3</v>
      </c>
      <c r="T37" s="14">
        <v>-5.5702300474016146E-3</v>
      </c>
      <c r="U37" s="14">
        <v>-6.588773564781574E-3</v>
      </c>
      <c r="V37" s="20">
        <v>-7.8780826551160723E-3</v>
      </c>
      <c r="W37" s="20">
        <v>-9.3186281890469489E-3</v>
      </c>
      <c r="Y37" s="14">
        <f t="shared" si="0"/>
        <v>-5.0829506636526581E-3</v>
      </c>
      <c r="Z37" s="14">
        <f t="shared" si="7"/>
        <v>-6.1839167295350437E-3</v>
      </c>
      <c r="AA37" s="20">
        <f t="shared" si="1"/>
        <v>-7.0435204750613732E-3</v>
      </c>
      <c r="AB37" s="20">
        <f t="shared" si="8"/>
        <v>-8.1813034382193645E-3</v>
      </c>
      <c r="AD37" s="14">
        <f t="shared" si="2"/>
        <v>-9.1798267644823614E-3</v>
      </c>
      <c r="AE37" s="14">
        <f t="shared" si="9"/>
        <v>-9.5702730887043067E-3</v>
      </c>
      <c r="AF37" s="20">
        <f t="shared" si="3"/>
        <v>-1.6752275379560328E-2</v>
      </c>
      <c r="AG37" s="20">
        <f t="shared" si="10"/>
        <v>-1.4945843927348972E-2</v>
      </c>
      <c r="AI37" s="26">
        <v>1.1231348404852266</v>
      </c>
      <c r="AJ37" s="26">
        <v>-1.0884941687887633</v>
      </c>
      <c r="AK37" s="26">
        <f t="shared" ref="AK37:AL52" si="17">PERCENTILE(AI37:AI136,5%)</f>
        <v>-1.300920178576001</v>
      </c>
      <c r="AL37" s="26">
        <f t="shared" si="17"/>
        <v>-1.5913891283490962</v>
      </c>
      <c r="AM37" s="26">
        <f t="shared" ref="AM37:AN52" si="18">PERCENTILE(AI37:AI136,1%)</f>
        <v>-2.2267221579709511</v>
      </c>
      <c r="AN37" s="26">
        <f t="shared" si="18"/>
        <v>-2.3051044904146689</v>
      </c>
      <c r="AO37" s="14">
        <v>-4.4055133838294428E-3</v>
      </c>
      <c r="AP37" s="14">
        <v>-6.3746113625809328E-3</v>
      </c>
      <c r="AQ37" s="20">
        <v>-7.5407042111903903E-3</v>
      </c>
      <c r="AR37" s="20">
        <v>-9.2335337817579261E-3</v>
      </c>
    </row>
    <row r="38" spans="1:44" x14ac:dyDescent="0.2">
      <c r="A38" s="1">
        <v>45149</v>
      </c>
      <c r="B38">
        <v>239.52025</v>
      </c>
      <c r="C38">
        <v>17.79</v>
      </c>
      <c r="D38" s="12">
        <v>-1.2925808983645926E-3</v>
      </c>
      <c r="E38" s="12">
        <v>-9.465478841870878E-3</v>
      </c>
      <c r="F38" s="12">
        <v>-8.1728979435062854E-3</v>
      </c>
      <c r="G38" s="12">
        <f t="shared" si="4"/>
        <v>3.6059015176608139E-3</v>
      </c>
      <c r="H38" s="12">
        <f t="shared" si="5"/>
        <v>3.5035763408307217E-3</v>
      </c>
      <c r="I38" s="14">
        <v>-5.9311801897542092E-3</v>
      </c>
      <c r="J38" s="14">
        <v>-5.7628702515167812E-3</v>
      </c>
      <c r="K38" s="20">
        <v>-8.3885813296108759E-3</v>
      </c>
      <c r="L38" s="20">
        <v>-8.1505373720313374E-3</v>
      </c>
      <c r="N38" s="24">
        <v>1.6707653788170172E-6</v>
      </c>
      <c r="O38" s="24">
        <v>6.6796260794969268E-5</v>
      </c>
      <c r="P38" s="23">
        <f t="shared" si="16"/>
        <v>1.1289962541659528E-5</v>
      </c>
      <c r="Q38" s="23">
        <f t="shared" si="16"/>
        <v>1.5867472129248575E-5</v>
      </c>
      <c r="R38" s="12">
        <v>3.3600539492186026E-3</v>
      </c>
      <c r="S38" s="12">
        <v>3.9833995693689299E-3</v>
      </c>
      <c r="T38" s="14">
        <v>-5.5267969251248375E-3</v>
      </c>
      <c r="U38" s="14">
        <v>-6.5521092292734184E-3</v>
      </c>
      <c r="V38" s="20">
        <v>-7.8166543614272277E-3</v>
      </c>
      <c r="W38" s="20">
        <v>-9.26677311965661E-3</v>
      </c>
      <c r="Y38" s="14">
        <f t="shared" si="0"/>
        <v>-5.0829506636526581E-3</v>
      </c>
      <c r="Z38" s="14">
        <f t="shared" si="7"/>
        <v>-6.1839167295350437E-3</v>
      </c>
      <c r="AA38" s="20">
        <f t="shared" si="1"/>
        <v>-7.0435204750613732E-3</v>
      </c>
      <c r="AB38" s="20">
        <f t="shared" si="8"/>
        <v>-8.1813034382193645E-3</v>
      </c>
      <c r="AD38" s="14">
        <f t="shared" si="2"/>
        <v>-9.1798267644823614E-3</v>
      </c>
      <c r="AE38" s="14">
        <f t="shared" si="9"/>
        <v>-9.5702730887043067E-3</v>
      </c>
      <c r="AF38" s="20">
        <f t="shared" si="3"/>
        <v>-1.6752275379560328E-2</v>
      </c>
      <c r="AG38" s="20">
        <f t="shared" si="10"/>
        <v>-1.4945843927348972E-2</v>
      </c>
      <c r="AI38" s="26">
        <v>-0.37457224715824733</v>
      </c>
      <c r="AJ38" s="26">
        <v>-2.3017235785922621</v>
      </c>
      <c r="AK38" s="26">
        <f t="shared" si="17"/>
        <v>-1.300920178576001</v>
      </c>
      <c r="AL38" s="26">
        <f t="shared" si="17"/>
        <v>-1.5913891283490962</v>
      </c>
      <c r="AM38" s="26">
        <f t="shared" si="18"/>
        <v>-2.2267221579709511</v>
      </c>
      <c r="AN38" s="26">
        <f t="shared" si="18"/>
        <v>-2.3051044904146689</v>
      </c>
      <c r="AO38" s="14">
        <v>-4.3711619836424619E-3</v>
      </c>
      <c r="AP38" s="14">
        <v>-6.3391387685641865E-3</v>
      </c>
      <c r="AQ38" s="20">
        <v>-7.4819065807028634E-3</v>
      </c>
      <c r="AR38" s="20">
        <v>-9.1821522344681782E-3</v>
      </c>
    </row>
    <row r="39" spans="1:44" x14ac:dyDescent="0.2">
      <c r="A39" s="1">
        <v>45148</v>
      </c>
      <c r="B39">
        <v>239.83025000000001</v>
      </c>
      <c r="C39">
        <v>17.96</v>
      </c>
      <c r="D39" s="12">
        <v>-1.582986588846147E-3</v>
      </c>
      <c r="E39" s="12">
        <v>1.6731734523145469E-3</v>
      </c>
      <c r="F39" s="12">
        <v>3.2561600411606939E-3</v>
      </c>
      <c r="G39" s="12">
        <f t="shared" si="4"/>
        <v>3.6416147508721488E-3</v>
      </c>
      <c r="H39" s="12">
        <f t="shared" si="5"/>
        <v>3.4159849149976822E-3</v>
      </c>
      <c r="I39" s="14">
        <v>-5.9899232309320377E-3</v>
      </c>
      <c r="J39" s="14">
        <v>-5.6187951770454558E-3</v>
      </c>
      <c r="K39" s="20">
        <v>-8.471662733767189E-3</v>
      </c>
      <c r="L39" s="20">
        <v>-7.9467692447604404E-3</v>
      </c>
      <c r="N39" s="24">
        <v>2.5058465404667605E-6</v>
      </c>
      <c r="O39" s="24">
        <v>1.0602578213651612E-5</v>
      </c>
      <c r="P39" s="23">
        <f t="shared" si="16"/>
        <v>1.1908149393853549E-5</v>
      </c>
      <c r="Q39" s="23">
        <f t="shared" si="16"/>
        <v>1.2607988919673867E-5</v>
      </c>
      <c r="R39" s="12">
        <v>3.4508186556023992E-3</v>
      </c>
      <c r="S39" s="12">
        <v>3.5507730031183165E-3</v>
      </c>
      <c r="T39" s="14">
        <v>-5.6760915816194109E-3</v>
      </c>
      <c r="U39" s="14">
        <v>-5.8405018526605356E-3</v>
      </c>
      <c r="V39" s="20">
        <v>-8.0278046431611141E-3</v>
      </c>
      <c r="W39" s="20">
        <v>-8.260333227005907E-3</v>
      </c>
      <c r="Y39" s="14">
        <f t="shared" si="0"/>
        <v>-5.0829506636526581E-3</v>
      </c>
      <c r="Z39" s="14">
        <f t="shared" si="7"/>
        <v>-5.7600064733489831E-3</v>
      </c>
      <c r="AA39" s="20">
        <f t="shared" si="1"/>
        <v>-7.0435204750613732E-3</v>
      </c>
      <c r="AB39" s="20">
        <f t="shared" si="8"/>
        <v>-7.1465816940862858E-3</v>
      </c>
      <c r="AD39" s="14">
        <f t="shared" si="2"/>
        <v>-9.1798267644823614E-3</v>
      </c>
      <c r="AE39" s="14">
        <f t="shared" si="9"/>
        <v>-9.5702730887043067E-3</v>
      </c>
      <c r="AF39" s="20">
        <f t="shared" si="3"/>
        <v>-1.6752275379560328E-2</v>
      </c>
      <c r="AG39" s="20">
        <f t="shared" si="10"/>
        <v>-1.4945843927348972E-2</v>
      </c>
      <c r="AI39" s="26">
        <v>-0.44753727941816435</v>
      </c>
      <c r="AJ39" s="26">
        <v>0.91234564036557442</v>
      </c>
      <c r="AK39" s="26">
        <f t="shared" si="17"/>
        <v>-1.300920178576001</v>
      </c>
      <c r="AL39" s="26">
        <f t="shared" si="17"/>
        <v>-1.5667026748417259</v>
      </c>
      <c r="AM39" s="26">
        <f t="shared" si="18"/>
        <v>-2.2267221579709511</v>
      </c>
      <c r="AN39" s="26">
        <f t="shared" si="18"/>
        <v>-2.211736883228689</v>
      </c>
      <c r="AO39" s="14">
        <v>-4.4892396216796686E-3</v>
      </c>
      <c r="AP39" s="14">
        <v>-5.5630055617412544E-3</v>
      </c>
      <c r="AQ39" s="20">
        <v>-7.684014363569391E-3</v>
      </c>
      <c r="AR39" s="20">
        <v>-7.8533756149694774E-3</v>
      </c>
    </row>
    <row r="40" spans="1:44" x14ac:dyDescent="0.2">
      <c r="A40" s="1">
        <v>45147</v>
      </c>
      <c r="B40">
        <v>240.21050000000002</v>
      </c>
      <c r="C40">
        <v>17.93</v>
      </c>
      <c r="D40" s="12">
        <v>-3.9876071951906455E-3</v>
      </c>
      <c r="E40" s="12">
        <v>-1.1142061281337323E-3</v>
      </c>
      <c r="F40" s="12">
        <v>2.8734010670569132E-3</v>
      </c>
      <c r="G40" s="12">
        <f t="shared" si="4"/>
        <v>3.6622245860127244E-3</v>
      </c>
      <c r="H40" s="12">
        <f t="shared" si="5"/>
        <v>3.4263653720161455E-3</v>
      </c>
      <c r="I40" s="14">
        <v>-6.0238233930138855E-3</v>
      </c>
      <c r="J40" s="14">
        <v>-5.6358695094216888E-3</v>
      </c>
      <c r="K40" s="20">
        <v>-8.5196083799308001E-3</v>
      </c>
      <c r="L40" s="20">
        <v>-7.9709177988769152E-3</v>
      </c>
      <c r="N40" s="24">
        <v>1.5901011143136207E-5</v>
      </c>
      <c r="O40" s="24">
        <v>8.2564336921638078E-6</v>
      </c>
      <c r="P40" s="23">
        <f t="shared" si="16"/>
        <v>1.2511115576750098E-5</v>
      </c>
      <c r="Q40" s="23">
        <f t="shared" si="16"/>
        <v>1.2737748878574604E-5</v>
      </c>
      <c r="R40" s="12">
        <v>3.5371055365581187E-3</v>
      </c>
      <c r="S40" s="12">
        <v>3.5689983018452956E-3</v>
      </c>
      <c r="T40" s="14">
        <v>-5.8180208707177558E-3</v>
      </c>
      <c r="U40" s="14">
        <v>-5.8704798013738809E-3</v>
      </c>
      <c r="V40" s="20">
        <v>-8.2285379452300671E-3</v>
      </c>
      <c r="W40" s="20">
        <v>-8.3027316119531746E-3</v>
      </c>
      <c r="Y40" s="14">
        <f t="shared" si="0"/>
        <v>-5.0829506636526581E-3</v>
      </c>
      <c r="Z40" s="14">
        <f t="shared" si="7"/>
        <v>-5.7600064733489831E-3</v>
      </c>
      <c r="AA40" s="20">
        <f t="shared" si="1"/>
        <v>-7.0435204750613732E-3</v>
      </c>
      <c r="AB40" s="20">
        <f t="shared" si="8"/>
        <v>-7.1465816940862858E-3</v>
      </c>
      <c r="AD40" s="14">
        <f t="shared" si="2"/>
        <v>-9.1798267644823614E-3</v>
      </c>
      <c r="AE40" s="14">
        <f t="shared" si="9"/>
        <v>-9.5702730887043067E-3</v>
      </c>
      <c r="AF40" s="20">
        <f t="shared" si="3"/>
        <v>-1.6752275379560328E-2</v>
      </c>
      <c r="AG40" s="20">
        <f t="shared" si="10"/>
        <v>-1.4945843927348972E-2</v>
      </c>
      <c r="AI40" s="26">
        <v>-1.13731896009867</v>
      </c>
      <c r="AJ40" s="26">
        <v>0.79619463734740969</v>
      </c>
      <c r="AK40" s="26">
        <f t="shared" si="17"/>
        <v>-1.300920178576001</v>
      </c>
      <c r="AL40" s="26">
        <f t="shared" si="17"/>
        <v>-1.5667026748417259</v>
      </c>
      <c r="AM40" s="26">
        <f t="shared" si="18"/>
        <v>-2.2267221579709511</v>
      </c>
      <c r="AN40" s="26">
        <f t="shared" si="18"/>
        <v>-2.211736883228689</v>
      </c>
      <c r="AO40" s="14">
        <v>-4.6014919662613497E-3</v>
      </c>
      <c r="AP40" s="14">
        <v>-5.5915591860066019E-3</v>
      </c>
      <c r="AQ40" s="20">
        <v>-7.8761512733356923E-3</v>
      </c>
      <c r="AR40" s="20">
        <v>-7.8936851803717983E-3</v>
      </c>
    </row>
    <row r="41" spans="1:44" x14ac:dyDescent="0.2">
      <c r="A41" s="1">
        <v>45146</v>
      </c>
      <c r="B41">
        <v>241.17219999999998</v>
      </c>
      <c r="C41">
        <v>17.95</v>
      </c>
      <c r="D41" s="12">
        <v>1.5677255354873409E-3</v>
      </c>
      <c r="E41" s="12">
        <v>2.7932960893854997E-3</v>
      </c>
      <c r="F41" s="12">
        <v>1.2255705538981587E-3</v>
      </c>
      <c r="G41" s="12">
        <f t="shared" si="4"/>
        <v>3.6415355938150817E-3</v>
      </c>
      <c r="H41" s="12">
        <f t="shared" si="5"/>
        <v>3.4326234501665109E-3</v>
      </c>
      <c r="I41" s="14">
        <v>-5.989793029159622E-3</v>
      </c>
      <c r="J41" s="14">
        <v>-5.6461631319650631E-3</v>
      </c>
      <c r="K41" s="20">
        <v>-8.4714785869157653E-3</v>
      </c>
      <c r="L41" s="20">
        <v>-7.985476265677598E-3</v>
      </c>
      <c r="N41" s="24">
        <v>2.45776335461907E-6</v>
      </c>
      <c r="O41" s="24">
        <v>1.5020231825822396E-6</v>
      </c>
      <c r="P41" s="23">
        <f t="shared" si="16"/>
        <v>1.2293065152933854E-5</v>
      </c>
      <c r="Q41" s="23">
        <f t="shared" si="16"/>
        <v>1.3024288304233385E-5</v>
      </c>
      <c r="R41" s="12">
        <v>3.5061467671696025E-3</v>
      </c>
      <c r="S41" s="12">
        <v>3.6089178854932934E-3</v>
      </c>
      <c r="T41" s="14">
        <v>-5.7670982266031009E-3</v>
      </c>
      <c r="U41" s="14">
        <v>-5.9361416733236831E-3</v>
      </c>
      <c r="V41" s="20">
        <v>-8.1565170778801713E-3</v>
      </c>
      <c r="W41" s="20">
        <v>-8.39559845050529E-3</v>
      </c>
      <c r="Y41" s="14">
        <f t="shared" si="0"/>
        <v>-5.0829506636526581E-3</v>
      </c>
      <c r="Z41" s="14">
        <f t="shared" si="7"/>
        <v>-5.7600064733489831E-3</v>
      </c>
      <c r="AA41" s="20">
        <f t="shared" si="1"/>
        <v>-7.0435204750613732E-3</v>
      </c>
      <c r="AB41" s="20">
        <f t="shared" si="8"/>
        <v>-7.1465816940862858E-3</v>
      </c>
      <c r="AD41" s="14">
        <f t="shared" si="2"/>
        <v>-9.1798267644823614E-3</v>
      </c>
      <c r="AE41" s="14">
        <f t="shared" si="9"/>
        <v>-9.5702730887043067E-3</v>
      </c>
      <c r="AF41" s="20">
        <f t="shared" si="3"/>
        <v>-1.6752275379560328E-2</v>
      </c>
      <c r="AG41" s="20">
        <f t="shared" si="10"/>
        <v>-1.4945843927348972E-2</v>
      </c>
      <c r="AI41" s="26">
        <v>0.43594877771956358</v>
      </c>
      <c r="AJ41" s="26">
        <v>0.3303920825709038</v>
      </c>
      <c r="AK41" s="26">
        <f t="shared" si="17"/>
        <v>-1.300920178576001</v>
      </c>
      <c r="AL41" s="26">
        <f t="shared" si="17"/>
        <v>-1.5667026748417259</v>
      </c>
      <c r="AM41" s="26">
        <f t="shared" si="18"/>
        <v>-2.2267221579709511</v>
      </c>
      <c r="AN41" s="26">
        <f t="shared" si="18"/>
        <v>-2.211736883228689</v>
      </c>
      <c r="AO41" s="14">
        <v>-4.561217078459948E-3</v>
      </c>
      <c r="AP41" s="14">
        <v>-5.654101304486488E-3</v>
      </c>
      <c r="AQ41" s="20">
        <v>-7.8072146955547707E-3</v>
      </c>
      <c r="AR41" s="20">
        <v>-7.981976795889207E-3</v>
      </c>
    </row>
    <row r="42" spans="1:44" x14ac:dyDescent="0.2">
      <c r="A42" s="1">
        <v>45145</v>
      </c>
      <c r="B42">
        <v>240.79469999999998</v>
      </c>
      <c r="C42">
        <v>17.899999999999999</v>
      </c>
      <c r="D42" s="12">
        <v>4.0425276409650213E-3</v>
      </c>
      <c r="E42" s="12">
        <v>0</v>
      </c>
      <c r="F42" s="12">
        <v>-4.0425276409650213E-3</v>
      </c>
      <c r="G42" s="12">
        <f t="shared" si="4"/>
        <v>3.7716026401886796E-3</v>
      </c>
      <c r="H42" s="12">
        <f t="shared" si="5"/>
        <v>3.4312183575739398E-3</v>
      </c>
      <c r="I42" s="14">
        <v>-6.2037342821340997E-3</v>
      </c>
      <c r="J42" s="14">
        <v>-5.6438519603179702E-3</v>
      </c>
      <c r="K42" s="20">
        <v>-8.7740597837297572E-3</v>
      </c>
      <c r="L42" s="20">
        <v>-7.9822075315120408E-3</v>
      </c>
      <c r="N42" s="24">
        <v>1.634202972796622E-5</v>
      </c>
      <c r="O42" s="24">
        <v>1.634202972796622E-5</v>
      </c>
      <c r="P42" s="23">
        <f t="shared" si="16"/>
        <v>1.2932102431185761E-5</v>
      </c>
      <c r="Q42" s="23">
        <f t="shared" si="16"/>
        <v>1.3759966381117554E-5</v>
      </c>
      <c r="R42" s="12">
        <v>3.5961232502774096E-3</v>
      </c>
      <c r="S42" s="12">
        <v>3.7094428666738558E-3</v>
      </c>
      <c r="T42" s="14">
        <v>-5.9150963711833158E-3</v>
      </c>
      <c r="U42" s="14">
        <v>-6.10149055321776E-3</v>
      </c>
      <c r="V42" s="20">
        <v>-8.3658336780716904E-3</v>
      </c>
      <c r="W42" s="20">
        <v>-8.6294545267626855E-3</v>
      </c>
      <c r="Y42" s="14">
        <f t="shared" si="0"/>
        <v>-5.120074268702657E-3</v>
      </c>
      <c r="Z42" s="14">
        <f t="shared" si="7"/>
        <v>-5.7600064733489831E-3</v>
      </c>
      <c r="AA42" s="20">
        <f t="shared" si="1"/>
        <v>-9.1712090010927158E-3</v>
      </c>
      <c r="AB42" s="20">
        <f t="shared" si="8"/>
        <v>-7.1465816940862858E-3</v>
      </c>
      <c r="AD42" s="14">
        <f t="shared" si="2"/>
        <v>-9.1798267644823614E-3</v>
      </c>
      <c r="AE42" s="14">
        <f t="shared" si="9"/>
        <v>-9.5702730887043067E-3</v>
      </c>
      <c r="AF42" s="20">
        <f t="shared" si="3"/>
        <v>-1.6752275379560328E-2</v>
      </c>
      <c r="AG42" s="20">
        <f t="shared" si="10"/>
        <v>-1.4945843927348972E-2</v>
      </c>
      <c r="AI42" s="26">
        <v>1.1334967812975412</v>
      </c>
      <c r="AJ42" s="26">
        <v>-1.0960363395643002</v>
      </c>
      <c r="AK42" s="26">
        <f t="shared" si="17"/>
        <v>-1.3801623441838347</v>
      </c>
      <c r="AL42" s="26">
        <f t="shared" si="17"/>
        <v>-1.5667026748417259</v>
      </c>
      <c r="AM42" s="26">
        <f t="shared" si="18"/>
        <v>-2.2267221579709511</v>
      </c>
      <c r="AN42" s="26">
        <f t="shared" si="18"/>
        <v>-2.211736883228689</v>
      </c>
      <c r="AO42" s="14">
        <v>-4.9632338950768608E-3</v>
      </c>
      <c r="AP42" s="14">
        <v>-5.8115940613904897E-3</v>
      </c>
      <c r="AQ42" s="20">
        <v>-8.0075673241872241E-3</v>
      </c>
      <c r="AR42" s="20">
        <v>-8.2043116044521278E-3</v>
      </c>
    </row>
    <row r="43" spans="1:44" x14ac:dyDescent="0.2">
      <c r="A43" s="1">
        <v>45142</v>
      </c>
      <c r="B43">
        <v>239.8252</v>
      </c>
      <c r="C43">
        <v>17.899999999999999</v>
      </c>
      <c r="D43" s="12">
        <v>-3.7500838602249065E-3</v>
      </c>
      <c r="E43" s="12">
        <v>0</v>
      </c>
      <c r="F43" s="12">
        <v>3.7500838602249065E-3</v>
      </c>
      <c r="G43" s="12">
        <f t="shared" si="4"/>
        <v>3.8322267103772819E-3</v>
      </c>
      <c r="H43" s="12">
        <f t="shared" si="5"/>
        <v>3.5385243235814064E-3</v>
      </c>
      <c r="I43" s="14">
        <v>-6.303452003864383E-3</v>
      </c>
      <c r="J43" s="14">
        <v>-5.8203545676988825E-3</v>
      </c>
      <c r="K43" s="20">
        <v>-8.9150924605287153E-3</v>
      </c>
      <c r="L43" s="20">
        <v>-8.2318385374054084E-3</v>
      </c>
      <c r="N43" s="24">
        <v>1.4063128958719336E-5</v>
      </c>
      <c r="O43" s="24">
        <v>1.4063128958719336E-5</v>
      </c>
      <c r="P43" s="23">
        <f t="shared" si="16"/>
        <v>1.2719364517912147E-5</v>
      </c>
      <c r="Q43" s="23">
        <f t="shared" si="16"/>
        <v>1.3603670024077106E-5</v>
      </c>
      <c r="R43" s="12">
        <v>3.5664218087478306E-3</v>
      </c>
      <c r="S43" s="12">
        <v>3.6883153368546333E-3</v>
      </c>
      <c r="T43" s="14">
        <v>-5.8662418473577008E-3</v>
      </c>
      <c r="U43" s="14">
        <v>-6.0667388591660858E-3</v>
      </c>
      <c r="V43" s="20">
        <v>-8.2967377927134055E-3</v>
      </c>
      <c r="W43" s="20">
        <v>-8.580304542684004E-3</v>
      </c>
      <c r="Y43" s="14">
        <f t="shared" si="0"/>
        <v>-5.3454974735389627E-3</v>
      </c>
      <c r="Z43" s="14">
        <f t="shared" si="7"/>
        <v>-5.7600064733489831E-3</v>
      </c>
      <c r="AA43" s="20">
        <f t="shared" si="1"/>
        <v>-9.1712090010927158E-3</v>
      </c>
      <c r="AB43" s="20">
        <f t="shared" si="8"/>
        <v>-7.1465816940862858E-3</v>
      </c>
      <c r="AD43" s="14">
        <f t="shared" si="2"/>
        <v>-9.1798267644823614E-3</v>
      </c>
      <c r="AE43" s="14">
        <f t="shared" si="9"/>
        <v>-9.5702730887043067E-3</v>
      </c>
      <c r="AF43" s="20">
        <f t="shared" si="3"/>
        <v>-1.6752275379560328E-2</v>
      </c>
      <c r="AG43" s="20">
        <f t="shared" si="10"/>
        <v>-1.4945843927348972E-2</v>
      </c>
      <c r="AI43" s="26">
        <v>-1.0551136063194737</v>
      </c>
      <c r="AJ43" s="26">
        <v>1.0177675024804314</v>
      </c>
      <c r="AK43" s="26">
        <f t="shared" si="17"/>
        <v>-1.4704536950250429</v>
      </c>
      <c r="AL43" s="26">
        <f t="shared" si="17"/>
        <v>-1.5667026748417259</v>
      </c>
      <c r="AM43" s="26">
        <f t="shared" si="18"/>
        <v>-2.2267221579709511</v>
      </c>
      <c r="AN43" s="26">
        <f t="shared" si="18"/>
        <v>-2.211736883228689</v>
      </c>
      <c r="AO43" s="14">
        <v>-5.2442581266911445E-3</v>
      </c>
      <c r="AP43" s="14">
        <v>-5.7784935039099155E-3</v>
      </c>
      <c r="AQ43" s="20">
        <v>-7.9414304662096327E-3</v>
      </c>
      <c r="AR43" s="20">
        <v>-8.1575830674994396E-3</v>
      </c>
    </row>
    <row r="44" spans="1:44" x14ac:dyDescent="0.2">
      <c r="A44" s="1">
        <v>45141</v>
      </c>
      <c r="B44">
        <v>240.72795000000002</v>
      </c>
      <c r="C44">
        <v>17.899999999999999</v>
      </c>
      <c r="D44" s="12">
        <v>-4.0905324290790857E-3</v>
      </c>
      <c r="E44" s="12">
        <v>-8.3102493074793671E-3</v>
      </c>
      <c r="F44" s="12">
        <v>-4.2197168784002814E-3</v>
      </c>
      <c r="G44" s="12">
        <f t="shared" si="4"/>
        <v>3.814246187453687E-3</v>
      </c>
      <c r="H44" s="12">
        <f t="shared" si="5"/>
        <v>3.5512156050804553E-3</v>
      </c>
      <c r="I44" s="14">
        <v>-6.2738766755190238E-3</v>
      </c>
      <c r="J44" s="14">
        <v>-5.8412298681032549E-3</v>
      </c>
      <c r="K44" s="20">
        <v>-8.8732635092512672E-3</v>
      </c>
      <c r="L44" s="20">
        <v>-8.2613628731395758E-3</v>
      </c>
      <c r="N44" s="24">
        <v>1.6732455553347644E-5</v>
      </c>
      <c r="O44" s="24">
        <v>1.7806010533856216E-5</v>
      </c>
      <c r="P44" s="23">
        <f t="shared" si="16"/>
        <v>1.263233144621414E-5</v>
      </c>
      <c r="Q44" s="23">
        <f t="shared" si="16"/>
        <v>1.357640546714967E-5</v>
      </c>
      <c r="R44" s="12">
        <v>3.554199128666561E-3</v>
      </c>
      <c r="S44" s="12">
        <v>3.6846174112314116E-3</v>
      </c>
      <c r="T44" s="14">
        <v>-5.8461373276949566E-3</v>
      </c>
      <c r="U44" s="14">
        <v>-6.0606563127925334E-3</v>
      </c>
      <c r="V44" s="20">
        <v>-8.2683035868912624E-3</v>
      </c>
      <c r="W44" s="20">
        <v>-8.5717018812720615E-3</v>
      </c>
      <c r="Y44" s="14">
        <f t="shared" si="0"/>
        <v>-5.3454974735389627E-3</v>
      </c>
      <c r="Z44" s="14">
        <f t="shared" si="7"/>
        <v>-5.7600064733489831E-3</v>
      </c>
      <c r="AA44" s="20">
        <f t="shared" si="1"/>
        <v>-9.1712090010927158E-3</v>
      </c>
      <c r="AB44" s="20">
        <f t="shared" si="8"/>
        <v>-7.1465816940862858E-3</v>
      </c>
      <c r="AD44" s="14">
        <f t="shared" si="2"/>
        <v>-9.1798267644823614E-3</v>
      </c>
      <c r="AE44" s="14">
        <f t="shared" si="9"/>
        <v>-9.5702730887043067E-3</v>
      </c>
      <c r="AF44" s="20">
        <f t="shared" si="3"/>
        <v>-1.6752275379560328E-2</v>
      </c>
      <c r="AG44" s="20">
        <f t="shared" si="10"/>
        <v>-1.4945843927348972E-2</v>
      </c>
      <c r="AI44" s="26">
        <v>-1.163045964063204</v>
      </c>
      <c r="AJ44" s="26">
        <v>-1.1568419917907502</v>
      </c>
      <c r="AK44" s="26">
        <f t="shared" si="17"/>
        <v>-1.4704536950250429</v>
      </c>
      <c r="AL44" s="26">
        <f t="shared" si="17"/>
        <v>-1.5667026748417259</v>
      </c>
      <c r="AM44" s="26">
        <f t="shared" si="18"/>
        <v>-2.2267221579709511</v>
      </c>
      <c r="AN44" s="26">
        <f t="shared" si="18"/>
        <v>-2.211736883228689</v>
      </c>
      <c r="AO44" s="14">
        <v>-5.226285241602532E-3</v>
      </c>
      <c r="AP44" s="14">
        <v>-5.7726999539446482E-3</v>
      </c>
      <c r="AQ44" s="20">
        <v>-7.914213953642878E-3</v>
      </c>
      <c r="AR44" s="20">
        <v>-8.149404229007123E-3</v>
      </c>
    </row>
    <row r="45" spans="1:44" x14ac:dyDescent="0.2">
      <c r="A45" s="1">
        <v>45140</v>
      </c>
      <c r="B45">
        <v>241.7167</v>
      </c>
      <c r="C45">
        <v>18.05</v>
      </c>
      <c r="D45" s="12">
        <v>-7.0220504337968892E-3</v>
      </c>
      <c r="E45" s="12">
        <v>-6.604292790313715E-3</v>
      </c>
      <c r="F45" s="12">
        <v>4.1775764348317423E-4</v>
      </c>
      <c r="G45" s="12">
        <f t="shared" si="4"/>
        <v>3.8062096027803353E-3</v>
      </c>
      <c r="H45" s="12">
        <f t="shared" si="5"/>
        <v>3.5444772677017461E-3</v>
      </c>
      <c r="I45" s="14">
        <v>-6.2606576700707586E-3</v>
      </c>
      <c r="J45" s="14">
        <v>-5.8301462894262629E-3</v>
      </c>
      <c r="K45" s="20">
        <v>-8.8545676175818665E-3</v>
      </c>
      <c r="L45" s="20">
        <v>-8.2456871563040442E-3</v>
      </c>
      <c r="N45" s="24">
        <v>4.930919229478708E-5</v>
      </c>
      <c r="O45" s="24">
        <v>1.7452144868861491E-7</v>
      </c>
      <c r="P45" s="23">
        <f t="shared" si="16"/>
        <v>1.2369892428549175E-5</v>
      </c>
      <c r="Q45" s="23">
        <f t="shared" si="16"/>
        <v>1.3305112066757196E-5</v>
      </c>
      <c r="R45" s="12">
        <v>3.5170857863505655E-3</v>
      </c>
      <c r="S45" s="12">
        <v>3.6476173136387536E-3</v>
      </c>
      <c r="T45" s="14">
        <v>-5.7850913119782002E-3</v>
      </c>
      <c r="U45" s="14">
        <v>-5.9997965680696911E-3</v>
      </c>
      <c r="V45" s="20">
        <v>-8.1819650418958959E-3</v>
      </c>
      <c r="W45" s="20">
        <v>-8.4856267828980775E-3</v>
      </c>
      <c r="Y45" s="14">
        <f t="shared" si="0"/>
        <v>-5.3454974735389627E-3</v>
      </c>
      <c r="Z45" s="14">
        <f t="shared" si="7"/>
        <v>-5.7600064733489831E-3</v>
      </c>
      <c r="AA45" s="20">
        <f t="shared" si="1"/>
        <v>-9.1712090010927158E-3</v>
      </c>
      <c r="AB45" s="20">
        <f t="shared" si="8"/>
        <v>-7.1465816940862858E-3</v>
      </c>
      <c r="AD45" s="14">
        <f t="shared" si="2"/>
        <v>-9.1798267644823614E-3</v>
      </c>
      <c r="AE45" s="14">
        <f t="shared" si="9"/>
        <v>-9.5702730887043067E-3</v>
      </c>
      <c r="AF45" s="20">
        <f t="shared" si="3"/>
        <v>-1.6752275379560328E-2</v>
      </c>
      <c r="AG45" s="20">
        <f t="shared" si="10"/>
        <v>-1.4945843927348972E-2</v>
      </c>
      <c r="AI45" s="26">
        <v>-2.2198119427422642</v>
      </c>
      <c r="AJ45" s="26">
        <v>0.11107220086600218</v>
      </c>
      <c r="AK45" s="26">
        <f t="shared" si="17"/>
        <v>-1.4704536950250429</v>
      </c>
      <c r="AL45" s="26">
        <f t="shared" si="17"/>
        <v>-1.5667026748417259</v>
      </c>
      <c r="AM45" s="26">
        <f t="shared" si="18"/>
        <v>-2.2267221579709511</v>
      </c>
      <c r="AN45" s="26">
        <f t="shared" si="18"/>
        <v>-2.211736883228689</v>
      </c>
      <c r="AO45" s="14">
        <v>-5.1717117902592476E-3</v>
      </c>
      <c r="AP45" s="14">
        <v>-5.7147318020768258E-3</v>
      </c>
      <c r="AQ45" s="20">
        <v>-7.8315728519514904E-3</v>
      </c>
      <c r="AR45" s="20">
        <v>-8.0675697484783801E-3</v>
      </c>
    </row>
    <row r="46" spans="1:44" x14ac:dyDescent="0.2">
      <c r="A46" s="1">
        <v>45139</v>
      </c>
      <c r="B46">
        <v>243.42604999999998</v>
      </c>
      <c r="C46">
        <v>18.170000000000002</v>
      </c>
      <c r="D46" s="12">
        <v>-2.1365274664912892E-3</v>
      </c>
      <c r="E46" s="12">
        <v>-1.0995052226497881E-3</v>
      </c>
      <c r="F46" s="12">
        <v>1.0370222438415011E-3</v>
      </c>
      <c r="G46" s="12">
        <f t="shared" si="4"/>
        <v>3.7489396852057474E-3</v>
      </c>
      <c r="H46" s="12">
        <f t="shared" si="5"/>
        <v>3.5793852354988808E-3</v>
      </c>
      <c r="I46" s="14">
        <v>-6.1664570384329853E-3</v>
      </c>
      <c r="J46" s="14">
        <v>-5.8875647868668855E-3</v>
      </c>
      <c r="K46" s="20">
        <v>-8.7213378665857294E-3</v>
      </c>
      <c r="L46" s="20">
        <v>-8.3268952329759952E-3</v>
      </c>
      <c r="N46" s="24">
        <v>4.5647496150716867E-6</v>
      </c>
      <c r="O46" s="24">
        <v>1.0754151342220617E-6</v>
      </c>
      <c r="P46" s="23">
        <f t="shared" si="16"/>
        <v>1.0006806948859942E-5</v>
      </c>
      <c r="Q46" s="23">
        <f t="shared" si="16"/>
        <v>1.4146143347261227E-5</v>
      </c>
      <c r="R46" s="12">
        <v>3.1633537501929722E-3</v>
      </c>
      <c r="S46" s="12">
        <v>3.7611359118305239E-3</v>
      </c>
      <c r="T46" s="14">
        <v>-5.2032538893354531E-3</v>
      </c>
      <c r="U46" s="14">
        <v>-6.1865180460318712E-3</v>
      </c>
      <c r="V46" s="20">
        <v>-7.3590612716005416E-3</v>
      </c>
      <c r="W46" s="20">
        <v>-8.7497105324655985E-3</v>
      </c>
      <c r="Y46" s="14">
        <f t="shared" si="0"/>
        <v>-5.120074268702657E-3</v>
      </c>
      <c r="Z46" s="14">
        <f t="shared" si="7"/>
        <v>-5.7600064733489831E-3</v>
      </c>
      <c r="AA46" s="20">
        <f t="shared" si="1"/>
        <v>-9.1712090010927158E-3</v>
      </c>
      <c r="AB46" s="20">
        <f t="shared" si="8"/>
        <v>-7.1465816940862858E-3</v>
      </c>
      <c r="AD46" s="14">
        <f t="shared" si="2"/>
        <v>-9.1798267644823614E-3</v>
      </c>
      <c r="AE46" s="14">
        <f t="shared" si="9"/>
        <v>-9.5702730887043067E-3</v>
      </c>
      <c r="AF46" s="20">
        <f t="shared" si="3"/>
        <v>-1.6752275379560328E-2</v>
      </c>
      <c r="AG46" s="20">
        <f t="shared" si="10"/>
        <v>-1.4945843927348972E-2</v>
      </c>
      <c r="AI46" s="26">
        <v>-0.66354673108899609</v>
      </c>
      <c r="AJ46" s="26">
        <v>0.26791907158368911</v>
      </c>
      <c r="AK46" s="26">
        <f t="shared" si="17"/>
        <v>-1.3772552891151715</v>
      </c>
      <c r="AL46" s="26">
        <f t="shared" si="17"/>
        <v>-1.5667026748417259</v>
      </c>
      <c r="AM46" s="26">
        <f t="shared" si="18"/>
        <v>-1.8277851656864748</v>
      </c>
      <c r="AN46" s="26">
        <f t="shared" si="18"/>
        <v>-2.211736883228689</v>
      </c>
      <c r="AO46" s="14">
        <v>-4.3567456837955839E-3</v>
      </c>
      <c r="AP46" s="14">
        <v>-5.8925816935081555E-3</v>
      </c>
      <c r="AQ46" s="20">
        <v>-5.7819310584213933E-3</v>
      </c>
      <c r="AR46" s="20">
        <v>-8.3186430190315356E-3</v>
      </c>
    </row>
    <row r="47" spans="1:44" x14ac:dyDescent="0.2">
      <c r="A47" s="1">
        <v>45138</v>
      </c>
      <c r="B47">
        <v>243.94725</v>
      </c>
      <c r="C47">
        <v>18.190000000000001</v>
      </c>
      <c r="D47" s="12">
        <v>1.8163901801584448E-3</v>
      </c>
      <c r="E47" s="12">
        <v>5.5005500550064923E-4</v>
      </c>
      <c r="F47" s="12">
        <v>-1.2663351746577955E-3</v>
      </c>
      <c r="G47" s="12">
        <f t="shared" si="4"/>
        <v>3.8659847913056146E-3</v>
      </c>
      <c r="H47" s="12">
        <f t="shared" si="5"/>
        <v>3.5914538595911765E-3</v>
      </c>
      <c r="I47" s="14">
        <v>-6.3589791057182725E-3</v>
      </c>
      <c r="J47" s="14">
        <v>-5.9074159069774116E-3</v>
      </c>
      <c r="K47" s="20">
        <v>-8.9936255003280393E-3</v>
      </c>
      <c r="L47" s="20">
        <v>-8.3549710509757055E-3</v>
      </c>
      <c r="N47" s="24">
        <v>3.2992732865760275E-6</v>
      </c>
      <c r="O47" s="24">
        <v>1.6036047745755895E-6</v>
      </c>
      <c r="P47" s="23">
        <f t="shared" si="16"/>
        <v>1.0367497341637456E-5</v>
      </c>
      <c r="Q47" s="23">
        <f t="shared" si="16"/>
        <v>1.4981968679134853E-5</v>
      </c>
      <c r="R47" s="12">
        <v>3.2198598326072295E-3</v>
      </c>
      <c r="S47" s="12">
        <v>3.8706548127073865E-3</v>
      </c>
      <c r="T47" s="14">
        <v>-5.2961981239393633E-3</v>
      </c>
      <c r="U47" s="14">
        <v>-6.366660607358918E-3</v>
      </c>
      <c r="V47" s="20">
        <v>-7.4905140762953262E-3</v>
      </c>
      <c r="W47" s="20">
        <v>-9.0044895946877774E-3</v>
      </c>
      <c r="Y47" s="14">
        <f t="shared" si="0"/>
        <v>-5.120074268702657E-3</v>
      </c>
      <c r="Z47" s="14">
        <f t="shared" si="7"/>
        <v>-5.7600064733489831E-3</v>
      </c>
      <c r="AA47" s="20">
        <f t="shared" si="1"/>
        <v>-9.1712090010927158E-3</v>
      </c>
      <c r="AB47" s="20">
        <f t="shared" si="8"/>
        <v>-7.1465816940862858E-3</v>
      </c>
      <c r="AD47" s="14">
        <f t="shared" si="2"/>
        <v>-9.1798267644823614E-3</v>
      </c>
      <c r="AE47" s="14">
        <f t="shared" si="9"/>
        <v>-9.5702730887043067E-3</v>
      </c>
      <c r="AF47" s="20">
        <f t="shared" si="3"/>
        <v>-1.6752275379560328E-2</v>
      </c>
      <c r="AG47" s="20">
        <f t="shared" si="10"/>
        <v>-1.4945843927348972E-2</v>
      </c>
      <c r="AI47" s="26">
        <v>0.55216162621778819</v>
      </c>
      <c r="AJ47" s="26">
        <v>-0.3181637089836194</v>
      </c>
      <c r="AK47" s="26">
        <f t="shared" si="17"/>
        <v>-1.3772552891151715</v>
      </c>
      <c r="AL47" s="26">
        <f t="shared" si="17"/>
        <v>-1.5667026748417259</v>
      </c>
      <c r="AM47" s="26">
        <f t="shared" si="18"/>
        <v>-1.8277851656864748</v>
      </c>
      <c r="AN47" s="26">
        <f t="shared" si="18"/>
        <v>-2.211736883228689</v>
      </c>
      <c r="AO47" s="14">
        <v>-4.4345689846677977E-3</v>
      </c>
      <c r="AP47" s="14">
        <v>-6.0641652484576623E-3</v>
      </c>
      <c r="AQ47" s="20">
        <v>-5.8852120376292295E-3</v>
      </c>
      <c r="AR47" s="20">
        <v>-8.5608700115115607E-3</v>
      </c>
    </row>
    <row r="48" spans="1:44" x14ac:dyDescent="0.2">
      <c r="A48" s="1">
        <v>45135</v>
      </c>
      <c r="B48">
        <v>243.50495000000001</v>
      </c>
      <c r="C48">
        <v>18.18</v>
      </c>
      <c r="D48" s="12">
        <v>2.4560703656337779E-3</v>
      </c>
      <c r="E48" s="12">
        <v>-6.5573770491803574E-3</v>
      </c>
      <c r="F48" s="12">
        <v>-9.0134474148141353E-3</v>
      </c>
      <c r="G48" s="12">
        <f t="shared" si="4"/>
        <v>3.8888212393512682E-3</v>
      </c>
      <c r="H48" s="12">
        <f t="shared" si="5"/>
        <v>3.6446839614623864E-3</v>
      </c>
      <c r="I48" s="14">
        <v>-6.3965417201128543E-3</v>
      </c>
      <c r="J48" s="14">
        <v>-5.9949716331032677E-3</v>
      </c>
      <c r="K48" s="20">
        <v>-9.0467510226896908E-3</v>
      </c>
      <c r="L48" s="20">
        <v>-8.4788027852987728E-3</v>
      </c>
      <c r="N48" s="24">
        <v>6.0322816409444393E-6</v>
      </c>
      <c r="O48" s="24">
        <v>8.1242234299619615E-5</v>
      </c>
      <c r="P48" s="23">
        <f t="shared" si="16"/>
        <v>1.0821459754345441E-5</v>
      </c>
      <c r="Q48" s="23">
        <f t="shared" si="16"/>
        <v>1.584149115111599E-5</v>
      </c>
      <c r="R48" s="12">
        <v>3.2895987223893193E-3</v>
      </c>
      <c r="S48" s="12">
        <v>3.9801370769253653E-3</v>
      </c>
      <c r="T48" s="14">
        <v>-5.4109083897370021E-3</v>
      </c>
      <c r="U48" s="14">
        <v>-6.5467429067447196E-3</v>
      </c>
      <c r="V48" s="20">
        <v>-7.6527509942778587E-3</v>
      </c>
      <c r="W48" s="20">
        <v>-9.2591834272964506E-3</v>
      </c>
      <c r="Y48" s="14">
        <f t="shared" si="0"/>
        <v>-5.120074268702657E-3</v>
      </c>
      <c r="Z48" s="14">
        <f t="shared" si="7"/>
        <v>-6.1839167295350437E-3</v>
      </c>
      <c r="AA48" s="20">
        <f t="shared" si="1"/>
        <v>-9.1712090010927158E-3</v>
      </c>
      <c r="AB48" s="20">
        <f t="shared" si="8"/>
        <v>-7.1465816940862858E-3</v>
      </c>
      <c r="AD48" s="14">
        <f t="shared" si="2"/>
        <v>-9.1798267644823614E-3</v>
      </c>
      <c r="AE48" s="14">
        <f t="shared" si="9"/>
        <v>-9.5702730887043067E-3</v>
      </c>
      <c r="AF48" s="20">
        <f t="shared" si="3"/>
        <v>-1.6752275379560328E-2</v>
      </c>
      <c r="AG48" s="20">
        <f t="shared" si="10"/>
        <v>-1.4945843927348972E-2</v>
      </c>
      <c r="AI48" s="26">
        <v>0.73612153451201479</v>
      </c>
      <c r="AJ48" s="26">
        <v>-2.6398147608329552</v>
      </c>
      <c r="AK48" s="26">
        <f t="shared" si="17"/>
        <v>-1.3772552891151715</v>
      </c>
      <c r="AL48" s="26">
        <f t="shared" si="17"/>
        <v>-1.5667026748417259</v>
      </c>
      <c r="AM48" s="26">
        <f t="shared" si="18"/>
        <v>-1.8277851656864748</v>
      </c>
      <c r="AN48" s="26">
        <f t="shared" si="18"/>
        <v>-2.211736883228689</v>
      </c>
      <c r="AO48" s="14">
        <v>-4.5306172394772009E-3</v>
      </c>
      <c r="AP48" s="14">
        <v>-6.2356914046556976E-3</v>
      </c>
      <c r="AQ48" s="20">
        <v>-6.0126797458443775E-3</v>
      </c>
      <c r="AR48" s="20">
        <v>-8.8030159733418524E-3</v>
      </c>
    </row>
    <row r="49" spans="1:44" x14ac:dyDescent="0.2">
      <c r="A49" s="1">
        <v>45134</v>
      </c>
      <c r="B49">
        <v>242.90834999999998</v>
      </c>
      <c r="C49">
        <v>18.3</v>
      </c>
      <c r="D49" s="12">
        <v>4.3389084978362469E-4</v>
      </c>
      <c r="E49" s="12">
        <v>7.7092511013217013E-3</v>
      </c>
      <c r="F49" s="12">
        <v>7.2753602515380766E-3</v>
      </c>
      <c r="G49" s="12">
        <f t="shared" si="4"/>
        <v>3.9508194529895759E-3</v>
      </c>
      <c r="H49" s="12">
        <f t="shared" si="5"/>
        <v>3.5649304296814042E-3</v>
      </c>
      <c r="I49" s="14">
        <v>-6.498519706680337E-3</v>
      </c>
      <c r="J49" s="14">
        <v>-5.8637887470911294E-3</v>
      </c>
      <c r="K49" s="20">
        <v>-9.1909804351814981E-3</v>
      </c>
      <c r="L49" s="20">
        <v>-8.2932683261928361E-3</v>
      </c>
      <c r="N49" s="24">
        <v>1.8826126952595597E-7</v>
      </c>
      <c r="O49" s="24">
        <v>5.2930866789660186E-5</v>
      </c>
      <c r="P49" s="23">
        <f t="shared" si="16"/>
        <v>1.1132240097952639E-5</v>
      </c>
      <c r="Q49" s="23">
        <f t="shared" si="16"/>
        <v>1.1658292648352324E-5</v>
      </c>
      <c r="R49" s="12">
        <v>3.3365011760754168E-3</v>
      </c>
      <c r="S49" s="12">
        <v>3.4144242045112561E-3</v>
      </c>
      <c r="T49" s="14">
        <v>-5.488056060795503E-3</v>
      </c>
      <c r="U49" s="14">
        <v>-5.6162280367412368E-3</v>
      </c>
      <c r="V49" s="20">
        <v>-7.7618624176978108E-3</v>
      </c>
      <c r="W49" s="20">
        <v>-7.9431384892383501E-3</v>
      </c>
      <c r="Y49" s="14">
        <f t="shared" si="0"/>
        <v>-5.3454974735389627E-3</v>
      </c>
      <c r="Z49" s="14">
        <f t="shared" si="7"/>
        <v>-5.7600064733489831E-3</v>
      </c>
      <c r="AA49" s="20">
        <f t="shared" si="1"/>
        <v>-9.1712090010927158E-3</v>
      </c>
      <c r="AB49" s="20">
        <f t="shared" si="8"/>
        <v>-6.645057895015293E-3</v>
      </c>
      <c r="AD49" s="14">
        <f t="shared" si="2"/>
        <v>-9.1798267644823614E-3</v>
      </c>
      <c r="AE49" s="14">
        <f t="shared" si="9"/>
        <v>-9.5702730887043067E-3</v>
      </c>
      <c r="AF49" s="20">
        <f t="shared" si="3"/>
        <v>-1.6752275379560328E-2</v>
      </c>
      <c r="AG49" s="20">
        <f t="shared" si="10"/>
        <v>-1.4945843927348972E-2</v>
      </c>
      <c r="AI49" s="26">
        <v>0.12614425334687152</v>
      </c>
      <c r="AJ49" s="26">
        <v>2.4224012094560021</v>
      </c>
      <c r="AK49" s="26">
        <f t="shared" si="17"/>
        <v>-1.4277744586140437</v>
      </c>
      <c r="AL49" s="26">
        <f t="shared" si="17"/>
        <v>-1.5007306721341467</v>
      </c>
      <c r="AM49" s="26">
        <f t="shared" si="18"/>
        <v>-1.8277851656864748</v>
      </c>
      <c r="AN49" s="26">
        <f t="shared" si="18"/>
        <v>-2.0097170654657646</v>
      </c>
      <c r="AO49" s="14">
        <v>-4.7637711603361983E-3</v>
      </c>
      <c r="AP49" s="14">
        <v>-5.1241311313872766E-3</v>
      </c>
      <c r="AQ49" s="20">
        <v>-6.0984073549261233E-3</v>
      </c>
      <c r="AR49" s="20">
        <v>-6.8620265925456395E-3</v>
      </c>
    </row>
    <row r="50" spans="1:44" x14ac:dyDescent="0.2">
      <c r="A50" s="1">
        <v>45133</v>
      </c>
      <c r="B50">
        <v>242.803</v>
      </c>
      <c r="C50">
        <v>18.16</v>
      </c>
      <c r="D50" s="12">
        <v>-7.9651336613628665E-4</v>
      </c>
      <c r="E50" s="12">
        <v>-2.19780219780219E-3</v>
      </c>
      <c r="F50" s="12">
        <v>-1.4012888316659033E-3</v>
      </c>
      <c r="G50" s="12">
        <f t="shared" si="4"/>
        <v>3.9565783051814848E-3</v>
      </c>
      <c r="H50" s="12">
        <f t="shared" si="5"/>
        <v>3.5142023766143405E-3</v>
      </c>
      <c r="I50" s="14">
        <v>-6.5079921755952759E-3</v>
      </c>
      <c r="J50" s="14">
        <v>-5.7803485250155833E-3</v>
      </c>
      <c r="K50" s="20">
        <v>-9.2043775287350606E-3</v>
      </c>
      <c r="L50" s="20">
        <v>-8.1752572277860418E-3</v>
      </c>
      <c r="N50" s="24">
        <v>6.344335424337582E-7</v>
      </c>
      <c r="O50" s="24">
        <v>1.9636103897515923E-6</v>
      </c>
      <c r="P50" s="23">
        <f t="shared" si="16"/>
        <v>1.1831124976644606E-5</v>
      </c>
      <c r="Q50" s="23">
        <f t="shared" si="16"/>
        <v>9.0202143243326598E-6</v>
      </c>
      <c r="R50" s="12">
        <v>3.4396402394210658E-3</v>
      </c>
      <c r="S50" s="12">
        <v>3.0033671644227348E-3</v>
      </c>
      <c r="T50" s="14">
        <v>-5.6577047232199721E-3</v>
      </c>
      <c r="U50" s="14">
        <v>-4.940099373467695E-3</v>
      </c>
      <c r="V50" s="20">
        <v>-8.0017997584425245E-3</v>
      </c>
      <c r="W50" s="20">
        <v>-6.986876817918897E-3</v>
      </c>
      <c r="Y50" s="14">
        <f t="shared" si="0"/>
        <v>-5.3454974735389627E-3</v>
      </c>
      <c r="Z50" s="14">
        <f t="shared" si="7"/>
        <v>-5.7600064733489831E-3</v>
      </c>
      <c r="AA50" s="20">
        <f t="shared" si="1"/>
        <v>-9.1712090010927158E-3</v>
      </c>
      <c r="AB50" s="20">
        <f t="shared" si="8"/>
        <v>-6.645057895015293E-3</v>
      </c>
      <c r="AD50" s="14">
        <f t="shared" si="2"/>
        <v>-9.1798267644823614E-3</v>
      </c>
      <c r="AE50" s="14">
        <f t="shared" si="9"/>
        <v>-9.5702730887043067E-3</v>
      </c>
      <c r="AF50" s="20">
        <f t="shared" si="3"/>
        <v>-1.6752275379560328E-2</v>
      </c>
      <c r="AG50" s="20">
        <f t="shared" si="10"/>
        <v>-1.4945843927348972E-2</v>
      </c>
      <c r="AI50" s="26">
        <v>-0.22487707815593652</v>
      </c>
      <c r="AJ50" s="26">
        <v>-0.4552836144325037</v>
      </c>
      <c r="AK50" s="26">
        <f t="shared" si="17"/>
        <v>-1.4277744586140437</v>
      </c>
      <c r="AL50" s="26">
        <f t="shared" si="17"/>
        <v>-1.5007306721341467</v>
      </c>
      <c r="AM50" s="26">
        <f t="shared" si="18"/>
        <v>-1.8277851656864748</v>
      </c>
      <c r="AN50" s="26">
        <f t="shared" si="18"/>
        <v>-2.0097170654657646</v>
      </c>
      <c r="AO50" s="14">
        <v>-4.9110304806664921E-3</v>
      </c>
      <c r="AP50" s="14">
        <v>-4.5072452233297575E-3</v>
      </c>
      <c r="AQ50" s="20">
        <v>-6.2869234049120985E-3</v>
      </c>
      <c r="AR50" s="20">
        <v>-6.0359182441998933E-3</v>
      </c>
    </row>
    <row r="51" spans="1:44" x14ac:dyDescent="0.2">
      <c r="A51" s="1">
        <v>45132</v>
      </c>
      <c r="B51">
        <v>242.99655000000001</v>
      </c>
      <c r="C51">
        <v>18.2</v>
      </c>
      <c r="D51" s="12">
        <v>2.8886078284615646E-3</v>
      </c>
      <c r="E51" s="12">
        <v>1.65107319757829E-3</v>
      </c>
      <c r="F51" s="12">
        <v>-1.2375346308832746E-3</v>
      </c>
      <c r="G51" s="12">
        <f t="shared" si="4"/>
        <v>3.9549138678833407E-3</v>
      </c>
      <c r="H51" s="12">
        <f t="shared" si="5"/>
        <v>3.5466173588269757E-3</v>
      </c>
      <c r="I51" s="14">
        <v>-6.5052544198685907E-3</v>
      </c>
      <c r="J51" s="14">
        <v>-5.8336664260756031E-3</v>
      </c>
      <c r="K51" s="20">
        <v>-9.2005054685650491E-3</v>
      </c>
      <c r="L51" s="20">
        <v>-8.250665752743476E-3</v>
      </c>
      <c r="N51" s="24">
        <v>8.3440551866494364E-6</v>
      </c>
      <c r="O51" s="24">
        <v>1.5314919626354028E-6</v>
      </c>
      <c r="P51" s="23">
        <f t="shared" si="16"/>
        <v>1.2545724790172132E-5</v>
      </c>
      <c r="Q51" s="23">
        <f t="shared" si="16"/>
        <v>9.4730816487327584E-6</v>
      </c>
      <c r="R51" s="12">
        <v>3.5419944650115043E-3</v>
      </c>
      <c r="S51" s="12">
        <v>3.0778371706009331E-3</v>
      </c>
      <c r="T51" s="14">
        <v>-5.8260624424162138E-3</v>
      </c>
      <c r="U51" s="14">
        <v>-5.0625916332290031E-3</v>
      </c>
      <c r="V51" s="20">
        <v>-8.2399112935439382E-3</v>
      </c>
      <c r="W51" s="20">
        <v>-7.1601199584713573E-3</v>
      </c>
      <c r="Y51" s="14">
        <f t="shared" si="0"/>
        <v>-5.3454974735389627E-3</v>
      </c>
      <c r="Z51" s="14">
        <f t="shared" si="7"/>
        <v>-5.7600064733489831E-3</v>
      </c>
      <c r="AA51" s="20">
        <f t="shared" si="1"/>
        <v>-9.1712090010927158E-3</v>
      </c>
      <c r="AB51" s="20">
        <f t="shared" si="8"/>
        <v>-6.645057895015293E-3</v>
      </c>
      <c r="AD51" s="14">
        <f t="shared" si="2"/>
        <v>-9.1798267644823614E-3</v>
      </c>
      <c r="AE51" s="14">
        <f t="shared" si="9"/>
        <v>-9.5702730887043067E-3</v>
      </c>
      <c r="AF51" s="20">
        <f t="shared" si="3"/>
        <v>-1.6752275379560328E-2</v>
      </c>
      <c r="AG51" s="20">
        <f t="shared" si="10"/>
        <v>-1.4945843927348972E-2</v>
      </c>
      <c r="AI51" s="26">
        <v>0.80688802803136928</v>
      </c>
      <c r="AJ51" s="26">
        <v>-0.39173502958410861</v>
      </c>
      <c r="AK51" s="26">
        <f t="shared" si="17"/>
        <v>-1.4277744586140437</v>
      </c>
      <c r="AL51" s="26">
        <f t="shared" si="17"/>
        <v>-1.5007306721341467</v>
      </c>
      <c r="AM51" s="26">
        <f t="shared" si="18"/>
        <v>-1.8277851656864748</v>
      </c>
      <c r="AN51" s="26">
        <f t="shared" si="18"/>
        <v>-2.0097170654657646</v>
      </c>
      <c r="AO51" s="14">
        <v>-5.0571692296957401E-3</v>
      </c>
      <c r="AP51" s="14">
        <v>-4.6190046457553983E-3</v>
      </c>
      <c r="AQ51" s="20">
        <v>-6.4740049400916289E-3</v>
      </c>
      <c r="AR51" s="20">
        <v>-6.1855818864815591E-3</v>
      </c>
    </row>
    <row r="52" spans="1:44" x14ac:dyDescent="0.2">
      <c r="A52" s="1">
        <v>45131</v>
      </c>
      <c r="B52">
        <v>242.29665</v>
      </c>
      <c r="C52">
        <v>18.170000000000002</v>
      </c>
      <c r="D52" s="12">
        <v>3.5570230599717423E-3</v>
      </c>
      <c r="E52" s="12">
        <v>1.6538037486217849E-3</v>
      </c>
      <c r="F52" s="12">
        <v>-1.9032193113499574E-3</v>
      </c>
      <c r="G52" s="12">
        <f t="shared" si="4"/>
        <v>3.9830132694408105E-3</v>
      </c>
      <c r="H52" s="12">
        <f t="shared" si="5"/>
        <v>3.54656831685504E-3</v>
      </c>
      <c r="I52" s="14">
        <v>-6.5514738224355601E-3</v>
      </c>
      <c r="J52" s="14">
        <v>-5.8335857592101917E-3</v>
      </c>
      <c r="K52" s="20">
        <v>-9.2658744516400885E-3</v>
      </c>
      <c r="L52" s="20">
        <v>-8.2505516640563256E-3</v>
      </c>
      <c r="N52" s="24">
        <v>1.2652413049170737E-5</v>
      </c>
      <c r="O52" s="24">
        <v>3.6222437470954058E-6</v>
      </c>
      <c r="P52" s="23">
        <f t="shared" ref="P52:Q67" si="19">SUMPRODUCT(N52:N151,Weights)</f>
        <v>1.2815944682952437E-5</v>
      </c>
      <c r="Q52" s="23">
        <f t="shared" si="19"/>
        <v>9.9799853721960738E-6</v>
      </c>
      <c r="R52" s="12">
        <v>3.5799364076687782E-3</v>
      </c>
      <c r="S52" s="12">
        <v>3.1591114846102018E-3</v>
      </c>
      <c r="T52" s="14">
        <v>-5.8884713844096154E-3</v>
      </c>
      <c r="U52" s="14">
        <v>-5.1962759834051422E-3</v>
      </c>
      <c r="V52" s="20">
        <v>-8.3281774511816675E-3</v>
      </c>
      <c r="W52" s="20">
        <v>-7.3491922860809472E-3</v>
      </c>
      <c r="Y52" s="14">
        <f t="shared" si="0"/>
        <v>-5.3454974735389627E-3</v>
      </c>
      <c r="Z52" s="14">
        <f t="shared" si="7"/>
        <v>-5.7600064733489831E-3</v>
      </c>
      <c r="AA52" s="20">
        <f t="shared" si="1"/>
        <v>-9.1712090010927158E-3</v>
      </c>
      <c r="AB52" s="20">
        <f t="shared" si="8"/>
        <v>-6.645057895015293E-3</v>
      </c>
      <c r="AD52" s="14">
        <f t="shared" si="2"/>
        <v>-9.1798267644823614E-3</v>
      </c>
      <c r="AE52" s="14">
        <f t="shared" si="9"/>
        <v>-9.5702730887043067E-3</v>
      </c>
      <c r="AF52" s="20">
        <f t="shared" si="3"/>
        <v>-1.6752275379560328E-2</v>
      </c>
      <c r="AG52" s="20">
        <f t="shared" si="10"/>
        <v>-1.4945843927348972E-2</v>
      </c>
      <c r="AI52" s="26">
        <v>0.99318059717084017</v>
      </c>
      <c r="AJ52" s="26">
        <v>-0.59057511149751729</v>
      </c>
      <c r="AK52" s="26">
        <f t="shared" si="17"/>
        <v>-1.4277744586140437</v>
      </c>
      <c r="AL52" s="26">
        <f t="shared" si="17"/>
        <v>-1.5007306721341467</v>
      </c>
      <c r="AM52" s="26">
        <f t="shared" si="18"/>
        <v>-1.8277851656864748</v>
      </c>
      <c r="AN52" s="26">
        <f t="shared" si="18"/>
        <v>-2.0097170654657646</v>
      </c>
      <c r="AO52" s="14">
        <v>-5.1113417663319945E-3</v>
      </c>
      <c r="AP52" s="14">
        <v>-4.7409755016457698E-3</v>
      </c>
      <c r="AQ52" s="20">
        <v>-6.5433546600379214E-3</v>
      </c>
      <c r="AR52" s="20">
        <v>-6.3489202623300094E-3</v>
      </c>
    </row>
    <row r="53" spans="1:44" x14ac:dyDescent="0.2">
      <c r="A53" s="1">
        <v>45128</v>
      </c>
      <c r="B53">
        <v>241.43785</v>
      </c>
      <c r="C53">
        <v>18.14</v>
      </c>
      <c r="D53" s="12">
        <v>1.891219306330294E-3</v>
      </c>
      <c r="E53" s="12">
        <v>-5.5096418732769603E-4</v>
      </c>
      <c r="F53" s="12">
        <v>-2.44218349365799E-3</v>
      </c>
      <c r="G53" s="12">
        <f t="shared" si="4"/>
        <v>3.9862088321471071E-3</v>
      </c>
      <c r="H53" s="12">
        <f t="shared" si="5"/>
        <v>3.5440431611575836E-3</v>
      </c>
      <c r="I53" s="14">
        <v>-6.5567300553431634E-3</v>
      </c>
      <c r="J53" s="14">
        <v>-5.8294322477026135E-3</v>
      </c>
      <c r="K53" s="20">
        <v>-9.2733084421482443E-3</v>
      </c>
      <c r="L53" s="20">
        <v>-8.244677273467926E-3</v>
      </c>
      <c r="N53" s="24">
        <v>3.5767104646364384E-6</v>
      </c>
      <c r="O53" s="24">
        <v>5.9642602166955457E-6</v>
      </c>
      <c r="P53" s="23">
        <f t="shared" si="19"/>
        <v>1.2826758212827686E-5</v>
      </c>
      <c r="Q53" s="23">
        <f t="shared" si="19"/>
        <v>1.0385499523818408E-5</v>
      </c>
      <c r="R53" s="12">
        <v>3.5814463855860924E-3</v>
      </c>
      <c r="S53" s="12">
        <v>3.2226541117250556E-3</v>
      </c>
      <c r="T53" s="14">
        <v>-5.8909550770635264E-3</v>
      </c>
      <c r="U53" s="14">
        <v>-5.300794304081034E-3</v>
      </c>
      <c r="V53" s="20">
        <v>-8.3316901850994593E-3</v>
      </c>
      <c r="W53" s="20">
        <v>-7.4970145415805571E-3</v>
      </c>
      <c r="Y53" s="14">
        <f t="shared" si="0"/>
        <v>-5.3454974735389627E-3</v>
      </c>
      <c r="Z53" s="14">
        <f t="shared" si="7"/>
        <v>-5.7600064733489831E-3</v>
      </c>
      <c r="AA53" s="20">
        <f t="shared" si="1"/>
        <v>-9.1712090010927158E-3</v>
      </c>
      <c r="AB53" s="20">
        <f t="shared" si="8"/>
        <v>-6.645057895015293E-3</v>
      </c>
      <c r="AD53" s="14">
        <f t="shared" si="2"/>
        <v>-9.1798267644823614E-3</v>
      </c>
      <c r="AE53" s="14">
        <f t="shared" si="9"/>
        <v>-9.5702730887043067E-3</v>
      </c>
      <c r="AF53" s="20">
        <f t="shared" si="3"/>
        <v>-1.6752275379560328E-2</v>
      </c>
      <c r="AG53" s="20">
        <f t="shared" si="10"/>
        <v>-1.4945843927348972E-2</v>
      </c>
      <c r="AI53" s="26">
        <v>0.51631406949296677</v>
      </c>
      <c r="AJ53" s="26">
        <v>-0.74766984478704757</v>
      </c>
      <c r="AK53" s="26">
        <f t="shared" ref="AK53:AL68" si="20">PERCENTILE(AI53:AI152,5%)</f>
        <v>-1.4277744586140437</v>
      </c>
      <c r="AL53" s="26">
        <f t="shared" si="20"/>
        <v>-1.5007306721341467</v>
      </c>
      <c r="AM53" s="26">
        <f t="shared" ref="AM53:AN68" si="21">PERCENTILE(AI53:AI152,1%)</f>
        <v>-1.8277851656864748</v>
      </c>
      <c r="AN53" s="26">
        <f t="shared" si="21"/>
        <v>-2.0097170654657646</v>
      </c>
      <c r="AO53" s="14">
        <v>-5.1134976742354069E-3</v>
      </c>
      <c r="AP53" s="14">
        <v>-4.8363358711450144E-3</v>
      </c>
      <c r="AQ53" s="20">
        <v>-6.5461145752757017E-3</v>
      </c>
      <c r="AR53" s="20">
        <v>-6.476622964427259E-3</v>
      </c>
    </row>
    <row r="54" spans="1:44" x14ac:dyDescent="0.2">
      <c r="A54" s="1">
        <v>45127</v>
      </c>
      <c r="B54">
        <v>240.9821</v>
      </c>
      <c r="C54">
        <v>18.149999999999999</v>
      </c>
      <c r="D54" s="12">
        <v>-2.7540103853711528E-3</v>
      </c>
      <c r="E54" s="12">
        <v>-3.2948929159803964E-3</v>
      </c>
      <c r="F54" s="12">
        <v>-5.4088253060924352E-4</v>
      </c>
      <c r="G54" s="12">
        <f t="shared" si="4"/>
        <v>3.9849521495120355E-3</v>
      </c>
      <c r="H54" s="12">
        <f t="shared" si="5"/>
        <v>3.5596437025380372E-3</v>
      </c>
      <c r="I54" s="14">
        <v>-6.5546629963529387E-3</v>
      </c>
      <c r="J54" s="14">
        <v>-5.8550928547746591E-3</v>
      </c>
      <c r="K54" s="20">
        <v>-9.2703849611718032E-3</v>
      </c>
      <c r="L54" s="20">
        <v>-8.2809695597422291E-3</v>
      </c>
      <c r="N54" s="24">
        <v>7.5845732027321661E-6</v>
      </c>
      <c r="O54" s="24">
        <v>2.9255391191825927E-7</v>
      </c>
      <c r="P54" s="23">
        <f t="shared" si="19"/>
        <v>1.341701378552693E-5</v>
      </c>
      <c r="Q54" s="23">
        <f t="shared" si="19"/>
        <v>1.0669322761545134E-5</v>
      </c>
      <c r="R54" s="12">
        <v>3.6629242123646143E-3</v>
      </c>
      <c r="S54" s="12">
        <v>3.2663929282229862E-3</v>
      </c>
      <c r="T54" s="14">
        <v>-6.0249741759563023E-3</v>
      </c>
      <c r="U54" s="14">
        <v>-5.3727382550362197E-3</v>
      </c>
      <c r="V54" s="20">
        <v>-8.5212359542071424E-3</v>
      </c>
      <c r="W54" s="20">
        <v>-7.5987662443535806E-3</v>
      </c>
      <c r="Y54" s="14">
        <f t="shared" si="0"/>
        <v>-5.3454974735389627E-3</v>
      </c>
      <c r="Z54" s="14">
        <f t="shared" si="7"/>
        <v>-5.7600064733489831E-3</v>
      </c>
      <c r="AA54" s="20">
        <f t="shared" si="1"/>
        <v>-9.1712090010927158E-3</v>
      </c>
      <c r="AB54" s="20">
        <f t="shared" si="8"/>
        <v>-6.645057895015293E-3</v>
      </c>
      <c r="AD54" s="14">
        <f t="shared" si="2"/>
        <v>-9.1798267644823614E-3</v>
      </c>
      <c r="AE54" s="14">
        <f t="shared" si="9"/>
        <v>-9.5702730887043067E-3</v>
      </c>
      <c r="AF54" s="20">
        <f t="shared" si="3"/>
        <v>-1.6752275379560328E-2</v>
      </c>
      <c r="AG54" s="20">
        <f t="shared" si="10"/>
        <v>-1.4945843927348972E-2</v>
      </c>
      <c r="AI54" s="26">
        <v>-0.74123043614846174</v>
      </c>
      <c r="AJ54" s="26">
        <v>-0.16066325209425494</v>
      </c>
      <c r="AK54" s="26">
        <f t="shared" si="20"/>
        <v>-1.4277744586140437</v>
      </c>
      <c r="AL54" s="26">
        <f t="shared" si="20"/>
        <v>-1.5007306721341467</v>
      </c>
      <c r="AM54" s="26">
        <f t="shared" si="21"/>
        <v>-1.8277851656864748</v>
      </c>
      <c r="AN54" s="26">
        <f t="shared" si="21"/>
        <v>-2.0097170654657646</v>
      </c>
      <c r="AO54" s="14">
        <v>-5.2298296342531596E-3</v>
      </c>
      <c r="AP54" s="14">
        <v>-4.9019760546263058E-3</v>
      </c>
      <c r="AQ54" s="20">
        <v>-6.6950385383938568E-3</v>
      </c>
      <c r="AR54" s="20">
        <v>-6.5645256103664257E-3</v>
      </c>
    </row>
    <row r="55" spans="1:44" x14ac:dyDescent="0.2">
      <c r="A55" s="1">
        <v>45126</v>
      </c>
      <c r="B55">
        <v>241.64760000000001</v>
      </c>
      <c r="C55">
        <v>18.21</v>
      </c>
      <c r="D55" s="12">
        <v>4.0980822221765578E-3</v>
      </c>
      <c r="E55" s="12">
        <v>9.4235033259424394E-3</v>
      </c>
      <c r="F55" s="12">
        <v>5.3254211037658816E-3</v>
      </c>
      <c r="G55" s="12">
        <f t="shared" si="4"/>
        <v>4.1360462632871577E-3</v>
      </c>
      <c r="H55" s="12">
        <f t="shared" si="5"/>
        <v>3.5856113400147341E-3</v>
      </c>
      <c r="I55" s="14">
        <v>-6.803190697406967E-3</v>
      </c>
      <c r="J55" s="14">
        <v>-5.8978058174615653E-3</v>
      </c>
      <c r="K55" s="20">
        <v>-9.621882431532643E-3</v>
      </c>
      <c r="L55" s="20">
        <v>-8.3413793179800064E-3</v>
      </c>
      <c r="N55" s="24">
        <v>1.6794277899719555E-5</v>
      </c>
      <c r="O55" s="24">
        <v>2.8360109932435021E-5</v>
      </c>
      <c r="P55" s="23">
        <f t="shared" si="19"/>
        <v>1.3804626460932781E-5</v>
      </c>
      <c r="Q55" s="23">
        <f t="shared" si="19"/>
        <v>1.1333728439601856E-5</v>
      </c>
      <c r="R55" s="12">
        <v>3.7154577727290593E-3</v>
      </c>
      <c r="S55" s="12">
        <v>3.3665603276344025E-3</v>
      </c>
      <c r="T55" s="14">
        <v>-6.1113841932584336E-3</v>
      </c>
      <c r="U55" s="14">
        <v>-5.5374989652603847E-3</v>
      </c>
      <c r="V55" s="20">
        <v>-8.6434472906767642E-3</v>
      </c>
      <c r="W55" s="20">
        <v>-7.8317904610225291E-3</v>
      </c>
      <c r="Y55" s="14">
        <f t="shared" si="0"/>
        <v>-5.9419271473464767E-3</v>
      </c>
      <c r="Z55" s="14">
        <f t="shared" si="7"/>
        <v>-5.7600064733489831E-3</v>
      </c>
      <c r="AA55" s="20">
        <f t="shared" si="1"/>
        <v>-9.4021062239584771E-3</v>
      </c>
      <c r="AB55" s="20">
        <f t="shared" si="8"/>
        <v>-6.645057895015293E-3</v>
      </c>
      <c r="AD55" s="14">
        <f t="shared" si="2"/>
        <v>-9.1798267644823614E-3</v>
      </c>
      <c r="AE55" s="14">
        <f t="shared" si="9"/>
        <v>-9.5702730887043067E-3</v>
      </c>
      <c r="AF55" s="20">
        <f t="shared" si="3"/>
        <v>-1.6752275379560328E-2</v>
      </c>
      <c r="AG55" s="20">
        <f t="shared" si="10"/>
        <v>-1.4945843927348972E-2</v>
      </c>
      <c r="AI55" s="26">
        <v>1.1107732944923476</v>
      </c>
      <c r="AJ55" s="26">
        <v>1.6637683966847621</v>
      </c>
      <c r="AK55" s="26">
        <f t="shared" si="20"/>
        <v>-1.4704536950250429</v>
      </c>
      <c r="AL55" s="26">
        <f t="shared" si="20"/>
        <v>-1.5007306721341467</v>
      </c>
      <c r="AM55" s="26">
        <f t="shared" si="21"/>
        <v>-2.4528983246183591</v>
      </c>
      <c r="AN55" s="26">
        <f t="shared" si="21"/>
        <v>-2.0097170654657646</v>
      </c>
      <c r="AO55" s="14">
        <v>-5.4634086106189611E-3</v>
      </c>
      <c r="AP55" s="14">
        <v>-5.0523003432709299E-3</v>
      </c>
      <c r="AQ55" s="20">
        <v>-9.1136401459173694E-3</v>
      </c>
      <c r="AR55" s="20">
        <v>-6.7658337423668743E-3</v>
      </c>
    </row>
    <row r="56" spans="1:44" x14ac:dyDescent="0.2">
      <c r="A56" s="1">
        <v>45125</v>
      </c>
      <c r="B56">
        <v>240.66135</v>
      </c>
      <c r="C56">
        <v>18.04</v>
      </c>
      <c r="D56" s="12">
        <v>4.717545323399408E-3</v>
      </c>
      <c r="E56" s="12">
        <v>3.8953811908737368E-3</v>
      </c>
      <c r="F56" s="12">
        <v>-8.2216413252567122E-4</v>
      </c>
      <c r="G56" s="12">
        <f t="shared" si="4"/>
        <v>4.1195522885107329E-3</v>
      </c>
      <c r="H56" s="12">
        <f t="shared" si="5"/>
        <v>3.5663720439043246E-3</v>
      </c>
      <c r="I56" s="14">
        <v>-6.7760605231731181E-3</v>
      </c>
      <c r="J56" s="14">
        <v>-5.8661599914743645E-3</v>
      </c>
      <c r="K56" s="20">
        <v>-9.5835117083770231E-3</v>
      </c>
      <c r="L56" s="20">
        <v>-8.2966220223755129E-3</v>
      </c>
      <c r="N56" s="24">
        <v>2.2255233878327627E-5</v>
      </c>
      <c r="O56" s="24">
        <v>6.7595386081168943E-7</v>
      </c>
      <c r="P56" s="23">
        <f t="shared" si="19"/>
        <v>1.36116406697185E-5</v>
      </c>
      <c r="Q56" s="23">
        <f t="shared" si="19"/>
        <v>1.0245240762695177E-5</v>
      </c>
      <c r="R56" s="12">
        <v>3.689395705223079E-3</v>
      </c>
      <c r="S56" s="12">
        <v>3.2008187644249988E-3</v>
      </c>
      <c r="T56" s="14">
        <v>-6.0685159069953677E-3</v>
      </c>
      <c r="U56" s="14">
        <v>-5.2648783538787906E-3</v>
      </c>
      <c r="V56" s="20">
        <v>-8.5828178553411186E-3</v>
      </c>
      <c r="W56" s="20">
        <v>-7.4462179278101262E-3</v>
      </c>
      <c r="Y56" s="14">
        <f t="shared" si="0"/>
        <v>-5.9419271473464767E-3</v>
      </c>
      <c r="Z56" s="14">
        <f t="shared" si="7"/>
        <v>-5.7600064733489831E-3</v>
      </c>
      <c r="AA56" s="20">
        <f t="shared" si="1"/>
        <v>-9.4021062239584771E-3</v>
      </c>
      <c r="AB56" s="20">
        <f t="shared" si="8"/>
        <v>-6.645057895015293E-3</v>
      </c>
      <c r="AD56" s="14">
        <f t="shared" si="2"/>
        <v>-9.1798267644823614E-3</v>
      </c>
      <c r="AE56" s="14">
        <f t="shared" si="9"/>
        <v>-9.5702730887043067E-3</v>
      </c>
      <c r="AF56" s="20">
        <f t="shared" si="3"/>
        <v>-1.6752275379560328E-2</v>
      </c>
      <c r="AG56" s="20">
        <f t="shared" si="10"/>
        <v>-1.4945843927348972E-2</v>
      </c>
      <c r="AI56" s="26">
        <v>1.3055406100996487</v>
      </c>
      <c r="AJ56" s="26">
        <v>-0.24952990143209866</v>
      </c>
      <c r="AK56" s="26">
        <f t="shared" si="20"/>
        <v>-1.4704536950250429</v>
      </c>
      <c r="AL56" s="26">
        <f t="shared" si="20"/>
        <v>-1.5007306721341467</v>
      </c>
      <c r="AM56" s="26">
        <f t="shared" si="21"/>
        <v>-2.4528983246183591</v>
      </c>
      <c r="AN56" s="26">
        <f t="shared" si="21"/>
        <v>-2.0097170654657646</v>
      </c>
      <c r="AO56" s="14">
        <v>-5.4250855471548003E-3</v>
      </c>
      <c r="AP56" s="14">
        <v>-4.8035668957151171E-3</v>
      </c>
      <c r="AQ56" s="20">
        <v>-9.0497125441958599E-3</v>
      </c>
      <c r="AR56" s="20">
        <v>-6.4327400943279631E-3</v>
      </c>
    </row>
    <row r="57" spans="1:44" x14ac:dyDescent="0.2">
      <c r="A57" s="1">
        <v>45124</v>
      </c>
      <c r="B57">
        <v>239.53134999999997</v>
      </c>
      <c r="C57">
        <v>17.97</v>
      </c>
      <c r="D57" s="12">
        <v>1.5797382058513332E-3</v>
      </c>
      <c r="E57" s="12">
        <v>-2.7746947835738389E-3</v>
      </c>
      <c r="F57" s="12">
        <v>-4.3544329894251721E-3</v>
      </c>
      <c r="G57" s="12">
        <f t="shared" si="4"/>
        <v>4.0983062193605223E-3</v>
      </c>
      <c r="H57" s="12">
        <f t="shared" si="5"/>
        <v>3.5664014160965919E-3</v>
      </c>
      <c r="I57" s="14">
        <v>-6.7411138492729323E-3</v>
      </c>
      <c r="J57" s="14">
        <v>-5.8662083044313477E-3</v>
      </c>
      <c r="K57" s="20">
        <v>-9.5340859605777071E-3</v>
      </c>
      <c r="L57" s="20">
        <v>-8.2966903523125513E-3</v>
      </c>
      <c r="N57" s="24">
        <v>2.4955727990263893E-6</v>
      </c>
      <c r="O57" s="24">
        <v>1.896108665939424E-5</v>
      </c>
      <c r="P57" s="23">
        <f t="shared" si="19"/>
        <v>1.3057240143944541E-5</v>
      </c>
      <c r="Q57" s="23">
        <f t="shared" si="19"/>
        <v>1.0856050698356977E-5</v>
      </c>
      <c r="R57" s="12">
        <v>3.6134803367314093E-3</v>
      </c>
      <c r="S57" s="12">
        <v>3.2948521512136137E-3</v>
      </c>
      <c r="T57" s="14">
        <v>-5.9436462377904873E-3</v>
      </c>
      <c r="U57" s="14">
        <v>-5.4195495111925744E-3</v>
      </c>
      <c r="V57" s="20">
        <v>-8.406212299243496E-3</v>
      </c>
      <c r="W57" s="20">
        <v>-7.6649722972546809E-3</v>
      </c>
      <c r="Y57" s="14">
        <f t="shared" si="0"/>
        <v>-5.9419271473464767E-3</v>
      </c>
      <c r="Z57" s="14">
        <f t="shared" si="7"/>
        <v>-5.7600064733489831E-3</v>
      </c>
      <c r="AA57" s="20">
        <f t="shared" si="1"/>
        <v>-9.4021062239584771E-3</v>
      </c>
      <c r="AB57" s="20">
        <f t="shared" si="8"/>
        <v>-6.645057895015293E-3</v>
      </c>
      <c r="AD57" s="14">
        <f t="shared" si="2"/>
        <v>-9.1798267644823614E-3</v>
      </c>
      <c r="AE57" s="14">
        <f t="shared" si="9"/>
        <v>-9.5702730887043067E-3</v>
      </c>
      <c r="AF57" s="20">
        <f t="shared" si="3"/>
        <v>-1.6752275379560328E-2</v>
      </c>
      <c r="AG57" s="20">
        <f t="shared" si="10"/>
        <v>-1.4945843927348972E-2</v>
      </c>
      <c r="AI57" s="26">
        <v>0.42624846772907565</v>
      </c>
      <c r="AJ57" s="26">
        <v>-1.3543785532545436</v>
      </c>
      <c r="AK57" s="26">
        <f t="shared" si="20"/>
        <v>-1.4704536950250429</v>
      </c>
      <c r="AL57" s="26">
        <f t="shared" si="20"/>
        <v>-1.5007306721341467</v>
      </c>
      <c r="AM57" s="26">
        <f t="shared" si="21"/>
        <v>-2.4528983246183591</v>
      </c>
      <c r="AN57" s="26">
        <f t="shared" si="21"/>
        <v>-2.0097170654657646</v>
      </c>
      <c r="AO57" s="14">
        <v>-5.3134555130470371E-3</v>
      </c>
      <c r="AP57" s="14">
        <v>-4.9446856834734453E-3</v>
      </c>
      <c r="AQ57" s="20">
        <v>-8.8634998640098588E-3</v>
      </c>
      <c r="AR57" s="20">
        <v>-6.6217205964805856E-3</v>
      </c>
    </row>
    <row r="58" spans="1:44" x14ac:dyDescent="0.2">
      <c r="A58" s="1">
        <v>45121</v>
      </c>
      <c r="B58">
        <v>239.15355</v>
      </c>
      <c r="C58">
        <v>18.02</v>
      </c>
      <c r="D58" s="12">
        <v>-3.6221536315590441E-3</v>
      </c>
      <c r="E58" s="12">
        <v>1.6675931072818173E-3</v>
      </c>
      <c r="F58" s="12">
        <v>5.2897467388408614E-3</v>
      </c>
      <c r="G58" s="12">
        <f t="shared" si="4"/>
        <v>4.1394457833384074E-3</v>
      </c>
      <c r="H58" s="12">
        <f t="shared" si="5"/>
        <v>3.550186111545818E-3</v>
      </c>
      <c r="I58" s="14">
        <v>-6.808782410293159E-3</v>
      </c>
      <c r="J58" s="14">
        <v>-5.8395365019288841E-3</v>
      </c>
      <c r="K58" s="20">
        <v>-9.6297908977766265E-3</v>
      </c>
      <c r="L58" s="20">
        <v>-8.2589679130439329E-3</v>
      </c>
      <c r="N58" s="24">
        <v>1.3119996930616372E-5</v>
      </c>
      <c r="O58" s="24">
        <v>2.7981420561077529E-5</v>
      </c>
      <c r="P58" s="23">
        <f t="shared" si="19"/>
        <v>1.3735503429911077E-5</v>
      </c>
      <c r="Q58" s="23">
        <f t="shared" si="19"/>
        <v>1.0336727966517084E-5</v>
      </c>
      <c r="R58" s="12">
        <v>3.7061440109514197E-3</v>
      </c>
      <c r="S58" s="12">
        <v>3.2150782209018E-3</v>
      </c>
      <c r="T58" s="14">
        <v>-6.096064418417921E-3</v>
      </c>
      <c r="U58" s="14">
        <v>-5.2883330725830135E-3</v>
      </c>
      <c r="V58" s="20">
        <v>-8.6217802407660294E-3</v>
      </c>
      <c r="W58" s="20">
        <v>-7.4793903840699111E-3</v>
      </c>
      <c r="Y58" s="14">
        <f t="shared" si="0"/>
        <v>-5.9419271473464767E-3</v>
      </c>
      <c r="Z58" s="14">
        <f t="shared" si="7"/>
        <v>-5.7600064733489831E-3</v>
      </c>
      <c r="AA58" s="20">
        <f t="shared" si="1"/>
        <v>-9.4021062239584771E-3</v>
      </c>
      <c r="AB58" s="20">
        <f t="shared" si="8"/>
        <v>-6.645057895015293E-3</v>
      </c>
      <c r="AD58" s="14">
        <f t="shared" si="2"/>
        <v>-9.1798267644823614E-3</v>
      </c>
      <c r="AE58" s="14">
        <f t="shared" si="9"/>
        <v>-9.5702730887043067E-3</v>
      </c>
      <c r="AF58" s="20">
        <f t="shared" si="3"/>
        <v>-1.6752275379560328E-2</v>
      </c>
      <c r="AG58" s="20">
        <f t="shared" si="10"/>
        <v>-1.4945843927348972E-2</v>
      </c>
      <c r="AI58" s="26">
        <v>-0.97598272451591683</v>
      </c>
      <c r="AJ58" s="26">
        <v>1.7431020929995154</v>
      </c>
      <c r="AK58" s="26">
        <f t="shared" si="20"/>
        <v>-1.4704536950250429</v>
      </c>
      <c r="AL58" s="26">
        <f t="shared" si="20"/>
        <v>-1.5007306721341467</v>
      </c>
      <c r="AM58" s="26">
        <f t="shared" si="21"/>
        <v>-2.4528983246183591</v>
      </c>
      <c r="AN58" s="26">
        <f t="shared" si="21"/>
        <v>-2.0097170654657646</v>
      </c>
      <c r="AO58" s="14">
        <v>-5.449713155198448E-3</v>
      </c>
      <c r="AP58" s="14">
        <v>-4.8249664994178152E-3</v>
      </c>
      <c r="AQ58" s="20">
        <v>-9.0907944352571022E-3</v>
      </c>
      <c r="AR58" s="20">
        <v>-6.4613975673536569E-3</v>
      </c>
    </row>
    <row r="59" spans="1:44" x14ac:dyDescent="0.2">
      <c r="A59" s="1">
        <v>45120</v>
      </c>
      <c r="B59">
        <v>240.02295000000001</v>
      </c>
      <c r="C59">
        <v>17.989999999999998</v>
      </c>
      <c r="D59" s="12">
        <v>4.3091202214624591E-3</v>
      </c>
      <c r="E59" s="12">
        <v>5.0279329608937662E-3</v>
      </c>
      <c r="F59" s="12">
        <v>7.1881273943130708E-4</v>
      </c>
      <c r="G59" s="12">
        <f t="shared" si="4"/>
        <v>4.1267479207715641E-3</v>
      </c>
      <c r="H59" s="12">
        <f t="shared" si="5"/>
        <v>3.5290210487146046E-3</v>
      </c>
      <c r="I59" s="14">
        <v>-6.7878962849955557E-3</v>
      </c>
      <c r="J59" s="14">
        <v>-5.804723071566307E-3</v>
      </c>
      <c r="K59" s="20">
        <v>-9.600251252189388E-3</v>
      </c>
      <c r="L59" s="20">
        <v>-8.2097306141225984E-3</v>
      </c>
      <c r="N59" s="24">
        <v>1.8568517083016673E-5</v>
      </c>
      <c r="O59" s="24">
        <v>5.1669175436874014E-7</v>
      </c>
      <c r="P59" s="23">
        <f t="shared" si="19"/>
        <v>1.37736636220912E-5</v>
      </c>
      <c r="Q59" s="23">
        <f t="shared" si="19"/>
        <v>9.2092467663275691E-6</v>
      </c>
      <c r="R59" s="12">
        <v>3.7112886740445295E-3</v>
      </c>
      <c r="S59" s="12">
        <v>3.0346740790944205E-3</v>
      </c>
      <c r="T59" s="14">
        <v>-6.1045266361660659E-3</v>
      </c>
      <c r="U59" s="14">
        <v>-4.991594665614078E-3</v>
      </c>
      <c r="V59" s="20">
        <v>-8.6337485168153424E-3</v>
      </c>
      <c r="W59" s="20">
        <v>-7.0597075923081514E-3</v>
      </c>
      <c r="Y59" s="14">
        <f t="shared" si="0"/>
        <v>-5.9419271473464767E-3</v>
      </c>
      <c r="Z59" s="14">
        <f t="shared" si="7"/>
        <v>-5.7600064733489831E-3</v>
      </c>
      <c r="AA59" s="20">
        <f t="shared" si="1"/>
        <v>-9.4021062239584771E-3</v>
      </c>
      <c r="AB59" s="20">
        <f t="shared" si="8"/>
        <v>-6.645057895015293E-3</v>
      </c>
      <c r="AD59" s="14">
        <f t="shared" si="2"/>
        <v>-9.1798267644823614E-3</v>
      </c>
      <c r="AE59" s="14">
        <f t="shared" si="9"/>
        <v>-9.5702730887043067E-3</v>
      </c>
      <c r="AF59" s="20">
        <f t="shared" si="3"/>
        <v>-1.6752275379560328E-2</v>
      </c>
      <c r="AG59" s="20">
        <f t="shared" si="10"/>
        <v>-1.4945843927348972E-2</v>
      </c>
      <c r="AI59" s="26">
        <v>1.1743080222344091</v>
      </c>
      <c r="AJ59" s="26">
        <v>0.23003894747550768</v>
      </c>
      <c r="AK59" s="26">
        <f t="shared" si="20"/>
        <v>-1.4704536950250429</v>
      </c>
      <c r="AL59" s="26">
        <f t="shared" si="20"/>
        <v>-1.5007306721341467</v>
      </c>
      <c r="AM59" s="26">
        <f t="shared" si="21"/>
        <v>-2.4528983246183591</v>
      </c>
      <c r="AN59" s="26">
        <f t="shared" si="21"/>
        <v>-2.0097170654657646</v>
      </c>
      <c r="AO59" s="14">
        <v>-5.4572781440533702E-3</v>
      </c>
      <c r="AP59" s="14">
        <v>-4.5542284704274422E-3</v>
      </c>
      <c r="AQ59" s="20">
        <v>-9.1034137707389183E-3</v>
      </c>
      <c r="AR59" s="20">
        <v>-6.0988362848826598E-3</v>
      </c>
    </row>
    <row r="60" spans="1:44" x14ac:dyDescent="0.2">
      <c r="A60" s="1">
        <v>45119</v>
      </c>
      <c r="B60">
        <v>238.9931</v>
      </c>
      <c r="C60">
        <v>17.899999999999999</v>
      </c>
      <c r="D60" s="12">
        <v>2.0721269573988899E-3</v>
      </c>
      <c r="E60" s="12">
        <v>7.3157006190207596E-3</v>
      </c>
      <c r="F60" s="12">
        <v>5.2435736616218698E-3</v>
      </c>
      <c r="G60" s="12">
        <f t="shared" si="4"/>
        <v>4.1066142261283302E-3</v>
      </c>
      <c r="H60" s="12">
        <f t="shared" si="5"/>
        <v>3.527604480472144E-3</v>
      </c>
      <c r="I60" s="14">
        <v>-6.754779304337699E-3</v>
      </c>
      <c r="J60" s="14">
        <v>-5.8023930241548711E-3</v>
      </c>
      <c r="K60" s="20">
        <v>-9.5534132744595143E-3</v>
      </c>
      <c r="L60" s="20">
        <v>-8.2064351836033163E-3</v>
      </c>
      <c r="N60" s="24">
        <v>4.2937101275791809E-6</v>
      </c>
      <c r="O60" s="24">
        <v>2.7495064744854582E-5</v>
      </c>
      <c r="P60" s="23">
        <f t="shared" si="19"/>
        <v>1.3465211087824951E-5</v>
      </c>
      <c r="Q60" s="23">
        <f t="shared" si="19"/>
        <v>9.7640228525296865E-6</v>
      </c>
      <c r="R60" s="12">
        <v>3.6694973889927966E-3</v>
      </c>
      <c r="S60" s="12">
        <v>3.124743645889961E-3</v>
      </c>
      <c r="T60" s="14">
        <v>-6.0357860893737606E-3</v>
      </c>
      <c r="U60" s="14">
        <v>-5.1397459192356705E-3</v>
      </c>
      <c r="V60" s="20">
        <v>-8.5365274496818078E-3</v>
      </c>
      <c r="W60" s="20">
        <v>-7.2692407375387364E-3</v>
      </c>
      <c r="Y60" s="14">
        <f t="shared" si="0"/>
        <v>-5.9419271473464767E-3</v>
      </c>
      <c r="Z60" s="14">
        <f t="shared" si="7"/>
        <v>-5.7600064733489831E-3</v>
      </c>
      <c r="AA60" s="20">
        <f t="shared" si="1"/>
        <v>-9.4021062239584771E-3</v>
      </c>
      <c r="AB60" s="20">
        <f t="shared" si="8"/>
        <v>-6.645057895015293E-3</v>
      </c>
      <c r="AD60" s="14">
        <f t="shared" si="2"/>
        <v>-9.1798267644823614E-3</v>
      </c>
      <c r="AE60" s="14">
        <f t="shared" si="9"/>
        <v>-9.5702730887043067E-3</v>
      </c>
      <c r="AF60" s="20">
        <f t="shared" si="3"/>
        <v>-1.6752275379560328E-2</v>
      </c>
      <c r="AG60" s="20">
        <f t="shared" si="10"/>
        <v>-1.4945843927348972E-2</v>
      </c>
      <c r="AI60" s="26">
        <v>0.55277934982823307</v>
      </c>
      <c r="AJ60" s="26">
        <v>1.7850730235254944</v>
      </c>
      <c r="AK60" s="26">
        <f t="shared" si="20"/>
        <v>-1.4704536950250429</v>
      </c>
      <c r="AL60" s="26">
        <f t="shared" si="20"/>
        <v>-1.5007306721341467</v>
      </c>
      <c r="AM60" s="26">
        <f t="shared" si="21"/>
        <v>-2.4528983246183591</v>
      </c>
      <c r="AN60" s="26">
        <f t="shared" si="21"/>
        <v>-2.0097170654657646</v>
      </c>
      <c r="AO60" s="14">
        <v>-5.3958259945292046E-3</v>
      </c>
      <c r="AP60" s="14">
        <v>-4.6893986319433449E-3</v>
      </c>
      <c r="AQ60" s="20">
        <v>-9.0009039976518736E-3</v>
      </c>
      <c r="AR60" s="20">
        <v>-6.2798506303507664E-3</v>
      </c>
    </row>
    <row r="61" spans="1:44" x14ac:dyDescent="0.2">
      <c r="A61" s="1">
        <v>45118</v>
      </c>
      <c r="B61">
        <v>238.49889999999999</v>
      </c>
      <c r="C61">
        <v>17.77</v>
      </c>
      <c r="D61" s="12">
        <v>3.9493064298934399E-3</v>
      </c>
      <c r="E61" s="12">
        <v>1.6910935738445598E-3</v>
      </c>
      <c r="F61" s="12">
        <v>-2.2582128560488801E-3</v>
      </c>
      <c r="G61" s="12">
        <f t="shared" si="4"/>
        <v>4.1160713335984386E-3</v>
      </c>
      <c r="H61" s="12">
        <f t="shared" si="5"/>
        <v>3.4825585009559804E-3</v>
      </c>
      <c r="I61" s="14">
        <v>-6.7703348618603767E-3</v>
      </c>
      <c r="J61" s="14">
        <v>-5.728298981368128E-3</v>
      </c>
      <c r="K61" s="20">
        <v>-9.575413796317175E-3</v>
      </c>
      <c r="L61" s="20">
        <v>-8.101642564921803E-3</v>
      </c>
      <c r="N61" s="24">
        <v>1.5597021277197669E-5</v>
      </c>
      <c r="O61" s="24">
        <v>5.0995253032244401E-6</v>
      </c>
      <c r="P61" s="23">
        <f t="shared" si="19"/>
        <v>1.4051707468890845E-5</v>
      </c>
      <c r="Q61" s="23">
        <f t="shared" si="19"/>
        <v>8.6286484043331598E-6</v>
      </c>
      <c r="R61" s="12">
        <v>3.7485607196483888E-3</v>
      </c>
      <c r="S61" s="12">
        <v>2.9374561110479865E-3</v>
      </c>
      <c r="T61" s="14">
        <v>-6.1658336955614746E-3</v>
      </c>
      <c r="U61" s="14">
        <v>-4.8316853382680486E-3</v>
      </c>
      <c r="V61" s="20">
        <v>-8.7204562608670325E-3</v>
      </c>
      <c r="W61" s="20">
        <v>-6.8335447790247592E-3</v>
      </c>
      <c r="Y61" s="14">
        <f t="shared" si="0"/>
        <v>-5.9419271473464767E-3</v>
      </c>
      <c r="Z61" s="14">
        <f t="shared" si="7"/>
        <v>-5.7600064733489831E-3</v>
      </c>
      <c r="AA61" s="20">
        <f t="shared" si="1"/>
        <v>-9.4021062239584771E-3</v>
      </c>
      <c r="AB61" s="20">
        <f t="shared" si="8"/>
        <v>-6.645057895015293E-3</v>
      </c>
      <c r="AD61" s="14">
        <f t="shared" si="2"/>
        <v>-9.1798267644823614E-3</v>
      </c>
      <c r="AE61" s="14">
        <f t="shared" si="9"/>
        <v>-9.5702730887043067E-3</v>
      </c>
      <c r="AF61" s="20">
        <f t="shared" si="3"/>
        <v>-1.6752275379560328E-2</v>
      </c>
      <c r="AG61" s="20">
        <f t="shared" si="10"/>
        <v>-1.4945843927348972E-2</v>
      </c>
      <c r="AI61" s="26">
        <v>1.0573359460793594</v>
      </c>
      <c r="AJ61" s="26">
        <v>-0.75847825667527657</v>
      </c>
      <c r="AK61" s="26">
        <f t="shared" si="20"/>
        <v>-1.4704536950250429</v>
      </c>
      <c r="AL61" s="26">
        <f t="shared" si="20"/>
        <v>-1.5007306721341467</v>
      </c>
      <c r="AM61" s="26">
        <f t="shared" si="21"/>
        <v>-2.4528983246183591</v>
      </c>
      <c r="AN61" s="26">
        <f t="shared" si="21"/>
        <v>-2.0097170654657646</v>
      </c>
      <c r="AO61" s="14">
        <v>-5.5120849612327067E-3</v>
      </c>
      <c r="AP61" s="14">
        <v>-4.408330483897601E-3</v>
      </c>
      <c r="AQ61" s="20">
        <v>-9.1948383089557242E-3</v>
      </c>
      <c r="AR61" s="20">
        <v>-5.9034556754298364E-3</v>
      </c>
    </row>
    <row r="62" spans="1:44" x14ac:dyDescent="0.2">
      <c r="A62" s="1">
        <v>45117</v>
      </c>
      <c r="B62">
        <v>237.5607</v>
      </c>
      <c r="C62">
        <v>17.739999999999998</v>
      </c>
      <c r="D62" s="12">
        <v>3.1580848867940325E-4</v>
      </c>
      <c r="E62" s="12">
        <v>-2.2497187851520106E-3</v>
      </c>
      <c r="F62" s="12">
        <v>-2.5655272738314139E-3</v>
      </c>
      <c r="G62" s="12">
        <f t="shared" si="4"/>
        <v>4.1008492035755489E-3</v>
      </c>
      <c r="H62" s="12">
        <f t="shared" si="5"/>
        <v>3.5855857239485041E-3</v>
      </c>
      <c r="I62" s="14">
        <v>-6.7452966860822999E-3</v>
      </c>
      <c r="J62" s="14">
        <v>-5.8977636827821185E-3</v>
      </c>
      <c r="K62" s="20">
        <v>-9.5400018265000535E-3</v>
      </c>
      <c r="L62" s="20">
        <v>-8.341319726098792E-3</v>
      </c>
      <c r="N62" s="24">
        <v>9.973500152196877E-8</v>
      </c>
      <c r="O62" s="24">
        <v>6.5819301927728463E-6</v>
      </c>
      <c r="P62" s="23">
        <f t="shared" si="19"/>
        <v>1.3951331892973156E-5</v>
      </c>
      <c r="Q62" s="23">
        <f t="shared" si="19"/>
        <v>8.8642802950567641E-6</v>
      </c>
      <c r="R62" s="12">
        <v>3.7351481755043075E-3</v>
      </c>
      <c r="S62" s="12">
        <v>2.9772941230346663E-3</v>
      </c>
      <c r="T62" s="14">
        <v>-6.1437720236794356E-3</v>
      </c>
      <c r="U62" s="14">
        <v>-4.8972130367748749E-3</v>
      </c>
      <c r="V62" s="20">
        <v>-8.68925401731197E-3</v>
      </c>
      <c r="W62" s="20">
        <v>-6.9262218535159851E-3</v>
      </c>
      <c r="Y62" s="14">
        <f t="shared" si="0"/>
        <v>-5.9419271473464767E-3</v>
      </c>
      <c r="Z62" s="14">
        <f t="shared" si="7"/>
        <v>-6.1839167295350437E-3</v>
      </c>
      <c r="AA62" s="20">
        <f t="shared" si="1"/>
        <v>-9.4021062239584771E-3</v>
      </c>
      <c r="AB62" s="20">
        <f t="shared" si="8"/>
        <v>-7.1480931031008346E-3</v>
      </c>
      <c r="AD62" s="14">
        <f t="shared" si="2"/>
        <v>-9.1798267644823614E-3</v>
      </c>
      <c r="AE62" s="14">
        <f t="shared" si="9"/>
        <v>-9.5702730887043067E-3</v>
      </c>
      <c r="AF62" s="20">
        <f t="shared" si="3"/>
        <v>-1.6752275379560328E-2</v>
      </c>
      <c r="AG62" s="20">
        <f t="shared" si="10"/>
        <v>-1.4945843927348972E-2</v>
      </c>
      <c r="AI62" s="26">
        <v>8.1984091024625547E-2</v>
      </c>
      <c r="AJ62" s="26">
        <v>-0.85463289041690294</v>
      </c>
      <c r="AK62" s="26">
        <f t="shared" si="20"/>
        <v>-1.4704536950250429</v>
      </c>
      <c r="AL62" s="26">
        <f t="shared" si="20"/>
        <v>-1.5667026748417259</v>
      </c>
      <c r="AM62" s="26">
        <f t="shared" si="21"/>
        <v>-2.4528983246183591</v>
      </c>
      <c r="AN62" s="26">
        <f t="shared" si="21"/>
        <v>-2.0097170654657646</v>
      </c>
      <c r="AO62" s="14">
        <v>-5.492362436136356E-3</v>
      </c>
      <c r="AP62" s="14">
        <v>-4.6645346663489627E-3</v>
      </c>
      <c r="AQ62" s="20">
        <v>-9.1619387018958363E-3</v>
      </c>
      <c r="AR62" s="20">
        <v>-5.9835188079736968E-3</v>
      </c>
    </row>
    <row r="63" spans="1:44" x14ac:dyDescent="0.2">
      <c r="A63" s="1">
        <v>45114</v>
      </c>
      <c r="B63">
        <v>237.48570000000001</v>
      </c>
      <c r="C63">
        <v>17.78</v>
      </c>
      <c r="D63" s="12">
        <v>-4.7010277133063827E-3</v>
      </c>
      <c r="E63" s="12">
        <v>-5.6211354693636029E-4</v>
      </c>
      <c r="F63" s="12">
        <v>4.1389141663700224E-3</v>
      </c>
      <c r="G63" s="12">
        <f t="shared" si="4"/>
        <v>4.1296836918096672E-3</v>
      </c>
      <c r="H63" s="12">
        <f t="shared" si="5"/>
        <v>3.6094827998387714E-3</v>
      </c>
      <c r="I63" s="14">
        <v>-6.7927251986354782E-3</v>
      </c>
      <c r="J63" s="14">
        <v>-5.9370708747337594E-3</v>
      </c>
      <c r="K63" s="20">
        <v>-9.6070808769025493E-3</v>
      </c>
      <c r="L63" s="20">
        <v>-8.3969126377919073E-3</v>
      </c>
      <c r="N63" s="24">
        <v>2.2099661561274637E-5</v>
      </c>
      <c r="O63" s="24">
        <v>1.7130610476578459E-5</v>
      </c>
      <c r="P63" s="23">
        <f t="shared" si="19"/>
        <v>1.4838446213621609E-5</v>
      </c>
      <c r="Q63" s="23">
        <f t="shared" si="19"/>
        <v>9.0114373306783145E-6</v>
      </c>
      <c r="R63" s="12">
        <v>3.852070380149045E-3</v>
      </c>
      <c r="S63" s="12">
        <v>3.0019056165506461E-3</v>
      </c>
      <c r="T63" s="14">
        <v>-6.336091936060495E-3</v>
      </c>
      <c r="U63" s="14">
        <v>-4.9376953411493264E-3</v>
      </c>
      <c r="V63" s="20">
        <v>-8.9612557395154242E-3</v>
      </c>
      <c r="W63" s="20">
        <v>-6.9834767491338545E-3</v>
      </c>
      <c r="Y63" s="14">
        <f t="shared" si="0"/>
        <v>-5.9419271473464767E-3</v>
      </c>
      <c r="Z63" s="14">
        <f t="shared" si="7"/>
        <v>-6.1839167295350437E-3</v>
      </c>
      <c r="AA63" s="20">
        <f t="shared" si="1"/>
        <v>-9.4021062239584771E-3</v>
      </c>
      <c r="AB63" s="20">
        <f t="shared" si="8"/>
        <v>-7.1480931031008346E-3</v>
      </c>
      <c r="AD63" s="14">
        <f t="shared" si="2"/>
        <v>-9.1798267644823614E-3</v>
      </c>
      <c r="AE63" s="14">
        <f t="shared" si="9"/>
        <v>-9.5702730887043067E-3</v>
      </c>
      <c r="AF63" s="20">
        <f t="shared" si="3"/>
        <v>-1.6752275379560328E-2</v>
      </c>
      <c r="AG63" s="20">
        <f t="shared" si="10"/>
        <v>-1.4945843927348972E-2</v>
      </c>
      <c r="AI63" s="26">
        <v>-1.23987206399257</v>
      </c>
      <c r="AJ63" s="26">
        <v>1.4195791159607472</v>
      </c>
      <c r="AK63" s="26">
        <f t="shared" si="20"/>
        <v>-1.4704536950250429</v>
      </c>
      <c r="AL63" s="26">
        <f t="shared" si="20"/>
        <v>-1.5667026748417259</v>
      </c>
      <c r="AM63" s="26">
        <f t="shared" si="21"/>
        <v>-2.4528983246183591</v>
      </c>
      <c r="AN63" s="26">
        <f t="shared" si="21"/>
        <v>-2.0097170654657646</v>
      </c>
      <c r="AO63" s="14">
        <v>-5.6642911239866848E-3</v>
      </c>
      <c r="AP63" s="14">
        <v>-4.7030935590722973E-3</v>
      </c>
      <c r="AQ63" s="20">
        <v>-9.4487369817795978E-3</v>
      </c>
      <c r="AR63" s="20">
        <v>-6.0329809464993609E-3</v>
      </c>
    </row>
    <row r="64" spans="1:44" x14ac:dyDescent="0.2">
      <c r="A64" s="1">
        <v>45113</v>
      </c>
      <c r="B64">
        <v>238.60739999999998</v>
      </c>
      <c r="C64">
        <v>17.79</v>
      </c>
      <c r="D64" s="12">
        <v>-9.1690545602453044E-3</v>
      </c>
      <c r="E64" s="12">
        <v>-1.2215435868961788E-2</v>
      </c>
      <c r="F64" s="12">
        <v>-3.0463813087164837E-3</v>
      </c>
      <c r="G64" s="12">
        <f t="shared" si="4"/>
        <v>4.1374556839027339E-3</v>
      </c>
      <c r="H64" s="12">
        <f t="shared" si="5"/>
        <v>3.6921973403224325E-3</v>
      </c>
      <c r="I64" s="14">
        <v>-6.8055089880183972E-3</v>
      </c>
      <c r="J64" s="14">
        <v>-6.0731241866499334E-3</v>
      </c>
      <c r="K64" s="20">
        <v>-9.6251612341853171E-3</v>
      </c>
      <c r="L64" s="20">
        <v>-8.5893354331983366E-3</v>
      </c>
      <c r="N64" s="24">
        <v>8.4071561528755218E-5</v>
      </c>
      <c r="O64" s="24">
        <v>9.2804390780971562E-6</v>
      </c>
      <c r="P64" s="23">
        <f t="shared" si="19"/>
        <v>1.4375795068224648E-5</v>
      </c>
      <c r="Q64" s="23">
        <f t="shared" si="19"/>
        <v>8.5006793907607683E-6</v>
      </c>
      <c r="R64" s="12">
        <v>3.7915425710684891E-3</v>
      </c>
      <c r="S64" s="12">
        <v>2.9155924596487707E-3</v>
      </c>
      <c r="T64" s="14">
        <v>-6.2365325497629161E-3</v>
      </c>
      <c r="U64" s="14">
        <v>-4.7957228319656453E-3</v>
      </c>
      <c r="V64" s="20">
        <v>-8.8204469995405224E-3</v>
      </c>
      <c r="W64" s="20">
        <v>-6.7826823200734234E-3</v>
      </c>
      <c r="Y64" s="14">
        <f t="shared" si="0"/>
        <v>-5.9419271473464767E-3</v>
      </c>
      <c r="Z64" s="14">
        <f t="shared" si="7"/>
        <v>-6.1839167295350437E-3</v>
      </c>
      <c r="AA64" s="20">
        <f t="shared" si="1"/>
        <v>-9.4021062239584771E-3</v>
      </c>
      <c r="AB64" s="20">
        <f t="shared" si="8"/>
        <v>-7.1480931031008346E-3</v>
      </c>
      <c r="AD64" s="14">
        <f t="shared" si="2"/>
        <v>-9.1798267644823614E-3</v>
      </c>
      <c r="AE64" s="14">
        <f t="shared" si="9"/>
        <v>-9.5702730887043067E-3</v>
      </c>
      <c r="AF64" s="20">
        <f t="shared" si="3"/>
        <v>-1.6752275379560328E-2</v>
      </c>
      <c r="AG64" s="20">
        <f t="shared" si="10"/>
        <v>-1.4945843927348972E-2</v>
      </c>
      <c r="AI64" s="26">
        <v>-2.9108334656109558</v>
      </c>
      <c r="AJ64" s="26">
        <v>-1.0475541528223438</v>
      </c>
      <c r="AK64" s="26">
        <f t="shared" si="20"/>
        <v>-1.4704536950250429</v>
      </c>
      <c r="AL64" s="26">
        <f t="shared" si="20"/>
        <v>-1.5667026748417259</v>
      </c>
      <c r="AM64" s="26">
        <f t="shared" si="21"/>
        <v>-2.4528983246183591</v>
      </c>
      <c r="AN64" s="26">
        <f t="shared" si="21"/>
        <v>-2.0097170654657646</v>
      </c>
      <c r="AO64" s="14">
        <v>-5.575287783472411E-3</v>
      </c>
      <c r="AP64" s="14">
        <v>-4.5678665052800958E-3</v>
      </c>
      <c r="AQ64" s="20">
        <v>-9.300268420293082E-3</v>
      </c>
      <c r="AR64" s="20">
        <v>-5.8595159220994376E-3</v>
      </c>
    </row>
    <row r="65" spans="1:44" x14ac:dyDescent="0.2">
      <c r="A65" s="1">
        <v>45112</v>
      </c>
      <c r="B65">
        <v>240.81545</v>
      </c>
      <c r="C65">
        <v>18.010000000000002</v>
      </c>
      <c r="D65" s="12">
        <v>-1.4767493353280425E-3</v>
      </c>
      <c r="E65" s="12">
        <v>-2.7685492801770017E-3</v>
      </c>
      <c r="F65" s="12">
        <v>-1.2917999448489592E-3</v>
      </c>
      <c r="G65" s="12">
        <f t="shared" si="4"/>
        <v>4.0869375809186488E-3</v>
      </c>
      <c r="H65" s="12">
        <f t="shared" si="5"/>
        <v>3.7497931126140127E-3</v>
      </c>
      <c r="I65" s="14">
        <v>-6.7224141030983176E-3</v>
      </c>
      <c r="J65" s="14">
        <v>-6.1678608016008107E-3</v>
      </c>
      <c r="K65" s="20">
        <v>-9.5076385527077152E-3</v>
      </c>
      <c r="L65" s="20">
        <v>-8.7233232356225959E-3</v>
      </c>
      <c r="N65" s="24">
        <v>2.1807885993918156E-6</v>
      </c>
      <c r="O65" s="24">
        <v>1.668747097511774E-6</v>
      </c>
      <c r="P65" s="23">
        <f t="shared" si="19"/>
        <v>9.9223466439992301E-6</v>
      </c>
      <c r="Q65" s="23">
        <f t="shared" si="19"/>
        <v>8.4569849631531887E-6</v>
      </c>
      <c r="R65" s="12">
        <v>3.1499756576836005E-3</v>
      </c>
      <c r="S65" s="12">
        <v>2.9080895727527359E-3</v>
      </c>
      <c r="T65" s="14">
        <v>-5.1812488853497209E-3</v>
      </c>
      <c r="U65" s="14">
        <v>-4.7833816812420963E-3</v>
      </c>
      <c r="V65" s="20">
        <v>-7.327939174532643E-3</v>
      </c>
      <c r="W65" s="20">
        <v>-6.7652279950936641E-3</v>
      </c>
      <c r="Y65" s="14">
        <f t="shared" si="0"/>
        <v>-5.8181517517543972E-3</v>
      </c>
      <c r="Z65" s="14">
        <f t="shared" si="7"/>
        <v>-6.4417003736120361E-3</v>
      </c>
      <c r="AA65" s="20">
        <f t="shared" si="1"/>
        <v>-9.4021062239584771E-3</v>
      </c>
      <c r="AB65" s="20">
        <f t="shared" si="8"/>
        <v>-7.4683568927321206E-3</v>
      </c>
      <c r="AD65" s="14">
        <f t="shared" si="2"/>
        <v>-9.1784728702007309E-3</v>
      </c>
      <c r="AE65" s="14">
        <f t="shared" si="9"/>
        <v>-9.5702730887043067E-3</v>
      </c>
      <c r="AF65" s="20">
        <f t="shared" si="3"/>
        <v>-1.6752275379560328E-2</v>
      </c>
      <c r="AG65" s="20">
        <f t="shared" si="10"/>
        <v>-1.4945843927348972E-2</v>
      </c>
      <c r="AI65" s="26">
        <v>-0.45756049806184113</v>
      </c>
      <c r="AJ65" s="26">
        <v>-0.43322145119706673</v>
      </c>
      <c r="AK65" s="26">
        <f t="shared" si="20"/>
        <v>-1.4277744586140437</v>
      </c>
      <c r="AL65" s="26">
        <f t="shared" si="20"/>
        <v>-1.5667026748417259</v>
      </c>
      <c r="AM65" s="26">
        <f t="shared" si="21"/>
        <v>-1.8231595582017008</v>
      </c>
      <c r="AN65" s="26">
        <f t="shared" si="21"/>
        <v>-2.0097170654657646</v>
      </c>
      <c r="AO65" s="14">
        <v>-4.4974547892966191E-3</v>
      </c>
      <c r="AP65" s="14">
        <v>-4.5561117123110433E-3</v>
      </c>
      <c r="AQ65" s="20">
        <v>-5.7429082284085452E-3</v>
      </c>
      <c r="AR65" s="20">
        <v>-5.8444372422642174E-3</v>
      </c>
    </row>
    <row r="66" spans="1:44" x14ac:dyDescent="0.2">
      <c r="A66" s="1">
        <v>45111</v>
      </c>
      <c r="B66">
        <v>241.17160000000001</v>
      </c>
      <c r="C66">
        <v>18.059999999999999</v>
      </c>
      <c r="D66" s="12">
        <v>9.3717991781039345E-5</v>
      </c>
      <c r="E66" s="12">
        <v>0</v>
      </c>
      <c r="F66" s="12">
        <v>-9.3717991781039345E-5</v>
      </c>
      <c r="G66" s="12">
        <f t="shared" si="4"/>
        <v>4.0856605118855284E-3</v>
      </c>
      <c r="H66" s="12">
        <f t="shared" si="5"/>
        <v>3.7591544291944025E-3</v>
      </c>
      <c r="I66" s="14">
        <v>-6.7203135114673219E-3</v>
      </c>
      <c r="J66" s="14">
        <v>-6.1832587971311056E-3</v>
      </c>
      <c r="K66" s="20">
        <v>-9.5046676458775126E-3</v>
      </c>
      <c r="L66" s="20">
        <v>-8.7451009145476082E-3</v>
      </c>
      <c r="N66" s="24">
        <v>8.7830619834709576E-9</v>
      </c>
      <c r="O66" s="24">
        <v>8.7830619834709576E-9</v>
      </c>
      <c r="P66" s="23">
        <f t="shared" si="19"/>
        <v>1.0416372924249183E-5</v>
      </c>
      <c r="Q66" s="23">
        <f t="shared" si="19"/>
        <v>8.891409607777184E-6</v>
      </c>
      <c r="R66" s="12">
        <v>3.2274406151390584E-3</v>
      </c>
      <c r="S66" s="12">
        <v>2.9818466774428867E-3</v>
      </c>
      <c r="T66" s="14">
        <v>-5.3086674015819721E-3</v>
      </c>
      <c r="U66" s="14">
        <v>-4.9047013224051304E-3</v>
      </c>
      <c r="V66" s="20">
        <v>-7.5081496136218118E-3</v>
      </c>
      <c r="W66" s="20">
        <v>-6.9368126787850044E-3</v>
      </c>
      <c r="Y66" s="14">
        <f t="shared" si="0"/>
        <v>-5.8181517517543972E-3</v>
      </c>
      <c r="Z66" s="14">
        <f t="shared" si="7"/>
        <v>-6.4417003736120361E-3</v>
      </c>
      <c r="AA66" s="20">
        <f t="shared" si="1"/>
        <v>-9.4021062239584771E-3</v>
      </c>
      <c r="AB66" s="20">
        <f t="shared" si="8"/>
        <v>-7.4683568927321206E-3</v>
      </c>
      <c r="AD66" s="14">
        <f t="shared" si="2"/>
        <v>-9.1784728702007309E-3</v>
      </c>
      <c r="AE66" s="14">
        <f t="shared" si="9"/>
        <v>-9.5702730887043067E-3</v>
      </c>
      <c r="AF66" s="20">
        <f t="shared" si="3"/>
        <v>-1.6752275379560328E-2</v>
      </c>
      <c r="AG66" s="20">
        <f t="shared" si="10"/>
        <v>-1.4945843927348972E-2</v>
      </c>
      <c r="AI66" s="26">
        <v>2.8151977895841052E-2</v>
      </c>
      <c r="AJ66" s="26">
        <v>-3.0470422815754565E-2</v>
      </c>
      <c r="AK66" s="26">
        <f t="shared" si="20"/>
        <v>-1.4277744586140437</v>
      </c>
      <c r="AL66" s="26">
        <f t="shared" si="20"/>
        <v>-1.5667026748417259</v>
      </c>
      <c r="AM66" s="26">
        <f t="shared" si="21"/>
        <v>-1.8231595582017008</v>
      </c>
      <c r="AN66" s="26">
        <f t="shared" si="21"/>
        <v>-2.0097170654657646</v>
      </c>
      <c r="AO66" s="14">
        <v>-4.6080572769891456E-3</v>
      </c>
      <c r="AP66" s="14">
        <v>-4.6716671655176838E-3</v>
      </c>
      <c r="AQ66" s="20">
        <v>-5.8841392060191514E-3</v>
      </c>
      <c r="AR66" s="20">
        <v>-5.9926681542593584E-3</v>
      </c>
    </row>
    <row r="67" spans="1:44" x14ac:dyDescent="0.2">
      <c r="A67" s="1">
        <v>45110</v>
      </c>
      <c r="B67">
        <v>241.149</v>
      </c>
      <c r="C67">
        <v>18.059999999999999</v>
      </c>
      <c r="D67" s="12">
        <v>6.7576497653498713E-4</v>
      </c>
      <c r="E67" s="12">
        <v>5.5401662049847644E-4</v>
      </c>
      <c r="F67" s="12">
        <v>-1.2174835603651069E-4</v>
      </c>
      <c r="G67" s="12">
        <f t="shared" si="4"/>
        <v>4.1021886979910067E-3</v>
      </c>
      <c r="H67" s="12">
        <f t="shared" si="5"/>
        <v>3.778805170854905E-3</v>
      </c>
      <c r="I67" s="14">
        <v>-6.7474999583298466E-3</v>
      </c>
      <c r="J67" s="14">
        <v>-6.2155813908236698E-3</v>
      </c>
      <c r="K67" s="20">
        <v>-9.5431179564857433E-3</v>
      </c>
      <c r="L67" s="20">
        <v>-8.7908153756328447E-3</v>
      </c>
      <c r="N67" s="24">
        <v>4.5665830351133171E-7</v>
      </c>
      <c r="O67" s="24">
        <v>1.4822662197592969E-8</v>
      </c>
      <c r="P67" s="23">
        <f t="shared" si="19"/>
        <v>1.1082254567128797E-5</v>
      </c>
      <c r="Q67" s="23">
        <f t="shared" si="19"/>
        <v>9.4599531666266805E-6</v>
      </c>
      <c r="R67" s="12">
        <v>3.3290020377177297E-3</v>
      </c>
      <c r="S67" s="12">
        <v>3.0757036864149773E-3</v>
      </c>
      <c r="T67" s="14">
        <v>-5.4757210758688505E-3</v>
      </c>
      <c r="U67" s="14">
        <v>-5.0590823640276903E-3</v>
      </c>
      <c r="V67" s="20">
        <v>-7.7444168131222671E-3</v>
      </c>
      <c r="W67" s="20">
        <v>-7.1551567320710593E-3</v>
      </c>
      <c r="Y67" s="14">
        <f t="shared" si="0"/>
        <v>-5.8181517517543972E-3</v>
      </c>
      <c r="Z67" s="14">
        <f t="shared" si="7"/>
        <v>-6.4417003736120361E-3</v>
      </c>
      <c r="AA67" s="20">
        <f t="shared" si="1"/>
        <v>-9.4021062239584771E-3</v>
      </c>
      <c r="AB67" s="20">
        <f t="shared" si="8"/>
        <v>-7.4683568927321206E-3</v>
      </c>
      <c r="AD67" s="14">
        <f t="shared" si="2"/>
        <v>-9.1784728702007309E-3</v>
      </c>
      <c r="AE67" s="14">
        <f t="shared" si="9"/>
        <v>-9.5702730887043067E-3</v>
      </c>
      <c r="AF67" s="20">
        <f t="shared" si="3"/>
        <v>-1.6752275379560328E-2</v>
      </c>
      <c r="AG67" s="20">
        <f t="shared" si="10"/>
        <v>-1.4945843927348972E-2</v>
      </c>
      <c r="AI67" s="26">
        <v>0.1969623680821298</v>
      </c>
      <c r="AJ67" s="26">
        <v>-3.8376655061517238E-2</v>
      </c>
      <c r="AK67" s="26">
        <f t="shared" si="20"/>
        <v>-1.4277744586140437</v>
      </c>
      <c r="AL67" s="26">
        <f t="shared" si="20"/>
        <v>-1.5667026748417259</v>
      </c>
      <c r="AM67" s="26">
        <f t="shared" si="21"/>
        <v>-1.8231595582017008</v>
      </c>
      <c r="AN67" s="26">
        <f t="shared" si="21"/>
        <v>-2.0097170654657646</v>
      </c>
      <c r="AO67" s="14">
        <v>-4.7530640821274797E-3</v>
      </c>
      <c r="AP67" s="14">
        <v>-4.818713192526902E-3</v>
      </c>
      <c r="AQ67" s="20">
        <v>-6.0693018843380178E-3</v>
      </c>
      <c r="AR67" s="20">
        <v>-6.1812941869041427E-3</v>
      </c>
    </row>
    <row r="68" spans="1:44" x14ac:dyDescent="0.2">
      <c r="A68" s="1">
        <v>45107</v>
      </c>
      <c r="B68">
        <v>240.98615000000001</v>
      </c>
      <c r="C68">
        <v>18.05</v>
      </c>
      <c r="D68" s="12">
        <v>5.846138434921988E-3</v>
      </c>
      <c r="E68" s="12">
        <v>5.5710306406686616E-3</v>
      </c>
      <c r="F68" s="12">
        <v>-2.7510779425332643E-4</v>
      </c>
      <c r="G68" s="12">
        <f t="shared" ref="G68:G131" si="22">_xlfn.STDEV.P(D68:D167)</f>
        <v>4.1963620818316373E-3</v>
      </c>
      <c r="H68" s="12">
        <f t="shared" si="5"/>
        <v>3.7990795599169187E-3</v>
      </c>
      <c r="I68" s="14">
        <v>-6.9024013903024014E-3</v>
      </c>
      <c r="J68" s="14">
        <v>-6.2489297932065485E-3</v>
      </c>
      <c r="K68" s="20">
        <v>-9.7621980077746261E-3</v>
      </c>
      <c r="L68" s="20">
        <v>-8.8379806575247365E-3</v>
      </c>
      <c r="N68" s="24">
        <v>3.4177334600272113E-5</v>
      </c>
      <c r="O68" s="24">
        <v>7.5684298458930591E-8</v>
      </c>
      <c r="P68" s="23">
        <f t="shared" ref="P68:Q83" si="23">SUMPRODUCT(N68:N167,Weights)</f>
        <v>1.1771311288283368E-5</v>
      </c>
      <c r="Q68" s="23">
        <f t="shared" si="23"/>
        <v>1.0064494667741297E-5</v>
      </c>
      <c r="R68" s="12">
        <v>3.4309344628371099E-3</v>
      </c>
      <c r="S68" s="12">
        <v>3.1724587732138141E-3</v>
      </c>
      <c r="T68" s="14">
        <v>-5.6433849950304231E-3</v>
      </c>
      <c r="U68" s="14">
        <v>-5.2182303194747617E-3</v>
      </c>
      <c r="V68" s="20">
        <v>-7.9815470935945647E-3</v>
      </c>
      <c r="W68" s="20">
        <v>-7.3802427225481701E-3</v>
      </c>
      <c r="Y68" s="14">
        <f t="shared" ref="Y68:Y131" si="24">PERCENTILE(D68:D167,0.05)</f>
        <v>-5.8181517517543972E-3</v>
      </c>
      <c r="Z68" s="14">
        <f t="shared" si="7"/>
        <v>-6.4417003736120361E-3</v>
      </c>
      <c r="AA68" s="20">
        <f t="shared" ref="AA68:AA131" si="25">PERCENTILE(D68:D167,0.01)</f>
        <v>-9.4021062239584771E-3</v>
      </c>
      <c r="AB68" s="20">
        <f t="shared" si="8"/>
        <v>-7.4683568927321206E-3</v>
      </c>
      <c r="AD68" s="14">
        <f t="shared" ref="AD68:AD131" si="26">PERCENTILE(D68:D567,0.05)</f>
        <v>-9.1784728702007309E-3</v>
      </c>
      <c r="AE68" s="14">
        <f t="shared" si="9"/>
        <v>-9.5702730887043067E-3</v>
      </c>
      <c r="AF68" s="20">
        <f t="shared" ref="AF68:AF131" si="27">PERCENTILE(D68:D567,0.01)</f>
        <v>-1.6752275379560328E-2</v>
      </c>
      <c r="AG68" s="20">
        <f t="shared" si="10"/>
        <v>-1.4945843927348972E-2</v>
      </c>
      <c r="AI68" s="26">
        <v>1.8182322495699366</v>
      </c>
      <c r="AJ68" s="26">
        <v>-8.4092178910171636E-2</v>
      </c>
      <c r="AK68" s="26">
        <f t="shared" si="20"/>
        <v>-1.4277744586140437</v>
      </c>
      <c r="AL68" s="26">
        <f t="shared" si="20"/>
        <v>-1.5667026748417259</v>
      </c>
      <c r="AM68" s="26">
        <f t="shared" si="21"/>
        <v>-1.8231595582017008</v>
      </c>
      <c r="AN68" s="26">
        <f t="shared" si="21"/>
        <v>-2.0097170654657646</v>
      </c>
      <c r="AO68" s="14">
        <v>-4.8986005952175197E-3</v>
      </c>
      <c r="AP68" s="14">
        <v>-4.9702996458191829E-3</v>
      </c>
      <c r="AQ68" s="20">
        <v>-6.2551409594850949E-3</v>
      </c>
      <c r="AR68" s="20">
        <v>-6.3757445360143857E-3</v>
      </c>
    </row>
    <row r="69" spans="1:44" x14ac:dyDescent="0.2">
      <c r="A69" s="1">
        <v>45106</v>
      </c>
      <c r="B69">
        <v>239.5855</v>
      </c>
      <c r="C69">
        <v>17.95</v>
      </c>
      <c r="D69" s="12">
        <v>3.830997677392034E-4</v>
      </c>
      <c r="E69" s="12">
        <v>0</v>
      </c>
      <c r="F69" s="12">
        <v>-3.830997677392034E-4</v>
      </c>
      <c r="G69" s="12">
        <f t="shared" si="22"/>
        <v>4.1701617521796262E-3</v>
      </c>
      <c r="H69" s="12">
        <f t="shared" ref="H69:H132" si="28">_xlfn.STDEV.P(F69:F168)</f>
        <v>3.807850000077316E-3</v>
      </c>
      <c r="I69" s="14">
        <v>-6.8593056830469666E-3</v>
      </c>
      <c r="J69" s="14">
        <v>-6.2633558835143389E-3</v>
      </c>
      <c r="K69" s="20">
        <v>-9.7012469265895015E-3</v>
      </c>
      <c r="L69" s="20">
        <v>-8.8583837523462799E-3</v>
      </c>
      <c r="N69" s="24">
        <v>1.4676543204183158E-7</v>
      </c>
      <c r="O69" s="24">
        <v>1.4676543204183158E-7</v>
      </c>
      <c r="P69" s="23">
        <f t="shared" si="23"/>
        <v>1.033807020907444E-5</v>
      </c>
      <c r="Q69" s="23">
        <f t="shared" si="23"/>
        <v>1.0702730219542443E-5</v>
      </c>
      <c r="R69" s="12">
        <v>3.2152869559456806E-3</v>
      </c>
      <c r="S69" s="12">
        <v>3.2715027463755004E-3</v>
      </c>
      <c r="T69" s="14">
        <v>-5.2886764111770125E-3</v>
      </c>
      <c r="U69" s="14">
        <v>-5.3811431579574454E-3</v>
      </c>
      <c r="V69" s="20">
        <v>-7.4798759743954805E-3</v>
      </c>
      <c r="W69" s="20">
        <v>-7.6106534589494169E-3</v>
      </c>
      <c r="Y69" s="14">
        <f t="shared" si="24"/>
        <v>-5.8181517517543972E-3</v>
      </c>
      <c r="Z69" s="14">
        <f t="shared" ref="Z69:Z132" si="29">PERCENTILE(F69:F168,0.05)</f>
        <v>-6.4417003736120361E-3</v>
      </c>
      <c r="AA69" s="20">
        <f t="shared" si="25"/>
        <v>-9.4021062239584771E-3</v>
      </c>
      <c r="AB69" s="20">
        <f t="shared" ref="AB69:AB132" si="30">PERCENTILE(F69:F168,0.01)</f>
        <v>-7.4683568927321206E-3</v>
      </c>
      <c r="AD69" s="14">
        <f t="shared" si="26"/>
        <v>-9.1784728702007309E-3</v>
      </c>
      <c r="AE69" s="14">
        <f t="shared" ref="AE69:AE132" si="31">PERCENTILE(F69:F568,0.05)</f>
        <v>-9.5702730887043067E-3</v>
      </c>
      <c r="AF69" s="20">
        <f t="shared" si="27"/>
        <v>-1.6752275379560328E-2</v>
      </c>
      <c r="AG69" s="20">
        <f t="shared" ref="AG69:AG132" si="32">PERCENTILE(F69:F568,0.01)</f>
        <v>-1.4945843927348972E-2</v>
      </c>
      <c r="AI69" s="26">
        <v>0.11554029434724525</v>
      </c>
      <c r="AJ69" s="26">
        <v>-0.1135384044338166</v>
      </c>
      <c r="AK69" s="26">
        <f t="shared" ref="AK69:AL84" si="33">PERCENTILE(AI69:AI168,5%)</f>
        <v>-1.4277744586140437</v>
      </c>
      <c r="AL69" s="26">
        <f t="shared" si="33"/>
        <v>-1.5667026748417259</v>
      </c>
      <c r="AM69" s="26">
        <f t="shared" ref="AM69:AN84" si="34">PERCENTILE(AI69:AI168,1%)</f>
        <v>-1.8231595582017008</v>
      </c>
      <c r="AN69" s="26">
        <f t="shared" si="34"/>
        <v>-2.0097170654657646</v>
      </c>
      <c r="AO69" s="14">
        <v>-4.5907045928141408E-3</v>
      </c>
      <c r="AP69" s="14">
        <v>-5.125472103498549E-3</v>
      </c>
      <c r="AQ69" s="20">
        <v>-5.8619811460936186E-3</v>
      </c>
      <c r="AR69" s="20">
        <v>-6.5747948991089602E-3</v>
      </c>
    </row>
    <row r="70" spans="1:44" x14ac:dyDescent="0.2">
      <c r="A70" s="1">
        <v>45105</v>
      </c>
      <c r="B70">
        <v>239.49375000000001</v>
      </c>
      <c r="C70">
        <v>17.95</v>
      </c>
      <c r="D70" s="12">
        <v>4.0759419851161827E-3</v>
      </c>
      <c r="E70" s="12">
        <v>5.6022408963585235E-3</v>
      </c>
      <c r="F70" s="12">
        <v>1.5262989112423408E-3</v>
      </c>
      <c r="G70" s="12">
        <f t="shared" si="22"/>
        <v>4.2152930638028789E-3</v>
      </c>
      <c r="H70" s="12">
        <f t="shared" si="28"/>
        <v>3.8857550399228752E-3</v>
      </c>
      <c r="I70" s="14">
        <v>-6.9335400846595504E-3</v>
      </c>
      <c r="J70" s="14">
        <v>-6.391498270862106E-3</v>
      </c>
      <c r="K70" s="20">
        <v>-9.8062380574369303E-3</v>
      </c>
      <c r="L70" s="20">
        <v>-9.0396179761680628E-3</v>
      </c>
      <c r="N70" s="24">
        <v>1.6613303066032849E-5</v>
      </c>
      <c r="O70" s="24">
        <v>2.3295883664595552E-6</v>
      </c>
      <c r="P70" s="23">
        <f t="shared" si="23"/>
        <v>1.0994027986182358E-5</v>
      </c>
      <c r="Q70" s="23">
        <f t="shared" si="23"/>
        <v>1.1385135503647354E-5</v>
      </c>
      <c r="R70" s="12">
        <v>3.3157243531666439E-3</v>
      </c>
      <c r="S70" s="12">
        <v>3.3741866432738057E-3</v>
      </c>
      <c r="T70" s="14">
        <v>-5.4538812282774801E-3</v>
      </c>
      <c r="U70" s="14">
        <v>-5.5500431382001338E-3</v>
      </c>
      <c r="V70" s="20">
        <v>-7.7135282998946637E-3</v>
      </c>
      <c r="W70" s="20">
        <v>-7.8495319241970191E-3</v>
      </c>
      <c r="Y70" s="14">
        <f t="shared" si="24"/>
        <v>-5.8181517517543972E-3</v>
      </c>
      <c r="Z70" s="14">
        <f t="shared" si="29"/>
        <v>-6.5719349053891653E-3</v>
      </c>
      <c r="AA70" s="20">
        <f t="shared" si="25"/>
        <v>-9.4021062239584771E-3</v>
      </c>
      <c r="AB70" s="20">
        <f t="shared" si="30"/>
        <v>-8.1182278977235279E-3</v>
      </c>
      <c r="AD70" s="14">
        <f t="shared" si="26"/>
        <v>-9.1784728702007309E-3</v>
      </c>
      <c r="AE70" s="14">
        <f t="shared" si="31"/>
        <v>-9.5702730887043067E-3</v>
      </c>
      <c r="AF70" s="20">
        <f t="shared" si="27"/>
        <v>-1.6752275379560328E-2</v>
      </c>
      <c r="AG70" s="20">
        <f t="shared" si="32"/>
        <v>-1.4945843927348972E-2</v>
      </c>
      <c r="AI70" s="26">
        <v>1.2494900922139607</v>
      </c>
      <c r="AJ70" s="26">
        <v>0.44122622915264481</v>
      </c>
      <c r="AK70" s="26">
        <f t="shared" si="33"/>
        <v>-1.4277744586140437</v>
      </c>
      <c r="AL70" s="26">
        <f t="shared" si="33"/>
        <v>-1.5717858695608591</v>
      </c>
      <c r="AM70" s="26">
        <f t="shared" si="34"/>
        <v>-1.8231595582017008</v>
      </c>
      <c r="AN70" s="26">
        <f t="shared" si="34"/>
        <v>-2.0097170654657646</v>
      </c>
      <c r="AO70" s="14">
        <v>-4.7341065432559056E-3</v>
      </c>
      <c r="AP70" s="14">
        <v>-5.3034988871587547E-3</v>
      </c>
      <c r="AQ70" s="20">
        <v>-6.0450945468379187E-3</v>
      </c>
      <c r="AR70" s="20">
        <v>-6.7811604790540114E-3</v>
      </c>
    </row>
    <row r="71" spans="1:44" x14ac:dyDescent="0.2">
      <c r="A71" s="1">
        <v>45104</v>
      </c>
      <c r="B71">
        <v>238.52154999999999</v>
      </c>
      <c r="C71">
        <v>17.850000000000001</v>
      </c>
      <c r="D71" s="12">
        <v>2.2206530820962911E-3</v>
      </c>
      <c r="E71" s="12">
        <v>-2.2358859698154987E-3</v>
      </c>
      <c r="F71" s="12">
        <v>-4.4565390519117898E-3</v>
      </c>
      <c r="G71" s="12">
        <f t="shared" si="22"/>
        <v>4.2751790209171921E-3</v>
      </c>
      <c r="H71" s="12">
        <f t="shared" si="28"/>
        <v>3.9190748977094639E-3</v>
      </c>
      <c r="I71" s="14">
        <v>-7.032043718422489E-3</v>
      </c>
      <c r="J71" s="14">
        <v>-6.4463045597918829E-3</v>
      </c>
      <c r="K71" s="20">
        <v>-9.9455536264547121E-3</v>
      </c>
      <c r="L71" s="20">
        <v>-9.1171315564932374E-3</v>
      </c>
      <c r="N71" s="24">
        <v>4.9313001110237565E-6</v>
      </c>
      <c r="O71" s="24">
        <v>1.9860740321214833E-5</v>
      </c>
      <c r="P71" s="23">
        <f t="shared" si="23"/>
        <v>1.0641193835669141E-5</v>
      </c>
      <c r="Q71" s="23">
        <f t="shared" si="23"/>
        <v>1.1966207944989914E-5</v>
      </c>
      <c r="R71" s="12">
        <v>3.2620842778305317E-3</v>
      </c>
      <c r="S71" s="12">
        <v>3.4592207135408278E-3</v>
      </c>
      <c r="T71" s="14">
        <v>-5.3656511558109257E-3</v>
      </c>
      <c r="U71" s="14">
        <v>-5.6899117370932915E-3</v>
      </c>
      <c r="V71" s="20">
        <v>-7.5887428246731092E-3</v>
      </c>
      <c r="W71" s="20">
        <v>-8.0473507527837451E-3</v>
      </c>
      <c r="Y71" s="14">
        <f t="shared" si="24"/>
        <v>-5.9419271473464767E-3</v>
      </c>
      <c r="Z71" s="14">
        <f t="shared" si="29"/>
        <v>-6.5719349053891653E-3</v>
      </c>
      <c r="AA71" s="20">
        <f t="shared" si="25"/>
        <v>-9.4021062239584771E-3</v>
      </c>
      <c r="AB71" s="20">
        <f t="shared" si="30"/>
        <v>-8.1182278977235279E-3</v>
      </c>
      <c r="AD71" s="14">
        <f t="shared" si="26"/>
        <v>-9.1784728702007309E-3</v>
      </c>
      <c r="AE71" s="14">
        <f t="shared" si="31"/>
        <v>-9.5702730887043067E-3</v>
      </c>
      <c r="AF71" s="20">
        <f t="shared" si="27"/>
        <v>-1.6752275379560328E-2</v>
      </c>
      <c r="AG71" s="20">
        <f t="shared" si="32"/>
        <v>-1.4945843927348972E-2</v>
      </c>
      <c r="AI71" s="26">
        <v>0.66938743160225289</v>
      </c>
      <c r="AJ71" s="26">
        <v>-1.3164632425983165</v>
      </c>
      <c r="AK71" s="26">
        <f t="shared" si="33"/>
        <v>-1.4704536950250429</v>
      </c>
      <c r="AL71" s="26">
        <f t="shared" si="33"/>
        <v>-1.5717858695608591</v>
      </c>
      <c r="AM71" s="26">
        <f t="shared" si="34"/>
        <v>-1.8231595582017008</v>
      </c>
      <c r="AN71" s="26">
        <f t="shared" si="34"/>
        <v>-2.0097170654657646</v>
      </c>
      <c r="AO71" s="14">
        <v>-4.7967438798190041E-3</v>
      </c>
      <c r="AP71" s="14">
        <v>-5.4371542372357055E-3</v>
      </c>
      <c r="AQ71" s="20">
        <v>-5.9473001307862264E-3</v>
      </c>
      <c r="AR71" s="20">
        <v>-6.9520549012156603E-3</v>
      </c>
    </row>
    <row r="72" spans="1:44" x14ac:dyDescent="0.2">
      <c r="A72" s="1">
        <v>45103</v>
      </c>
      <c r="B72">
        <v>237.99305000000001</v>
      </c>
      <c r="C72">
        <v>17.89</v>
      </c>
      <c r="D72" s="12">
        <v>-2.0410533722352575E-3</v>
      </c>
      <c r="E72" s="12">
        <v>1.1191941801902416E-3</v>
      </c>
      <c r="F72" s="12">
        <v>3.1602475524254992E-3</v>
      </c>
      <c r="G72" s="12">
        <f t="shared" si="22"/>
        <v>4.2732443459721631E-3</v>
      </c>
      <c r="H72" s="12">
        <f t="shared" si="28"/>
        <v>3.8997423774344039E-3</v>
      </c>
      <c r="I72" s="14">
        <v>-7.0288614613221861E-3</v>
      </c>
      <c r="J72" s="14">
        <v>-6.4145053936993379E-3</v>
      </c>
      <c r="K72" s="20">
        <v>-9.9410528995093842E-3</v>
      </c>
      <c r="L72" s="20">
        <v>-9.0721573890515002E-3</v>
      </c>
      <c r="N72" s="24">
        <v>4.1658988683129168E-6</v>
      </c>
      <c r="O72" s="24">
        <v>9.9871645926113581E-6</v>
      </c>
      <c r="P72" s="23">
        <f t="shared" si="23"/>
        <v>1.1005412524751293E-5</v>
      </c>
      <c r="Q72" s="23">
        <f t="shared" si="23"/>
        <v>1.1459824269156451E-5</v>
      </c>
      <c r="R72" s="12">
        <v>3.3174406588138534E-3</v>
      </c>
      <c r="S72" s="12">
        <v>3.3852362205843852E-3</v>
      </c>
      <c r="T72" s="14">
        <v>-5.45670429984625E-3</v>
      </c>
      <c r="U72" s="14">
        <v>-5.5682180755157211E-3</v>
      </c>
      <c r="V72" s="20">
        <v>-7.717521023888254E-3</v>
      </c>
      <c r="W72" s="20">
        <v>-7.8752370848825352E-3</v>
      </c>
      <c r="Y72" s="14">
        <f t="shared" si="24"/>
        <v>-5.9419271473464767E-3</v>
      </c>
      <c r="Z72" s="14">
        <f t="shared" si="29"/>
        <v>-6.5719349053891653E-3</v>
      </c>
      <c r="AA72" s="20">
        <f t="shared" si="25"/>
        <v>-9.4021062239584771E-3</v>
      </c>
      <c r="AB72" s="20">
        <f t="shared" si="30"/>
        <v>-8.1182278977235279E-3</v>
      </c>
      <c r="AD72" s="14">
        <f t="shared" si="26"/>
        <v>-9.1784728702007309E-3</v>
      </c>
      <c r="AE72" s="14">
        <f t="shared" si="31"/>
        <v>-9.5702730887043067E-3</v>
      </c>
      <c r="AF72" s="20">
        <f t="shared" si="27"/>
        <v>-1.6752275379560328E-2</v>
      </c>
      <c r="AG72" s="20">
        <f t="shared" si="32"/>
        <v>-1.4945843927348972E-2</v>
      </c>
      <c r="AI72" s="26">
        <v>-0.6032929696627567</v>
      </c>
      <c r="AJ72" s="26">
        <v>0.92978547559299918</v>
      </c>
      <c r="AK72" s="26">
        <f t="shared" si="33"/>
        <v>-1.4704536950250429</v>
      </c>
      <c r="AL72" s="26">
        <f t="shared" si="33"/>
        <v>-1.5717858695608591</v>
      </c>
      <c r="AM72" s="26">
        <f t="shared" si="34"/>
        <v>-1.8231595582017008</v>
      </c>
      <c r="AN72" s="26">
        <f t="shared" si="34"/>
        <v>-2.0097170654657646</v>
      </c>
      <c r="AO72" s="14">
        <v>-4.8781428747791435E-3</v>
      </c>
      <c r="AP72" s="14">
        <v>-5.3208664566401437E-3</v>
      </c>
      <c r="AQ72" s="20">
        <v>-6.0482236458834241E-3</v>
      </c>
      <c r="AR72" s="20">
        <v>-6.8033670031412662E-3</v>
      </c>
    </row>
    <row r="73" spans="1:44" x14ac:dyDescent="0.2">
      <c r="A73" s="1">
        <v>45099</v>
      </c>
      <c r="B73">
        <v>238.47980000000001</v>
      </c>
      <c r="C73">
        <v>17.87</v>
      </c>
      <c r="D73" s="12">
        <v>-9.9385443980637422E-4</v>
      </c>
      <c r="E73" s="12">
        <v>-6.1179087875417038E-3</v>
      </c>
      <c r="F73" s="12">
        <v>-5.1240543477353295E-3</v>
      </c>
      <c r="G73" s="12">
        <f t="shared" si="22"/>
        <v>4.3040624144732569E-3</v>
      </c>
      <c r="H73" s="12">
        <f t="shared" si="28"/>
        <v>3.8845239967180752E-3</v>
      </c>
      <c r="I73" s="14">
        <v>-7.0795526730718494E-3</v>
      </c>
      <c r="J73" s="14">
        <v>-6.3894733849817562E-3</v>
      </c>
      <c r="K73" s="20">
        <v>-1.0012746447648949E-2</v>
      </c>
      <c r="L73" s="20">
        <v>-9.0367541414257246E-3</v>
      </c>
      <c r="N73" s="24">
        <v>9.8774664752284189E-7</v>
      </c>
      <c r="O73" s="24">
        <v>2.6255932958545334E-5</v>
      </c>
      <c r="P73" s="23">
        <f t="shared" si="23"/>
        <v>1.1445959212799384E-5</v>
      </c>
      <c r="Q73" s="23">
        <f t="shared" si="23"/>
        <v>1.155251901250604E-5</v>
      </c>
      <c r="R73" s="12">
        <v>3.3831877294645332E-3</v>
      </c>
      <c r="S73" s="12">
        <v>3.3988996767345225E-3</v>
      </c>
      <c r="T73" s="14">
        <v>-5.5648486074674547E-3</v>
      </c>
      <c r="U73" s="14">
        <v>-5.5906924609209676E-3</v>
      </c>
      <c r="V73" s="20">
        <v>-7.8704715819208765E-3</v>
      </c>
      <c r="W73" s="20">
        <v>-7.9070230370494581E-3</v>
      </c>
      <c r="Y73" s="14">
        <f t="shared" si="24"/>
        <v>-5.9419271473464767E-3</v>
      </c>
      <c r="Z73" s="14">
        <f t="shared" si="29"/>
        <v>-6.5719349053891653E-3</v>
      </c>
      <c r="AA73" s="20">
        <f t="shared" si="25"/>
        <v>-9.4021062239584771E-3</v>
      </c>
      <c r="AB73" s="20">
        <f t="shared" si="30"/>
        <v>-8.1182278977235279E-3</v>
      </c>
      <c r="AD73" s="14">
        <f t="shared" si="26"/>
        <v>-9.1784728702007309E-3</v>
      </c>
      <c r="AE73" s="14">
        <f t="shared" si="31"/>
        <v>-9.5702730887043067E-3</v>
      </c>
      <c r="AF73" s="20">
        <f t="shared" si="27"/>
        <v>-1.6752275379560328E-2</v>
      </c>
      <c r="AG73" s="20">
        <f t="shared" si="32"/>
        <v>-1.4945843927348972E-2</v>
      </c>
      <c r="AI73" s="26">
        <v>-0.28555396778968545</v>
      </c>
      <c r="AJ73" s="26">
        <v>-1.5730017856444614</v>
      </c>
      <c r="AK73" s="26">
        <f t="shared" si="33"/>
        <v>-1.4704536950250429</v>
      </c>
      <c r="AL73" s="26">
        <f t="shared" si="33"/>
        <v>-1.5717858695608591</v>
      </c>
      <c r="AM73" s="26">
        <f t="shared" si="34"/>
        <v>-1.8231595582017008</v>
      </c>
      <c r="AN73" s="26">
        <f t="shared" si="34"/>
        <v>-2.0097170654657646</v>
      </c>
      <c r="AO73" s="14">
        <v>-4.9748208977545083E-3</v>
      </c>
      <c r="AP73" s="14">
        <v>-5.3423424839462944E-3</v>
      </c>
      <c r="AQ73" s="20">
        <v>-6.1680910461639734E-3</v>
      </c>
      <c r="AR73" s="20">
        <v>-6.8308266841394403E-3</v>
      </c>
    </row>
    <row r="74" spans="1:44" x14ac:dyDescent="0.2">
      <c r="A74" s="1">
        <v>45098</v>
      </c>
      <c r="B74">
        <v>238.71705</v>
      </c>
      <c r="C74">
        <v>17.98</v>
      </c>
      <c r="D74" s="12">
        <v>-5.1097531039649979E-3</v>
      </c>
      <c r="E74" s="12">
        <v>-4.9806308799114074E-3</v>
      </c>
      <c r="F74" s="12">
        <v>1.2912222405359053E-4</v>
      </c>
      <c r="G74" s="12">
        <f t="shared" si="22"/>
        <v>4.3038559793365334E-3</v>
      </c>
      <c r="H74" s="12">
        <f t="shared" si="28"/>
        <v>3.8603907587551512E-3</v>
      </c>
      <c r="I74" s="14">
        <v>-7.079213117488479E-3</v>
      </c>
      <c r="J74" s="14">
        <v>-6.3497777409883575E-3</v>
      </c>
      <c r="K74" s="20">
        <v>-1.0012266207707505E-2</v>
      </c>
      <c r="L74" s="20">
        <v>-8.9806118345969535E-3</v>
      </c>
      <c r="N74" s="24">
        <v>2.6109576783479932E-5</v>
      </c>
      <c r="O74" s="24">
        <v>1.6672548744545631E-8</v>
      </c>
      <c r="P74" s="23">
        <f t="shared" si="23"/>
        <v>1.2113486681565015E-5</v>
      </c>
      <c r="Q74" s="23">
        <f t="shared" si="23"/>
        <v>1.0611310520151466E-5</v>
      </c>
      <c r="R74" s="12">
        <v>3.4804434604752618E-3</v>
      </c>
      <c r="S74" s="12">
        <v>3.2575006554337736E-3</v>
      </c>
      <c r="T74" s="14">
        <v>-5.7248200493622689E-3</v>
      </c>
      <c r="U74" s="14">
        <v>-5.3581117678870418E-3</v>
      </c>
      <c r="V74" s="20">
        <v>-8.0967222449959721E-3</v>
      </c>
      <c r="W74" s="20">
        <v>-7.5780797244550044E-3</v>
      </c>
      <c r="Y74" s="14">
        <f t="shared" si="24"/>
        <v>-5.9419271473464767E-3</v>
      </c>
      <c r="Z74" s="14">
        <f t="shared" si="29"/>
        <v>-6.5719349053891653E-3</v>
      </c>
      <c r="AA74" s="20">
        <f t="shared" si="25"/>
        <v>-9.4021062239584771E-3</v>
      </c>
      <c r="AB74" s="20">
        <f t="shared" si="30"/>
        <v>-8.1182278977235279E-3</v>
      </c>
      <c r="AD74" s="14">
        <f t="shared" si="26"/>
        <v>-9.1784728702007309E-3</v>
      </c>
      <c r="AE74" s="14">
        <f t="shared" si="31"/>
        <v>-9.5702730887043067E-3</v>
      </c>
      <c r="AF74" s="20">
        <f t="shared" si="27"/>
        <v>-1.6752275379560328E-2</v>
      </c>
      <c r="AG74" s="20">
        <f t="shared" si="32"/>
        <v>-1.4945843927348972E-2</v>
      </c>
      <c r="AI74" s="26">
        <v>-1.5256877413296428</v>
      </c>
      <c r="AJ74" s="26">
        <v>3.8432531498029908E-2</v>
      </c>
      <c r="AK74" s="26">
        <f t="shared" si="33"/>
        <v>-1.4704536950250429</v>
      </c>
      <c r="AL74" s="26">
        <f t="shared" si="33"/>
        <v>-1.5666386792583784</v>
      </c>
      <c r="AM74" s="26">
        <f t="shared" si="34"/>
        <v>-1.8231595582017008</v>
      </c>
      <c r="AN74" s="26">
        <f t="shared" si="34"/>
        <v>-2.0097170654657646</v>
      </c>
      <c r="AO74" s="14">
        <v>-5.1178309467815953E-3</v>
      </c>
      <c r="AP74" s="14">
        <v>-5.1033265245120692E-3</v>
      </c>
      <c r="AQ74" s="20">
        <v>-6.3454037617460771E-3</v>
      </c>
      <c r="AR74" s="20">
        <v>-6.5466546579911683E-3</v>
      </c>
    </row>
    <row r="75" spans="1:44" x14ac:dyDescent="0.2">
      <c r="A75" s="1">
        <v>45097</v>
      </c>
      <c r="B75">
        <v>239.94309999999999</v>
      </c>
      <c r="C75">
        <v>18.07</v>
      </c>
      <c r="D75" s="12">
        <v>-6.5389393840320498E-4</v>
      </c>
      <c r="E75" s="12">
        <v>-2.7593818984548157E-3</v>
      </c>
      <c r="F75" s="12">
        <v>-2.1054879600516108E-3</v>
      </c>
      <c r="G75" s="12">
        <f t="shared" si="22"/>
        <v>4.2699073987285405E-3</v>
      </c>
      <c r="H75" s="12">
        <f t="shared" si="28"/>
        <v>3.8605247288257967E-3</v>
      </c>
      <c r="I75" s="14">
        <v>-7.0233726715455674E-3</v>
      </c>
      <c r="J75" s="14">
        <v>-6.3499981021449626E-3</v>
      </c>
      <c r="K75" s="20">
        <v>-9.9332899993833969E-3</v>
      </c>
      <c r="L75" s="20">
        <v>-8.9809234955859855E-3</v>
      </c>
      <c r="N75" s="24">
        <v>4.2757728268045445E-7</v>
      </c>
      <c r="O75" s="24">
        <v>4.4330795499222929E-6</v>
      </c>
      <c r="P75" s="23">
        <f t="shared" si="23"/>
        <v>1.1216788183465672E-5</v>
      </c>
      <c r="Q75" s="23">
        <f t="shared" si="23"/>
        <v>1.1287662413223275E-5</v>
      </c>
      <c r="R75" s="12">
        <v>3.3491473815682811E-3</v>
      </c>
      <c r="S75" s="12">
        <v>3.3597116562620777E-3</v>
      </c>
      <c r="T75" s="14">
        <v>-5.5088572177676145E-3</v>
      </c>
      <c r="U75" s="14">
        <v>-5.526233903313818E-3</v>
      </c>
      <c r="V75" s="20">
        <v>-7.7912818909608196E-3</v>
      </c>
      <c r="W75" s="20">
        <v>-7.8158580689355172E-3</v>
      </c>
      <c r="Y75" s="14">
        <f t="shared" si="24"/>
        <v>-5.9419271473464767E-3</v>
      </c>
      <c r="Z75" s="14">
        <f t="shared" si="29"/>
        <v>-6.5719349053891653E-3</v>
      </c>
      <c r="AA75" s="20">
        <f t="shared" si="25"/>
        <v>-9.4021062239584771E-3</v>
      </c>
      <c r="AB75" s="20">
        <f t="shared" si="30"/>
        <v>-8.1182278977235279E-3</v>
      </c>
      <c r="AD75" s="14">
        <f t="shared" si="26"/>
        <v>-9.1784728702007309E-3</v>
      </c>
      <c r="AE75" s="14">
        <f t="shared" si="31"/>
        <v>-9.5702730887043067E-3</v>
      </c>
      <c r="AF75" s="20">
        <f t="shared" si="27"/>
        <v>-1.6752275379560328E-2</v>
      </c>
      <c r="AG75" s="20">
        <f t="shared" si="32"/>
        <v>-1.4945843927348972E-2</v>
      </c>
      <c r="AI75" s="26">
        <v>-0.18949746764547054</v>
      </c>
      <c r="AJ75" s="26">
        <v>-0.61488596399164364</v>
      </c>
      <c r="AK75" s="26">
        <f t="shared" si="33"/>
        <v>-1.4277744586140437</v>
      </c>
      <c r="AL75" s="26">
        <f t="shared" si="33"/>
        <v>-1.5666386792583784</v>
      </c>
      <c r="AM75" s="26">
        <f t="shared" si="34"/>
        <v>-1.8231595582017008</v>
      </c>
      <c r="AN75" s="26">
        <f t="shared" si="34"/>
        <v>-2.0097170654657646</v>
      </c>
      <c r="AO75" s="14">
        <v>-4.7818270895372949E-3</v>
      </c>
      <c r="AP75" s="14">
        <v>-5.2634542318554002E-3</v>
      </c>
      <c r="AQ75" s="20">
        <v>-6.1060300605324108E-3</v>
      </c>
      <c r="AR75" s="20">
        <v>-6.7520698506341459E-3</v>
      </c>
    </row>
    <row r="76" spans="1:44" x14ac:dyDescent="0.2">
      <c r="A76" s="1">
        <v>45096</v>
      </c>
      <c r="B76">
        <v>240.1001</v>
      </c>
      <c r="C76">
        <v>18.12</v>
      </c>
      <c r="D76" s="12">
        <v>-1.7935280826003597E-3</v>
      </c>
      <c r="E76" s="12">
        <v>-4.395604395604269E-3</v>
      </c>
      <c r="F76" s="12">
        <v>-2.6020763130039093E-3</v>
      </c>
      <c r="G76" s="12">
        <f t="shared" si="22"/>
        <v>4.2812520292457804E-3</v>
      </c>
      <c r="H76" s="12">
        <f t="shared" si="28"/>
        <v>3.8627960367291223E-3</v>
      </c>
      <c r="I76" s="14">
        <v>-7.0420329281982745E-3</v>
      </c>
      <c r="J76" s="14">
        <v>-6.353734071187671E-3</v>
      </c>
      <c r="K76" s="20">
        <v>-9.9596815564689575E-3</v>
      </c>
      <c r="L76" s="20">
        <v>-8.9862073478981785E-3</v>
      </c>
      <c r="N76" s="24">
        <v>3.2167429830761227E-6</v>
      </c>
      <c r="O76" s="24">
        <v>6.7708011386960181E-6</v>
      </c>
      <c r="P76" s="23">
        <f t="shared" si="23"/>
        <v>1.1907149369273531E-5</v>
      </c>
      <c r="Q76" s="23">
        <f t="shared" si="23"/>
        <v>1.1725094876219029E-5</v>
      </c>
      <c r="R76" s="12">
        <v>3.4506737558444339E-3</v>
      </c>
      <c r="S76" s="12">
        <v>3.424192587489645E-3</v>
      </c>
      <c r="T76" s="14">
        <v>-5.6758532427269772E-3</v>
      </c>
      <c r="U76" s="14">
        <v>-5.6322955969126901E-3</v>
      </c>
      <c r="V76" s="20">
        <v>-8.0274675559172219E-3</v>
      </c>
      <c r="W76" s="20">
        <v>-7.9658631462129412E-3</v>
      </c>
      <c r="Y76" s="14">
        <f t="shared" si="24"/>
        <v>-5.9419271473464767E-3</v>
      </c>
      <c r="Z76" s="14">
        <f t="shared" si="29"/>
        <v>-6.5719349053891653E-3</v>
      </c>
      <c r="AA76" s="20">
        <f t="shared" si="25"/>
        <v>-9.4021062239584771E-3</v>
      </c>
      <c r="AB76" s="20">
        <f t="shared" si="30"/>
        <v>-8.1182278977235279E-3</v>
      </c>
      <c r="AD76" s="14">
        <f t="shared" si="26"/>
        <v>-9.1784728702007309E-3</v>
      </c>
      <c r="AE76" s="14">
        <f t="shared" si="31"/>
        <v>-9.5702730887043067E-3</v>
      </c>
      <c r="AF76" s="20">
        <f t="shared" si="27"/>
        <v>-1.6752275379560328E-2</v>
      </c>
      <c r="AG76" s="20">
        <f t="shared" si="32"/>
        <v>-1.4945843927348972E-2</v>
      </c>
      <c r="AI76" s="26">
        <v>-0.50801969619526954</v>
      </c>
      <c r="AJ76" s="26">
        <v>-0.74968361115827542</v>
      </c>
      <c r="AK76" s="26">
        <f t="shared" si="33"/>
        <v>-1.4277744586140437</v>
      </c>
      <c r="AL76" s="26">
        <f t="shared" si="33"/>
        <v>-1.5666386792583784</v>
      </c>
      <c r="AM76" s="26">
        <f t="shared" si="34"/>
        <v>-1.8231595582017008</v>
      </c>
      <c r="AN76" s="26">
        <f t="shared" si="34"/>
        <v>-2.0097170654657646</v>
      </c>
      <c r="AO76" s="14">
        <v>-4.9267838536044758E-3</v>
      </c>
      <c r="AP76" s="14">
        <v>-5.3644725527911066E-3</v>
      </c>
      <c r="AQ76" s="20">
        <v>-6.2911288402035422E-3</v>
      </c>
      <c r="AR76" s="20">
        <v>-6.8816582785193123E-3</v>
      </c>
    </row>
    <row r="77" spans="1:44" x14ac:dyDescent="0.2">
      <c r="A77" s="1">
        <v>45093</v>
      </c>
      <c r="B77">
        <v>240.53149999999999</v>
      </c>
      <c r="C77">
        <v>18.2</v>
      </c>
      <c r="D77" s="12">
        <v>-1.5819014862651359E-3</v>
      </c>
      <c r="E77" s="12">
        <v>1.65107319757829E-3</v>
      </c>
      <c r="F77" s="12">
        <v>3.2329746838434259E-3</v>
      </c>
      <c r="G77" s="12">
        <f t="shared" si="22"/>
        <v>4.293714717544128E-3</v>
      </c>
      <c r="H77" s="12">
        <f t="shared" si="28"/>
        <v>3.9160726814598708E-3</v>
      </c>
      <c r="I77" s="14">
        <v>-7.0625322262473766E-3</v>
      </c>
      <c r="J77" s="14">
        <v>-6.4413663535048474E-3</v>
      </c>
      <c r="K77" s="20">
        <v>-9.9886741048966516E-3</v>
      </c>
      <c r="L77" s="20">
        <v>-9.1101473571035853E-3</v>
      </c>
      <c r="N77" s="24">
        <v>2.5024123122478462E-6</v>
      </c>
      <c r="O77" s="24">
        <v>1.0452125306372499E-5</v>
      </c>
      <c r="P77" s="23">
        <f t="shared" si="23"/>
        <v>1.2463937465978851E-5</v>
      </c>
      <c r="Q77" s="23">
        <f t="shared" si="23"/>
        <v>1.2047141874933492E-5</v>
      </c>
      <c r="R77" s="12">
        <v>3.5304302097589821E-3</v>
      </c>
      <c r="S77" s="12">
        <v>3.4708992890796317E-3</v>
      </c>
      <c r="T77" s="14">
        <v>-5.80704093522111E-3</v>
      </c>
      <c r="U77" s="14">
        <v>-5.7091212844259205E-3</v>
      </c>
      <c r="V77" s="20">
        <v>-8.2130088129223674E-3</v>
      </c>
      <c r="W77" s="20">
        <v>-8.0745191821602665E-3</v>
      </c>
      <c r="Y77" s="14">
        <f t="shared" si="24"/>
        <v>-5.9419271473464767E-3</v>
      </c>
      <c r="Z77" s="14">
        <f t="shared" si="29"/>
        <v>-6.6645595745938261E-3</v>
      </c>
      <c r="AA77" s="20">
        <f t="shared" si="25"/>
        <v>-9.4021062239584771E-3</v>
      </c>
      <c r="AB77" s="20">
        <f t="shared" si="30"/>
        <v>-8.1182278977235279E-3</v>
      </c>
      <c r="AD77" s="14">
        <f t="shared" si="26"/>
        <v>-9.1784728702007309E-3</v>
      </c>
      <c r="AE77" s="14">
        <f t="shared" si="31"/>
        <v>-9.5702730887043067E-3</v>
      </c>
      <c r="AF77" s="20">
        <f t="shared" si="27"/>
        <v>-1.6752275379560328E-2</v>
      </c>
      <c r="AG77" s="20">
        <f t="shared" si="32"/>
        <v>-1.4945843927348972E-2</v>
      </c>
      <c r="AI77" s="26">
        <v>-0.43703272236276514</v>
      </c>
      <c r="AJ77" s="26">
        <v>0.92739906467813737</v>
      </c>
      <c r="AK77" s="26">
        <f t="shared" si="33"/>
        <v>-1.4277744586140437</v>
      </c>
      <c r="AL77" s="26">
        <f t="shared" si="33"/>
        <v>-1.5666386792583784</v>
      </c>
      <c r="AM77" s="26">
        <f t="shared" si="34"/>
        <v>-1.8231595582017008</v>
      </c>
      <c r="AN77" s="26">
        <f t="shared" si="34"/>
        <v>-2.0097170654657646</v>
      </c>
      <c r="AO77" s="14">
        <v>-5.0406580814132953E-3</v>
      </c>
      <c r="AP77" s="14">
        <v>-5.4376450780825591E-3</v>
      </c>
      <c r="AQ77" s="20">
        <v>-6.436537581486124E-3</v>
      </c>
      <c r="AR77" s="20">
        <v>-6.9755255337763259E-3</v>
      </c>
    </row>
    <row r="78" spans="1:44" x14ac:dyDescent="0.2">
      <c r="A78" s="1">
        <v>45092</v>
      </c>
      <c r="B78">
        <v>240.9126</v>
      </c>
      <c r="C78">
        <v>18.170000000000002</v>
      </c>
      <c r="D78" s="12">
        <v>3.0416511142277169E-3</v>
      </c>
      <c r="E78" s="12">
        <v>-2.1965952773200792E-3</v>
      </c>
      <c r="F78" s="12">
        <v>-5.2382463915477961E-3</v>
      </c>
      <c r="G78" s="12">
        <f t="shared" si="22"/>
        <v>4.3142492031944006E-3</v>
      </c>
      <c r="H78" s="12">
        <f t="shared" si="28"/>
        <v>3.9428556516861949E-3</v>
      </c>
      <c r="I78" s="14">
        <v>-7.0963084494468105E-3</v>
      </c>
      <c r="J78" s="14">
        <v>-6.4854204192221496E-3</v>
      </c>
      <c r="K78" s="20">
        <v>-1.0036444461933684E-2</v>
      </c>
      <c r="L78" s="20">
        <v>-9.1724538629500939E-3</v>
      </c>
      <c r="N78" s="24">
        <v>9.2516415006827118E-6</v>
      </c>
      <c r="O78" s="24">
        <v>2.7439225258563507E-5</v>
      </c>
      <c r="P78" s="23">
        <f t="shared" si="23"/>
        <v>1.3101799744080503E-5</v>
      </c>
      <c r="Q78" s="23">
        <f t="shared" si="23"/>
        <v>1.2152658682663951E-5</v>
      </c>
      <c r="R78" s="12">
        <v>3.619640830811878E-3</v>
      </c>
      <c r="S78" s="12">
        <v>3.4860663623436589E-3</v>
      </c>
      <c r="T78" s="14">
        <v>-5.9537793488225596E-3</v>
      </c>
      <c r="U78" s="14">
        <v>-5.7340688998944941E-3</v>
      </c>
      <c r="V78" s="20">
        <v>-8.420543751550635E-3</v>
      </c>
      <c r="W78" s="20">
        <v>-8.1098030708034573E-3</v>
      </c>
      <c r="Y78" s="14">
        <f t="shared" si="24"/>
        <v>-5.9419271473464767E-3</v>
      </c>
      <c r="Z78" s="14">
        <f t="shared" si="29"/>
        <v>-6.6645595745938261E-3</v>
      </c>
      <c r="AA78" s="20">
        <f t="shared" si="25"/>
        <v>-9.4021062239584771E-3</v>
      </c>
      <c r="AB78" s="20">
        <f t="shared" si="30"/>
        <v>-8.1182278977235279E-3</v>
      </c>
      <c r="AD78" s="14">
        <f t="shared" si="26"/>
        <v>-9.1784728702007309E-3</v>
      </c>
      <c r="AE78" s="14">
        <f t="shared" si="31"/>
        <v>-9.5702730887043067E-3</v>
      </c>
      <c r="AF78" s="20">
        <f t="shared" si="27"/>
        <v>-1.6752275379560328E-2</v>
      </c>
      <c r="AG78" s="20">
        <f t="shared" si="32"/>
        <v>-1.4945843927348972E-2</v>
      </c>
      <c r="AI78" s="26">
        <v>0.83253910594224201</v>
      </c>
      <c r="AJ78" s="26">
        <v>-1.5663711426942135</v>
      </c>
      <c r="AK78" s="26">
        <f t="shared" si="33"/>
        <v>-1.4277744586140437</v>
      </c>
      <c r="AL78" s="26">
        <f t="shared" si="33"/>
        <v>-1.5666386792583784</v>
      </c>
      <c r="AM78" s="26">
        <f t="shared" si="34"/>
        <v>-1.8231595582017008</v>
      </c>
      <c r="AN78" s="26">
        <f t="shared" si="34"/>
        <v>-2.0097170654657646</v>
      </c>
      <c r="AO78" s="14">
        <v>-5.1680307275897164E-3</v>
      </c>
      <c r="AP78" s="14">
        <v>-5.4614064017091297E-3</v>
      </c>
      <c r="AQ78" s="20">
        <v>-6.5991827779518205E-3</v>
      </c>
      <c r="AR78" s="20">
        <v>-7.0060070597482106E-3</v>
      </c>
    </row>
    <row r="79" spans="1:44" x14ac:dyDescent="0.2">
      <c r="A79" s="1">
        <v>45091</v>
      </c>
      <c r="B79">
        <v>240.18205</v>
      </c>
      <c r="C79">
        <v>18.21</v>
      </c>
      <c r="D79" s="12">
        <v>-7.3619044845407711E-4</v>
      </c>
      <c r="E79" s="12">
        <v>-3.2840722495893759E-3</v>
      </c>
      <c r="F79" s="12">
        <v>-2.5478818011352988E-3</v>
      </c>
      <c r="G79" s="12">
        <f t="shared" si="22"/>
        <v>4.3221238195856881E-3</v>
      </c>
      <c r="H79" s="12">
        <f t="shared" si="28"/>
        <v>4.0194830021288404E-3</v>
      </c>
      <c r="I79" s="14">
        <v>-7.1092610407788711E-3</v>
      </c>
      <c r="J79" s="14">
        <v>-6.6114611945214171E-3</v>
      </c>
      <c r="K79" s="20">
        <v>-1.0054763559034443E-2</v>
      </c>
      <c r="L79" s="20">
        <v>-9.3507157367457242E-3</v>
      </c>
      <c r="N79" s="24">
        <v>5.4197637639501521E-7</v>
      </c>
      <c r="O79" s="24">
        <v>6.4917016725564542E-6</v>
      </c>
      <c r="P79" s="23">
        <f t="shared" si="23"/>
        <v>1.3347794478106507E-5</v>
      </c>
      <c r="Q79" s="23">
        <f t="shared" si="23"/>
        <v>1.1183622469054775E-5</v>
      </c>
      <c r="R79" s="12">
        <v>3.6534633538748552E-3</v>
      </c>
      <c r="S79" s="12">
        <v>3.3441923492907484E-3</v>
      </c>
      <c r="T79" s="14">
        <v>-6.0094124485553469E-3</v>
      </c>
      <c r="U79" s="14">
        <v>-5.5007069149542532E-3</v>
      </c>
      <c r="V79" s="20">
        <v>-8.4992267061728896E-3</v>
      </c>
      <c r="W79" s="20">
        <v>-7.7797547621561774E-3</v>
      </c>
      <c r="Y79" s="14">
        <f t="shared" si="24"/>
        <v>-5.9419271473464767E-3</v>
      </c>
      <c r="Z79" s="14">
        <f t="shared" si="29"/>
        <v>-6.6645595745938261E-3</v>
      </c>
      <c r="AA79" s="20">
        <f t="shared" si="25"/>
        <v>-9.4021062239584771E-3</v>
      </c>
      <c r="AB79" s="20">
        <f t="shared" si="30"/>
        <v>-8.1182278977235279E-3</v>
      </c>
      <c r="AD79" s="14">
        <f t="shared" si="26"/>
        <v>-9.1784728702007309E-3</v>
      </c>
      <c r="AE79" s="14">
        <f t="shared" si="31"/>
        <v>-9.5702730887043067E-3</v>
      </c>
      <c r="AF79" s="20">
        <f t="shared" si="27"/>
        <v>-1.6752275379560328E-2</v>
      </c>
      <c r="AG79" s="20">
        <f t="shared" si="32"/>
        <v>-1.4945843927348972E-2</v>
      </c>
      <c r="AI79" s="26">
        <v>-0.19560221970927555</v>
      </c>
      <c r="AJ79" s="26">
        <v>-0.75190333539439558</v>
      </c>
      <c r="AK79" s="26">
        <f t="shared" si="33"/>
        <v>-1.4277744586140437</v>
      </c>
      <c r="AL79" s="26">
        <f t="shared" si="33"/>
        <v>-1.5009982086983116</v>
      </c>
      <c r="AM79" s="26">
        <f t="shared" si="34"/>
        <v>-1.8231595582017008</v>
      </c>
      <c r="AN79" s="26">
        <f t="shared" si="34"/>
        <v>-2.0097170654657646</v>
      </c>
      <c r="AO79" s="14">
        <v>-5.2163216621449199E-3</v>
      </c>
      <c r="AP79" s="14">
        <v>-5.0196267258280115E-3</v>
      </c>
      <c r="AQ79" s="20">
        <v>-6.6608466341565855E-3</v>
      </c>
      <c r="AR79" s="20">
        <v>-6.7208804345696644E-3</v>
      </c>
    </row>
    <row r="80" spans="1:44" x14ac:dyDescent="0.2">
      <c r="A80" s="1">
        <v>45090</v>
      </c>
      <c r="B80">
        <v>240.35899999999998</v>
      </c>
      <c r="C80">
        <v>18.27</v>
      </c>
      <c r="D80" s="12">
        <v>5.9029911263630552E-4</v>
      </c>
      <c r="E80" s="12">
        <v>1.6447368421053099E-3</v>
      </c>
      <c r="F80" s="12">
        <v>1.0544377294690044E-3</v>
      </c>
      <c r="G80" s="12">
        <f t="shared" si="22"/>
        <v>4.3229782629275312E-3</v>
      </c>
      <c r="H80" s="12">
        <f t="shared" si="28"/>
        <v>4.0141751056095463E-3</v>
      </c>
      <c r="I80" s="14">
        <v>-7.1106664750087267E-3</v>
      </c>
      <c r="J80" s="14">
        <v>-6.6027304816801725E-3</v>
      </c>
      <c r="K80" s="20">
        <v>-1.0056751291486228E-2</v>
      </c>
      <c r="L80" s="20">
        <v>-9.3383677229624349E-3</v>
      </c>
      <c r="N80" s="24">
        <v>3.4845304237920971E-7</v>
      </c>
      <c r="O80" s="24">
        <v>1.1118389253277492E-6</v>
      </c>
      <c r="P80" s="23">
        <f t="shared" si="23"/>
        <v>1.4165529054439508E-5</v>
      </c>
      <c r="Q80" s="23">
        <f t="shared" si="23"/>
        <v>1.1482449150982884E-5</v>
      </c>
      <c r="R80" s="12">
        <v>3.7637121375630614E-3</v>
      </c>
      <c r="S80" s="12">
        <v>3.3885762719736566E-3</v>
      </c>
      <c r="T80" s="14">
        <v>-6.1907555602718819E-3</v>
      </c>
      <c r="U80" s="14">
        <v>-5.5737119711575687E-3</v>
      </c>
      <c r="V80" s="20">
        <v>-8.7557037297215368E-3</v>
      </c>
      <c r="W80" s="20">
        <v>-7.8830072063311545E-3</v>
      </c>
      <c r="Y80" s="14">
        <f t="shared" si="24"/>
        <v>-5.9419271473464767E-3</v>
      </c>
      <c r="Z80" s="14">
        <f t="shared" si="29"/>
        <v>-6.6645595745938261E-3</v>
      </c>
      <c r="AA80" s="20">
        <f t="shared" si="25"/>
        <v>-9.4021062239584771E-3</v>
      </c>
      <c r="AB80" s="20">
        <f t="shared" si="30"/>
        <v>-8.1182278977235279E-3</v>
      </c>
      <c r="AD80" s="14">
        <f t="shared" si="26"/>
        <v>-9.1784728702007309E-3</v>
      </c>
      <c r="AE80" s="14">
        <f t="shared" si="31"/>
        <v>-9.5702730887043067E-3</v>
      </c>
      <c r="AF80" s="20">
        <f t="shared" si="27"/>
        <v>-1.6752275379560328E-2</v>
      </c>
      <c r="AG80" s="20">
        <f t="shared" si="32"/>
        <v>-1.4945843927348972E-2</v>
      </c>
      <c r="AI80" s="26">
        <v>0.15217415549402469</v>
      </c>
      <c r="AJ80" s="26">
        <v>0.30257355282269083</v>
      </c>
      <c r="AK80" s="26">
        <f t="shared" si="33"/>
        <v>-1.4277744586140437</v>
      </c>
      <c r="AL80" s="26">
        <f t="shared" si="33"/>
        <v>-1.5009982086983116</v>
      </c>
      <c r="AM80" s="26">
        <f t="shared" si="34"/>
        <v>-1.8231595582017008</v>
      </c>
      <c r="AN80" s="26">
        <f t="shared" si="34"/>
        <v>-2.0097170654657646</v>
      </c>
      <c r="AO80" s="14">
        <v>-5.373732059588205E-3</v>
      </c>
      <c r="AP80" s="14">
        <v>-5.0862469142700616E-3</v>
      </c>
      <c r="AQ80" s="20">
        <v>-6.8618477579178499E-3</v>
      </c>
      <c r="AR80" s="20">
        <v>-6.8100795614178177E-3</v>
      </c>
    </row>
    <row r="81" spans="1:44" x14ac:dyDescent="0.2">
      <c r="A81" s="1">
        <v>45089</v>
      </c>
      <c r="B81">
        <v>240.21719999999999</v>
      </c>
      <c r="C81">
        <v>18.239999999999998</v>
      </c>
      <c r="D81" s="12">
        <v>4.9110359736155296E-3</v>
      </c>
      <c r="E81" s="12">
        <v>1.6474464579900872E-3</v>
      </c>
      <c r="F81" s="12">
        <v>-3.2635895156254424E-3</v>
      </c>
      <c r="G81" s="12">
        <f t="shared" si="22"/>
        <v>4.322940678676627E-3</v>
      </c>
      <c r="H81" s="12">
        <f t="shared" si="28"/>
        <v>4.0153968895070757E-3</v>
      </c>
      <c r="I81" s="14">
        <v>-7.1106046544173107E-3</v>
      </c>
      <c r="J81" s="14">
        <v>-6.6047401373553749E-3</v>
      </c>
      <c r="K81" s="20">
        <v>-1.005666385744404E-2</v>
      </c>
      <c r="L81" s="20">
        <v>-9.3412100173349902E-3</v>
      </c>
      <c r="N81" s="24">
        <v>2.4118274334145832E-5</v>
      </c>
      <c r="O81" s="24">
        <v>1.065101652650031E-5</v>
      </c>
      <c r="P81" s="23">
        <f t="shared" si="23"/>
        <v>1.5047434452937342E-5</v>
      </c>
      <c r="Q81" s="23">
        <f t="shared" si="23"/>
        <v>1.2144508550846062E-5</v>
      </c>
      <c r="R81" s="12">
        <v>3.879102274101231E-3</v>
      </c>
      <c r="S81" s="12">
        <v>3.4848972080745886E-3</v>
      </c>
      <c r="T81" s="14">
        <v>-6.3805554448711152E-3</v>
      </c>
      <c r="U81" s="14">
        <v>-5.7321458122545476E-3</v>
      </c>
      <c r="V81" s="20">
        <v>-9.0241413285423889E-3</v>
      </c>
      <c r="W81" s="20">
        <v>-8.1070832112551811E-3</v>
      </c>
      <c r="Y81" s="14">
        <f t="shared" si="24"/>
        <v>-5.9419271473464767E-3</v>
      </c>
      <c r="Z81" s="14">
        <f t="shared" si="29"/>
        <v>-6.6645595745938261E-3</v>
      </c>
      <c r="AA81" s="20">
        <f t="shared" si="25"/>
        <v>-9.4021062239584771E-3</v>
      </c>
      <c r="AB81" s="20">
        <f t="shared" si="30"/>
        <v>-8.1182278977235279E-3</v>
      </c>
      <c r="AD81" s="14">
        <f t="shared" si="26"/>
        <v>-9.1784728702007309E-3</v>
      </c>
      <c r="AE81" s="14">
        <f t="shared" si="31"/>
        <v>-9.5702730887043067E-3</v>
      </c>
      <c r="AF81" s="20">
        <f t="shared" si="27"/>
        <v>-1.6752275379560328E-2</v>
      </c>
      <c r="AG81" s="20">
        <f t="shared" si="32"/>
        <v>-1.4945843927348972E-2</v>
      </c>
      <c r="AI81" s="26">
        <v>1.2912371506602591</v>
      </c>
      <c r="AJ81" s="26">
        <v>-0.93288472088152419</v>
      </c>
      <c r="AK81" s="26">
        <f t="shared" si="33"/>
        <v>-1.4277744586140437</v>
      </c>
      <c r="AL81" s="26">
        <f t="shared" si="33"/>
        <v>-1.5009982086983116</v>
      </c>
      <c r="AM81" s="26">
        <f t="shared" si="34"/>
        <v>-1.8231595582017008</v>
      </c>
      <c r="AN81" s="26">
        <f t="shared" si="34"/>
        <v>-2.0097170654657646</v>
      </c>
      <c r="AO81" s="14">
        <v>-5.5384831493133909E-3</v>
      </c>
      <c r="AP81" s="14">
        <v>-5.2308244668177045E-3</v>
      </c>
      <c r="AQ81" s="20">
        <v>-7.072222388269613E-3</v>
      </c>
      <c r="AR81" s="20">
        <v>-7.0036573904614981E-3</v>
      </c>
    </row>
    <row r="82" spans="1:44" x14ac:dyDescent="0.2">
      <c r="A82" s="1">
        <v>45086</v>
      </c>
      <c r="B82">
        <v>239.04325</v>
      </c>
      <c r="C82">
        <v>18.21</v>
      </c>
      <c r="D82" s="12">
        <v>1.4684149392889534E-3</v>
      </c>
      <c r="E82" s="12">
        <v>3.8588754134509795E-3</v>
      </c>
      <c r="F82" s="12">
        <v>2.3904604741620261E-3</v>
      </c>
      <c r="G82" s="12">
        <f t="shared" si="22"/>
        <v>4.3001532555351392E-3</v>
      </c>
      <c r="H82" s="12">
        <f t="shared" si="28"/>
        <v>4.0074034924493466E-3</v>
      </c>
      <c r="I82" s="14">
        <v>-7.0731226788141562E-3</v>
      </c>
      <c r="J82" s="14">
        <v>-6.591592169213306E-3</v>
      </c>
      <c r="K82" s="20">
        <v>-1.0003652384063972E-2</v>
      </c>
      <c r="L82" s="20">
        <v>-9.3226145950833783E-3</v>
      </c>
      <c r="N82" s="24">
        <v>2.1562424339269809E-6</v>
      </c>
      <c r="O82" s="24">
        <v>5.7143012785309392E-6</v>
      </c>
      <c r="P82" s="23">
        <f t="shared" si="23"/>
        <v>1.4465525164541858E-5</v>
      </c>
      <c r="Q82" s="23">
        <f t="shared" si="23"/>
        <v>1.2238694618400154E-5</v>
      </c>
      <c r="R82" s="12">
        <v>3.8033570913788596E-3</v>
      </c>
      <c r="S82" s="12">
        <v>3.4983845726849635E-3</v>
      </c>
      <c r="T82" s="14">
        <v>-6.255965706346121E-3</v>
      </c>
      <c r="U82" s="14">
        <v>-5.7543305528519398E-3</v>
      </c>
      <c r="V82" s="20">
        <v>-8.8479316837473659E-3</v>
      </c>
      <c r="W82" s="20">
        <v>-8.1384595132429401E-3</v>
      </c>
      <c r="Y82" s="14">
        <f t="shared" si="24"/>
        <v>-5.9419271473464767E-3</v>
      </c>
      <c r="Z82" s="14">
        <f t="shared" si="29"/>
        <v>-6.6645595745938261E-3</v>
      </c>
      <c r="AA82" s="20">
        <f t="shared" si="25"/>
        <v>-9.4021062239584771E-3</v>
      </c>
      <c r="AB82" s="20">
        <f t="shared" si="30"/>
        <v>-8.1182278977235279E-3</v>
      </c>
      <c r="AD82" s="14">
        <f t="shared" si="26"/>
        <v>-9.1784728702007309E-3</v>
      </c>
      <c r="AE82" s="14">
        <f t="shared" si="31"/>
        <v>-9.5702730887043067E-3</v>
      </c>
      <c r="AF82" s="20">
        <f t="shared" si="27"/>
        <v>-1.6752275379560328E-2</v>
      </c>
      <c r="AG82" s="20">
        <f t="shared" si="32"/>
        <v>-1.4945843927348972E-2</v>
      </c>
      <c r="AI82" s="26">
        <v>0.37599632965912655</v>
      </c>
      <c r="AJ82" s="26">
        <v>0.67198492517327069</v>
      </c>
      <c r="AK82" s="26">
        <f t="shared" si="33"/>
        <v>-1.4277744586140437</v>
      </c>
      <c r="AL82" s="26">
        <f t="shared" si="33"/>
        <v>-1.5009982086983116</v>
      </c>
      <c r="AM82" s="26">
        <f t="shared" si="34"/>
        <v>-1.8231595582017008</v>
      </c>
      <c r="AN82" s="26">
        <f t="shared" si="34"/>
        <v>-2.0097170654657646</v>
      </c>
      <c r="AO82" s="14">
        <v>-5.4303361120593349E-3</v>
      </c>
      <c r="AP82" s="14">
        <v>-5.2510689769379388E-3</v>
      </c>
      <c r="AQ82" s="20">
        <v>-6.9341268344015874E-3</v>
      </c>
      <c r="AR82" s="20">
        <v>-7.0307631772871275E-3</v>
      </c>
    </row>
    <row r="83" spans="1:44" x14ac:dyDescent="0.2">
      <c r="A83" s="1">
        <v>45085</v>
      </c>
      <c r="B83">
        <v>238.69275000000002</v>
      </c>
      <c r="C83">
        <v>18.14</v>
      </c>
      <c r="D83" s="12">
        <v>5.4094566776097253E-4</v>
      </c>
      <c r="E83" s="12">
        <v>-6.0273972602739034E-3</v>
      </c>
      <c r="F83" s="12">
        <v>-6.568342928034876E-3</v>
      </c>
      <c r="G83" s="12">
        <f t="shared" si="22"/>
        <v>4.306865500262525E-3</v>
      </c>
      <c r="H83" s="12">
        <f t="shared" si="28"/>
        <v>3.9991382545876966E-3</v>
      </c>
      <c r="I83" s="14">
        <v>-7.0841633388989828E-3</v>
      </c>
      <c r="J83" s="14">
        <v>-6.5779970627389541E-3</v>
      </c>
      <c r="K83" s="20">
        <v>-1.0019267400315567E-2</v>
      </c>
      <c r="L83" s="20">
        <v>-9.3033867765554869E-3</v>
      </c>
      <c r="N83" s="24">
        <v>2.9262221546936448E-7</v>
      </c>
      <c r="O83" s="24">
        <v>4.3143128820265764E-5</v>
      </c>
      <c r="P83" s="23">
        <f t="shared" si="23"/>
        <v>1.5252125757256853E-5</v>
      </c>
      <c r="Q83" s="23">
        <f t="shared" si="23"/>
        <v>1.2654473281738393E-5</v>
      </c>
      <c r="R83" s="12">
        <v>3.9053970037957542E-3</v>
      </c>
      <c r="S83" s="12">
        <v>3.5573126488598656E-3</v>
      </c>
      <c r="T83" s="14">
        <v>-6.4238064263788608E-3</v>
      </c>
      <c r="U83" s="14">
        <v>-5.8512586126775006E-3</v>
      </c>
      <c r="V83" s="20">
        <v>-9.085312017065722E-3</v>
      </c>
      <c r="W83" s="20">
        <v>-8.2755467179737394E-3</v>
      </c>
      <c r="Y83" s="14">
        <f t="shared" si="24"/>
        <v>-5.9419271473464767E-3</v>
      </c>
      <c r="Z83" s="14">
        <f t="shared" si="29"/>
        <v>-6.6645595745938261E-3</v>
      </c>
      <c r="AA83" s="20">
        <f t="shared" si="25"/>
        <v>-9.4021062239584771E-3</v>
      </c>
      <c r="AB83" s="20">
        <f t="shared" si="30"/>
        <v>-8.1182278977235279E-3</v>
      </c>
      <c r="AD83" s="14">
        <f t="shared" si="26"/>
        <v>-9.1784728702007309E-3</v>
      </c>
      <c r="AE83" s="14">
        <f t="shared" si="31"/>
        <v>-9.5702730887043067E-3</v>
      </c>
      <c r="AF83" s="20">
        <f t="shared" si="27"/>
        <v>-1.6752275379560328E-2</v>
      </c>
      <c r="AG83" s="20">
        <f t="shared" si="32"/>
        <v>-1.4945843927348972E-2</v>
      </c>
      <c r="AI83" s="26">
        <v>0.13434316343746328</v>
      </c>
      <c r="AJ83" s="26">
        <v>-2.0077201382051864</v>
      </c>
      <c r="AK83" s="26">
        <f t="shared" si="33"/>
        <v>-1.4277744586140437</v>
      </c>
      <c r="AL83" s="26">
        <f t="shared" si="33"/>
        <v>-1.5009982086983116</v>
      </c>
      <c r="AM83" s="26">
        <f t="shared" si="34"/>
        <v>-1.8231595582017008</v>
      </c>
      <c r="AN83" s="26">
        <f t="shared" si="34"/>
        <v>-2.0097170654657646</v>
      </c>
      <c r="AO83" s="14">
        <v>-5.5760260927673914E-3</v>
      </c>
      <c r="AP83" s="14">
        <v>-5.3395199137185037E-3</v>
      </c>
      <c r="AQ83" s="20">
        <v>-7.1201618760425136E-3</v>
      </c>
      <c r="AR83" s="20">
        <v>-7.1491919376108944E-3</v>
      </c>
    </row>
    <row r="84" spans="1:44" x14ac:dyDescent="0.2">
      <c r="A84" s="1">
        <v>45084</v>
      </c>
      <c r="B84">
        <v>238.56369999999998</v>
      </c>
      <c r="C84">
        <v>18.25</v>
      </c>
      <c r="D84" s="12">
        <v>-4.4784421764763049E-3</v>
      </c>
      <c r="E84" s="12">
        <v>-2.732240437158473E-3</v>
      </c>
      <c r="F84" s="12">
        <v>1.746201739317832E-3</v>
      </c>
      <c r="G84" s="12">
        <f t="shared" si="22"/>
        <v>4.3579400808752703E-3</v>
      </c>
      <c r="H84" s="12">
        <f t="shared" si="28"/>
        <v>3.9504410587424491E-3</v>
      </c>
      <c r="I84" s="14">
        <v>-7.1681735480648824E-3</v>
      </c>
      <c r="J84" s="14">
        <v>-6.497897303530533E-3</v>
      </c>
      <c r="K84" s="20">
        <v>-1.0138084642341555E-2</v>
      </c>
      <c r="L84" s="20">
        <v>-9.1901001585291443E-3</v>
      </c>
      <c r="N84" s="24">
        <v>2.0056444328041824E-5</v>
      </c>
      <c r="O84" s="24">
        <v>3.0492205143966215E-6</v>
      </c>
      <c r="P84" s="23">
        <f t="shared" ref="P84:Q99" si="35">SUMPRODUCT(N84:N183,Weights)</f>
        <v>1.6213476740116689E-5</v>
      </c>
      <c r="Q84" s="23">
        <f t="shared" si="35"/>
        <v>1.0702994135093011E-5</v>
      </c>
      <c r="R84" s="12">
        <v>4.0265961729625543E-3</v>
      </c>
      <c r="S84" s="12">
        <v>3.271543081650158E-3</v>
      </c>
      <c r="T84" s="14">
        <v>-6.6231613193663769E-3</v>
      </c>
      <c r="U84" s="14">
        <v>-5.3812095035802605E-3</v>
      </c>
      <c r="V84" s="20">
        <v>-9.3672634465924234E-3</v>
      </c>
      <c r="W84" s="20">
        <v>-7.6107472928298656E-3</v>
      </c>
      <c r="Y84" s="14">
        <f t="shared" si="24"/>
        <v>-5.9419271473464767E-3</v>
      </c>
      <c r="Z84" s="14">
        <f t="shared" si="29"/>
        <v>-6.6645595745938261E-3</v>
      </c>
      <c r="AA84" s="20">
        <f t="shared" si="25"/>
        <v>-9.4021062239584771E-3</v>
      </c>
      <c r="AB84" s="20">
        <f t="shared" si="30"/>
        <v>-8.1182278977235279E-3</v>
      </c>
      <c r="AD84" s="14">
        <f t="shared" si="26"/>
        <v>-9.1784728702007309E-3</v>
      </c>
      <c r="AE84" s="14">
        <f t="shared" si="31"/>
        <v>-9.5702730887043067E-3</v>
      </c>
      <c r="AF84" s="20">
        <f t="shared" si="27"/>
        <v>-1.6752275379560328E-2</v>
      </c>
      <c r="AG84" s="20">
        <f t="shared" si="32"/>
        <v>-1.4945843927348972E-2</v>
      </c>
      <c r="AI84" s="26">
        <v>-1.1208126728938907</v>
      </c>
      <c r="AJ84" s="26">
        <v>0.52195068447664816</v>
      </c>
      <c r="AK84" s="26">
        <f t="shared" si="33"/>
        <v>-1.4277744586140437</v>
      </c>
      <c r="AL84" s="26">
        <f t="shared" si="33"/>
        <v>-1.4958071055793003</v>
      </c>
      <c r="AM84" s="26">
        <f t="shared" si="34"/>
        <v>-1.8231595582017008</v>
      </c>
      <c r="AN84" s="26">
        <f t="shared" si="34"/>
        <v>-1.9434152819824155</v>
      </c>
      <c r="AO84" s="14">
        <v>-5.7490711709089915E-3</v>
      </c>
      <c r="AP84" s="14">
        <v>-4.893597387741107E-3</v>
      </c>
      <c r="AQ84" s="20">
        <v>-7.34112729975507E-3</v>
      </c>
      <c r="AR84" s="20">
        <v>-6.3579668205427627E-3</v>
      </c>
    </row>
    <row r="85" spans="1:44" x14ac:dyDescent="0.2">
      <c r="A85" s="1">
        <v>45083</v>
      </c>
      <c r="B85">
        <v>239.63690000000003</v>
      </c>
      <c r="C85">
        <v>18.3</v>
      </c>
      <c r="D85" s="12">
        <v>2.9094963332059187E-3</v>
      </c>
      <c r="E85" s="12">
        <v>1.094091903719896E-3</v>
      </c>
      <c r="F85" s="12">
        <v>-1.8154044294860228E-3</v>
      </c>
      <c r="G85" s="12">
        <f t="shared" si="22"/>
        <v>4.3303883889503729E-3</v>
      </c>
      <c r="H85" s="12">
        <f t="shared" si="28"/>
        <v>3.9575272329261521E-3</v>
      </c>
      <c r="I85" s="14">
        <v>-7.1228550476735656E-3</v>
      </c>
      <c r="J85" s="14">
        <v>-6.5095530228378067E-3</v>
      </c>
      <c r="K85" s="20">
        <v>-1.0073989822405842E-2</v>
      </c>
      <c r="L85" s="20">
        <v>-9.2065850647764843E-3</v>
      </c>
      <c r="N85" s="24">
        <v>8.4651689129386859E-6</v>
      </c>
      <c r="O85" s="24">
        <v>3.2956932425974719E-6</v>
      </c>
      <c r="P85" s="23">
        <f t="shared" si="35"/>
        <v>1.5965696773231771E-5</v>
      </c>
      <c r="Q85" s="23">
        <f t="shared" si="35"/>
        <v>1.1192571825446325E-5</v>
      </c>
      <c r="R85" s="12">
        <v>3.9957097959225935E-3</v>
      </c>
      <c r="S85" s="12">
        <v>3.3455301262201071E-3</v>
      </c>
      <c r="T85" s="14">
        <v>-6.5723577500688066E-3</v>
      </c>
      <c r="U85" s="14">
        <v>-5.5029073621885609E-3</v>
      </c>
      <c r="V85" s="20">
        <v>-9.2954109890286876E-3</v>
      </c>
      <c r="W85" s="20">
        <v>-7.7828668966717319E-3</v>
      </c>
      <c r="Y85" s="14">
        <f t="shared" si="24"/>
        <v>-5.9419271473464767E-3</v>
      </c>
      <c r="Z85" s="14">
        <f t="shared" si="29"/>
        <v>-6.6645595745938261E-3</v>
      </c>
      <c r="AA85" s="20">
        <f t="shared" si="25"/>
        <v>-9.4021062239584771E-3</v>
      </c>
      <c r="AB85" s="20">
        <f t="shared" si="30"/>
        <v>-8.1182278977235279E-3</v>
      </c>
      <c r="AD85" s="14">
        <f t="shared" si="26"/>
        <v>-9.1784728702007309E-3</v>
      </c>
      <c r="AE85" s="14">
        <f t="shared" si="31"/>
        <v>-9.5702730887043067E-3</v>
      </c>
      <c r="AF85" s="20">
        <f t="shared" si="27"/>
        <v>-1.6752275379560328E-2</v>
      </c>
      <c r="AG85" s="20">
        <f t="shared" si="32"/>
        <v>-1.4945843927348972E-2</v>
      </c>
      <c r="AI85" s="26">
        <v>0.71745644872176317</v>
      </c>
      <c r="AJ85" s="26">
        <v>-0.53044578108343965</v>
      </c>
      <c r="AK85" s="26">
        <f t="shared" ref="AK85:AL100" si="36">PERCENTILE(AI85:AI184,5%)</f>
        <v>-1.4277744586140437</v>
      </c>
      <c r="AL85" s="26">
        <f t="shared" si="36"/>
        <v>-1.4958071055793003</v>
      </c>
      <c r="AM85" s="26">
        <f t="shared" ref="AM85:AN100" si="37">PERCENTILE(AI85:AI184,1%)</f>
        <v>-1.8231595582017008</v>
      </c>
      <c r="AN85" s="26">
        <f t="shared" si="37"/>
        <v>-1.9434152819824155</v>
      </c>
      <c r="AO85" s="14">
        <v>-5.704972390652212E-3</v>
      </c>
      <c r="AP85" s="14">
        <v>-5.0042677347296493E-3</v>
      </c>
      <c r="AQ85" s="20">
        <v>-7.2848165062364438E-3</v>
      </c>
      <c r="AR85" s="20">
        <v>-6.5017543736287159E-3</v>
      </c>
    </row>
    <row r="86" spans="1:44" x14ac:dyDescent="0.2">
      <c r="A86" s="1">
        <v>45082</v>
      </c>
      <c r="B86">
        <v>238.94170000000003</v>
      </c>
      <c r="C86">
        <v>18.28</v>
      </c>
      <c r="D86" s="12">
        <v>-4.2502759960205694E-4</v>
      </c>
      <c r="E86" s="12">
        <v>2.1929824561404132E-3</v>
      </c>
      <c r="F86" s="12">
        <v>2.6180100557424701E-3</v>
      </c>
      <c r="G86" s="12">
        <f t="shared" si="22"/>
        <v>4.3457971559209482E-3</v>
      </c>
      <c r="H86" s="12">
        <f t="shared" si="28"/>
        <v>4.1170206289579941E-3</v>
      </c>
      <c r="I86" s="14">
        <v>-7.1482002139119658E-3</v>
      </c>
      <c r="J86" s="14">
        <v>-6.7718963137755901E-3</v>
      </c>
      <c r="K86" s="20">
        <v>-1.0109835974689431E-2</v>
      </c>
      <c r="L86" s="20">
        <v>-9.5776221875587143E-3</v>
      </c>
      <c r="N86" s="24">
        <v>1.8064846042348642E-7</v>
      </c>
      <c r="O86" s="24">
        <v>6.8539766519686915E-6</v>
      </c>
      <c r="P86" s="23">
        <f t="shared" si="35"/>
        <v>1.6445403790431063E-5</v>
      </c>
      <c r="Q86" s="23">
        <f t="shared" si="35"/>
        <v>1.1712909355539151E-5</v>
      </c>
      <c r="R86" s="12">
        <v>4.0552933051052004E-3</v>
      </c>
      <c r="S86" s="12">
        <v>3.4224127973608255E-3</v>
      </c>
      <c r="T86" s="14">
        <v>-6.6703639012543137E-3</v>
      </c>
      <c r="U86" s="14">
        <v>-5.6293681026640891E-3</v>
      </c>
      <c r="V86" s="20">
        <v>-9.4340229589435377E-3</v>
      </c>
      <c r="W86" s="20">
        <v>-7.9617227352305232E-3</v>
      </c>
      <c r="Y86" s="14">
        <f t="shared" si="24"/>
        <v>-5.9419271473464767E-3</v>
      </c>
      <c r="Z86" s="14">
        <f t="shared" si="29"/>
        <v>-6.6645595745938261E-3</v>
      </c>
      <c r="AA86" s="20">
        <f t="shared" si="25"/>
        <v>-9.4021062239584771E-3</v>
      </c>
      <c r="AB86" s="20">
        <f t="shared" si="30"/>
        <v>-8.1182278977235279E-3</v>
      </c>
      <c r="AD86" s="14">
        <f t="shared" si="26"/>
        <v>-9.1784728702007309E-3</v>
      </c>
      <c r="AE86" s="14">
        <f t="shared" si="31"/>
        <v>-9.5702730887043067E-3</v>
      </c>
      <c r="AF86" s="20">
        <f t="shared" si="27"/>
        <v>-1.6752275379560328E-2</v>
      </c>
      <c r="AG86" s="20">
        <f t="shared" si="32"/>
        <v>-1.4945843927348972E-2</v>
      </c>
      <c r="AI86" s="26">
        <v>-0.10160837346278437</v>
      </c>
      <c r="AJ86" s="26">
        <v>0.75462119919490955</v>
      </c>
      <c r="AK86" s="26">
        <f t="shared" si="36"/>
        <v>-1.4277744586140437</v>
      </c>
      <c r="AL86" s="26">
        <f t="shared" si="36"/>
        <v>-1.4958071055793003</v>
      </c>
      <c r="AM86" s="26">
        <f t="shared" si="37"/>
        <v>-1.8231595582017008</v>
      </c>
      <c r="AN86" s="26">
        <f t="shared" si="37"/>
        <v>-1.9434152819824155</v>
      </c>
      <c r="AO86" s="14">
        <v>-5.7900442032177337E-3</v>
      </c>
      <c r="AP86" s="14">
        <v>-5.1192693805178525E-3</v>
      </c>
      <c r="AQ86" s="20">
        <v>-7.393446750513912E-3</v>
      </c>
      <c r="AR86" s="20">
        <v>-6.6511693316432165E-3</v>
      </c>
    </row>
    <row r="87" spans="1:44" x14ac:dyDescent="0.2">
      <c r="A87" s="1">
        <v>45079</v>
      </c>
      <c r="B87">
        <v>239.04329999999999</v>
      </c>
      <c r="C87">
        <v>18.239999999999998</v>
      </c>
      <c r="D87" s="12">
        <v>7.4845917550003804E-3</v>
      </c>
      <c r="E87" s="12">
        <v>6.6225165562912025E-3</v>
      </c>
      <c r="F87" s="12">
        <v>-8.6207519870917793E-4</v>
      </c>
      <c r="G87" s="12">
        <f t="shared" si="22"/>
        <v>4.4545411096732638E-3</v>
      </c>
      <c r="H87" s="12">
        <f t="shared" si="28"/>
        <v>4.229877377160531E-3</v>
      </c>
      <c r="I87" s="14">
        <v>-7.3270681006505052E-3</v>
      </c>
      <c r="J87" s="14">
        <v>-6.9575291453824817E-3</v>
      </c>
      <c r="K87" s="20">
        <v>-1.0362812240315924E-2</v>
      </c>
      <c r="L87" s="20">
        <v>-9.8401662438108491E-3</v>
      </c>
      <c r="N87" s="24">
        <v>5.6019113739019674E-5</v>
      </c>
      <c r="O87" s="24">
        <v>7.4317364822946859E-7</v>
      </c>
      <c r="P87" s="23">
        <f t="shared" si="35"/>
        <v>1.7497470343322949E-5</v>
      </c>
      <c r="Q87" s="23">
        <f t="shared" si="35"/>
        <v>1.2036067586108118E-5</v>
      </c>
      <c r="R87" s="12">
        <v>4.1829977699399928E-3</v>
      </c>
      <c r="S87" s="12">
        <v>3.4693036168816529E-3</v>
      </c>
      <c r="T87" s="14">
        <v>-6.8804190534157185E-3</v>
      </c>
      <c r="U87" s="14">
        <v>-5.706496637223649E-3</v>
      </c>
      <c r="V87" s="20">
        <v>-9.7311079692174798E-3</v>
      </c>
      <c r="W87" s="20">
        <v>-8.0708070935348319E-3</v>
      </c>
      <c r="Y87" s="14">
        <f t="shared" si="24"/>
        <v>-5.9419271473464767E-3</v>
      </c>
      <c r="Z87" s="14">
        <f t="shared" si="29"/>
        <v>-7.1284719402094129E-3</v>
      </c>
      <c r="AA87" s="20">
        <f t="shared" si="25"/>
        <v>-9.4021062239584771E-3</v>
      </c>
      <c r="AB87" s="20">
        <f t="shared" si="30"/>
        <v>-9.175834422819518E-3</v>
      </c>
      <c r="AD87" s="14">
        <f t="shared" si="26"/>
        <v>-9.1784728702007309E-3</v>
      </c>
      <c r="AE87" s="14">
        <f t="shared" si="31"/>
        <v>-9.5702730887043067E-3</v>
      </c>
      <c r="AF87" s="20">
        <f t="shared" si="27"/>
        <v>-1.6752275379560328E-2</v>
      </c>
      <c r="AG87" s="20">
        <f t="shared" si="32"/>
        <v>-1.4945843927348972E-2</v>
      </c>
      <c r="AI87" s="26">
        <v>1.930452063553262</v>
      </c>
      <c r="AJ87" s="26">
        <v>-0.24136394798633815</v>
      </c>
      <c r="AK87" s="26">
        <f t="shared" si="36"/>
        <v>-1.4277744586140437</v>
      </c>
      <c r="AL87" s="26">
        <f t="shared" si="36"/>
        <v>-1.5009982086983116</v>
      </c>
      <c r="AM87" s="26">
        <f t="shared" si="37"/>
        <v>-1.8231595582017008</v>
      </c>
      <c r="AN87" s="26">
        <f t="shared" si="37"/>
        <v>-1.9434152819824155</v>
      </c>
      <c r="AO87" s="14">
        <v>-5.9723773763598253E-3</v>
      </c>
      <c r="AP87" s="14">
        <v>-5.2074185143699348E-3</v>
      </c>
      <c r="AQ87" s="20">
        <v>-7.6262723662024971E-3</v>
      </c>
      <c r="AR87" s="20">
        <v>-6.742297666884672E-3</v>
      </c>
    </row>
    <row r="88" spans="1:44" x14ac:dyDescent="0.2">
      <c r="A88" s="1">
        <v>45078</v>
      </c>
      <c r="B88">
        <v>237.26745</v>
      </c>
      <c r="C88">
        <v>18.12</v>
      </c>
      <c r="D88" s="12">
        <v>3.2074909670398721E-3</v>
      </c>
      <c r="E88" s="12">
        <v>-1.6528925619833101E-3</v>
      </c>
      <c r="F88" s="12">
        <v>-4.8603835290231823E-3</v>
      </c>
      <c r="G88" s="12">
        <f t="shared" si="22"/>
        <v>4.4084541834173993E-3</v>
      </c>
      <c r="H88" s="12">
        <f t="shared" si="28"/>
        <v>4.2300048643455586E-3</v>
      </c>
      <c r="I88" s="14">
        <v>-7.2512618528435017E-3</v>
      </c>
      <c r="J88" s="14">
        <v>-6.9577388431411643E-3</v>
      </c>
      <c r="K88" s="20">
        <v>-1.0255598017399517E-2</v>
      </c>
      <c r="L88" s="20">
        <v>-9.8404628233527049E-3</v>
      </c>
      <c r="N88" s="24">
        <v>1.0287998303642374E-5</v>
      </c>
      <c r="O88" s="24">
        <v>2.3623328049199842E-5</v>
      </c>
      <c r="P88" s="23">
        <f t="shared" si="35"/>
        <v>1.5032049252994564E-5</v>
      </c>
      <c r="Q88" s="23">
        <f t="shared" si="35"/>
        <v>1.2756910244443834E-5</v>
      </c>
      <c r="R88" s="12">
        <v>3.8771186792506836E-3</v>
      </c>
      <c r="S88" s="12">
        <v>3.5716817109652751E-3</v>
      </c>
      <c r="T88" s="14">
        <v>-6.3772927216867899E-3</v>
      </c>
      <c r="U88" s="14">
        <v>-5.8748936165974744E-3</v>
      </c>
      <c r="V88" s="20">
        <v>-9.0195267968788597E-3</v>
      </c>
      <c r="W88" s="20">
        <v>-8.3089741550546204E-3</v>
      </c>
      <c r="Y88" s="14">
        <f t="shared" si="24"/>
        <v>-5.9419271473464767E-3</v>
      </c>
      <c r="Z88" s="14">
        <f t="shared" si="29"/>
        <v>-7.1284719402094129E-3</v>
      </c>
      <c r="AA88" s="20">
        <f t="shared" si="25"/>
        <v>-9.4021062239584771E-3</v>
      </c>
      <c r="AB88" s="20">
        <f t="shared" si="30"/>
        <v>-9.175834422819518E-3</v>
      </c>
      <c r="AD88" s="14">
        <f t="shared" si="26"/>
        <v>-9.1784728702007309E-3</v>
      </c>
      <c r="AE88" s="14">
        <f t="shared" si="31"/>
        <v>-9.5702730887043067E-3</v>
      </c>
      <c r="AF88" s="20">
        <f t="shared" si="27"/>
        <v>-1.6752275379560328E-2</v>
      </c>
      <c r="AG88" s="20">
        <f t="shared" si="32"/>
        <v>-1.4945843927348972E-2</v>
      </c>
      <c r="AI88" s="26">
        <v>0.81904389085092089</v>
      </c>
      <c r="AJ88" s="26">
        <v>-1.3995271783958807</v>
      </c>
      <c r="AK88" s="26">
        <f t="shared" si="36"/>
        <v>-1.4277744586140437</v>
      </c>
      <c r="AL88" s="26">
        <f t="shared" si="36"/>
        <v>-1.5009982086983116</v>
      </c>
      <c r="AM88" s="26">
        <f t="shared" si="37"/>
        <v>-1.8231595582017008</v>
      </c>
      <c r="AN88" s="26">
        <f t="shared" si="37"/>
        <v>-1.9434152819824155</v>
      </c>
      <c r="AO88" s="14">
        <v>-5.5356510232495411E-3</v>
      </c>
      <c r="AP88" s="14">
        <v>-5.3610878501993984E-3</v>
      </c>
      <c r="AQ88" s="20">
        <v>-7.0686059783582385E-3</v>
      </c>
      <c r="AR88" s="20">
        <v>-6.9412608194670163E-3</v>
      </c>
    </row>
    <row r="89" spans="1:44" x14ac:dyDescent="0.2">
      <c r="A89" s="1">
        <v>45077</v>
      </c>
      <c r="B89">
        <v>236.50885</v>
      </c>
      <c r="C89">
        <v>18.149999999999999</v>
      </c>
      <c r="D89" s="12">
        <v>-1.2746312447431407E-4</v>
      </c>
      <c r="E89" s="12">
        <v>-5.506607929516294E-4</v>
      </c>
      <c r="F89" s="12">
        <v>-4.2319766847731533E-4</v>
      </c>
      <c r="G89" s="12">
        <f t="shared" si="22"/>
        <v>4.4183819793188681E-3</v>
      </c>
      <c r="H89" s="12">
        <f t="shared" si="28"/>
        <v>4.2094405177962807E-3</v>
      </c>
      <c r="I89" s="14">
        <v>-7.2675916239396668E-3</v>
      </c>
      <c r="J89" s="14">
        <v>-6.9239135031336973E-3</v>
      </c>
      <c r="K89" s="20">
        <v>-1.027869352428881E-2</v>
      </c>
      <c r="L89" s="20">
        <v>-9.7926229994767539E-3</v>
      </c>
      <c r="N89" s="24">
        <v>1.6246848100754484E-8</v>
      </c>
      <c r="O89" s="24">
        <v>1.7909626660463569E-7</v>
      </c>
      <c r="P89" s="23">
        <f t="shared" si="35"/>
        <v>1.5336156557277965E-5</v>
      </c>
      <c r="Q89" s="23">
        <f t="shared" si="35"/>
        <v>1.2060863640904304E-5</v>
      </c>
      <c r="R89" s="12">
        <v>3.9161405180710724E-3</v>
      </c>
      <c r="S89" s="12">
        <v>3.4728754139623703E-3</v>
      </c>
      <c r="T89" s="14">
        <v>-6.4414779348008228E-3</v>
      </c>
      <c r="U89" s="14">
        <v>-5.7123717206066021E-3</v>
      </c>
      <c r="V89" s="20">
        <v>-9.1103051686598352E-3</v>
      </c>
      <c r="W89" s="20">
        <v>-8.0791163360800656E-3</v>
      </c>
      <c r="Y89" s="14">
        <f t="shared" si="24"/>
        <v>-5.9419271473464767E-3</v>
      </c>
      <c r="Z89" s="14">
        <f t="shared" si="29"/>
        <v>-7.1284719402094129E-3</v>
      </c>
      <c r="AA89" s="20">
        <f t="shared" si="25"/>
        <v>-9.4021062239584771E-3</v>
      </c>
      <c r="AB89" s="20">
        <f t="shared" si="30"/>
        <v>-9.175834422819518E-3</v>
      </c>
      <c r="AD89" s="14">
        <f t="shared" si="26"/>
        <v>-9.1784728702007309E-3</v>
      </c>
      <c r="AE89" s="14">
        <f t="shared" si="31"/>
        <v>-9.5702730887043067E-3</v>
      </c>
      <c r="AF89" s="20">
        <f t="shared" si="27"/>
        <v>-1.6752275379560328E-2</v>
      </c>
      <c r="AG89" s="20">
        <f t="shared" si="32"/>
        <v>-1.4945843927348972E-2</v>
      </c>
      <c r="AI89" s="26">
        <v>-3.1550262484911794E-2</v>
      </c>
      <c r="AJ89" s="26">
        <v>-0.11818706482162307</v>
      </c>
      <c r="AK89" s="26">
        <f t="shared" si="36"/>
        <v>-1.4277744586140437</v>
      </c>
      <c r="AL89" s="26">
        <f t="shared" si="36"/>
        <v>-1.5009982086983116</v>
      </c>
      <c r="AM89" s="26">
        <f t="shared" si="37"/>
        <v>-1.8231595582017008</v>
      </c>
      <c r="AN89" s="26">
        <f t="shared" si="37"/>
        <v>-1.9434152819824155</v>
      </c>
      <c r="AO89" s="14">
        <v>-5.5913654080454464E-3</v>
      </c>
      <c r="AP89" s="14">
        <v>-5.2127797753899249E-3</v>
      </c>
      <c r="AQ89" s="20">
        <v>-7.1397490167822361E-3</v>
      </c>
      <c r="AR89" s="20">
        <v>-6.7492391519154782E-3</v>
      </c>
    </row>
    <row r="90" spans="1:44" x14ac:dyDescent="0.2">
      <c r="A90" s="1">
        <v>45076</v>
      </c>
      <c r="B90">
        <v>236.53900000000002</v>
      </c>
      <c r="C90">
        <v>18.16</v>
      </c>
      <c r="D90" s="12">
        <v>1.4672357223950439E-3</v>
      </c>
      <c r="E90" s="12">
        <v>4.9806308799114074E-3</v>
      </c>
      <c r="F90" s="12">
        <v>3.5133951575163636E-3</v>
      </c>
      <c r="G90" s="12">
        <f t="shared" si="22"/>
        <v>4.4751366517234012E-3</v>
      </c>
      <c r="H90" s="12">
        <f t="shared" si="28"/>
        <v>4.2338506051215448E-3</v>
      </c>
      <c r="I90" s="14">
        <v>-7.3609447526907052E-3</v>
      </c>
      <c r="J90" s="14">
        <v>-6.9640645238048604E-3</v>
      </c>
      <c r="K90" s="20">
        <v>-1.0410724635778981E-2</v>
      </c>
      <c r="L90" s="20">
        <v>-9.8494093542310333E-3</v>
      </c>
      <c r="N90" s="24">
        <v>2.1527806650721062E-6</v>
      </c>
      <c r="O90" s="24">
        <v>1.2343945532859434E-5</v>
      </c>
      <c r="P90" s="23">
        <f t="shared" si="35"/>
        <v>1.6321616399391769E-5</v>
      </c>
      <c r="Q90" s="23">
        <f t="shared" si="35"/>
        <v>1.2821730334812508E-5</v>
      </c>
      <c r="R90" s="12">
        <v>4.0400020296271844E-3</v>
      </c>
      <c r="S90" s="12">
        <v>3.5807443827802774E-3</v>
      </c>
      <c r="T90" s="14">
        <v>-6.6452119913235847E-3</v>
      </c>
      <c r="U90" s="14">
        <v>-5.8898003852022518E-3</v>
      </c>
      <c r="V90" s="20">
        <v>-9.3984501327438828E-3</v>
      </c>
      <c r="W90" s="20">
        <v>-8.3300570823645805E-3</v>
      </c>
      <c r="Y90" s="14">
        <f t="shared" si="24"/>
        <v>-5.9419271473464767E-3</v>
      </c>
      <c r="Z90" s="14">
        <f t="shared" si="29"/>
        <v>-7.1284719402094129E-3</v>
      </c>
      <c r="AA90" s="20">
        <f t="shared" si="25"/>
        <v>-9.4021062239584771E-3</v>
      </c>
      <c r="AB90" s="20">
        <f t="shared" si="30"/>
        <v>-9.175834422819518E-3</v>
      </c>
      <c r="AD90" s="14">
        <f t="shared" si="26"/>
        <v>-9.1784728702007309E-3</v>
      </c>
      <c r="AE90" s="14">
        <f t="shared" si="31"/>
        <v>-9.5702730887043067E-3</v>
      </c>
      <c r="AF90" s="20">
        <f t="shared" si="27"/>
        <v>-1.6752275379560328E-2</v>
      </c>
      <c r="AG90" s="20">
        <f t="shared" si="32"/>
        <v>-1.4945843927348972E-2</v>
      </c>
      <c r="AI90" s="26">
        <v>0.35350378273640348</v>
      </c>
      <c r="AJ90" s="26">
        <v>0.98008813176536935</v>
      </c>
      <c r="AK90" s="26">
        <f t="shared" si="36"/>
        <v>-1.4277744586140437</v>
      </c>
      <c r="AL90" s="26">
        <f t="shared" si="36"/>
        <v>-1.5009982086983116</v>
      </c>
      <c r="AM90" s="26">
        <f t="shared" si="37"/>
        <v>-1.8231595582017008</v>
      </c>
      <c r="AN90" s="26">
        <f t="shared" si="37"/>
        <v>-1.9434152819824155</v>
      </c>
      <c r="AO90" s="14">
        <v>-5.768211710650591E-3</v>
      </c>
      <c r="AP90" s="14">
        <v>-5.3746909043597378E-3</v>
      </c>
      <c r="AQ90" s="20">
        <v>-7.3655683154690722E-3</v>
      </c>
      <c r="AR90" s="20">
        <v>-6.9588733543678831E-3</v>
      </c>
    </row>
    <row r="91" spans="1:44" x14ac:dyDescent="0.2">
      <c r="A91" s="1">
        <v>45072</v>
      </c>
      <c r="B91">
        <v>236.19245000000001</v>
      </c>
      <c r="C91">
        <v>18.07</v>
      </c>
      <c r="D91" s="12">
        <v>7.1277244645839843E-3</v>
      </c>
      <c r="E91" s="12">
        <v>0</v>
      </c>
      <c r="F91" s="12">
        <v>-7.1277244645839843E-3</v>
      </c>
      <c r="G91" s="12">
        <f t="shared" si="22"/>
        <v>4.4892940921472694E-3</v>
      </c>
      <c r="H91" s="12">
        <f t="shared" si="28"/>
        <v>4.2175655215827479E-3</v>
      </c>
      <c r="I91" s="14">
        <v>-7.3842316699202545E-3</v>
      </c>
      <c r="J91" s="14">
        <v>-6.937277945080862E-3</v>
      </c>
      <c r="K91" s="20">
        <v>-1.0443659767210907E-2</v>
      </c>
      <c r="L91" s="20">
        <v>-9.8115245847619752E-3</v>
      </c>
      <c r="N91" s="24">
        <v>5.0804456043029048E-5</v>
      </c>
      <c r="O91" s="24">
        <v>5.0804456043029048E-5</v>
      </c>
      <c r="P91" s="23">
        <f t="shared" si="35"/>
        <v>1.7227079320491205E-5</v>
      </c>
      <c r="Q91" s="23">
        <f t="shared" si="35"/>
        <v>1.285060978870225E-5</v>
      </c>
      <c r="R91" s="12">
        <v>4.1505516886904568E-3</v>
      </c>
      <c r="S91" s="12">
        <v>3.5847747193794828E-3</v>
      </c>
      <c r="T91" s="14">
        <v>-6.8270499989920574E-3</v>
      </c>
      <c r="U91" s="14">
        <v>-5.8964296989752899E-3</v>
      </c>
      <c r="V91" s="20">
        <v>-9.6556270970816656E-3</v>
      </c>
      <c r="W91" s="20">
        <v>-8.3394330473438114E-3</v>
      </c>
      <c r="Y91" s="14">
        <f t="shared" si="24"/>
        <v>-5.9419271473464767E-3</v>
      </c>
      <c r="Z91" s="14">
        <f t="shared" si="29"/>
        <v>-7.1284719402094129E-3</v>
      </c>
      <c r="AA91" s="20">
        <f t="shared" si="25"/>
        <v>-9.4021062239584771E-3</v>
      </c>
      <c r="AB91" s="20">
        <f t="shared" si="30"/>
        <v>-9.175834422819518E-3</v>
      </c>
      <c r="AD91" s="14">
        <f t="shared" si="26"/>
        <v>-9.1784728702007309E-3</v>
      </c>
      <c r="AE91" s="14">
        <f t="shared" si="31"/>
        <v>-9.5702730887043067E-3</v>
      </c>
      <c r="AF91" s="20">
        <f t="shared" si="27"/>
        <v>-1.6752275379560328E-2</v>
      </c>
      <c r="AG91" s="20">
        <f t="shared" si="32"/>
        <v>-1.4945843927348972E-2</v>
      </c>
      <c r="AI91" s="26">
        <v>1.8353470074813998</v>
      </c>
      <c r="AJ91" s="26">
        <v>-2.2074128642629893</v>
      </c>
      <c r="AK91" s="26">
        <f t="shared" si="36"/>
        <v>-1.4277744586140437</v>
      </c>
      <c r="AL91" s="26">
        <f t="shared" si="36"/>
        <v>-1.5009982086983116</v>
      </c>
      <c r="AM91" s="26">
        <f t="shared" si="37"/>
        <v>-1.8231595582017008</v>
      </c>
      <c r="AN91" s="26">
        <f t="shared" si="37"/>
        <v>-1.9434152819824155</v>
      </c>
      <c r="AO91" s="14">
        <v>-5.9260516902696217E-3</v>
      </c>
      <c r="AP91" s="14">
        <v>-5.3807404323755964E-3</v>
      </c>
      <c r="AQ91" s="20">
        <v>-7.5671179830462164E-3</v>
      </c>
      <c r="AR91" s="20">
        <v>-6.9667059721063122E-3</v>
      </c>
    </row>
    <row r="92" spans="1:44" x14ac:dyDescent="0.2">
      <c r="A92" s="1">
        <v>45071</v>
      </c>
      <c r="B92">
        <v>234.52085</v>
      </c>
      <c r="C92">
        <v>18.07</v>
      </c>
      <c r="D92" s="12">
        <v>1.9725782991180107E-3</v>
      </c>
      <c r="E92" s="12">
        <v>2.7746947835738389E-3</v>
      </c>
      <c r="F92" s="12">
        <v>8.0211648445582817E-4</v>
      </c>
      <c r="G92" s="12">
        <f t="shared" si="22"/>
        <v>4.4765176094491181E-3</v>
      </c>
      <c r="H92" s="12">
        <f t="shared" si="28"/>
        <v>4.2034167177048094E-3</v>
      </c>
      <c r="I92" s="14">
        <v>-7.3632162260145176E-3</v>
      </c>
      <c r="J92" s="14">
        <v>-6.9140052337052105E-3</v>
      </c>
      <c r="K92" s="20">
        <v>-1.0413937223848342E-2</v>
      </c>
      <c r="L92" s="20">
        <v>-9.7786095449403122E-3</v>
      </c>
      <c r="N92" s="24">
        <v>3.8910651461513041E-6</v>
      </c>
      <c r="O92" s="24">
        <v>6.4339085463577681E-7</v>
      </c>
      <c r="P92" s="23">
        <f t="shared" si="35"/>
        <v>1.5082225497095694E-5</v>
      </c>
      <c r="Q92" s="23">
        <f t="shared" si="35"/>
        <v>1.0426406846256383E-5</v>
      </c>
      <c r="R92" s="12">
        <v>3.8835841045477171E-3</v>
      </c>
      <c r="S92" s="12">
        <v>3.2289947114011171E-3</v>
      </c>
      <c r="T92" s="14">
        <v>-6.3879273999363998E-3</v>
      </c>
      <c r="U92" s="14">
        <v>-5.3112236624552507E-3</v>
      </c>
      <c r="V92" s="20">
        <v>-9.0345676252733837E-3</v>
      </c>
      <c r="W92" s="20">
        <v>-7.5117649821571071E-3</v>
      </c>
      <c r="Y92" s="14">
        <f t="shared" si="24"/>
        <v>-5.9419271473464767E-3</v>
      </c>
      <c r="Z92" s="14">
        <f t="shared" si="29"/>
        <v>-6.6653070502192546E-3</v>
      </c>
      <c r="AA92" s="20">
        <f t="shared" si="25"/>
        <v>-9.4021062239584771E-3</v>
      </c>
      <c r="AB92" s="20">
        <f t="shared" si="30"/>
        <v>-9.175834422819518E-3</v>
      </c>
      <c r="AD92" s="14">
        <f t="shared" si="26"/>
        <v>-9.1784728702007309E-3</v>
      </c>
      <c r="AE92" s="14">
        <f t="shared" si="31"/>
        <v>-9.5702730887043067E-3</v>
      </c>
      <c r="AF92" s="20">
        <f t="shared" si="27"/>
        <v>-1.6752275379560328E-2</v>
      </c>
      <c r="AG92" s="20">
        <f t="shared" si="32"/>
        <v>-1.4945843927348972E-2</v>
      </c>
      <c r="AI92" s="26">
        <v>0.4962619817882401</v>
      </c>
      <c r="AJ92" s="26">
        <v>0.24126005979142012</v>
      </c>
      <c r="AK92" s="26">
        <f t="shared" si="36"/>
        <v>-1.4277744586140437</v>
      </c>
      <c r="AL92" s="26">
        <f t="shared" si="36"/>
        <v>-1.4958071055793003</v>
      </c>
      <c r="AM92" s="26">
        <f t="shared" si="37"/>
        <v>-1.8231595582017008</v>
      </c>
      <c r="AN92" s="26">
        <f t="shared" si="37"/>
        <v>-1.7437617709131836</v>
      </c>
      <c r="AO92" s="14">
        <v>-5.5448821923527224E-3</v>
      </c>
      <c r="AP92" s="14">
        <v>-4.8299532331917729E-3</v>
      </c>
      <c r="AQ92" s="20">
        <v>-7.0803934802863636E-3</v>
      </c>
      <c r="AR92" s="20">
        <v>-5.6305975362221164E-3</v>
      </c>
    </row>
    <row r="93" spans="1:44" x14ac:dyDescent="0.2">
      <c r="A93" s="1">
        <v>45070</v>
      </c>
      <c r="B93">
        <v>234.05914999999999</v>
      </c>
      <c r="C93">
        <v>18.02</v>
      </c>
      <c r="D93" s="12">
        <v>-5.3161763987181754E-3</v>
      </c>
      <c r="E93" s="12">
        <v>-8.8008800880088334E-3</v>
      </c>
      <c r="F93" s="12">
        <v>-3.484703689290658E-3</v>
      </c>
      <c r="G93" s="12">
        <f t="shared" si="22"/>
        <v>4.509123271052488E-3</v>
      </c>
      <c r="H93" s="12">
        <f t="shared" si="28"/>
        <v>4.2299489786019918E-3</v>
      </c>
      <c r="I93" s="14">
        <v>-7.4168477667619732E-3</v>
      </c>
      <c r="J93" s="14">
        <v>-6.9576469192731633E-3</v>
      </c>
      <c r="K93" s="20">
        <v>-1.0489789335401038E-2</v>
      </c>
      <c r="L93" s="20">
        <v>-9.8403328136719703E-3</v>
      </c>
      <c r="N93" s="24">
        <v>2.8261731502288148E-5</v>
      </c>
      <c r="O93" s="24">
        <v>1.2143159802155922E-5</v>
      </c>
      <c r="P93" s="23">
        <f t="shared" si="35"/>
        <v>1.5799614513607517E-5</v>
      </c>
      <c r="Q93" s="23">
        <f t="shared" si="35"/>
        <v>1.1053607039737129E-5</v>
      </c>
      <c r="R93" s="12">
        <v>3.9748728927611653E-3</v>
      </c>
      <c r="S93" s="12">
        <v>3.3246965334804814E-3</v>
      </c>
      <c r="T93" s="14">
        <v>-6.5380840943292948E-3</v>
      </c>
      <c r="U93" s="14">
        <v>-5.4686391516083578E-3</v>
      </c>
      <c r="V93" s="20">
        <v>-9.2469371036575029E-3</v>
      </c>
      <c r="W93" s="20">
        <v>-7.7344007124932708E-3</v>
      </c>
      <c r="Y93" s="14">
        <f t="shared" si="24"/>
        <v>-5.9419271473464767E-3</v>
      </c>
      <c r="Z93" s="14">
        <f t="shared" si="29"/>
        <v>-6.6653070502192546E-3</v>
      </c>
      <c r="AA93" s="20">
        <f t="shared" si="25"/>
        <v>-9.4021062239584771E-3</v>
      </c>
      <c r="AB93" s="20">
        <f t="shared" si="30"/>
        <v>-9.175834422819518E-3</v>
      </c>
      <c r="AD93" s="14">
        <f t="shared" si="26"/>
        <v>-9.1784728702007309E-3</v>
      </c>
      <c r="AE93" s="14">
        <f t="shared" si="31"/>
        <v>-9.5702730887043067E-3</v>
      </c>
      <c r="AF93" s="20">
        <f t="shared" si="27"/>
        <v>-1.6752275379560328E-2</v>
      </c>
      <c r="AG93" s="20">
        <f t="shared" si="32"/>
        <v>-1.4945843927348972E-2</v>
      </c>
      <c r="AI93" s="26">
        <v>-1.3725031127551079</v>
      </c>
      <c r="AJ93" s="26">
        <v>-1.0514319050706797</v>
      </c>
      <c r="AK93" s="26">
        <f t="shared" si="36"/>
        <v>-1.4277744586140437</v>
      </c>
      <c r="AL93" s="26">
        <f t="shared" si="36"/>
        <v>-1.4958071055793003</v>
      </c>
      <c r="AM93" s="26">
        <f t="shared" si="37"/>
        <v>-1.8231595582017008</v>
      </c>
      <c r="AN93" s="26">
        <f t="shared" si="37"/>
        <v>-1.7437617709131836</v>
      </c>
      <c r="AO93" s="14">
        <v>-5.6752219925217109E-3</v>
      </c>
      <c r="AP93" s="14">
        <v>-4.9731046986749719E-3</v>
      </c>
      <c r="AQ93" s="20">
        <v>-7.2468275070743625E-3</v>
      </c>
      <c r="AR93" s="20">
        <v>-5.7974787149708473E-3</v>
      </c>
    </row>
    <row r="94" spans="1:44" x14ac:dyDescent="0.2">
      <c r="A94" s="1">
        <v>45069</v>
      </c>
      <c r="B94">
        <v>235.31010000000001</v>
      </c>
      <c r="C94">
        <v>18.18</v>
      </c>
      <c r="D94" s="12">
        <v>-4.9239981477918748E-3</v>
      </c>
      <c r="E94" s="12">
        <v>-2.7427317608338386E-3</v>
      </c>
      <c r="F94" s="12">
        <v>2.1812663869580362E-3</v>
      </c>
      <c r="G94" s="12">
        <f t="shared" si="22"/>
        <v>4.4966232115320687E-3</v>
      </c>
      <c r="H94" s="12">
        <f t="shared" si="28"/>
        <v>4.2336414877904007E-3</v>
      </c>
      <c r="I94" s="14">
        <v>-7.3962869985227022E-3</v>
      </c>
      <c r="J94" s="14">
        <v>-6.9637205564042695E-3</v>
      </c>
      <c r="K94" s="20">
        <v>-1.0460709848510327E-2</v>
      </c>
      <c r="L94" s="20">
        <v>-9.8489228745723013E-3</v>
      </c>
      <c r="N94" s="24">
        <v>2.4245757759457814E-5</v>
      </c>
      <c r="O94" s="24">
        <v>4.757923050872965E-6</v>
      </c>
      <c r="P94" s="23">
        <f t="shared" si="35"/>
        <v>1.5002792060063197E-5</v>
      </c>
      <c r="Q94" s="23">
        <f t="shared" si="35"/>
        <v>1.0984224680173862E-5</v>
      </c>
      <c r="R94" s="12">
        <v>3.873343782839731E-3</v>
      </c>
      <c r="S94" s="12">
        <v>3.3142457181346498E-3</v>
      </c>
      <c r="T94" s="14">
        <v>-6.3710835696338683E-3</v>
      </c>
      <c r="U94" s="14">
        <v>-5.4514490900821671E-3</v>
      </c>
      <c r="V94" s="20">
        <v>-9.0107450746385164E-3</v>
      </c>
      <c r="W94" s="20">
        <v>-7.7100884804315022E-3</v>
      </c>
      <c r="Y94" s="14">
        <f t="shared" si="24"/>
        <v>-5.9419271473464767E-3</v>
      </c>
      <c r="Z94" s="14">
        <f t="shared" si="29"/>
        <v>-6.6653070502192546E-3</v>
      </c>
      <c r="AA94" s="20">
        <f t="shared" si="25"/>
        <v>-9.4021062239584771E-3</v>
      </c>
      <c r="AB94" s="20">
        <f t="shared" si="30"/>
        <v>-9.175834422819518E-3</v>
      </c>
      <c r="AD94" s="14">
        <f t="shared" si="26"/>
        <v>-9.1784728702007309E-3</v>
      </c>
      <c r="AE94" s="14">
        <f t="shared" si="31"/>
        <v>-9.5702730887043067E-3</v>
      </c>
      <c r="AF94" s="20">
        <f t="shared" si="27"/>
        <v>-1.6752275379560328E-2</v>
      </c>
      <c r="AG94" s="20">
        <f t="shared" si="32"/>
        <v>-1.4945843927348972E-2</v>
      </c>
      <c r="AI94" s="26">
        <v>-1.297152655724469</v>
      </c>
      <c r="AJ94" s="26">
        <v>0.6465016552458045</v>
      </c>
      <c r="AK94" s="26">
        <f t="shared" si="36"/>
        <v>-1.4277744586140437</v>
      </c>
      <c r="AL94" s="26">
        <f t="shared" si="36"/>
        <v>-1.4958071055793003</v>
      </c>
      <c r="AM94" s="26">
        <f t="shared" si="37"/>
        <v>-1.8231595582017008</v>
      </c>
      <c r="AN94" s="26">
        <f t="shared" si="37"/>
        <v>-1.7437617709131836</v>
      </c>
      <c r="AO94" s="14">
        <v>-5.5302613225700695E-3</v>
      </c>
      <c r="AP94" s="14">
        <v>-4.9574722948215804E-3</v>
      </c>
      <c r="AQ94" s="20">
        <v>-7.0617237398853889E-3</v>
      </c>
      <c r="AR94" s="20">
        <v>-5.7792549826959127E-3</v>
      </c>
    </row>
    <row r="95" spans="1:44" x14ac:dyDescent="0.2">
      <c r="A95" s="1">
        <v>45068</v>
      </c>
      <c r="B95">
        <v>236.47450000000001</v>
      </c>
      <c r="C95">
        <v>18.23</v>
      </c>
      <c r="D95" s="12">
        <v>-2.1836908942185485E-4</v>
      </c>
      <c r="E95" s="12">
        <v>-1.0958904109589218E-3</v>
      </c>
      <c r="F95" s="12">
        <v>-8.7752132153706697E-4</v>
      </c>
      <c r="G95" s="12">
        <f t="shared" si="22"/>
        <v>4.4647473631047535E-3</v>
      </c>
      <c r="H95" s="12">
        <f t="shared" si="28"/>
        <v>4.2488001827074824E-3</v>
      </c>
      <c r="I95" s="14">
        <v>-7.343855893624877E-3</v>
      </c>
      <c r="J95" s="14">
        <v>-6.9886543907184823E-3</v>
      </c>
      <c r="K95" s="20">
        <v>-1.0386555536288193E-2</v>
      </c>
      <c r="L95" s="20">
        <v>-9.8841872722658878E-3</v>
      </c>
      <c r="N95" s="24">
        <v>4.768505921493004E-8</v>
      </c>
      <c r="O95" s="24">
        <v>7.7004366975216044E-7</v>
      </c>
      <c r="P95" s="23">
        <f t="shared" si="35"/>
        <v>1.4409655018792699E-5</v>
      </c>
      <c r="Q95" s="23">
        <f t="shared" si="35"/>
        <v>1.138356080572174E-5</v>
      </c>
      <c r="R95" s="12">
        <v>3.7960051394581515E-3</v>
      </c>
      <c r="S95" s="12">
        <v>3.3739532903882563E-3</v>
      </c>
      <c r="T95" s="14">
        <v>-6.243872821564171E-3</v>
      </c>
      <c r="U95" s="14">
        <v>-5.5496593068599786E-3</v>
      </c>
      <c r="V95" s="20">
        <v>-8.8308284860265755E-3</v>
      </c>
      <c r="W95" s="20">
        <v>-7.8489890642078185E-3</v>
      </c>
      <c r="Y95" s="14">
        <f t="shared" si="24"/>
        <v>-5.9419271473464767E-3</v>
      </c>
      <c r="Z95" s="14">
        <f t="shared" si="29"/>
        <v>-6.6653070502192546E-3</v>
      </c>
      <c r="AA95" s="20">
        <f t="shared" si="25"/>
        <v>-9.4021062239584771E-3</v>
      </c>
      <c r="AB95" s="20">
        <f t="shared" si="30"/>
        <v>-9.175834422819518E-3</v>
      </c>
      <c r="AD95" s="14">
        <f t="shared" si="26"/>
        <v>-9.1784728702007309E-3</v>
      </c>
      <c r="AE95" s="14">
        <f t="shared" si="31"/>
        <v>-9.5702730887043067E-3</v>
      </c>
      <c r="AF95" s="20">
        <f t="shared" si="27"/>
        <v>-1.6752275379560328E-2</v>
      </c>
      <c r="AG95" s="20">
        <f t="shared" si="32"/>
        <v>-1.4945843927348972E-2</v>
      </c>
      <c r="AI95" s="26">
        <v>-5.5769297879933753E-2</v>
      </c>
      <c r="AJ95" s="26">
        <v>-0.25266539518391606</v>
      </c>
      <c r="AK95" s="26">
        <f t="shared" si="36"/>
        <v>-1.4277744586140437</v>
      </c>
      <c r="AL95" s="26">
        <f t="shared" si="36"/>
        <v>-1.4958071055793003</v>
      </c>
      <c r="AM95" s="26">
        <f t="shared" si="37"/>
        <v>-1.8231595582017008</v>
      </c>
      <c r="AN95" s="26">
        <f t="shared" si="37"/>
        <v>-1.7437617709131836</v>
      </c>
      <c r="AO95" s="14">
        <v>-5.4198391828859894E-3</v>
      </c>
      <c r="AP95" s="14">
        <v>-5.0467833056554142E-3</v>
      </c>
      <c r="AQ95" s="20">
        <v>-6.9207230529859092E-3</v>
      </c>
      <c r="AR95" s="20">
        <v>-5.8833707646257886E-3</v>
      </c>
    </row>
    <row r="96" spans="1:44" x14ac:dyDescent="0.2">
      <c r="A96" s="1">
        <v>45065</v>
      </c>
      <c r="B96">
        <v>236.52614999999997</v>
      </c>
      <c r="C96">
        <v>18.25</v>
      </c>
      <c r="D96" s="12">
        <v>3.698208373991152E-3</v>
      </c>
      <c r="E96" s="12">
        <v>3.2985156679492533E-3</v>
      </c>
      <c r="F96" s="12">
        <v>-3.9969270604189866E-4</v>
      </c>
      <c r="G96" s="12">
        <f t="shared" si="22"/>
        <v>4.5160820581646608E-3</v>
      </c>
      <c r="H96" s="12">
        <f t="shared" si="28"/>
        <v>4.2599922400072213E-3</v>
      </c>
      <c r="I96" s="14">
        <v>-7.4282939529826137E-3</v>
      </c>
      <c r="J96" s="14">
        <v>-7.0070636867610066E-3</v>
      </c>
      <c r="K96" s="20">
        <v>-1.0505977895005344E-2</v>
      </c>
      <c r="L96" s="20">
        <v>-9.9102238909712786E-3</v>
      </c>
      <c r="N96" s="24">
        <v>1.367674517745828E-5</v>
      </c>
      <c r="O96" s="24">
        <v>1.5975425926309561E-7</v>
      </c>
      <c r="P96" s="23">
        <f t="shared" si="35"/>
        <v>1.5331758596096878E-5</v>
      </c>
      <c r="Q96" s="23">
        <f t="shared" si="35"/>
        <v>1.2062124983965064E-5</v>
      </c>
      <c r="R96" s="12">
        <v>3.91557896052383E-3</v>
      </c>
      <c r="S96" s="12">
        <v>3.473057008453081E-3</v>
      </c>
      <c r="T96" s="14">
        <v>-6.4405542548324991E-3</v>
      </c>
      <c r="U96" s="14">
        <v>-5.712670416963282E-3</v>
      </c>
      <c r="V96" s="20">
        <v>-9.1089987904536575E-3</v>
      </c>
      <c r="W96" s="20">
        <v>-8.0795387880374676E-3</v>
      </c>
      <c r="Y96" s="14">
        <f t="shared" si="24"/>
        <v>-6.4172204407809356E-3</v>
      </c>
      <c r="Z96" s="14">
        <f t="shared" si="29"/>
        <v>-6.6653070502192546E-3</v>
      </c>
      <c r="AA96" s="20">
        <f t="shared" si="25"/>
        <v>-9.4021062239584771E-3</v>
      </c>
      <c r="AB96" s="20">
        <f t="shared" si="30"/>
        <v>-9.175834422819518E-3</v>
      </c>
      <c r="AD96" s="14">
        <f t="shared" si="26"/>
        <v>-9.1784728702007309E-3</v>
      </c>
      <c r="AE96" s="14">
        <f t="shared" si="31"/>
        <v>-9.5702730887043067E-3</v>
      </c>
      <c r="AF96" s="20">
        <f t="shared" si="27"/>
        <v>-1.6752275379560328E-2</v>
      </c>
      <c r="AG96" s="20">
        <f t="shared" si="32"/>
        <v>-1.4945843927348972E-2</v>
      </c>
      <c r="AI96" s="26">
        <v>0.94098655571567635</v>
      </c>
      <c r="AJ96" s="26">
        <v>-0.11161406605078537</v>
      </c>
      <c r="AK96" s="26">
        <f t="shared" si="36"/>
        <v>-1.4277744586140437</v>
      </c>
      <c r="AL96" s="26">
        <f t="shared" si="36"/>
        <v>-1.4958071055793003</v>
      </c>
      <c r="AM96" s="26">
        <f t="shared" si="37"/>
        <v>-1.8231595582017008</v>
      </c>
      <c r="AN96" s="26">
        <f t="shared" si="37"/>
        <v>-1.7437617709131836</v>
      </c>
      <c r="AO96" s="14">
        <v>-5.5905636305224517E-3</v>
      </c>
      <c r="AP96" s="14">
        <v>-5.1950233513261062E-3</v>
      </c>
      <c r="AQ96" s="20">
        <v>-7.1387252077725009E-3</v>
      </c>
      <c r="AR96" s="20">
        <v>-6.056184039542588E-3</v>
      </c>
    </row>
    <row r="97" spans="1:44" x14ac:dyDescent="0.2">
      <c r="A97" s="1">
        <v>45063</v>
      </c>
      <c r="B97">
        <v>235.65465</v>
      </c>
      <c r="C97">
        <v>18.190000000000001</v>
      </c>
      <c r="D97" s="12">
        <v>5.8855844265603974E-3</v>
      </c>
      <c r="E97" s="12">
        <v>-5.4945054945043648E-4</v>
      </c>
      <c r="F97" s="12">
        <v>-6.4350349760108339E-3</v>
      </c>
      <c r="G97" s="12">
        <f t="shared" si="22"/>
        <v>4.5832757798142335E-3</v>
      </c>
      <c r="H97" s="12">
        <f t="shared" si="28"/>
        <v>4.2756859000682591E-3</v>
      </c>
      <c r="I97" s="14">
        <v>-7.5388177897462811E-3</v>
      </c>
      <c r="J97" s="14">
        <v>-7.0328774604325479E-3</v>
      </c>
      <c r="K97" s="20">
        <v>-1.0662293866513718E-2</v>
      </c>
      <c r="L97" s="20">
        <v>-9.9467328036901923E-3</v>
      </c>
      <c r="N97" s="24">
        <v>3.4640104042170279E-5</v>
      </c>
      <c r="O97" s="24">
        <v>4.1409675142482755E-5</v>
      </c>
      <c r="P97" s="23">
        <f t="shared" si="35"/>
        <v>1.5445996008347686E-5</v>
      </c>
      <c r="Q97" s="23">
        <f t="shared" si="35"/>
        <v>1.2823736531805844E-5</v>
      </c>
      <c r="R97" s="12">
        <v>3.9301394387919221E-3</v>
      </c>
      <c r="S97" s="12">
        <v>3.5810245086854466E-3</v>
      </c>
      <c r="T97" s="14">
        <v>-6.4645041103219185E-3</v>
      </c>
      <c r="U97" s="14">
        <v>-5.8902611513133724E-3</v>
      </c>
      <c r="V97" s="20">
        <v>-9.1428715281176506E-3</v>
      </c>
      <c r="W97" s="20">
        <v>-8.3307087526685343E-3</v>
      </c>
      <c r="Y97" s="14">
        <f t="shared" si="24"/>
        <v>-6.4172204407809356E-3</v>
      </c>
      <c r="Z97" s="14">
        <f t="shared" si="29"/>
        <v>-6.6653070502192546E-3</v>
      </c>
      <c r="AA97" s="20">
        <f t="shared" si="25"/>
        <v>-9.4021062239584771E-3</v>
      </c>
      <c r="AB97" s="20">
        <f t="shared" si="30"/>
        <v>-9.175834422819518E-3</v>
      </c>
      <c r="AD97" s="14">
        <f t="shared" si="26"/>
        <v>-9.1784728702007309E-3</v>
      </c>
      <c r="AE97" s="14">
        <f t="shared" si="31"/>
        <v>-9.5702730887043067E-3</v>
      </c>
      <c r="AF97" s="20">
        <f t="shared" si="27"/>
        <v>-1.6752275379560328E-2</v>
      </c>
      <c r="AG97" s="20">
        <f t="shared" si="32"/>
        <v>-1.4945843927348972E-2</v>
      </c>
      <c r="AI97" s="26">
        <v>1.5608516854798786</v>
      </c>
      <c r="AJ97" s="26">
        <v>-1.9407486397371572</v>
      </c>
      <c r="AK97" s="26">
        <f t="shared" si="36"/>
        <v>-1.4277744586140437</v>
      </c>
      <c r="AL97" s="26">
        <f t="shared" si="36"/>
        <v>-1.4958071055793003</v>
      </c>
      <c r="AM97" s="26">
        <f t="shared" si="37"/>
        <v>-1.8231595582017008</v>
      </c>
      <c r="AN97" s="26">
        <f t="shared" si="37"/>
        <v>-1.7437617709131836</v>
      </c>
      <c r="AO97" s="14">
        <v>-5.6113527094988382E-3</v>
      </c>
      <c r="AP97" s="14">
        <v>-5.3565219053453138E-3</v>
      </c>
      <c r="AQ97" s="20">
        <v>-7.1652712828989612E-3</v>
      </c>
      <c r="AR97" s="20">
        <v>-6.2444536389488475E-3</v>
      </c>
    </row>
    <row r="98" spans="1:44" x14ac:dyDescent="0.2">
      <c r="A98" s="1">
        <v>45062</v>
      </c>
      <c r="B98">
        <v>234.2758</v>
      </c>
      <c r="C98">
        <v>18.2</v>
      </c>
      <c r="D98" s="12">
        <v>-4.2251482712298838E-3</v>
      </c>
      <c r="E98" s="12">
        <v>-1.097694840834218E-3</v>
      </c>
      <c r="F98" s="12">
        <v>3.1274534303956658E-3</v>
      </c>
      <c r="G98" s="12">
        <f t="shared" si="22"/>
        <v>4.5729157700210967E-3</v>
      </c>
      <c r="H98" s="12">
        <f t="shared" si="28"/>
        <v>4.2331630602409388E-3</v>
      </c>
      <c r="I98" s="14">
        <v>-7.5217770900627874E-3</v>
      </c>
      <c r="J98" s="14">
        <v>-6.9629336131143034E-3</v>
      </c>
      <c r="K98" s="20">
        <v>-1.0638192879756413E-2</v>
      </c>
      <c r="L98" s="20">
        <v>-9.8478098856597269E-3</v>
      </c>
      <c r="N98" s="24">
        <v>1.7851877913876876E-5</v>
      </c>
      <c r="O98" s="24">
        <v>9.7809649592936169E-6</v>
      </c>
      <c r="P98" s="23">
        <f t="shared" si="35"/>
        <v>1.4218569736348868E-5</v>
      </c>
      <c r="Q98" s="23">
        <f t="shared" si="35"/>
        <v>1.0994190113929751E-5</v>
      </c>
      <c r="R98" s="12">
        <v>3.7707518794464412E-3</v>
      </c>
      <c r="S98" s="12">
        <v>3.3157488013915879E-3</v>
      </c>
      <c r="T98" s="14">
        <v>-6.2023349052415609E-3</v>
      </c>
      <c r="U98" s="14">
        <v>-5.4539214420289512E-3</v>
      </c>
      <c r="V98" s="20">
        <v>-8.7720806182857332E-3</v>
      </c>
      <c r="W98" s="20">
        <v>-7.7135851749707864E-3</v>
      </c>
      <c r="Y98" s="14">
        <f t="shared" si="24"/>
        <v>-6.4172204407809356E-3</v>
      </c>
      <c r="Z98" s="14">
        <f t="shared" si="29"/>
        <v>-6.6653070502192546E-3</v>
      </c>
      <c r="AA98" s="20">
        <f t="shared" si="25"/>
        <v>-9.4021062239584771E-3</v>
      </c>
      <c r="AB98" s="20">
        <f t="shared" si="30"/>
        <v>-9.175834422819518E-3</v>
      </c>
      <c r="AD98" s="14">
        <f t="shared" si="26"/>
        <v>-9.1784728702007309E-3</v>
      </c>
      <c r="AE98" s="14">
        <f t="shared" si="31"/>
        <v>-9.5702730887043067E-3</v>
      </c>
      <c r="AF98" s="20">
        <f t="shared" si="27"/>
        <v>-1.6752275379560328E-2</v>
      </c>
      <c r="AG98" s="20">
        <f t="shared" si="32"/>
        <v>-1.4945843927348972E-2</v>
      </c>
      <c r="AI98" s="26">
        <v>-1.1297631072819232</v>
      </c>
      <c r="AJ98" s="26">
        <v>0.93996181237555876</v>
      </c>
      <c r="AK98" s="26">
        <f t="shared" si="36"/>
        <v>-1.4277744586140437</v>
      </c>
      <c r="AL98" s="26">
        <f t="shared" si="36"/>
        <v>-1.46190104971025</v>
      </c>
      <c r="AM98" s="26">
        <f t="shared" si="37"/>
        <v>-1.8231595582017008</v>
      </c>
      <c r="AN98" s="26">
        <f t="shared" si="37"/>
        <v>-1.7076890539931879</v>
      </c>
      <c r="AO98" s="14">
        <v>-5.3837832232445301E-3</v>
      </c>
      <c r="AP98" s="14">
        <v>-4.847296653329866E-3</v>
      </c>
      <c r="AQ98" s="20">
        <v>-6.8746823306198067E-3</v>
      </c>
      <c r="AR98" s="20">
        <v>-5.6622679339274479E-3</v>
      </c>
    </row>
    <row r="99" spans="1:44" x14ac:dyDescent="0.2">
      <c r="A99" s="1">
        <v>45061</v>
      </c>
      <c r="B99">
        <v>235.26985000000002</v>
      </c>
      <c r="C99">
        <v>18.22</v>
      </c>
      <c r="D99" s="12">
        <v>9.4448853712125747E-4</v>
      </c>
      <c r="E99" s="12">
        <v>-2.1905805038336945E-3</v>
      </c>
      <c r="F99" s="12">
        <v>-3.135069040954952E-3</v>
      </c>
      <c r="G99" s="12">
        <f t="shared" si="22"/>
        <v>4.5715317438598819E-3</v>
      </c>
      <c r="H99" s="12">
        <f t="shared" si="28"/>
        <v>4.2207368660694628E-3</v>
      </c>
      <c r="I99" s="14">
        <v>-7.5195005696117173E-3</v>
      </c>
      <c r="J99" s="14">
        <v>-6.9424943425621475E-3</v>
      </c>
      <c r="K99" s="20">
        <v>-1.0634973153438653E-2</v>
      </c>
      <c r="L99" s="20">
        <v>-9.8189022352664964E-3</v>
      </c>
      <c r="N99" s="24">
        <v>8.920585967534529E-7</v>
      </c>
      <c r="O99" s="24">
        <v>9.8286578915542021E-6</v>
      </c>
      <c r="P99" s="23">
        <f t="shared" si="35"/>
        <v>1.3986502614443513E-5</v>
      </c>
      <c r="Q99" s="23">
        <f t="shared" si="35"/>
        <v>1.1070348250018592E-5</v>
      </c>
      <c r="R99" s="12">
        <v>3.7398532878234027E-3</v>
      </c>
      <c r="S99" s="12">
        <v>3.3272132859224089E-3</v>
      </c>
      <c r="T99" s="14">
        <v>-6.1515112447427141E-3</v>
      </c>
      <c r="U99" s="14">
        <v>-5.4727788409906011E-3</v>
      </c>
      <c r="V99" s="20">
        <v>-8.7001997453526221E-3</v>
      </c>
      <c r="W99" s="20">
        <v>-7.7402555541860362E-3</v>
      </c>
      <c r="Y99" s="14">
        <f t="shared" si="24"/>
        <v>-6.4172204407809356E-3</v>
      </c>
      <c r="Z99" s="14">
        <f t="shared" si="29"/>
        <v>-6.6653070502192546E-3</v>
      </c>
      <c r="AA99" s="20">
        <f t="shared" si="25"/>
        <v>-9.4021062239584771E-3</v>
      </c>
      <c r="AB99" s="20">
        <f t="shared" si="30"/>
        <v>-9.175834422819518E-3</v>
      </c>
      <c r="AD99" s="14">
        <f t="shared" si="26"/>
        <v>-9.1784728702007309E-3</v>
      </c>
      <c r="AE99" s="14">
        <f t="shared" si="31"/>
        <v>-9.5702730887043067E-3</v>
      </c>
      <c r="AF99" s="20">
        <f t="shared" si="27"/>
        <v>-1.6752275379560328E-2</v>
      </c>
      <c r="AG99" s="20">
        <f t="shared" si="32"/>
        <v>-1.4945843927348972E-2</v>
      </c>
      <c r="AI99" s="26">
        <v>0.24528374513259774</v>
      </c>
      <c r="AJ99" s="26">
        <v>-0.93895013012419626</v>
      </c>
      <c r="AK99" s="26">
        <f t="shared" si="36"/>
        <v>-1.4277744586140437</v>
      </c>
      <c r="AL99" s="26">
        <f t="shared" si="36"/>
        <v>-1.46190104971025</v>
      </c>
      <c r="AM99" s="26">
        <f t="shared" si="37"/>
        <v>-1.8231595582017008</v>
      </c>
      <c r="AN99" s="26">
        <f t="shared" si="37"/>
        <v>-1.7076890539931879</v>
      </c>
      <c r="AO99" s="14">
        <v>-5.3396670033180101E-3</v>
      </c>
      <c r="AP99" s="14">
        <v>-4.86405659529986E-3</v>
      </c>
      <c r="AQ99" s="20">
        <v>-6.8183492679672929E-3</v>
      </c>
      <c r="AR99" s="20">
        <v>-5.6818457086704049E-3</v>
      </c>
    </row>
    <row r="100" spans="1:44" x14ac:dyDescent="0.2">
      <c r="A100" s="1">
        <v>45058</v>
      </c>
      <c r="B100">
        <v>235.04785000000001</v>
      </c>
      <c r="C100">
        <v>18.260000000000002</v>
      </c>
      <c r="D100" s="12">
        <v>5.1888690883239441E-4</v>
      </c>
      <c r="E100" s="12">
        <v>3.296703296703507E-3</v>
      </c>
      <c r="F100" s="12">
        <v>2.7778163878711126E-3</v>
      </c>
      <c r="G100" s="12">
        <f t="shared" si="22"/>
        <v>4.6156778415952998E-3</v>
      </c>
      <c r="H100" s="12">
        <f t="shared" si="28"/>
        <v>4.2100142015371609E-3</v>
      </c>
      <c r="I100" s="14">
        <v>-7.5921144385875739E-3</v>
      </c>
      <c r="J100" s="14">
        <v>-6.9248571289156069E-3</v>
      </c>
      <c r="K100" s="20">
        <v>-1.0737672334052642E-2</v>
      </c>
      <c r="L100" s="20">
        <v>-9.7939575874277218E-3</v>
      </c>
      <c r="N100" s="24">
        <v>2.6924362415763761E-7</v>
      </c>
      <c r="O100" s="24">
        <v>7.7162638847253152E-6</v>
      </c>
      <c r="P100" s="23">
        <f t="shared" ref="P100:Q115" si="38">SUMPRODUCT(N100:N199,Weights)</f>
        <v>1.4827087333830908E-5</v>
      </c>
      <c r="Q100" s="23">
        <f t="shared" si="38"/>
        <v>1.1148313316910113E-5</v>
      </c>
      <c r="R100" s="12">
        <v>3.8505957115530717E-3</v>
      </c>
      <c r="S100" s="12">
        <v>3.3389090009927065E-3</v>
      </c>
      <c r="T100" s="14">
        <v>-6.333666322071857E-3</v>
      </c>
      <c r="U100" s="14">
        <v>-5.492016580343771E-3</v>
      </c>
      <c r="V100" s="20">
        <v>-8.9578251473622673E-3</v>
      </c>
      <c r="W100" s="20">
        <v>-7.7674638560752103E-3</v>
      </c>
      <c r="Y100" s="14">
        <f t="shared" si="24"/>
        <v>-6.4172204407809356E-3</v>
      </c>
      <c r="Z100" s="14">
        <f t="shared" si="29"/>
        <v>-6.6653070502192546E-3</v>
      </c>
      <c r="AA100" s="20">
        <f t="shared" si="25"/>
        <v>-9.4021062239584771E-3</v>
      </c>
      <c r="AB100" s="20">
        <f t="shared" si="30"/>
        <v>-9.175834422819518E-3</v>
      </c>
      <c r="AD100" s="14">
        <f t="shared" si="26"/>
        <v>-9.1784728702007309E-3</v>
      </c>
      <c r="AE100" s="14">
        <f t="shared" si="31"/>
        <v>-9.5702730887043067E-3</v>
      </c>
      <c r="AF100" s="20">
        <f t="shared" si="27"/>
        <v>-1.6752275379560328E-2</v>
      </c>
      <c r="AG100" s="20">
        <f t="shared" si="32"/>
        <v>-1.4945843927348972E-2</v>
      </c>
      <c r="AI100" s="26">
        <v>0.13059682752506158</v>
      </c>
      <c r="AJ100" s="26">
        <v>0.82381357194036609</v>
      </c>
      <c r="AK100" s="26">
        <f t="shared" si="36"/>
        <v>-1.4277744586140437</v>
      </c>
      <c r="AL100" s="26">
        <f t="shared" si="36"/>
        <v>-1.46190104971025</v>
      </c>
      <c r="AM100" s="26">
        <f t="shared" si="37"/>
        <v>-1.8231595582017008</v>
      </c>
      <c r="AN100" s="26">
        <f t="shared" si="37"/>
        <v>-1.7076890539931879</v>
      </c>
      <c r="AO100" s="14">
        <v>-5.4977822074042454E-3</v>
      </c>
      <c r="AP100" s="14">
        <v>-4.88115457343824E-3</v>
      </c>
      <c r="AQ100" s="20">
        <v>-7.0202503762884618E-3</v>
      </c>
      <c r="AR100" s="20">
        <v>-5.7018183532745754E-3</v>
      </c>
    </row>
    <row r="101" spans="1:44" x14ac:dyDescent="0.2">
      <c r="A101" s="1">
        <v>45057</v>
      </c>
      <c r="B101">
        <v>234.92595</v>
      </c>
      <c r="C101">
        <v>18.2</v>
      </c>
      <c r="D101" s="12">
        <v>2.5190362627283136E-3</v>
      </c>
      <c r="E101" s="12">
        <v>1.65107319757829E-3</v>
      </c>
      <c r="F101" s="12">
        <v>-8.6796306515002364E-4</v>
      </c>
      <c r="G101" s="12">
        <f t="shared" si="22"/>
        <v>4.8626179336179638E-3</v>
      </c>
      <c r="H101" s="12">
        <f t="shared" si="28"/>
        <v>4.2281949445747216E-3</v>
      </c>
      <c r="I101" s="14">
        <v>-7.9982947445907827E-3</v>
      </c>
      <c r="J101" s="14">
        <v>-6.9547617900416114E-3</v>
      </c>
      <c r="K101" s="20">
        <v>-1.1312140892145016E-2</v>
      </c>
      <c r="L101" s="20">
        <v>-9.8362523203416336E-3</v>
      </c>
      <c r="N101" s="24">
        <v>6.3455436929402296E-6</v>
      </c>
      <c r="O101" s="24">
        <v>7.5335988246462416E-7</v>
      </c>
      <c r="P101" s="23">
        <f t="shared" si="38"/>
        <v>1.5786293518549365E-5</v>
      </c>
      <c r="Q101" s="23">
        <f t="shared" si="38"/>
        <v>1.1369704736382824E-5</v>
      </c>
      <c r="R101" s="12">
        <v>3.973196888973584E-3</v>
      </c>
      <c r="S101" s="12">
        <v>3.3718992773187672E-3</v>
      </c>
      <c r="T101" s="14">
        <v>-6.5353273134205071E-3</v>
      </c>
      <c r="U101" s="14">
        <v>-5.5462807560128233E-3</v>
      </c>
      <c r="V101" s="20">
        <v>-9.2430381358093797E-3</v>
      </c>
      <c r="W101" s="20">
        <v>-7.8442107152703611E-3</v>
      </c>
      <c r="Y101" s="14">
        <f t="shared" si="24"/>
        <v>-6.7213062607197945E-3</v>
      </c>
      <c r="Z101" s="14">
        <f t="shared" si="29"/>
        <v>-6.6653070502192546E-3</v>
      </c>
      <c r="AA101" s="20">
        <f t="shared" si="25"/>
        <v>-1.1184928954972402E-2</v>
      </c>
      <c r="AB101" s="20">
        <f t="shared" si="30"/>
        <v>-9.175834422819518E-3</v>
      </c>
      <c r="AD101" s="14">
        <f t="shared" si="26"/>
        <v>-9.1784728702007309E-3</v>
      </c>
      <c r="AE101" s="14">
        <f t="shared" si="31"/>
        <v>-9.5702730887043067E-3</v>
      </c>
      <c r="AF101" s="20">
        <f t="shared" si="27"/>
        <v>-1.6752275379560328E-2</v>
      </c>
      <c r="AG101" s="20">
        <f t="shared" si="32"/>
        <v>-1.4945843927348972E-2</v>
      </c>
      <c r="AI101" s="26">
        <v>0.62224693944650045</v>
      </c>
      <c r="AJ101" s="26">
        <v>-0.25002718826501252</v>
      </c>
      <c r="AK101" s="26">
        <f t="shared" ref="AK101:AL116" si="39">PERCENTILE(AI101:AI200,5%)</f>
        <v>-1.4743190090550209</v>
      </c>
      <c r="AL101" s="26">
        <f t="shared" si="39"/>
        <v>-1.46190104971025</v>
      </c>
      <c r="AM101" s="26">
        <f t="shared" ref="AM101:AN116" si="40">PERCENTILE(AI101:AI200,1%)</f>
        <v>-2.3910437491798082</v>
      </c>
      <c r="AN101" s="26">
        <f t="shared" si="40"/>
        <v>-1.7076890539931879</v>
      </c>
      <c r="AO101" s="14">
        <v>-5.8577597001320258E-3</v>
      </c>
      <c r="AP101" s="14">
        <v>-4.9293830930295388E-3</v>
      </c>
      <c r="AQ101" s="20">
        <v>-9.500087585640948E-3</v>
      </c>
      <c r="AR101" s="20">
        <v>-5.7581554870447995E-3</v>
      </c>
    </row>
    <row r="102" spans="1:44" x14ac:dyDescent="0.2">
      <c r="A102" s="1">
        <v>45056</v>
      </c>
      <c r="B102">
        <v>234.33564999999999</v>
      </c>
      <c r="C102">
        <v>18.170000000000002</v>
      </c>
      <c r="D102" s="12">
        <v>2.3868834338953704E-3</v>
      </c>
      <c r="E102" s="12">
        <v>3.3130866924353519E-3</v>
      </c>
      <c r="F102" s="12">
        <v>9.2620325853998153E-4</v>
      </c>
      <c r="G102" s="12">
        <f t="shared" si="22"/>
        <v>4.8615860254282188E-3</v>
      </c>
      <c r="H102" s="12">
        <f t="shared" si="28"/>
        <v>4.2599109433420655E-3</v>
      </c>
      <c r="I102" s="14">
        <v>-7.9965974066621998E-3</v>
      </c>
      <c r="J102" s="14">
        <v>-7.0069299656464658E-3</v>
      </c>
      <c r="K102" s="20">
        <v>-1.1309740314721598E-2</v>
      </c>
      <c r="L102" s="20">
        <v>-9.9100347666471258E-3</v>
      </c>
      <c r="N102" s="24">
        <v>5.6972125270041552E-6</v>
      </c>
      <c r="O102" s="24">
        <v>8.5785247613007986E-7</v>
      </c>
      <c r="P102" s="23">
        <f t="shared" si="38"/>
        <v>1.638865452954539E-5</v>
      </c>
      <c r="Q102" s="23">
        <f t="shared" si="38"/>
        <v>1.2051136780898435E-5</v>
      </c>
      <c r="R102" s="12">
        <v>4.0482903217957814E-3</v>
      </c>
      <c r="S102" s="12">
        <v>3.4714747271006358E-3</v>
      </c>
      <c r="T102" s="14">
        <v>-6.6588450187583352E-3</v>
      </c>
      <c r="U102" s="14">
        <v>-5.7100677957418544E-3</v>
      </c>
      <c r="V102" s="20">
        <v>-9.4177315836097269E-3</v>
      </c>
      <c r="W102" s="20">
        <v>-8.0758578511770721E-3</v>
      </c>
      <c r="Y102" s="14">
        <f t="shared" si="24"/>
        <v>-6.7213062607197945E-3</v>
      </c>
      <c r="Z102" s="14">
        <f t="shared" si="29"/>
        <v>-6.6653070502192546E-3</v>
      </c>
      <c r="AA102" s="20">
        <f t="shared" si="25"/>
        <v>-1.1184928954972402E-2</v>
      </c>
      <c r="AB102" s="20">
        <f t="shared" si="30"/>
        <v>-9.175834422819518E-3</v>
      </c>
      <c r="AD102" s="14">
        <f t="shared" si="26"/>
        <v>-9.1784728702007309E-3</v>
      </c>
      <c r="AE102" s="14">
        <f t="shared" si="31"/>
        <v>-9.5702730887043067E-3</v>
      </c>
      <c r="AF102" s="20">
        <f t="shared" si="27"/>
        <v>-1.6752275379560328E-2</v>
      </c>
      <c r="AG102" s="20">
        <f t="shared" si="32"/>
        <v>-1.4945843927348972E-2</v>
      </c>
      <c r="AI102" s="26">
        <v>0.57770244448116159</v>
      </c>
      <c r="AJ102" s="26">
        <v>0.25898914001205159</v>
      </c>
      <c r="AK102" s="26">
        <f t="shared" si="39"/>
        <v>-1.4743190090550209</v>
      </c>
      <c r="AL102" s="26">
        <f t="shared" si="39"/>
        <v>-1.46190104971025</v>
      </c>
      <c r="AM102" s="26">
        <f t="shared" si="40"/>
        <v>-2.3910437491798082</v>
      </c>
      <c r="AN102" s="26">
        <f t="shared" si="40"/>
        <v>-1.7076890539931879</v>
      </c>
      <c r="AO102" s="14">
        <v>-5.9684713755969879E-3</v>
      </c>
      <c r="AP102" s="14">
        <v>-5.0749525475910235E-3</v>
      </c>
      <c r="AQ102" s="20">
        <v>-9.6796392687949172E-3</v>
      </c>
      <c r="AR102" s="20">
        <v>-5.9281993926837452E-3</v>
      </c>
    </row>
    <row r="103" spans="1:44" x14ac:dyDescent="0.2">
      <c r="A103" s="1">
        <v>45054</v>
      </c>
      <c r="B103">
        <v>233.77764999999999</v>
      </c>
      <c r="C103">
        <v>18.11</v>
      </c>
      <c r="D103" s="12">
        <v>-5.2992369440818532E-4</v>
      </c>
      <c r="E103" s="12">
        <v>-1.1031439602867676E-3</v>
      </c>
      <c r="F103" s="12">
        <v>-5.7322026587858232E-4</v>
      </c>
      <c r="G103" s="12">
        <f t="shared" si="22"/>
        <v>4.8594464162110369E-3</v>
      </c>
      <c r="H103" s="12">
        <f t="shared" si="28"/>
        <v>4.4720481816606416E-3</v>
      </c>
      <c r="I103" s="14">
        <v>-7.9930780626810589E-3</v>
      </c>
      <c r="J103" s="14">
        <v>-7.3558646715062449E-3</v>
      </c>
      <c r="K103" s="20">
        <v>-1.1304762839367929E-2</v>
      </c>
      <c r="L103" s="20">
        <v>-1.0403539780014442E-2</v>
      </c>
      <c r="N103" s="24">
        <v>2.8081912189521979E-7</v>
      </c>
      <c r="O103" s="24">
        <v>3.285814732139126E-7</v>
      </c>
      <c r="P103" s="23">
        <f t="shared" si="38"/>
        <v>1.7070805341868606E-5</v>
      </c>
      <c r="Q103" s="23">
        <f t="shared" si="38"/>
        <v>1.2789380315514759E-5</v>
      </c>
      <c r="R103" s="12">
        <v>4.1316831124698569E-3</v>
      </c>
      <c r="S103" s="12">
        <v>3.5762243100111546E-3</v>
      </c>
      <c r="T103" s="14">
        <v>-6.7960139529601934E-3</v>
      </c>
      <c r="U103" s="14">
        <v>-5.8823655271138756E-3</v>
      </c>
      <c r="V103" s="20">
        <v>-9.6117322249046951E-3</v>
      </c>
      <c r="W103" s="20">
        <v>-8.3195418206876218E-3</v>
      </c>
      <c r="Y103" s="14">
        <f t="shared" si="24"/>
        <v>-6.7213062607197945E-3</v>
      </c>
      <c r="Z103" s="14">
        <f t="shared" si="29"/>
        <v>-6.6653070502192546E-3</v>
      </c>
      <c r="AA103" s="20">
        <f t="shared" si="25"/>
        <v>-1.1184928954972402E-2</v>
      </c>
      <c r="AB103" s="20">
        <f t="shared" si="30"/>
        <v>-9.175834422819518E-3</v>
      </c>
      <c r="AD103" s="14">
        <f t="shared" si="26"/>
        <v>-9.1784728702007309E-3</v>
      </c>
      <c r="AE103" s="14">
        <f t="shared" si="31"/>
        <v>-9.5702730887043067E-3</v>
      </c>
      <c r="AF103" s="20">
        <f t="shared" si="27"/>
        <v>-1.6752275379560328E-2</v>
      </c>
      <c r="AG103" s="20">
        <f t="shared" si="32"/>
        <v>-1.4945843927348972E-2</v>
      </c>
      <c r="AI103" s="26">
        <v>-0.12440129679167085</v>
      </c>
      <c r="AJ103" s="26">
        <v>-0.15547795289944544</v>
      </c>
      <c r="AK103" s="26">
        <f t="shared" si="39"/>
        <v>-1.4743190090550209</v>
      </c>
      <c r="AL103" s="26">
        <f t="shared" si="39"/>
        <v>-1.46190104971025</v>
      </c>
      <c r="AM103" s="26">
        <f t="shared" si="40"/>
        <v>-2.3910437491798082</v>
      </c>
      <c r="AN103" s="26">
        <f t="shared" si="40"/>
        <v>-1.7076890539931879</v>
      </c>
      <c r="AO103" s="14">
        <v>-6.091418952105924E-3</v>
      </c>
      <c r="AP103" s="14">
        <v>-5.2280860728046216E-3</v>
      </c>
      <c r="AQ103" s="20">
        <v>-9.8790350796628262E-3</v>
      </c>
      <c r="AR103" s="20">
        <v>-6.1070791088303896E-3</v>
      </c>
    </row>
    <row r="104" spans="1:44" x14ac:dyDescent="0.2">
      <c r="A104" s="1">
        <v>45051</v>
      </c>
      <c r="B104">
        <v>233.90159999999997</v>
      </c>
      <c r="C104">
        <v>18.13</v>
      </c>
      <c r="D104" s="12">
        <v>7.0037731170147222E-3</v>
      </c>
      <c r="E104" s="12">
        <v>3.3204205866075309E-3</v>
      </c>
      <c r="F104" s="12">
        <v>-3.6833525304071912E-3</v>
      </c>
      <c r="G104" s="12">
        <f t="shared" si="22"/>
        <v>4.8843927570916008E-3</v>
      </c>
      <c r="H104" s="12">
        <f t="shared" si="28"/>
        <v>4.5367818225156252E-3</v>
      </c>
      <c r="I104" s="14">
        <v>-8.0341111419576228E-3</v>
      </c>
      <c r="J104" s="14">
        <v>-7.4623420354523384E-3</v>
      </c>
      <c r="K104" s="20">
        <v>-1.1362796706440526E-2</v>
      </c>
      <c r="L104" s="20">
        <v>-1.0554132747796355E-2</v>
      </c>
      <c r="N104" s="24">
        <v>4.905283787461812E-5</v>
      </c>
      <c r="O104" s="24">
        <v>1.3567085863257059E-5</v>
      </c>
      <c r="P104" s="23">
        <f t="shared" si="38"/>
        <v>1.8145831002426658E-5</v>
      </c>
      <c r="Q104" s="23">
        <f t="shared" si="38"/>
        <v>1.3592691014700606E-5</v>
      </c>
      <c r="R104" s="12">
        <v>4.2597923661167637E-3</v>
      </c>
      <c r="S104" s="12">
        <v>3.6868266862846435E-3</v>
      </c>
      <c r="T104" s="14">
        <v>-7.0067349234673544E-3</v>
      </c>
      <c r="U104" s="14">
        <v>-6.0642902468767751E-3</v>
      </c>
      <c r="V104" s="20">
        <v>-9.9097589147711367E-3</v>
      </c>
      <c r="W104" s="20">
        <v>-8.5768414235953185E-3</v>
      </c>
      <c r="Y104" s="14">
        <f t="shared" si="24"/>
        <v>-6.7213062607197945E-3</v>
      </c>
      <c r="Z104" s="14">
        <f t="shared" si="29"/>
        <v>-7.1581014403374003E-3</v>
      </c>
      <c r="AA104" s="20">
        <f t="shared" si="25"/>
        <v>-1.1184928954972402E-2</v>
      </c>
      <c r="AB104" s="20">
        <f t="shared" si="30"/>
        <v>-9.175834422819518E-3</v>
      </c>
      <c r="AD104" s="14">
        <f t="shared" si="26"/>
        <v>-9.1784728702007309E-3</v>
      </c>
      <c r="AE104" s="14">
        <f t="shared" si="31"/>
        <v>-9.5702730887043067E-3</v>
      </c>
      <c r="AF104" s="20">
        <f t="shared" si="27"/>
        <v>-1.6752275379560328E-2</v>
      </c>
      <c r="AG104" s="20">
        <f t="shared" si="32"/>
        <v>-1.4945843927348972E-2</v>
      </c>
      <c r="AI104" s="26">
        <v>1.7418278148465969</v>
      </c>
      <c r="AJ104" s="26">
        <v>-0.99899700222686283</v>
      </c>
      <c r="AK104" s="26">
        <f t="shared" si="39"/>
        <v>-1.4743190090550209</v>
      </c>
      <c r="AL104" s="26">
        <f t="shared" si="39"/>
        <v>-1.46190104971025</v>
      </c>
      <c r="AM104" s="26">
        <f t="shared" si="40"/>
        <v>-2.3910437491798082</v>
      </c>
      <c r="AN104" s="26">
        <f t="shared" si="40"/>
        <v>-1.7076890539931879</v>
      </c>
      <c r="AO104" s="14">
        <v>-6.2802928599934096E-3</v>
      </c>
      <c r="AP104" s="14">
        <v>-5.3897758027792834E-3</v>
      </c>
      <c r="AQ104" s="20">
        <v>-1.0185349909807353E-2</v>
      </c>
      <c r="AR104" s="20">
        <v>-6.2959535761382629E-3</v>
      </c>
    </row>
    <row r="105" spans="1:44" x14ac:dyDescent="0.2">
      <c r="A105" s="1">
        <v>45050</v>
      </c>
      <c r="B105">
        <v>232.27480000000003</v>
      </c>
      <c r="C105">
        <v>18.07</v>
      </c>
      <c r="D105" s="12">
        <v>-6.9803845815441523E-4</v>
      </c>
      <c r="E105" s="12">
        <v>-3.309431880860414E-3</v>
      </c>
      <c r="F105" s="12">
        <v>-2.6113934227059987E-3</v>
      </c>
      <c r="G105" s="12">
        <f t="shared" si="22"/>
        <v>4.8455631965472036E-3</v>
      </c>
      <c r="H105" s="12">
        <f t="shared" si="28"/>
        <v>4.5392750753119942E-3</v>
      </c>
      <c r="I105" s="14">
        <v>-7.9702421984632395E-3</v>
      </c>
      <c r="J105" s="14">
        <v>-7.4664430713573529E-3</v>
      </c>
      <c r="K105" s="20">
        <v>-1.1272465640818128E-2</v>
      </c>
      <c r="L105" s="20">
        <v>-1.0559932921138635E-2</v>
      </c>
      <c r="N105" s="24">
        <v>4.8725768906259332E-7</v>
      </c>
      <c r="O105" s="24">
        <v>6.8193756081521507E-6</v>
      </c>
      <c r="P105" s="23">
        <f t="shared" si="38"/>
        <v>1.6167903002973905E-5</v>
      </c>
      <c r="Q105" s="23">
        <f t="shared" si="38"/>
        <v>1.35943423775509E-5</v>
      </c>
      <c r="R105" s="12">
        <v>4.0209331010318868E-3</v>
      </c>
      <c r="S105" s="12">
        <v>3.6870506339825196E-3</v>
      </c>
      <c r="T105" s="14">
        <v>-6.613846394961531E-3</v>
      </c>
      <c r="U105" s="14">
        <v>-6.0646586080598738E-3</v>
      </c>
      <c r="V105" s="20">
        <v>-9.3540891712459752E-3</v>
      </c>
      <c r="W105" s="20">
        <v>-8.5773624038461681E-3</v>
      </c>
      <c r="Y105" s="14">
        <f t="shared" si="24"/>
        <v>-6.7213062607197945E-3</v>
      </c>
      <c r="Z105" s="14">
        <f t="shared" si="29"/>
        <v>-7.1581014403374003E-3</v>
      </c>
      <c r="AA105" s="20">
        <f t="shared" si="25"/>
        <v>-1.1184928954972402E-2</v>
      </c>
      <c r="AB105" s="20">
        <f t="shared" si="30"/>
        <v>-9.175834422819518E-3</v>
      </c>
      <c r="AD105" s="14">
        <f t="shared" si="26"/>
        <v>-9.1784728702007309E-3</v>
      </c>
      <c r="AE105" s="14">
        <f t="shared" si="31"/>
        <v>-9.5702730887043067E-3</v>
      </c>
      <c r="AF105" s="20">
        <f t="shared" si="27"/>
        <v>-1.6752275379560328E-2</v>
      </c>
      <c r="AG105" s="20">
        <f t="shared" si="32"/>
        <v>-1.4945843927348972E-2</v>
      </c>
      <c r="AI105" s="26">
        <v>-0.16846510514075419</v>
      </c>
      <c r="AJ105" s="26">
        <v>-0.69727921823040784</v>
      </c>
      <c r="AK105" s="26">
        <f t="shared" si="39"/>
        <v>-1.4743190090550209</v>
      </c>
      <c r="AL105" s="26">
        <f t="shared" si="39"/>
        <v>-1.46190104971025</v>
      </c>
      <c r="AM105" s="26">
        <f t="shared" si="40"/>
        <v>-2.3910437491798082</v>
      </c>
      <c r="AN105" s="26">
        <f t="shared" si="40"/>
        <v>-1.7076890539931879</v>
      </c>
      <c r="AO105" s="14">
        <v>-5.9281381049898635E-3</v>
      </c>
      <c r="AP105" s="14">
        <v>-5.3901031921538885E-3</v>
      </c>
      <c r="AQ105" s="20">
        <v>-9.6142269570924747E-3</v>
      </c>
      <c r="AR105" s="20">
        <v>-6.2963360091705927E-3</v>
      </c>
    </row>
    <row r="106" spans="1:44" x14ac:dyDescent="0.2">
      <c r="A106" s="1">
        <v>45049</v>
      </c>
      <c r="B106">
        <v>232.43705</v>
      </c>
      <c r="C106">
        <v>18.13</v>
      </c>
      <c r="D106" s="12">
        <v>-4.1479367212040597E-3</v>
      </c>
      <c r="E106" s="12">
        <v>5.5187637969078551E-4</v>
      </c>
      <c r="F106" s="12">
        <v>4.6998131008948452E-3</v>
      </c>
      <c r="G106" s="12">
        <f t="shared" si="22"/>
        <v>4.8451952574304754E-3</v>
      </c>
      <c r="H106" s="12">
        <f t="shared" si="28"/>
        <v>4.5324185597886138E-3</v>
      </c>
      <c r="I106" s="14">
        <v>-7.9696369924725924E-3</v>
      </c>
      <c r="J106" s="14">
        <v>-7.4551651069304711E-3</v>
      </c>
      <c r="K106" s="20">
        <v>-1.1271609686436151E-2</v>
      </c>
      <c r="L106" s="20">
        <v>-1.054398228082749E-2</v>
      </c>
      <c r="N106" s="24">
        <v>1.7205379043113085E-5</v>
      </c>
      <c r="O106" s="24">
        <v>2.208824318334282E-5</v>
      </c>
      <c r="P106" s="23">
        <f t="shared" si="38"/>
        <v>1.7168754335555271E-5</v>
      </c>
      <c r="Q106" s="23">
        <f t="shared" si="38"/>
        <v>1.4025913898662658E-5</v>
      </c>
      <c r="R106" s="12">
        <v>4.1435195589685919E-3</v>
      </c>
      <c r="S106" s="12">
        <v>3.7451186761787211E-3</v>
      </c>
      <c r="T106" s="14">
        <v>-6.8154831749138549E-3</v>
      </c>
      <c r="U106" s="14">
        <v>-6.1601720378762674E-3</v>
      </c>
      <c r="V106" s="20">
        <v>-9.6392679170532267E-3</v>
      </c>
      <c r="W106" s="20">
        <v>-8.7124488703590151E-3</v>
      </c>
      <c r="Y106" s="14">
        <f t="shared" si="24"/>
        <v>-6.7213062607197945E-3</v>
      </c>
      <c r="Z106" s="14">
        <f t="shared" si="29"/>
        <v>-7.1581014403374003E-3</v>
      </c>
      <c r="AA106" s="20">
        <f t="shared" si="25"/>
        <v>-1.1184928954972402E-2</v>
      </c>
      <c r="AB106" s="20">
        <f t="shared" si="30"/>
        <v>-9.175834422819518E-3</v>
      </c>
      <c r="AD106" s="14">
        <f t="shared" si="26"/>
        <v>-9.1784728702007309E-3</v>
      </c>
      <c r="AE106" s="14">
        <f t="shared" si="31"/>
        <v>-9.5702730887043067E-3</v>
      </c>
      <c r="AF106" s="20">
        <f t="shared" si="27"/>
        <v>-1.6752275379560328E-2</v>
      </c>
      <c r="AG106" s="20">
        <f t="shared" si="32"/>
        <v>-1.4945843927348972E-2</v>
      </c>
      <c r="AI106" s="26">
        <v>-1.0012001032571136</v>
      </c>
      <c r="AJ106" s="26">
        <v>1.2786336716878279</v>
      </c>
      <c r="AK106" s="26">
        <f t="shared" si="39"/>
        <v>-1.4743190090550209</v>
      </c>
      <c r="AL106" s="26">
        <f t="shared" si="39"/>
        <v>-1.46190104971025</v>
      </c>
      <c r="AM106" s="26">
        <f t="shared" si="40"/>
        <v>-2.3910437491798082</v>
      </c>
      <c r="AN106" s="26">
        <f t="shared" si="40"/>
        <v>-1.7076890539931879</v>
      </c>
      <c r="AO106" s="14">
        <v>-6.1088696501786716E-3</v>
      </c>
      <c r="AP106" s="14">
        <v>-5.4749929239951345E-3</v>
      </c>
      <c r="AQ106" s="20">
        <v>-9.9073365410761276E-3</v>
      </c>
      <c r="AR106" s="20">
        <v>-6.3954981692158604E-3</v>
      </c>
    </row>
    <row r="107" spans="1:44" x14ac:dyDescent="0.2">
      <c r="A107" s="1">
        <v>45048</v>
      </c>
      <c r="B107">
        <v>233.40519999999998</v>
      </c>
      <c r="C107">
        <v>18.12</v>
      </c>
      <c r="D107" s="12">
        <v>-3.2700469464723714E-3</v>
      </c>
      <c r="E107" s="12">
        <v>1.1049723756906271E-3</v>
      </c>
      <c r="F107" s="12">
        <v>4.3750193221629985E-3</v>
      </c>
      <c r="G107" s="12">
        <f t="shared" si="22"/>
        <v>4.8270044331520101E-3</v>
      </c>
      <c r="H107" s="12">
        <f t="shared" si="28"/>
        <v>4.5226079710299454E-3</v>
      </c>
      <c r="I107" s="14">
        <v>-7.9397157491809204E-3</v>
      </c>
      <c r="J107" s="14">
        <v>-7.4390281244282467E-3</v>
      </c>
      <c r="K107" s="20">
        <v>-1.1229291501048892E-2</v>
      </c>
      <c r="L107" s="20">
        <v>-1.0521159438525675E-2</v>
      </c>
      <c r="N107" s="24">
        <v>1.0693207032133279E-5</v>
      </c>
      <c r="O107" s="24">
        <v>1.9140794069299582E-5</v>
      </c>
      <c r="P107" s="23">
        <f t="shared" si="38"/>
        <v>1.7164156801507339E-5</v>
      </c>
      <c r="Q107" s="23">
        <f t="shared" si="38"/>
        <v>1.3510421582309115E-5</v>
      </c>
      <c r="R107" s="12">
        <v>4.1429647357306022E-3</v>
      </c>
      <c r="S107" s="12">
        <v>3.6756525382997118E-3</v>
      </c>
      <c r="T107" s="14">
        <v>-6.8145705718985301E-3</v>
      </c>
      <c r="U107" s="14">
        <v>-6.045910409035668E-3</v>
      </c>
      <c r="V107" s="20">
        <v>-9.6379772051930594E-3</v>
      </c>
      <c r="W107" s="20">
        <v>-8.5508464681863551E-3</v>
      </c>
      <c r="Y107" s="14">
        <f t="shared" si="24"/>
        <v>-6.7213062607197945E-3</v>
      </c>
      <c r="Z107" s="14">
        <f t="shared" si="29"/>
        <v>-7.1581014403374003E-3</v>
      </c>
      <c r="AA107" s="20">
        <f t="shared" si="25"/>
        <v>-1.1184928954972402E-2</v>
      </c>
      <c r="AB107" s="20">
        <f t="shared" si="30"/>
        <v>-9.175834422819518E-3</v>
      </c>
      <c r="AD107" s="14">
        <f t="shared" si="26"/>
        <v>-9.1784728702007309E-3</v>
      </c>
      <c r="AE107" s="14">
        <f t="shared" si="31"/>
        <v>-9.5702730887043067E-3</v>
      </c>
      <c r="AF107" s="20">
        <f t="shared" si="27"/>
        <v>-1.6752275379560328E-2</v>
      </c>
      <c r="AG107" s="20">
        <f t="shared" si="32"/>
        <v>-1.4945843927348972E-2</v>
      </c>
      <c r="AI107" s="26">
        <v>-0.77993902505548207</v>
      </c>
      <c r="AJ107" s="26">
        <v>1.2065346085664193</v>
      </c>
      <c r="AK107" s="26">
        <f t="shared" si="39"/>
        <v>-1.4743190090550209</v>
      </c>
      <c r="AL107" s="26">
        <f t="shared" si="39"/>
        <v>-1.46190104971025</v>
      </c>
      <c r="AM107" s="26">
        <f t="shared" si="40"/>
        <v>-2.3910437491798082</v>
      </c>
      <c r="AN107" s="26">
        <f t="shared" si="40"/>
        <v>-1.7076890539931879</v>
      </c>
      <c r="AO107" s="14">
        <v>-6.1080516637322382E-3</v>
      </c>
      <c r="AP107" s="14">
        <v>-5.3734403041104939E-3</v>
      </c>
      <c r="AQ107" s="20">
        <v>-9.9060099344410318E-3</v>
      </c>
      <c r="AR107" s="20">
        <v>-6.2768716059366948E-3</v>
      </c>
    </row>
    <row r="108" spans="1:44" x14ac:dyDescent="0.2">
      <c r="A108" s="1">
        <v>45044</v>
      </c>
      <c r="B108">
        <v>234.17095</v>
      </c>
      <c r="C108">
        <v>18.100000000000001</v>
      </c>
      <c r="D108" s="12">
        <v>4.8232780611972004E-3</v>
      </c>
      <c r="E108" s="12">
        <v>6.6740823136819394E-3</v>
      </c>
      <c r="F108" s="12">
        <v>1.850804252484739E-3</v>
      </c>
      <c r="G108" s="12">
        <f t="shared" si="22"/>
        <v>4.8389972132357375E-3</v>
      </c>
      <c r="H108" s="12">
        <f t="shared" si="28"/>
        <v>4.500830028676686E-3</v>
      </c>
      <c r="I108" s="14">
        <v>-7.9594421169988713E-3</v>
      </c>
      <c r="J108" s="14">
        <v>-7.4032065969609475E-3</v>
      </c>
      <c r="K108" s="20">
        <v>-1.1257190879500511E-2</v>
      </c>
      <c r="L108" s="20">
        <v>-1.0470496368631184E-2</v>
      </c>
      <c r="N108" s="24">
        <v>2.3264011255626225E-5</v>
      </c>
      <c r="O108" s="24">
        <v>3.4254763810155937E-6</v>
      </c>
      <c r="P108" s="23">
        <f t="shared" si="38"/>
        <v>1.7578696693726832E-5</v>
      </c>
      <c r="Q108" s="23">
        <f t="shared" si="38"/>
        <v>1.3148626323244296E-5</v>
      </c>
      <c r="R108" s="12">
        <v>4.1926956357129994E-3</v>
      </c>
      <c r="S108" s="12">
        <v>3.6261034628433169E-3</v>
      </c>
      <c r="T108" s="14">
        <v>-6.8963706231061376E-3</v>
      </c>
      <c r="U108" s="14">
        <v>-5.9644094325591243E-3</v>
      </c>
      <c r="V108" s="20">
        <v>-9.7536685786412478E-3</v>
      </c>
      <c r="W108" s="20">
        <v>-8.4355780818376816E-3</v>
      </c>
      <c r="Y108" s="14">
        <f t="shared" si="24"/>
        <v>-6.7213062607197945E-3</v>
      </c>
      <c r="Z108" s="14">
        <f t="shared" si="29"/>
        <v>-7.1581014403374003E-3</v>
      </c>
      <c r="AA108" s="20">
        <f t="shared" si="25"/>
        <v>-1.1184928954972402E-2</v>
      </c>
      <c r="AB108" s="20">
        <f t="shared" si="30"/>
        <v>-9.175834422819518E-3</v>
      </c>
      <c r="AD108" s="14">
        <f t="shared" si="26"/>
        <v>-9.1784728702007309E-3</v>
      </c>
      <c r="AE108" s="14">
        <f t="shared" si="31"/>
        <v>-9.5702730887043067E-3</v>
      </c>
      <c r="AF108" s="20">
        <f t="shared" si="27"/>
        <v>-1.6752275379560328E-2</v>
      </c>
      <c r="AG108" s="20">
        <f t="shared" si="32"/>
        <v>-1.4945843927348972E-2</v>
      </c>
      <c r="AI108" s="26">
        <v>1.161944488662803</v>
      </c>
      <c r="AJ108" s="26">
        <v>0.49860881668395374</v>
      </c>
      <c r="AK108" s="26">
        <f t="shared" si="39"/>
        <v>-1.4743190090550209</v>
      </c>
      <c r="AL108" s="26">
        <f t="shared" si="39"/>
        <v>-1.46190104971025</v>
      </c>
      <c r="AM108" s="26">
        <f t="shared" si="40"/>
        <v>-2.3910437491798082</v>
      </c>
      <c r="AN108" s="26">
        <f t="shared" si="40"/>
        <v>-1.7076890539931879</v>
      </c>
      <c r="AO108" s="14">
        <v>-6.1813708749136999E-3</v>
      </c>
      <c r="AP108" s="14">
        <v>-5.3010044586886173E-3</v>
      </c>
      <c r="AQ108" s="20">
        <v>-1.0024918691985029E-2</v>
      </c>
      <c r="AR108" s="20">
        <v>-6.192257192144327E-3</v>
      </c>
    </row>
    <row r="109" spans="1:44" x14ac:dyDescent="0.2">
      <c r="A109" s="1">
        <v>45043</v>
      </c>
      <c r="B109">
        <v>233.04689999999999</v>
      </c>
      <c r="C109">
        <v>17.98</v>
      </c>
      <c r="D109" s="12">
        <v>7.4625849443186176E-3</v>
      </c>
      <c r="E109" s="12">
        <v>3.3482142857141906E-3</v>
      </c>
      <c r="F109" s="12">
        <v>-4.1143706586044271E-3</v>
      </c>
      <c r="G109" s="12">
        <f t="shared" si="22"/>
        <v>4.9570624178713052E-3</v>
      </c>
      <c r="H109" s="12">
        <f t="shared" si="28"/>
        <v>4.5806344650105493E-3</v>
      </c>
      <c r="I109" s="14">
        <v>-8.1536420970604526E-3</v>
      </c>
      <c r="J109" s="14">
        <v>-7.5344732135115208E-3</v>
      </c>
      <c r="K109" s="20">
        <v>-1.1531851617302661E-2</v>
      </c>
      <c r="L109" s="20">
        <v>-1.0656149249435495E-2</v>
      </c>
      <c r="N109" s="24">
        <v>5.5690174051170907E-5</v>
      </c>
      <c r="O109" s="24">
        <v>1.6928045916385028E-5</v>
      </c>
      <c r="P109" s="23">
        <f t="shared" si="38"/>
        <v>1.7231133160040243E-5</v>
      </c>
      <c r="Q109" s="23">
        <f t="shared" si="38"/>
        <v>1.377847238072224E-5</v>
      </c>
      <c r="R109" s="12">
        <v>4.1510400094482642E-3</v>
      </c>
      <c r="S109" s="12">
        <v>3.7119364731528258E-3</v>
      </c>
      <c r="T109" s="14">
        <v>-6.8278532151616524E-3</v>
      </c>
      <c r="U109" s="14">
        <v>-6.1055921708788831E-3</v>
      </c>
      <c r="V109" s="20">
        <v>-9.6567631010384403E-3</v>
      </c>
      <c r="W109" s="20">
        <v>-8.6352555228937332E-3</v>
      </c>
      <c r="Y109" s="14">
        <f t="shared" si="24"/>
        <v>-7.3558018357523123E-3</v>
      </c>
      <c r="Z109" s="14">
        <f t="shared" si="29"/>
        <v>-7.1581014403374003E-3</v>
      </c>
      <c r="AA109" s="20">
        <f t="shared" si="25"/>
        <v>-1.1860507816786161E-2</v>
      </c>
      <c r="AB109" s="20">
        <f t="shared" si="30"/>
        <v>-9.175834422819518E-3</v>
      </c>
      <c r="AD109" s="14">
        <f t="shared" si="26"/>
        <v>-9.1784728702007309E-3</v>
      </c>
      <c r="AE109" s="14">
        <f t="shared" si="31"/>
        <v>-9.5702730887043067E-3</v>
      </c>
      <c r="AF109" s="20">
        <f t="shared" si="27"/>
        <v>-1.6752275379560328E-2</v>
      </c>
      <c r="AG109" s="20">
        <f t="shared" si="32"/>
        <v>-1.4945843927348972E-2</v>
      </c>
      <c r="AI109" s="26">
        <v>1.9418406719532066</v>
      </c>
      <c r="AJ109" s="26">
        <v>-1.1165227435905982</v>
      </c>
      <c r="AK109" s="26">
        <f t="shared" si="39"/>
        <v>-1.6032144255168246</v>
      </c>
      <c r="AL109" s="26">
        <f t="shared" si="39"/>
        <v>-1.46190104971025</v>
      </c>
      <c r="AM109" s="26">
        <f t="shared" si="40"/>
        <v>-2.3910437491798082</v>
      </c>
      <c r="AN109" s="26">
        <f t="shared" si="40"/>
        <v>-1.7076890539931879</v>
      </c>
      <c r="AO109" s="14">
        <v>-6.6550072240449528E-3</v>
      </c>
      <c r="AP109" s="14">
        <v>-5.4264838265598797E-3</v>
      </c>
      <c r="AQ109" s="20">
        <v>-9.9253182671865635E-3</v>
      </c>
      <c r="AR109" s="20">
        <v>-6.3388332843211598E-3</v>
      </c>
    </row>
    <row r="110" spans="1:44" x14ac:dyDescent="0.2">
      <c r="A110" s="1">
        <v>45042</v>
      </c>
      <c r="B110">
        <v>231.32065</v>
      </c>
      <c r="C110">
        <v>17.920000000000002</v>
      </c>
      <c r="D110" s="12">
        <v>-5.9025978951339209E-3</v>
      </c>
      <c r="E110" s="12">
        <v>-4.9972237645752315E-3</v>
      </c>
      <c r="F110" s="12">
        <v>9.0537413055868932E-4</v>
      </c>
      <c r="G110" s="12">
        <f t="shared" si="22"/>
        <v>4.8983298591950709E-3</v>
      </c>
      <c r="H110" s="12">
        <f t="shared" si="28"/>
        <v>4.5941884330865674E-3</v>
      </c>
      <c r="I110" s="14">
        <v>-8.0570356349017082E-3</v>
      </c>
      <c r="J110" s="14">
        <v>-7.5567675070609434E-3</v>
      </c>
      <c r="K110" s="20">
        <v>-1.1395219254289223E-2</v>
      </c>
      <c r="L110" s="20">
        <v>-1.0687680494253957E-2</v>
      </c>
      <c r="N110" s="24">
        <v>3.4840661911639396E-5</v>
      </c>
      <c r="O110" s="24">
        <v>8.197023162849026E-7</v>
      </c>
      <c r="P110" s="23">
        <f t="shared" si="38"/>
        <v>1.4769010147198191E-5</v>
      </c>
      <c r="Q110" s="23">
        <f t="shared" si="38"/>
        <v>1.3579121686803102E-5</v>
      </c>
      <c r="R110" s="12">
        <v>3.8430469873783992E-3</v>
      </c>
      <c r="S110" s="12">
        <v>3.6849859819004876E-3</v>
      </c>
      <c r="T110" s="14">
        <v>-6.3212497757342903E-3</v>
      </c>
      <c r="U110" s="14">
        <v>-6.0612625575943505E-3</v>
      </c>
      <c r="V110" s="20">
        <v>-8.9402641889267977E-3</v>
      </c>
      <c r="W110" s="20">
        <v>-8.5725593048644987E-3</v>
      </c>
      <c r="Y110" s="14">
        <f t="shared" si="24"/>
        <v>-7.3558018357523123E-3</v>
      </c>
      <c r="Z110" s="14">
        <f t="shared" si="29"/>
        <v>-7.1581014403374003E-3</v>
      </c>
      <c r="AA110" s="20">
        <f t="shared" si="25"/>
        <v>-1.1860507816786161E-2</v>
      </c>
      <c r="AB110" s="20">
        <f t="shared" si="30"/>
        <v>-9.175834422819518E-3</v>
      </c>
      <c r="AD110" s="14">
        <f t="shared" si="26"/>
        <v>-9.1784728702007309E-3</v>
      </c>
      <c r="AE110" s="14">
        <f t="shared" si="31"/>
        <v>-9.5702730887043067E-3</v>
      </c>
      <c r="AF110" s="20">
        <f t="shared" si="27"/>
        <v>-1.6752275379560328E-2</v>
      </c>
      <c r="AG110" s="20">
        <f t="shared" si="32"/>
        <v>-1.4945843927348972E-2</v>
      </c>
      <c r="AI110" s="26">
        <v>-1.6074020936815951</v>
      </c>
      <c r="AJ110" s="26">
        <v>0.23820059277164302</v>
      </c>
      <c r="AK110" s="26">
        <f t="shared" si="39"/>
        <v>-1.6032144255168246</v>
      </c>
      <c r="AL110" s="26">
        <f t="shared" si="39"/>
        <v>-1.46190104971025</v>
      </c>
      <c r="AM110" s="26">
        <f t="shared" si="40"/>
        <v>-2.3910437491798082</v>
      </c>
      <c r="AN110" s="26">
        <f t="shared" si="40"/>
        <v>-1.7076890539931879</v>
      </c>
      <c r="AO110" s="14">
        <v>-6.1612283681040233E-3</v>
      </c>
      <c r="AP110" s="14">
        <v>-5.3870848751078788E-3</v>
      </c>
      <c r="AQ110" s="20">
        <v>-9.1888934769754141E-3</v>
      </c>
      <c r="AR110" s="20">
        <v>-6.2928102254098022E-3</v>
      </c>
    </row>
    <row r="111" spans="1:44" x14ac:dyDescent="0.2">
      <c r="A111" s="1">
        <v>45041</v>
      </c>
      <c r="B111">
        <v>232.69414999999998</v>
      </c>
      <c r="C111">
        <v>18.010000000000002</v>
      </c>
      <c r="D111" s="12">
        <v>-2.6088413855299697E-3</v>
      </c>
      <c r="E111" s="12">
        <v>5.555555555556424E-4</v>
      </c>
      <c r="F111" s="12">
        <v>3.1643969410856121E-3</v>
      </c>
      <c r="G111" s="12">
        <f t="shared" si="22"/>
        <v>4.8739184799276867E-3</v>
      </c>
      <c r="H111" s="12">
        <f t="shared" si="28"/>
        <v>5.0176383793309525E-3</v>
      </c>
      <c r="I111" s="14">
        <v>-8.0168824891748633E-3</v>
      </c>
      <c r="J111" s="14">
        <v>-8.2532806869734261E-3</v>
      </c>
      <c r="K111" s="20">
        <v>-1.133842989402814E-2</v>
      </c>
      <c r="L111" s="20">
        <v>-1.1672772376462292E-2</v>
      </c>
      <c r="N111" s="24">
        <v>6.8060533748539316E-6</v>
      </c>
      <c r="O111" s="24">
        <v>1.0013408000751979E-5</v>
      </c>
      <c r="P111" s="23">
        <f t="shared" si="38"/>
        <v>1.3484577321715582E-5</v>
      </c>
      <c r="Q111" s="23">
        <f t="shared" si="38"/>
        <v>1.4446760946505245E-5</v>
      </c>
      <c r="R111" s="12">
        <v>3.6721352537339336E-3</v>
      </c>
      <c r="S111" s="12">
        <v>3.8008894941191393E-3</v>
      </c>
      <c r="T111" s="14">
        <v>-6.0401249907606272E-3</v>
      </c>
      <c r="U111" s="14">
        <v>-6.2519068700436142E-3</v>
      </c>
      <c r="V111" s="20">
        <v>-8.5426640407143591E-3</v>
      </c>
      <c r="W111" s="20">
        <v>-8.842191194108227E-3</v>
      </c>
      <c r="Y111" s="14">
        <f t="shared" si="24"/>
        <v>-7.3558018357523123E-3</v>
      </c>
      <c r="Z111" s="14">
        <f t="shared" si="29"/>
        <v>-7.1581014403374003E-3</v>
      </c>
      <c r="AA111" s="20">
        <f t="shared" si="25"/>
        <v>-1.1860507816786161E-2</v>
      </c>
      <c r="AB111" s="20">
        <f t="shared" si="30"/>
        <v>-9.175834422819518E-3</v>
      </c>
      <c r="AD111" s="14">
        <f t="shared" si="26"/>
        <v>-9.1784728702007309E-3</v>
      </c>
      <c r="AE111" s="14">
        <f t="shared" si="31"/>
        <v>-9.5702730887043067E-3</v>
      </c>
      <c r="AF111" s="20">
        <f t="shared" si="27"/>
        <v>-1.6752275379560328E-2</v>
      </c>
      <c r="AG111" s="20">
        <f t="shared" si="32"/>
        <v>-1.4945843927348972E-2</v>
      </c>
      <c r="AI111" s="26">
        <v>-0.69859937395764005</v>
      </c>
      <c r="AJ111" s="26">
        <v>0.82318799290193634</v>
      </c>
      <c r="AK111" s="26">
        <f t="shared" si="39"/>
        <v>-1.4743190090550209</v>
      </c>
      <c r="AL111" s="26">
        <f t="shared" si="39"/>
        <v>-1.46190104971025</v>
      </c>
      <c r="AM111" s="26">
        <f t="shared" si="40"/>
        <v>-2.3910437491798082</v>
      </c>
      <c r="AN111" s="26">
        <f t="shared" si="40"/>
        <v>-1.7076890539931879</v>
      </c>
      <c r="AO111" s="14">
        <v>-5.4138988084010209E-3</v>
      </c>
      <c r="AP111" s="14">
        <v>-5.5565243412854307E-3</v>
      </c>
      <c r="AQ111" s="20">
        <v>-8.7802360445833304E-3</v>
      </c>
      <c r="AR111" s="20">
        <v>-6.49073738454496E-3</v>
      </c>
    </row>
    <row r="112" spans="1:44" x14ac:dyDescent="0.2">
      <c r="A112" s="1">
        <v>45040</v>
      </c>
      <c r="B112">
        <v>233.30279999999999</v>
      </c>
      <c r="C112">
        <v>18</v>
      </c>
      <c r="D112" s="12">
        <v>-1.2786732961902469E-3</v>
      </c>
      <c r="E112" s="12">
        <v>-1.1098779134295356E-3</v>
      </c>
      <c r="F112" s="12">
        <v>1.6879538276071138E-4</v>
      </c>
      <c r="G112" s="12">
        <f t="shared" si="22"/>
        <v>5.1408584717318496E-3</v>
      </c>
      <c r="H112" s="12">
        <f t="shared" si="28"/>
        <v>5.3603896290073203E-3</v>
      </c>
      <c r="I112" s="14">
        <v>-8.4559597028723375E-3</v>
      </c>
      <c r="J112" s="14">
        <v>-8.8170563231457499E-3</v>
      </c>
      <c r="K112" s="20">
        <v>-1.1959425176458234E-2</v>
      </c>
      <c r="L112" s="20">
        <v>-1.247013101747175E-2</v>
      </c>
      <c r="N112" s="24">
        <v>1.635005398390031E-6</v>
      </c>
      <c r="O112" s="24">
        <v>2.8491881241335059E-8</v>
      </c>
      <c r="P112" s="23">
        <f t="shared" si="38"/>
        <v>1.3945656584944723E-5</v>
      </c>
      <c r="Q112" s="23">
        <f t="shared" si="38"/>
        <v>1.4776917810249255E-5</v>
      </c>
      <c r="R112" s="12">
        <v>3.7343883816422633E-3</v>
      </c>
      <c r="S112" s="12">
        <v>3.8440756769669944E-3</v>
      </c>
      <c r="T112" s="14">
        <v>-6.1425222739897173E-3</v>
      </c>
      <c r="U112" s="14">
        <v>-6.3229418195350981E-3</v>
      </c>
      <c r="V112" s="20">
        <v>-8.6874864724762954E-3</v>
      </c>
      <c r="W112" s="20">
        <v>-8.9426572787642735E-3</v>
      </c>
      <c r="Y112" s="14">
        <f t="shared" si="24"/>
        <v>-7.3558018357523123E-3</v>
      </c>
      <c r="Z112" s="14">
        <f t="shared" si="29"/>
        <v>-7.4683548305172209E-3</v>
      </c>
      <c r="AA112" s="20">
        <f t="shared" si="25"/>
        <v>-1.1860507816786161E-2</v>
      </c>
      <c r="AB112" s="20">
        <f t="shared" si="30"/>
        <v>-1.0378389729736183E-2</v>
      </c>
      <c r="AD112" s="14">
        <f t="shared" si="26"/>
        <v>-9.1784728702007309E-3</v>
      </c>
      <c r="AE112" s="14">
        <f t="shared" si="31"/>
        <v>-9.5702730887043067E-3</v>
      </c>
      <c r="AF112" s="20">
        <f t="shared" si="27"/>
        <v>-1.6752275379560328E-2</v>
      </c>
      <c r="AG112" s="20">
        <f t="shared" si="32"/>
        <v>-1.4945843927348972E-2</v>
      </c>
      <c r="AI112" s="26">
        <v>-0.33314963291589478</v>
      </c>
      <c r="AJ112" s="26">
        <v>4.2573294169389861E-2</v>
      </c>
      <c r="AK112" s="26">
        <f t="shared" si="39"/>
        <v>-1.4743190090550209</v>
      </c>
      <c r="AL112" s="26">
        <f t="shared" si="39"/>
        <v>-1.4958071055793003</v>
      </c>
      <c r="AM112" s="26">
        <f t="shared" si="40"/>
        <v>-2.3910437491798082</v>
      </c>
      <c r="AN112" s="26">
        <f t="shared" si="40"/>
        <v>-1.7551065881540264</v>
      </c>
      <c r="AO112" s="14">
        <v>-5.5056797782494045E-3</v>
      </c>
      <c r="AP112" s="14">
        <v>-5.7499957119917892E-3</v>
      </c>
      <c r="AQ112" s="20">
        <v>-8.9290859969354333E-3</v>
      </c>
      <c r="AR112" s="20">
        <v>-6.7467625460074206E-3</v>
      </c>
    </row>
    <row r="113" spans="1:44" x14ac:dyDescent="0.2">
      <c r="A113" s="1">
        <v>45037</v>
      </c>
      <c r="B113">
        <v>233.60149999999999</v>
      </c>
      <c r="C113">
        <v>18.02</v>
      </c>
      <c r="D113" s="12">
        <v>-8.7755515701948283E-6</v>
      </c>
      <c r="E113" s="12">
        <v>1.6675931072818173E-3</v>
      </c>
      <c r="F113" s="12">
        <v>1.6763686588520121E-3</v>
      </c>
      <c r="G113" s="12">
        <f t="shared" si="22"/>
        <v>5.1395262481842138E-3</v>
      </c>
      <c r="H113" s="12">
        <f t="shared" si="28"/>
        <v>5.369548324220378E-3</v>
      </c>
      <c r="I113" s="14">
        <v>-8.4537683901380993E-3</v>
      </c>
      <c r="J113" s="14">
        <v>-8.8321210361850915E-3</v>
      </c>
      <c r="K113" s="20">
        <v>-1.1956325961040444E-2</v>
      </c>
      <c r="L113" s="20">
        <v>-1.2491437328609635E-2</v>
      </c>
      <c r="N113" s="24">
        <v>7.7010305361148919E-11</v>
      </c>
      <c r="O113" s="24">
        <v>2.8102118803812937E-6</v>
      </c>
      <c r="P113" s="23">
        <f t="shared" si="38"/>
        <v>1.4731280966212166E-5</v>
      </c>
      <c r="Q113" s="23">
        <f t="shared" si="38"/>
        <v>1.5719785445883805E-5</v>
      </c>
      <c r="R113" s="12">
        <v>3.83813508962519E-3</v>
      </c>
      <c r="S113" s="12">
        <v>3.9648184631687492E-3</v>
      </c>
      <c r="T113" s="14">
        <v>-6.3131704228997091E-3</v>
      </c>
      <c r="U113" s="14">
        <v>-6.5215460293472811E-3</v>
      </c>
      <c r="V113" s="20">
        <v>-8.9288374060311117E-3</v>
      </c>
      <c r="W113" s="20">
        <v>-9.2235470027504929E-3</v>
      </c>
      <c r="Y113" s="14">
        <f t="shared" si="24"/>
        <v>-7.3558018357523123E-3</v>
      </c>
      <c r="Z113" s="14">
        <f t="shared" si="29"/>
        <v>-7.4683548305172209E-3</v>
      </c>
      <c r="AA113" s="20">
        <f t="shared" si="25"/>
        <v>-1.1860507816786161E-2</v>
      </c>
      <c r="AB113" s="20">
        <f t="shared" si="30"/>
        <v>-1.0378389729736183E-2</v>
      </c>
      <c r="AD113" s="14">
        <f t="shared" si="26"/>
        <v>-9.1784728702007309E-3</v>
      </c>
      <c r="AE113" s="14">
        <f t="shared" si="31"/>
        <v>-9.5702730887043067E-3</v>
      </c>
      <c r="AF113" s="20">
        <f t="shared" si="27"/>
        <v>-1.6752275379560328E-2</v>
      </c>
      <c r="AG113" s="20">
        <f t="shared" si="32"/>
        <v>-1.4945843927348972E-2</v>
      </c>
      <c r="AI113" s="26">
        <v>-2.2162952316317143E-3</v>
      </c>
      <c r="AJ113" s="26">
        <v>0.41213930198060317</v>
      </c>
      <c r="AK113" s="26">
        <f t="shared" si="39"/>
        <v>-1.4743190090550209</v>
      </c>
      <c r="AL113" s="26">
        <f t="shared" si="39"/>
        <v>-1.4958071055793003</v>
      </c>
      <c r="AM113" s="26">
        <f t="shared" si="40"/>
        <v>-2.3910437491798082</v>
      </c>
      <c r="AN113" s="26">
        <f t="shared" si="40"/>
        <v>-1.7551065881540264</v>
      </c>
      <c r="AO113" s="14">
        <v>-5.6586355219555139E-3</v>
      </c>
      <c r="AP113" s="14">
        <v>-5.9306036295398165E-3</v>
      </c>
      <c r="AQ113" s="20">
        <v>-9.177148914555993E-3</v>
      </c>
      <c r="AR113" s="20">
        <v>-6.958679005542194E-3</v>
      </c>
    </row>
    <row r="114" spans="1:44" x14ac:dyDescent="0.2">
      <c r="A114" s="1">
        <v>45036</v>
      </c>
      <c r="B114">
        <v>233.60354999999998</v>
      </c>
      <c r="C114">
        <v>17.989999999999998</v>
      </c>
      <c r="D114" s="12">
        <v>-2.0383995775815622E-3</v>
      </c>
      <c r="E114" s="12">
        <v>5.5617352614012461E-4</v>
      </c>
      <c r="F114" s="12">
        <v>2.5945731037216868E-3</v>
      </c>
      <c r="G114" s="12">
        <f t="shared" si="22"/>
        <v>5.1878233984360205E-3</v>
      </c>
      <c r="H114" s="12">
        <f t="shared" si="28"/>
        <v>5.374200603616602E-3</v>
      </c>
      <c r="I114" s="14">
        <v>-8.5332101329012033E-3</v>
      </c>
      <c r="J114" s="14">
        <v>-8.8397733548235616E-3</v>
      </c>
      <c r="K114" s="20">
        <v>-1.2068681933850967E-2</v>
      </c>
      <c r="L114" s="20">
        <v>-1.2502260148892485E-2</v>
      </c>
      <c r="N114" s="24">
        <v>4.155072837884691E-6</v>
      </c>
      <c r="O114" s="24">
        <v>6.7318095905559873E-6</v>
      </c>
      <c r="P114" s="23">
        <f t="shared" si="38"/>
        <v>1.5678106899672465E-5</v>
      </c>
      <c r="Q114" s="23">
        <f t="shared" si="38"/>
        <v>1.6544399290950489E-5</v>
      </c>
      <c r="R114" s="12">
        <v>3.9595589274150807E-3</v>
      </c>
      <c r="S114" s="12">
        <v>4.0674807056641938E-3</v>
      </c>
      <c r="T114" s="14">
        <v>-6.5128948628867785E-3</v>
      </c>
      <c r="U114" s="14">
        <v>-6.6904103912668843E-3</v>
      </c>
      <c r="V114" s="20">
        <v>-9.2113114929315044E-3</v>
      </c>
      <c r="W114" s="20">
        <v>-9.4623750923240359E-3</v>
      </c>
      <c r="Y114" s="14">
        <f t="shared" si="24"/>
        <v>-7.3558018357523123E-3</v>
      </c>
      <c r="Z114" s="14">
        <f t="shared" si="29"/>
        <v>-7.4683548305172209E-3</v>
      </c>
      <c r="AA114" s="20">
        <f t="shared" si="25"/>
        <v>-1.1860507816786161E-2</v>
      </c>
      <c r="AB114" s="20">
        <f t="shared" si="30"/>
        <v>-1.0378389729736183E-2</v>
      </c>
      <c r="AD114" s="14">
        <f t="shared" si="26"/>
        <v>-9.1784728702007309E-3</v>
      </c>
      <c r="AE114" s="14">
        <f t="shared" si="31"/>
        <v>-9.5702730887043067E-3</v>
      </c>
      <c r="AF114" s="20">
        <f t="shared" si="27"/>
        <v>-1.6752275379560328E-2</v>
      </c>
      <c r="AG114" s="20">
        <f t="shared" si="32"/>
        <v>-1.4945843927348972E-2</v>
      </c>
      <c r="AI114" s="26">
        <v>-0.50314321224751424</v>
      </c>
      <c r="AJ114" s="26">
        <v>0.62615609336460809</v>
      </c>
      <c r="AK114" s="26">
        <f t="shared" si="39"/>
        <v>-1.4743190090550209</v>
      </c>
      <c r="AL114" s="26">
        <f t="shared" si="39"/>
        <v>-1.4958071055793003</v>
      </c>
      <c r="AM114" s="26">
        <f t="shared" si="40"/>
        <v>-2.3910437491798082</v>
      </c>
      <c r="AN114" s="26">
        <f t="shared" si="40"/>
        <v>-1.7551065881540264</v>
      </c>
      <c r="AO114" s="14">
        <v>-5.8376529941615634E-3</v>
      </c>
      <c r="AP114" s="14">
        <v>-6.0841665413392072E-3</v>
      </c>
      <c r="AQ114" s="20">
        <v>-9.4674786229049339E-3</v>
      </c>
      <c r="AR114" s="20">
        <v>-7.1388621837006148E-3</v>
      </c>
    </row>
    <row r="115" spans="1:44" x14ac:dyDescent="0.2">
      <c r="A115" s="1">
        <v>45035</v>
      </c>
      <c r="B115">
        <v>234.08069999999998</v>
      </c>
      <c r="C115">
        <v>17.98</v>
      </c>
      <c r="D115" s="12">
        <v>-9.1295317945883081E-4</v>
      </c>
      <c r="E115" s="12">
        <v>-4.4296788482833804E-3</v>
      </c>
      <c r="F115" s="12">
        <v>-3.5167256688245496E-3</v>
      </c>
      <c r="G115" s="12">
        <f t="shared" si="22"/>
        <v>5.1853706037055811E-3</v>
      </c>
      <c r="H115" s="12">
        <f t="shared" si="28"/>
        <v>5.3669636405118126E-3</v>
      </c>
      <c r="I115" s="14">
        <v>-8.5291756445926726E-3</v>
      </c>
      <c r="J115" s="14">
        <v>-8.8278696098125341E-3</v>
      </c>
      <c r="K115" s="20">
        <v>-1.206297588004435E-2</v>
      </c>
      <c r="L115" s="20">
        <v>-1.2485424455159147E-2</v>
      </c>
      <c r="N115" s="24">
        <v>8.3348350788398819E-7</v>
      </c>
      <c r="O115" s="24">
        <v>1.2367359429769477E-5</v>
      </c>
      <c r="P115" s="23">
        <f t="shared" si="38"/>
        <v>1.6413281009342877E-5</v>
      </c>
      <c r="Q115" s="23">
        <f t="shared" si="38"/>
        <v>1.7169853950403663E-5</v>
      </c>
      <c r="R115" s="12">
        <v>4.0513307701720526E-3</v>
      </c>
      <c r="S115" s="12">
        <v>4.1436522477644845E-3</v>
      </c>
      <c r="T115" s="14">
        <v>-6.6638461112976033E-3</v>
      </c>
      <c r="U115" s="14">
        <v>-6.8157014285610343E-3</v>
      </c>
      <c r="V115" s="20">
        <v>-9.424804724225997E-3</v>
      </c>
      <c r="W115" s="20">
        <v>-9.6395765973514604E-3</v>
      </c>
      <c r="Y115" s="14">
        <f t="shared" si="24"/>
        <v>-7.3558018357523123E-3</v>
      </c>
      <c r="Z115" s="14">
        <f t="shared" si="29"/>
        <v>-7.4683548305172209E-3</v>
      </c>
      <c r="AA115" s="20">
        <f t="shared" si="25"/>
        <v>-1.1860507816786161E-2</v>
      </c>
      <c r="AB115" s="20">
        <f t="shared" si="30"/>
        <v>-1.0378389729736183E-2</v>
      </c>
      <c r="AD115" s="14">
        <f t="shared" si="26"/>
        <v>-9.1784728702007309E-3</v>
      </c>
      <c r="AE115" s="14">
        <f t="shared" si="31"/>
        <v>-9.5702730887043067E-3</v>
      </c>
      <c r="AF115" s="20">
        <f t="shared" si="27"/>
        <v>-1.6752275379560328E-2</v>
      </c>
      <c r="AG115" s="20">
        <f t="shared" si="32"/>
        <v>-1.4945843927348972E-2</v>
      </c>
      <c r="AI115" s="26">
        <v>-0.21881560923743273</v>
      </c>
      <c r="AJ115" s="26">
        <v>-0.84126381203065104</v>
      </c>
      <c r="AK115" s="26">
        <f t="shared" si="39"/>
        <v>-1.4743190090550209</v>
      </c>
      <c r="AL115" s="26">
        <f t="shared" si="39"/>
        <v>-1.4958071055793003</v>
      </c>
      <c r="AM115" s="26">
        <f t="shared" si="40"/>
        <v>-2.3910437491798082</v>
      </c>
      <c r="AN115" s="26">
        <f t="shared" si="40"/>
        <v>-1.7551065881540264</v>
      </c>
      <c r="AO115" s="14">
        <v>-5.9729539664341753E-3</v>
      </c>
      <c r="AP115" s="14">
        <v>-6.1981044752557552E-3</v>
      </c>
      <c r="AQ115" s="20">
        <v>-9.6869091138797048E-3</v>
      </c>
      <c r="AR115" s="20">
        <v>-7.2725513590706867E-3</v>
      </c>
    </row>
    <row r="116" spans="1:44" x14ac:dyDescent="0.2">
      <c r="A116" s="1">
        <v>45034</v>
      </c>
      <c r="B116">
        <v>234.2946</v>
      </c>
      <c r="C116">
        <v>18.059999999999999</v>
      </c>
      <c r="D116" s="12">
        <v>-3.1830121022713431E-4</v>
      </c>
      <c r="E116" s="12">
        <v>5.5401662049847644E-4</v>
      </c>
      <c r="F116" s="12">
        <v>8.7231783072561075E-4</v>
      </c>
      <c r="G116" s="12">
        <f t="shared" si="22"/>
        <v>5.1848437788756295E-3</v>
      </c>
      <c r="H116" s="12">
        <f t="shared" si="28"/>
        <v>5.3573649116548227E-3</v>
      </c>
      <c r="I116" s="14">
        <v>-8.5283090948603587E-3</v>
      </c>
      <c r="J116" s="14">
        <v>-8.8120811058379905E-3</v>
      </c>
      <c r="K116" s="20">
        <v>-1.2061750302221199E-2</v>
      </c>
      <c r="L116" s="20">
        <v>-1.2463094472689194E-2</v>
      </c>
      <c r="N116" s="24">
        <v>1.0131566043205835E-7</v>
      </c>
      <c r="O116" s="24">
        <v>7.6093839780183531E-7</v>
      </c>
      <c r="P116" s="23">
        <f t="shared" ref="P116:Q131" si="41">SUMPRODUCT(N116:N215,Weights)</f>
        <v>1.7407660674386284E-5</v>
      </c>
      <c r="Q116" s="23">
        <f t="shared" si="41"/>
        <v>1.7474814228270025E-5</v>
      </c>
      <c r="R116" s="12">
        <v>4.1722488749337911E-3</v>
      </c>
      <c r="S116" s="12">
        <v>4.1802887733110045E-3</v>
      </c>
      <c r="T116" s="14">
        <v>-6.8627386944790474E-3</v>
      </c>
      <c r="U116" s="14">
        <v>-6.8759631504851284E-3</v>
      </c>
      <c r="V116" s="20">
        <v>-9.7061023001715156E-3</v>
      </c>
      <c r="W116" s="20">
        <v>-9.7248059006688498E-3</v>
      </c>
      <c r="Y116" s="14">
        <f t="shared" si="24"/>
        <v>-7.3558018357523123E-3</v>
      </c>
      <c r="Z116" s="14">
        <f t="shared" si="29"/>
        <v>-7.4683548305172209E-3</v>
      </c>
      <c r="AA116" s="20">
        <f t="shared" si="25"/>
        <v>-1.1860507816786161E-2</v>
      </c>
      <c r="AB116" s="20">
        <f t="shared" si="30"/>
        <v>-1.0378389729736183E-2</v>
      </c>
      <c r="AD116" s="14">
        <f t="shared" si="26"/>
        <v>-9.1784728702007309E-3</v>
      </c>
      <c r="AE116" s="14">
        <f t="shared" si="31"/>
        <v>-9.5702730887043067E-3</v>
      </c>
      <c r="AF116" s="20">
        <f t="shared" si="27"/>
        <v>-1.6752275379560328E-2</v>
      </c>
      <c r="AG116" s="20">
        <f t="shared" si="32"/>
        <v>-1.4945843927348972E-2</v>
      </c>
      <c r="AI116" s="26">
        <v>-7.3978394936994443E-2</v>
      </c>
      <c r="AJ116" s="26">
        <v>0.2025822890897172</v>
      </c>
      <c r="AK116" s="26">
        <f t="shared" si="39"/>
        <v>-1.4743190090550209</v>
      </c>
      <c r="AL116" s="26">
        <f t="shared" si="39"/>
        <v>-1.4958071055793003</v>
      </c>
      <c r="AM116" s="26">
        <f t="shared" si="40"/>
        <v>-2.3910437491798082</v>
      </c>
      <c r="AN116" s="26">
        <f t="shared" si="40"/>
        <v>-1.7551065881540264</v>
      </c>
      <c r="AO116" s="14">
        <v>-6.1512258268233127E-3</v>
      </c>
      <c r="AP116" s="14">
        <v>-6.2529056504919776E-3</v>
      </c>
      <c r="AQ116" s="20">
        <v>-9.9760295924329282E-3</v>
      </c>
      <c r="AR116" s="20">
        <v>-7.3368523664244572E-3</v>
      </c>
    </row>
    <row r="117" spans="1:44" x14ac:dyDescent="0.2">
      <c r="A117" s="1">
        <v>45033</v>
      </c>
      <c r="B117">
        <v>234.36919999999998</v>
      </c>
      <c r="C117">
        <v>18.05</v>
      </c>
      <c r="D117" s="12">
        <v>3.5207053656660658E-3</v>
      </c>
      <c r="E117" s="12">
        <v>-1.1068068622025473E-3</v>
      </c>
      <c r="F117" s="12">
        <v>-4.6275122278686132E-3</v>
      </c>
      <c r="G117" s="12">
        <f t="shared" si="22"/>
        <v>5.1866684716496796E-3</v>
      </c>
      <c r="H117" s="12">
        <f t="shared" si="28"/>
        <v>5.3563118566056969E-3</v>
      </c>
      <c r="I117" s="14">
        <v>-8.5313104473878267E-3</v>
      </c>
      <c r="J117" s="14">
        <v>-8.8103489844210559E-3</v>
      </c>
      <c r="K117" s="20">
        <v>-1.2065995172376888E-2</v>
      </c>
      <c r="L117" s="20">
        <v>-1.2460644700314412E-2</v>
      </c>
      <c r="N117" s="24">
        <v>1.2395366271829827E-5</v>
      </c>
      <c r="O117" s="24">
        <v>2.1413869419073535E-5</v>
      </c>
      <c r="P117" s="23">
        <f t="shared" si="41"/>
        <v>1.8512572435038964E-5</v>
      </c>
      <c r="Q117" s="23">
        <f t="shared" si="41"/>
        <v>1.8541571974282273E-5</v>
      </c>
      <c r="R117" s="12">
        <v>4.3026239011839003E-3</v>
      </c>
      <c r="S117" s="12">
        <v>4.3059925655163723E-3</v>
      </c>
      <c r="T117" s="14">
        <v>-7.0771865292704331E-3</v>
      </c>
      <c r="U117" s="14">
        <v>-7.0827274890156817E-3</v>
      </c>
      <c r="V117" s="20">
        <v>-1.0009399965316475E-2</v>
      </c>
      <c r="W117" s="20">
        <v>-1.0017236650424678E-2</v>
      </c>
      <c r="Y117" s="14">
        <f t="shared" si="24"/>
        <v>-7.3558018357523123E-3</v>
      </c>
      <c r="Z117" s="14">
        <f t="shared" si="29"/>
        <v>-7.4683548305172209E-3</v>
      </c>
      <c r="AA117" s="20">
        <f t="shared" si="25"/>
        <v>-1.1860507816786161E-2</v>
      </c>
      <c r="AB117" s="20">
        <f t="shared" si="30"/>
        <v>-1.0378389729736183E-2</v>
      </c>
      <c r="AD117" s="14">
        <f t="shared" si="26"/>
        <v>-9.1784728702007309E-3</v>
      </c>
      <c r="AE117" s="14">
        <f t="shared" si="31"/>
        <v>-9.5702730887043067E-3</v>
      </c>
      <c r="AF117" s="20">
        <f t="shared" si="27"/>
        <v>-1.6752275379560328E-2</v>
      </c>
      <c r="AG117" s="20">
        <f t="shared" si="32"/>
        <v>-1.4945843927348972E-2</v>
      </c>
      <c r="AI117" s="26">
        <v>0.8097066608655149</v>
      </c>
      <c r="AJ117" s="26">
        <v>-1.0799629059499871</v>
      </c>
      <c r="AK117" s="26">
        <f t="shared" ref="AK117:AL132" si="42">PERCENTILE(AI117:AI216,5%)</f>
        <v>-1.4743190090550209</v>
      </c>
      <c r="AL117" s="26">
        <f t="shared" si="42"/>
        <v>-1.4958071055793003</v>
      </c>
      <c r="AM117" s="26">
        <f t="shared" ref="AM117:AN132" si="43">PERCENTILE(AI117:AI216,1%)</f>
        <v>-2.3910437491798082</v>
      </c>
      <c r="AN117" s="26">
        <f t="shared" si="43"/>
        <v>-1.7551065881540264</v>
      </c>
      <c r="AO117" s="14">
        <v>-6.3434402063298964E-3</v>
      </c>
      <c r="AP117" s="14">
        <v>-6.4409342760710303E-3</v>
      </c>
      <c r="AQ117" s="20">
        <v>-1.0287761983997406E-2</v>
      </c>
      <c r="AR117" s="20">
        <v>-7.5574759202800433E-3</v>
      </c>
    </row>
    <row r="118" spans="1:44" x14ac:dyDescent="0.2">
      <c r="A118" s="1">
        <v>45030</v>
      </c>
      <c r="B118">
        <v>233.54695000000001</v>
      </c>
      <c r="C118">
        <v>18.07</v>
      </c>
      <c r="D118" s="12">
        <v>-3.3610955544438603E-5</v>
      </c>
      <c r="E118" s="12">
        <v>4.4469149527517349E-3</v>
      </c>
      <c r="F118" s="12">
        <v>4.4805259082961735E-3</v>
      </c>
      <c r="G118" s="12">
        <f t="shared" si="22"/>
        <v>5.2096211589060734E-3</v>
      </c>
      <c r="H118" s="12">
        <f t="shared" si="28"/>
        <v>5.3697240623266414E-3</v>
      </c>
      <c r="I118" s="14">
        <v>-8.5690642582697887E-3</v>
      </c>
      <c r="J118" s="14">
        <v>-8.8324100996465711E-3</v>
      </c>
      <c r="K118" s="20">
        <v>-1.2119391107579324E-2</v>
      </c>
      <c r="L118" s="20">
        <v>-1.249184615657953E-2</v>
      </c>
      <c r="N118" s="24">
        <v>1.1296963326102281E-9</v>
      </c>
      <c r="O118" s="24">
        <v>2.0075112414913251E-5</v>
      </c>
      <c r="P118" s="23">
        <f t="shared" si="41"/>
        <v>1.8906186621785759E-5</v>
      </c>
      <c r="Q118" s="23">
        <f t="shared" si="41"/>
        <v>1.8360202735812845E-5</v>
      </c>
      <c r="R118" s="12">
        <v>4.3481244947431944E-3</v>
      </c>
      <c r="S118" s="12">
        <v>4.2848807143038231E-3</v>
      </c>
      <c r="T118" s="14">
        <v>-7.1520283456148826E-3</v>
      </c>
      <c r="U118" s="14">
        <v>-7.0480015839770602E-3</v>
      </c>
      <c r="V118" s="20">
        <v>-1.0115250174410735E-2</v>
      </c>
      <c r="W118" s="20">
        <v>-9.9681231402392982E-3</v>
      </c>
      <c r="Y118" s="14">
        <f t="shared" si="24"/>
        <v>-7.3558018357523123E-3</v>
      </c>
      <c r="Z118" s="14">
        <f t="shared" si="29"/>
        <v>-7.4683548305172209E-3</v>
      </c>
      <c r="AA118" s="20">
        <f t="shared" si="25"/>
        <v>-1.1860507816786161E-2</v>
      </c>
      <c r="AB118" s="20">
        <f t="shared" si="30"/>
        <v>-1.0378389729736183E-2</v>
      </c>
      <c r="AD118" s="14">
        <f t="shared" si="26"/>
        <v>-9.1784728702007309E-3</v>
      </c>
      <c r="AE118" s="14">
        <f t="shared" si="31"/>
        <v>-9.5702730887043067E-3</v>
      </c>
      <c r="AF118" s="20">
        <f t="shared" si="27"/>
        <v>-1.6752275379560328E-2</v>
      </c>
      <c r="AG118" s="20">
        <f t="shared" si="32"/>
        <v>-1.4945843927348972E-2</v>
      </c>
      <c r="AI118" s="26">
        <v>-7.4942932093798372E-3</v>
      </c>
      <c r="AJ118" s="26">
        <v>1.0488189877105509</v>
      </c>
      <c r="AK118" s="26">
        <f t="shared" si="42"/>
        <v>-1.4743190090550209</v>
      </c>
      <c r="AL118" s="26">
        <f t="shared" si="42"/>
        <v>-1.4958071055793003</v>
      </c>
      <c r="AM118" s="26">
        <f t="shared" si="43"/>
        <v>-2.3910437491798082</v>
      </c>
      <c r="AN118" s="26">
        <f t="shared" si="43"/>
        <v>-1.7551065881540264</v>
      </c>
      <c r="AO118" s="14">
        <v>-6.4105225963376495E-3</v>
      </c>
      <c r="AP118" s="14">
        <v>-6.4093550190153668E-3</v>
      </c>
      <c r="AQ118" s="20">
        <v>-1.0396555893811327E-2</v>
      </c>
      <c r="AR118" s="20">
        <v>-7.5204223711287706E-3</v>
      </c>
    </row>
    <row r="119" spans="1:44" x14ac:dyDescent="0.2">
      <c r="A119" s="1">
        <v>45029</v>
      </c>
      <c r="B119">
        <v>233.5548</v>
      </c>
      <c r="C119">
        <v>17.989999999999998</v>
      </c>
      <c r="D119" s="12">
        <v>2.8466002567286708E-3</v>
      </c>
      <c r="E119" s="12">
        <v>-3.3240997229918579E-3</v>
      </c>
      <c r="F119" s="12">
        <v>-6.1706999797205286E-3</v>
      </c>
      <c r="G119" s="12">
        <f t="shared" si="22"/>
        <v>5.2180271913735195E-3</v>
      </c>
      <c r="H119" s="12">
        <f t="shared" si="28"/>
        <v>5.3623067059581997E-3</v>
      </c>
      <c r="I119" s="14">
        <v>-8.5828909512621395E-3</v>
      </c>
      <c r="J119" s="14">
        <v>-8.8202096341215494E-3</v>
      </c>
      <c r="K119" s="20">
        <v>-1.2138946463339087E-2</v>
      </c>
      <c r="L119" s="20">
        <v>-1.2474590805360801E-2</v>
      </c>
      <c r="N119" s="24">
        <v>8.1031330216077349E-6</v>
      </c>
      <c r="O119" s="24">
        <v>3.8077538239722935E-5</v>
      </c>
      <c r="P119" s="23">
        <f t="shared" si="41"/>
        <v>2.0114088549751164E-5</v>
      </c>
      <c r="Q119" s="23">
        <f t="shared" si="41"/>
        <v>1.8249749328472645E-5</v>
      </c>
      <c r="R119" s="12">
        <v>4.4848733036453956E-3</v>
      </c>
      <c r="S119" s="12">
        <v>4.2719725336748879E-3</v>
      </c>
      <c r="T119" s="14">
        <v>-7.376960119918962E-3</v>
      </c>
      <c r="U119" s="14">
        <v>-7.0267695162522115E-3</v>
      </c>
      <c r="V119" s="20">
        <v>-1.0433375475277989E-2</v>
      </c>
      <c r="W119" s="20">
        <v>-9.9380942216754399E-3</v>
      </c>
      <c r="Y119" s="14">
        <f t="shared" si="24"/>
        <v>-7.3558018357523123E-3</v>
      </c>
      <c r="Z119" s="14">
        <f t="shared" si="29"/>
        <v>-7.4683548305172209E-3</v>
      </c>
      <c r="AA119" s="20">
        <f t="shared" si="25"/>
        <v>-1.1860507816786161E-2</v>
      </c>
      <c r="AB119" s="20">
        <f t="shared" si="30"/>
        <v>-1.0378389729736183E-2</v>
      </c>
      <c r="AD119" s="14">
        <f t="shared" si="26"/>
        <v>-9.1784728702007309E-3</v>
      </c>
      <c r="AE119" s="14">
        <f t="shared" si="31"/>
        <v>-9.5702730887043067E-3</v>
      </c>
      <c r="AF119" s="20">
        <f t="shared" si="27"/>
        <v>-1.6752275379560328E-2</v>
      </c>
      <c r="AG119" s="20">
        <f t="shared" si="32"/>
        <v>-1.4945843927348972E-2</v>
      </c>
      <c r="AI119" s="26">
        <v>0.62296131805432098</v>
      </c>
      <c r="AJ119" s="26">
        <v>-1.4972759105257221</v>
      </c>
      <c r="AK119" s="26">
        <f t="shared" si="42"/>
        <v>-1.4743190090550209</v>
      </c>
      <c r="AL119" s="26">
        <f t="shared" si="42"/>
        <v>-1.4958071055793003</v>
      </c>
      <c r="AM119" s="26">
        <f t="shared" si="43"/>
        <v>-2.3910437491798082</v>
      </c>
      <c r="AN119" s="26">
        <f t="shared" si="43"/>
        <v>-1.7551065881540264</v>
      </c>
      <c r="AO119" s="14">
        <v>-6.6121339647677978E-3</v>
      </c>
      <c r="AP119" s="14">
        <v>-6.3900468707105036E-3</v>
      </c>
      <c r="AQ119" s="20">
        <v>-1.072352827854472E-2</v>
      </c>
      <c r="AR119" s="20">
        <v>-7.4977671382658439E-3</v>
      </c>
    </row>
    <row r="120" spans="1:44" x14ac:dyDescent="0.2">
      <c r="A120" s="1">
        <v>45028</v>
      </c>
      <c r="B120">
        <v>232.89185000000001</v>
      </c>
      <c r="C120">
        <v>18.05</v>
      </c>
      <c r="D120" s="12">
        <v>-3.6656888359164475E-3</v>
      </c>
      <c r="E120" s="12">
        <v>0</v>
      </c>
      <c r="F120" s="12">
        <v>3.6656888359164475E-3</v>
      </c>
      <c r="G120" s="12">
        <f t="shared" si="22"/>
        <v>5.2128541162416971E-3</v>
      </c>
      <c r="H120" s="12">
        <f t="shared" si="28"/>
        <v>5.3721766188376766E-3</v>
      </c>
      <c r="I120" s="14">
        <v>-8.5743819998690685E-3</v>
      </c>
      <c r="J120" s="14">
        <v>-8.8364441961190521E-3</v>
      </c>
      <c r="K120" s="20">
        <v>-1.2126912091003918E-2</v>
      </c>
      <c r="L120" s="20">
        <v>-1.2497551656204942E-2</v>
      </c>
      <c r="N120" s="24">
        <v>1.3437274641762479E-5</v>
      </c>
      <c r="O120" s="24">
        <v>1.3437274641762479E-5</v>
      </c>
      <c r="P120" s="23">
        <f t="shared" si="41"/>
        <v>2.0880015044370141E-5</v>
      </c>
      <c r="Q120" s="23">
        <f t="shared" si="41"/>
        <v>1.6984985805787667E-5</v>
      </c>
      <c r="R120" s="12">
        <v>4.5694655097035302E-3</v>
      </c>
      <c r="S120" s="12">
        <v>4.1212844849376346E-3</v>
      </c>
      <c r="T120" s="14">
        <v>-7.5161019168655113E-3</v>
      </c>
      <c r="U120" s="14">
        <v>-6.7789097327485004E-3</v>
      </c>
      <c r="V120" s="20">
        <v>-1.0630166374001755E-2</v>
      </c>
      <c r="W120" s="20">
        <v>-9.5875413998521668E-3</v>
      </c>
      <c r="Y120" s="14">
        <f t="shared" si="24"/>
        <v>-7.3558018357523123E-3</v>
      </c>
      <c r="Z120" s="14">
        <f t="shared" si="29"/>
        <v>-7.4683548305172209E-3</v>
      </c>
      <c r="AA120" s="20">
        <f t="shared" si="25"/>
        <v>-1.1860507816786161E-2</v>
      </c>
      <c r="AB120" s="20">
        <f t="shared" si="30"/>
        <v>-1.0378389729736183E-2</v>
      </c>
      <c r="AD120" s="14">
        <f t="shared" si="26"/>
        <v>-9.1784728702007309E-3</v>
      </c>
      <c r="AE120" s="14">
        <f t="shared" si="31"/>
        <v>-9.5702730887043067E-3</v>
      </c>
      <c r="AF120" s="20">
        <f t="shared" si="27"/>
        <v>-1.6752275379560328E-2</v>
      </c>
      <c r="AG120" s="20">
        <f t="shared" si="32"/>
        <v>-1.4945843927348972E-2</v>
      </c>
      <c r="AI120" s="26">
        <v>-0.7932734399233079</v>
      </c>
      <c r="AJ120" s="26">
        <v>0.88357942163888326</v>
      </c>
      <c r="AK120" s="26">
        <f t="shared" si="42"/>
        <v>-1.4743190090550209</v>
      </c>
      <c r="AL120" s="26">
        <f t="shared" si="42"/>
        <v>-1.46190104971025</v>
      </c>
      <c r="AM120" s="26">
        <f t="shared" si="43"/>
        <v>-2.3910437491798082</v>
      </c>
      <c r="AN120" s="26">
        <f t="shared" si="43"/>
        <v>-1.7551065881540264</v>
      </c>
      <c r="AO120" s="14">
        <v>-6.7368498621772042E-3</v>
      </c>
      <c r="AP120" s="14">
        <v>-6.0249101146848949E-3</v>
      </c>
      <c r="AQ120" s="20">
        <v>-1.0925791944069353E-2</v>
      </c>
      <c r="AR120" s="20">
        <v>-7.233293551171016E-3</v>
      </c>
    </row>
    <row r="121" spans="1:44" x14ac:dyDescent="0.2">
      <c r="A121" s="1">
        <v>45027</v>
      </c>
      <c r="B121">
        <v>233.74869999999999</v>
      </c>
      <c r="C121">
        <v>18.05</v>
      </c>
      <c r="D121" s="12">
        <v>-7.5288867557143924E-5</v>
      </c>
      <c r="E121" s="12">
        <v>1.1092623405435376E-3</v>
      </c>
      <c r="F121" s="12">
        <v>1.1845512081006815E-3</v>
      </c>
      <c r="G121" s="12">
        <f t="shared" si="22"/>
        <v>5.1994271063490775E-3</v>
      </c>
      <c r="H121" s="12">
        <f t="shared" si="28"/>
        <v>5.3710985392074013E-3</v>
      </c>
      <c r="I121" s="14">
        <v>-8.5522965339480811E-3</v>
      </c>
      <c r="J121" s="14">
        <v>-8.8346709129290511E-3</v>
      </c>
      <c r="K121" s="20">
        <v>-1.2095676195085498E-2</v>
      </c>
      <c r="L121" s="20">
        <v>-1.2495043667949004E-2</v>
      </c>
      <c r="N121" s="24">
        <v>5.6684135780371588E-9</v>
      </c>
      <c r="O121" s="24">
        <v>1.403161564612784E-6</v>
      </c>
      <c r="P121" s="23">
        <f t="shared" si="41"/>
        <v>2.1353317934342282E-5</v>
      </c>
      <c r="Q121" s="23">
        <f t="shared" si="41"/>
        <v>1.7211551010085037E-5</v>
      </c>
      <c r="R121" s="12">
        <v>4.6209650436183003E-3</v>
      </c>
      <c r="S121" s="12">
        <v>4.1486806348627319E-3</v>
      </c>
      <c r="T121" s="14">
        <v>-7.600811112011531E-3</v>
      </c>
      <c r="U121" s="14">
        <v>-6.8239723893173026E-3</v>
      </c>
      <c r="V121" s="20">
        <v>-1.0749972205238474E-2</v>
      </c>
      <c r="W121" s="20">
        <v>-9.6512743749873221E-3</v>
      </c>
      <c r="Y121" s="14">
        <f t="shared" si="24"/>
        <v>-7.3558018357523123E-3</v>
      </c>
      <c r="Z121" s="14">
        <f t="shared" si="29"/>
        <v>-7.4683548305172209E-3</v>
      </c>
      <c r="AA121" s="20">
        <f t="shared" si="25"/>
        <v>-1.1860507816786161E-2</v>
      </c>
      <c r="AB121" s="20">
        <f t="shared" si="30"/>
        <v>-1.0378389729736183E-2</v>
      </c>
      <c r="AD121" s="14">
        <f t="shared" si="26"/>
        <v>-9.1784728702007309E-3</v>
      </c>
      <c r="AE121" s="14">
        <f t="shared" si="31"/>
        <v>-9.5702730887043067E-3</v>
      </c>
      <c r="AF121" s="20">
        <f t="shared" si="27"/>
        <v>-1.6752275379560328E-2</v>
      </c>
      <c r="AG121" s="20">
        <f t="shared" si="32"/>
        <v>-1.4945843927348972E-2</v>
      </c>
      <c r="AI121" s="26">
        <v>-1.5795734547158838E-2</v>
      </c>
      <c r="AJ121" s="26">
        <v>0.27750530562209219</v>
      </c>
      <c r="AK121" s="26">
        <f t="shared" si="42"/>
        <v>-1.4743190090550209</v>
      </c>
      <c r="AL121" s="26">
        <f t="shared" si="42"/>
        <v>-1.46190104971025</v>
      </c>
      <c r="AM121" s="26">
        <f t="shared" si="43"/>
        <v>-2.3910437491798082</v>
      </c>
      <c r="AN121" s="26">
        <f t="shared" si="43"/>
        <v>-1.7551065881540264</v>
      </c>
      <c r="AO121" s="14">
        <v>-6.8127766039852242E-3</v>
      </c>
      <c r="AP121" s="14">
        <v>-6.0649605750184143E-3</v>
      </c>
      <c r="AQ121" s="20">
        <v>-1.1048929582721937E-2</v>
      </c>
      <c r="AR121" s="20">
        <v>-7.2813767143946094E-3</v>
      </c>
    </row>
    <row r="122" spans="1:44" x14ac:dyDescent="0.2">
      <c r="A122" s="1">
        <v>45022</v>
      </c>
      <c r="B122">
        <v>233.7663</v>
      </c>
      <c r="C122">
        <v>18.03</v>
      </c>
      <c r="D122" s="12">
        <v>6.2430322345496947E-4</v>
      </c>
      <c r="E122" s="12">
        <v>1.6666666666667052E-3</v>
      </c>
      <c r="F122" s="12">
        <v>1.0423634432117357E-3</v>
      </c>
      <c r="G122" s="12">
        <f t="shared" si="22"/>
        <v>5.2196260008314701E-3</v>
      </c>
      <c r="H122" s="12">
        <f t="shared" si="28"/>
        <v>5.3709088208698961E-3</v>
      </c>
      <c r="I122" s="14">
        <v>-8.5855207587978537E-3</v>
      </c>
      <c r="J122" s="14">
        <v>-8.8343588540335059E-3</v>
      </c>
      <c r="K122" s="20">
        <v>-1.2142665850322585E-2</v>
      </c>
      <c r="L122" s="20">
        <v>-1.2494602317097881E-2</v>
      </c>
      <c r="N122" s="24">
        <v>3.8975451481626556E-7</v>
      </c>
      <c r="O122" s="24">
        <v>1.0865215477442254E-6</v>
      </c>
      <c r="P122" s="23">
        <f t="shared" si="41"/>
        <v>2.2718616281773079E-5</v>
      </c>
      <c r="Q122" s="23">
        <f t="shared" si="41"/>
        <v>1.8220701709957957E-5</v>
      </c>
      <c r="R122" s="12">
        <v>4.7664049640974782E-3</v>
      </c>
      <c r="S122" s="12">
        <v>4.2685713898162649E-3</v>
      </c>
      <c r="T122" s="14">
        <v>-7.8400384927152407E-3</v>
      </c>
      <c r="U122" s="14">
        <v>-7.0211751324405717E-3</v>
      </c>
      <c r="V122" s="20">
        <v>-1.1088316055045878E-2</v>
      </c>
      <c r="W122" s="20">
        <v>-9.9301819778906241E-3</v>
      </c>
      <c r="Y122" s="14">
        <f t="shared" si="24"/>
        <v>-7.3558018357523123E-3</v>
      </c>
      <c r="Z122" s="14">
        <f t="shared" si="29"/>
        <v>-7.4683548305172209E-3</v>
      </c>
      <c r="AA122" s="20">
        <f t="shared" si="25"/>
        <v>-1.1860507816786161E-2</v>
      </c>
      <c r="AB122" s="20">
        <f t="shared" si="30"/>
        <v>-1.0378389729736183E-2</v>
      </c>
      <c r="AD122" s="14">
        <f t="shared" si="26"/>
        <v>-9.1784728702007309E-3</v>
      </c>
      <c r="AE122" s="14">
        <f t="shared" si="31"/>
        <v>-9.5702730887043067E-3</v>
      </c>
      <c r="AF122" s="20">
        <f t="shared" si="27"/>
        <v>-1.6752275379560328E-2</v>
      </c>
      <c r="AG122" s="20">
        <f t="shared" si="32"/>
        <v>-1.4945843927348972E-2</v>
      </c>
      <c r="AI122" s="26">
        <v>0.12704595583021153</v>
      </c>
      <c r="AJ122" s="26">
        <v>0.23715479161421382</v>
      </c>
      <c r="AK122" s="26">
        <f t="shared" si="42"/>
        <v>-1.4743190090550209</v>
      </c>
      <c r="AL122" s="26">
        <f t="shared" si="42"/>
        <v>-1.46190104971025</v>
      </c>
      <c r="AM122" s="26">
        <f t="shared" si="43"/>
        <v>-2.3910437491798082</v>
      </c>
      <c r="AN122" s="26">
        <f t="shared" si="43"/>
        <v>-1.7551065881540264</v>
      </c>
      <c r="AO122" s="14">
        <v>-7.0272014434231266E-3</v>
      </c>
      <c r="AP122" s="14">
        <v>-6.2402289955355381E-3</v>
      </c>
      <c r="AQ122" s="20">
        <v>-1.1396682795464883E-2</v>
      </c>
      <c r="AR122" s="20">
        <v>-7.4917977682723152E-3</v>
      </c>
    </row>
    <row r="123" spans="1:44" x14ac:dyDescent="0.2">
      <c r="A123" s="1">
        <v>45021</v>
      </c>
      <c r="B123">
        <v>233.62045000000001</v>
      </c>
      <c r="C123">
        <v>18</v>
      </c>
      <c r="D123" s="12">
        <v>1.4171212335212235E-3</v>
      </c>
      <c r="E123" s="12">
        <v>-2.7700831024931594E-3</v>
      </c>
      <c r="F123" s="12">
        <v>-4.1872043360143829E-3</v>
      </c>
      <c r="G123" s="12">
        <f t="shared" si="22"/>
        <v>5.244347236228619E-3</v>
      </c>
      <c r="H123" s="12">
        <f t="shared" si="28"/>
        <v>5.3974745797168234E-3</v>
      </c>
      <c r="I123" s="14">
        <v>-8.6261835725035749E-3</v>
      </c>
      <c r="J123" s="14">
        <v>-8.8780556388255924E-3</v>
      </c>
      <c r="K123" s="20">
        <v>-1.2200176043732407E-2</v>
      </c>
      <c r="L123" s="20">
        <v>-1.2556403513713713E-2</v>
      </c>
      <c r="N123" s="24">
        <v>2.008232590496714E-6</v>
      </c>
      <c r="O123" s="24">
        <v>1.7532680151537648E-5</v>
      </c>
      <c r="P123" s="23">
        <f t="shared" si="41"/>
        <v>2.4147349314980341E-5</v>
      </c>
      <c r="Q123" s="23">
        <f t="shared" si="41"/>
        <v>1.9318550430846088E-5</v>
      </c>
      <c r="R123" s="12">
        <v>4.9139952497922034E-3</v>
      </c>
      <c r="S123" s="12">
        <v>4.3952872978732672E-3</v>
      </c>
      <c r="T123" s="14">
        <v>-8.082802909443014E-3</v>
      </c>
      <c r="U123" s="14">
        <v>-7.2296042534005815E-3</v>
      </c>
      <c r="V123" s="20">
        <v>-1.1431662402400882E-2</v>
      </c>
      <c r="W123" s="20">
        <v>-1.0224967261206187E-2</v>
      </c>
      <c r="Y123" s="14">
        <f t="shared" si="24"/>
        <v>-7.3558018357523123E-3</v>
      </c>
      <c r="Z123" s="14">
        <f t="shared" si="29"/>
        <v>-7.4683548305172209E-3</v>
      </c>
      <c r="AA123" s="20">
        <f t="shared" si="25"/>
        <v>-1.1860507816786161E-2</v>
      </c>
      <c r="AB123" s="20">
        <f t="shared" si="30"/>
        <v>-1.0378389729736183E-2</v>
      </c>
      <c r="AD123" s="14">
        <f t="shared" si="26"/>
        <v>-9.1784728702007309E-3</v>
      </c>
      <c r="AE123" s="14">
        <f t="shared" si="31"/>
        <v>-9.5702730887043067E-3</v>
      </c>
      <c r="AF123" s="20">
        <f t="shared" si="27"/>
        <v>-1.6752275379560328E-2</v>
      </c>
      <c r="AG123" s="20">
        <f t="shared" si="32"/>
        <v>-1.4945843927348972E-2</v>
      </c>
      <c r="AI123" s="26">
        <v>0.28028143063595312</v>
      </c>
      <c r="AJ123" s="26">
        <v>-0.94988607552198312</v>
      </c>
      <c r="AK123" s="26">
        <f t="shared" si="42"/>
        <v>-1.4743190090550209</v>
      </c>
      <c r="AL123" s="26">
        <f t="shared" si="42"/>
        <v>-1.46190104971025</v>
      </c>
      <c r="AM123" s="26">
        <f t="shared" si="43"/>
        <v>-2.3910437491798082</v>
      </c>
      <c r="AN123" s="26">
        <f t="shared" si="43"/>
        <v>-1.7551065881540264</v>
      </c>
      <c r="AO123" s="14">
        <v>-7.2447966071747215E-3</v>
      </c>
      <c r="AP123" s="14">
        <v>-6.4254751145390579E-3</v>
      </c>
      <c r="AQ123" s="20">
        <v>-1.1749577625514918E-2</v>
      </c>
      <c r="AR123" s="20">
        <v>-7.7141976933270797E-3</v>
      </c>
    </row>
    <row r="124" spans="1:44" x14ac:dyDescent="0.2">
      <c r="A124" s="1">
        <v>45020</v>
      </c>
      <c r="B124">
        <v>233.28985</v>
      </c>
      <c r="C124">
        <v>18.05</v>
      </c>
      <c r="D124" s="12">
        <v>-4.8590415134307507E-3</v>
      </c>
      <c r="E124" s="12">
        <v>3.3351862145638567E-3</v>
      </c>
      <c r="F124" s="12">
        <v>8.1942277279946074E-3</v>
      </c>
      <c r="G124" s="12">
        <f t="shared" si="22"/>
        <v>5.2691002542328653E-3</v>
      </c>
      <c r="H124" s="12">
        <f t="shared" si="28"/>
        <v>5.3929036899196189E-3</v>
      </c>
      <c r="I124" s="14">
        <v>-8.6668986639458559E-3</v>
      </c>
      <c r="J124" s="14">
        <v>-8.8705371941642658E-3</v>
      </c>
      <c r="K124" s="20">
        <v>-1.225776017454268E-2</v>
      </c>
      <c r="L124" s="20">
        <v>-1.2545770033951511E-2</v>
      </c>
      <c r="N124" s="24">
        <v>2.3610284429243402E-5</v>
      </c>
      <c r="O124" s="24">
        <v>6.7145368058235672E-5</v>
      </c>
      <c r="P124" s="23">
        <f t="shared" si="41"/>
        <v>2.5563796961808263E-5</v>
      </c>
      <c r="Q124" s="23">
        <f t="shared" si="41"/>
        <v>1.9431452591378147E-5</v>
      </c>
      <c r="R124" s="12">
        <v>5.0560653636803655E-3</v>
      </c>
      <c r="S124" s="12">
        <v>4.4081121346193257E-3</v>
      </c>
      <c r="T124" s="14">
        <v>-8.316487451553365E-3</v>
      </c>
      <c r="U124" s="14">
        <v>-7.2506992326373965E-3</v>
      </c>
      <c r="V124" s="20">
        <v>-1.1762166909809349E-2</v>
      </c>
      <c r="W124" s="20">
        <v>-1.0254802292905301E-2</v>
      </c>
      <c r="Y124" s="14">
        <f t="shared" si="24"/>
        <v>-7.3558018357523123E-3</v>
      </c>
      <c r="Z124" s="14">
        <f t="shared" si="29"/>
        <v>-7.4683548305172209E-3</v>
      </c>
      <c r="AA124" s="20">
        <f t="shared" si="25"/>
        <v>-1.1860507816786161E-2</v>
      </c>
      <c r="AB124" s="20">
        <f t="shared" si="30"/>
        <v>-1.0378389729736183E-2</v>
      </c>
      <c r="AD124" s="14">
        <f t="shared" si="26"/>
        <v>-9.1784728702007309E-3</v>
      </c>
      <c r="AE124" s="14">
        <f t="shared" si="31"/>
        <v>-9.5702730887043067E-3</v>
      </c>
      <c r="AF124" s="20">
        <f t="shared" si="27"/>
        <v>-1.6752275379560328E-2</v>
      </c>
      <c r="AG124" s="20">
        <f t="shared" si="32"/>
        <v>-1.4945843927348972E-2</v>
      </c>
      <c r="AI124" s="26">
        <v>-0.95875357463192068</v>
      </c>
      <c r="AJ124" s="26">
        <v>2.0247078680905246</v>
      </c>
      <c r="AK124" s="26">
        <f t="shared" si="42"/>
        <v>-1.4743190090550209</v>
      </c>
      <c r="AL124" s="26">
        <f t="shared" si="42"/>
        <v>-1.46190104971025</v>
      </c>
      <c r="AM124" s="26">
        <f t="shared" si="43"/>
        <v>-2.3910437491798082</v>
      </c>
      <c r="AN124" s="26">
        <f t="shared" si="43"/>
        <v>-1.7551065881540264</v>
      </c>
      <c r="AO124" s="14">
        <v>-7.4542532766986502E-3</v>
      </c>
      <c r="AP124" s="14">
        <v>-6.4442237568404833E-3</v>
      </c>
      <c r="AQ124" s="20">
        <v>-1.2089273483272472E-2</v>
      </c>
      <c r="AR124" s="20">
        <v>-7.7367066487920872E-3</v>
      </c>
    </row>
    <row r="125" spans="1:44" x14ac:dyDescent="0.2">
      <c r="A125" s="1">
        <v>45019</v>
      </c>
      <c r="B125">
        <v>234.42894999999999</v>
      </c>
      <c r="C125">
        <v>17.989999999999998</v>
      </c>
      <c r="D125" s="12">
        <v>2.4965238748804186E-3</v>
      </c>
      <c r="E125" s="12">
        <v>2.2284122562674646E-3</v>
      </c>
      <c r="F125" s="12">
        <v>-2.6811161861295396E-4</v>
      </c>
      <c r="G125" s="12">
        <f t="shared" si="22"/>
        <v>5.2467412471295834E-3</v>
      </c>
      <c r="H125" s="12">
        <f t="shared" si="28"/>
        <v>5.343472409014562E-3</v>
      </c>
      <c r="I125" s="14">
        <v>-8.6301213700169885E-3</v>
      </c>
      <c r="J125" s="14">
        <v>-8.7892299724827254E-3</v>
      </c>
      <c r="K125" s="20">
        <v>-1.2205745345902295E-2</v>
      </c>
      <c r="L125" s="20">
        <v>-1.2430775678706917E-2</v>
      </c>
      <c r="N125" s="24">
        <v>6.2326314578479396E-6</v>
      </c>
      <c r="O125" s="24">
        <v>7.1883840035258076E-8</v>
      </c>
      <c r="P125" s="23">
        <f t="shared" si="41"/>
        <v>2.568545282652227E-5</v>
      </c>
      <c r="Q125" s="23">
        <f t="shared" si="41"/>
        <v>1.6379148396062264E-5</v>
      </c>
      <c r="R125" s="12">
        <v>5.0680817699127814E-3</v>
      </c>
      <c r="S125" s="12">
        <v>4.0471160591292986E-3</v>
      </c>
      <c r="T125" s="14">
        <v>-8.3362526809276777E-3</v>
      </c>
      <c r="U125" s="14">
        <v>-6.6569135285523776E-3</v>
      </c>
      <c r="V125" s="20">
        <v>-1.1790121250901741E-2</v>
      </c>
      <c r="W125" s="20">
        <v>-9.4149998401519899E-3</v>
      </c>
      <c r="Y125" s="14">
        <f t="shared" si="24"/>
        <v>-7.3558018357523123E-3</v>
      </c>
      <c r="Z125" s="14">
        <f t="shared" si="29"/>
        <v>-7.4683548305172209E-3</v>
      </c>
      <c r="AA125" s="20">
        <f t="shared" si="25"/>
        <v>-1.1860507816786161E-2</v>
      </c>
      <c r="AB125" s="20">
        <f t="shared" si="30"/>
        <v>-1.0378389729736183E-2</v>
      </c>
      <c r="AD125" s="14">
        <f t="shared" si="26"/>
        <v>-9.1784728702007309E-3</v>
      </c>
      <c r="AE125" s="14">
        <f t="shared" si="31"/>
        <v>-9.5702730887043067E-3</v>
      </c>
      <c r="AF125" s="20">
        <f t="shared" si="27"/>
        <v>-1.6752275379560328E-2</v>
      </c>
      <c r="AG125" s="20">
        <f t="shared" si="32"/>
        <v>-1.4945843927348972E-2</v>
      </c>
      <c r="AI125" s="26">
        <v>0.48037391909981464</v>
      </c>
      <c r="AJ125" s="26">
        <v>-6.4220485347598499E-2</v>
      </c>
      <c r="AK125" s="26">
        <f t="shared" si="42"/>
        <v>-1.4743190090550209</v>
      </c>
      <c r="AL125" s="26">
        <f t="shared" si="42"/>
        <v>-1.46190104971025</v>
      </c>
      <c r="AM125" s="26">
        <f t="shared" si="43"/>
        <v>-2.3910437491798082</v>
      </c>
      <c r="AN125" s="26">
        <f t="shared" si="43"/>
        <v>-1.7551065881540264</v>
      </c>
      <c r="AO125" s="14">
        <v>-7.4719692928276286E-3</v>
      </c>
      <c r="AP125" s="14">
        <v>-5.9164832151403319E-3</v>
      </c>
      <c r="AQ125" s="20">
        <v>-1.2118005236282096E-2</v>
      </c>
      <c r="AR125" s="20">
        <v>-7.1031200584017922E-3</v>
      </c>
    </row>
    <row r="126" spans="1:44" x14ac:dyDescent="0.2">
      <c r="A126" s="1">
        <v>45016</v>
      </c>
      <c r="B126">
        <v>233.84514999999999</v>
      </c>
      <c r="C126">
        <v>17.95</v>
      </c>
      <c r="D126" s="12">
        <v>1.0087914242902007E-2</v>
      </c>
      <c r="E126" s="12">
        <v>5.0391937290032995E-3</v>
      </c>
      <c r="F126" s="12">
        <v>-5.0487205138987079E-3</v>
      </c>
      <c r="G126" s="12">
        <f t="shared" si="22"/>
        <v>5.8046892305084136E-3</v>
      </c>
      <c r="H126" s="12">
        <f t="shared" si="28"/>
        <v>5.4059490369892807E-3</v>
      </c>
      <c r="I126" s="14">
        <v>-9.5478641341279168E-3</v>
      </c>
      <c r="J126" s="14">
        <v>-8.89199488060664E-3</v>
      </c>
      <c r="K126" s="20">
        <v>-1.3503726450861012E-2</v>
      </c>
      <c r="L126" s="20">
        <v>-1.2576118049373143E-2</v>
      </c>
      <c r="N126" s="24">
        <v>1.0176601377214518E-4</v>
      </c>
      <c r="O126" s="24">
        <v>2.5489578827461635E-5</v>
      </c>
      <c r="P126" s="23">
        <f t="shared" si="41"/>
        <v>2.7009255105183358E-5</v>
      </c>
      <c r="Q126" s="23">
        <f t="shared" si="41"/>
        <v>1.7429466831078445E-5</v>
      </c>
      <c r="R126" s="12">
        <v>5.1970429193131896E-3</v>
      </c>
      <c r="S126" s="12">
        <v>4.1748612948310565E-3</v>
      </c>
      <c r="T126" s="14">
        <v>-8.5483748952547688E-3</v>
      </c>
      <c r="U126" s="14">
        <v>-6.8670357428221845E-3</v>
      </c>
      <c r="V126" s="20">
        <v>-1.2090129746643244E-2</v>
      </c>
      <c r="W126" s="20">
        <v>-9.7121796976456197E-3</v>
      </c>
      <c r="Y126" s="14">
        <f t="shared" si="24"/>
        <v>-7.3558018357523123E-3</v>
      </c>
      <c r="Z126" s="14">
        <f t="shared" si="29"/>
        <v>-7.8095451919482197E-3</v>
      </c>
      <c r="AA126" s="20">
        <f t="shared" si="25"/>
        <v>-1.1860507816786161E-2</v>
      </c>
      <c r="AB126" s="20">
        <f t="shared" si="30"/>
        <v>-1.0378389729736183E-2</v>
      </c>
      <c r="AD126" s="14">
        <f t="shared" si="26"/>
        <v>-9.1784728702007309E-3</v>
      </c>
      <c r="AE126" s="14">
        <f t="shared" si="31"/>
        <v>-9.5702730887043067E-3</v>
      </c>
      <c r="AF126" s="20">
        <f t="shared" si="27"/>
        <v>-1.6752275379560328E-2</v>
      </c>
      <c r="AG126" s="20">
        <f t="shared" si="32"/>
        <v>-1.4945843927348972E-2</v>
      </c>
      <c r="AI126" s="26">
        <v>2.1396029352580985</v>
      </c>
      <c r="AJ126" s="26">
        <v>-1.2275988126281596</v>
      </c>
      <c r="AK126" s="26">
        <f t="shared" si="42"/>
        <v>-1.4743190090550209</v>
      </c>
      <c r="AL126" s="26">
        <f t="shared" si="42"/>
        <v>-1.46190104971025</v>
      </c>
      <c r="AM126" s="26">
        <f t="shared" si="43"/>
        <v>-2.3910437491798082</v>
      </c>
      <c r="AN126" s="26">
        <f t="shared" si="43"/>
        <v>-1.7551065881540264</v>
      </c>
      <c r="AO126" s="14">
        <v>-7.6620991668182349E-3</v>
      </c>
      <c r="AP126" s="14">
        <v>-6.1032341093082152E-3</v>
      </c>
      <c r="AQ126" s="20">
        <v>-1.2426356986442984E-2</v>
      </c>
      <c r="AR126" s="20">
        <v>-7.3273265631872368E-3</v>
      </c>
    </row>
    <row r="127" spans="1:44" x14ac:dyDescent="0.2">
      <c r="A127" s="1">
        <v>45015</v>
      </c>
      <c r="B127">
        <v>231.50970000000001</v>
      </c>
      <c r="C127">
        <v>17.86</v>
      </c>
      <c r="D127" s="12">
        <v>-2.0772351438813619E-4</v>
      </c>
      <c r="E127" s="12">
        <v>2.8074115665357446E-3</v>
      </c>
      <c r="F127" s="12">
        <v>3.0151350809238808E-3</v>
      </c>
      <c r="G127" s="12">
        <f t="shared" si="22"/>
        <v>5.760142525793383E-3</v>
      </c>
      <c r="H127" s="12">
        <f t="shared" si="28"/>
        <v>5.4046595269740989E-3</v>
      </c>
      <c r="I127" s="14">
        <v>-9.4745913253086629E-3</v>
      </c>
      <c r="J127" s="14">
        <v>-8.8898738253811779E-3</v>
      </c>
      <c r="K127" s="20">
        <v>-1.3400095319051675E-2</v>
      </c>
      <c r="L127" s="20">
        <v>-1.2573118200490771E-2</v>
      </c>
      <c r="N127" s="24">
        <v>4.3149058429758223E-8</v>
      </c>
      <c r="O127" s="24">
        <v>9.0910395562178575E-6</v>
      </c>
      <c r="P127" s="23">
        <f t="shared" si="41"/>
        <v>2.2229842887371252E-5</v>
      </c>
      <c r="Q127" s="23">
        <f t="shared" si="41"/>
        <v>1.6914132957692081E-5</v>
      </c>
      <c r="R127" s="12">
        <v>4.7148534322257836E-3</v>
      </c>
      <c r="S127" s="12">
        <v>4.1126795350102446E-3</v>
      </c>
      <c r="T127" s="14">
        <v>-7.7552437685411797E-3</v>
      </c>
      <c r="U127" s="14">
        <v>-6.7647558496506969E-3</v>
      </c>
      <c r="V127" s="20">
        <v>-1.0968389258472613E-2</v>
      </c>
      <c r="W127" s="20">
        <v>-9.5675232928823569E-3</v>
      </c>
      <c r="Y127" s="14">
        <f t="shared" si="24"/>
        <v>-7.3558018357523123E-3</v>
      </c>
      <c r="Z127" s="14">
        <f t="shared" si="29"/>
        <v>-7.8095451919482197E-3</v>
      </c>
      <c r="AA127" s="20">
        <f t="shared" si="25"/>
        <v>-1.1860507816786161E-2</v>
      </c>
      <c r="AB127" s="20">
        <f t="shared" si="30"/>
        <v>-1.0378389729736183E-2</v>
      </c>
      <c r="AD127" s="14">
        <f t="shared" si="26"/>
        <v>-9.1784728702007309E-3</v>
      </c>
      <c r="AE127" s="14">
        <f t="shared" si="31"/>
        <v>-9.5702730887043067E-3</v>
      </c>
      <c r="AF127" s="20">
        <f t="shared" si="27"/>
        <v>-1.6752275379560328E-2</v>
      </c>
      <c r="AG127" s="20">
        <f t="shared" si="32"/>
        <v>-1.4945843927348972E-2</v>
      </c>
      <c r="AI127" s="26">
        <v>-4.2717003842248684E-2</v>
      </c>
      <c r="AJ127" s="26">
        <v>0.72251384116266226</v>
      </c>
      <c r="AK127" s="26">
        <f t="shared" si="42"/>
        <v>-1.4743190090550209</v>
      </c>
      <c r="AL127" s="26">
        <f t="shared" si="42"/>
        <v>-1.46190104971025</v>
      </c>
      <c r="AM127" s="26">
        <f t="shared" si="43"/>
        <v>-2.3910437491798082</v>
      </c>
      <c r="AN127" s="26">
        <f t="shared" si="43"/>
        <v>-1.7551065881540264</v>
      </c>
      <c r="AO127" s="14">
        <v>-6.9511980400387809E-3</v>
      </c>
      <c r="AP127" s="14">
        <v>-6.0123305293533396E-3</v>
      </c>
      <c r="AQ127" s="20">
        <v>-1.1273420827422425E-2</v>
      </c>
      <c r="AR127" s="20">
        <v>-7.2181909468627186E-3</v>
      </c>
    </row>
    <row r="128" spans="1:44" x14ac:dyDescent="0.2">
      <c r="A128" s="1">
        <v>45014</v>
      </c>
      <c r="B128">
        <v>231.55779999999999</v>
      </c>
      <c r="C128">
        <v>17.809999999999999</v>
      </c>
      <c r="D128" s="12">
        <v>7.4256801145089479E-3</v>
      </c>
      <c r="E128" s="12">
        <v>1.6872890888637304E-3</v>
      </c>
      <c r="F128" s="12">
        <v>-5.7383910256452175E-3</v>
      </c>
      <c r="G128" s="12">
        <f t="shared" si="22"/>
        <v>5.7637853349050763E-3</v>
      </c>
      <c r="H128" s="12">
        <f t="shared" si="28"/>
        <v>5.4152997198139274E-3</v>
      </c>
      <c r="I128" s="14">
        <v>-9.4805832130883238E-3</v>
      </c>
      <c r="J128" s="14">
        <v>-8.9073753851652317E-3</v>
      </c>
      <c r="K128" s="20">
        <v>-1.3408569760284199E-2</v>
      </c>
      <c r="L128" s="20">
        <v>-1.259787099048309E-2</v>
      </c>
      <c r="N128" s="24">
        <v>5.5140725163013619E-5</v>
      </c>
      <c r="O128" s="24">
        <v>3.292913156320557E-5</v>
      </c>
      <c r="P128" s="23">
        <f t="shared" si="41"/>
        <v>2.3646657205777609E-5</v>
      </c>
      <c r="Q128" s="23">
        <f t="shared" si="41"/>
        <v>1.7414908818323931E-5</v>
      </c>
      <c r="R128" s="12">
        <v>4.8627828664024892E-3</v>
      </c>
      <c r="S128" s="12">
        <v>4.1731173980998825E-3</v>
      </c>
      <c r="T128" s="14">
        <v>-7.9985660348796134E-3</v>
      </c>
      <c r="U128" s="14">
        <v>-6.8641672879588842E-3</v>
      </c>
      <c r="V128" s="20">
        <v>-1.1312524583177656E-2</v>
      </c>
      <c r="W128" s="20">
        <v>-9.7081227871925069E-3</v>
      </c>
      <c r="Y128" s="14">
        <f t="shared" si="24"/>
        <v>-7.3558018357523123E-3</v>
      </c>
      <c r="Z128" s="14">
        <f t="shared" si="29"/>
        <v>-7.8095451919482197E-3</v>
      </c>
      <c r="AA128" s="20">
        <f t="shared" si="25"/>
        <v>-1.1860507816786161E-2</v>
      </c>
      <c r="AB128" s="20">
        <f t="shared" si="30"/>
        <v>-1.0378389729736183E-2</v>
      </c>
      <c r="AD128" s="14">
        <f t="shared" si="26"/>
        <v>-9.1784728702007309E-3</v>
      </c>
      <c r="AE128" s="14">
        <f t="shared" si="31"/>
        <v>-9.5702730887043067E-3</v>
      </c>
      <c r="AF128" s="20">
        <f t="shared" si="27"/>
        <v>-1.6752275379560328E-2</v>
      </c>
      <c r="AG128" s="20">
        <f t="shared" si="32"/>
        <v>-1.4945843927348972E-2</v>
      </c>
      <c r="AI128" s="26">
        <v>1.5966719579301856</v>
      </c>
      <c r="AJ128" s="26">
        <v>-1.4160811553213226</v>
      </c>
      <c r="AK128" s="26">
        <f t="shared" si="42"/>
        <v>-1.4743190090550209</v>
      </c>
      <c r="AL128" s="26">
        <f t="shared" si="42"/>
        <v>-1.46190104971025</v>
      </c>
      <c r="AM128" s="26">
        <f t="shared" si="43"/>
        <v>-2.3910437491798082</v>
      </c>
      <c r="AN128" s="26">
        <f t="shared" si="43"/>
        <v>-1.7551065881540264</v>
      </c>
      <c r="AO128" s="14">
        <v>-7.1692932168442519E-3</v>
      </c>
      <c r="AP128" s="14">
        <v>-6.1006847048463257E-3</v>
      </c>
      <c r="AQ128" s="20">
        <v>-1.1627126576330343E-2</v>
      </c>
      <c r="AR128" s="20">
        <v>-7.324265838545293E-3</v>
      </c>
    </row>
    <row r="129" spans="1:44" x14ac:dyDescent="0.2">
      <c r="A129" s="1">
        <v>45013</v>
      </c>
      <c r="B129">
        <v>229.851</v>
      </c>
      <c r="C129">
        <v>17.78</v>
      </c>
      <c r="D129" s="12">
        <v>-3.0498258218296659E-3</v>
      </c>
      <c r="E129" s="12">
        <v>-4.4792833146695132E-3</v>
      </c>
      <c r="F129" s="12">
        <v>-1.4294574928398474E-3</v>
      </c>
      <c r="G129" s="12">
        <f t="shared" si="22"/>
        <v>5.7179118072564292E-3</v>
      </c>
      <c r="H129" s="12">
        <f t="shared" si="28"/>
        <v>5.3920023264122938E-3</v>
      </c>
      <c r="I129" s="14">
        <v>-9.4051279747543876E-3</v>
      </c>
      <c r="J129" s="14">
        <v>-8.8690545831300403E-3</v>
      </c>
      <c r="K129" s="20">
        <v>-1.3301851976764015E-2</v>
      </c>
      <c r="L129" s="20">
        <v>-1.2543673148872508E-2</v>
      </c>
      <c r="N129" s="24">
        <v>9.3014375434989972E-6</v>
      </c>
      <c r="O129" s="24">
        <v>2.0433487238359824E-6</v>
      </c>
      <c r="P129" s="23">
        <f t="shared" si="41"/>
        <v>2.162923092580518E-5</v>
      </c>
      <c r="Q129" s="23">
        <f t="shared" si="41"/>
        <v>1.6421165966322802E-5</v>
      </c>
      <c r="R129" s="12">
        <v>4.6507236991467447E-3</v>
      </c>
      <c r="S129" s="12">
        <v>4.0523037850490433E-3</v>
      </c>
      <c r="T129" s="14">
        <v>-7.6497597444906921E-3</v>
      </c>
      <c r="U129" s="14">
        <v>-6.6654465783470996E-3</v>
      </c>
      <c r="V129" s="20">
        <v>-1.0819201190261384E-2</v>
      </c>
      <c r="W129" s="20">
        <v>-9.4270682953164937E-3</v>
      </c>
      <c r="Y129" s="14">
        <f t="shared" si="24"/>
        <v>-7.3558018357523123E-3</v>
      </c>
      <c r="Z129" s="14">
        <f t="shared" si="29"/>
        <v>-7.8095451919482197E-3</v>
      </c>
      <c r="AA129" s="20">
        <f t="shared" si="25"/>
        <v>-1.1860507816786161E-2</v>
      </c>
      <c r="AB129" s="20">
        <f t="shared" si="30"/>
        <v>-1.0378389729736183E-2</v>
      </c>
      <c r="AD129" s="14">
        <f t="shared" si="26"/>
        <v>-9.1784728702007309E-3</v>
      </c>
      <c r="AE129" s="14">
        <f t="shared" si="31"/>
        <v>-9.5702730887043067E-3</v>
      </c>
      <c r="AF129" s="20">
        <f t="shared" si="27"/>
        <v>-1.6752275379560328E-2</v>
      </c>
      <c r="AG129" s="20">
        <f t="shared" si="32"/>
        <v>-1.4945843927348972E-2</v>
      </c>
      <c r="AI129" s="26">
        <v>-0.64417869578372766</v>
      </c>
      <c r="AJ129" s="26">
        <v>-0.34329213262870123</v>
      </c>
      <c r="AK129" s="26">
        <f t="shared" si="42"/>
        <v>-1.4743190090550209</v>
      </c>
      <c r="AL129" s="26">
        <f t="shared" si="42"/>
        <v>-1.46190104971025</v>
      </c>
      <c r="AM129" s="26">
        <f t="shared" si="43"/>
        <v>-2.3910437491798082</v>
      </c>
      <c r="AN129" s="26">
        <f t="shared" si="43"/>
        <v>-1.7551065881540264</v>
      </c>
      <c r="AO129" s="14">
        <v>-6.8566503555147294E-3</v>
      </c>
      <c r="AP129" s="14">
        <v>-5.9240671571080157E-3</v>
      </c>
      <c r="AQ129" s="20">
        <v>-1.1120083830007219E-2</v>
      </c>
      <c r="AR129" s="20">
        <v>-7.1122250703410739E-3</v>
      </c>
    </row>
    <row r="130" spans="1:44" x14ac:dyDescent="0.2">
      <c r="A130" s="1">
        <v>45012</v>
      </c>
      <c r="B130">
        <v>230.55414999999999</v>
      </c>
      <c r="C130">
        <v>17.86</v>
      </c>
      <c r="D130" s="12">
        <v>-1.4939425922405603E-3</v>
      </c>
      <c r="E130" s="12">
        <v>1.1210762331839152E-3</v>
      </c>
      <c r="F130" s="12">
        <v>2.6150188254244755E-3</v>
      </c>
      <c r="G130" s="12">
        <f t="shared" si="22"/>
        <v>5.709469358862353E-3</v>
      </c>
      <c r="H130" s="12">
        <f t="shared" si="28"/>
        <v>5.3905671227263896E-3</v>
      </c>
      <c r="I130" s="14">
        <v>-9.39124138289304E-3</v>
      </c>
      <c r="J130" s="14">
        <v>-8.8666938831418653E-3</v>
      </c>
      <c r="K130" s="20">
        <v>-1.3282211904890756E-2</v>
      </c>
      <c r="L130" s="20">
        <v>-1.2540334365828989E-2</v>
      </c>
      <c r="N130" s="24">
        <v>2.2318644689104448E-6</v>
      </c>
      <c r="O130" s="24">
        <v>6.8383234573244036E-6</v>
      </c>
      <c r="P130" s="23">
        <f t="shared" si="41"/>
        <v>2.2414928542470502E-5</v>
      </c>
      <c r="Q130" s="23">
        <f t="shared" si="41"/>
        <v>1.7338630424979509E-5</v>
      </c>
      <c r="R130" s="12">
        <v>4.7344406789472503E-3</v>
      </c>
      <c r="S130" s="12">
        <v>4.1639681104662062E-3</v>
      </c>
      <c r="T130" s="14">
        <v>-7.7874619223529777E-3</v>
      </c>
      <c r="U130" s="14">
        <v>-6.8491180490106093E-3</v>
      </c>
      <c r="V130" s="20">
        <v>-1.1013956008241411E-2</v>
      </c>
      <c r="W130" s="20">
        <v>-9.6868383613569163E-3</v>
      </c>
      <c r="Y130" s="14">
        <f t="shared" si="24"/>
        <v>-7.3558018357523123E-3</v>
      </c>
      <c r="Z130" s="14">
        <f t="shared" si="29"/>
        <v>-7.8095451919482197E-3</v>
      </c>
      <c r="AA130" s="20">
        <f t="shared" si="25"/>
        <v>-1.1860507816786161E-2</v>
      </c>
      <c r="AB130" s="20">
        <f t="shared" si="30"/>
        <v>-1.0378389729736183E-2</v>
      </c>
      <c r="AD130" s="14">
        <f t="shared" si="26"/>
        <v>-9.1784728702007309E-3</v>
      </c>
      <c r="AE130" s="14">
        <f t="shared" si="31"/>
        <v>-9.5702730887043067E-3</v>
      </c>
      <c r="AF130" s="20">
        <f t="shared" si="27"/>
        <v>-1.6752275379560328E-2</v>
      </c>
      <c r="AG130" s="20">
        <f t="shared" si="32"/>
        <v>-1.4945843927348972E-2</v>
      </c>
      <c r="AI130" s="26">
        <v>-0.30684971834810237</v>
      </c>
      <c r="AJ130" s="26">
        <v>0.61608602499133158</v>
      </c>
      <c r="AK130" s="26">
        <f t="shared" si="42"/>
        <v>-1.4743190090550209</v>
      </c>
      <c r="AL130" s="26">
        <f t="shared" si="42"/>
        <v>-1.46190104971025</v>
      </c>
      <c r="AM130" s="26">
        <f t="shared" si="43"/>
        <v>-2.3910437491798082</v>
      </c>
      <c r="AN130" s="26">
        <f t="shared" si="43"/>
        <v>-1.7551065881540264</v>
      </c>
      <c r="AO130" s="14">
        <v>-6.98007589021529E-3</v>
      </c>
      <c r="AP130" s="14">
        <v>-6.0873093516505532E-3</v>
      </c>
      <c r="AQ130" s="20">
        <v>-1.132025479125943E-2</v>
      </c>
      <c r="AR130" s="20">
        <v>-7.3082078635425115E-3</v>
      </c>
    </row>
    <row r="131" spans="1:44" x14ac:dyDescent="0.2">
      <c r="A131" s="1">
        <v>45009</v>
      </c>
      <c r="B131">
        <v>230.8991</v>
      </c>
      <c r="C131">
        <v>17.84</v>
      </c>
      <c r="D131" s="12">
        <v>6.384837134132626E-3</v>
      </c>
      <c r="E131" s="12">
        <v>1.6844469399215356E-3</v>
      </c>
      <c r="F131" s="12">
        <v>-4.7003901942110904E-3</v>
      </c>
      <c r="G131" s="12">
        <f t="shared" si="22"/>
        <v>5.7129925031106105E-3</v>
      </c>
      <c r="H131" s="12">
        <f t="shared" si="28"/>
        <v>5.4389237560170329E-3</v>
      </c>
      <c r="I131" s="14">
        <v>-9.3970364394880598E-3</v>
      </c>
      <c r="J131" s="14">
        <v>-8.9462334667971422E-3</v>
      </c>
      <c r="K131" s="20">
        <v>-1.329040796402263E-2</v>
      </c>
      <c r="L131" s="20">
        <v>-1.2652828716880449E-2</v>
      </c>
      <c r="N131" s="24">
        <v>4.0766145229398923E-5</v>
      </c>
      <c r="O131" s="24">
        <v>2.2093667977835771E-5</v>
      </c>
      <c r="P131" s="23">
        <f t="shared" si="41"/>
        <v>2.3703711918682432E-5</v>
      </c>
      <c r="Q131" s="23">
        <f t="shared" si="41"/>
        <v>1.8016354730114432E-5</v>
      </c>
      <c r="R131" s="12">
        <v>4.8686457992631205E-3</v>
      </c>
      <c r="S131" s="12">
        <v>4.2445676729337741E-3</v>
      </c>
      <c r="T131" s="14">
        <v>-8.008209701259995E-3</v>
      </c>
      <c r="U131" s="14">
        <v>-6.9816925316660908E-3</v>
      </c>
      <c r="V131" s="20">
        <v>-1.132616380457363E-2</v>
      </c>
      <c r="W131" s="20">
        <v>-9.8743409821519645E-3</v>
      </c>
      <c r="Y131" s="14">
        <f t="shared" si="24"/>
        <v>-7.3558018357523123E-3</v>
      </c>
      <c r="Z131" s="14">
        <f t="shared" si="29"/>
        <v>-7.995915095670986E-3</v>
      </c>
      <c r="AA131" s="20">
        <f t="shared" si="25"/>
        <v>-1.1860507816786161E-2</v>
      </c>
      <c r="AB131" s="20">
        <f t="shared" si="30"/>
        <v>-1.0378389729736183E-2</v>
      </c>
      <c r="AD131" s="14">
        <f t="shared" si="26"/>
        <v>-9.1784728702007309E-3</v>
      </c>
      <c r="AE131" s="14">
        <f t="shared" si="31"/>
        <v>-9.5702730887043067E-3</v>
      </c>
      <c r="AF131" s="20">
        <f t="shared" si="27"/>
        <v>-1.6752275379560328E-2</v>
      </c>
      <c r="AG131" s="20">
        <f t="shared" si="32"/>
        <v>-1.4945843927348972E-2</v>
      </c>
      <c r="AI131" s="26">
        <v>1.3424098085449181</v>
      </c>
      <c r="AJ131" s="26">
        <v>-1.1150753777045199</v>
      </c>
      <c r="AK131" s="26">
        <f t="shared" si="42"/>
        <v>-1.4743190090550209</v>
      </c>
      <c r="AL131" s="26">
        <f t="shared" si="42"/>
        <v>-1.46190104971025</v>
      </c>
      <c r="AM131" s="26">
        <f t="shared" si="43"/>
        <v>-2.3910437491798082</v>
      </c>
      <c r="AN131" s="26">
        <f t="shared" si="43"/>
        <v>-1.7551065881540264</v>
      </c>
      <c r="AO131" s="14">
        <v>-7.1779370502094942E-3</v>
      </c>
      <c r="AP131" s="14">
        <v>-6.2051379366280775E-3</v>
      </c>
      <c r="AQ131" s="20">
        <v>-1.1641145105298616E-2</v>
      </c>
      <c r="AR131" s="20">
        <v>-7.4496686866316721E-3</v>
      </c>
    </row>
    <row r="132" spans="1:44" x14ac:dyDescent="0.2">
      <c r="A132" s="1">
        <v>45008</v>
      </c>
      <c r="B132">
        <v>229.43419999999998</v>
      </c>
      <c r="C132">
        <v>17.809999999999999</v>
      </c>
      <c r="D132" s="12">
        <v>-1.334764801296795E-3</v>
      </c>
      <c r="E132" s="12">
        <v>-1.1217049915871469E-3</v>
      </c>
      <c r="F132" s="12">
        <v>2.1305980970964811E-4</v>
      </c>
      <c r="G132" s="12">
        <f t="shared" ref="G132:G195" si="44">_xlfn.STDEV.P(D132:D231)</f>
        <v>5.7618664121876235E-3</v>
      </c>
      <c r="H132" s="12">
        <f t="shared" si="28"/>
        <v>5.5328554682868066E-3</v>
      </c>
      <c r="I132" s="14">
        <v>-9.4774268660966811E-3</v>
      </c>
      <c r="J132" s="14">
        <v>-9.1007373844098419E-3</v>
      </c>
      <c r="K132" s="20">
        <v>-1.3404105678500004E-2</v>
      </c>
      <c r="L132" s="20">
        <v>-1.2871346556024253E-2</v>
      </c>
      <c r="N132" s="24">
        <v>1.7815970747808727E-6</v>
      </c>
      <c r="O132" s="24">
        <v>4.5394482513511459E-8</v>
      </c>
      <c r="P132" s="23">
        <f t="shared" ref="P132:Q147" si="45">SUMPRODUCT(N132:N231,Weights)</f>
        <v>2.2621917479724995E-5</v>
      </c>
      <c r="Q132" s="23">
        <f t="shared" si="45"/>
        <v>1.776885203402938E-5</v>
      </c>
      <c r="R132" s="12">
        <v>4.7562503592352024E-3</v>
      </c>
      <c r="S132" s="12">
        <v>4.2153116176659325E-3</v>
      </c>
      <c r="T132" s="14">
        <v>-7.823335654077267E-3</v>
      </c>
      <c r="U132" s="14">
        <v>-6.9335706030484888E-3</v>
      </c>
      <c r="V132" s="20">
        <v>-1.1064692911612798E-2</v>
      </c>
      <c r="W132" s="20">
        <v>-9.8062812201767987E-3</v>
      </c>
      <c r="Y132" s="14">
        <f t="shared" ref="Y132:Y195" si="46">PERCENTILE(D132:D231,0.05)</f>
        <v>-7.8931887537933339E-3</v>
      </c>
      <c r="Z132" s="14">
        <f t="shared" si="29"/>
        <v>-7.995915095670986E-3</v>
      </c>
      <c r="AA132" s="20">
        <f t="shared" ref="AA132:AA195" si="47">PERCENTILE(D132:D231,0.01)</f>
        <v>-1.1860507816786161E-2</v>
      </c>
      <c r="AB132" s="20">
        <f t="shared" si="30"/>
        <v>-1.0378389729736183E-2</v>
      </c>
      <c r="AD132" s="14">
        <f t="shared" ref="AD132:AD195" si="48">PERCENTILE(D132:D631,0.05)</f>
        <v>-9.1784728702007309E-3</v>
      </c>
      <c r="AE132" s="14">
        <f t="shared" si="31"/>
        <v>-9.5702730887043067E-3</v>
      </c>
      <c r="AF132" s="20">
        <f t="shared" ref="AF132:AF195" si="49">PERCENTILE(D132:D631,0.01)</f>
        <v>-1.6752275379560328E-2</v>
      </c>
      <c r="AG132" s="20">
        <f t="shared" si="32"/>
        <v>-1.4945843927348972E-2</v>
      </c>
      <c r="AI132" s="26">
        <v>-0.27273081869444921</v>
      </c>
      <c r="AJ132" s="26">
        <v>4.9001877536901432E-2</v>
      </c>
      <c r="AK132" s="26">
        <f t="shared" si="42"/>
        <v>-1.4743190090550209</v>
      </c>
      <c r="AL132" s="26">
        <f t="shared" si="42"/>
        <v>-1.46190104971025</v>
      </c>
      <c r="AM132" s="26">
        <f t="shared" si="43"/>
        <v>-2.3910437491798082</v>
      </c>
      <c r="AN132" s="26">
        <f t="shared" si="43"/>
        <v>-1.7551065881540264</v>
      </c>
      <c r="AO132" s="14">
        <v>-7.0122303164452306E-3</v>
      </c>
      <c r="AP132" s="14">
        <v>-6.1623684787216393E-3</v>
      </c>
      <c r="AQ132" s="20">
        <v>-1.1372402690983548E-2</v>
      </c>
      <c r="AR132" s="20">
        <v>-7.3983211912876847E-3</v>
      </c>
    </row>
    <row r="133" spans="1:44" x14ac:dyDescent="0.2">
      <c r="A133" s="1">
        <v>45007</v>
      </c>
      <c r="B133">
        <v>229.74084999999999</v>
      </c>
      <c r="C133">
        <v>17.829999999999998</v>
      </c>
      <c r="D133" s="12">
        <v>-5.0815400088993767E-3</v>
      </c>
      <c r="E133" s="12">
        <v>0</v>
      </c>
      <c r="F133" s="12">
        <v>5.0815400088993767E-3</v>
      </c>
      <c r="G133" s="12">
        <f t="shared" si="44"/>
        <v>5.7606863907707119E-3</v>
      </c>
      <c r="H133" s="12">
        <f t="shared" ref="H133:H196" si="50">_xlfn.STDEV.P(F133:F232)</f>
        <v>5.5673865818964404E-3</v>
      </c>
      <c r="I133" s="14">
        <v>-9.4754859035891936E-3</v>
      </c>
      <c r="J133" s="14">
        <v>-9.1575360118733226E-3</v>
      </c>
      <c r="K133" s="20">
        <v>-1.340136053818545E-2</v>
      </c>
      <c r="L133" s="20">
        <v>-1.2951677938758288E-2</v>
      </c>
      <c r="N133" s="24">
        <v>2.5822048862045077E-5</v>
      </c>
      <c r="O133" s="24">
        <v>2.5822048862045077E-5</v>
      </c>
      <c r="P133" s="23">
        <f t="shared" si="45"/>
        <v>2.3951960049223383E-5</v>
      </c>
      <c r="Q133" s="23">
        <f t="shared" si="45"/>
        <v>1.890504121009743E-5</v>
      </c>
      <c r="R133" s="12">
        <v>4.8940739725941394E-3</v>
      </c>
      <c r="S133" s="12">
        <v>4.3479927794440312E-3</v>
      </c>
      <c r="T133" s="14">
        <v>-8.0500353243902721E-3</v>
      </c>
      <c r="U133" s="14">
        <v>-7.1518116932273289E-3</v>
      </c>
      <c r="V133" s="20">
        <v>-1.1385318581542988E-2</v>
      </c>
      <c r="W133" s="20">
        <v>-1.0114943758804548E-2</v>
      </c>
      <c r="Y133" s="14">
        <f t="shared" si="46"/>
        <v>-7.8931887537933339E-3</v>
      </c>
      <c r="Z133" s="14">
        <f t="shared" ref="Z133:Z196" si="51">PERCENTILE(F133:F232,0.05)</f>
        <v>-7.995915095670986E-3</v>
      </c>
      <c r="AA133" s="20">
        <f t="shared" si="47"/>
        <v>-1.1860507816786161E-2</v>
      </c>
      <c r="AB133" s="20">
        <f t="shared" ref="AB133:AB196" si="52">PERCENTILE(F133:F232,0.01)</f>
        <v>-1.0378389729736183E-2</v>
      </c>
      <c r="AD133" s="14">
        <f t="shared" si="48"/>
        <v>-9.1784728702007309E-3</v>
      </c>
      <c r="AE133" s="14">
        <f t="shared" ref="AE133:AE196" si="53">PERCENTILE(F133:F632,0.05)</f>
        <v>-9.5702730887043067E-3</v>
      </c>
      <c r="AF133" s="20">
        <f t="shared" si="49"/>
        <v>-1.6752275379560328E-2</v>
      </c>
      <c r="AG133" s="20">
        <f t="shared" ref="AG133:AG196" si="54">PERCENTILE(F133:F632,0.01)</f>
        <v>-1.4945843927348972E-2</v>
      </c>
      <c r="AI133" s="26">
        <v>-1.0406578173823591</v>
      </c>
      <c r="AJ133" s="26">
        <v>1.1823357142641484</v>
      </c>
      <c r="AK133" s="26">
        <f t="shared" ref="AK133:AL148" si="55">PERCENTILE(AI133:AI232,5%)</f>
        <v>-1.4743190090550209</v>
      </c>
      <c r="AL133" s="26">
        <f t="shared" si="55"/>
        <v>-1.46190104971025</v>
      </c>
      <c r="AM133" s="26">
        <f t="shared" ref="AM133:AN148" si="56">PERCENTILE(AI133:AI232,1%)</f>
        <v>-2.3910437491798082</v>
      </c>
      <c r="AN133" s="26">
        <f t="shared" si="56"/>
        <v>-1.7551065881540264</v>
      </c>
      <c r="AO133" s="14">
        <v>-7.2154262895169612E-3</v>
      </c>
      <c r="AP133" s="14">
        <v>-6.3563352084018169E-3</v>
      </c>
      <c r="AQ133" s="20">
        <v>-1.170194498019481E-2</v>
      </c>
      <c r="AR133" s="20">
        <v>-7.6311907724483556E-3</v>
      </c>
    </row>
    <row r="134" spans="1:44" x14ac:dyDescent="0.2">
      <c r="A134" s="1">
        <v>45006</v>
      </c>
      <c r="B134">
        <v>230.91424999999998</v>
      </c>
      <c r="C134">
        <v>17.829999999999998</v>
      </c>
      <c r="D134" s="12">
        <v>2.9541670847192947E-3</v>
      </c>
      <c r="E134" s="12">
        <v>-1.1204481792719267E-3</v>
      </c>
      <c r="F134" s="12">
        <v>-4.0746152639912214E-3</v>
      </c>
      <c r="G134" s="12">
        <f t="shared" si="44"/>
        <v>5.8333975698991345E-3</v>
      </c>
      <c r="H134" s="12">
        <f t="shared" si="50"/>
        <v>5.6202483125006109E-3</v>
      </c>
      <c r="I134" s="14">
        <v>-9.5950851502984973E-3</v>
      </c>
      <c r="J134" s="14">
        <v>-9.2444858211845234E-3</v>
      </c>
      <c r="K134" s="20">
        <v>-1.3570512035169858E-2</v>
      </c>
      <c r="L134" s="20">
        <v>-1.307465271336742E-2</v>
      </c>
      <c r="N134" s="24">
        <v>8.7271031644388968E-6</v>
      </c>
      <c r="O134" s="24">
        <v>1.6602489549550252E-5</v>
      </c>
      <c r="P134" s="23">
        <f t="shared" si="45"/>
        <v>2.3843763011651351E-5</v>
      </c>
      <c r="Q134" s="23">
        <f t="shared" si="45"/>
        <v>1.8471794226909303E-5</v>
      </c>
      <c r="R134" s="12">
        <v>4.8830075784962032E-3</v>
      </c>
      <c r="S134" s="12">
        <v>4.2978825282817242E-3</v>
      </c>
      <c r="T134" s="14">
        <v>-8.0318327259210082E-3</v>
      </c>
      <c r="U134" s="14">
        <v>-7.0693876648555594E-3</v>
      </c>
      <c r="V134" s="20">
        <v>-1.1359574299159956E-2</v>
      </c>
      <c r="W134" s="20">
        <v>-9.9983698825454621E-3</v>
      </c>
      <c r="Y134" s="14">
        <f t="shared" si="46"/>
        <v>-7.8931887537933339E-3</v>
      </c>
      <c r="Z134" s="14">
        <f t="shared" si="51"/>
        <v>-8.1259908601241278E-3</v>
      </c>
      <c r="AA134" s="20">
        <f t="shared" si="47"/>
        <v>-1.1860507816786161E-2</v>
      </c>
      <c r="AB134" s="20">
        <f t="shared" si="52"/>
        <v>-1.0378389729736183E-2</v>
      </c>
      <c r="AD134" s="14">
        <f t="shared" si="48"/>
        <v>-9.1784728702007309E-3</v>
      </c>
      <c r="AE134" s="14">
        <f t="shared" si="53"/>
        <v>-9.5702730887043067E-3</v>
      </c>
      <c r="AF134" s="20">
        <f t="shared" si="49"/>
        <v>-1.6752275379560328E-2</v>
      </c>
      <c r="AG134" s="20">
        <f t="shared" si="54"/>
        <v>-1.4945843927348972E-2</v>
      </c>
      <c r="AI134" s="26">
        <v>0.59311151486087865</v>
      </c>
      <c r="AJ134" s="26">
        <v>-0.94505373783882296</v>
      </c>
      <c r="AK134" s="26">
        <f t="shared" si="55"/>
        <v>-1.4743190090550209</v>
      </c>
      <c r="AL134" s="26">
        <f t="shared" si="55"/>
        <v>-1.46190104971025</v>
      </c>
      <c r="AM134" s="26">
        <f t="shared" si="56"/>
        <v>-2.3910437491798082</v>
      </c>
      <c r="AN134" s="26">
        <f t="shared" si="56"/>
        <v>-1.7551065881540264</v>
      </c>
      <c r="AO134" s="14">
        <v>-7.1991108943366793E-3</v>
      </c>
      <c r="AP134" s="14">
        <v>-6.2830789796263957E-3</v>
      </c>
      <c r="AQ134" s="20">
        <v>-1.1675484747760978E-2</v>
      </c>
      <c r="AR134" s="20">
        <v>-7.5432419404993381E-3</v>
      </c>
    </row>
    <row r="135" spans="1:44" x14ac:dyDescent="0.2">
      <c r="A135" s="1">
        <v>45005</v>
      </c>
      <c r="B135">
        <v>230.23410000000001</v>
      </c>
      <c r="C135">
        <v>17.850000000000001</v>
      </c>
      <c r="D135" s="12">
        <v>-1.8217265755593459E-4</v>
      </c>
      <c r="E135" s="12">
        <v>-1.1191941801902416E-3</v>
      </c>
      <c r="F135" s="12">
        <v>-9.3702152263430705E-4</v>
      </c>
      <c r="G135" s="12">
        <f t="shared" si="44"/>
        <v>5.831299037907656E-3</v>
      </c>
      <c r="H135" s="12">
        <f t="shared" si="50"/>
        <v>5.6080551069580663E-3</v>
      </c>
      <c r="I135" s="14">
        <v>-9.5916333723410404E-3</v>
      </c>
      <c r="J135" s="14">
        <v>-9.2244297828237044E-3</v>
      </c>
      <c r="K135" s="20">
        <v>-1.3565630119732875E-2</v>
      </c>
      <c r="L135" s="20">
        <v>-1.3046287075575777E-2</v>
      </c>
      <c r="N135" s="24">
        <v>3.3186877160991815E-8</v>
      </c>
      <c r="O135" s="24">
        <v>8.7800933387991516E-7</v>
      </c>
      <c r="P135" s="23">
        <f t="shared" si="45"/>
        <v>2.4808322477614202E-5</v>
      </c>
      <c r="Q135" s="23">
        <f t="shared" si="45"/>
        <v>1.8589178908677994E-5</v>
      </c>
      <c r="R135" s="12">
        <v>4.9807953659645769E-3</v>
      </c>
      <c r="S135" s="12">
        <v>4.3115170078149977E-3</v>
      </c>
      <c r="T135" s="14">
        <v>-8.1926793228099225E-3</v>
      </c>
      <c r="U135" s="14">
        <v>-7.0918143879674595E-3</v>
      </c>
      <c r="V135" s="20">
        <v>-1.1587062710644165E-2</v>
      </c>
      <c r="W135" s="20">
        <v>-1.0030088425021347E-2</v>
      </c>
      <c r="Y135" s="14">
        <f t="shared" si="46"/>
        <v>-7.8931887537933339E-3</v>
      </c>
      <c r="Z135" s="14">
        <f t="shared" si="51"/>
        <v>-8.1259908601241278E-3</v>
      </c>
      <c r="AA135" s="20">
        <f t="shared" si="47"/>
        <v>-1.1860507816786161E-2</v>
      </c>
      <c r="AB135" s="20">
        <f t="shared" si="52"/>
        <v>-1.0378389729736183E-2</v>
      </c>
      <c r="AD135" s="14">
        <f t="shared" si="48"/>
        <v>-9.1784728702007309E-3</v>
      </c>
      <c r="AE135" s="14">
        <f t="shared" si="53"/>
        <v>-9.5702730887043067E-3</v>
      </c>
      <c r="AF135" s="20">
        <f t="shared" si="49"/>
        <v>-1.6752275379560328E-2</v>
      </c>
      <c r="AG135" s="20">
        <f t="shared" si="54"/>
        <v>-1.4945843927348972E-2</v>
      </c>
      <c r="AI135" s="26">
        <v>-3.5460885090185093E-2</v>
      </c>
      <c r="AJ135" s="26">
        <v>-0.2110011737622236</v>
      </c>
      <c r="AK135" s="26">
        <f t="shared" si="55"/>
        <v>-1.4743190090550209</v>
      </c>
      <c r="AL135" s="26">
        <f t="shared" si="55"/>
        <v>-1.46190104971025</v>
      </c>
      <c r="AM135" s="26">
        <f t="shared" si="56"/>
        <v>-2.3910437491798082</v>
      </c>
      <c r="AN135" s="26">
        <f t="shared" si="56"/>
        <v>-1.7551065881540264</v>
      </c>
      <c r="AO135" s="14">
        <v>-7.3432812882547353E-3</v>
      </c>
      <c r="AP135" s="14">
        <v>-6.3030112395683416E-3</v>
      </c>
      <c r="AQ135" s="20">
        <v>-1.1909299625733357E-2</v>
      </c>
      <c r="AR135" s="20">
        <v>-7.5671719053542379E-3</v>
      </c>
    </row>
    <row r="136" spans="1:44" x14ac:dyDescent="0.2">
      <c r="A136" s="1">
        <v>45002</v>
      </c>
      <c r="B136">
        <v>230.27605</v>
      </c>
      <c r="C136">
        <v>17.87</v>
      </c>
      <c r="D136" s="12">
        <v>-3.3522959905752936E-3</v>
      </c>
      <c r="E136" s="12">
        <v>0</v>
      </c>
      <c r="F136" s="12">
        <v>3.3522959905752936E-3</v>
      </c>
      <c r="G136" s="12">
        <f t="shared" si="44"/>
        <v>5.8446796145267795E-3</v>
      </c>
      <c r="H136" s="12">
        <f t="shared" si="50"/>
        <v>5.6183116883047231E-3</v>
      </c>
      <c r="I136" s="14">
        <v>-9.6136424623237075E-3</v>
      </c>
      <c r="J136" s="14">
        <v>-9.2413003578518758E-3</v>
      </c>
      <c r="K136" s="20">
        <v>-1.3596757995704215E-2</v>
      </c>
      <c r="L136" s="20">
        <v>-1.30701474517865E-2</v>
      </c>
      <c r="N136" s="24">
        <v>1.1237888408427188E-5</v>
      </c>
      <c r="O136" s="24">
        <v>1.1237888408427188E-5</v>
      </c>
      <c r="P136" s="23">
        <f t="shared" si="45"/>
        <v>2.639169267886505E-5</v>
      </c>
      <c r="Q136" s="23">
        <f t="shared" si="45"/>
        <v>1.9721020765160461E-5</v>
      </c>
      <c r="R136" s="12">
        <v>5.1372845627690369E-3</v>
      </c>
      <c r="S136" s="12">
        <v>4.4408355931243914E-3</v>
      </c>
      <c r="T136" s="14">
        <v>-8.4500811457524604E-3</v>
      </c>
      <c r="U136" s="14">
        <v>-7.304524532045849E-3</v>
      </c>
      <c r="V136" s="20">
        <v>-1.195111102094058E-2</v>
      </c>
      <c r="W136" s="20">
        <v>-1.0330928441029823E-2</v>
      </c>
      <c r="Y136" s="14">
        <f t="shared" si="46"/>
        <v>-7.8931887537933339E-3</v>
      </c>
      <c r="Z136" s="14">
        <f t="shared" si="51"/>
        <v>-8.1259908601241278E-3</v>
      </c>
      <c r="AA136" s="20">
        <f t="shared" si="47"/>
        <v>-1.1860507816786161E-2</v>
      </c>
      <c r="AB136" s="20">
        <f t="shared" si="52"/>
        <v>-1.0378389729736183E-2</v>
      </c>
      <c r="AD136" s="14">
        <f t="shared" si="48"/>
        <v>-9.1784728702007309E-3</v>
      </c>
      <c r="AE136" s="14">
        <f t="shared" si="53"/>
        <v>-9.5755644603934993E-3</v>
      </c>
      <c r="AF136" s="20">
        <f t="shared" si="49"/>
        <v>-1.6752275379560328E-2</v>
      </c>
      <c r="AG136" s="20">
        <f t="shared" si="54"/>
        <v>-1.4945843927348972E-2</v>
      </c>
      <c r="AI136" s="26">
        <v>-0.6407963524614374</v>
      </c>
      <c r="AJ136" s="26">
        <v>0.74474483925049828</v>
      </c>
      <c r="AK136" s="26">
        <f t="shared" si="55"/>
        <v>-1.4743190090550209</v>
      </c>
      <c r="AL136" s="26">
        <f t="shared" si="55"/>
        <v>-1.46190104971025</v>
      </c>
      <c r="AM136" s="26">
        <f t="shared" si="56"/>
        <v>-2.3910437491798082</v>
      </c>
      <c r="AN136" s="26">
        <f t="shared" si="56"/>
        <v>-1.7551065881540264</v>
      </c>
      <c r="AO136" s="14">
        <v>-7.5739962858153024E-3</v>
      </c>
      <c r="AP136" s="14">
        <v>-6.4920622151791885E-3</v>
      </c>
      <c r="AQ136" s="20">
        <v>-1.228347214156683E-2</v>
      </c>
      <c r="AR136" s="20">
        <v>-7.7941398064015127E-3</v>
      </c>
    </row>
    <row r="137" spans="1:44" x14ac:dyDescent="0.2">
      <c r="A137" s="1">
        <v>45001</v>
      </c>
      <c r="B137">
        <v>231.0506</v>
      </c>
      <c r="C137">
        <v>17.87</v>
      </c>
      <c r="D137" s="12">
        <v>2.3939387103100174E-3</v>
      </c>
      <c r="E137" s="12">
        <v>1.1204481792717047E-3</v>
      </c>
      <c r="F137" s="12">
        <v>-1.2734905310383127E-3</v>
      </c>
      <c r="G137" s="12">
        <f t="shared" si="44"/>
        <v>5.9013833472736487E-3</v>
      </c>
      <c r="H137" s="12">
        <f t="shared" si="50"/>
        <v>5.609536335143289E-3</v>
      </c>
      <c r="I137" s="14">
        <v>-9.7069118027940833E-3</v>
      </c>
      <c r="J137" s="14">
        <v>-9.2268661863765099E-3</v>
      </c>
      <c r="K137" s="20">
        <v>-1.3728670603830073E-2</v>
      </c>
      <c r="L137" s="20">
        <v>-1.3049732927615439E-2</v>
      </c>
      <c r="N137" s="24">
        <v>5.7309425487207889E-6</v>
      </c>
      <c r="O137" s="24">
        <v>1.6217781326442437E-6</v>
      </c>
      <c r="P137" s="23">
        <f t="shared" si="45"/>
        <v>2.7368100329592259E-5</v>
      </c>
      <c r="Q137" s="23">
        <f t="shared" si="45"/>
        <v>2.0261412126935959E-5</v>
      </c>
      <c r="R137" s="12">
        <v>5.23145298455336E-3</v>
      </c>
      <c r="S137" s="12">
        <v>4.5012678355032332E-3</v>
      </c>
      <c r="T137" s="14">
        <v>-8.6049744158687002E-3</v>
      </c>
      <c r="U137" s="14">
        <v>-7.4039267251074983E-3</v>
      </c>
      <c r="V137" s="20">
        <v>-1.217017952876032E-2</v>
      </c>
      <c r="W137" s="20">
        <v>-1.0471514859611364E-2</v>
      </c>
      <c r="Y137" s="14">
        <f t="shared" si="46"/>
        <v>-7.8931887537933339E-3</v>
      </c>
      <c r="Z137" s="14">
        <f t="shared" si="51"/>
        <v>-8.1259908601241278E-3</v>
      </c>
      <c r="AA137" s="20">
        <f t="shared" si="47"/>
        <v>-1.1860507816786161E-2</v>
      </c>
      <c r="AB137" s="20">
        <f t="shared" si="52"/>
        <v>-1.0378389729736183E-2</v>
      </c>
      <c r="AD137" s="14">
        <f t="shared" si="48"/>
        <v>-9.1784728702007309E-3</v>
      </c>
      <c r="AE137" s="14">
        <f t="shared" si="53"/>
        <v>-9.5755644603934993E-3</v>
      </c>
      <c r="AF137" s="20">
        <f t="shared" si="49"/>
        <v>-1.6752275379560328E-2</v>
      </c>
      <c r="AG137" s="20">
        <f t="shared" si="54"/>
        <v>-1.4945843927348972E-2</v>
      </c>
      <c r="AI137" s="26">
        <v>0.44647626563862514</v>
      </c>
      <c r="AJ137" s="26">
        <v>-0.27491552377297884</v>
      </c>
      <c r="AK137" s="26">
        <f t="shared" si="55"/>
        <v>-1.4743190090550209</v>
      </c>
      <c r="AL137" s="26">
        <f t="shared" si="55"/>
        <v>-1.46190104971025</v>
      </c>
      <c r="AM137" s="26">
        <f t="shared" si="56"/>
        <v>-2.3910437491798082</v>
      </c>
      <c r="AN137" s="26">
        <f t="shared" si="56"/>
        <v>-1.7551065881540264</v>
      </c>
      <c r="AO137" s="14">
        <v>-7.7128305801046409E-3</v>
      </c>
      <c r="AP137" s="14">
        <v>-6.580408173749162E-3</v>
      </c>
      <c r="AQ137" s="20">
        <v>-1.2508632957844363E-2</v>
      </c>
      <c r="AR137" s="20">
        <v>-7.9002048331375391E-3</v>
      </c>
    </row>
    <row r="138" spans="1:44" x14ac:dyDescent="0.2">
      <c r="A138" s="1">
        <v>45000</v>
      </c>
      <c r="B138">
        <v>230.49880000000002</v>
      </c>
      <c r="C138">
        <v>17.850000000000001</v>
      </c>
      <c r="D138" s="12">
        <v>5.7959017858097983E-3</v>
      </c>
      <c r="E138" s="12">
        <v>5.0675675675675436E-3</v>
      </c>
      <c r="F138" s="12">
        <v>-7.2833421824225475E-4</v>
      </c>
      <c r="G138" s="12">
        <f t="shared" si="44"/>
        <v>5.9028114655325136E-3</v>
      </c>
      <c r="H138" s="12">
        <f t="shared" si="50"/>
        <v>5.6589810184233501E-3</v>
      </c>
      <c r="I138" s="14">
        <v>-9.7092608482918924E-3</v>
      </c>
      <c r="J138" s="14">
        <v>-9.3081954530031853E-3</v>
      </c>
      <c r="K138" s="20">
        <v>-1.3731992903705463E-2</v>
      </c>
      <c r="L138" s="20">
        <v>-1.3164758461446633E-2</v>
      </c>
      <c r="N138" s="24">
        <v>3.3592477510753208E-5</v>
      </c>
      <c r="O138" s="24">
        <v>5.304707334625564E-7</v>
      </c>
      <c r="P138" s="23">
        <f t="shared" si="45"/>
        <v>2.8749434110981959E-5</v>
      </c>
      <c r="Q138" s="23">
        <f t="shared" si="45"/>
        <v>2.1458181394053034E-5</v>
      </c>
      <c r="R138" s="12">
        <v>5.3618498776991097E-3</v>
      </c>
      <c r="S138" s="12">
        <v>4.6322976366003337E-3</v>
      </c>
      <c r="T138" s="14">
        <v>-8.8194582185026904E-3</v>
      </c>
      <c r="U138" s="14">
        <v>-7.6194515686807936E-3</v>
      </c>
      <c r="V138" s="20">
        <v>-1.2473528063911466E-2</v>
      </c>
      <c r="W138" s="20">
        <v>-1.0776335758829598E-2</v>
      </c>
      <c r="Y138" s="14">
        <f t="shared" si="46"/>
        <v>-7.8931887537933339E-3</v>
      </c>
      <c r="Z138" s="14">
        <f t="shared" si="51"/>
        <v>-8.1259908601241278E-3</v>
      </c>
      <c r="AA138" s="20">
        <f t="shared" si="47"/>
        <v>-1.1860507816786161E-2</v>
      </c>
      <c r="AB138" s="20">
        <f t="shared" si="52"/>
        <v>-1.0378389729736183E-2</v>
      </c>
      <c r="AD138" s="14">
        <f t="shared" si="48"/>
        <v>-9.1784728702007309E-3</v>
      </c>
      <c r="AE138" s="14">
        <f t="shared" si="53"/>
        <v>-9.5755644603934993E-3</v>
      </c>
      <c r="AF138" s="20">
        <f t="shared" si="49"/>
        <v>-1.6752275379560328E-2</v>
      </c>
      <c r="AG138" s="20">
        <f t="shared" si="54"/>
        <v>-1.4945843927348972E-2</v>
      </c>
      <c r="AI138" s="26">
        <v>1.0866567107489371</v>
      </c>
      <c r="AJ138" s="26">
        <v>-0.15247752709320808</v>
      </c>
      <c r="AK138" s="26">
        <f t="shared" si="55"/>
        <v>-1.4743190090550209</v>
      </c>
      <c r="AL138" s="26">
        <f t="shared" si="55"/>
        <v>-1.46190104971025</v>
      </c>
      <c r="AM138" s="26">
        <f t="shared" si="56"/>
        <v>-2.3910437491798082</v>
      </c>
      <c r="AN138" s="26">
        <f t="shared" si="56"/>
        <v>-1.7551065881540264</v>
      </c>
      <c r="AO138" s="14">
        <v>-7.9050771983911368E-3</v>
      </c>
      <c r="AP138" s="14">
        <v>-6.7719607775163383E-3</v>
      </c>
      <c r="AQ138" s="20">
        <v>-1.2820417634112976E-2</v>
      </c>
      <c r="AR138" s="20">
        <v>-8.130176100287571E-3</v>
      </c>
    </row>
    <row r="139" spans="1:44" x14ac:dyDescent="0.2">
      <c r="A139" s="1">
        <v>44999</v>
      </c>
      <c r="B139">
        <v>229.17054999999999</v>
      </c>
      <c r="C139">
        <v>17.760000000000002</v>
      </c>
      <c r="D139" s="12">
        <v>4.8944473104766129E-3</v>
      </c>
      <c r="E139" s="12">
        <v>0</v>
      </c>
      <c r="F139" s="12">
        <v>-4.8944473104766129E-3</v>
      </c>
      <c r="G139" s="12">
        <f t="shared" si="44"/>
        <v>5.9531752160729692E-3</v>
      </c>
      <c r="H139" s="12">
        <f t="shared" si="50"/>
        <v>5.8052009536143628E-3</v>
      </c>
      <c r="I139" s="14">
        <v>-9.7921018460352394E-3</v>
      </c>
      <c r="J139" s="14">
        <v>-9.5487058437347325E-3</v>
      </c>
      <c r="K139" s="20">
        <v>-1.3849156507703974E-2</v>
      </c>
      <c r="L139" s="20">
        <v>-1.3504916896820634E-2</v>
      </c>
      <c r="N139" s="24">
        <v>2.395561447503175E-5</v>
      </c>
      <c r="O139" s="24">
        <v>2.395561447503175E-5</v>
      </c>
      <c r="P139" s="23">
        <f t="shared" si="45"/>
        <v>2.8448364404183287E-5</v>
      </c>
      <c r="Q139" s="23">
        <f t="shared" si="45"/>
        <v>2.2816538001126074E-5</v>
      </c>
      <c r="R139" s="12">
        <v>5.3337008168984588E-3</v>
      </c>
      <c r="S139" s="12">
        <v>4.7766659922090088E-3</v>
      </c>
      <c r="T139" s="14">
        <v>-8.7731571337494631E-3</v>
      </c>
      <c r="U139" s="14">
        <v>-7.8569163820207434E-3</v>
      </c>
      <c r="V139" s="20">
        <v>-1.2408043556161626E-2</v>
      </c>
      <c r="W139" s="20">
        <v>-1.1112186775978611E-2</v>
      </c>
      <c r="Y139" s="14">
        <f t="shared" si="46"/>
        <v>-7.8931887537933339E-3</v>
      </c>
      <c r="Z139" s="14">
        <f t="shared" si="51"/>
        <v>-8.5088180179464842E-3</v>
      </c>
      <c r="AA139" s="20">
        <f t="shared" si="47"/>
        <v>-1.1860507816786161E-2</v>
      </c>
      <c r="AB139" s="20">
        <f t="shared" si="52"/>
        <v>-1.3178296052493259E-2</v>
      </c>
      <c r="AD139" s="14">
        <f t="shared" si="48"/>
        <v>-9.1784728702007309E-3</v>
      </c>
      <c r="AE139" s="14">
        <f t="shared" si="53"/>
        <v>-9.5755644603934993E-3</v>
      </c>
      <c r="AF139" s="20">
        <f t="shared" si="49"/>
        <v>-1.6752275379560328E-2</v>
      </c>
      <c r="AG139" s="20">
        <f t="shared" si="54"/>
        <v>-1.4945843927348972E-2</v>
      </c>
      <c r="AI139" s="26">
        <v>0.91300591626461114</v>
      </c>
      <c r="AJ139" s="26">
        <v>-1.0262663621743353</v>
      </c>
      <c r="AK139" s="26">
        <f t="shared" si="55"/>
        <v>-1.4743190090550209</v>
      </c>
      <c r="AL139" s="26">
        <f t="shared" si="55"/>
        <v>-1.46190104971025</v>
      </c>
      <c r="AM139" s="26">
        <f t="shared" si="56"/>
        <v>-2.3910437491798082</v>
      </c>
      <c r="AN139" s="26">
        <f t="shared" si="56"/>
        <v>-1.7551065881540264</v>
      </c>
      <c r="AO139" s="14">
        <v>-7.8635765029656905E-3</v>
      </c>
      <c r="AP139" s="14">
        <v>-6.9830130281256031E-3</v>
      </c>
      <c r="AQ139" s="20">
        <v>-1.2753111998240297E-2</v>
      </c>
      <c r="AR139" s="20">
        <v>-8.3835579523373199E-3</v>
      </c>
    </row>
    <row r="140" spans="1:44" x14ac:dyDescent="0.2">
      <c r="A140" s="1">
        <v>44998</v>
      </c>
      <c r="B140">
        <v>228.05435</v>
      </c>
      <c r="C140">
        <v>17.760000000000002</v>
      </c>
      <c r="D140" s="12">
        <v>-1.7786428913156849E-3</v>
      </c>
      <c r="E140" s="12">
        <v>1.6920473773265332E-3</v>
      </c>
      <c r="F140" s="12">
        <v>3.4706902686422181E-3</v>
      </c>
      <c r="G140" s="12">
        <f t="shared" si="44"/>
        <v>5.9762373932067117E-3</v>
      </c>
      <c r="H140" s="12">
        <f t="shared" si="50"/>
        <v>5.8163128129373239E-3</v>
      </c>
      <c r="I140" s="14">
        <v>-9.8300357517390746E-3</v>
      </c>
      <c r="J140" s="14">
        <v>-9.5669832258442802E-3</v>
      </c>
      <c r="K140" s="20">
        <v>-1.390280715444981E-2</v>
      </c>
      <c r="L140" s="20">
        <v>-1.3530766947133246E-2</v>
      </c>
      <c r="N140" s="24">
        <v>3.163570534827819E-6</v>
      </c>
      <c r="O140" s="24">
        <v>1.2045690940847792E-5</v>
      </c>
      <c r="P140" s="23">
        <f t="shared" si="45"/>
        <v>2.8738237640788407E-5</v>
      </c>
      <c r="Q140" s="23">
        <f t="shared" si="45"/>
        <v>2.2745062084491604E-5</v>
      </c>
      <c r="R140" s="12">
        <v>5.3608056895198515E-3</v>
      </c>
      <c r="S140" s="12">
        <v>4.7691783447981482E-3</v>
      </c>
      <c r="T140" s="14">
        <v>-8.8177406817888174E-3</v>
      </c>
      <c r="U140" s="14">
        <v>-7.8446002980196543E-3</v>
      </c>
      <c r="V140" s="20">
        <v>-1.247109891896055E-2</v>
      </c>
      <c r="W140" s="20">
        <v>-1.1094767903342788E-2</v>
      </c>
      <c r="Y140" s="14">
        <f t="shared" si="46"/>
        <v>-7.8931887537933339E-3</v>
      </c>
      <c r="Z140" s="14">
        <f t="shared" si="51"/>
        <v>-8.5088180179464842E-3</v>
      </c>
      <c r="AA140" s="20">
        <f t="shared" si="47"/>
        <v>-1.1860507816786161E-2</v>
      </c>
      <c r="AB140" s="20">
        <f t="shared" si="52"/>
        <v>-1.3178296052493259E-2</v>
      </c>
      <c r="AD140" s="14">
        <f t="shared" si="48"/>
        <v>-9.1784728702007309E-3</v>
      </c>
      <c r="AE140" s="14">
        <f t="shared" si="53"/>
        <v>-9.5755644603934993E-3</v>
      </c>
      <c r="AF140" s="20">
        <f t="shared" si="49"/>
        <v>-1.6752275379560328E-2</v>
      </c>
      <c r="AG140" s="20">
        <f t="shared" si="54"/>
        <v>-1.4945843927348972E-2</v>
      </c>
      <c r="AI140" s="26">
        <v>-0.32274287913921929</v>
      </c>
      <c r="AJ140" s="26">
        <v>0.71704333148792387</v>
      </c>
      <c r="AK140" s="26">
        <f t="shared" si="55"/>
        <v>-1.4743190090550209</v>
      </c>
      <c r="AL140" s="26">
        <f t="shared" si="55"/>
        <v>-1.46190104971025</v>
      </c>
      <c r="AM140" s="26">
        <f t="shared" si="56"/>
        <v>-2.3910437491798082</v>
      </c>
      <c r="AN140" s="26">
        <f t="shared" si="56"/>
        <v>-1.7551065881540264</v>
      </c>
      <c r="AO140" s="14">
        <v>-7.9035377319094258E-3</v>
      </c>
      <c r="AP140" s="14">
        <v>-6.9720668285158053E-3</v>
      </c>
      <c r="AQ140" s="20">
        <v>-1.2817920934493993E-2</v>
      </c>
      <c r="AR140" s="20">
        <v>-8.3704163330367443E-3</v>
      </c>
    </row>
    <row r="141" spans="1:44" x14ac:dyDescent="0.2">
      <c r="A141" s="1">
        <v>44995</v>
      </c>
      <c r="B141">
        <v>228.4607</v>
      </c>
      <c r="C141">
        <v>17.73</v>
      </c>
      <c r="D141" s="12">
        <v>-9.384498644986472E-3</v>
      </c>
      <c r="E141" s="12">
        <v>-1.115448968209698E-2</v>
      </c>
      <c r="F141" s="12">
        <v>-1.7699910371105076E-3</v>
      </c>
      <c r="G141" s="12">
        <f t="shared" si="44"/>
        <v>5.9808371409610685E-3</v>
      </c>
      <c r="H141" s="12">
        <f t="shared" si="50"/>
        <v>5.8164555719643274E-3</v>
      </c>
      <c r="I141" s="14">
        <v>-9.8376016635158894E-3</v>
      </c>
      <c r="J141" s="14">
        <v>-9.5672180435476262E-3</v>
      </c>
      <c r="K141" s="20">
        <v>-1.3913507767859282E-2</v>
      </c>
      <c r="L141" s="20">
        <v>-1.3531099054292216E-2</v>
      </c>
      <c r="N141" s="24">
        <v>8.8068814817752927E-5</v>
      </c>
      <c r="O141" s="24">
        <v>3.1328682714515303E-6</v>
      </c>
      <c r="P141" s="23">
        <f t="shared" si="45"/>
        <v>3.0371356109066759E-5</v>
      </c>
      <c r="Q141" s="23">
        <f t="shared" si="45"/>
        <v>2.3428307401705104E-5</v>
      </c>
      <c r="R141" s="12">
        <v>5.5110213308484628E-3</v>
      </c>
      <c r="S141" s="12">
        <v>4.8402796821779941E-3</v>
      </c>
      <c r="T141" s="14">
        <v>-9.0648234242530264E-3</v>
      </c>
      <c r="U141" s="14">
        <v>-7.9615515906899942E-3</v>
      </c>
      <c r="V141" s="20">
        <v>-1.2820552756813047E-2</v>
      </c>
      <c r="W141" s="20">
        <v>-1.1260174348397853E-2</v>
      </c>
      <c r="Y141" s="14">
        <f t="shared" si="46"/>
        <v>-7.8931887537933339E-3</v>
      </c>
      <c r="Z141" s="14">
        <f t="shared" si="51"/>
        <v>-8.5088180179464842E-3</v>
      </c>
      <c r="AA141" s="20">
        <f t="shared" si="47"/>
        <v>-1.1860507816786161E-2</v>
      </c>
      <c r="AB141" s="20">
        <f t="shared" si="52"/>
        <v>-1.3178296052493259E-2</v>
      </c>
      <c r="AD141" s="14">
        <f t="shared" si="48"/>
        <v>-9.1784728702007309E-3</v>
      </c>
      <c r="AE141" s="14">
        <f t="shared" si="53"/>
        <v>-9.5755644603934993E-3</v>
      </c>
      <c r="AF141" s="20">
        <f t="shared" si="49"/>
        <v>-1.6752275379560328E-2</v>
      </c>
      <c r="AG141" s="20">
        <f t="shared" si="54"/>
        <v>-1.4945843927348972E-2</v>
      </c>
      <c r="AI141" s="26">
        <v>-1.8168452838690556</v>
      </c>
      <c r="AJ141" s="26">
        <v>-0.35597125518187112</v>
      </c>
      <c r="AK141" s="26">
        <f t="shared" si="55"/>
        <v>-1.4743190090550209</v>
      </c>
      <c r="AL141" s="26">
        <f t="shared" si="55"/>
        <v>-1.46190104971025</v>
      </c>
      <c r="AM141" s="26">
        <f t="shared" si="56"/>
        <v>-2.3910437491798082</v>
      </c>
      <c r="AN141" s="26">
        <f t="shared" si="56"/>
        <v>-1.7551065881540264</v>
      </c>
      <c r="AO141" s="14">
        <v>-8.1250035073775883E-3</v>
      </c>
      <c r="AP141" s="14">
        <v>-7.0760099482672046E-3</v>
      </c>
      <c r="AQ141" s="20">
        <v>-1.3177093104721805E-2</v>
      </c>
      <c r="AR141" s="20">
        <v>-8.495206758698675E-3</v>
      </c>
    </row>
    <row r="142" spans="1:44" x14ac:dyDescent="0.2">
      <c r="A142" s="1">
        <v>44994</v>
      </c>
      <c r="B142">
        <v>230.625</v>
      </c>
      <c r="C142">
        <v>17.93</v>
      </c>
      <c r="D142" s="12">
        <v>-7.3316493660803284E-3</v>
      </c>
      <c r="E142" s="12">
        <v>1.6759776536312554E-3</v>
      </c>
      <c r="F142" s="12">
        <v>9.0076270197115837E-3</v>
      </c>
      <c r="G142" s="12">
        <f t="shared" si="44"/>
        <v>5.922443462273181E-3</v>
      </c>
      <c r="H142" s="12">
        <f t="shared" si="50"/>
        <v>5.8157091949207242E-3</v>
      </c>
      <c r="I142" s="14">
        <v>-9.7415526093350795E-3</v>
      </c>
      <c r="J142" s="14">
        <v>-9.5659903625603827E-3</v>
      </c>
      <c r="K142" s="20">
        <v>-1.3777663757586291E-2</v>
      </c>
      <c r="L142" s="20">
        <v>-1.3529362721643597E-2</v>
      </c>
      <c r="N142" s="24">
        <v>5.375308242714608E-5</v>
      </c>
      <c r="O142" s="24">
        <v>8.1137344526238192E-5</v>
      </c>
      <c r="P142" s="23">
        <f t="shared" si="45"/>
        <v>2.6680026713756158E-5</v>
      </c>
      <c r="Q142" s="23">
        <f t="shared" si="45"/>
        <v>2.4723632216237587E-5</v>
      </c>
      <c r="R142" s="12">
        <v>5.1652712139592591E-3</v>
      </c>
      <c r="S142" s="12">
        <v>4.97228641735747E-3</v>
      </c>
      <c r="T142" s="14">
        <v>-8.4961150904689225E-3</v>
      </c>
      <c r="U142" s="14">
        <v>-8.1786833478319776E-3</v>
      </c>
      <c r="V142" s="20">
        <v>-1.2016217707438475E-2</v>
      </c>
      <c r="W142" s="20">
        <v>-1.15672679361417E-2</v>
      </c>
      <c r="Y142" s="14">
        <f t="shared" si="46"/>
        <v>-7.3558018357523123E-3</v>
      </c>
      <c r="Z142" s="14">
        <f t="shared" si="51"/>
        <v>-8.5088180179464842E-3</v>
      </c>
      <c r="AA142" s="20">
        <f t="shared" si="47"/>
        <v>-1.1860507816786161E-2</v>
      </c>
      <c r="AB142" s="20">
        <f t="shared" si="52"/>
        <v>-1.3178296052493259E-2</v>
      </c>
      <c r="AD142" s="14">
        <f t="shared" si="48"/>
        <v>-9.1130979201546943E-3</v>
      </c>
      <c r="AE142" s="14">
        <f t="shared" si="53"/>
        <v>-9.5755644603934993E-3</v>
      </c>
      <c r="AF142" s="20">
        <f t="shared" si="49"/>
        <v>-1.6752275379560328E-2</v>
      </c>
      <c r="AG142" s="20">
        <f t="shared" si="54"/>
        <v>-1.4945843927348972E-2</v>
      </c>
      <c r="AI142" s="26">
        <v>-1.4675466399563797</v>
      </c>
      <c r="AJ142" s="26">
        <v>1.9594578281328918</v>
      </c>
      <c r="AK142" s="26">
        <f t="shared" si="55"/>
        <v>-1.4277744586140437</v>
      </c>
      <c r="AL142" s="26">
        <f t="shared" si="55"/>
        <v>-1.46190104971025</v>
      </c>
      <c r="AM142" s="26">
        <f t="shared" si="56"/>
        <v>-2.3910437491798082</v>
      </c>
      <c r="AN142" s="26">
        <f t="shared" si="56"/>
        <v>-1.7551065881540264</v>
      </c>
      <c r="AO142" s="14">
        <v>-7.3748423111053858E-3</v>
      </c>
      <c r="AP142" s="14">
        <v>-7.2689907329949038E-3</v>
      </c>
      <c r="AQ142" s="20">
        <v>-1.2350389448955687E-2</v>
      </c>
      <c r="AR142" s="20">
        <v>-8.7268926492928764E-3</v>
      </c>
    </row>
    <row r="143" spans="1:44" x14ac:dyDescent="0.2">
      <c r="A143" s="1">
        <v>44993</v>
      </c>
      <c r="B143">
        <v>232.32835</v>
      </c>
      <c r="C143">
        <v>17.899999999999999</v>
      </c>
      <c r="D143" s="12">
        <v>2.1141899824963506E-3</v>
      </c>
      <c r="E143" s="12">
        <v>-3.3407572383075124E-3</v>
      </c>
      <c r="F143" s="12">
        <v>-5.454947220803863E-3</v>
      </c>
      <c r="G143" s="12">
        <f t="shared" si="44"/>
        <v>5.9551305312165303E-3</v>
      </c>
      <c r="H143" s="12">
        <f t="shared" si="50"/>
        <v>5.8679124997332828E-3</v>
      </c>
      <c r="I143" s="14">
        <v>-9.7953180532409593E-3</v>
      </c>
      <c r="J143" s="14">
        <v>-9.6518571578201717E-3</v>
      </c>
      <c r="K143" s="20">
        <v>-1.3853705250931278E-2</v>
      </c>
      <c r="L143" s="20">
        <v>-1.3650805768812198E-2</v>
      </c>
      <c r="N143" s="24">
        <v>4.4697992820879192E-6</v>
      </c>
      <c r="O143" s="24">
        <v>2.9756449181755787E-5</v>
      </c>
      <c r="P143" s="23">
        <f t="shared" si="45"/>
        <v>2.4958561374246246E-5</v>
      </c>
      <c r="Q143" s="23">
        <f t="shared" si="45"/>
        <v>2.1132406108647416E-5</v>
      </c>
      <c r="R143" s="12">
        <v>4.9958544188403098E-3</v>
      </c>
      <c r="S143" s="12">
        <v>4.5969996855174371E-3</v>
      </c>
      <c r="T143" s="14">
        <v>-8.2174492605510251E-3</v>
      </c>
      <c r="U143" s="14">
        <v>-7.5613916058181359E-3</v>
      </c>
      <c r="V143" s="20">
        <v>-1.1622095306286695E-2</v>
      </c>
      <c r="W143" s="20">
        <v>-1.0694220445369903E-2</v>
      </c>
      <c r="Y143" s="14">
        <f t="shared" si="46"/>
        <v>-7.0901906710305997E-3</v>
      </c>
      <c r="Z143" s="14">
        <f t="shared" si="51"/>
        <v>-9.1772612782922477E-3</v>
      </c>
      <c r="AA143" s="20">
        <f t="shared" si="47"/>
        <v>-1.1860507816786161E-2</v>
      </c>
      <c r="AB143" s="20">
        <f t="shared" si="52"/>
        <v>-1.3178296052493259E-2</v>
      </c>
      <c r="AD143" s="14">
        <f t="shared" si="48"/>
        <v>-9.1130979201546943E-3</v>
      </c>
      <c r="AE143" s="14">
        <f t="shared" si="53"/>
        <v>-9.5755644603934993E-3</v>
      </c>
      <c r="AF143" s="20">
        <f t="shared" si="49"/>
        <v>-1.6752275379560328E-2</v>
      </c>
      <c r="AG143" s="20">
        <f t="shared" si="54"/>
        <v>-1.4945843927348972E-2</v>
      </c>
      <c r="AI143" s="26">
        <v>0.41239062870116644</v>
      </c>
      <c r="AJ143" s="26">
        <v>-1.1987646757370478</v>
      </c>
      <c r="AK143" s="26">
        <f t="shared" si="55"/>
        <v>-1.31842719570306</v>
      </c>
      <c r="AL143" s="26">
        <f t="shared" si="55"/>
        <v>-1.46190104971025</v>
      </c>
      <c r="AM143" s="26">
        <f t="shared" si="56"/>
        <v>-2.3910437491798082</v>
      </c>
      <c r="AN143" s="26">
        <f t="shared" si="56"/>
        <v>-1.7551065881540264</v>
      </c>
      <c r="AO143" s="14">
        <v>-6.5866703315723705E-3</v>
      </c>
      <c r="AP143" s="14">
        <v>-6.7203586657756309E-3</v>
      </c>
      <c r="AQ143" s="20">
        <v>-1.1945306479980445E-2</v>
      </c>
      <c r="AR143" s="20">
        <v>-8.0682244337936422E-3</v>
      </c>
    </row>
    <row r="144" spans="1:44" x14ac:dyDescent="0.2">
      <c r="A144" s="1">
        <v>44992</v>
      </c>
      <c r="B144">
        <v>231.8382</v>
      </c>
      <c r="C144">
        <v>17.96</v>
      </c>
      <c r="D144" s="12">
        <v>-3.3445649959030765E-3</v>
      </c>
      <c r="E144" s="12">
        <v>-5.5648302726751808E-4</v>
      </c>
      <c r="F144" s="12">
        <v>2.7880819686355585E-3</v>
      </c>
      <c r="G144" s="12">
        <f t="shared" si="44"/>
        <v>6.0665074683970057E-3</v>
      </c>
      <c r="H144" s="12">
        <f t="shared" si="50"/>
        <v>6.6400504575066504E-3</v>
      </c>
      <c r="I144" s="14">
        <v>-9.9785168123210106E-3</v>
      </c>
      <c r="J144" s="14">
        <v>-1.09219110781706E-2</v>
      </c>
      <c r="K144" s="20">
        <v>-1.4112806751958256E-2</v>
      </c>
      <c r="L144" s="20">
        <v>-1.5447067265344509E-2</v>
      </c>
      <c r="N144" s="24">
        <v>1.1186115011820147E-5</v>
      </c>
      <c r="O144" s="24">
        <v>7.7734010638307311E-6</v>
      </c>
      <c r="P144" s="23">
        <f t="shared" si="45"/>
        <v>2.6282728333534292E-5</v>
      </c>
      <c r="Q144" s="23">
        <f t="shared" si="45"/>
        <v>2.0706811588092898E-5</v>
      </c>
      <c r="R144" s="12">
        <v>5.1266683463565589E-3</v>
      </c>
      <c r="S144" s="12">
        <v>4.5504737762229654E-3</v>
      </c>
      <c r="T144" s="14">
        <v>-8.4326190236818938E-3</v>
      </c>
      <c r="U144" s="14">
        <v>-7.4848632951679088E-3</v>
      </c>
      <c r="V144" s="20">
        <v>-1.1926414008459053E-2</v>
      </c>
      <c r="W144" s="20">
        <v>-1.0585984995194891E-2</v>
      </c>
      <c r="Y144" s="14">
        <f t="shared" si="46"/>
        <v>-7.9145899430152922E-3</v>
      </c>
      <c r="Z144" s="14">
        <f t="shared" si="51"/>
        <v>-9.1772612782922477E-3</v>
      </c>
      <c r="AA144" s="20">
        <f t="shared" si="47"/>
        <v>-1.1860507816786161E-2</v>
      </c>
      <c r="AB144" s="20">
        <f t="shared" si="52"/>
        <v>-1.3178296052493259E-2</v>
      </c>
      <c r="AD144" s="14">
        <f t="shared" si="48"/>
        <v>-9.1130979201546943E-3</v>
      </c>
      <c r="AE144" s="14">
        <f t="shared" si="53"/>
        <v>-9.5755644603934993E-3</v>
      </c>
      <c r="AF144" s="20">
        <f t="shared" si="49"/>
        <v>-1.6752275379560328E-2</v>
      </c>
      <c r="AG144" s="20">
        <f t="shared" si="54"/>
        <v>-1.4945843927348972E-2</v>
      </c>
      <c r="AI144" s="26">
        <v>-0.64064348005744998</v>
      </c>
      <c r="AJ144" s="26">
        <v>0.60034484570629087</v>
      </c>
      <c r="AK144" s="26">
        <f t="shared" si="55"/>
        <v>-1.4250803635687919</v>
      </c>
      <c r="AL144" s="26">
        <f t="shared" si="55"/>
        <v>-1.46190104971025</v>
      </c>
      <c r="AM144" s="26">
        <f t="shared" si="56"/>
        <v>-2.3910437491798082</v>
      </c>
      <c r="AN144" s="26">
        <f t="shared" si="56"/>
        <v>-1.7551065881540264</v>
      </c>
      <c r="AO144" s="14">
        <v>-7.3059143909224222E-3</v>
      </c>
      <c r="AP144" s="14">
        <v>-6.6523423901393187E-3</v>
      </c>
      <c r="AQ144" s="20">
        <v>-1.2258088303673835E-2</v>
      </c>
      <c r="AR144" s="20">
        <v>-7.9865665038710582E-3</v>
      </c>
    </row>
    <row r="145" spans="1:44" x14ac:dyDescent="0.2">
      <c r="A145" s="1">
        <v>44991</v>
      </c>
      <c r="B145">
        <v>232.61619999999999</v>
      </c>
      <c r="C145">
        <v>17.97</v>
      </c>
      <c r="D145" s="12">
        <v>-3.0504275205778253E-3</v>
      </c>
      <c r="E145" s="12">
        <v>1.6722408026754731E-3</v>
      </c>
      <c r="F145" s="12">
        <v>4.7226683232532984E-3</v>
      </c>
      <c r="G145" s="12">
        <f t="shared" si="44"/>
        <v>6.1139456827447201E-3</v>
      </c>
      <c r="H145" s="12">
        <f t="shared" si="50"/>
        <v>6.8375429219732723E-3</v>
      </c>
      <c r="I145" s="14">
        <v>-1.005654573124695E-2</v>
      </c>
      <c r="J145" s="14">
        <v>-1.1246757274644107E-2</v>
      </c>
      <c r="K145" s="20">
        <v>-1.4223164541054356E-2</v>
      </c>
      <c r="L145" s="20">
        <v>-1.5906503440195521E-2</v>
      </c>
      <c r="N145" s="24">
        <v>9.3051080582985794E-6</v>
      </c>
      <c r="O145" s="24">
        <v>2.2303596091460121E-5</v>
      </c>
      <c r="P145" s="23">
        <f t="shared" si="45"/>
        <v>2.7255017113419283E-5</v>
      </c>
      <c r="Q145" s="23">
        <f t="shared" si="45"/>
        <v>2.1567981522255079E-5</v>
      </c>
      <c r="R145" s="12">
        <v>5.2206337846490711E-3</v>
      </c>
      <c r="S145" s="12">
        <v>4.6441340982205804E-3</v>
      </c>
      <c r="T145" s="14">
        <v>-8.5871784156654179E-3</v>
      </c>
      <c r="U145" s="14">
        <v>-7.6389208155071284E-3</v>
      </c>
      <c r="V145" s="20">
        <v>-1.2145010306064154E-2</v>
      </c>
      <c r="W145" s="20">
        <v>-1.0803871486156025E-2</v>
      </c>
      <c r="Y145" s="14">
        <f t="shared" si="46"/>
        <v>-7.9145899430152922E-3</v>
      </c>
      <c r="Z145" s="14">
        <f t="shared" si="51"/>
        <v>-9.4616051274636574E-3</v>
      </c>
      <c r="AA145" s="20">
        <f t="shared" si="47"/>
        <v>-1.1860507816786161E-2</v>
      </c>
      <c r="AB145" s="20">
        <f t="shared" si="52"/>
        <v>-1.6724995927675755E-2</v>
      </c>
      <c r="AD145" s="14">
        <f t="shared" si="48"/>
        <v>-9.1130979201546943E-3</v>
      </c>
      <c r="AE145" s="14">
        <f t="shared" si="53"/>
        <v>-9.5755644603934993E-3</v>
      </c>
      <c r="AF145" s="20">
        <f t="shared" si="49"/>
        <v>-1.6752275379560328E-2</v>
      </c>
      <c r="AG145" s="20">
        <f t="shared" si="54"/>
        <v>-1.4945843927348972E-2</v>
      </c>
      <c r="AI145" s="26">
        <v>-0.57240271328413539</v>
      </c>
      <c r="AJ145" s="26">
        <v>1.0180703912900204</v>
      </c>
      <c r="AK145" s="26">
        <f t="shared" si="55"/>
        <v>-1.4250803635687919</v>
      </c>
      <c r="AL145" s="26">
        <f t="shared" si="55"/>
        <v>-1.4995294037518898</v>
      </c>
      <c r="AM145" s="26">
        <f t="shared" si="56"/>
        <v>-2.3910437491798082</v>
      </c>
      <c r="AN145" s="26">
        <f t="shared" si="56"/>
        <v>-2.2636545035734996</v>
      </c>
      <c r="AO145" s="14">
        <v>-7.4398226918872164E-3</v>
      </c>
      <c r="AP145" s="14">
        <v>-6.964015635248527E-3</v>
      </c>
      <c r="AQ145" s="20">
        <v>-1.2482763777542087E-2</v>
      </c>
      <c r="AR145" s="20">
        <v>-1.051271506663627E-2</v>
      </c>
    </row>
    <row r="146" spans="1:44" x14ac:dyDescent="0.2">
      <c r="A146" s="1">
        <v>44988</v>
      </c>
      <c r="B146">
        <v>233.32794999999999</v>
      </c>
      <c r="C146">
        <v>17.940000000000001</v>
      </c>
      <c r="D146" s="12">
        <v>1.0293103616247024E-2</v>
      </c>
      <c r="E146" s="12">
        <v>6.7340067340067034E-3</v>
      </c>
      <c r="F146" s="12">
        <v>-3.5590968822403202E-3</v>
      </c>
      <c r="G146" s="12">
        <f t="shared" si="44"/>
        <v>6.108324009793731E-3</v>
      </c>
      <c r="H146" s="12">
        <f t="shared" si="50"/>
        <v>6.8246801594104263E-3</v>
      </c>
      <c r="I146" s="14">
        <v>-1.0047298902103981E-2</v>
      </c>
      <c r="J146" s="14">
        <v>-1.1225599912989994E-2</v>
      </c>
      <c r="K146" s="20">
        <v>-1.421008657413627E-2</v>
      </c>
      <c r="L146" s="20">
        <v>-1.5876580179853151E-2</v>
      </c>
      <c r="N146" s="24">
        <v>1.0594798205479756E-4</v>
      </c>
      <c r="O146" s="24">
        <v>1.2667170617172767E-5</v>
      </c>
      <c r="P146" s="23">
        <f t="shared" si="45"/>
        <v>2.8399981256924209E-5</v>
      </c>
      <c r="Q146" s="23">
        <f t="shared" si="45"/>
        <v>2.1518860871145562E-5</v>
      </c>
      <c r="R146" s="12">
        <v>5.3291632792516509E-3</v>
      </c>
      <c r="S146" s="12">
        <v>4.6388426219419821E-3</v>
      </c>
      <c r="T146" s="14">
        <v>-8.7656935484936808E-3</v>
      </c>
      <c r="U146" s="14">
        <v>-7.6302171115583484E-3</v>
      </c>
      <c r="V146" s="20">
        <v>-1.2397487665103594E-2</v>
      </c>
      <c r="W146" s="20">
        <v>-1.0791561671564769E-2</v>
      </c>
      <c r="Y146" s="14">
        <f t="shared" si="46"/>
        <v>-7.9145899430152922E-3</v>
      </c>
      <c r="Z146" s="14">
        <f t="shared" si="51"/>
        <v>-9.4616051274636574E-3</v>
      </c>
      <c r="AA146" s="20">
        <f t="shared" si="47"/>
        <v>-1.1860507816786161E-2</v>
      </c>
      <c r="AB146" s="20">
        <f t="shared" si="52"/>
        <v>-1.6724995927675755E-2</v>
      </c>
      <c r="AD146" s="14">
        <f t="shared" si="48"/>
        <v>-9.1130979201546943E-3</v>
      </c>
      <c r="AE146" s="14">
        <f t="shared" si="53"/>
        <v>-9.5755644603934993E-3</v>
      </c>
      <c r="AF146" s="20">
        <f t="shared" si="49"/>
        <v>-1.6752275379560328E-2</v>
      </c>
      <c r="AG146" s="20">
        <f t="shared" si="54"/>
        <v>-1.4945843927348972E-2</v>
      </c>
      <c r="AI146" s="26">
        <v>2.1259760573722262</v>
      </c>
      <c r="AJ146" s="26">
        <v>-0.75736919073482778</v>
      </c>
      <c r="AK146" s="26">
        <f t="shared" si="55"/>
        <v>-1.4250803635687919</v>
      </c>
      <c r="AL146" s="26">
        <f t="shared" si="55"/>
        <v>-1.4995294037518898</v>
      </c>
      <c r="AM146" s="26">
        <f t="shared" si="56"/>
        <v>-2.3910437491798082</v>
      </c>
      <c r="AN146" s="26">
        <f t="shared" si="56"/>
        <v>-2.2636545035734996</v>
      </c>
      <c r="AO146" s="14">
        <v>-7.5944859435133974E-3</v>
      </c>
      <c r="AP146" s="14">
        <v>-6.9560809109795139E-3</v>
      </c>
      <c r="AQ146" s="20">
        <v>-1.2742262547213229E-2</v>
      </c>
      <c r="AR146" s="20">
        <v>-1.050073699252767E-2</v>
      </c>
    </row>
    <row r="147" spans="1:44" x14ac:dyDescent="0.2">
      <c r="A147" s="1">
        <v>44987</v>
      </c>
      <c r="B147">
        <v>230.95075</v>
      </c>
      <c r="C147">
        <v>17.82</v>
      </c>
      <c r="D147" s="12">
        <v>4.9595102062129914E-3</v>
      </c>
      <c r="E147" s="12">
        <v>-1.6806722689076681E-3</v>
      </c>
      <c r="F147" s="12">
        <v>-6.6401824751206595E-3</v>
      </c>
      <c r="G147" s="12">
        <f t="shared" si="44"/>
        <v>6.060168449845439E-3</v>
      </c>
      <c r="H147" s="12">
        <f t="shared" si="50"/>
        <v>6.8218803283914805E-3</v>
      </c>
      <c r="I147" s="14">
        <v>-9.9680900546651532E-3</v>
      </c>
      <c r="J147" s="14">
        <v>-1.1220994600783629E-2</v>
      </c>
      <c r="K147" s="20">
        <v>-1.4098059989627314E-2</v>
      </c>
      <c r="L147" s="20">
        <v>-1.5870066798914555E-2</v>
      </c>
      <c r="N147" s="24">
        <v>2.4596741485530829E-5</v>
      </c>
      <c r="O147" s="24">
        <v>4.4092023302899531E-5</v>
      </c>
      <c r="P147" s="23">
        <f t="shared" si="45"/>
        <v>2.3440990069011244E-5</v>
      </c>
      <c r="Q147" s="23">
        <f t="shared" si="45"/>
        <v>2.2083319280674793E-5</v>
      </c>
      <c r="R147" s="12">
        <v>4.8415896221190875E-3</v>
      </c>
      <c r="S147" s="12">
        <v>4.6992892314343445E-3</v>
      </c>
      <c r="T147" s="14">
        <v>-7.9637062501531908E-3</v>
      </c>
      <c r="U147" s="14">
        <v>-7.7296429364187794E-3</v>
      </c>
      <c r="V147" s="20">
        <v>-1.1263221724394937E-2</v>
      </c>
      <c r="W147" s="20">
        <v>-1.0932181513050305E-2</v>
      </c>
      <c r="Y147" s="14">
        <f t="shared" si="46"/>
        <v>-7.9145899430152922E-3</v>
      </c>
      <c r="Z147" s="14">
        <f t="shared" si="51"/>
        <v>-9.4616051274636574E-3</v>
      </c>
      <c r="AA147" s="20">
        <f t="shared" si="47"/>
        <v>-1.1860507816786161E-2</v>
      </c>
      <c r="AB147" s="20">
        <f t="shared" si="52"/>
        <v>-1.6724995927675755E-2</v>
      </c>
      <c r="AD147" s="14">
        <f t="shared" si="48"/>
        <v>-9.1130979201546943E-3</v>
      </c>
      <c r="AE147" s="14">
        <f t="shared" si="53"/>
        <v>-9.5755644603934993E-3</v>
      </c>
      <c r="AF147" s="20">
        <f t="shared" si="49"/>
        <v>-1.6752275379560328E-2</v>
      </c>
      <c r="AG147" s="20">
        <f t="shared" si="54"/>
        <v>-1.4945843927348972E-2</v>
      </c>
      <c r="AI147" s="26">
        <v>1.0260379155109658</v>
      </c>
      <c r="AJ147" s="26">
        <v>-1.4601205891657472</v>
      </c>
      <c r="AK147" s="26">
        <f t="shared" si="55"/>
        <v>-1.4250803635687919</v>
      </c>
      <c r="AL147" s="26">
        <f t="shared" si="55"/>
        <v>-1.4995294037518898</v>
      </c>
      <c r="AM147" s="26">
        <f t="shared" si="56"/>
        <v>-2.3910437491798082</v>
      </c>
      <c r="AN147" s="26">
        <f t="shared" si="56"/>
        <v>-2.2636545035734996</v>
      </c>
      <c r="AO147" s="14">
        <v>-6.8996542989403584E-3</v>
      </c>
      <c r="AP147" s="14">
        <v>-7.0467223792704189E-3</v>
      </c>
      <c r="AQ147" s="20">
        <v>-1.1576452602061674E-2</v>
      </c>
      <c r="AR147" s="20">
        <v>-1.0637567232330804E-2</v>
      </c>
    </row>
    <row r="148" spans="1:44" x14ac:dyDescent="0.2">
      <c r="A148" s="1">
        <v>44986</v>
      </c>
      <c r="B148">
        <v>229.81099999999998</v>
      </c>
      <c r="C148">
        <v>17.850000000000001</v>
      </c>
      <c r="D148" s="12">
        <v>-6.6891829393850299E-3</v>
      </c>
      <c r="E148" s="12">
        <v>-2.7932960893852776E-3</v>
      </c>
      <c r="F148" s="12">
        <v>3.8958868499997523E-3</v>
      </c>
      <c r="G148" s="12">
        <f t="shared" si="44"/>
        <v>6.0433676017613135E-3</v>
      </c>
      <c r="H148" s="12">
        <f t="shared" si="50"/>
        <v>6.8381238469949332E-3</v>
      </c>
      <c r="I148" s="14">
        <v>-9.9404551187581187E-3</v>
      </c>
      <c r="J148" s="14">
        <v>-1.1247712811272972E-2</v>
      </c>
      <c r="K148" s="20">
        <v>-1.4058975372404726E-2</v>
      </c>
      <c r="L148" s="20">
        <v>-1.5907854873884637E-2</v>
      </c>
      <c r="N148" s="24">
        <v>4.4745168396559751E-5</v>
      </c>
      <c r="O148" s="24">
        <v>1.5177934348000993E-5</v>
      </c>
      <c r="P148" s="23">
        <f t="shared" ref="P148:Q163" si="57">SUMPRODUCT(N148:N247,Weights)</f>
        <v>2.3364191504727859E-5</v>
      </c>
      <c r="Q148" s="23">
        <f t="shared" si="57"/>
        <v>2.0681525903417711E-5</v>
      </c>
      <c r="R148" s="12">
        <v>4.8336519842379902E-3</v>
      </c>
      <c r="S148" s="12">
        <v>4.5476945701550487E-3</v>
      </c>
      <c r="T148" s="14">
        <v>-7.95064999769504E-3</v>
      </c>
      <c r="U148" s="14">
        <v>-7.4802919079870502E-3</v>
      </c>
      <c r="V148" s="20">
        <v>-1.124475601738534E-2</v>
      </c>
      <c r="W148" s="20">
        <v>-1.0579519595067272E-2</v>
      </c>
      <c r="Y148" s="14">
        <f t="shared" si="46"/>
        <v>-7.9145899430152922E-3</v>
      </c>
      <c r="Z148" s="14">
        <f t="shared" si="51"/>
        <v>-9.4616051274636574E-3</v>
      </c>
      <c r="AA148" s="20">
        <f t="shared" si="47"/>
        <v>-1.1860507816786161E-2</v>
      </c>
      <c r="AB148" s="20">
        <f t="shared" si="52"/>
        <v>-1.6724995927675755E-2</v>
      </c>
      <c r="AD148" s="14">
        <f t="shared" si="48"/>
        <v>-9.1130979201546943E-3</v>
      </c>
      <c r="AE148" s="14">
        <f t="shared" si="53"/>
        <v>-9.5755644603934993E-3</v>
      </c>
      <c r="AF148" s="20">
        <f t="shared" si="49"/>
        <v>-1.6752275379560328E-2</v>
      </c>
      <c r="AG148" s="20">
        <f t="shared" si="54"/>
        <v>-1.4945843927348972E-2</v>
      </c>
      <c r="AI148" s="26">
        <v>-1.4256811859118155</v>
      </c>
      <c r="AJ148" s="26">
        <v>0.84951764128963347</v>
      </c>
      <c r="AK148" s="26">
        <f t="shared" si="55"/>
        <v>-1.4250803635687919</v>
      </c>
      <c r="AL148" s="26">
        <f t="shared" si="55"/>
        <v>-1.4995294037518898</v>
      </c>
      <c r="AM148" s="26">
        <f t="shared" si="56"/>
        <v>-2.3910437491798082</v>
      </c>
      <c r="AN148" s="26">
        <f t="shared" si="56"/>
        <v>-2.2636545035734996</v>
      </c>
      <c r="AO148" s="14">
        <v>-6.8883425270628868E-3</v>
      </c>
      <c r="AP148" s="14">
        <v>-6.8194017272303073E-3</v>
      </c>
      <c r="AQ148" s="20">
        <v>-1.1557473362622823E-2</v>
      </c>
      <c r="AR148" s="20">
        <v>-1.0294409294608226E-2</v>
      </c>
    </row>
    <row r="149" spans="1:44" x14ac:dyDescent="0.2">
      <c r="A149" s="1">
        <v>44985</v>
      </c>
      <c r="B149">
        <v>231.3586</v>
      </c>
      <c r="C149">
        <v>17.899999999999999</v>
      </c>
      <c r="D149" s="12">
        <v>-1.6499026175563758E-3</v>
      </c>
      <c r="E149" s="12">
        <v>-6.6592674805772134E-3</v>
      </c>
      <c r="F149" s="12">
        <v>-5.0093648630208376E-3</v>
      </c>
      <c r="G149" s="12">
        <f t="shared" si="44"/>
        <v>6.1365117055380983E-3</v>
      </c>
      <c r="H149" s="12">
        <f t="shared" si="50"/>
        <v>6.829427583138468E-3</v>
      </c>
      <c r="I149" s="14">
        <v>-1.0093663535684508E-2</v>
      </c>
      <c r="J149" s="14">
        <v>-1.123340873012774E-2</v>
      </c>
      <c r="K149" s="20">
        <v>-1.4275660960205289E-2</v>
      </c>
      <c r="L149" s="20">
        <v>-1.5887624338950052E-2</v>
      </c>
      <c r="N149" s="24">
        <v>2.7221786474193805E-6</v>
      </c>
      <c r="O149" s="24">
        <v>2.5093736330867775E-5</v>
      </c>
      <c r="P149" s="23">
        <f t="shared" si="57"/>
        <v>2.2014119009990813E-5</v>
      </c>
      <c r="Q149" s="23">
        <f t="shared" si="57"/>
        <v>2.1031384631551644E-5</v>
      </c>
      <c r="R149" s="12">
        <v>4.6919206099411796E-3</v>
      </c>
      <c r="S149" s="12">
        <v>4.5859987605266148E-3</v>
      </c>
      <c r="T149" s="14">
        <v>-7.7175226326301151E-3</v>
      </c>
      <c r="U149" s="14">
        <v>-7.54329669444716E-3</v>
      </c>
      <c r="V149" s="20">
        <v>-1.0915039536105068E-2</v>
      </c>
      <c r="W149" s="20">
        <v>-1.0668628466905021E-2</v>
      </c>
      <c r="Y149" s="14">
        <f t="shared" si="46"/>
        <v>-9.8791591350637191E-3</v>
      </c>
      <c r="Z149" s="14">
        <f t="shared" si="51"/>
        <v>-9.4616051274636574E-3</v>
      </c>
      <c r="AA149" s="20">
        <f t="shared" si="47"/>
        <v>-1.2530756551968295E-2</v>
      </c>
      <c r="AB149" s="20">
        <f t="shared" si="52"/>
        <v>-1.6724995927675755E-2</v>
      </c>
      <c r="AD149" s="14">
        <f t="shared" si="48"/>
        <v>-9.1130979201546943E-3</v>
      </c>
      <c r="AE149" s="14">
        <f t="shared" si="53"/>
        <v>-9.5755644603934993E-3</v>
      </c>
      <c r="AF149" s="20">
        <f t="shared" si="49"/>
        <v>-1.6752275379560328E-2</v>
      </c>
      <c r="AG149" s="20">
        <f t="shared" si="54"/>
        <v>-1.4945843927348972E-2</v>
      </c>
      <c r="AI149" s="26">
        <v>-0.3421796308680693</v>
      </c>
      <c r="AJ149" s="26">
        <v>-1.0990713855027225</v>
      </c>
      <c r="AK149" s="26">
        <f t="shared" ref="AK149:AL164" si="58">PERCENTILE(AI149:AI248,5%)</f>
        <v>-1.4300189617094774</v>
      </c>
      <c r="AL149" s="26">
        <f t="shared" si="58"/>
        <v>-1.4995294037518898</v>
      </c>
      <c r="AM149" s="26">
        <f t="shared" ref="AM149:AN164" si="59">PERCENTILE(AI149:AI248,1%)</f>
        <v>-2.3910437491798082</v>
      </c>
      <c r="AN149" s="26">
        <f t="shared" si="59"/>
        <v>-2.2636545035734996</v>
      </c>
      <c r="AO149" s="14">
        <v>-6.7095354390513838E-3</v>
      </c>
      <c r="AP149" s="14">
        <v>-6.8768399869793802E-3</v>
      </c>
      <c r="AQ149" s="20">
        <v>-1.121858744604777E-2</v>
      </c>
      <c r="AR149" s="20">
        <v>-1.0381116747648559E-2</v>
      </c>
    </row>
    <row r="150" spans="1:44" x14ac:dyDescent="0.2">
      <c r="A150" s="1">
        <v>44984</v>
      </c>
      <c r="B150">
        <v>231.74095</v>
      </c>
      <c r="C150">
        <v>18.02</v>
      </c>
      <c r="D150" s="12">
        <v>-7.6372553947767763E-5</v>
      </c>
      <c r="E150" s="12">
        <v>4.4593088071347431E-3</v>
      </c>
      <c r="F150" s="12">
        <v>4.5356813610825109E-3</v>
      </c>
      <c r="G150" s="12">
        <f t="shared" si="44"/>
        <v>6.1600738541254191E-3</v>
      </c>
      <c r="H150" s="12">
        <f t="shared" si="50"/>
        <v>6.8418883461526751E-3</v>
      </c>
      <c r="I150" s="14">
        <v>-1.0132419821247133E-2</v>
      </c>
      <c r="J150" s="14">
        <v>-1.1253904861366241E-2</v>
      </c>
      <c r="K150" s="20">
        <v>-1.4330474714479237E-2</v>
      </c>
      <c r="L150" s="20">
        <v>-1.591661240849708E-2</v>
      </c>
      <c r="N150" s="24">
        <v>5.8327669965046972E-9</v>
      </c>
      <c r="O150" s="24">
        <v>2.0572405409271297E-5</v>
      </c>
      <c r="P150" s="23">
        <f t="shared" si="57"/>
        <v>2.3249216201904477E-5</v>
      </c>
      <c r="Q150" s="23">
        <f t="shared" si="57"/>
        <v>2.0773684342956068E-5</v>
      </c>
      <c r="R150" s="12">
        <v>4.8217441037351283E-3</v>
      </c>
      <c r="S150" s="12">
        <v>4.5578157425411646E-3</v>
      </c>
      <c r="T150" s="14">
        <v>-7.9310632772606037E-3</v>
      </c>
      <c r="U150" s="14">
        <v>-7.4969397550953536E-3</v>
      </c>
      <c r="V150" s="20">
        <v>-1.1217054144893174E-2</v>
      </c>
      <c r="W150" s="20">
        <v>-1.0603064962930514E-2</v>
      </c>
      <c r="Y150" s="14">
        <f t="shared" si="46"/>
        <v>-9.8791591350637191E-3</v>
      </c>
      <c r="Z150" s="14">
        <f t="shared" si="51"/>
        <v>-9.4616051274636574E-3</v>
      </c>
      <c r="AA150" s="20">
        <f t="shared" si="47"/>
        <v>-1.2530756551968295E-2</v>
      </c>
      <c r="AB150" s="20">
        <f t="shared" si="52"/>
        <v>-1.6724995927675755E-2</v>
      </c>
      <c r="AD150" s="14">
        <f t="shared" si="48"/>
        <v>-9.1130979201546943E-3</v>
      </c>
      <c r="AE150" s="14">
        <f t="shared" si="53"/>
        <v>-9.6266065854516795E-3</v>
      </c>
      <c r="AF150" s="20">
        <f t="shared" si="49"/>
        <v>-1.6752275379560328E-2</v>
      </c>
      <c r="AG150" s="20">
        <f t="shared" si="54"/>
        <v>-1.4945843927348972E-2</v>
      </c>
      <c r="AI150" s="26">
        <v>-1.5356765852967462E-2</v>
      </c>
      <c r="AJ150" s="26">
        <v>0.99488317576251162</v>
      </c>
      <c r="AK150" s="26">
        <f t="shared" si="58"/>
        <v>-1.4300189617094774</v>
      </c>
      <c r="AL150" s="26">
        <f t="shared" si="58"/>
        <v>-1.4995294037518898</v>
      </c>
      <c r="AM150" s="26">
        <f t="shared" si="59"/>
        <v>-2.3910437491798082</v>
      </c>
      <c r="AN150" s="26">
        <f t="shared" si="59"/>
        <v>-2.2636545035734996</v>
      </c>
      <c r="AO150" s="14">
        <v>-6.8951854968521027E-3</v>
      </c>
      <c r="AP150" s="14">
        <v>-6.8345787228237297E-3</v>
      </c>
      <c r="AQ150" s="20">
        <v>-1.1529001099380475E-2</v>
      </c>
      <c r="AR150" s="20">
        <v>-1.0317320132061502E-2</v>
      </c>
    </row>
    <row r="151" spans="1:44" x14ac:dyDescent="0.2">
      <c r="A151" s="1">
        <v>44981</v>
      </c>
      <c r="B151">
        <v>231.75864999999999</v>
      </c>
      <c r="C151">
        <v>17.940000000000001</v>
      </c>
      <c r="D151" s="12">
        <v>-4.8760327917070079E-3</v>
      </c>
      <c r="E151" s="12">
        <v>-6.0941828254846842E-3</v>
      </c>
      <c r="F151" s="12">
        <v>-1.2181500337776763E-3</v>
      </c>
      <c r="G151" s="12">
        <f t="shared" si="44"/>
        <v>6.1603681496647383E-3</v>
      </c>
      <c r="H151" s="12">
        <f t="shared" si="50"/>
        <v>6.8289310939894654E-3</v>
      </c>
      <c r="I151" s="14">
        <v>-1.0132903894332378E-2</v>
      </c>
      <c r="J151" s="14">
        <v>-1.123259207815026E-2</v>
      </c>
      <c r="K151" s="20">
        <v>-1.4331159348281473E-2</v>
      </c>
      <c r="L151" s="20">
        <v>-1.5886469332473785E-2</v>
      </c>
      <c r="N151" s="24">
        <v>2.3775695785802036E-5</v>
      </c>
      <c r="O151" s="24">
        <v>1.4838895047925538E-6</v>
      </c>
      <c r="P151" s="23">
        <f t="shared" si="57"/>
        <v>2.4732903484291419E-5</v>
      </c>
      <c r="Q151" s="23">
        <f t="shared" si="57"/>
        <v>2.0784563143031365E-5</v>
      </c>
      <c r="R151" s="12">
        <v>4.9732186242202768E-3</v>
      </c>
      <c r="S151" s="12">
        <v>4.559009008878066E-3</v>
      </c>
      <c r="T151" s="14">
        <v>-8.1802166916713354E-3</v>
      </c>
      <c r="U151" s="14">
        <v>-7.4989025035575255E-3</v>
      </c>
      <c r="V151" s="20">
        <v>-1.1569436573595156E-2</v>
      </c>
      <c r="W151" s="20">
        <v>-1.0605840915536529E-2</v>
      </c>
      <c r="Y151" s="14">
        <f t="shared" si="46"/>
        <v>-9.8791591350637191E-3</v>
      </c>
      <c r="Z151" s="14">
        <f t="shared" si="51"/>
        <v>-9.4616051274636574E-3</v>
      </c>
      <c r="AA151" s="20">
        <f t="shared" si="47"/>
        <v>-1.2530756551968295E-2</v>
      </c>
      <c r="AB151" s="20">
        <f t="shared" si="52"/>
        <v>-1.6724995927675755E-2</v>
      </c>
      <c r="AD151" s="14">
        <f t="shared" si="48"/>
        <v>-9.1130979201546943E-3</v>
      </c>
      <c r="AE151" s="14">
        <f t="shared" si="53"/>
        <v>-9.6266065854516795E-3</v>
      </c>
      <c r="AF151" s="20">
        <f t="shared" si="49"/>
        <v>-1.6752275379560328E-2</v>
      </c>
      <c r="AG151" s="20">
        <f t="shared" si="54"/>
        <v>-1.4945843927348972E-2</v>
      </c>
      <c r="AI151" s="26">
        <v>-0.97895207686092223</v>
      </c>
      <c r="AJ151" s="26">
        <v>-0.25960581959106338</v>
      </c>
      <c r="AK151" s="26">
        <f t="shared" si="58"/>
        <v>-1.4300189617094774</v>
      </c>
      <c r="AL151" s="26">
        <f t="shared" si="58"/>
        <v>-1.4995294037518898</v>
      </c>
      <c r="AM151" s="26">
        <f t="shared" si="59"/>
        <v>-2.3910437491798082</v>
      </c>
      <c r="AN151" s="26">
        <f t="shared" si="59"/>
        <v>-2.2636545035734996</v>
      </c>
      <c r="AO151" s="14">
        <v>-7.1117969333617161E-3</v>
      </c>
      <c r="AP151" s="14">
        <v>-6.8363680607824205E-3</v>
      </c>
      <c r="AQ151" s="20">
        <v>-1.1891183304746498E-2</v>
      </c>
      <c r="AR151" s="20">
        <v>-1.0320021274778992E-2</v>
      </c>
    </row>
    <row r="152" spans="1:44" x14ac:dyDescent="0.2">
      <c r="A152" s="1">
        <v>44980</v>
      </c>
      <c r="B152">
        <v>232.89425</v>
      </c>
      <c r="C152">
        <v>18.05</v>
      </c>
      <c r="D152" s="12">
        <v>3.9380431216908818E-3</v>
      </c>
      <c r="E152" s="12">
        <v>2.7777777777777679E-3</v>
      </c>
      <c r="F152" s="12">
        <v>-1.1602653439131139E-3</v>
      </c>
      <c r="G152" s="12">
        <f t="shared" si="44"/>
        <v>6.2478937583371969E-3</v>
      </c>
      <c r="H152" s="12">
        <f t="shared" si="50"/>
        <v>6.8370938152560847E-3</v>
      </c>
      <c r="I152" s="14">
        <v>-1.0276870709208406E-2</v>
      </c>
      <c r="J152" s="14">
        <v>-1.1246018559831452E-2</v>
      </c>
      <c r="K152" s="20">
        <v>-1.4534774361940776E-2</v>
      </c>
      <c r="L152" s="20">
        <v>-1.5905458661738772E-2</v>
      </c>
      <c r="N152" s="24">
        <v>1.5508183628296865E-5</v>
      </c>
      <c r="O152" s="24">
        <v>1.3462156682858164E-6</v>
      </c>
      <c r="P152" s="23">
        <f t="shared" si="57"/>
        <v>2.4809063521117547E-5</v>
      </c>
      <c r="Q152" s="23">
        <f t="shared" si="57"/>
        <v>2.2017738810442118E-5</v>
      </c>
      <c r="R152" s="12">
        <v>4.9808697554862393E-3</v>
      </c>
      <c r="S152" s="12">
        <v>4.6923063423483036E-3</v>
      </c>
      <c r="T152" s="14">
        <v>-8.1928016826844346E-3</v>
      </c>
      <c r="U152" s="14">
        <v>-7.7181571059790057E-3</v>
      </c>
      <c r="V152" s="20">
        <v>-1.1587235766549735E-2</v>
      </c>
      <c r="W152" s="20">
        <v>-1.091593688387033E-2</v>
      </c>
      <c r="Y152" s="14">
        <f t="shared" si="46"/>
        <v>-9.8791591350637191E-3</v>
      </c>
      <c r="Z152" s="14">
        <f t="shared" si="51"/>
        <v>-9.4616051274636574E-3</v>
      </c>
      <c r="AA152" s="20">
        <f t="shared" si="47"/>
        <v>-1.2530756551968295E-2</v>
      </c>
      <c r="AB152" s="20">
        <f t="shared" si="52"/>
        <v>-1.6724995927675755E-2</v>
      </c>
      <c r="AD152" s="14">
        <f t="shared" si="48"/>
        <v>-9.1130979201546943E-3</v>
      </c>
      <c r="AE152" s="14">
        <f t="shared" si="53"/>
        <v>-9.6266065854516795E-3</v>
      </c>
      <c r="AF152" s="20">
        <f t="shared" si="49"/>
        <v>-1.6752275379560328E-2</v>
      </c>
      <c r="AG152" s="20">
        <f t="shared" si="54"/>
        <v>-1.4945843927348972E-2</v>
      </c>
      <c r="AI152" s="26">
        <v>0.78098608444996254</v>
      </c>
      <c r="AJ152" s="26">
        <v>-0.24002818995575892</v>
      </c>
      <c r="AK152" s="26">
        <f t="shared" si="58"/>
        <v>-1.4300189617094774</v>
      </c>
      <c r="AL152" s="26">
        <f t="shared" si="58"/>
        <v>-1.4995294037518898</v>
      </c>
      <c r="AM152" s="26">
        <f t="shared" si="59"/>
        <v>-2.3910437491798082</v>
      </c>
      <c r="AN152" s="26">
        <f t="shared" si="59"/>
        <v>-2.2636545035734996</v>
      </c>
      <c r="AO152" s="14">
        <v>-7.1227381961505706E-3</v>
      </c>
      <c r="AP152" s="14">
        <v>-7.0362513317627625E-3</v>
      </c>
      <c r="AQ152" s="20">
        <v>-1.1909477494334133E-2</v>
      </c>
      <c r="AR152" s="20">
        <v>-1.0621760384003233E-2</v>
      </c>
    </row>
    <row r="153" spans="1:44" x14ac:dyDescent="0.2">
      <c r="A153" s="1">
        <v>44979</v>
      </c>
      <c r="B153">
        <v>231.98069999999998</v>
      </c>
      <c r="C153">
        <v>18</v>
      </c>
      <c r="D153" s="12">
        <v>1.5034594677902913E-3</v>
      </c>
      <c r="E153" s="12">
        <v>-2.7700831024931594E-3</v>
      </c>
      <c r="F153" s="12">
        <v>-4.2735425702834506E-3</v>
      </c>
      <c r="G153" s="12">
        <f t="shared" si="44"/>
        <v>6.3818429575296272E-3</v>
      </c>
      <c r="H153" s="12">
        <f t="shared" si="50"/>
        <v>6.992156687540549E-3</v>
      </c>
      <c r="I153" s="14">
        <v>-1.049719753532732E-2</v>
      </c>
      <c r="J153" s="14">
        <v>-1.1501074287714066E-2</v>
      </c>
      <c r="K153" s="20">
        <v>-1.4846386796711559E-2</v>
      </c>
      <c r="L153" s="20">
        <v>-1.6266188845020405E-2</v>
      </c>
      <c r="N153" s="24">
        <v>2.260390371288266E-6</v>
      </c>
      <c r="O153" s="24">
        <v>1.8263166100024883E-5</v>
      </c>
      <c r="P153" s="23">
        <f t="shared" si="57"/>
        <v>2.5425783419708295E-5</v>
      </c>
      <c r="Q153" s="23">
        <f t="shared" si="57"/>
        <v>2.3366310347132941E-5</v>
      </c>
      <c r="R153" s="12">
        <v>5.0423985780289416E-3</v>
      </c>
      <c r="S153" s="12">
        <v>4.83387115541291E-3</v>
      </c>
      <c r="T153" s="14">
        <v>-8.2940075896058528E-3</v>
      </c>
      <c r="U153" s="14">
        <v>-7.9510105021970302E-3</v>
      </c>
      <c r="V153" s="20">
        <v>-1.1730373212064186E-2</v>
      </c>
      <c r="W153" s="20">
        <v>-1.1245265885782165E-2</v>
      </c>
      <c r="Y153" s="14">
        <f t="shared" si="46"/>
        <v>-9.8791591350637191E-3</v>
      </c>
      <c r="Z153" s="14">
        <f t="shared" si="51"/>
        <v>-1.0396335115227213E-2</v>
      </c>
      <c r="AA153" s="20">
        <f t="shared" si="47"/>
        <v>-1.2530756551968295E-2</v>
      </c>
      <c r="AB153" s="20">
        <f t="shared" si="52"/>
        <v>-1.6724995927675755E-2</v>
      </c>
      <c r="AD153" s="14">
        <f t="shared" si="48"/>
        <v>-9.1130979201546943E-3</v>
      </c>
      <c r="AE153" s="14">
        <f t="shared" si="53"/>
        <v>-9.6266065854516795E-3</v>
      </c>
      <c r="AF153" s="20">
        <f t="shared" si="49"/>
        <v>-1.6752275379560328E-2</v>
      </c>
      <c r="AG153" s="20">
        <f t="shared" si="54"/>
        <v>-1.4945843927348972E-2</v>
      </c>
      <c r="AI153" s="26">
        <v>0.28982197568496937</v>
      </c>
      <c r="AJ153" s="26">
        <v>-0.87774270762958961</v>
      </c>
      <c r="AK153" s="26">
        <f t="shared" si="58"/>
        <v>-1.4300189617094774</v>
      </c>
      <c r="AL153" s="26">
        <f t="shared" si="58"/>
        <v>-1.5785030193668974</v>
      </c>
      <c r="AM153" s="26">
        <f t="shared" si="59"/>
        <v>-2.3910437491798082</v>
      </c>
      <c r="AN153" s="26">
        <f t="shared" si="59"/>
        <v>-2.2636545035734996</v>
      </c>
      <c r="AO153" s="14">
        <v>-7.2107255790782926E-3</v>
      </c>
      <c r="AP153" s="14">
        <v>-7.6302802140498314E-3</v>
      </c>
      <c r="AQ153" s="20">
        <v>-1.2056595600869253E-2</v>
      </c>
      <c r="AR153" s="20">
        <v>-1.0942214210644469E-2</v>
      </c>
    </row>
    <row r="154" spans="1:44" x14ac:dyDescent="0.2">
      <c r="A154" s="1">
        <v>44978</v>
      </c>
      <c r="B154">
        <v>231.63245000000001</v>
      </c>
      <c r="C154">
        <v>18.05</v>
      </c>
      <c r="D154" s="12">
        <v>-1.114525654218701E-2</v>
      </c>
      <c r="E154" s="12">
        <v>-7.1507150715071077E-3</v>
      </c>
      <c r="F154" s="12">
        <v>3.9945414706799021E-3</v>
      </c>
      <c r="G154" s="12">
        <f t="shared" si="44"/>
        <v>6.4218066094193314E-3</v>
      </c>
      <c r="H154" s="12">
        <f t="shared" si="50"/>
        <v>7.0681281661020652E-3</v>
      </c>
      <c r="I154" s="14">
        <v>-1.0562931893084326E-2</v>
      </c>
      <c r="J154" s="14">
        <v>-1.1626036249770842E-2</v>
      </c>
      <c r="K154" s="20">
        <v>-1.4939356153324082E-2</v>
      </c>
      <c r="L154" s="20">
        <v>-1.6442924932659725E-2</v>
      </c>
      <c r="N154" s="24">
        <v>1.2421674339116234E-4</v>
      </c>
      <c r="O154" s="24">
        <v>1.5956361560981554E-5</v>
      </c>
      <c r="P154" s="23">
        <f t="shared" si="57"/>
        <v>2.6910441521021063E-5</v>
      </c>
      <c r="Q154" s="23">
        <f t="shared" si="57"/>
        <v>2.3705090024571064E-5</v>
      </c>
      <c r="R154" s="12">
        <v>5.1875274959291605E-3</v>
      </c>
      <c r="S154" s="12">
        <v>4.8687873258719226E-3</v>
      </c>
      <c r="T154" s="14">
        <v>-8.5327234165895709E-3</v>
      </c>
      <c r="U154" s="14">
        <v>-8.008442491815794E-3</v>
      </c>
      <c r="V154" s="20">
        <v>-1.2067993561683209E-2</v>
      </c>
      <c r="W154" s="20">
        <v>-1.1326493044699137E-2</v>
      </c>
      <c r="Y154" s="14">
        <f t="shared" si="46"/>
        <v>-9.8791591350637191E-3</v>
      </c>
      <c r="Z154" s="14">
        <f t="shared" si="51"/>
        <v>-1.0396335115227213E-2</v>
      </c>
      <c r="AA154" s="20">
        <f t="shared" si="47"/>
        <v>-1.2530756551968295E-2</v>
      </c>
      <c r="AB154" s="20">
        <f t="shared" si="52"/>
        <v>-1.6724995927675755E-2</v>
      </c>
      <c r="AD154" s="14">
        <f t="shared" si="48"/>
        <v>-9.1130979201546943E-3</v>
      </c>
      <c r="AE154" s="14">
        <f t="shared" si="53"/>
        <v>-9.6266065854516795E-3</v>
      </c>
      <c r="AF154" s="20">
        <f t="shared" si="49"/>
        <v>-1.6752275379560328E-2</v>
      </c>
      <c r="AG154" s="20">
        <f t="shared" si="54"/>
        <v>-1.4945843927348972E-2</v>
      </c>
      <c r="AI154" s="26">
        <v>-2.4482727171335856</v>
      </c>
      <c r="AJ154" s="26">
        <v>0.81153188762991935</v>
      </c>
      <c r="AK154" s="26">
        <f t="shared" si="58"/>
        <v>-1.4300189617094774</v>
      </c>
      <c r="AL154" s="26">
        <f t="shared" si="58"/>
        <v>-1.5785030193668974</v>
      </c>
      <c r="AM154" s="26">
        <f t="shared" si="59"/>
        <v>-2.3910437491798082</v>
      </c>
      <c r="AN154" s="26">
        <f t="shared" si="59"/>
        <v>-2.2636545035734996</v>
      </c>
      <c r="AO154" s="14">
        <v>-7.4182626835679836E-3</v>
      </c>
      <c r="AP154" s="14">
        <v>-7.6853954945441125E-3</v>
      </c>
      <c r="AQ154" s="20">
        <v>-1.2403605192839803E-2</v>
      </c>
      <c r="AR154" s="20">
        <v>-1.1021252357151554E-2</v>
      </c>
    </row>
    <row r="155" spans="1:44" x14ac:dyDescent="0.2">
      <c r="A155" s="1">
        <v>44977</v>
      </c>
      <c r="B155">
        <v>234.24314999999999</v>
      </c>
      <c r="C155">
        <v>18.18</v>
      </c>
      <c r="D155" s="12">
        <v>-6.1884514664145573E-4</v>
      </c>
      <c r="E155" s="12">
        <v>3.3112582781456013E-3</v>
      </c>
      <c r="F155" s="12">
        <v>3.930103424787057E-3</v>
      </c>
      <c r="G155" s="12">
        <f t="shared" si="44"/>
        <v>6.564694001702555E-3</v>
      </c>
      <c r="H155" s="12">
        <f t="shared" si="50"/>
        <v>7.2222399699477186E-3</v>
      </c>
      <c r="I155" s="14">
        <v>-1.0797960738527025E-2</v>
      </c>
      <c r="J155" s="14">
        <v>-1.18795276092824E-2</v>
      </c>
      <c r="K155" s="20">
        <v>-1.5271761934589399E-2</v>
      </c>
      <c r="L155" s="20">
        <v>-1.680144259990066E-2</v>
      </c>
      <c r="N155" s="24">
        <v>3.8296931552168484E-7</v>
      </c>
      <c r="O155" s="24">
        <v>1.5445712929522955E-5</v>
      </c>
      <c r="P155" s="23">
        <f t="shared" si="57"/>
        <v>2.0723378214051052E-5</v>
      </c>
      <c r="Q155" s="23">
        <f t="shared" si="57"/>
        <v>2.4228285911224599E-5</v>
      </c>
      <c r="R155" s="12">
        <v>4.552293731082283E-3</v>
      </c>
      <c r="S155" s="12">
        <v>4.9222236754565109E-3</v>
      </c>
      <c r="T155" s="14">
        <v>-7.4878568545191449E-3</v>
      </c>
      <c r="U155" s="14">
        <v>-8.0963374652410509E-3</v>
      </c>
      <c r="V155" s="20">
        <v>-1.0590218843312717E-2</v>
      </c>
      <c r="W155" s="20">
        <v>-1.1450804582951748E-2</v>
      </c>
      <c r="Y155" s="14">
        <f t="shared" si="46"/>
        <v>-9.8898933773276573E-3</v>
      </c>
      <c r="Z155" s="14">
        <f t="shared" si="51"/>
        <v>-1.0396335115227213E-2</v>
      </c>
      <c r="AA155" s="20">
        <f t="shared" si="47"/>
        <v>-1.5136486256928063E-2</v>
      </c>
      <c r="AB155" s="20">
        <f t="shared" si="52"/>
        <v>-1.6724995927675755E-2</v>
      </c>
      <c r="AD155" s="14">
        <f t="shared" si="48"/>
        <v>-9.0353439744553336E-3</v>
      </c>
      <c r="AE155" s="14">
        <f t="shared" si="53"/>
        <v>-9.6266065854516795E-3</v>
      </c>
      <c r="AF155" s="20">
        <f t="shared" si="49"/>
        <v>-1.6752275379560328E-2</v>
      </c>
      <c r="AG155" s="20">
        <f t="shared" si="54"/>
        <v>-1.4945843927348972E-2</v>
      </c>
      <c r="AI155" s="26">
        <v>-0.13181960790651456</v>
      </c>
      <c r="AJ155" s="26">
        <v>0.78873206023341103</v>
      </c>
      <c r="AK155" s="26">
        <f t="shared" si="58"/>
        <v>-1.4300189617094774</v>
      </c>
      <c r="AL155" s="26">
        <f t="shared" si="58"/>
        <v>-1.5785030193668974</v>
      </c>
      <c r="AM155" s="26">
        <f t="shared" si="59"/>
        <v>-2.3919535491996493</v>
      </c>
      <c r="AN155" s="26">
        <f t="shared" si="59"/>
        <v>-2.2636545035734996</v>
      </c>
      <c r="AO155" s="14">
        <v>-6.5098663547188493E-3</v>
      </c>
      <c r="AP155" s="14">
        <v>-7.7697449337073296E-3</v>
      </c>
      <c r="AQ155" s="20">
        <v>-1.0888875147061581E-2</v>
      </c>
      <c r="AR155" s="20">
        <v>-1.1142213790543235E-2</v>
      </c>
    </row>
    <row r="156" spans="1:44" x14ac:dyDescent="0.2">
      <c r="A156" s="1">
        <v>44974</v>
      </c>
      <c r="B156">
        <v>234.38820000000001</v>
      </c>
      <c r="C156">
        <v>18.12</v>
      </c>
      <c r="D156" s="12">
        <v>-1.3604166888572244E-3</v>
      </c>
      <c r="E156" s="12">
        <v>-2.2026431718060735E-3</v>
      </c>
      <c r="F156" s="12">
        <v>-8.4222648294884905E-4</v>
      </c>
      <c r="G156" s="12">
        <f t="shared" si="44"/>
        <v>6.6625853744444142E-3</v>
      </c>
      <c r="H156" s="12">
        <f t="shared" si="50"/>
        <v>7.4226146384939488E-3</v>
      </c>
      <c r="I156" s="14">
        <v>-1.095897771802873E-2</v>
      </c>
      <c r="J156" s="14">
        <v>-1.2209114609589865E-2</v>
      </c>
      <c r="K156" s="20">
        <v>-1.5499491321454362E-2</v>
      </c>
      <c r="L156" s="20">
        <v>-1.7267583784084821E-2</v>
      </c>
      <c r="N156" s="24">
        <v>1.8507335673212542E-6</v>
      </c>
      <c r="O156" s="24">
        <v>7.0934544858038797E-7</v>
      </c>
      <c r="P156" s="23">
        <f t="shared" si="57"/>
        <v>2.2039612148330049E-5</v>
      </c>
      <c r="Q156" s="23">
        <f t="shared" si="57"/>
        <v>2.4828413535522896E-5</v>
      </c>
      <c r="R156" s="12">
        <v>4.694636529948836E-3</v>
      </c>
      <c r="S156" s="12">
        <v>4.98281181016531E-3</v>
      </c>
      <c r="T156" s="14">
        <v>-7.7219899235052188E-3</v>
      </c>
      <c r="U156" s="14">
        <v>-8.1959960783670426E-3</v>
      </c>
      <c r="V156" s="20">
        <v>-1.0921357710840945E-2</v>
      </c>
      <c r="W156" s="20">
        <v>-1.1591753661323662E-2</v>
      </c>
      <c r="Y156" s="14">
        <f t="shared" si="46"/>
        <v>-9.8898933773276573E-3</v>
      </c>
      <c r="Z156" s="14">
        <f t="shared" si="51"/>
        <v>-1.246619511575589E-2</v>
      </c>
      <c r="AA156" s="20">
        <f t="shared" si="47"/>
        <v>-1.5136486256928063E-2</v>
      </c>
      <c r="AB156" s="20">
        <f t="shared" si="52"/>
        <v>-1.7798189053750912E-2</v>
      </c>
      <c r="AD156" s="14">
        <f t="shared" si="48"/>
        <v>-9.1130979201546943E-3</v>
      </c>
      <c r="AE156" s="14">
        <f t="shared" si="53"/>
        <v>-9.6266065854516795E-3</v>
      </c>
      <c r="AF156" s="20">
        <f t="shared" si="49"/>
        <v>-1.6752275379560328E-2</v>
      </c>
      <c r="AG156" s="20">
        <f t="shared" si="54"/>
        <v>-1.4945843927348972E-2</v>
      </c>
      <c r="AI156" s="26">
        <v>-0.28166206503216518</v>
      </c>
      <c r="AJ156" s="26">
        <v>-0.1640165556969263</v>
      </c>
      <c r="AK156" s="26">
        <f t="shared" si="58"/>
        <v>-1.4300189617094774</v>
      </c>
      <c r="AL156" s="26">
        <f t="shared" si="58"/>
        <v>-1.7090661429050358</v>
      </c>
      <c r="AM156" s="26">
        <f t="shared" si="59"/>
        <v>-2.3919535491996493</v>
      </c>
      <c r="AN156" s="26">
        <f t="shared" si="59"/>
        <v>-3.0755552093728005</v>
      </c>
      <c r="AO156" s="14">
        <v>-6.7134192561608182E-3</v>
      </c>
      <c r="AP156" s="14">
        <v>-8.5159549612208851E-3</v>
      </c>
      <c r="AQ156" s="20">
        <v>-1.1229352510013444E-2</v>
      </c>
      <c r="AR156" s="20">
        <v>-1.5324912820078232E-2</v>
      </c>
    </row>
    <row r="157" spans="1:44" x14ac:dyDescent="0.2">
      <c r="A157" s="1">
        <v>44973</v>
      </c>
      <c r="B157">
        <v>234.70749999999998</v>
      </c>
      <c r="C157">
        <v>18.16</v>
      </c>
      <c r="D157" s="12">
        <v>-5.8137072178923166E-3</v>
      </c>
      <c r="E157" s="12">
        <v>-3.8398244651672853E-3</v>
      </c>
      <c r="F157" s="12">
        <v>1.9738827527250313E-3</v>
      </c>
      <c r="G157" s="12">
        <f t="shared" si="44"/>
        <v>6.6643410328641991E-3</v>
      </c>
      <c r="H157" s="12">
        <f t="shared" si="50"/>
        <v>7.4241955930992197E-3</v>
      </c>
      <c r="I157" s="14">
        <v>-1.0961865519148201E-2</v>
      </c>
      <c r="J157" s="14">
        <v>-1.2211715048506391E-2</v>
      </c>
      <c r="K157" s="20">
        <v>-1.550357559368677E-2</v>
      </c>
      <c r="L157" s="20">
        <v>-1.7271261634469747E-2</v>
      </c>
      <c r="N157" s="24">
        <v>3.3799191615373219E-5</v>
      </c>
      <c r="O157" s="24">
        <v>3.8962131215053472E-6</v>
      </c>
      <c r="P157" s="23">
        <f t="shared" si="57"/>
        <v>2.3328519817242061E-5</v>
      </c>
      <c r="Q157" s="23">
        <f t="shared" si="57"/>
        <v>2.63683170103133E-5</v>
      </c>
      <c r="R157" s="12">
        <v>4.8299606434464926E-3</v>
      </c>
      <c r="S157" s="12">
        <v>5.1350089591268777E-3</v>
      </c>
      <c r="T157" s="14">
        <v>-7.9445782824058321E-3</v>
      </c>
      <c r="U157" s="14">
        <v>-8.4463381108481513E-3</v>
      </c>
      <c r="V157" s="20">
        <v>-1.1236168674582679E-2</v>
      </c>
      <c r="W157" s="20">
        <v>-1.1945817175245482E-2</v>
      </c>
      <c r="Y157" s="14">
        <f t="shared" si="46"/>
        <v>-9.8898933773276573E-3</v>
      </c>
      <c r="Z157" s="14">
        <f t="shared" si="51"/>
        <v>-1.246619511575589E-2</v>
      </c>
      <c r="AA157" s="20">
        <f t="shared" si="47"/>
        <v>-1.5136486256928063E-2</v>
      </c>
      <c r="AB157" s="20">
        <f t="shared" si="52"/>
        <v>-1.7798189053750912E-2</v>
      </c>
      <c r="AD157" s="14">
        <f t="shared" si="48"/>
        <v>-9.1130979201546943E-3</v>
      </c>
      <c r="AE157" s="14">
        <f t="shared" si="53"/>
        <v>-9.6266065854516795E-3</v>
      </c>
      <c r="AF157" s="20">
        <f t="shared" si="49"/>
        <v>-1.6752275379560328E-2</v>
      </c>
      <c r="AG157" s="20">
        <f t="shared" si="54"/>
        <v>-1.4945843927348972E-2</v>
      </c>
      <c r="AI157" s="26">
        <v>-1.2212054958162499</v>
      </c>
      <c r="AJ157" s="26">
        <v>0.37434007661309227</v>
      </c>
      <c r="AK157" s="26">
        <f t="shared" si="58"/>
        <v>-1.4300189617094774</v>
      </c>
      <c r="AL157" s="26">
        <f t="shared" si="58"/>
        <v>-1.7090661429050358</v>
      </c>
      <c r="AM157" s="26">
        <f t="shared" si="59"/>
        <v>-2.3919535491996493</v>
      </c>
      <c r="AN157" s="26">
        <f t="shared" si="59"/>
        <v>-3.0755552093728005</v>
      </c>
      <c r="AO157" s="14">
        <v>-6.9069353044389926E-3</v>
      </c>
      <c r="AP157" s="14">
        <v>-8.7760699555577762E-3</v>
      </c>
      <c r="AQ157" s="20">
        <v>-1.1553041503586461E-2</v>
      </c>
      <c r="AR157" s="20">
        <v>-1.5793003554418671E-2</v>
      </c>
    </row>
    <row r="158" spans="1:44" x14ac:dyDescent="0.2">
      <c r="A158" s="1">
        <v>44972</v>
      </c>
      <c r="B158">
        <v>236.08</v>
      </c>
      <c r="C158">
        <v>18.23</v>
      </c>
      <c r="D158" s="12">
        <v>2.1311417303699898E-3</v>
      </c>
      <c r="E158" s="12">
        <v>-2.1893814997262506E-3</v>
      </c>
      <c r="F158" s="12">
        <v>-4.3205232300962404E-3</v>
      </c>
      <c r="G158" s="12">
        <f t="shared" si="44"/>
        <v>6.6847390128951687E-3</v>
      </c>
      <c r="H158" s="12">
        <f t="shared" si="50"/>
        <v>7.4324483107797825E-3</v>
      </c>
      <c r="I158" s="14">
        <v>-1.0995417210584625E-2</v>
      </c>
      <c r="J158" s="14">
        <v>-1.2225289561115472E-2</v>
      </c>
      <c r="K158" s="20">
        <v>-1.5551028391166545E-2</v>
      </c>
      <c r="L158" s="20">
        <v>-1.7290460326700986E-2</v>
      </c>
      <c r="N158" s="24">
        <v>4.5417650749243946E-6</v>
      </c>
      <c r="O158" s="24">
        <v>1.866692098180125E-5</v>
      </c>
      <c r="P158" s="23">
        <f t="shared" si="57"/>
        <v>2.2663595645011314E-5</v>
      </c>
      <c r="Q158" s="23">
        <f t="shared" si="57"/>
        <v>2.7804177657847655E-5</v>
      </c>
      <c r="R158" s="12">
        <v>4.7606297529855556E-3</v>
      </c>
      <c r="S158" s="12">
        <v>5.272966684689716E-3</v>
      </c>
      <c r="T158" s="14">
        <v>-7.8305391157713847E-3</v>
      </c>
      <c r="U158" s="14">
        <v>-8.6732583761061615E-3</v>
      </c>
      <c r="V158" s="20">
        <v>-1.1074880904953521E-2</v>
      </c>
      <c r="W158" s="20">
        <v>-1.22667548368161E-2</v>
      </c>
      <c r="Y158" s="14">
        <f t="shared" si="46"/>
        <v>-9.8898933773276573E-3</v>
      </c>
      <c r="Z158" s="14">
        <f t="shared" si="51"/>
        <v>-1.246619511575589E-2</v>
      </c>
      <c r="AA158" s="20">
        <f t="shared" si="47"/>
        <v>-1.5136486256928063E-2</v>
      </c>
      <c r="AB158" s="20">
        <f t="shared" si="52"/>
        <v>-1.7798189053750912E-2</v>
      </c>
      <c r="AD158" s="14">
        <f t="shared" si="48"/>
        <v>-9.1130979201546943E-3</v>
      </c>
      <c r="AE158" s="14">
        <f t="shared" si="53"/>
        <v>-9.6266065854516795E-3</v>
      </c>
      <c r="AF158" s="20">
        <f t="shared" si="49"/>
        <v>-1.6752275379560328E-2</v>
      </c>
      <c r="AG158" s="20">
        <f t="shared" si="54"/>
        <v>-1.4945843927348972E-2</v>
      </c>
      <c r="AI158" s="26">
        <v>0.43660651576081155</v>
      </c>
      <c r="AJ158" s="26">
        <v>-0.81093897874270215</v>
      </c>
      <c r="AK158" s="26">
        <f t="shared" si="58"/>
        <v>-1.4300189617094774</v>
      </c>
      <c r="AL158" s="26">
        <f t="shared" si="58"/>
        <v>-1.7090661429050358</v>
      </c>
      <c r="AM158" s="26">
        <f t="shared" si="59"/>
        <v>-2.3919535491996493</v>
      </c>
      <c r="AN158" s="26">
        <f t="shared" si="59"/>
        <v>-3.0755552093728005</v>
      </c>
      <c r="AO158" s="14">
        <v>-6.8077908164476501E-3</v>
      </c>
      <c r="AP158" s="14">
        <v>-9.0118488334694075E-3</v>
      </c>
      <c r="AQ158" s="20">
        <v>-1.138720523407925E-2</v>
      </c>
      <c r="AR158" s="20">
        <v>-1.621730015594668E-2</v>
      </c>
    </row>
    <row r="159" spans="1:44" x14ac:dyDescent="0.2">
      <c r="A159" s="1">
        <v>44971</v>
      </c>
      <c r="B159">
        <v>235.57795000000002</v>
      </c>
      <c r="C159">
        <v>18.27</v>
      </c>
      <c r="D159" s="12">
        <v>-5.6827847893969885E-4</v>
      </c>
      <c r="E159" s="12">
        <v>-5.47045951860059E-4</v>
      </c>
      <c r="F159" s="12">
        <v>2.1232527079639851E-5</v>
      </c>
      <c r="G159" s="12">
        <f t="shared" si="44"/>
        <v>6.7184334728479572E-3</v>
      </c>
      <c r="H159" s="12">
        <f t="shared" si="50"/>
        <v>7.423414832309615E-3</v>
      </c>
      <c r="I159" s="14">
        <v>-1.1050839665246141E-2</v>
      </c>
      <c r="J159" s="14">
        <v>-1.2210430811289828E-2</v>
      </c>
      <c r="K159" s="20">
        <v>-1.5629413426444669E-2</v>
      </c>
      <c r="L159" s="20">
        <v>-1.7269445313266716E-2</v>
      </c>
      <c r="N159" s="24">
        <v>3.2294042962601773E-7</v>
      </c>
      <c r="O159" s="24">
        <v>4.5082020618763959E-10</v>
      </c>
      <c r="P159" s="23">
        <f t="shared" si="57"/>
        <v>2.382562165474081E-5</v>
      </c>
      <c r="Q159" s="23">
        <f t="shared" si="57"/>
        <v>2.8385486204019598E-5</v>
      </c>
      <c r="R159" s="12">
        <v>4.8811496242935236E-3</v>
      </c>
      <c r="S159" s="12">
        <v>5.3278031311244601E-3</v>
      </c>
      <c r="T159" s="14">
        <v>-8.0287766632120196E-3</v>
      </c>
      <c r="U159" s="14">
        <v>-8.7634563039134805E-3</v>
      </c>
      <c r="V159" s="20">
        <v>-1.1355252051350488E-2</v>
      </c>
      <c r="W159" s="20">
        <v>-1.2394323487399522E-2</v>
      </c>
      <c r="Y159" s="14">
        <f t="shared" si="46"/>
        <v>-9.8898933773276573E-3</v>
      </c>
      <c r="Z159" s="14">
        <f t="shared" si="51"/>
        <v>-1.246619511575589E-2</v>
      </c>
      <c r="AA159" s="20">
        <f t="shared" si="47"/>
        <v>-1.5136486256928063E-2</v>
      </c>
      <c r="AB159" s="20">
        <f t="shared" si="52"/>
        <v>-1.7798189053750912E-2</v>
      </c>
      <c r="AD159" s="14">
        <f t="shared" si="48"/>
        <v>-9.1130979201546943E-3</v>
      </c>
      <c r="AE159" s="14">
        <f t="shared" si="53"/>
        <v>-9.6266065854516795E-3</v>
      </c>
      <c r="AF159" s="20">
        <f t="shared" si="49"/>
        <v>-1.6752275379560328E-2</v>
      </c>
      <c r="AG159" s="20">
        <f t="shared" si="54"/>
        <v>-1.4945843927348972E-2</v>
      </c>
      <c r="AI159" s="26">
        <v>-0.11291338198206761</v>
      </c>
      <c r="AJ159" s="26">
        <v>3.86359615211254E-3</v>
      </c>
      <c r="AK159" s="26">
        <f t="shared" si="58"/>
        <v>-1.4300189617094774</v>
      </c>
      <c r="AL159" s="26">
        <f t="shared" si="58"/>
        <v>-1.7090661429050358</v>
      </c>
      <c r="AM159" s="26">
        <f t="shared" si="59"/>
        <v>-2.3919535491996493</v>
      </c>
      <c r="AN159" s="26">
        <f t="shared" si="59"/>
        <v>-3.0755552093728005</v>
      </c>
      <c r="AO159" s="14">
        <v>-6.9801365176808301E-3</v>
      </c>
      <c r="AP159" s="14">
        <v>-9.1055679474682533E-3</v>
      </c>
      <c r="AQ159" s="20">
        <v>-1.1675483168003429E-2</v>
      </c>
      <c r="AR159" s="20">
        <v>-1.6385952674442549E-2</v>
      </c>
    </row>
    <row r="160" spans="1:44" x14ac:dyDescent="0.2">
      <c r="A160" s="1">
        <v>44970</v>
      </c>
      <c r="B160">
        <v>235.71190000000001</v>
      </c>
      <c r="C160">
        <v>18.28</v>
      </c>
      <c r="D160" s="12">
        <v>3.5386041640279586E-3</v>
      </c>
      <c r="E160" s="12">
        <v>3.293084522502765E-3</v>
      </c>
      <c r="F160" s="12">
        <v>-2.4551964152519368E-4</v>
      </c>
      <c r="G160" s="12">
        <f t="shared" si="44"/>
        <v>6.7424958443176326E-3</v>
      </c>
      <c r="H160" s="12">
        <f t="shared" si="50"/>
        <v>7.4399382855316123E-3</v>
      </c>
      <c r="I160" s="14">
        <v>-1.1090418744231089E-2</v>
      </c>
      <c r="J160" s="14">
        <v>-1.2237609473251794E-2</v>
      </c>
      <c r="K160" s="20">
        <v>-1.5685390873157529E-2</v>
      </c>
      <c r="L160" s="20">
        <v>-1.7307884613541526E-2</v>
      </c>
      <c r="N160" s="24">
        <v>1.2521719429676008E-5</v>
      </c>
      <c r="O160" s="24">
        <v>6.0279894374659607E-8</v>
      </c>
      <c r="P160" s="23">
        <f t="shared" si="57"/>
        <v>2.5329789900927905E-5</v>
      </c>
      <c r="Q160" s="23">
        <f t="shared" si="57"/>
        <v>3.0200902659948356E-5</v>
      </c>
      <c r="R160" s="12">
        <v>5.0328709402216844E-3</v>
      </c>
      <c r="S160" s="12">
        <v>5.4955347928976259E-3</v>
      </c>
      <c r="T160" s="14">
        <v>-8.2783360200023061E-3</v>
      </c>
      <c r="U160" s="14">
        <v>-9.0393503361356695E-3</v>
      </c>
      <c r="V160" s="20">
        <v>-1.1708208612106643E-2</v>
      </c>
      <c r="W160" s="20">
        <v>-1.2784525682174863E-2</v>
      </c>
      <c r="Y160" s="14">
        <f t="shared" si="46"/>
        <v>-9.8898933773276573E-3</v>
      </c>
      <c r="Z160" s="14">
        <f t="shared" si="51"/>
        <v>-1.246619511575589E-2</v>
      </c>
      <c r="AA160" s="20">
        <f t="shared" si="47"/>
        <v>-1.5136486256928063E-2</v>
      </c>
      <c r="AB160" s="20">
        <f t="shared" si="52"/>
        <v>-1.7798189053750912E-2</v>
      </c>
      <c r="AD160" s="14">
        <f t="shared" si="48"/>
        <v>-9.1130979201546943E-3</v>
      </c>
      <c r="AE160" s="14">
        <f t="shared" si="53"/>
        <v>-9.6266065854516795E-3</v>
      </c>
      <c r="AF160" s="20">
        <f t="shared" si="49"/>
        <v>-1.6752275379560328E-2</v>
      </c>
      <c r="AG160" s="20">
        <f t="shared" si="54"/>
        <v>-1.4945843927348972E-2</v>
      </c>
      <c r="AI160" s="26">
        <v>0.69203961882002307</v>
      </c>
      <c r="AJ160" s="26">
        <v>-4.3312062528713488E-2</v>
      </c>
      <c r="AK160" s="26">
        <f t="shared" si="58"/>
        <v>-1.4300189617094774</v>
      </c>
      <c r="AL160" s="26">
        <f t="shared" si="58"/>
        <v>-1.7090661429050358</v>
      </c>
      <c r="AM160" s="26">
        <f t="shared" si="59"/>
        <v>-2.3919535491996493</v>
      </c>
      <c r="AN160" s="26">
        <f t="shared" si="59"/>
        <v>-3.0755552093728005</v>
      </c>
      <c r="AO160" s="14">
        <v>-7.1971008763536144E-3</v>
      </c>
      <c r="AP160" s="14">
        <v>-9.3922324516979693E-3</v>
      </c>
      <c r="AQ160" s="20">
        <v>-1.2038393508127035E-2</v>
      </c>
      <c r="AR160" s="20">
        <v>-1.6901820660585768E-2</v>
      </c>
    </row>
    <row r="161" spans="1:44" x14ac:dyDescent="0.2">
      <c r="A161" s="1">
        <v>44967</v>
      </c>
      <c r="B161">
        <v>234.88075000000001</v>
      </c>
      <c r="C161">
        <v>18.22</v>
      </c>
      <c r="D161" s="12">
        <v>1.5393159851142535E-3</v>
      </c>
      <c r="E161" s="12">
        <v>-7.625272331154731E-3</v>
      </c>
      <c r="F161" s="12">
        <v>-9.1645883162689845E-3</v>
      </c>
      <c r="G161" s="12">
        <f t="shared" si="44"/>
        <v>6.7349340267094911E-3</v>
      </c>
      <c r="H161" s="12">
        <f t="shared" si="50"/>
        <v>7.4860565608904361E-3</v>
      </c>
      <c r="I161" s="14">
        <v>-1.1077980661111993E-2</v>
      </c>
      <c r="J161" s="14">
        <v>-1.2313467285744501E-2</v>
      </c>
      <c r="K161" s="20">
        <v>-1.5667799454840942E-2</v>
      </c>
      <c r="L161" s="20">
        <v>-1.7415171765376953E-2</v>
      </c>
      <c r="N161" s="24">
        <v>2.3694937020282648E-6</v>
      </c>
      <c r="O161" s="24">
        <v>8.3989679006693982E-5</v>
      </c>
      <c r="P161" s="23">
        <f t="shared" si="57"/>
        <v>2.6145807055988446E-5</v>
      </c>
      <c r="Q161" s="23">
        <f t="shared" si="57"/>
        <v>3.2133257320140583E-5</v>
      </c>
      <c r="R161" s="12">
        <v>5.1132970827039229E-3</v>
      </c>
      <c r="S161" s="12">
        <v>5.6686204071308725E-3</v>
      </c>
      <c r="T161" s="14">
        <v>-8.4106252521659319E-3</v>
      </c>
      <c r="U161" s="14">
        <v>-9.3240508364803489E-3</v>
      </c>
      <c r="V161" s="20">
        <v>-1.1895307797687504E-2</v>
      </c>
      <c r="W161" s="20">
        <v>-1.3187183032873431E-2</v>
      </c>
      <c r="Y161" s="14">
        <f t="shared" si="46"/>
        <v>-9.8898933773276573E-3</v>
      </c>
      <c r="Z161" s="14">
        <f t="shared" si="51"/>
        <v>-1.246619511575589E-2</v>
      </c>
      <c r="AA161" s="20">
        <f t="shared" si="47"/>
        <v>-1.5136486256928063E-2</v>
      </c>
      <c r="AB161" s="20">
        <f t="shared" si="52"/>
        <v>-1.7798189053750912E-2</v>
      </c>
      <c r="AD161" s="14">
        <f t="shared" si="48"/>
        <v>-9.1130979201546943E-3</v>
      </c>
      <c r="AE161" s="14">
        <f t="shared" si="53"/>
        <v>-9.6266065854516795E-3</v>
      </c>
      <c r="AF161" s="20">
        <f t="shared" si="49"/>
        <v>-1.6752275379560328E-2</v>
      </c>
      <c r="AG161" s="20">
        <f t="shared" si="54"/>
        <v>-1.4945843927348972E-2</v>
      </c>
      <c r="AI161" s="26">
        <v>0.29263826118545488</v>
      </c>
      <c r="AJ161" s="26">
        <v>-1.7073447817652259</v>
      </c>
      <c r="AK161" s="26">
        <f t="shared" si="58"/>
        <v>-1.4300189617094774</v>
      </c>
      <c r="AL161" s="26">
        <f t="shared" si="58"/>
        <v>-1.7090661429050358</v>
      </c>
      <c r="AM161" s="26">
        <f t="shared" si="59"/>
        <v>-2.3919535491996493</v>
      </c>
      <c r="AN161" s="26">
        <f t="shared" si="59"/>
        <v>-3.0755552093728005</v>
      </c>
      <c r="AO161" s="14">
        <v>-7.3121117851203633E-3</v>
      </c>
      <c r="AP161" s="14">
        <v>-9.6880472148079336E-3</v>
      </c>
      <c r="AQ161" s="20">
        <v>-1.2230769105085861E-2</v>
      </c>
      <c r="AR161" s="20">
        <v>-1.7434155023108321E-2</v>
      </c>
    </row>
    <row r="162" spans="1:44" x14ac:dyDescent="0.2">
      <c r="A162" s="1">
        <v>44966</v>
      </c>
      <c r="B162">
        <v>234.51974999999999</v>
      </c>
      <c r="C162">
        <v>18.36</v>
      </c>
      <c r="D162" s="12">
        <v>-4.7639993405261816E-3</v>
      </c>
      <c r="E162" s="12">
        <v>-5.4436581382699689E-4</v>
      </c>
      <c r="F162" s="12">
        <v>4.2196335266991847E-3</v>
      </c>
      <c r="G162" s="12">
        <f t="shared" si="44"/>
        <v>6.767265213393118E-3</v>
      </c>
      <c r="H162" s="12">
        <f t="shared" si="50"/>
        <v>7.434354124541168E-3</v>
      </c>
      <c r="I162" s="14">
        <v>-1.1131160730792202E-2</v>
      </c>
      <c r="J162" s="14">
        <v>-1.222842434579318E-2</v>
      </c>
      <c r="K162" s="20">
        <v>-1.5743013042247615E-2</v>
      </c>
      <c r="L162" s="20">
        <v>-1.7294893912493101E-2</v>
      </c>
      <c r="N162" s="24">
        <v>2.2695689716533891E-5</v>
      </c>
      <c r="O162" s="24">
        <v>1.78053070996438E-5</v>
      </c>
      <c r="P162" s="23">
        <f t="shared" si="57"/>
        <v>2.7668992361262263E-5</v>
      </c>
      <c r="Q162" s="23">
        <f t="shared" si="57"/>
        <v>2.8812666896991292E-5</v>
      </c>
      <c r="R162" s="12">
        <v>5.2601323520670333E-3</v>
      </c>
      <c r="S162" s="12">
        <v>5.3677431847091277E-3</v>
      </c>
      <c r="T162" s="14">
        <v>-8.6521477775422396E-3</v>
      </c>
      <c r="U162" s="14">
        <v>-8.8291518459128575E-3</v>
      </c>
      <c r="V162" s="20">
        <v>-1.2236897714404591E-2</v>
      </c>
      <c r="W162" s="20">
        <v>-1.2487237946145291E-2</v>
      </c>
      <c r="Y162" s="14">
        <f t="shared" si="46"/>
        <v>-9.8898933773276573E-3</v>
      </c>
      <c r="Z162" s="14">
        <f t="shared" si="51"/>
        <v>-1.246619511575589E-2</v>
      </c>
      <c r="AA162" s="20">
        <f t="shared" si="47"/>
        <v>-1.5136486256928063E-2</v>
      </c>
      <c r="AB162" s="20">
        <f t="shared" si="52"/>
        <v>-1.7798189053750912E-2</v>
      </c>
      <c r="AD162" s="14">
        <f t="shared" si="48"/>
        <v>-9.1130979201546943E-3</v>
      </c>
      <c r="AE162" s="14">
        <f t="shared" si="53"/>
        <v>-9.6266065854516795E-3</v>
      </c>
      <c r="AF162" s="20">
        <f t="shared" si="49"/>
        <v>-1.6752275379560328E-2</v>
      </c>
      <c r="AG162" s="20">
        <f t="shared" si="54"/>
        <v>-1.4945843927348972E-2</v>
      </c>
      <c r="AI162" s="26">
        <v>-0.90055685204294444</v>
      </c>
      <c r="AJ162" s="26">
        <v>0.77671059616547067</v>
      </c>
      <c r="AK162" s="26">
        <f t="shared" si="58"/>
        <v>-1.4300189617094774</v>
      </c>
      <c r="AL162" s="26">
        <f t="shared" si="58"/>
        <v>-1.5802243805067073</v>
      </c>
      <c r="AM162" s="26">
        <f t="shared" si="59"/>
        <v>-2.3919535491996493</v>
      </c>
      <c r="AN162" s="26">
        <f t="shared" si="59"/>
        <v>-3.0755552093728005</v>
      </c>
      <c r="AO162" s="14">
        <v>-7.5220890045573302E-3</v>
      </c>
      <c r="AP162" s="14">
        <v>-8.4822386487760811E-3</v>
      </c>
      <c r="AQ162" s="20">
        <v>-1.2581992248786639E-2</v>
      </c>
      <c r="AR162" s="20">
        <v>-1.6508790514307505E-2</v>
      </c>
    </row>
    <row r="163" spans="1:44" x14ac:dyDescent="0.2">
      <c r="A163" s="1">
        <v>44965</v>
      </c>
      <c r="B163">
        <v>235.64235000000002</v>
      </c>
      <c r="C163">
        <v>18.37</v>
      </c>
      <c r="D163" s="12">
        <v>-5.3310331174524217E-3</v>
      </c>
      <c r="E163" s="12">
        <v>3.2768978700166151E-3</v>
      </c>
      <c r="F163" s="12">
        <v>8.6079309874690368E-3</v>
      </c>
      <c r="G163" s="12">
        <f t="shared" si="44"/>
        <v>6.7566569122058722E-3</v>
      </c>
      <c r="H163" s="12">
        <f t="shared" si="50"/>
        <v>7.4274852104254429E-3</v>
      </c>
      <c r="I163" s="14">
        <v>-1.1113711628108567E-2</v>
      </c>
      <c r="J163" s="14">
        <v>-1.2217125987496712E-2</v>
      </c>
      <c r="K163" s="20">
        <v>-1.5718334443333482E-2</v>
      </c>
      <c r="L163" s="20">
        <v>-1.7278914428743016E-2</v>
      </c>
      <c r="N163" s="24">
        <v>2.8419914099374485E-5</v>
      </c>
      <c r="O163" s="24">
        <v>7.4096475885029669E-5</v>
      </c>
      <c r="P163" s="23">
        <f t="shared" si="57"/>
        <v>2.7984729632038434E-5</v>
      </c>
      <c r="Q163" s="23">
        <f t="shared" si="57"/>
        <v>2.9514199506194364E-5</v>
      </c>
      <c r="R163" s="12">
        <v>5.2900595112000803E-3</v>
      </c>
      <c r="S163" s="12">
        <v>5.432697258838777E-3</v>
      </c>
      <c r="T163" s="14">
        <v>-8.701373573786586E-3</v>
      </c>
      <c r="U163" s="14">
        <v>-8.9359917903302864E-3</v>
      </c>
      <c r="V163" s="20">
        <v>-1.2306518697429837E-2</v>
      </c>
      <c r="W163" s="20">
        <v>-1.2638343718407092E-2</v>
      </c>
      <c r="Y163" s="14">
        <f t="shared" si="46"/>
        <v>-9.8898933773276573E-3</v>
      </c>
      <c r="Z163" s="14">
        <f t="shared" si="51"/>
        <v>-1.246619511575589E-2</v>
      </c>
      <c r="AA163" s="20">
        <f t="shared" si="47"/>
        <v>-1.5136486256928063E-2</v>
      </c>
      <c r="AB163" s="20">
        <f t="shared" si="52"/>
        <v>-1.7798189053750912E-2</v>
      </c>
      <c r="AD163" s="14">
        <f t="shared" si="48"/>
        <v>-9.1130979201546943E-3</v>
      </c>
      <c r="AE163" s="14">
        <f t="shared" si="53"/>
        <v>-9.6266065854516795E-3</v>
      </c>
      <c r="AF163" s="20">
        <f t="shared" si="49"/>
        <v>-1.6752275379560328E-2</v>
      </c>
      <c r="AG163" s="20">
        <f t="shared" si="54"/>
        <v>-1.4945843927348972E-2</v>
      </c>
      <c r="AI163" s="26">
        <v>-1.0081812143090461</v>
      </c>
      <c r="AJ163" s="26">
        <v>1.6670481340586951</v>
      </c>
      <c r="AK163" s="26">
        <f t="shared" si="58"/>
        <v>-1.4300189617094774</v>
      </c>
      <c r="AL163" s="26">
        <f t="shared" si="58"/>
        <v>-1.5802243805067073</v>
      </c>
      <c r="AM163" s="26">
        <f t="shared" si="59"/>
        <v>-2.3919535491996493</v>
      </c>
      <c r="AN163" s="26">
        <f t="shared" si="59"/>
        <v>-3.0755552093728005</v>
      </c>
      <c r="AO163" s="14">
        <v>-7.5648854095876844E-3</v>
      </c>
      <c r="AP163" s="14">
        <v>-8.5848806603289942E-3</v>
      </c>
      <c r="AQ163" s="20">
        <v>-1.2653576623292393E-2</v>
      </c>
      <c r="AR163" s="20">
        <v>-1.6708560355366935E-2</v>
      </c>
    </row>
    <row r="164" spans="1:44" x14ac:dyDescent="0.2">
      <c r="A164" s="1">
        <v>44964</v>
      </c>
      <c r="B164">
        <v>236.90530000000001</v>
      </c>
      <c r="C164">
        <v>18.309999999999999</v>
      </c>
      <c r="D164" s="12">
        <v>6.9053717136049464E-3</v>
      </c>
      <c r="E164" s="12">
        <v>-5.4585152838437789E-4</v>
      </c>
      <c r="F164" s="12">
        <v>-7.4512232419893243E-3</v>
      </c>
      <c r="G164" s="12">
        <f t="shared" si="44"/>
        <v>6.7771917999461294E-3</v>
      </c>
      <c r="H164" s="12">
        <f t="shared" si="50"/>
        <v>7.391989280814101E-3</v>
      </c>
      <c r="I164" s="14">
        <v>-1.1147488512687169E-2</v>
      </c>
      <c r="J164" s="14">
        <v>-1.2158740378933481E-2</v>
      </c>
      <c r="K164" s="20">
        <v>-1.5766105735771696E-2</v>
      </c>
      <c r="L164" s="20">
        <v>-1.7196338548354569E-2</v>
      </c>
      <c r="N164" s="24">
        <v>4.7684158503055312E-5</v>
      </c>
      <c r="O164" s="24">
        <v>5.5520727801961896E-5</v>
      </c>
      <c r="P164" s="23">
        <f t="shared" ref="P164:Q179" si="60">SUMPRODUCT(N164:N263,Weights)</f>
        <v>2.79605402923533E-5</v>
      </c>
      <c r="Q164" s="23">
        <f t="shared" si="60"/>
        <v>2.6662524861272421E-5</v>
      </c>
      <c r="R164" s="12">
        <v>5.2877727156481775E-3</v>
      </c>
      <c r="S164" s="12">
        <v>5.1635767507874249E-3</v>
      </c>
      <c r="T164" s="14">
        <v>-8.6976121298289431E-3</v>
      </c>
      <c r="U164" s="14">
        <v>-8.4933279465749956E-3</v>
      </c>
      <c r="V164" s="20">
        <v>-1.23011988154593E-2</v>
      </c>
      <c r="W164" s="20">
        <v>-1.2012275796641037E-2</v>
      </c>
      <c r="Y164" s="14">
        <f t="shared" si="46"/>
        <v>-9.8898933773276573E-3</v>
      </c>
      <c r="Z164" s="14">
        <f t="shared" si="51"/>
        <v>-1.246619511575589E-2</v>
      </c>
      <c r="AA164" s="20">
        <f t="shared" si="47"/>
        <v>-1.5136486256928063E-2</v>
      </c>
      <c r="AB164" s="20">
        <f t="shared" si="52"/>
        <v>-1.7798189053750912E-2</v>
      </c>
      <c r="AD164" s="14">
        <f t="shared" si="48"/>
        <v>-9.1130979201546943E-3</v>
      </c>
      <c r="AE164" s="14">
        <f t="shared" si="53"/>
        <v>-9.6266065854516795E-3</v>
      </c>
      <c r="AF164" s="20">
        <f t="shared" si="49"/>
        <v>-1.6752275379560328E-2</v>
      </c>
      <c r="AG164" s="20">
        <f t="shared" si="54"/>
        <v>-1.4945843927348972E-2</v>
      </c>
      <c r="AI164" s="26">
        <v>1.3363662996173773</v>
      </c>
      <c r="AJ164" s="26">
        <v>-1.4957298000558044</v>
      </c>
      <c r="AK164" s="26">
        <f t="shared" si="58"/>
        <v>-1.4300189617094774</v>
      </c>
      <c r="AL164" s="26">
        <f t="shared" si="58"/>
        <v>-1.5802243805067073</v>
      </c>
      <c r="AM164" s="26">
        <f t="shared" si="59"/>
        <v>-2.3919535491996493</v>
      </c>
      <c r="AN164" s="26">
        <f t="shared" si="59"/>
        <v>-3.0755552093728005</v>
      </c>
      <c r="AO164" s="14">
        <v>-7.5616152485869104E-3</v>
      </c>
      <c r="AP164" s="14">
        <v>-8.1596098722118947E-3</v>
      </c>
      <c r="AQ164" s="20">
        <v>-1.2648106714555726E-2</v>
      </c>
      <c r="AR164" s="20">
        <v>-1.5880865374880544E-2</v>
      </c>
    </row>
    <row r="165" spans="1:44" x14ac:dyDescent="0.2">
      <c r="A165" s="1">
        <v>44963</v>
      </c>
      <c r="B165">
        <v>235.28059999999999</v>
      </c>
      <c r="C165">
        <v>18.32</v>
      </c>
      <c r="D165" s="12">
        <v>-1.140313785824798E-3</v>
      </c>
      <c r="E165" s="12">
        <v>-4.3478260869563856E-3</v>
      </c>
      <c r="F165" s="12">
        <v>-3.2075123011315876E-3</v>
      </c>
      <c r="G165" s="12">
        <f t="shared" si="44"/>
        <v>6.7731066093210963E-3</v>
      </c>
      <c r="H165" s="12">
        <f t="shared" si="50"/>
        <v>7.3782065152386269E-3</v>
      </c>
      <c r="I165" s="14">
        <v>-1.1140768972070796E-2</v>
      </c>
      <c r="J165" s="14">
        <v>-1.2136069746987242E-2</v>
      </c>
      <c r="K165" s="20">
        <v>-1.5756602161246101E-2</v>
      </c>
      <c r="L165" s="20">
        <v>-1.7164275040959659E-2</v>
      </c>
      <c r="N165" s="24">
        <v>1.3003155301420833E-6</v>
      </c>
      <c r="O165" s="24">
        <v>1.0288135161910453E-5</v>
      </c>
      <c r="P165" s="23">
        <f t="shared" si="60"/>
        <v>2.6700727389560556E-5</v>
      </c>
      <c r="Q165" s="23">
        <f t="shared" si="60"/>
        <v>2.4816975831367704E-5</v>
      </c>
      <c r="R165" s="12">
        <v>5.1672746578404908E-3</v>
      </c>
      <c r="S165" s="12">
        <v>4.9816639621082133E-3</v>
      </c>
      <c r="T165" s="14">
        <v>-8.499410462403361E-3</v>
      </c>
      <c r="U165" s="14">
        <v>-8.1941080363271378E-3</v>
      </c>
      <c r="V165" s="20">
        <v>-1.2020878414852339E-2</v>
      </c>
      <c r="W165" s="20">
        <v>-1.1589083367436314E-2</v>
      </c>
      <c r="Y165" s="14">
        <f t="shared" si="46"/>
        <v>-9.8898933773276573E-3</v>
      </c>
      <c r="Z165" s="14">
        <f t="shared" si="51"/>
        <v>-1.246619511575589E-2</v>
      </c>
      <c r="AA165" s="20">
        <f t="shared" si="47"/>
        <v>-1.5136486256928063E-2</v>
      </c>
      <c r="AB165" s="20">
        <f t="shared" si="52"/>
        <v>-1.7798189053750912E-2</v>
      </c>
      <c r="AD165" s="14">
        <f t="shared" si="48"/>
        <v>-9.1130979201546943E-3</v>
      </c>
      <c r="AE165" s="14">
        <f t="shared" si="53"/>
        <v>-9.6266065854516795E-3</v>
      </c>
      <c r="AF165" s="20">
        <f t="shared" si="49"/>
        <v>-1.6752275379560328E-2</v>
      </c>
      <c r="AG165" s="20">
        <f t="shared" si="54"/>
        <v>-1.4945843927348972E-2</v>
      </c>
      <c r="AI165" s="26">
        <v>-0.21427072458337582</v>
      </c>
      <c r="AJ165" s="26">
        <v>-0.63206838257421083</v>
      </c>
      <c r="AK165" s="26">
        <f t="shared" ref="AK165:AL180" si="61">PERCENTILE(AI165:AI264,5%)</f>
        <v>-1.4300189617094774</v>
      </c>
      <c r="AL165" s="26">
        <f t="shared" si="61"/>
        <v>-1.5802243805067073</v>
      </c>
      <c r="AM165" s="26">
        <f t="shared" ref="AM165:AN180" si="62">PERCENTILE(AI165:AI264,1%)</f>
        <v>-2.3919535491996493</v>
      </c>
      <c r="AN165" s="26">
        <f t="shared" si="62"/>
        <v>-3.0755552093728005</v>
      </c>
      <c r="AO165" s="14">
        <v>-7.3893007410727541E-3</v>
      </c>
      <c r="AP165" s="14">
        <v>-7.8721468484150414E-3</v>
      </c>
      <c r="AQ165" s="20">
        <v>-1.2359880957510965E-2</v>
      </c>
      <c r="AR165" s="20">
        <v>-1.5321382550006661E-2</v>
      </c>
    </row>
    <row r="166" spans="1:44" x14ac:dyDescent="0.2">
      <c r="A166" s="1">
        <v>44960</v>
      </c>
      <c r="B166">
        <v>235.54919999999998</v>
      </c>
      <c r="C166">
        <v>18.399999999999999</v>
      </c>
      <c r="D166" s="12">
        <v>-3.454603723255234E-3</v>
      </c>
      <c r="E166" s="12">
        <v>0</v>
      </c>
      <c r="F166" s="12">
        <v>3.454603723255234E-3</v>
      </c>
      <c r="G166" s="12">
        <f t="shared" si="44"/>
        <v>6.7726828175900039E-3</v>
      </c>
      <c r="H166" s="12">
        <f t="shared" si="50"/>
        <v>7.4153497573967641E-3</v>
      </c>
      <c r="I166" s="14">
        <v>-1.1140071896704837E-2</v>
      </c>
      <c r="J166" s="14">
        <v>-1.219716494356779E-2</v>
      </c>
      <c r="K166" s="20">
        <v>-1.5755616274253436E-2</v>
      </c>
      <c r="L166" s="20">
        <v>-1.7250683143389227E-2</v>
      </c>
      <c r="N166" s="24">
        <v>1.1934286884728926E-5</v>
      </c>
      <c r="O166" s="24">
        <v>1.1934286884728926E-5</v>
      </c>
      <c r="P166" s="23">
        <f t="shared" si="60"/>
        <v>2.8321944868057255E-5</v>
      </c>
      <c r="Q166" s="23">
        <f t="shared" si="60"/>
        <v>2.5751855584732726E-5</v>
      </c>
      <c r="R166" s="12">
        <v>5.3218366066666543E-3</v>
      </c>
      <c r="S166" s="12">
        <v>5.0746286154488909E-3</v>
      </c>
      <c r="T166" s="14">
        <v>-8.7536422445187636E-3</v>
      </c>
      <c r="U166" s="14">
        <v>-8.3470212835528388E-3</v>
      </c>
      <c r="V166" s="20">
        <v>-1.2380443275911694E-2</v>
      </c>
      <c r="W166" s="20">
        <v>-1.1805351491096343E-2</v>
      </c>
      <c r="Y166" s="14">
        <f t="shared" si="46"/>
        <v>-9.8898933773276573E-3</v>
      </c>
      <c r="Z166" s="14">
        <f t="shared" si="51"/>
        <v>-1.246619511575589E-2</v>
      </c>
      <c r="AA166" s="20">
        <f t="shared" si="47"/>
        <v>-1.5136486256928063E-2</v>
      </c>
      <c r="AB166" s="20">
        <f t="shared" si="52"/>
        <v>-1.7798189053750912E-2</v>
      </c>
      <c r="AD166" s="14">
        <f t="shared" si="48"/>
        <v>-9.1130979201546943E-3</v>
      </c>
      <c r="AE166" s="14">
        <f t="shared" si="53"/>
        <v>-9.6266065854516795E-3</v>
      </c>
      <c r="AF166" s="20">
        <f t="shared" si="49"/>
        <v>-1.6752275379560328E-2</v>
      </c>
      <c r="AG166" s="20">
        <f t="shared" si="54"/>
        <v>-1.4945843927348972E-2</v>
      </c>
      <c r="AI166" s="26">
        <v>-0.63712470142189315</v>
      </c>
      <c r="AJ166" s="26">
        <v>0.66933026061119616</v>
      </c>
      <c r="AK166" s="26">
        <f t="shared" si="61"/>
        <v>-1.4300189617094774</v>
      </c>
      <c r="AL166" s="26">
        <f t="shared" si="61"/>
        <v>-1.5802243805067073</v>
      </c>
      <c r="AM166" s="26">
        <f t="shared" si="62"/>
        <v>-2.3919535491996493</v>
      </c>
      <c r="AN166" s="26">
        <f t="shared" si="62"/>
        <v>-3.0755552093728005</v>
      </c>
      <c r="AO166" s="14">
        <v>-7.6103272586529377E-3</v>
      </c>
      <c r="AP166" s="14">
        <v>-8.019051860149333E-3</v>
      </c>
      <c r="AQ166" s="20">
        <v>-1.2729585959576921E-2</v>
      </c>
      <c r="AR166" s="20">
        <v>-1.5607300473876118E-2</v>
      </c>
    </row>
    <row r="167" spans="1:44" x14ac:dyDescent="0.2">
      <c r="A167" s="1">
        <v>44959</v>
      </c>
      <c r="B167">
        <v>236.36574999999999</v>
      </c>
      <c r="C167">
        <v>18.399999999999999</v>
      </c>
      <c r="D167" s="12">
        <v>9.1013726023432273E-3</v>
      </c>
      <c r="E167" s="12">
        <v>1.2658227848101111E-2</v>
      </c>
      <c r="F167" s="12">
        <v>3.5568552457578839E-3</v>
      </c>
      <c r="G167" s="12">
        <f t="shared" si="44"/>
        <v>6.949081011293227E-3</v>
      </c>
      <c r="H167" s="12">
        <f t="shared" si="50"/>
        <v>7.4421847457200535E-3</v>
      </c>
      <c r="I167" s="14">
        <v>-1.1430221105405272E-2</v>
      </c>
      <c r="J167" s="14">
        <v>-1.2241304571440553E-2</v>
      </c>
      <c r="K167" s="20">
        <v>-1.6165979837159575E-2</v>
      </c>
      <c r="L167" s="20">
        <v>-1.7313110661425022E-2</v>
      </c>
      <c r="N167" s="24">
        <v>8.2834983246683928E-5</v>
      </c>
      <c r="O167" s="24">
        <v>1.2651219239275376E-5</v>
      </c>
      <c r="P167" s="23">
        <f t="shared" si="60"/>
        <v>2.9400017394636468E-5</v>
      </c>
      <c r="Q167" s="23">
        <f t="shared" si="60"/>
        <v>2.6638854972260271E-5</v>
      </c>
      <c r="R167" s="12">
        <v>5.4221782887172261E-3</v>
      </c>
      <c r="S167" s="12">
        <v>5.1612842367244486E-3</v>
      </c>
      <c r="T167" s="14">
        <v>-8.9186896241740584E-3</v>
      </c>
      <c r="U167" s="14">
        <v>-8.4895570965036731E-3</v>
      </c>
      <c r="V167" s="20">
        <v>-1.2613872934627722E-2</v>
      </c>
      <c r="W167" s="20">
        <v>-1.2006942611424425E-2</v>
      </c>
      <c r="Y167" s="14">
        <f t="shared" si="46"/>
        <v>-1.1383327289737876E-2</v>
      </c>
      <c r="Z167" s="14">
        <f t="shared" si="51"/>
        <v>-1.246619511575589E-2</v>
      </c>
      <c r="AA167" s="20">
        <f t="shared" si="47"/>
        <v>-1.6008918482747964E-2</v>
      </c>
      <c r="AB167" s="20">
        <f t="shared" si="52"/>
        <v>-1.7798189053750912E-2</v>
      </c>
      <c r="AD167" s="14">
        <f t="shared" si="48"/>
        <v>-9.1130979201546943E-3</v>
      </c>
      <c r="AE167" s="14">
        <f t="shared" si="53"/>
        <v>-9.6266065854516795E-3</v>
      </c>
      <c r="AF167" s="20">
        <f t="shared" si="49"/>
        <v>-1.6752275379560328E-2</v>
      </c>
      <c r="AG167" s="20">
        <f t="shared" si="54"/>
        <v>-1.4945843927348972E-2</v>
      </c>
      <c r="AI167" s="26">
        <v>1.785628346446601</v>
      </c>
      <c r="AJ167" s="26">
        <v>0.67789496688155004</v>
      </c>
      <c r="AK167" s="26">
        <f t="shared" si="61"/>
        <v>-1.528380192385707</v>
      </c>
      <c r="AL167" s="26">
        <f t="shared" si="61"/>
        <v>-1.5802243805067073</v>
      </c>
      <c r="AM167" s="26">
        <f t="shared" si="62"/>
        <v>-2.539305714697579</v>
      </c>
      <c r="AN167" s="26">
        <f t="shared" si="62"/>
        <v>-3.0755552093728005</v>
      </c>
      <c r="AO167" s="14">
        <v>-8.2871498960592378E-3</v>
      </c>
      <c r="AP167" s="14">
        <v>-8.1559871855969249E-3</v>
      </c>
      <c r="AQ167" s="20">
        <v>-1.3768568314648792E-2</v>
      </c>
      <c r="AR167" s="20">
        <v>-1.5873814621311596E-2</v>
      </c>
    </row>
    <row r="168" spans="1:44" x14ac:dyDescent="0.2">
      <c r="A168" s="1">
        <v>44958</v>
      </c>
      <c r="B168">
        <v>234.23390000000001</v>
      </c>
      <c r="C168">
        <v>18.170000000000002</v>
      </c>
      <c r="D168" s="12">
        <v>3.2899893688926873E-3</v>
      </c>
      <c r="E168" s="12">
        <v>5.5340343110128476E-3</v>
      </c>
      <c r="F168" s="12">
        <v>2.2440449421201603E-3</v>
      </c>
      <c r="G168" s="12">
        <f t="shared" si="44"/>
        <v>6.8941714714266644E-3</v>
      </c>
      <c r="H168" s="12">
        <f t="shared" si="50"/>
        <v>7.4331739953808892E-3</v>
      </c>
      <c r="I168" s="14">
        <v>-1.133990294960152E-2</v>
      </c>
      <c r="J168" s="14">
        <v>-1.2226483206063624E-2</v>
      </c>
      <c r="K168" s="20">
        <v>-1.6038241145826436E-2</v>
      </c>
      <c r="L168" s="20">
        <v>-1.7292148521529993E-2</v>
      </c>
      <c r="N168" s="24">
        <v>1.0824030047426903E-5</v>
      </c>
      <c r="O168" s="24">
        <v>5.0357377022550735E-6</v>
      </c>
      <c r="P168" s="23">
        <f t="shared" si="60"/>
        <v>2.5979551269232713E-5</v>
      </c>
      <c r="Q168" s="23">
        <f t="shared" si="60"/>
        <v>2.7530085679514277E-5</v>
      </c>
      <c r="R168" s="12">
        <v>5.0970139561543988E-3</v>
      </c>
      <c r="S168" s="12">
        <v>5.2469120137004655E-3</v>
      </c>
      <c r="T168" s="14">
        <v>-8.3838418924028369E-3</v>
      </c>
      <c r="U168" s="14">
        <v>-8.6304022560304647E-3</v>
      </c>
      <c r="V168" s="20">
        <v>-1.185742758085628E-2</v>
      </c>
      <c r="W168" s="20">
        <v>-1.2206142608351424E-2</v>
      </c>
      <c r="Y168" s="14">
        <f t="shared" si="46"/>
        <v>-1.1383327289737876E-2</v>
      </c>
      <c r="Z168" s="14">
        <f t="shared" si="51"/>
        <v>-1.246619511575589E-2</v>
      </c>
      <c r="AA168" s="20">
        <f t="shared" si="47"/>
        <v>-1.6008918482747964E-2</v>
      </c>
      <c r="AB168" s="20">
        <f t="shared" si="52"/>
        <v>-1.7798189053750912E-2</v>
      </c>
      <c r="AD168" s="14">
        <f t="shared" si="48"/>
        <v>-9.1130979201546943E-3</v>
      </c>
      <c r="AE168" s="14">
        <f t="shared" si="53"/>
        <v>-9.6266065854516795E-3</v>
      </c>
      <c r="AF168" s="20">
        <f t="shared" si="49"/>
        <v>-1.6752275379560328E-2</v>
      </c>
      <c r="AG168" s="20">
        <f t="shared" si="54"/>
        <v>-1.4945843927348972E-2</v>
      </c>
      <c r="AI168" s="26">
        <v>0.63376195383466705</v>
      </c>
      <c r="AJ168" s="26">
        <v>0.41695853525782622</v>
      </c>
      <c r="AK168" s="26">
        <f t="shared" si="61"/>
        <v>-1.528380192385707</v>
      </c>
      <c r="AL168" s="26">
        <f t="shared" si="61"/>
        <v>-1.5802243805067073</v>
      </c>
      <c r="AM168" s="26">
        <f t="shared" si="62"/>
        <v>-2.539305714697579</v>
      </c>
      <c r="AN168" s="26">
        <f t="shared" si="62"/>
        <v>-3.0755552093728005</v>
      </c>
      <c r="AO168" s="14">
        <v>-7.7901751708998939E-3</v>
      </c>
      <c r="AP168" s="14">
        <v>-8.291298286423018E-3</v>
      </c>
      <c r="AQ168" s="20">
        <v>-1.2942876666756181E-2</v>
      </c>
      <c r="AR168" s="20">
        <v>-1.6137167576857198E-2</v>
      </c>
    </row>
    <row r="169" spans="1:44" x14ac:dyDescent="0.2">
      <c r="A169" s="1">
        <v>44957</v>
      </c>
      <c r="B169">
        <v>233.4658</v>
      </c>
      <c r="C169">
        <v>18.07</v>
      </c>
      <c r="D169" s="12">
        <v>6.4502000370305623E-3</v>
      </c>
      <c r="E169" s="12">
        <v>-1.6574585635359407E-3</v>
      </c>
      <c r="F169" s="12">
        <v>-8.107658600566503E-3</v>
      </c>
      <c r="G169" s="12">
        <f t="shared" si="44"/>
        <v>6.9039962480384118E-3</v>
      </c>
      <c r="H169" s="12">
        <f t="shared" si="50"/>
        <v>7.4293001804593226E-3</v>
      </c>
      <c r="I169" s="14">
        <v>-1.1356063269045341E-2</v>
      </c>
      <c r="J169" s="14">
        <v>-1.2220111347539747E-2</v>
      </c>
      <c r="K169" s="20">
        <v>-1.60610969940101E-2</v>
      </c>
      <c r="L169" s="20">
        <v>-1.7283136680422778E-2</v>
      </c>
      <c r="N169" s="24">
        <v>4.1605080517709069E-5</v>
      </c>
      <c r="O169" s="24">
        <v>6.5734127983339981E-5</v>
      </c>
      <c r="P169" s="23">
        <f t="shared" si="60"/>
        <v>2.6948628115148964E-5</v>
      </c>
      <c r="Q169" s="23">
        <f t="shared" si="60"/>
        <v>2.8965255520412932E-5</v>
      </c>
      <c r="R169" s="12">
        <v>5.1912068072028266E-3</v>
      </c>
      <c r="S169" s="12">
        <v>5.3819378963727302E-3</v>
      </c>
      <c r="T169" s="14">
        <v>-8.5387753450827438E-3</v>
      </c>
      <c r="U169" s="14">
        <v>-8.8525000688762633E-3</v>
      </c>
      <c r="V169" s="20">
        <v>-1.2076552919642637E-2</v>
      </c>
      <c r="W169" s="20">
        <v>-1.2520259783446536E-2</v>
      </c>
      <c r="Y169" s="14">
        <f t="shared" si="46"/>
        <v>-1.1383327289737876E-2</v>
      </c>
      <c r="Z169" s="14">
        <f t="shared" si="51"/>
        <v>-1.246619511575589E-2</v>
      </c>
      <c r="AA169" s="20">
        <f t="shared" si="47"/>
        <v>-1.6008918482747964E-2</v>
      </c>
      <c r="AB169" s="20">
        <f t="shared" si="52"/>
        <v>-1.7798189053750912E-2</v>
      </c>
      <c r="AD169" s="14">
        <f t="shared" si="48"/>
        <v>-9.1130979201546943E-3</v>
      </c>
      <c r="AE169" s="14">
        <f t="shared" si="53"/>
        <v>-9.6266065854516795E-3</v>
      </c>
      <c r="AF169" s="20">
        <f t="shared" si="49"/>
        <v>-1.6752275379560328E-2</v>
      </c>
      <c r="AG169" s="20">
        <f t="shared" si="54"/>
        <v>-1.4945843927348972E-2</v>
      </c>
      <c r="AI169" s="26">
        <v>1.2647738242449886</v>
      </c>
      <c r="AJ169" s="26">
        <v>-1.5717218739775116</v>
      </c>
      <c r="AK169" s="26">
        <f t="shared" si="61"/>
        <v>-1.528380192385707</v>
      </c>
      <c r="AL169" s="26">
        <f t="shared" si="61"/>
        <v>-1.5802243805067073</v>
      </c>
      <c r="AM169" s="26">
        <f t="shared" si="62"/>
        <v>-2.539305714697579</v>
      </c>
      <c r="AN169" s="26">
        <f t="shared" si="62"/>
        <v>-3.0755552093728005</v>
      </c>
      <c r="AO169" s="14">
        <v>-7.9341376587066473E-3</v>
      </c>
      <c r="AP169" s="14">
        <v>-8.5046694782211687E-3</v>
      </c>
      <c r="AQ169" s="20">
        <v>-1.3182061111707111E-2</v>
      </c>
      <c r="AR169" s="20">
        <v>-1.6552447133710041E-2</v>
      </c>
    </row>
    <row r="170" spans="1:44" x14ac:dyDescent="0.2">
      <c r="A170" s="1">
        <v>44956</v>
      </c>
      <c r="B170">
        <v>231.96955000000003</v>
      </c>
      <c r="C170">
        <v>18.100000000000001</v>
      </c>
      <c r="D170" s="12">
        <v>-7.8146987595200113E-3</v>
      </c>
      <c r="E170" s="12">
        <v>-2.7548209366389242E-3</v>
      </c>
      <c r="F170" s="12">
        <v>5.059877822881087E-3</v>
      </c>
      <c r="G170" s="12">
        <f t="shared" si="44"/>
        <v>6.879316963584744E-3</v>
      </c>
      <c r="H170" s="12">
        <f t="shared" si="50"/>
        <v>7.3873204424543936E-3</v>
      </c>
      <c r="I170" s="14">
        <v>-1.1315469458501159E-2</v>
      </c>
      <c r="J170" s="14">
        <v>-1.2151060823223868E-2</v>
      </c>
      <c r="K170" s="20">
        <v>-1.6003684393088462E-2</v>
      </c>
      <c r="L170" s="20">
        <v>-1.718547720616222E-2</v>
      </c>
      <c r="N170" s="24">
        <v>6.1069516702043599E-5</v>
      </c>
      <c r="O170" s="24">
        <v>2.5602363582483849E-5</v>
      </c>
      <c r="P170" s="23">
        <f t="shared" si="60"/>
        <v>2.6008818806554639E-5</v>
      </c>
      <c r="Q170" s="23">
        <f t="shared" si="60"/>
        <v>2.6609671385221187E-5</v>
      </c>
      <c r="R170" s="12">
        <v>5.0998841954062683E-3</v>
      </c>
      <c r="S170" s="12">
        <v>5.158456298663505E-3</v>
      </c>
      <c r="T170" s="14">
        <v>-8.3885630158464924E-3</v>
      </c>
      <c r="U170" s="14">
        <v>-8.4849055523273358E-3</v>
      </c>
      <c r="V170" s="20">
        <v>-1.1864104755837856E-2</v>
      </c>
      <c r="W170" s="20">
        <v>-1.2000363843728429E-2</v>
      </c>
      <c r="Y170" s="14">
        <f t="shared" si="46"/>
        <v>-1.1383327289737876E-2</v>
      </c>
      <c r="Z170" s="14">
        <f t="shared" si="51"/>
        <v>-1.246619511575589E-2</v>
      </c>
      <c r="AA170" s="20">
        <f t="shared" si="47"/>
        <v>-1.6008918482747964E-2</v>
      </c>
      <c r="AB170" s="20">
        <f t="shared" si="52"/>
        <v>-1.7798189053750912E-2</v>
      </c>
      <c r="AD170" s="14">
        <f t="shared" si="48"/>
        <v>-9.1130979201546943E-3</v>
      </c>
      <c r="AE170" s="14">
        <f t="shared" si="53"/>
        <v>-9.6266065854516795E-3</v>
      </c>
      <c r="AF170" s="20">
        <f t="shared" si="49"/>
        <v>-1.6752275379560328E-2</v>
      </c>
      <c r="AG170" s="20">
        <f t="shared" si="54"/>
        <v>-1.4945843927348972E-2</v>
      </c>
      <c r="AI170" s="26">
        <v>-1.6029940219292051</v>
      </c>
      <c r="AJ170" s="26">
        <v>0.97967818914299765</v>
      </c>
      <c r="AK170" s="26">
        <f t="shared" si="61"/>
        <v>-1.528380192385707</v>
      </c>
      <c r="AL170" s="26">
        <f t="shared" si="61"/>
        <v>-1.3033018864765602</v>
      </c>
      <c r="AM170" s="26">
        <f t="shared" si="62"/>
        <v>-2.539305714697579</v>
      </c>
      <c r="AN170" s="26">
        <f t="shared" si="62"/>
        <v>-3.0755552093728005</v>
      </c>
      <c r="AO170" s="14">
        <v>-7.7945619877198592E-3</v>
      </c>
      <c r="AP170" s="14">
        <v>-6.72302582535504E-3</v>
      </c>
      <c r="AQ170" s="20">
        <v>-1.2950165081691003E-2</v>
      </c>
      <c r="AR170" s="20">
        <v>-1.5865117141676478E-2</v>
      </c>
    </row>
    <row r="171" spans="1:44" x14ac:dyDescent="0.2">
      <c r="A171" s="1">
        <v>44953</v>
      </c>
      <c r="B171">
        <v>233.79660000000001</v>
      </c>
      <c r="C171">
        <v>18.149999999999999</v>
      </c>
      <c r="D171" s="12">
        <v>1.7565272049622216E-3</v>
      </c>
      <c r="E171" s="12">
        <v>2.7624309392264568E-3</v>
      </c>
      <c r="F171" s="12">
        <v>1.0059037342642352E-3</v>
      </c>
      <c r="G171" s="12">
        <f t="shared" si="44"/>
        <v>6.856380154122866E-3</v>
      </c>
      <c r="H171" s="12">
        <f t="shared" si="50"/>
        <v>7.3919933245063857E-3</v>
      </c>
      <c r="I171" s="14">
        <v>-1.1277741764267093E-2</v>
      </c>
      <c r="J171" s="14">
        <v>-1.2158747030215402E-2</v>
      </c>
      <c r="K171" s="20">
        <v>-1.5950325395159542E-2</v>
      </c>
      <c r="L171" s="20">
        <v>-1.7196347955389518E-2</v>
      </c>
      <c r="N171" s="24">
        <v>3.0853878217723944E-6</v>
      </c>
      <c r="O171" s="24">
        <v>1.0118423226067331E-6</v>
      </c>
      <c r="P171" s="23">
        <f t="shared" si="60"/>
        <v>2.3766250895723616E-5</v>
      </c>
      <c r="Q171" s="23">
        <f t="shared" si="60"/>
        <v>2.6675537688555875E-5</v>
      </c>
      <c r="R171" s="12">
        <v>4.8750641940105378E-3</v>
      </c>
      <c r="S171" s="12">
        <v>5.1648366565222445E-3</v>
      </c>
      <c r="T171" s="14">
        <v>-8.0187670211394908E-3</v>
      </c>
      <c r="U171" s="14">
        <v>-8.4954003070925304E-3</v>
      </c>
      <c r="V171" s="20">
        <v>-1.1341095223549039E-2</v>
      </c>
      <c r="W171" s="20">
        <v>-1.2015206775668728E-2</v>
      </c>
      <c r="Y171" s="14">
        <f t="shared" si="46"/>
        <v>-1.1383327289737876E-2</v>
      </c>
      <c r="Z171" s="14">
        <f t="shared" si="51"/>
        <v>-1.246619511575589E-2</v>
      </c>
      <c r="AA171" s="20">
        <f t="shared" si="47"/>
        <v>-1.6008918482747964E-2</v>
      </c>
      <c r="AB171" s="20">
        <f t="shared" si="52"/>
        <v>-1.7798189053750912E-2</v>
      </c>
      <c r="AD171" s="14">
        <f t="shared" si="48"/>
        <v>-9.1130979201546943E-3</v>
      </c>
      <c r="AE171" s="14">
        <f t="shared" si="53"/>
        <v>-9.6266065854516795E-3</v>
      </c>
      <c r="AF171" s="20">
        <f t="shared" si="49"/>
        <v>-1.6752275379560328E-2</v>
      </c>
      <c r="AG171" s="20">
        <f t="shared" si="54"/>
        <v>-1.4945843927348972E-2</v>
      </c>
      <c r="AI171" s="26">
        <v>0.35069004827598171</v>
      </c>
      <c r="AJ171" s="26">
        <v>0.18903614063403754</v>
      </c>
      <c r="AK171" s="26">
        <f t="shared" si="61"/>
        <v>-1.4300189617094774</v>
      </c>
      <c r="AL171" s="26">
        <f t="shared" si="61"/>
        <v>-1.3033018864765602</v>
      </c>
      <c r="AM171" s="26">
        <f t="shared" si="62"/>
        <v>-2.539305714697579</v>
      </c>
      <c r="AN171" s="26">
        <f t="shared" si="62"/>
        <v>-3.0755552093728005</v>
      </c>
      <c r="AO171" s="14">
        <v>-6.9714342369859997E-3</v>
      </c>
      <c r="AP171" s="14">
        <v>-6.731341357788731E-3</v>
      </c>
      <c r="AQ171" s="20">
        <v>-1.2379278367368506E-2</v>
      </c>
      <c r="AR171" s="20">
        <v>-1.5884740284526588E-2</v>
      </c>
    </row>
    <row r="172" spans="1:44" x14ac:dyDescent="0.2">
      <c r="A172" s="1">
        <v>44952</v>
      </c>
      <c r="B172">
        <v>233.38665</v>
      </c>
      <c r="C172">
        <v>18.100000000000001</v>
      </c>
      <c r="D172" s="12">
        <v>5.8704994794731569E-3</v>
      </c>
      <c r="E172" s="12">
        <v>6.1145080600335522E-3</v>
      </c>
      <c r="F172" s="12">
        <v>2.4400858056039532E-4</v>
      </c>
      <c r="G172" s="12">
        <f t="shared" si="44"/>
        <v>6.8638331856857894E-3</v>
      </c>
      <c r="H172" s="12">
        <f t="shared" si="50"/>
        <v>7.4021828946001103E-3</v>
      </c>
      <c r="I172" s="14">
        <v>-1.1290000910265151E-2</v>
      </c>
      <c r="J172" s="14">
        <v>-1.2175507381541141E-2</v>
      </c>
      <c r="K172" s="20">
        <v>-1.5967663739291107E-2</v>
      </c>
      <c r="L172" s="20">
        <v>-1.7220052440114444E-2</v>
      </c>
      <c r="N172" s="24">
        <v>3.4462764138494603E-5</v>
      </c>
      <c r="O172" s="24">
        <v>5.9540187387098933E-8</v>
      </c>
      <c r="P172" s="23">
        <f t="shared" si="60"/>
        <v>2.5087817242983744E-5</v>
      </c>
      <c r="Q172" s="23">
        <f t="shared" si="60"/>
        <v>2.8315429691683577E-5</v>
      </c>
      <c r="R172" s="12">
        <v>5.0087740259452456E-3</v>
      </c>
      <c r="S172" s="12">
        <v>5.321224454172515E-3</v>
      </c>
      <c r="T172" s="14">
        <v>-8.2387001231563669E-3</v>
      </c>
      <c r="U172" s="14">
        <v>-8.7526353432685316E-3</v>
      </c>
      <c r="V172" s="20">
        <v>-1.1652150806808705E-2</v>
      </c>
      <c r="W172" s="20">
        <v>-1.2379019196258364E-2</v>
      </c>
      <c r="Y172" s="14">
        <f t="shared" si="46"/>
        <v>-1.1383327289737876E-2</v>
      </c>
      <c r="Z172" s="14">
        <f t="shared" si="51"/>
        <v>-1.246619511575589E-2</v>
      </c>
      <c r="AA172" s="20">
        <f t="shared" si="47"/>
        <v>-1.6008918482747964E-2</v>
      </c>
      <c r="AB172" s="20">
        <f t="shared" si="52"/>
        <v>-1.7798189053750912E-2</v>
      </c>
      <c r="AD172" s="14">
        <f t="shared" si="48"/>
        <v>-9.1130979201546943E-3</v>
      </c>
      <c r="AE172" s="14">
        <f t="shared" si="53"/>
        <v>-9.6266065854516795E-3</v>
      </c>
      <c r="AF172" s="20">
        <f t="shared" si="49"/>
        <v>-1.6752275379560328E-2</v>
      </c>
      <c r="AG172" s="20">
        <f t="shared" si="54"/>
        <v>-1.4945843927348972E-2</v>
      </c>
      <c r="AI172" s="26">
        <v>1.1863357078966745</v>
      </c>
      <c r="AJ172" s="26">
        <v>4.4457335397299895E-2</v>
      </c>
      <c r="AK172" s="26">
        <f t="shared" si="61"/>
        <v>-1.4300189617094774</v>
      </c>
      <c r="AL172" s="26">
        <f t="shared" si="61"/>
        <v>-1.3033018864765602</v>
      </c>
      <c r="AM172" s="26">
        <f t="shared" si="62"/>
        <v>-2.539305714697579</v>
      </c>
      <c r="AN172" s="26">
        <f t="shared" si="62"/>
        <v>-3.0755552093728005</v>
      </c>
      <c r="AO172" s="14">
        <v>-7.162641832019619E-3</v>
      </c>
      <c r="AP172" s="14">
        <v>-6.9351618694882431E-3</v>
      </c>
      <c r="AQ172" s="20">
        <v>-1.2718808507711562E-2</v>
      </c>
      <c r="AR172" s="20">
        <v>-1.6365719590272214E-2</v>
      </c>
    </row>
    <row r="173" spans="1:44" x14ac:dyDescent="0.2">
      <c r="A173" s="1">
        <v>44951</v>
      </c>
      <c r="B173">
        <v>232.02455000000003</v>
      </c>
      <c r="C173">
        <v>17.989999999999998</v>
      </c>
      <c r="D173" s="12">
        <v>-9.2232670043201903E-4</v>
      </c>
      <c r="E173" s="12">
        <v>-3.3240997229918579E-3</v>
      </c>
      <c r="F173" s="12">
        <v>-2.4017730225598388E-3</v>
      </c>
      <c r="G173" s="12">
        <f t="shared" si="44"/>
        <v>6.8497953818483105E-3</v>
      </c>
      <c r="H173" s="12">
        <f t="shared" si="50"/>
        <v>7.428997356846781E-3</v>
      </c>
      <c r="I173" s="14">
        <v>-1.126691077770864E-2</v>
      </c>
      <c r="J173" s="14">
        <v>-1.2219613247022332E-2</v>
      </c>
      <c r="K173" s="20">
        <v>-1.5935006924177587E-2</v>
      </c>
      <c r="L173" s="20">
        <v>-1.7282432207355536E-2</v>
      </c>
      <c r="N173" s="24">
        <v>8.5068654232981542E-7</v>
      </c>
      <c r="O173" s="24">
        <v>5.7685136518962239E-6</v>
      </c>
      <c r="P173" s="23">
        <f t="shared" si="60"/>
        <v>2.4486961737747494E-5</v>
      </c>
      <c r="Q173" s="23">
        <f t="shared" si="60"/>
        <v>3.0124742182010255E-5</v>
      </c>
      <c r="R173" s="12">
        <v>4.9484302296533894E-3</v>
      </c>
      <c r="S173" s="12">
        <v>5.4886011133995025E-3</v>
      </c>
      <c r="T173" s="14">
        <v>-8.1394434109616862E-3</v>
      </c>
      <c r="U173" s="14">
        <v>-9.027945448265063E-3</v>
      </c>
      <c r="V173" s="20">
        <v>-1.1511770144593592E-2</v>
      </c>
      <c r="W173" s="20">
        <v>-1.2768395531615124E-2</v>
      </c>
      <c r="Y173" s="14">
        <f t="shared" si="46"/>
        <v>-1.1383327289737876E-2</v>
      </c>
      <c r="Z173" s="14">
        <f t="shared" si="51"/>
        <v>-1.246619511575589E-2</v>
      </c>
      <c r="AA173" s="20">
        <f t="shared" si="47"/>
        <v>-1.6008918482747964E-2</v>
      </c>
      <c r="AB173" s="20">
        <f t="shared" si="52"/>
        <v>-1.7798189053750912E-2</v>
      </c>
      <c r="AD173" s="14">
        <f t="shared" si="48"/>
        <v>-9.1130979201546943E-3</v>
      </c>
      <c r="AE173" s="14">
        <f t="shared" si="53"/>
        <v>-9.6266065854516795E-3</v>
      </c>
      <c r="AF173" s="20">
        <f t="shared" si="49"/>
        <v>-1.6752275379560328E-2</v>
      </c>
      <c r="AG173" s="20">
        <f t="shared" si="54"/>
        <v>-1.4945843927348972E-2</v>
      </c>
      <c r="AI173" s="26">
        <v>-0.18088725607641362</v>
      </c>
      <c r="AJ173" s="26">
        <v>-0.42665014873729701</v>
      </c>
      <c r="AK173" s="26">
        <f t="shared" si="61"/>
        <v>-1.4300189617094774</v>
      </c>
      <c r="AL173" s="26">
        <f t="shared" si="61"/>
        <v>-1.3033018864765602</v>
      </c>
      <c r="AM173" s="26">
        <f t="shared" si="62"/>
        <v>-2.539305714697579</v>
      </c>
      <c r="AN173" s="26">
        <f t="shared" si="62"/>
        <v>-3.0755552093728005</v>
      </c>
      <c r="AO173" s="14">
        <v>-7.0763490591007304E-3</v>
      </c>
      <c r="AP173" s="14">
        <v>-7.1533041852109205E-3</v>
      </c>
      <c r="AQ173" s="20">
        <v>-1.2565577160941106E-2</v>
      </c>
      <c r="AR173" s="20">
        <v>-1.6880495746485192E-2</v>
      </c>
    </row>
    <row r="174" spans="1:44" x14ac:dyDescent="0.2">
      <c r="A174" s="1">
        <v>44950</v>
      </c>
      <c r="B174">
        <v>232.23874999999998</v>
      </c>
      <c r="C174">
        <v>18.05</v>
      </c>
      <c r="D174" s="12">
        <v>8.7486518779966715E-4</v>
      </c>
      <c r="E174" s="12">
        <v>0</v>
      </c>
      <c r="F174" s="12">
        <v>-8.7486518779966715E-4</v>
      </c>
      <c r="G174" s="12">
        <f t="shared" si="44"/>
        <v>6.8662429787447682E-3</v>
      </c>
      <c r="H174" s="12">
        <f t="shared" si="50"/>
        <v>7.4864167871510874E-3</v>
      </c>
      <c r="I174" s="14">
        <v>-1.1293964667118414E-2</v>
      </c>
      <c r="J174" s="14">
        <v>-1.2314059805215856E-2</v>
      </c>
      <c r="K174" s="20">
        <v>-1.5973269756250741E-2</v>
      </c>
      <c r="L174" s="20">
        <v>-1.7416009776972594E-2</v>
      </c>
      <c r="N174" s="24">
        <v>7.653890968237469E-7</v>
      </c>
      <c r="O174" s="24">
        <v>7.653890968237469E-7</v>
      </c>
      <c r="P174" s="23">
        <f t="shared" si="60"/>
        <v>2.5998819006207624E-5</v>
      </c>
      <c r="Q174" s="23">
        <f t="shared" si="60"/>
        <v>3.1689845513969136E-5</v>
      </c>
      <c r="R174" s="12">
        <v>5.0989037063086046E-3</v>
      </c>
      <c r="S174" s="12">
        <v>5.6293734566085713E-3</v>
      </c>
      <c r="T174" s="14">
        <v>-8.3869502547980149E-3</v>
      </c>
      <c r="U174" s="14">
        <v>-9.2594953475669574E-3</v>
      </c>
      <c r="V174" s="20">
        <v>-1.1861823797109986E-2</v>
      </c>
      <c r="W174" s="20">
        <v>-1.3095880972963289E-2</v>
      </c>
      <c r="Y174" s="14">
        <f t="shared" si="46"/>
        <v>-1.1383327289737876E-2</v>
      </c>
      <c r="Z174" s="14">
        <f t="shared" si="51"/>
        <v>-1.246619511575589E-2</v>
      </c>
      <c r="AA174" s="20">
        <f t="shared" si="47"/>
        <v>-1.6008918482747964E-2</v>
      </c>
      <c r="AB174" s="20">
        <f t="shared" si="52"/>
        <v>-1.7798189053750912E-2</v>
      </c>
      <c r="AD174" s="14">
        <f t="shared" si="48"/>
        <v>-9.1130979201546943E-3</v>
      </c>
      <c r="AE174" s="14">
        <f t="shared" si="53"/>
        <v>-9.6266065854516795E-3</v>
      </c>
      <c r="AF174" s="20">
        <f t="shared" si="49"/>
        <v>-1.6752275379560328E-2</v>
      </c>
      <c r="AG174" s="20">
        <f t="shared" si="54"/>
        <v>-1.4945843927348972E-2</v>
      </c>
      <c r="AI174" s="26">
        <v>0.16649902026897806</v>
      </c>
      <c r="AJ174" s="26">
        <v>-0.15075297453063904</v>
      </c>
      <c r="AK174" s="26">
        <f t="shared" si="61"/>
        <v>-1.4300189617094774</v>
      </c>
      <c r="AL174" s="26">
        <f t="shared" si="61"/>
        <v>-1.3033018864765602</v>
      </c>
      <c r="AM174" s="26">
        <f t="shared" si="62"/>
        <v>-2.539305714697579</v>
      </c>
      <c r="AN174" s="26">
        <f t="shared" si="62"/>
        <v>-3.0755552093728005</v>
      </c>
      <c r="AO174" s="14">
        <v>-7.2915289839520364E-3</v>
      </c>
      <c r="AP174" s="14">
        <v>-7.3367730456790252E-3</v>
      </c>
      <c r="AQ174" s="20">
        <v>-1.2947675320122106E-2</v>
      </c>
      <c r="AR174" s="20">
        <v>-1.7313448859977459E-2</v>
      </c>
    </row>
    <row r="175" spans="1:44" x14ac:dyDescent="0.2">
      <c r="A175" s="1">
        <v>44949</v>
      </c>
      <c r="B175">
        <v>232.03575000000001</v>
      </c>
      <c r="C175">
        <v>18.05</v>
      </c>
      <c r="D175" s="12">
        <v>3.643052248441192E-3</v>
      </c>
      <c r="E175" s="12">
        <v>5.5710306406686616E-3</v>
      </c>
      <c r="F175" s="12">
        <v>1.9279783922274696E-3</v>
      </c>
      <c r="G175" s="12">
        <f t="shared" si="44"/>
        <v>6.8666409268673886E-3</v>
      </c>
      <c r="H175" s="12">
        <f t="shared" si="50"/>
        <v>7.5568812756088722E-3</v>
      </c>
      <c r="I175" s="14">
        <v>-1.1294619233531245E-2</v>
      </c>
      <c r="J175" s="14">
        <v>-1.2429963574626925E-2</v>
      </c>
      <c r="K175" s="20">
        <v>-1.5974195522019778E-2</v>
      </c>
      <c r="L175" s="20">
        <v>-1.7579934689891736E-2</v>
      </c>
      <c r="N175" s="24">
        <v>1.3271829684872425E-5</v>
      </c>
      <c r="O175" s="24">
        <v>3.7171006808960184E-6</v>
      </c>
      <c r="P175" s="23">
        <f t="shared" si="60"/>
        <v>2.7609523195846967E-5</v>
      </c>
      <c r="Q175" s="23">
        <f t="shared" si="60"/>
        <v>3.3678325590248764E-5</v>
      </c>
      <c r="R175" s="12">
        <v>5.2544764911308687E-3</v>
      </c>
      <c r="S175" s="12">
        <v>5.8033029896989493E-3</v>
      </c>
      <c r="T175" s="14">
        <v>-8.642844714167857E-3</v>
      </c>
      <c r="U175" s="14">
        <v>-9.5455839709046413E-3</v>
      </c>
      <c r="V175" s="20">
        <v>-1.2223740214339873E-2</v>
      </c>
      <c r="W175" s="20">
        <v>-1.3500501572501006E-2</v>
      </c>
      <c r="Y175" s="14">
        <f t="shared" si="46"/>
        <v>-1.1383327289737876E-2</v>
      </c>
      <c r="Z175" s="14">
        <f t="shared" si="51"/>
        <v>-1.246619511575589E-2</v>
      </c>
      <c r="AA175" s="20">
        <f t="shared" si="47"/>
        <v>-1.6008918482747964E-2</v>
      </c>
      <c r="AB175" s="20">
        <f t="shared" si="52"/>
        <v>-1.7798189053750912E-2</v>
      </c>
      <c r="AD175" s="14">
        <f t="shared" si="48"/>
        <v>-9.1947847453836429E-3</v>
      </c>
      <c r="AE175" s="14">
        <f t="shared" si="53"/>
        <v>-9.6266065854516795E-3</v>
      </c>
      <c r="AF175" s="20">
        <f t="shared" si="49"/>
        <v>-1.6752275379560328E-2</v>
      </c>
      <c r="AG175" s="20">
        <f t="shared" si="54"/>
        <v>-1.4945843927348972E-2</v>
      </c>
      <c r="AI175" s="26">
        <v>0.68201530437085167</v>
      </c>
      <c r="AJ175" s="26">
        <v>0.32315636402225895</v>
      </c>
      <c r="AK175" s="26">
        <f t="shared" si="61"/>
        <v>-1.4300189617094774</v>
      </c>
      <c r="AL175" s="26">
        <f t="shared" si="61"/>
        <v>-1.5644772704935852</v>
      </c>
      <c r="AM175" s="26">
        <f t="shared" si="62"/>
        <v>-2.539305714697579</v>
      </c>
      <c r="AN175" s="26">
        <f t="shared" si="62"/>
        <v>-3.0755552093728005</v>
      </c>
      <c r="AO175" s="14">
        <v>-7.5140010161738229E-3</v>
      </c>
      <c r="AP175" s="14">
        <v>-9.079135621171474E-3</v>
      </c>
      <c r="AQ175" s="20">
        <v>-1.3342722181672697E-2</v>
      </c>
      <c r="AR175" s="20">
        <v>-1.784837874153735E-2</v>
      </c>
    </row>
    <row r="176" spans="1:44" x14ac:dyDescent="0.2">
      <c r="A176" s="1">
        <v>44946</v>
      </c>
      <c r="B176">
        <v>231.19350000000003</v>
      </c>
      <c r="C176">
        <v>17.95</v>
      </c>
      <c r="D176" s="12">
        <v>4.3648961993147939E-3</v>
      </c>
      <c r="E176" s="12">
        <v>-2.7777777777777679E-3</v>
      </c>
      <c r="F176" s="12">
        <v>-7.1426739770925618E-3</v>
      </c>
      <c r="G176" s="12">
        <f t="shared" si="44"/>
        <v>6.906115311434452E-3</v>
      </c>
      <c r="H176" s="12">
        <f t="shared" si="50"/>
        <v>7.5754455753423719E-3</v>
      </c>
      <c r="I176" s="14">
        <v>-1.1359548818158057E-2</v>
      </c>
      <c r="J176" s="14">
        <v>-1.2460499130375386E-2</v>
      </c>
      <c r="K176" s="20">
        <v>-1.6066026672636437E-2</v>
      </c>
      <c r="L176" s="20">
        <v>-1.7623121709109821E-2</v>
      </c>
      <c r="N176" s="24">
        <v>1.9052318830792733E-5</v>
      </c>
      <c r="O176" s="24">
        <v>5.1017791543035276E-5</v>
      </c>
      <c r="P176" s="23">
        <f t="shared" si="60"/>
        <v>2.8532679573372954E-5</v>
      </c>
      <c r="Q176" s="23">
        <f t="shared" si="60"/>
        <v>3.5594172301595753E-5</v>
      </c>
      <c r="R176" s="12">
        <v>5.3415989715976386E-3</v>
      </c>
      <c r="S176" s="12">
        <v>5.9660851738468964E-3</v>
      </c>
      <c r="T176" s="14">
        <v>-8.7861484421526328E-3</v>
      </c>
      <c r="U176" s="14">
        <v>-9.8133368369034742E-3</v>
      </c>
      <c r="V176" s="20">
        <v>-1.2426417411554909E-2</v>
      </c>
      <c r="W176" s="20">
        <v>-1.3879189560525307E-2</v>
      </c>
      <c r="Y176" s="14">
        <f t="shared" si="46"/>
        <v>-1.1383327289737876E-2</v>
      </c>
      <c r="Z176" s="14">
        <f t="shared" si="51"/>
        <v>-1.246619511575589E-2</v>
      </c>
      <c r="AA176" s="20">
        <f t="shared" si="47"/>
        <v>-1.6008918482747964E-2</v>
      </c>
      <c r="AB176" s="20">
        <f t="shared" si="52"/>
        <v>-1.7798189053750912E-2</v>
      </c>
      <c r="AD176" s="14">
        <f t="shared" si="48"/>
        <v>-9.1947847453836429E-3</v>
      </c>
      <c r="AE176" s="14">
        <f t="shared" si="53"/>
        <v>-9.6266065854516795E-3</v>
      </c>
      <c r="AF176" s="20">
        <f t="shared" si="49"/>
        <v>-1.6752275379560328E-2</v>
      </c>
      <c r="AG176" s="20">
        <f t="shared" si="54"/>
        <v>-1.4945843927348972E-2</v>
      </c>
      <c r="AI176" s="26">
        <v>0.80858783297330183</v>
      </c>
      <c r="AJ176" s="26">
        <v>-1.2141905313836103</v>
      </c>
      <c r="AK176" s="26">
        <f t="shared" si="61"/>
        <v>-1.4300189617094774</v>
      </c>
      <c r="AL176" s="26">
        <f t="shared" si="61"/>
        <v>-1.5644772704935852</v>
      </c>
      <c r="AM176" s="26">
        <f t="shared" si="62"/>
        <v>-2.539305714697579</v>
      </c>
      <c r="AN176" s="26">
        <f t="shared" si="62"/>
        <v>-3.0755552093728005</v>
      </c>
      <c r="AO176" s="14">
        <v>-7.6385878152324671E-3</v>
      </c>
      <c r="AP176" s="14">
        <v>-9.3338046483122401E-3</v>
      </c>
      <c r="AQ176" s="20">
        <v>-1.3563952794200595E-2</v>
      </c>
      <c r="AR176" s="20">
        <v>-1.8349024335986654E-2</v>
      </c>
    </row>
    <row r="177" spans="1:44" x14ac:dyDescent="0.2">
      <c r="A177" s="1">
        <v>44945</v>
      </c>
      <c r="B177">
        <v>230.18875</v>
      </c>
      <c r="C177">
        <v>18</v>
      </c>
      <c r="D177" s="12">
        <v>-4.2276969304099188E-3</v>
      </c>
      <c r="E177" s="12">
        <v>-1.0445299615173265E-2</v>
      </c>
      <c r="F177" s="12">
        <v>-6.2176026847633459E-3</v>
      </c>
      <c r="G177" s="12">
        <f t="shared" si="44"/>
        <v>6.9139230618399227E-3</v>
      </c>
      <c r="H177" s="12">
        <f t="shared" si="50"/>
        <v>7.5587649546288299E-3</v>
      </c>
      <c r="I177" s="14">
        <v>-1.1372391424730828E-2</v>
      </c>
      <c r="J177" s="14">
        <v>-1.2433061950894914E-2</v>
      </c>
      <c r="K177" s="20">
        <v>-1.6084190216193246E-2</v>
      </c>
      <c r="L177" s="20">
        <v>-1.7584316782575191E-2</v>
      </c>
      <c r="N177" s="24">
        <v>1.7873421335397449E-5</v>
      </c>
      <c r="O177" s="24">
        <v>3.8658583145576364E-5</v>
      </c>
      <c r="P177" s="23">
        <f t="shared" si="60"/>
        <v>2.9140260939149105E-5</v>
      </c>
      <c r="Q177" s="23">
        <f t="shared" si="60"/>
        <v>3.4605726521665289E-5</v>
      </c>
      <c r="R177" s="12">
        <v>5.39817199977447E-3</v>
      </c>
      <c r="S177" s="12">
        <v>5.8826632167467557E-3</v>
      </c>
      <c r="T177" s="14">
        <v>-8.8792027927369205E-3</v>
      </c>
      <c r="U177" s="14">
        <v>-9.6761199281999184E-3</v>
      </c>
      <c r="V177" s="20">
        <v>-1.2558025955382131E-2</v>
      </c>
      <c r="W177" s="20">
        <v>-1.3685121067977068E-2</v>
      </c>
      <c r="Y177" s="14">
        <f t="shared" si="46"/>
        <v>-1.1383327289737876E-2</v>
      </c>
      <c r="Z177" s="14">
        <f t="shared" si="51"/>
        <v>-1.246619511575589E-2</v>
      </c>
      <c r="AA177" s="20">
        <f t="shared" si="47"/>
        <v>-1.6008918482747964E-2</v>
      </c>
      <c r="AB177" s="20">
        <f t="shared" si="52"/>
        <v>-1.7798189053750912E-2</v>
      </c>
      <c r="AD177" s="14">
        <f t="shared" si="48"/>
        <v>-9.1947847453836429E-3</v>
      </c>
      <c r="AE177" s="14">
        <f t="shared" si="53"/>
        <v>-9.6266065854516795E-3</v>
      </c>
      <c r="AF177" s="20">
        <f t="shared" si="49"/>
        <v>-1.6752275379560328E-2</v>
      </c>
      <c r="AG177" s="20">
        <f t="shared" si="54"/>
        <v>-1.4945843927348972E-2</v>
      </c>
      <c r="AI177" s="26">
        <v>-0.77367559065218949</v>
      </c>
      <c r="AJ177" s="26">
        <v>-1.0606834826174008</v>
      </c>
      <c r="AK177" s="26">
        <f t="shared" si="61"/>
        <v>-1.4300189617094774</v>
      </c>
      <c r="AL177" s="26">
        <f t="shared" si="61"/>
        <v>-1.5644772704935852</v>
      </c>
      <c r="AM177" s="26">
        <f t="shared" si="62"/>
        <v>-2.539305714697579</v>
      </c>
      <c r="AN177" s="26">
        <f t="shared" si="62"/>
        <v>-3.0755552093728005</v>
      </c>
      <c r="AO177" s="14">
        <v>-7.7194883182466608E-3</v>
      </c>
      <c r="AP177" s="14">
        <v>-9.2032928925689789E-3</v>
      </c>
      <c r="AQ177" s="20">
        <v>-1.370760900794777E-2</v>
      </c>
      <c r="AR177" s="20">
        <v>-1.8092455501251239E-2</v>
      </c>
    </row>
    <row r="178" spans="1:44" x14ac:dyDescent="0.2">
      <c r="A178" s="1">
        <v>44944</v>
      </c>
      <c r="B178">
        <v>231.16604999999998</v>
      </c>
      <c r="C178">
        <v>18.190000000000001</v>
      </c>
      <c r="D178" s="12">
        <v>-3.3282601384853061E-3</v>
      </c>
      <c r="E178" s="12">
        <v>5.5279159756771445E-3</v>
      </c>
      <c r="F178" s="12">
        <v>8.8561761141624507E-3</v>
      </c>
      <c r="G178" s="12">
        <f t="shared" si="44"/>
        <v>6.9168371966914343E-3</v>
      </c>
      <c r="H178" s="12">
        <f t="shared" si="50"/>
        <v>7.6306739397028539E-3</v>
      </c>
      <c r="I178" s="14">
        <v>-1.1377184750010762E-2</v>
      </c>
      <c r="J178" s="14">
        <v>-1.2551341705804322E-2</v>
      </c>
      <c r="K178" s="20">
        <v>-1.6090969507609725E-2</v>
      </c>
      <c r="L178" s="20">
        <v>-1.7751602097126579E-2</v>
      </c>
      <c r="N178" s="24">
        <v>1.1077315549430229E-5</v>
      </c>
      <c r="O178" s="24">
        <v>7.8431855365061518E-5</v>
      </c>
      <c r="P178" s="23">
        <f t="shared" si="60"/>
        <v>2.9860006844613217E-5</v>
      </c>
      <c r="Q178" s="23">
        <f t="shared" si="60"/>
        <v>3.4361674622709223E-5</v>
      </c>
      <c r="R178" s="12">
        <v>5.4644310632135547E-3</v>
      </c>
      <c r="S178" s="12">
        <v>5.8618831976344618E-3</v>
      </c>
      <c r="T178" s="14">
        <v>-8.9881892535531079E-3</v>
      </c>
      <c r="U178" s="14">
        <v>-9.6419398383949407E-3</v>
      </c>
      <c r="V178" s="20">
        <v>-1.2712167586749585E-2</v>
      </c>
      <c r="W178" s="20">
        <v>-1.3636779514692656E-2</v>
      </c>
      <c r="Y178" s="14">
        <f t="shared" si="46"/>
        <v>-1.1383327289737876E-2</v>
      </c>
      <c r="Z178" s="14">
        <f t="shared" si="51"/>
        <v>-1.246619511575589E-2</v>
      </c>
      <c r="AA178" s="20">
        <f t="shared" si="47"/>
        <v>-1.6008918482747964E-2</v>
      </c>
      <c r="AB178" s="20">
        <f t="shared" si="52"/>
        <v>-1.7798189053750912E-2</v>
      </c>
      <c r="AD178" s="14">
        <f t="shared" si="48"/>
        <v>-9.1947847453836429E-3</v>
      </c>
      <c r="AE178" s="14">
        <f t="shared" si="53"/>
        <v>-9.6266065854516795E-3</v>
      </c>
      <c r="AF178" s="20">
        <f t="shared" si="49"/>
        <v>-1.6752275379560328E-2</v>
      </c>
      <c r="AG178" s="20">
        <f t="shared" si="54"/>
        <v>-1.4945843927348972E-2</v>
      </c>
      <c r="AI178" s="26">
        <v>-0.5968183915512637</v>
      </c>
      <c r="AJ178" s="26">
        <v>1.5760537426058872</v>
      </c>
      <c r="AK178" s="26">
        <f t="shared" si="61"/>
        <v>-1.4300189617094774</v>
      </c>
      <c r="AL178" s="26">
        <f t="shared" si="61"/>
        <v>-1.7478484207637255</v>
      </c>
      <c r="AM178" s="26">
        <f t="shared" si="62"/>
        <v>-2.539305714697579</v>
      </c>
      <c r="AN178" s="26">
        <f t="shared" si="62"/>
        <v>-3.0755552093728005</v>
      </c>
      <c r="AO178" s="14">
        <v>-7.8142400353496625E-3</v>
      </c>
      <c r="AP178" s="14">
        <v>-1.0245683289686811E-2</v>
      </c>
      <c r="AQ178" s="20">
        <v>-1.3875861026389148E-2</v>
      </c>
      <c r="AR178" s="20">
        <v>-1.8028545405219559E-2</v>
      </c>
    </row>
    <row r="179" spans="1:44" x14ac:dyDescent="0.2">
      <c r="A179" s="1">
        <v>44943</v>
      </c>
      <c r="B179">
        <v>231.93799999999999</v>
      </c>
      <c r="C179">
        <v>18.09</v>
      </c>
      <c r="D179" s="12">
        <v>1.7730075261037648E-3</v>
      </c>
      <c r="E179" s="12">
        <v>5.5309734513286912E-4</v>
      </c>
      <c r="F179" s="12">
        <v>-1.2199101809708957E-3</v>
      </c>
      <c r="G179" s="12">
        <f t="shared" si="44"/>
        <v>7.1251183185116378E-3</v>
      </c>
      <c r="H179" s="12">
        <f t="shared" si="50"/>
        <v>7.7650296589391477E-3</v>
      </c>
      <c r="I179" s="14">
        <v>-1.1719776708662245E-2</v>
      </c>
      <c r="J179" s="14">
        <v>-1.2772337197891814E-2</v>
      </c>
      <c r="K179" s="20">
        <v>-1.6575503852558997E-2</v>
      </c>
      <c r="L179" s="20">
        <v>-1.8064160238937161E-2</v>
      </c>
      <c r="N179" s="24">
        <v>3.143555687620592E-6</v>
      </c>
      <c r="O179" s="24">
        <v>1.4881808496364433E-6</v>
      </c>
      <c r="P179" s="23">
        <f t="shared" si="60"/>
        <v>3.1099265460800004E-5</v>
      </c>
      <c r="Q179" s="23">
        <f t="shared" si="60"/>
        <v>3.1575515056916844E-5</v>
      </c>
      <c r="R179" s="12">
        <v>5.5766715396193102E-3</v>
      </c>
      <c r="S179" s="12">
        <v>5.6192094690371563E-3</v>
      </c>
      <c r="T179" s="14">
        <v>-9.1728084082598749E-3</v>
      </c>
      <c r="U179" s="14">
        <v>-9.2427770757458252E-3</v>
      </c>
      <c r="V179" s="20">
        <v>-1.2973277980417445E-2</v>
      </c>
      <c r="W179" s="20">
        <v>-1.307223600208475E-2</v>
      </c>
      <c r="Y179" s="14">
        <f t="shared" si="46"/>
        <v>-1.1861510379129298E-2</v>
      </c>
      <c r="Z179" s="14">
        <f t="shared" si="51"/>
        <v>-1.246619511575589E-2</v>
      </c>
      <c r="AA179" s="20">
        <f t="shared" si="47"/>
        <v>-1.7514604494764587E-2</v>
      </c>
      <c r="AB179" s="20">
        <f t="shared" si="52"/>
        <v>-1.7798189053750912E-2</v>
      </c>
      <c r="AD179" s="14">
        <f t="shared" si="48"/>
        <v>-9.1947847453836429E-3</v>
      </c>
      <c r="AE179" s="14">
        <f t="shared" si="53"/>
        <v>-9.6266065854516795E-3</v>
      </c>
      <c r="AF179" s="20">
        <f t="shared" si="49"/>
        <v>-1.6752275379560328E-2</v>
      </c>
      <c r="AG179" s="20">
        <f t="shared" si="54"/>
        <v>-1.4945843927348972E-2</v>
      </c>
      <c r="AI179" s="26">
        <v>0.30914150927871958</v>
      </c>
      <c r="AJ179" s="26">
        <v>-0.21076040011819661</v>
      </c>
      <c r="AK179" s="26">
        <f t="shared" si="61"/>
        <v>-1.5307781806158898</v>
      </c>
      <c r="AL179" s="26">
        <f t="shared" si="61"/>
        <v>-1.7478484207637255</v>
      </c>
      <c r="AM179" s="26">
        <f t="shared" si="62"/>
        <v>-2.547320078163557</v>
      </c>
      <c r="AN179" s="26">
        <f t="shared" si="62"/>
        <v>-3.0755552093728005</v>
      </c>
      <c r="AO179" s="14">
        <v>-8.5366471133108603E-3</v>
      </c>
      <c r="AP179" s="14">
        <v>-9.8215263963971657E-3</v>
      </c>
      <c r="AQ179" s="20">
        <v>-1.4205567382195545E-2</v>
      </c>
      <c r="AR179" s="20">
        <v>-1.7282188955054196E-2</v>
      </c>
    </row>
    <row r="180" spans="1:44" x14ac:dyDescent="0.2">
      <c r="A180" s="1">
        <v>44942</v>
      </c>
      <c r="B180">
        <v>231.52749999999997</v>
      </c>
      <c r="C180">
        <v>18.079999999999998</v>
      </c>
      <c r="D180" s="12">
        <v>2.7823009369520868E-4</v>
      </c>
      <c r="E180" s="12">
        <v>1.6620498614956514E-3</v>
      </c>
      <c r="F180" s="12">
        <v>1.3838197678004427E-3</v>
      </c>
      <c r="G180" s="12">
        <f t="shared" si="44"/>
        <v>7.1812024263983761E-3</v>
      </c>
      <c r="H180" s="12">
        <f t="shared" si="50"/>
        <v>7.7958448684677549E-3</v>
      </c>
      <c r="I180" s="14">
        <v>-1.1812026856934084E-2</v>
      </c>
      <c r="J180" s="14">
        <v>-1.2823023707050213E-2</v>
      </c>
      <c r="K180" s="20">
        <v>-1.6705974997708789E-2</v>
      </c>
      <c r="L180" s="20">
        <v>-1.813584713611216E-2</v>
      </c>
      <c r="N180" s="24">
        <v>7.7411985037644596E-8</v>
      </c>
      <c r="O180" s="24">
        <v>1.9149571497552711E-6</v>
      </c>
      <c r="P180" s="23">
        <f t="shared" ref="P180:Q195" si="63">SUMPRODUCT(N180:N279,Weights)</f>
        <v>3.2893229292716228E-5</v>
      </c>
      <c r="Q180" s="23">
        <f t="shared" si="63"/>
        <v>3.3502536022744852E-5</v>
      </c>
      <c r="R180" s="12">
        <v>5.7352619201494386E-3</v>
      </c>
      <c r="S180" s="12">
        <v>5.7881375262466639E-3</v>
      </c>
      <c r="T180" s="14">
        <v>-9.433666370874472E-3</v>
      </c>
      <c r="U180" s="14">
        <v>-9.5206390033407504E-3</v>
      </c>
      <c r="V180" s="20">
        <v>-1.3342214375007037E-2</v>
      </c>
      <c r="W180" s="20">
        <v>-1.3465221428839937E-2</v>
      </c>
      <c r="Y180" s="14">
        <f t="shared" si="46"/>
        <v>-1.1861510379129298E-2</v>
      </c>
      <c r="Z180" s="14">
        <f t="shared" si="51"/>
        <v>-1.246619511575589E-2</v>
      </c>
      <c r="AA180" s="20">
        <f t="shared" si="47"/>
        <v>-1.7514604494764587E-2</v>
      </c>
      <c r="AB180" s="20">
        <f t="shared" si="52"/>
        <v>-1.7798189053750912E-2</v>
      </c>
      <c r="AD180" s="14">
        <f t="shared" si="48"/>
        <v>-9.1947847453836429E-3</v>
      </c>
      <c r="AE180" s="14">
        <f t="shared" si="53"/>
        <v>-9.6266065854516795E-3</v>
      </c>
      <c r="AF180" s="20">
        <f t="shared" si="49"/>
        <v>-1.6752275379560328E-2</v>
      </c>
      <c r="AG180" s="20">
        <f t="shared" si="54"/>
        <v>-1.4945843927348972E-2</v>
      </c>
      <c r="AI180" s="26">
        <v>4.7037632695858859E-2</v>
      </c>
      <c r="AJ180" s="26">
        <v>0.23219393063462826</v>
      </c>
      <c r="AK180" s="26">
        <f t="shared" si="61"/>
        <v>-1.5307781806158898</v>
      </c>
      <c r="AL180" s="26">
        <f t="shared" si="61"/>
        <v>-1.7478484207637255</v>
      </c>
      <c r="AM180" s="26">
        <f t="shared" si="62"/>
        <v>-2.547320078163557</v>
      </c>
      <c r="AN180" s="26">
        <f t="shared" si="62"/>
        <v>-3.0755552093728005</v>
      </c>
      <c r="AO180" s="14">
        <v>-8.7794138074819526E-3</v>
      </c>
      <c r="AP180" s="14">
        <v>-1.0116787034413488E-2</v>
      </c>
      <c r="AQ180" s="20">
        <v>-1.4609547842723539E-2</v>
      </c>
      <c r="AR180" s="20">
        <v>-1.7801736521414122E-2</v>
      </c>
    </row>
    <row r="181" spans="1:44" x14ac:dyDescent="0.2">
      <c r="A181" s="1">
        <v>44939</v>
      </c>
      <c r="B181">
        <v>231.4631</v>
      </c>
      <c r="C181">
        <v>18.05</v>
      </c>
      <c r="D181" s="12">
        <v>1.380308080610293E-3</v>
      </c>
      <c r="E181" s="12">
        <v>2.7777777777777679E-3</v>
      </c>
      <c r="F181" s="12">
        <v>1.3974696971674749E-3</v>
      </c>
      <c r="G181" s="12">
        <f t="shared" si="44"/>
        <v>7.1808235772389808E-3</v>
      </c>
      <c r="H181" s="12">
        <f t="shared" si="50"/>
        <v>7.7956089385174737E-3</v>
      </c>
      <c r="I181" s="14">
        <v>-1.1811403705520186E-2</v>
      </c>
      <c r="J181" s="14">
        <v>-1.2822635636815786E-2</v>
      </c>
      <c r="K181" s="20">
        <v>-1.6705093662772248E-2</v>
      </c>
      <c r="L181" s="20">
        <v>-1.8135298280973901E-2</v>
      </c>
      <c r="N181" s="24">
        <v>1.9052503973980711E-6</v>
      </c>
      <c r="O181" s="24">
        <v>1.9529215545013542E-6</v>
      </c>
      <c r="P181" s="23">
        <f t="shared" si="63"/>
        <v>3.4987852823943608E-5</v>
      </c>
      <c r="Q181" s="23">
        <f t="shared" si="63"/>
        <v>3.5518722202356459E-5</v>
      </c>
      <c r="R181" s="12">
        <v>5.9150530702558879E-3</v>
      </c>
      <c r="S181" s="12">
        <v>5.9597585691331875E-3</v>
      </c>
      <c r="T181" s="14">
        <v>-9.7293964962208417E-3</v>
      </c>
      <c r="U181" s="14">
        <v>-9.8029304981938417E-3</v>
      </c>
      <c r="V181" s="20">
        <v>-1.3760471134828532E-2</v>
      </c>
      <c r="W181" s="20">
        <v>-1.3864471677099675E-2</v>
      </c>
      <c r="Y181" s="14">
        <f t="shared" si="46"/>
        <v>-1.1861510379129298E-2</v>
      </c>
      <c r="Z181" s="14">
        <f t="shared" si="51"/>
        <v>-1.246619511575589E-2</v>
      </c>
      <c r="AA181" s="20">
        <f t="shared" si="47"/>
        <v>-1.7514604494764587E-2</v>
      </c>
      <c r="AB181" s="20">
        <f t="shared" si="52"/>
        <v>-1.7798189053750912E-2</v>
      </c>
      <c r="AD181" s="14">
        <f t="shared" si="48"/>
        <v>-9.1947847453836429E-3</v>
      </c>
      <c r="AE181" s="14">
        <f t="shared" si="53"/>
        <v>-9.6266065854516795E-3</v>
      </c>
      <c r="AF181" s="20">
        <f t="shared" si="49"/>
        <v>-1.6752275379560328E-2</v>
      </c>
      <c r="AG181" s="20">
        <f t="shared" si="54"/>
        <v>-1.4945843927348972E-2</v>
      </c>
      <c r="AI181" s="26">
        <v>0.22661379367372841</v>
      </c>
      <c r="AJ181" s="26">
        <v>0.22771244026912649</v>
      </c>
      <c r="AK181" s="26">
        <f t="shared" ref="AK181:AL196" si="64">PERCENTILE(AI181:AI280,5%)</f>
        <v>-1.5307781806158898</v>
      </c>
      <c r="AL181" s="26">
        <f t="shared" si="64"/>
        <v>-1.7478484207637255</v>
      </c>
      <c r="AM181" s="26">
        <f t="shared" ref="AM181:AN196" si="65">PERCENTILE(AI181:AI280,1%)</f>
        <v>-2.547320078163557</v>
      </c>
      <c r="AN181" s="26">
        <f t="shared" si="65"/>
        <v>-3.0755552093728005</v>
      </c>
      <c r="AO181" s="14">
        <v>-9.0546341771327414E-3</v>
      </c>
      <c r="AP181" s="14">
        <v>-1.0416754603192522E-2</v>
      </c>
      <c r="AQ181" s="20">
        <v>-1.5067533449265817E-2</v>
      </c>
      <c r="AR181" s="20">
        <v>-1.8329566513901763E-2</v>
      </c>
    </row>
    <row r="182" spans="1:44" x14ac:dyDescent="0.2">
      <c r="A182" s="1">
        <v>44938</v>
      </c>
      <c r="B182">
        <v>231.14404999999999</v>
      </c>
      <c r="C182">
        <v>18</v>
      </c>
      <c r="D182" s="12">
        <v>3.0027938566827839E-3</v>
      </c>
      <c r="E182" s="12">
        <v>2.2271714922048602E-3</v>
      </c>
      <c r="F182" s="12">
        <v>-7.7562236447792365E-4</v>
      </c>
      <c r="G182" s="12">
        <f t="shared" si="44"/>
        <v>7.1826165428302054E-3</v>
      </c>
      <c r="H182" s="12">
        <f t="shared" si="50"/>
        <v>7.8013658320927734E-3</v>
      </c>
      <c r="I182" s="14">
        <v>-1.1814352871475911E-2</v>
      </c>
      <c r="J182" s="14">
        <v>-1.2832104884093091E-2</v>
      </c>
      <c r="K182" s="20">
        <v>-1.6709264724463622E-2</v>
      </c>
      <c r="L182" s="20">
        <v>-1.8148690818103878E-2</v>
      </c>
      <c r="N182" s="24">
        <v>9.0167709457318667E-6</v>
      </c>
      <c r="O182" s="24">
        <v>6.0159005227832508E-7</v>
      </c>
      <c r="P182" s="23">
        <f t="shared" si="63"/>
        <v>3.71004671780086E-5</v>
      </c>
      <c r="Q182" s="23">
        <f t="shared" si="63"/>
        <v>3.766268551962153E-5</v>
      </c>
      <c r="R182" s="12">
        <v>6.091015283022084E-3</v>
      </c>
      <c r="S182" s="12">
        <v>6.136993198596649E-3</v>
      </c>
      <c r="T182" s="14">
        <v>-1.0018828580095725E-2</v>
      </c>
      <c r="U182" s="14">
        <v>-1.0094455521288218E-2</v>
      </c>
      <c r="V182" s="20">
        <v>-1.4169820454408694E-2</v>
      </c>
      <c r="W182" s="20">
        <v>-1.4276781080558413E-2</v>
      </c>
      <c r="Y182" s="14">
        <f t="shared" si="46"/>
        <v>-1.1861510379129298E-2</v>
      </c>
      <c r="Z182" s="14">
        <f t="shared" si="51"/>
        <v>-1.246619511575589E-2</v>
      </c>
      <c r="AA182" s="20">
        <f t="shared" si="47"/>
        <v>-1.7514604494764587E-2</v>
      </c>
      <c r="AB182" s="20">
        <f t="shared" si="52"/>
        <v>-1.7798189053750912E-2</v>
      </c>
      <c r="AD182" s="14">
        <f t="shared" si="48"/>
        <v>-9.1947847453836429E-3</v>
      </c>
      <c r="AE182" s="14">
        <f t="shared" si="53"/>
        <v>-9.6266065854516795E-3</v>
      </c>
      <c r="AF182" s="20">
        <f t="shared" si="49"/>
        <v>-1.6752275379560328E-2</v>
      </c>
      <c r="AG182" s="20">
        <f t="shared" si="54"/>
        <v>-1.4945843927348972E-2</v>
      </c>
      <c r="AI182" s="26">
        <v>0.48144539510854317</v>
      </c>
      <c r="AJ182" s="26">
        <v>-0.12259005218391793</v>
      </c>
      <c r="AK182" s="26">
        <f t="shared" si="64"/>
        <v>-1.5307781806158898</v>
      </c>
      <c r="AL182" s="26">
        <f t="shared" si="64"/>
        <v>-1.7478484207637255</v>
      </c>
      <c r="AM182" s="26">
        <f t="shared" si="65"/>
        <v>-2.547320078163557</v>
      </c>
      <c r="AN182" s="26">
        <f t="shared" si="65"/>
        <v>-3.0755552093728005</v>
      </c>
      <c r="AO182" s="14">
        <v>-9.3239932930481249E-3</v>
      </c>
      <c r="AP182" s="14">
        <v>-1.0726533870404877E-2</v>
      </c>
      <c r="AQ182" s="20">
        <v>-1.5515765526843235E-2</v>
      </c>
      <c r="AR182" s="20">
        <v>-1.8874661401829369E-2</v>
      </c>
    </row>
    <row r="183" spans="1:44" x14ac:dyDescent="0.2">
      <c r="A183" s="1">
        <v>44937</v>
      </c>
      <c r="B183">
        <v>230.45205000000001</v>
      </c>
      <c r="C183">
        <v>17.96</v>
      </c>
      <c r="D183" s="12">
        <v>7.0473019609609278E-3</v>
      </c>
      <c r="E183" s="12">
        <v>5.5991041433371969E-3</v>
      </c>
      <c r="F183" s="12">
        <v>-1.4481978176237309E-3</v>
      </c>
      <c r="G183" s="12">
        <f t="shared" si="44"/>
        <v>7.2133453831826162E-3</v>
      </c>
      <c r="H183" s="12">
        <f t="shared" si="50"/>
        <v>7.8131319978774691E-3</v>
      </c>
      <c r="I183" s="14">
        <v>-1.1864897315981586E-2</v>
      </c>
      <c r="J183" s="14">
        <v>-1.2851458504559361E-2</v>
      </c>
      <c r="K183" s="20">
        <v>-1.6780750696889193E-2</v>
      </c>
      <c r="L183" s="20">
        <v>-1.8176063012862717E-2</v>
      </c>
      <c r="N183" s="24">
        <v>4.9664464928963741E-5</v>
      </c>
      <c r="O183" s="24">
        <v>2.0972769189701371E-6</v>
      </c>
      <c r="P183" s="23">
        <f t="shared" si="63"/>
        <v>3.890065940040541E-5</v>
      </c>
      <c r="Q183" s="23">
        <f t="shared" si="63"/>
        <v>4.0030423658325315E-5</v>
      </c>
      <c r="R183" s="12">
        <v>6.2370393136812448E-3</v>
      </c>
      <c r="S183" s="12">
        <v>6.3269600645432652E-3</v>
      </c>
      <c r="T183" s="14">
        <v>-1.0259016736547518E-2</v>
      </c>
      <c r="U183" s="14">
        <v>-1.0406923209741114E-2</v>
      </c>
      <c r="V183" s="20">
        <v>-1.4509523147691508E-2</v>
      </c>
      <c r="W183" s="20">
        <v>-1.4718710095291526E-2</v>
      </c>
      <c r="Y183" s="14">
        <f t="shared" si="46"/>
        <v>-1.1861510379129298E-2</v>
      </c>
      <c r="Z183" s="14">
        <f t="shared" si="51"/>
        <v>-1.246619511575589E-2</v>
      </c>
      <c r="AA183" s="20">
        <f t="shared" si="47"/>
        <v>-1.7514604494764587E-2</v>
      </c>
      <c r="AB183" s="20">
        <f t="shared" si="52"/>
        <v>-1.7798189053750912E-2</v>
      </c>
      <c r="AD183" s="14">
        <f t="shared" si="48"/>
        <v>-9.1947847453836429E-3</v>
      </c>
      <c r="AE183" s="14">
        <f t="shared" si="53"/>
        <v>-9.6266065854516795E-3</v>
      </c>
      <c r="AF183" s="20">
        <f t="shared" si="49"/>
        <v>-1.6752275379560328E-2</v>
      </c>
      <c r="AG183" s="20">
        <f t="shared" si="54"/>
        <v>-1.4945843927348972E-2</v>
      </c>
      <c r="AI183" s="26">
        <v>1.1400658188652857</v>
      </c>
      <c r="AJ183" s="26">
        <v>-0.22226557996253479</v>
      </c>
      <c r="AK183" s="26">
        <f t="shared" si="64"/>
        <v>-1.5307781806158898</v>
      </c>
      <c r="AL183" s="26">
        <f t="shared" si="64"/>
        <v>-1.7478484207637255</v>
      </c>
      <c r="AM183" s="26">
        <f t="shared" si="65"/>
        <v>-2.547320078163557</v>
      </c>
      <c r="AN183" s="26">
        <f t="shared" si="65"/>
        <v>-3.0755552093728005</v>
      </c>
      <c r="AO183" s="14">
        <v>-9.5475236930267545E-3</v>
      </c>
      <c r="AP183" s="14">
        <v>-1.1058567157047105E-2</v>
      </c>
      <c r="AQ183" s="20">
        <v>-1.5887735472035685E-2</v>
      </c>
      <c r="AR183" s="20">
        <v>-1.945891498599971E-2</v>
      </c>
    </row>
    <row r="184" spans="1:44" x14ac:dyDescent="0.2">
      <c r="A184" s="1">
        <v>44936</v>
      </c>
      <c r="B184">
        <v>228.83935</v>
      </c>
      <c r="C184">
        <v>17.86</v>
      </c>
      <c r="D184" s="12">
        <v>1.07505196995894E-3</v>
      </c>
      <c r="E184" s="12">
        <v>-2.2346368715083775E-3</v>
      </c>
      <c r="F184" s="12">
        <v>-3.3096888414673176E-3</v>
      </c>
      <c r="G184" s="12">
        <f t="shared" si="44"/>
        <v>7.1858730896127484E-3</v>
      </c>
      <c r="H184" s="12">
        <f t="shared" si="50"/>
        <v>7.8220384631236851E-3</v>
      </c>
      <c r="I184" s="14">
        <v>-1.1819709414262514E-2</v>
      </c>
      <c r="J184" s="14">
        <v>-1.2866108336222917E-2</v>
      </c>
      <c r="K184" s="20">
        <v>-1.6716840585147906E-2</v>
      </c>
      <c r="L184" s="20">
        <v>-1.8196782549353471E-2</v>
      </c>
      <c r="N184" s="24">
        <v>1.1557367381125976E-6</v>
      </c>
      <c r="O184" s="24">
        <v>1.0954040227333275E-5</v>
      </c>
      <c r="P184" s="23">
        <f t="shared" si="63"/>
        <v>3.8210780690760968E-5</v>
      </c>
      <c r="Q184" s="23">
        <f t="shared" si="63"/>
        <v>4.2453289884575893E-5</v>
      </c>
      <c r="R184" s="12">
        <v>6.181486932022179E-3</v>
      </c>
      <c r="S184" s="12">
        <v>6.5156189179981887E-3</v>
      </c>
      <c r="T184" s="14">
        <v>-1.0167641200089813E-2</v>
      </c>
      <c r="U184" s="14">
        <v>-1.0717239409102951E-2</v>
      </c>
      <c r="V184" s="20">
        <v>-1.4380288982721035E-2</v>
      </c>
      <c r="W184" s="20">
        <v>-1.5157596217945369E-2</v>
      </c>
      <c r="Y184" s="14">
        <f t="shared" si="46"/>
        <v>-1.1861510379129298E-2</v>
      </c>
      <c r="Z184" s="14">
        <f t="shared" si="51"/>
        <v>-1.246619511575589E-2</v>
      </c>
      <c r="AA184" s="20">
        <f t="shared" si="47"/>
        <v>-1.7514604494764587E-2</v>
      </c>
      <c r="AB184" s="20">
        <f t="shared" si="52"/>
        <v>-1.7798189053750912E-2</v>
      </c>
      <c r="AD184" s="14">
        <f t="shared" si="48"/>
        <v>-9.1947847453836429E-3</v>
      </c>
      <c r="AE184" s="14">
        <f t="shared" si="53"/>
        <v>-9.6266065854516795E-3</v>
      </c>
      <c r="AF184" s="20">
        <f t="shared" si="49"/>
        <v>-1.6752275379560328E-2</v>
      </c>
      <c r="AG184" s="20">
        <f t="shared" si="54"/>
        <v>-1.4945843927348972E-2</v>
      </c>
      <c r="AI184" s="26">
        <v>0.16876815674937876</v>
      </c>
      <c r="AJ184" s="26">
        <v>-0.4963518218047831</v>
      </c>
      <c r="AK184" s="26">
        <f t="shared" si="64"/>
        <v>-1.5307781806158898</v>
      </c>
      <c r="AL184" s="26">
        <f t="shared" si="64"/>
        <v>-1.7478484207637255</v>
      </c>
      <c r="AM184" s="26">
        <f t="shared" si="65"/>
        <v>-2.547320078163557</v>
      </c>
      <c r="AN184" s="26">
        <f t="shared" si="65"/>
        <v>-3.0755552093728005</v>
      </c>
      <c r="AO184" s="14">
        <v>-9.4624853193018086E-3</v>
      </c>
      <c r="AP184" s="14">
        <v>-1.1388314236121388E-2</v>
      </c>
      <c r="AQ184" s="20">
        <v>-1.5746225774845742E-2</v>
      </c>
      <c r="AR184" s="20">
        <v>-2.00391457055373E-2</v>
      </c>
    </row>
    <row r="185" spans="1:44" x14ac:dyDescent="0.2">
      <c r="A185" s="1">
        <v>44935</v>
      </c>
      <c r="B185">
        <v>228.59359999999998</v>
      </c>
      <c r="C185">
        <v>17.899999999999999</v>
      </c>
      <c r="D185" s="12">
        <v>-3.9613904408553058E-3</v>
      </c>
      <c r="E185" s="12">
        <v>7.3157006190207596E-3</v>
      </c>
      <c r="F185" s="12">
        <v>1.1277091059876065E-2</v>
      </c>
      <c r="G185" s="12">
        <f t="shared" si="44"/>
        <v>7.1919648135561386E-3</v>
      </c>
      <c r="H185" s="12">
        <f t="shared" si="50"/>
        <v>7.8162799241741372E-3</v>
      </c>
      <c r="I185" s="14">
        <v>-1.1829729408485186E-2</v>
      </c>
      <c r="J185" s="14">
        <v>-1.285663638254581E-2</v>
      </c>
      <c r="K185" s="20">
        <v>-1.6731012054192855E-2</v>
      </c>
      <c r="L185" s="20">
        <v>-1.8183386184510607E-2</v>
      </c>
      <c r="N185" s="24">
        <v>1.5692614224899795E-5</v>
      </c>
      <c r="O185" s="24">
        <v>1.2717278277273668E-4</v>
      </c>
      <c r="P185" s="23">
        <f t="shared" si="63"/>
        <v>4.057681027974258E-5</v>
      </c>
      <c r="Q185" s="23">
        <f t="shared" si="63"/>
        <v>4.4462624164684858E-5</v>
      </c>
      <c r="R185" s="12">
        <v>6.3699929575897164E-3</v>
      </c>
      <c r="S185" s="12">
        <v>6.6680300062825796E-3</v>
      </c>
      <c r="T185" s="14">
        <v>-1.0477706019946784E-2</v>
      </c>
      <c r="U185" s="14">
        <v>-1.0967933340455153E-2</v>
      </c>
      <c r="V185" s="20">
        <v>-1.4818819574543965E-2</v>
      </c>
      <c r="W185" s="20">
        <v>-1.5512157429156013E-2</v>
      </c>
      <c r="Y185" s="14">
        <f t="shared" si="46"/>
        <v>-1.1861510379129298E-2</v>
      </c>
      <c r="Z185" s="14">
        <f t="shared" si="51"/>
        <v>-1.246619511575589E-2</v>
      </c>
      <c r="AA185" s="20">
        <f t="shared" si="47"/>
        <v>-1.7514604494764587E-2</v>
      </c>
      <c r="AB185" s="20">
        <f t="shared" si="52"/>
        <v>-1.7798189053750912E-2</v>
      </c>
      <c r="AD185" s="14">
        <f t="shared" si="48"/>
        <v>-9.1947847453836429E-3</v>
      </c>
      <c r="AE185" s="14">
        <f t="shared" si="53"/>
        <v>-9.6266065854516795E-3</v>
      </c>
      <c r="AF185" s="20">
        <f t="shared" si="49"/>
        <v>-1.6752275379560328E-2</v>
      </c>
      <c r="AG185" s="20">
        <f t="shared" si="54"/>
        <v>-1.4945843927348972E-2</v>
      </c>
      <c r="AI185" s="26">
        <v>-0.61004424714974448</v>
      </c>
      <c r="AJ185" s="26">
        <v>1.8019257977689633</v>
      </c>
      <c r="AK185" s="26">
        <f t="shared" si="64"/>
        <v>-1.5307781806158898</v>
      </c>
      <c r="AL185" s="26">
        <f t="shared" si="64"/>
        <v>-1.7478484207637255</v>
      </c>
      <c r="AM185" s="26">
        <f t="shared" si="65"/>
        <v>-2.547320078163557</v>
      </c>
      <c r="AN185" s="26">
        <f t="shared" si="65"/>
        <v>-3.0755552093728005</v>
      </c>
      <c r="AO185" s="14">
        <v>-9.7510462301552171E-3</v>
      </c>
      <c r="AP185" s="14">
        <v>-1.1654705716086141E-2</v>
      </c>
      <c r="AQ185" s="20">
        <v>-1.6226410958628742E-2</v>
      </c>
      <c r="AR185" s="20">
        <v>-2.0507894422076536E-2</v>
      </c>
    </row>
    <row r="186" spans="1:44" x14ac:dyDescent="0.2">
      <c r="A186" s="1">
        <v>44932</v>
      </c>
      <c r="B186">
        <v>229.50274999999999</v>
      </c>
      <c r="C186">
        <v>17.77</v>
      </c>
      <c r="D186" s="12">
        <v>1.02891989713223E-2</v>
      </c>
      <c r="E186" s="12">
        <v>0</v>
      </c>
      <c r="F186" s="12">
        <v>-1.02891989713223E-2</v>
      </c>
      <c r="G186" s="12">
        <f t="shared" si="44"/>
        <v>7.2000243425964358E-3</v>
      </c>
      <c r="H186" s="12">
        <f t="shared" si="50"/>
        <v>7.7347862324240848E-3</v>
      </c>
      <c r="I186" s="14">
        <v>-1.1842986154058641E-2</v>
      </c>
      <c r="J186" s="14">
        <v>-1.2722591188097073E-2</v>
      </c>
      <c r="K186" s="20">
        <v>-1.674976132244152E-2</v>
      </c>
      <c r="L186" s="20">
        <v>-1.7993803507960135E-2</v>
      </c>
      <c r="N186" s="24">
        <v>1.0586761547145987E-4</v>
      </c>
      <c r="O186" s="24">
        <v>1.0586761547145987E-4</v>
      </c>
      <c r="P186" s="23">
        <f t="shared" si="63"/>
        <v>4.2166992485577171E-5</v>
      </c>
      <c r="Q186" s="23">
        <f t="shared" si="63"/>
        <v>3.9167005456779905E-5</v>
      </c>
      <c r="R186" s="12">
        <v>6.4936116672909515E-3</v>
      </c>
      <c r="S186" s="12">
        <v>6.2583548522578926E-3</v>
      </c>
      <c r="T186" s="14">
        <v>-1.068104070295792E-2</v>
      </c>
      <c r="U186" s="14">
        <v>-1.0294077677485742E-2</v>
      </c>
      <c r="V186" s="20">
        <v>-1.5106399697049104E-2</v>
      </c>
      <c r="W186" s="20">
        <v>-1.4559110505543328E-2</v>
      </c>
      <c r="Y186" s="14">
        <f t="shared" si="46"/>
        <v>-1.1861510379129298E-2</v>
      </c>
      <c r="Z186" s="14">
        <f t="shared" si="51"/>
        <v>-1.246619511575589E-2</v>
      </c>
      <c r="AA186" s="20">
        <f t="shared" si="47"/>
        <v>-1.7514604494764587E-2</v>
      </c>
      <c r="AB186" s="20">
        <f t="shared" si="52"/>
        <v>-1.7798189053750912E-2</v>
      </c>
      <c r="AD186" s="14">
        <f t="shared" si="48"/>
        <v>-9.1947847453836429E-3</v>
      </c>
      <c r="AE186" s="14">
        <f t="shared" si="53"/>
        <v>-9.6266065854516795E-3</v>
      </c>
      <c r="AF186" s="20">
        <f t="shared" si="49"/>
        <v>-1.6752275379560328E-2</v>
      </c>
      <c r="AG186" s="20">
        <f t="shared" si="54"/>
        <v>-1.4945843927348972E-2</v>
      </c>
      <c r="AI186" s="26">
        <v>1.6671064330934797</v>
      </c>
      <c r="AJ186" s="26">
        <v>-1.7417720045614262</v>
      </c>
      <c r="AK186" s="26">
        <f t="shared" si="64"/>
        <v>-1.5307781806158898</v>
      </c>
      <c r="AL186" s="26">
        <f t="shared" si="64"/>
        <v>-1.7478484207637255</v>
      </c>
      <c r="AM186" s="26">
        <f t="shared" si="65"/>
        <v>-2.547320078163557</v>
      </c>
      <c r="AN186" s="26">
        <f t="shared" si="65"/>
        <v>-3.0755552093728005</v>
      </c>
      <c r="AO186" s="14">
        <v>-9.9402790536817567E-3</v>
      </c>
      <c r="AP186" s="14">
        <v>-1.0938655645097956E-2</v>
      </c>
      <c r="AQ186" s="20">
        <v>-1.6541307379887373E-2</v>
      </c>
      <c r="AR186" s="20">
        <v>-1.9247915867965305E-2</v>
      </c>
    </row>
    <row r="187" spans="1:44" x14ac:dyDescent="0.2">
      <c r="A187" s="1">
        <v>44931</v>
      </c>
      <c r="B187">
        <v>227.16539999999998</v>
      </c>
      <c r="C187">
        <v>17.77</v>
      </c>
      <c r="D187" s="12">
        <v>-2.420333524287166E-3</v>
      </c>
      <c r="E187" s="12">
        <v>-3.3651149747615516E-3</v>
      </c>
      <c r="F187" s="12">
        <v>-9.4478145047438566E-4</v>
      </c>
      <c r="G187" s="12">
        <f t="shared" si="44"/>
        <v>7.1490341879631185E-3</v>
      </c>
      <c r="H187" s="12">
        <f t="shared" si="50"/>
        <v>7.6724226941389476E-3</v>
      </c>
      <c r="I187" s="14">
        <v>-1.1759114813271212E-2</v>
      </c>
      <c r="J187" s="14">
        <v>-1.2620012295959238E-2</v>
      </c>
      <c r="K187" s="20">
        <v>-1.663114048461329E-2</v>
      </c>
      <c r="L187" s="20">
        <v>-1.784872422325284E-2</v>
      </c>
      <c r="N187" s="24">
        <v>5.8580143687883337E-6</v>
      </c>
      <c r="O187" s="24">
        <v>8.9261198916048406E-7</v>
      </c>
      <c r="P187" s="23">
        <f t="shared" si="63"/>
        <v>3.809223689337744E-5</v>
      </c>
      <c r="Q187" s="23">
        <f t="shared" si="63"/>
        <v>3.4896391416104206E-5</v>
      </c>
      <c r="R187" s="12">
        <v>6.171890868557013E-3</v>
      </c>
      <c r="S187" s="12">
        <v>5.9073167695751858E-3</v>
      </c>
      <c r="T187" s="14">
        <v>-1.0151857080294677E-2</v>
      </c>
      <c r="U187" s="14">
        <v>-9.7166714139870006E-3</v>
      </c>
      <c r="V187" s="20">
        <v>-1.4357965200879685E-2</v>
      </c>
      <c r="W187" s="20">
        <v>-1.3742473808187041E-2</v>
      </c>
      <c r="Y187" s="14">
        <f t="shared" si="46"/>
        <v>-1.1861510379129298E-2</v>
      </c>
      <c r="Z187" s="14">
        <f t="shared" si="51"/>
        <v>-1.246619511575589E-2</v>
      </c>
      <c r="AA187" s="20">
        <f t="shared" si="47"/>
        <v>-1.7514604494764587E-2</v>
      </c>
      <c r="AB187" s="20">
        <f t="shared" si="52"/>
        <v>-1.7798189053750912E-2</v>
      </c>
      <c r="AD187" s="14">
        <f t="shared" si="48"/>
        <v>-9.1947847453836429E-3</v>
      </c>
      <c r="AE187" s="14">
        <f t="shared" si="53"/>
        <v>-9.5755644603934993E-3</v>
      </c>
      <c r="AF187" s="20">
        <f t="shared" si="49"/>
        <v>-1.6752275379560328E-2</v>
      </c>
      <c r="AG187" s="20">
        <f t="shared" si="54"/>
        <v>-1.4945843927348972E-2</v>
      </c>
      <c r="AI187" s="26">
        <v>-0.38187982905474982</v>
      </c>
      <c r="AJ187" s="26">
        <v>-0.15515114913776987</v>
      </c>
      <c r="AK187" s="26">
        <f t="shared" si="64"/>
        <v>-1.5307781806158898</v>
      </c>
      <c r="AL187" s="26">
        <f t="shared" si="64"/>
        <v>-1.5705536866958845</v>
      </c>
      <c r="AM187" s="26">
        <f t="shared" si="65"/>
        <v>-2.547320078163557</v>
      </c>
      <c r="AN187" s="26">
        <f t="shared" si="65"/>
        <v>-3.0755552093728005</v>
      </c>
      <c r="AO187" s="14">
        <v>-9.4477958747295285E-3</v>
      </c>
      <c r="AP187" s="14">
        <v>-9.2777581309367307E-3</v>
      </c>
      <c r="AQ187" s="20">
        <v>-1.5721781529709593E-2</v>
      </c>
      <c r="AR187" s="20">
        <v>-1.8168278864082267E-2</v>
      </c>
    </row>
    <row r="188" spans="1:44" x14ac:dyDescent="0.2">
      <c r="A188" s="1">
        <v>44930</v>
      </c>
      <c r="B188">
        <v>227.71654999999998</v>
      </c>
      <c r="C188">
        <v>17.829999999999998</v>
      </c>
      <c r="D188" s="12">
        <v>4.4883293511814859E-3</v>
      </c>
      <c r="E188" s="12">
        <v>2.2484541877458852E-3</v>
      </c>
      <c r="F188" s="12">
        <v>-2.2398751634356007E-3</v>
      </c>
      <c r="G188" s="12">
        <f t="shared" si="44"/>
        <v>7.2692476009411011E-3</v>
      </c>
      <c r="H188" s="12">
        <f t="shared" si="50"/>
        <v>7.741190030635837E-3</v>
      </c>
      <c r="I188" s="14">
        <v>-1.1956848281616261E-2</v>
      </c>
      <c r="J188" s="14">
        <v>-1.2733124498811938E-2</v>
      </c>
      <c r="K188" s="20">
        <v>-1.6910798702325813E-2</v>
      </c>
      <c r="L188" s="20">
        <v>-1.800870097031583E-2</v>
      </c>
      <c r="N188" s="24">
        <v>2.0145100364677219E-5</v>
      </c>
      <c r="O188" s="24">
        <v>5.0170407477756587E-6</v>
      </c>
      <c r="P188" s="23">
        <f t="shared" si="63"/>
        <v>4.0169552503370604E-5</v>
      </c>
      <c r="Q188" s="23">
        <f t="shared" si="63"/>
        <v>3.7081109714766609E-5</v>
      </c>
      <c r="R188" s="12">
        <v>6.337945448122018E-3</v>
      </c>
      <c r="S188" s="12">
        <v>6.0894260579110911E-3</v>
      </c>
      <c r="T188" s="14">
        <v>-1.0424992557764077E-2</v>
      </c>
      <c r="U188" s="14">
        <v>-1.0016214537407867E-2</v>
      </c>
      <c r="V188" s="20">
        <v>-1.474426591902548E-2</v>
      </c>
      <c r="W188" s="20">
        <v>-1.4166123363950364E-2</v>
      </c>
      <c r="Y188" s="14">
        <f t="shared" si="46"/>
        <v>-1.1861510379129298E-2</v>
      </c>
      <c r="Z188" s="14">
        <f t="shared" si="51"/>
        <v>-1.246619511575589E-2</v>
      </c>
      <c r="AA188" s="20">
        <f t="shared" si="47"/>
        <v>-1.7514604494764587E-2</v>
      </c>
      <c r="AB188" s="20">
        <f t="shared" si="52"/>
        <v>-1.7798189053750912E-2</v>
      </c>
      <c r="AD188" s="14">
        <f t="shared" si="48"/>
        <v>-9.1947847453836429E-3</v>
      </c>
      <c r="AE188" s="14">
        <f t="shared" si="53"/>
        <v>-9.5755644603934993E-3</v>
      </c>
      <c r="AF188" s="20">
        <f t="shared" si="49"/>
        <v>-1.6752275379560328E-2</v>
      </c>
      <c r="AG188" s="20">
        <f t="shared" si="54"/>
        <v>-1.4945843927348972E-2</v>
      </c>
      <c r="AI188" s="26">
        <v>0.69718317737543756</v>
      </c>
      <c r="AJ188" s="26">
        <v>-0.35808042946001767</v>
      </c>
      <c r="AK188" s="26">
        <f t="shared" si="64"/>
        <v>-1.5307781806158898</v>
      </c>
      <c r="AL188" s="26">
        <f t="shared" si="64"/>
        <v>-1.8641518631209326</v>
      </c>
      <c r="AM188" s="26">
        <f t="shared" si="65"/>
        <v>-2.547320078163557</v>
      </c>
      <c r="AN188" s="26">
        <f t="shared" si="65"/>
        <v>-3.0755552093728005</v>
      </c>
      <c r="AO188" s="14">
        <v>-9.7019886019189833E-3</v>
      </c>
      <c r="AP188" s="14">
        <v>-1.1351614931192116E-2</v>
      </c>
      <c r="AQ188" s="20">
        <v>-1.6144775694306539E-2</v>
      </c>
      <c r="AR188" s="20">
        <v>-1.8728366034498931E-2</v>
      </c>
    </row>
    <row r="189" spans="1:44" x14ac:dyDescent="0.2">
      <c r="A189" s="1">
        <v>44929</v>
      </c>
      <c r="B189">
        <v>226.69905</v>
      </c>
      <c r="C189">
        <v>17.79</v>
      </c>
      <c r="D189" s="12">
        <v>7.6019373417419711E-3</v>
      </c>
      <c r="E189" s="12">
        <v>1.1945392491467643E-2</v>
      </c>
      <c r="F189" s="12">
        <v>4.3434551497256724E-3</v>
      </c>
      <c r="G189" s="12">
        <f t="shared" si="44"/>
        <v>7.2509931417565092E-3</v>
      </c>
      <c r="H189" s="12">
        <f t="shared" si="50"/>
        <v>7.7428341492972149E-3</v>
      </c>
      <c r="I189" s="14">
        <v>-1.1926822368218447E-2</v>
      </c>
      <c r="J189" s="14">
        <v>-1.2735828833355244E-2</v>
      </c>
      <c r="K189" s="20">
        <v>-1.6868332480009973E-2</v>
      </c>
      <c r="L189" s="20">
        <v>-1.8012525762268399E-2</v>
      </c>
      <c r="N189" s="24">
        <v>5.7789451347770985E-5</v>
      </c>
      <c r="O189" s="24">
        <v>1.8865602637678464E-5</v>
      </c>
      <c r="P189" s="23">
        <f t="shared" si="63"/>
        <v>4.1445333328057749E-5</v>
      </c>
      <c r="Q189" s="23">
        <f t="shared" si="63"/>
        <v>3.9127892523718953E-5</v>
      </c>
      <c r="R189" s="12">
        <v>6.4378050085458277E-3</v>
      </c>
      <c r="S189" s="12">
        <v>6.2552292143229216E-3</v>
      </c>
      <c r="T189" s="14">
        <v>-1.0589246917912961E-2</v>
      </c>
      <c r="U189" s="14">
        <v>-1.0288936460591869E-2</v>
      </c>
      <c r="V189" s="20">
        <v>-1.4976573995120063E-2</v>
      </c>
      <c r="W189" s="20">
        <v>-1.4551839184378287E-2</v>
      </c>
      <c r="Y189" s="14">
        <f t="shared" si="46"/>
        <v>-1.1861510379129298E-2</v>
      </c>
      <c r="Z189" s="14">
        <f t="shared" si="51"/>
        <v>-1.246619511575589E-2</v>
      </c>
      <c r="AA189" s="20">
        <f t="shared" si="47"/>
        <v>-1.7514604494764587E-2</v>
      </c>
      <c r="AB189" s="20">
        <f t="shared" si="52"/>
        <v>-1.7798189053750912E-2</v>
      </c>
      <c r="AD189" s="14">
        <f t="shared" si="48"/>
        <v>-9.1947847453836429E-3</v>
      </c>
      <c r="AE189" s="14">
        <f t="shared" si="53"/>
        <v>-9.5755644603934993E-3</v>
      </c>
      <c r="AF189" s="20">
        <f t="shared" si="49"/>
        <v>-1.6752275379560328E-2</v>
      </c>
      <c r="AG189" s="20">
        <f t="shared" si="54"/>
        <v>-1.4945843927348972E-2</v>
      </c>
      <c r="AI189" s="26">
        <v>1.1960276407267252</v>
      </c>
      <c r="AJ189" s="26">
        <v>0.68319333387598935</v>
      </c>
      <c r="AK189" s="26">
        <f t="shared" si="64"/>
        <v>-1.5307781806158898</v>
      </c>
      <c r="AL189" s="26">
        <f t="shared" si="64"/>
        <v>-1.8641518631209326</v>
      </c>
      <c r="AM189" s="26">
        <f t="shared" si="65"/>
        <v>-2.547320078163557</v>
      </c>
      <c r="AN189" s="26">
        <f t="shared" si="65"/>
        <v>-3.0755552093728005</v>
      </c>
      <c r="AO189" s="14">
        <v>-9.854851438141644E-3</v>
      </c>
      <c r="AP189" s="14">
        <v>-1.1660697194128562E-2</v>
      </c>
      <c r="AQ189" s="20">
        <v>-1.6399149957570698E-2</v>
      </c>
      <c r="AR189" s="20">
        <v>-1.9238302795931791E-2</v>
      </c>
    </row>
    <row r="190" spans="1:44" x14ac:dyDescent="0.2">
      <c r="A190" s="1">
        <v>44925</v>
      </c>
      <c r="B190">
        <v>224.98869999999999</v>
      </c>
      <c r="C190">
        <v>17.579999999999998</v>
      </c>
      <c r="D190" s="12">
        <v>-3.2073966611972926E-3</v>
      </c>
      <c r="E190" s="12">
        <v>-3.4013605442178019E-3</v>
      </c>
      <c r="F190" s="12">
        <v>-1.9396388302050926E-4</v>
      </c>
      <c r="G190" s="12">
        <f t="shared" si="44"/>
        <v>7.2304606333506317E-3</v>
      </c>
      <c r="H190" s="12">
        <f t="shared" si="50"/>
        <v>7.7301654885208182E-3</v>
      </c>
      <c r="I190" s="14">
        <v>-1.1893049397296629E-2</v>
      </c>
      <c r="J190" s="14">
        <v>-1.2714990740728569E-2</v>
      </c>
      <c r="K190" s="20">
        <v>-1.6820566722731235E-2</v>
      </c>
      <c r="L190" s="20">
        <v>-1.7983054050204283E-2</v>
      </c>
      <c r="N190" s="24">
        <v>1.0287393342259541E-5</v>
      </c>
      <c r="O190" s="24">
        <v>3.7621987916393805E-8</v>
      </c>
      <c r="P190" s="23">
        <f t="shared" si="63"/>
        <v>4.039858355833268E-5</v>
      </c>
      <c r="Q190" s="23">
        <f t="shared" si="63"/>
        <v>4.0418802502656069E-5</v>
      </c>
      <c r="R190" s="12">
        <v>6.3559880080387727E-3</v>
      </c>
      <c r="S190" s="12">
        <v>6.3575783520658296E-3</v>
      </c>
      <c r="T190" s="14">
        <v>-1.045466992788264E-2</v>
      </c>
      <c r="U190" s="14">
        <v>-1.0457285811023646E-2</v>
      </c>
      <c r="V190" s="20">
        <v>-1.4786239189930077E-2</v>
      </c>
      <c r="W190" s="20">
        <v>-1.4789938883376414E-2</v>
      </c>
      <c r="Y190" s="14">
        <f t="shared" si="46"/>
        <v>-1.1861510379129298E-2</v>
      </c>
      <c r="Z190" s="14">
        <f t="shared" si="51"/>
        <v>-1.246619511575589E-2</v>
      </c>
      <c r="AA190" s="20">
        <f t="shared" si="47"/>
        <v>-1.7514604494764587E-2</v>
      </c>
      <c r="AB190" s="20">
        <f t="shared" si="52"/>
        <v>-1.7798189053750912E-2</v>
      </c>
      <c r="AD190" s="14">
        <f t="shared" si="48"/>
        <v>-9.1947847453836429E-3</v>
      </c>
      <c r="AE190" s="14">
        <f t="shared" si="53"/>
        <v>-9.5755644603934993E-3</v>
      </c>
      <c r="AF190" s="20">
        <f t="shared" si="49"/>
        <v>-1.6752275379560328E-2</v>
      </c>
      <c r="AG190" s="20">
        <f t="shared" si="54"/>
        <v>-1.4945843927348972E-2</v>
      </c>
      <c r="AI190" s="26">
        <v>-0.4930286742249107</v>
      </c>
      <c r="AJ190" s="26">
        <v>-2.9579542253541737E-2</v>
      </c>
      <c r="AK190" s="26">
        <f t="shared" si="64"/>
        <v>-1.5307781806158898</v>
      </c>
      <c r="AL190" s="26">
        <f t="shared" si="64"/>
        <v>-1.8641518631209326</v>
      </c>
      <c r="AM190" s="26">
        <f t="shared" si="65"/>
        <v>-2.547320078163557</v>
      </c>
      <c r="AN190" s="26">
        <f t="shared" si="65"/>
        <v>-3.0755552093728005</v>
      </c>
      <c r="AO190" s="14">
        <v>-9.7296077589620056E-3</v>
      </c>
      <c r="AP190" s="14">
        <v>-1.1851491529940824E-2</v>
      </c>
      <c r="AQ190" s="20">
        <v>-1.6190735869443959E-2</v>
      </c>
      <c r="AR190" s="20">
        <v>-1.9553083219691805E-2</v>
      </c>
    </row>
    <row r="191" spans="1:44" x14ac:dyDescent="0.2">
      <c r="A191" s="1">
        <v>44924</v>
      </c>
      <c r="B191">
        <v>225.71265</v>
      </c>
      <c r="C191">
        <v>17.64</v>
      </c>
      <c r="D191" s="12">
        <v>6.2049542897837373E-3</v>
      </c>
      <c r="E191" s="12">
        <v>0</v>
      </c>
      <c r="F191" s="12">
        <v>-6.2049542897837373E-3</v>
      </c>
      <c r="G191" s="12">
        <f t="shared" si="44"/>
        <v>7.2342910569947816E-3</v>
      </c>
      <c r="H191" s="12">
        <f t="shared" si="50"/>
        <v>7.7424715477180757E-3</v>
      </c>
      <c r="I191" s="14">
        <v>-1.1899349883520469E-2</v>
      </c>
      <c r="J191" s="14">
        <v>-1.2735232406832659E-2</v>
      </c>
      <c r="K191" s="20">
        <v>-1.6829477620632478E-2</v>
      </c>
      <c r="L191" s="20">
        <v>-1.8011682224855642E-2</v>
      </c>
      <c r="N191" s="24">
        <v>3.8501457738305602E-5</v>
      </c>
      <c r="O191" s="24">
        <v>3.8501457738305602E-5</v>
      </c>
      <c r="P191" s="23">
        <f t="shared" si="63"/>
        <v>4.2321493858988653E-5</v>
      </c>
      <c r="Q191" s="23">
        <f t="shared" si="63"/>
        <v>4.299904812708937E-5</v>
      </c>
      <c r="R191" s="12">
        <v>6.5054972030574769E-3</v>
      </c>
      <c r="S191" s="12">
        <v>6.5573659442713251E-3</v>
      </c>
      <c r="T191" s="14">
        <v>-1.0700590669571752E-2</v>
      </c>
      <c r="U191" s="14">
        <v>-1.0785907156682758E-2</v>
      </c>
      <c r="V191" s="20">
        <v>-1.5134049587911397E-2</v>
      </c>
      <c r="W191" s="20">
        <v>-1.5254714323763408E-2</v>
      </c>
      <c r="Y191" s="14">
        <f t="shared" si="46"/>
        <v>-1.1861510379129298E-2</v>
      </c>
      <c r="Z191" s="14">
        <f t="shared" si="51"/>
        <v>-1.246619511575589E-2</v>
      </c>
      <c r="AA191" s="20">
        <f t="shared" si="47"/>
        <v>-1.7514604494764587E-2</v>
      </c>
      <c r="AB191" s="20">
        <f t="shared" si="52"/>
        <v>-1.7798189053750912E-2</v>
      </c>
      <c r="AD191" s="14">
        <f t="shared" si="48"/>
        <v>-9.1947847453836429E-3</v>
      </c>
      <c r="AE191" s="14">
        <f t="shared" si="53"/>
        <v>-9.5755644603934993E-3</v>
      </c>
      <c r="AF191" s="20">
        <f t="shared" si="49"/>
        <v>-1.6752275379560328E-2</v>
      </c>
      <c r="AG191" s="20">
        <f t="shared" si="54"/>
        <v>-1.4945843927348972E-2</v>
      </c>
      <c r="AI191" s="26">
        <v>0.95112226096680241</v>
      </c>
      <c r="AJ191" s="26">
        <v>-0.94312607100777068</v>
      </c>
      <c r="AK191" s="26">
        <f t="shared" si="64"/>
        <v>-1.5307781806158898</v>
      </c>
      <c r="AL191" s="26">
        <f t="shared" si="64"/>
        <v>-1.8641518631209326</v>
      </c>
      <c r="AM191" s="26">
        <f t="shared" si="65"/>
        <v>-2.547320078163557</v>
      </c>
      <c r="AN191" s="26">
        <f t="shared" si="65"/>
        <v>-3.0755552093728005</v>
      </c>
      <c r="AO191" s="14">
        <v>-9.9584731724980842E-3</v>
      </c>
      <c r="AP191" s="14">
        <v>-1.2223925942179144E-2</v>
      </c>
      <c r="AQ191" s="20">
        <v>-1.6571583643785172E-2</v>
      </c>
      <c r="AR191" s="20">
        <v>-2.0167540989667467E-2</v>
      </c>
    </row>
    <row r="192" spans="1:44" x14ac:dyDescent="0.2">
      <c r="A192" s="1">
        <v>44923</v>
      </c>
      <c r="B192">
        <v>224.32074999999998</v>
      </c>
      <c r="C192">
        <v>17.64</v>
      </c>
      <c r="D192" s="12">
        <v>-5.2125058454436379E-3</v>
      </c>
      <c r="E192" s="12">
        <v>-5.6657223796019451E-4</v>
      </c>
      <c r="F192" s="12">
        <v>4.6459336074834434E-3</v>
      </c>
      <c r="G192" s="12">
        <f t="shared" si="44"/>
        <v>7.2004170980074118E-3</v>
      </c>
      <c r="H192" s="12">
        <f t="shared" si="50"/>
        <v>7.7394051203379926E-3</v>
      </c>
      <c r="I192" s="14">
        <v>-1.1843632179220888E-2</v>
      </c>
      <c r="J192" s="14">
        <v>-1.2730188582634746E-2</v>
      </c>
      <c r="K192" s="20">
        <v>-1.6750675008156864E-2</v>
      </c>
      <c r="L192" s="20">
        <v>-1.8004548648039086E-2</v>
      </c>
      <c r="N192" s="24">
        <v>2.7170217188784094E-5</v>
      </c>
      <c r="O192" s="24">
        <v>2.1584699085144122E-5</v>
      </c>
      <c r="P192" s="23">
        <f t="shared" si="63"/>
        <v>4.2560280361539898E-5</v>
      </c>
      <c r="Q192" s="23">
        <f t="shared" si="63"/>
        <v>4.3285024974314368E-5</v>
      </c>
      <c r="R192" s="12">
        <v>6.5238240596708231E-3</v>
      </c>
      <c r="S192" s="12">
        <v>6.5791355795662369E-3</v>
      </c>
      <c r="T192" s="14">
        <v>-1.0730735666142834E-2</v>
      </c>
      <c r="U192" s="14">
        <v>-1.0821715020255003E-2</v>
      </c>
      <c r="V192" s="20">
        <v>-1.5176684231831706E-2</v>
      </c>
      <c r="W192" s="20">
        <v>-1.530535806855037E-2</v>
      </c>
      <c r="Y192" s="14">
        <f t="shared" si="46"/>
        <v>-1.1861510379129298E-2</v>
      </c>
      <c r="Z192" s="14">
        <f t="shared" si="51"/>
        <v>-1.246619511575589E-2</v>
      </c>
      <c r="AA192" s="20">
        <f t="shared" si="47"/>
        <v>-1.7514604494764587E-2</v>
      </c>
      <c r="AB192" s="20">
        <f t="shared" si="52"/>
        <v>-1.7798189053750912E-2</v>
      </c>
      <c r="AD192" s="14">
        <f t="shared" si="48"/>
        <v>-9.1947847453836429E-3</v>
      </c>
      <c r="AE192" s="14">
        <f t="shared" si="53"/>
        <v>-9.5755644603934993E-3</v>
      </c>
      <c r="AF192" s="20">
        <f t="shared" si="49"/>
        <v>-1.6752275379560328E-2</v>
      </c>
      <c r="AG192" s="20">
        <f t="shared" si="54"/>
        <v>-1.4945843927348972E-2</v>
      </c>
      <c r="AI192" s="26">
        <v>-0.78995609093678587</v>
      </c>
      <c r="AJ192" s="26">
        <v>0.69514806146215669</v>
      </c>
      <c r="AK192" s="26">
        <f t="shared" si="64"/>
        <v>-1.5307781806158898</v>
      </c>
      <c r="AL192" s="26">
        <f t="shared" si="64"/>
        <v>-1.8641518631209326</v>
      </c>
      <c r="AM192" s="26">
        <f t="shared" si="65"/>
        <v>-2.547320078163557</v>
      </c>
      <c r="AN192" s="26">
        <f t="shared" si="65"/>
        <v>-3.0755552093728005</v>
      </c>
      <c r="AO192" s="14">
        <v>-9.9865275247210707E-3</v>
      </c>
      <c r="AP192" s="14">
        <v>-1.2264507848373617E-2</v>
      </c>
      <c r="AQ192" s="20">
        <v>-1.6618268013605976E-2</v>
      </c>
      <c r="AR192" s="20">
        <v>-2.023449470490488E-2</v>
      </c>
    </row>
    <row r="193" spans="1:44" x14ac:dyDescent="0.2">
      <c r="A193" s="1">
        <v>44922</v>
      </c>
      <c r="B193">
        <v>225.49615</v>
      </c>
      <c r="C193">
        <v>17.649999999999999</v>
      </c>
      <c r="D193" s="12">
        <v>-4.2251602374797637E-3</v>
      </c>
      <c r="E193" s="12">
        <v>-5.662514156286047E-4</v>
      </c>
      <c r="F193" s="12">
        <v>3.658908821851159E-3</v>
      </c>
      <c r="G193" s="12">
        <f t="shared" si="44"/>
        <v>7.18898836339557E-3</v>
      </c>
      <c r="H193" s="12">
        <f t="shared" si="50"/>
        <v>7.7252791024669722E-3</v>
      </c>
      <c r="I193" s="14">
        <v>-1.1824833583643135E-2</v>
      </c>
      <c r="J193" s="14">
        <v>-1.2706953350905216E-2</v>
      </c>
      <c r="K193" s="20">
        <v>-1.6724087795689627E-2</v>
      </c>
      <c r="L193" s="20">
        <v>-1.7971686616396174E-2</v>
      </c>
      <c r="N193" s="24">
        <v>1.7851979032380054E-5</v>
      </c>
      <c r="O193" s="24">
        <v>1.3387613766620236E-5</v>
      </c>
      <c r="P193" s="23">
        <f t="shared" si="63"/>
        <v>4.3539877810173655E-5</v>
      </c>
      <c r="Q193" s="23">
        <f t="shared" si="63"/>
        <v>4.4667471244141648E-5</v>
      </c>
      <c r="R193" s="12">
        <v>6.5984754155921244E-3</v>
      </c>
      <c r="S193" s="12">
        <v>6.6833727446657986E-3</v>
      </c>
      <c r="T193" s="14">
        <v>-1.0853526219686832E-2</v>
      </c>
      <c r="U193" s="14">
        <v>-1.0993169899332158E-2</v>
      </c>
      <c r="V193" s="20">
        <v>-1.5350349254973491E-2</v>
      </c>
      <c r="W193" s="20">
        <v>-1.554784997597578E-2</v>
      </c>
      <c r="Y193" s="14">
        <f t="shared" si="46"/>
        <v>-1.1861510379129298E-2</v>
      </c>
      <c r="Z193" s="14">
        <f t="shared" si="51"/>
        <v>-1.246619511575589E-2</v>
      </c>
      <c r="AA193" s="20">
        <f t="shared" si="47"/>
        <v>-1.7514604494764587E-2</v>
      </c>
      <c r="AB193" s="20">
        <f t="shared" si="52"/>
        <v>-1.7798189053750912E-2</v>
      </c>
      <c r="AD193" s="14">
        <f t="shared" si="48"/>
        <v>-9.1947847453836429E-3</v>
      </c>
      <c r="AE193" s="14">
        <f t="shared" si="53"/>
        <v>-9.5755644603934993E-3</v>
      </c>
      <c r="AF193" s="20">
        <f t="shared" si="49"/>
        <v>-1.6752275379560328E-2</v>
      </c>
      <c r="AG193" s="20">
        <f t="shared" si="54"/>
        <v>-1.4945843927348972E-2</v>
      </c>
      <c r="AI193" s="26">
        <v>-0.62860919286217365</v>
      </c>
      <c r="AJ193" s="26">
        <v>0.53560962896933095</v>
      </c>
      <c r="AK193" s="26">
        <f t="shared" si="64"/>
        <v>-1.5307781806158898</v>
      </c>
      <c r="AL193" s="26">
        <f t="shared" si="64"/>
        <v>-1.8641518631209326</v>
      </c>
      <c r="AM193" s="26">
        <f t="shared" si="65"/>
        <v>-2.547320078163557</v>
      </c>
      <c r="AN193" s="26">
        <f t="shared" si="65"/>
        <v>-3.0755552093728005</v>
      </c>
      <c r="AO193" s="14">
        <v>-1.0100802191518789E-2</v>
      </c>
      <c r="AP193" s="14">
        <v>-1.2458821753900409E-2</v>
      </c>
      <c r="AQ193" s="20">
        <v>-1.680842891140644E-2</v>
      </c>
      <c r="AR193" s="20">
        <v>-2.0555081861037088E-2</v>
      </c>
    </row>
    <row r="194" spans="1:44" x14ac:dyDescent="0.2">
      <c r="A194" s="1">
        <v>44918</v>
      </c>
      <c r="B194">
        <v>226.45294999999999</v>
      </c>
      <c r="C194">
        <v>17.66</v>
      </c>
      <c r="D194" s="12">
        <v>4.4620777510417931E-4</v>
      </c>
      <c r="E194" s="12">
        <v>-3.9481105470953182E-3</v>
      </c>
      <c r="F194" s="12">
        <v>-4.3943183221994975E-3</v>
      </c>
      <c r="G194" s="12">
        <f t="shared" si="44"/>
        <v>7.1820572609841435E-3</v>
      </c>
      <c r="H194" s="12">
        <f t="shared" si="50"/>
        <v>7.738314242743515E-3</v>
      </c>
      <c r="I194" s="14">
        <v>-1.1813432934702928E-2</v>
      </c>
      <c r="J194" s="14">
        <v>-1.2728394248666909E-2</v>
      </c>
      <c r="K194" s="20">
        <v>-1.6707963640330045E-2</v>
      </c>
      <c r="L194" s="20">
        <v>-1.8002010887266336E-2</v>
      </c>
      <c r="N194" s="24">
        <v>1.9910137856342186E-7</v>
      </c>
      <c r="O194" s="24">
        <v>1.9310033516818207E-5</v>
      </c>
      <c r="P194" s="23">
        <f t="shared" si="63"/>
        <v>4.5177782708842772E-5</v>
      </c>
      <c r="Q194" s="23">
        <f t="shared" si="63"/>
        <v>4.666662814805144E-5</v>
      </c>
      <c r="R194" s="12">
        <v>6.7214420111195465E-3</v>
      </c>
      <c r="S194" s="12">
        <v>6.8312976913651952E-3</v>
      </c>
      <c r="T194" s="14">
        <v>-1.1055788270333987E-2</v>
      </c>
      <c r="U194" s="14">
        <v>-1.1236484784427262E-2</v>
      </c>
      <c r="V194" s="20">
        <v>-1.5636412333056751E-2</v>
      </c>
      <c r="W194" s="20">
        <v>-1.5891974861247524E-2</v>
      </c>
      <c r="Y194" s="14">
        <f t="shared" si="46"/>
        <v>-1.1861510379129298E-2</v>
      </c>
      <c r="Z194" s="14">
        <f t="shared" si="51"/>
        <v>-1.246619511575589E-2</v>
      </c>
      <c r="AA194" s="20">
        <f t="shared" si="47"/>
        <v>-1.7514604494764587E-2</v>
      </c>
      <c r="AB194" s="20">
        <f t="shared" si="52"/>
        <v>-1.7798189053750912E-2</v>
      </c>
      <c r="AD194" s="14">
        <f t="shared" si="48"/>
        <v>-9.1947847453836429E-3</v>
      </c>
      <c r="AE194" s="14">
        <f t="shared" si="53"/>
        <v>-9.5755644603934993E-3</v>
      </c>
      <c r="AF194" s="20">
        <f t="shared" si="49"/>
        <v>-1.6752275379560328E-2</v>
      </c>
      <c r="AG194" s="20">
        <f t="shared" si="54"/>
        <v>-1.4945843927348972E-2</v>
      </c>
      <c r="AI194" s="26">
        <v>6.4363748153932795E-2</v>
      </c>
      <c r="AJ194" s="26">
        <v>-0.63152963104343829</v>
      </c>
      <c r="AK194" s="26">
        <f t="shared" si="64"/>
        <v>-1.5307781806158898</v>
      </c>
      <c r="AL194" s="26">
        <f t="shared" si="64"/>
        <v>-1.8641518631209326</v>
      </c>
      <c r="AM194" s="26">
        <f t="shared" si="65"/>
        <v>-2.547320078163557</v>
      </c>
      <c r="AN194" s="26">
        <f t="shared" si="65"/>
        <v>-3.0755552093728005</v>
      </c>
      <c r="AO194" s="14">
        <v>-1.0289036772896786E-2</v>
      </c>
      <c r="AP194" s="14">
        <v>-1.2734576318892155E-2</v>
      </c>
      <c r="AQ194" s="20">
        <v>-1.7121664189136857E-2</v>
      </c>
      <c r="AR194" s="20">
        <v>-2.1010033201454611E-2</v>
      </c>
    </row>
    <row r="195" spans="1:44" x14ac:dyDescent="0.2">
      <c r="A195" s="1">
        <v>44917</v>
      </c>
      <c r="B195">
        <v>226.35194999999999</v>
      </c>
      <c r="C195">
        <v>17.73</v>
      </c>
      <c r="D195" s="12">
        <v>-6.4029066250649302E-3</v>
      </c>
      <c r="E195" s="12">
        <v>-3.3726812816188279E-3</v>
      </c>
      <c r="F195" s="12">
        <v>3.0302253434461024E-3</v>
      </c>
      <c r="G195" s="12">
        <f t="shared" si="44"/>
        <v>7.2552750836110775E-3</v>
      </c>
      <c r="H195" s="12">
        <f t="shared" si="50"/>
        <v>7.7572011881890087E-3</v>
      </c>
      <c r="I195" s="14">
        <v>-1.193386553580833E-2</v>
      </c>
      <c r="J195" s="14">
        <v>-1.2759460509384963E-2</v>
      </c>
      <c r="K195" s="20">
        <v>-1.6878293766340112E-2</v>
      </c>
      <c r="L195" s="20">
        <v>-1.8045948492650583E-2</v>
      </c>
      <c r="N195" s="24">
        <v>4.0997213249300373E-5</v>
      </c>
      <c r="O195" s="24">
        <v>9.1822656320630489E-6</v>
      </c>
      <c r="P195" s="23">
        <f t="shared" si="63"/>
        <v>4.8060868365418313E-5</v>
      </c>
      <c r="Q195" s="23">
        <f t="shared" si="63"/>
        <v>4.8416742115150851E-5</v>
      </c>
      <c r="R195" s="12">
        <v>6.9325946344365409E-3</v>
      </c>
      <c r="S195" s="12">
        <v>6.9582140032590873E-3</v>
      </c>
      <c r="T195" s="14">
        <v>-1.1403103428637262E-2</v>
      </c>
      <c r="U195" s="14">
        <v>-1.1445243540365236E-2</v>
      </c>
      <c r="V195" s="20">
        <v>-1.6127626789408385E-2</v>
      </c>
      <c r="W195" s="20">
        <v>-1.6187226353602986E-2</v>
      </c>
      <c r="Y195" s="14">
        <f t="shared" si="46"/>
        <v>-1.1861510379129298E-2</v>
      </c>
      <c r="Z195" s="14">
        <f t="shared" si="51"/>
        <v>-1.246619511575589E-2</v>
      </c>
      <c r="AA195" s="20">
        <f t="shared" si="47"/>
        <v>-1.7514604494764587E-2</v>
      </c>
      <c r="AB195" s="20">
        <f t="shared" si="52"/>
        <v>-1.7798189053750912E-2</v>
      </c>
      <c r="AD195" s="14">
        <f t="shared" si="48"/>
        <v>-9.1947847453836429E-3</v>
      </c>
      <c r="AE195" s="14">
        <f t="shared" si="53"/>
        <v>-9.5755644603934993E-3</v>
      </c>
      <c r="AF195" s="20">
        <f t="shared" si="49"/>
        <v>-1.6752275379560328E-2</v>
      </c>
      <c r="AG195" s="20">
        <f t="shared" si="54"/>
        <v>-1.4945843927348972E-2</v>
      </c>
      <c r="AI195" s="26">
        <v>-0.91933578715346964</v>
      </c>
      <c r="AJ195" s="26">
        <v>0.42464967353687316</v>
      </c>
      <c r="AK195" s="26">
        <f t="shared" si="64"/>
        <v>-1.5307781806158898</v>
      </c>
      <c r="AL195" s="26">
        <f t="shared" si="64"/>
        <v>-1.8641518631209326</v>
      </c>
      <c r="AM195" s="26">
        <f t="shared" si="65"/>
        <v>-2.547320078163557</v>
      </c>
      <c r="AN195" s="26">
        <f t="shared" si="65"/>
        <v>-3.0755552093728005</v>
      </c>
      <c r="AO195" s="14">
        <v>-1.0612264601450247E-2</v>
      </c>
      <c r="AP195" s="14">
        <v>-1.2971167598169591E-2</v>
      </c>
      <c r="AQ195" s="20">
        <v>-1.7659537506069144E-2</v>
      </c>
      <c r="AR195" s="20">
        <v>-2.1400371325654255E-2</v>
      </c>
    </row>
    <row r="196" spans="1:44" x14ac:dyDescent="0.2">
      <c r="A196" s="1">
        <v>44916</v>
      </c>
      <c r="B196">
        <v>227.81059999999999</v>
      </c>
      <c r="C196">
        <v>17.79</v>
      </c>
      <c r="D196" s="12">
        <v>8.8936167197513072E-3</v>
      </c>
      <c r="E196" s="12">
        <v>5.0847457627118953E-3</v>
      </c>
      <c r="F196" s="12">
        <v>-3.8088709570394119E-3</v>
      </c>
      <c r="G196" s="12">
        <f t="shared" ref="G196:G259" si="66">_xlfn.STDEV.P(D196:D295)</f>
        <v>7.2349583978814185E-3</v>
      </c>
      <c r="H196" s="12">
        <f t="shared" si="50"/>
        <v>7.7514180360499264E-3</v>
      </c>
      <c r="I196" s="14">
        <v>-1.1900447561598268E-2</v>
      </c>
      <c r="J196" s="14">
        <v>-1.2749948070613783E-2</v>
      </c>
      <c r="K196" s="20">
        <v>-1.6831030087685366E-2</v>
      </c>
      <c r="L196" s="20">
        <v>-1.8032494868966575E-2</v>
      </c>
      <c r="N196" s="24">
        <v>7.9096418357840005E-5</v>
      </c>
      <c r="O196" s="24">
        <v>1.4507497967378326E-5</v>
      </c>
      <c r="P196" s="23">
        <f t="shared" ref="P196:Q211" si="67">SUMPRODUCT(N196:N295,Weights)</f>
        <v>4.8507177428280633E-5</v>
      </c>
      <c r="Q196" s="23">
        <f t="shared" si="67"/>
        <v>5.0919984543099829E-5</v>
      </c>
      <c r="R196" s="12">
        <v>6.9647094288477415E-3</v>
      </c>
      <c r="S196" s="12">
        <v>7.1358240269151696E-3</v>
      </c>
      <c r="T196" s="14">
        <v>-1.1455927564703327E-2</v>
      </c>
      <c r="U196" s="14">
        <v>-1.1737386031958879E-2</v>
      </c>
      <c r="V196" s="20">
        <v>-1.6202336973112141E-2</v>
      </c>
      <c r="W196" s="20">
        <v>-1.6600409054543654E-2</v>
      </c>
      <c r="Y196" s="14">
        <f t="shared" ref="Y196:Y259" si="68">PERCENTILE(D196:D295,0.05)</f>
        <v>-1.1861510379129298E-2</v>
      </c>
      <c r="Z196" s="14">
        <f t="shared" si="51"/>
        <v>-1.246619511575589E-2</v>
      </c>
      <c r="AA196" s="20">
        <f t="shared" ref="AA196:AA259" si="69">PERCENTILE(D196:D295,0.01)</f>
        <v>-1.7514604494764587E-2</v>
      </c>
      <c r="AB196" s="20">
        <f t="shared" si="52"/>
        <v>-1.7798189053750912E-2</v>
      </c>
      <c r="AD196" s="14">
        <f t="shared" ref="AD196:AD259" si="70">PERCENTILE(D196:D695,0.05)</f>
        <v>-9.1947847453836429E-3</v>
      </c>
      <c r="AE196" s="14">
        <f t="shared" si="53"/>
        <v>-9.5755644603934993E-3</v>
      </c>
      <c r="AF196" s="20">
        <f t="shared" ref="AF196:AF259" si="71">PERCENTILE(D196:D695,0.01)</f>
        <v>-1.6752275379560328E-2</v>
      </c>
      <c r="AG196" s="20">
        <f t="shared" si="54"/>
        <v>-1.4945843927348972E-2</v>
      </c>
      <c r="AI196" s="26">
        <v>1.3035945984872075</v>
      </c>
      <c r="AJ196" s="26">
        <v>-0.52199406916442292</v>
      </c>
      <c r="AK196" s="26">
        <f t="shared" si="64"/>
        <v>-1.5307781806158898</v>
      </c>
      <c r="AL196" s="26">
        <f t="shared" si="64"/>
        <v>-1.8641518631209326</v>
      </c>
      <c r="AM196" s="26">
        <f t="shared" si="65"/>
        <v>-2.547320078163557</v>
      </c>
      <c r="AN196" s="26">
        <f t="shared" si="65"/>
        <v>-3.0755552093728005</v>
      </c>
      <c r="AO196" s="14">
        <v>-1.0661425228009879E-2</v>
      </c>
      <c r="AP196" s="14">
        <v>-1.330225965467703E-2</v>
      </c>
      <c r="AQ196" s="20">
        <v>-1.7741344166678892E-2</v>
      </c>
      <c r="AR196" s="20">
        <v>-2.1946620759146544E-2</v>
      </c>
    </row>
    <row r="197" spans="1:44" x14ac:dyDescent="0.2">
      <c r="A197" s="1">
        <v>44915</v>
      </c>
      <c r="B197">
        <v>225.80240000000001</v>
      </c>
      <c r="C197">
        <v>17.7</v>
      </c>
      <c r="D197" s="12">
        <v>-4.1671940525862539E-3</v>
      </c>
      <c r="E197" s="12">
        <v>-6.1763054463783718E-3</v>
      </c>
      <c r="F197" s="12">
        <v>-2.0091113937921179E-3</v>
      </c>
      <c r="G197" s="12">
        <f t="shared" si="66"/>
        <v>7.1722536485203338E-3</v>
      </c>
      <c r="H197" s="12">
        <f t="shared" ref="H197:H260" si="72">_xlfn.STDEV.P(F197:F296)</f>
        <v>7.7460682525382057E-3</v>
      </c>
      <c r="I197" s="14">
        <v>-1.1797307427184604E-2</v>
      </c>
      <c r="J197" s="14">
        <v>-1.2741148459801123E-2</v>
      </c>
      <c r="K197" s="20">
        <v>-1.6685157027316943E-2</v>
      </c>
      <c r="L197" s="20">
        <v>-1.8020049411467506E-2</v>
      </c>
      <c r="N197" s="24">
        <v>1.7365506271910246E-5</v>
      </c>
      <c r="O197" s="24">
        <v>4.0365285926653069E-6</v>
      </c>
      <c r="P197" s="23">
        <f t="shared" si="67"/>
        <v>4.6544858427980656E-5</v>
      </c>
      <c r="Q197" s="23">
        <f t="shared" si="67"/>
        <v>5.3242860623897996E-5</v>
      </c>
      <c r="R197" s="12">
        <v>6.8223792351334925E-3</v>
      </c>
      <c r="S197" s="12">
        <v>7.2967705612755835E-3</v>
      </c>
      <c r="T197" s="14">
        <v>-1.1221815229347738E-2</v>
      </c>
      <c r="U197" s="14">
        <v>-1.2002119522746876E-2</v>
      </c>
      <c r="V197" s="20">
        <v>-1.5871227429553176E-2</v>
      </c>
      <c r="W197" s="20">
        <v>-1.6974826682587246E-2</v>
      </c>
      <c r="Y197" s="14">
        <f t="shared" si="68"/>
        <v>-1.1861510379129298E-2</v>
      </c>
      <c r="Z197" s="14">
        <f t="shared" ref="Z197:Z260" si="73">PERCENTILE(F197:F296,0.05)</f>
        <v>-1.246619511575589E-2</v>
      </c>
      <c r="AA197" s="20">
        <f t="shared" si="69"/>
        <v>-1.7514604494764587E-2</v>
      </c>
      <c r="AB197" s="20">
        <f t="shared" ref="AB197:AB260" si="74">PERCENTILE(F197:F296,0.01)</f>
        <v>-1.7798189053750912E-2</v>
      </c>
      <c r="AD197" s="14">
        <f t="shared" si="70"/>
        <v>-9.1947847453836429E-3</v>
      </c>
      <c r="AE197" s="14">
        <f t="shared" ref="AE197:AE260" si="75">PERCENTILE(F197:F696,0.05)</f>
        <v>-9.5755644603934993E-3</v>
      </c>
      <c r="AF197" s="20">
        <f t="shared" si="71"/>
        <v>-1.6752275379560328E-2</v>
      </c>
      <c r="AG197" s="20">
        <f t="shared" ref="AG197:AG260" si="76">PERCENTILE(F197:F696,0.01)</f>
        <v>-1.4945843927348972E-2</v>
      </c>
      <c r="AI197" s="26">
        <v>-0.59893240828167671</v>
      </c>
      <c r="AJ197" s="26">
        <v>-0.26756315232345923</v>
      </c>
      <c r="AK197" s="26">
        <f t="shared" ref="AK197:AL212" si="77">PERCENTILE(AI197:AI296,5%)</f>
        <v>-1.5307781806158898</v>
      </c>
      <c r="AL197" s="26">
        <f t="shared" si="77"/>
        <v>-1.8641518631209326</v>
      </c>
      <c r="AM197" s="26">
        <f t="shared" ref="AM197:AN212" si="78">PERCENTILE(AI197:AI296,1%)</f>
        <v>-2.547320078163557</v>
      </c>
      <c r="AN197" s="26">
        <f t="shared" si="78"/>
        <v>-3.0755552093728005</v>
      </c>
      <c r="AO197" s="14">
        <v>-1.0443549273029273E-2</v>
      </c>
      <c r="AP197" s="14">
        <v>-1.3602288436567852E-2</v>
      </c>
      <c r="AQ197" s="20">
        <v>-1.7378783606501677E-2</v>
      </c>
      <c r="AR197" s="20">
        <v>-2.2441620711329213E-2</v>
      </c>
    </row>
    <row r="198" spans="1:44" x14ac:dyDescent="0.2">
      <c r="A198" s="1">
        <v>44914</v>
      </c>
      <c r="B198">
        <v>226.7473</v>
      </c>
      <c r="C198">
        <v>17.809999999999999</v>
      </c>
      <c r="D198" s="12">
        <v>-4.0842912685152832E-3</v>
      </c>
      <c r="E198" s="12">
        <v>-3.9149888143177325E-3</v>
      </c>
      <c r="F198" s="12">
        <v>1.6930245419755074E-4</v>
      </c>
      <c r="G198" s="12">
        <f t="shared" si="66"/>
        <v>7.1942892469223909E-3</v>
      </c>
      <c r="H198" s="12">
        <f t="shared" si="72"/>
        <v>7.7478698980276922E-3</v>
      </c>
      <c r="I198" s="14">
        <v>-1.1833552761138273E-2</v>
      </c>
      <c r="J198" s="14">
        <v>-1.2744111902918987E-2</v>
      </c>
      <c r="K198" s="20">
        <v>-1.6736419494812787E-2</v>
      </c>
      <c r="L198" s="20">
        <v>-1.8024240665621749E-2</v>
      </c>
      <c r="N198" s="24">
        <v>1.6681435166070183E-5</v>
      </c>
      <c r="O198" s="24">
        <v>2.8663320997313767E-8</v>
      </c>
      <c r="P198" s="23">
        <f t="shared" si="67"/>
        <v>4.840963658180147E-5</v>
      </c>
      <c r="Q198" s="23">
        <f t="shared" si="67"/>
        <v>5.6383940636568946E-5</v>
      </c>
      <c r="R198" s="12">
        <v>6.9577033985217755E-3</v>
      </c>
      <c r="S198" s="12">
        <v>7.5089240665070613E-3</v>
      </c>
      <c r="T198" s="14">
        <v>-1.144440367031113E-2</v>
      </c>
      <c r="U198" s="14">
        <v>-1.2351080985297341E-2</v>
      </c>
      <c r="V198" s="20">
        <v>-1.6186038509357865E-2</v>
      </c>
      <c r="W198" s="20">
        <v>-1.7468369538452808E-2</v>
      </c>
      <c r="Y198" s="14">
        <f t="shared" si="68"/>
        <v>-1.1861510379129298E-2</v>
      </c>
      <c r="Z198" s="14">
        <f t="shared" si="73"/>
        <v>-1.246619511575589E-2</v>
      </c>
      <c r="AA198" s="20">
        <f t="shared" si="69"/>
        <v>-1.7514604494764587E-2</v>
      </c>
      <c r="AB198" s="20">
        <f t="shared" si="74"/>
        <v>-1.7798189053750912E-2</v>
      </c>
      <c r="AD198" s="14">
        <f t="shared" si="70"/>
        <v>-9.1947847453836429E-3</v>
      </c>
      <c r="AE198" s="14">
        <f t="shared" si="75"/>
        <v>-9.5755644603934993E-3</v>
      </c>
      <c r="AF198" s="20">
        <f t="shared" si="71"/>
        <v>-1.6752275379560328E-2</v>
      </c>
      <c r="AG198" s="20">
        <f t="shared" si="76"/>
        <v>-1.4945843927348972E-2</v>
      </c>
      <c r="AI198" s="26">
        <v>-0.57507752304594673</v>
      </c>
      <c r="AJ198" s="26">
        <v>2.1860244001860783E-2</v>
      </c>
      <c r="AK198" s="26">
        <f t="shared" si="77"/>
        <v>-1.5307781806158898</v>
      </c>
      <c r="AL198" s="26">
        <f t="shared" si="77"/>
        <v>-1.8641518631209326</v>
      </c>
      <c r="AM198" s="26">
        <f t="shared" si="78"/>
        <v>-2.547320078163557</v>
      </c>
      <c r="AN198" s="26">
        <f t="shared" si="78"/>
        <v>-3.0755552093728005</v>
      </c>
      <c r="AO198" s="14">
        <v>-1.0650700549654156E-2</v>
      </c>
      <c r="AP198" s="14">
        <v>-1.3997774788612747E-2</v>
      </c>
      <c r="AQ198" s="20">
        <v>-1.7723497564961336E-2</v>
      </c>
      <c r="AR198" s="20">
        <v>-2.3094110529530584E-2</v>
      </c>
    </row>
    <row r="199" spans="1:44" x14ac:dyDescent="0.2">
      <c r="A199" s="1">
        <v>44911</v>
      </c>
      <c r="B199">
        <v>227.6772</v>
      </c>
      <c r="C199">
        <v>17.88</v>
      </c>
      <c r="D199" s="12">
        <v>-6.0973759783686798E-3</v>
      </c>
      <c r="E199" s="12">
        <v>-6.1145080600333301E-3</v>
      </c>
      <c r="F199" s="12">
        <v>-1.71320816646503E-5</v>
      </c>
      <c r="G199" s="12">
        <f t="shared" si="66"/>
        <v>7.2348961050870114E-3</v>
      </c>
      <c r="H199" s="12">
        <f t="shared" si="72"/>
        <v>7.7491554280209561E-3</v>
      </c>
      <c r="I199" s="14">
        <v>-1.1900345099069454E-2</v>
      </c>
      <c r="J199" s="14">
        <v>-1.274622641159096E-2</v>
      </c>
      <c r="K199" s="20">
        <v>-1.6830885172975527E-2</v>
      </c>
      <c r="L199" s="20">
        <v>-1.8027231255588593E-2</v>
      </c>
      <c r="N199" s="24">
        <v>3.7177993821587416E-5</v>
      </c>
      <c r="O199" s="24">
        <v>2.9350822216424702E-10</v>
      </c>
      <c r="P199" s="23">
        <f t="shared" si="67"/>
        <v>5.0440644245571887E-5</v>
      </c>
      <c r="Q199" s="23">
        <f t="shared" si="67"/>
        <v>5.998138601093511E-5</v>
      </c>
      <c r="R199" s="12">
        <v>7.1021577175934278E-3</v>
      </c>
      <c r="S199" s="12">
        <v>7.7447650713843548E-3</v>
      </c>
      <c r="T199" s="14">
        <v>-1.1682009880964942E-2</v>
      </c>
      <c r="U199" s="14">
        <v>-1.2739004917553637E-2</v>
      </c>
      <c r="V199" s="20">
        <v>-1.6522089507426219E-2</v>
      </c>
      <c r="W199" s="20">
        <v>-1.8017017758760755E-2</v>
      </c>
      <c r="Y199" s="14">
        <f t="shared" si="68"/>
        <v>-1.1861510379129298E-2</v>
      </c>
      <c r="Z199" s="14">
        <f t="shared" si="73"/>
        <v>-1.246619511575589E-2</v>
      </c>
      <c r="AA199" s="20">
        <f t="shared" si="69"/>
        <v>-1.7514604494764587E-2</v>
      </c>
      <c r="AB199" s="20">
        <f t="shared" si="74"/>
        <v>-1.7798189053750912E-2</v>
      </c>
      <c r="AD199" s="14">
        <f t="shared" si="70"/>
        <v>-9.1947847453836429E-3</v>
      </c>
      <c r="AE199" s="14">
        <f t="shared" si="75"/>
        <v>-9.5755644603934993E-3</v>
      </c>
      <c r="AF199" s="20">
        <f t="shared" si="71"/>
        <v>-1.6752275379560328E-2</v>
      </c>
      <c r="AG199" s="20">
        <f t="shared" si="76"/>
        <v>-1.4945843927348972E-2</v>
      </c>
      <c r="AI199" s="26">
        <v>-0.85129548907433961</v>
      </c>
      <c r="AJ199" s="26">
        <v>-2.1445657121464917E-3</v>
      </c>
      <c r="AK199" s="26">
        <f t="shared" si="77"/>
        <v>-1.5307781806158898</v>
      </c>
      <c r="AL199" s="26">
        <f t="shared" si="77"/>
        <v>-1.8641518631209326</v>
      </c>
      <c r="AM199" s="26">
        <f t="shared" si="78"/>
        <v>-2.547320078163557</v>
      </c>
      <c r="AN199" s="26">
        <f t="shared" si="78"/>
        <v>-3.0755552093728005</v>
      </c>
      <c r="AO199" s="14">
        <v>-1.0871828069384767E-2</v>
      </c>
      <c r="AP199" s="14">
        <v>-1.4437418237255068E-2</v>
      </c>
      <c r="AQ199" s="20">
        <v>-1.8091468952310001E-2</v>
      </c>
      <c r="AR199" s="20">
        <v>-2.3819452560664662E-2</v>
      </c>
    </row>
    <row r="200" spans="1:44" x14ac:dyDescent="0.2">
      <c r="A200" s="1">
        <v>44910</v>
      </c>
      <c r="B200">
        <v>229.07395000000002</v>
      </c>
      <c r="C200">
        <v>17.989999999999998</v>
      </c>
      <c r="D200" s="12">
        <v>-1.5112497820726212E-2</v>
      </c>
      <c r="E200" s="12">
        <v>-2.015250544662317E-2</v>
      </c>
      <c r="F200" s="12">
        <v>-5.0400076258969584E-3</v>
      </c>
      <c r="G200" s="12">
        <f t="shared" si="66"/>
        <v>7.3180584581431507E-3</v>
      </c>
      <c r="H200" s="12">
        <f t="shared" si="72"/>
        <v>7.7860109714403131E-3</v>
      </c>
      <c r="I200" s="14">
        <v>-1.2037134997119663E-2</v>
      </c>
      <c r="J200" s="14">
        <v>-1.2806848385857559E-2</v>
      </c>
      <c r="K200" s="20">
        <v>-1.7024349736207912E-2</v>
      </c>
      <c r="L200" s="20">
        <v>-1.8112970070668834E-2</v>
      </c>
      <c r="N200" s="24">
        <v>2.2838759038145451E-4</v>
      </c>
      <c r="O200" s="24">
        <v>2.5401676869099496E-5</v>
      </c>
      <c r="P200" s="23">
        <f t="shared" si="67"/>
        <v>5.1300935724141936E-5</v>
      </c>
      <c r="Q200" s="23">
        <f t="shared" si="67"/>
        <v>6.3817759883997254E-5</v>
      </c>
      <c r="R200" s="12">
        <v>7.1624671534424459E-3</v>
      </c>
      <c r="S200" s="12">
        <v>7.9886018729185184E-3</v>
      </c>
      <c r="T200" s="14">
        <v>-1.1781210075260597E-2</v>
      </c>
      <c r="U200" s="14">
        <v>-1.3140080764941352E-2</v>
      </c>
      <c r="V200" s="20">
        <v>-1.6662390235298186E-2</v>
      </c>
      <c r="W200" s="20">
        <v>-1.8584266983622675E-2</v>
      </c>
      <c r="Y200" s="14">
        <f t="shared" si="68"/>
        <v>-1.1861510379129298E-2</v>
      </c>
      <c r="Z200" s="14">
        <f t="shared" si="73"/>
        <v>-1.246619511575589E-2</v>
      </c>
      <c r="AA200" s="20">
        <f t="shared" si="69"/>
        <v>-1.7514604494764587E-2</v>
      </c>
      <c r="AB200" s="20">
        <f t="shared" si="74"/>
        <v>-1.7798189053750912E-2</v>
      </c>
      <c r="AD200" s="14">
        <f t="shared" si="70"/>
        <v>-9.1947847453836429E-3</v>
      </c>
      <c r="AE200" s="14">
        <f t="shared" si="75"/>
        <v>-9.5755644603934993E-3</v>
      </c>
      <c r="AF200" s="20">
        <f t="shared" si="71"/>
        <v>-1.6752275379560328E-2</v>
      </c>
      <c r="AG200" s="20">
        <f t="shared" si="76"/>
        <v>-1.4945843927348972E-2</v>
      </c>
      <c r="AI200" s="26">
        <v>-2.3904656787964367</v>
      </c>
      <c r="AJ200" s="26">
        <v>-0.61911967476155849</v>
      </c>
      <c r="AK200" s="26">
        <f t="shared" si="77"/>
        <v>-1.5307781806158898</v>
      </c>
      <c r="AL200" s="26">
        <f t="shared" si="77"/>
        <v>-1.8641518631209326</v>
      </c>
      <c r="AM200" s="26">
        <f t="shared" si="78"/>
        <v>-2.547320078163557</v>
      </c>
      <c r="AN200" s="26">
        <f t="shared" si="78"/>
        <v>-3.0755552093728005</v>
      </c>
      <c r="AO200" s="14">
        <v>-1.0964148437867699E-2</v>
      </c>
      <c r="AP200" s="14">
        <v>-1.4891967065132428E-2</v>
      </c>
      <c r="AQ200" s="20">
        <v>-1.8245096389150922E-2</v>
      </c>
      <c r="AR200" s="20">
        <v>-2.4569386105859861E-2</v>
      </c>
    </row>
    <row r="201" spans="1:44" x14ac:dyDescent="0.2">
      <c r="A201" s="1">
        <v>44909</v>
      </c>
      <c r="B201">
        <v>232.58895000000001</v>
      </c>
      <c r="C201">
        <v>18.36</v>
      </c>
      <c r="D201" s="12">
        <v>-2.1258389394916977E-3</v>
      </c>
      <c r="E201" s="12">
        <v>-7.5675675675676013E-3</v>
      </c>
      <c r="F201" s="12">
        <v>-5.4417286280759036E-3</v>
      </c>
      <c r="G201" s="12">
        <f t="shared" si="66"/>
        <v>7.1664993447808339E-3</v>
      </c>
      <c r="H201" s="12">
        <f t="shared" si="72"/>
        <v>7.7854467628884188E-3</v>
      </c>
      <c r="I201" s="14">
        <v>-1.1787842439808106E-2</v>
      </c>
      <c r="J201" s="14">
        <v>-1.2805920345374618E-2</v>
      </c>
      <c r="K201" s="20">
        <v>-1.667177051504597E-2</v>
      </c>
      <c r="L201" s="20">
        <v>-1.811165752530362E-2</v>
      </c>
      <c r="N201" s="24">
        <v>4.5191911966591861E-6</v>
      </c>
      <c r="O201" s="24">
        <v>2.9612410461620856E-5</v>
      </c>
      <c r="P201" s="23">
        <f t="shared" si="67"/>
        <v>3.9967545415950663E-5</v>
      </c>
      <c r="Q201" s="23">
        <f t="shared" si="67"/>
        <v>6.6269420995002774E-5</v>
      </c>
      <c r="R201" s="12">
        <v>6.3219890395310452E-3</v>
      </c>
      <c r="S201" s="12">
        <v>8.1406032328693416E-3</v>
      </c>
      <c r="T201" s="14">
        <v>-1.0398746601220097E-2</v>
      </c>
      <c r="U201" s="14">
        <v>-1.3390100753158021E-2</v>
      </c>
      <c r="V201" s="20">
        <v>-1.4707145761822544E-2</v>
      </c>
      <c r="W201" s="20">
        <v>-1.893787502419559E-2</v>
      </c>
      <c r="Y201" s="14">
        <f t="shared" si="68"/>
        <v>-1.1383327289737876E-2</v>
      </c>
      <c r="Z201" s="14">
        <f t="shared" si="73"/>
        <v>-1.246619511575589E-2</v>
      </c>
      <c r="AA201" s="20">
        <f t="shared" si="69"/>
        <v>-1.7514604494764587E-2</v>
      </c>
      <c r="AB201" s="20">
        <f t="shared" si="74"/>
        <v>-1.7798189053750912E-2</v>
      </c>
      <c r="AD201" s="14">
        <f t="shared" si="70"/>
        <v>-9.1130979201546943E-3</v>
      </c>
      <c r="AE201" s="14">
        <f t="shared" si="75"/>
        <v>-9.5755644603934993E-3</v>
      </c>
      <c r="AF201" s="20">
        <f t="shared" si="71"/>
        <v>-1.6752275379560328E-2</v>
      </c>
      <c r="AG201" s="20">
        <f t="shared" si="76"/>
        <v>-1.4945843927348972E-2</v>
      </c>
      <c r="AI201" s="26">
        <v>-0.32713094595468645</v>
      </c>
      <c r="AJ201" s="26">
        <v>-0.65697143146230375</v>
      </c>
      <c r="AK201" s="26">
        <f t="shared" si="77"/>
        <v>-1.4300189617094774</v>
      </c>
      <c r="AL201" s="26">
        <f t="shared" si="77"/>
        <v>-1.8641518631209326</v>
      </c>
      <c r="AM201" s="26">
        <f t="shared" si="78"/>
        <v>-2.547320078163557</v>
      </c>
      <c r="AN201" s="26">
        <f t="shared" si="78"/>
        <v>-3.0755552093728005</v>
      </c>
      <c r="AO201" s="14">
        <v>-9.0405642022488818E-3</v>
      </c>
      <c r="AP201" s="14">
        <v>-1.517532068348167E-2</v>
      </c>
      <c r="AQ201" s="20">
        <v>-1.6104129614327372E-2</v>
      </c>
      <c r="AR201" s="20">
        <v>-2.5036874680288364E-2</v>
      </c>
    </row>
    <row r="202" spans="1:44" x14ac:dyDescent="0.2">
      <c r="A202" s="1">
        <v>44908</v>
      </c>
      <c r="B202">
        <v>233.08445</v>
      </c>
      <c r="C202">
        <v>18.5</v>
      </c>
      <c r="D202" s="12">
        <v>1.8852689613848561E-3</v>
      </c>
      <c r="E202" s="12">
        <v>1.5367727771679496E-2</v>
      </c>
      <c r="F202" s="12">
        <v>1.348245881029464E-2</v>
      </c>
      <c r="G202" s="12">
        <f t="shared" si="66"/>
        <v>7.1643018544724751E-3</v>
      </c>
      <c r="H202" s="12">
        <f t="shared" si="72"/>
        <v>7.784110352803666E-3</v>
      </c>
      <c r="I202" s="14">
        <v>-1.1784227889904212E-2</v>
      </c>
      <c r="J202" s="14">
        <v>-1.2803722146399616E-2</v>
      </c>
      <c r="K202" s="20">
        <v>-1.6666658388138897E-2</v>
      </c>
      <c r="L202" s="20">
        <v>-1.8108548570544107E-2</v>
      </c>
      <c r="N202" s="24">
        <v>3.5542390567611341E-6</v>
      </c>
      <c r="O202" s="24">
        <v>1.8177669557129154E-4</v>
      </c>
      <c r="P202" s="23">
        <f t="shared" si="67"/>
        <v>4.2229647545230651E-5</v>
      </c>
      <c r="Q202" s="23">
        <f t="shared" si="67"/>
        <v>6.8608952925002976E-5</v>
      </c>
      <c r="R202" s="12">
        <v>6.4984342379707629E-3</v>
      </c>
      <c r="S202" s="12">
        <v>8.2830521503249616E-3</v>
      </c>
      <c r="T202" s="14">
        <v>-1.0688973125831839E-2</v>
      </c>
      <c r="U202" s="14">
        <v>-1.3624408371690207E-2</v>
      </c>
      <c r="V202" s="20">
        <v>-1.5117618674097496E-2</v>
      </c>
      <c r="W202" s="20">
        <v>-1.9269260760477889E-2</v>
      </c>
      <c r="Y202" s="14">
        <f t="shared" si="68"/>
        <v>-1.1383327289737876E-2</v>
      </c>
      <c r="Z202" s="14">
        <f t="shared" si="73"/>
        <v>-1.246619511575589E-2</v>
      </c>
      <c r="AA202" s="20">
        <f t="shared" si="69"/>
        <v>-1.7514604494764587E-2</v>
      </c>
      <c r="AB202" s="20">
        <f t="shared" si="74"/>
        <v>-1.7798189053750912E-2</v>
      </c>
      <c r="AD202" s="14">
        <f t="shared" si="70"/>
        <v>-9.1130979201546943E-3</v>
      </c>
      <c r="AE202" s="14">
        <f t="shared" si="75"/>
        <v>-9.5755644603934993E-3</v>
      </c>
      <c r="AF202" s="20">
        <f t="shared" si="71"/>
        <v>-1.6752275379560328E-2</v>
      </c>
      <c r="AG202" s="20">
        <f t="shared" si="76"/>
        <v>-1.4945843927348972E-2</v>
      </c>
      <c r="AI202" s="26">
        <v>0.28198649546921528</v>
      </c>
      <c r="AJ202" s="26">
        <v>1.7209679186840514</v>
      </c>
      <c r="AK202" s="26">
        <f t="shared" si="77"/>
        <v>-1.4300189617094774</v>
      </c>
      <c r="AL202" s="26">
        <f t="shared" si="77"/>
        <v>-1.8641518631209326</v>
      </c>
      <c r="AM202" s="26">
        <f t="shared" si="78"/>
        <v>-2.547320078163557</v>
      </c>
      <c r="AN202" s="26">
        <f t="shared" si="78"/>
        <v>-3.0755552093728005</v>
      </c>
      <c r="AO202" s="14">
        <v>-9.2928841817202686E-3</v>
      </c>
      <c r="AP202" s="14">
        <v>-1.5440867098356124E-2</v>
      </c>
      <c r="AQ202" s="20">
        <v>-1.6553592011008419E-2</v>
      </c>
      <c r="AR202" s="20">
        <v>-2.5474984190438511E-2</v>
      </c>
    </row>
    <row r="203" spans="1:44" x14ac:dyDescent="0.2">
      <c r="A203" s="1">
        <v>44907</v>
      </c>
      <c r="B203">
        <v>232.64585</v>
      </c>
      <c r="C203">
        <v>18.22</v>
      </c>
      <c r="D203" s="12">
        <v>5.0571281378892774E-3</v>
      </c>
      <c r="E203" s="12">
        <v>-2.7367268746579798E-3</v>
      </c>
      <c r="F203" s="12">
        <v>-7.7938550125472572E-3</v>
      </c>
      <c r="G203" s="12">
        <f t="shared" si="66"/>
        <v>7.1627464632547013E-3</v>
      </c>
      <c r="H203" s="12">
        <f t="shared" si="72"/>
        <v>7.7331431037852621E-3</v>
      </c>
      <c r="I203" s="14">
        <v>-1.1781669499018328E-2</v>
      </c>
      <c r="J203" s="14">
        <v>-1.2719888481995957E-2</v>
      </c>
      <c r="K203" s="20">
        <v>-1.6663040007086124E-2</v>
      </c>
      <c r="L203" s="20">
        <v>-1.7989981019144435E-2</v>
      </c>
      <c r="N203" s="24">
        <v>2.557454500303147E-5</v>
      </c>
      <c r="O203" s="24">
        <v>6.0744175956608008E-5</v>
      </c>
      <c r="P203" s="23">
        <f t="shared" si="67"/>
        <v>4.4698197964247525E-5</v>
      </c>
      <c r="Q203" s="23">
        <f t="shared" si="67"/>
        <v>6.1375162539883003E-5</v>
      </c>
      <c r="R203" s="12">
        <v>6.6856710930352781E-3</v>
      </c>
      <c r="S203" s="12">
        <v>7.8342301817015177E-3</v>
      </c>
      <c r="T203" s="14">
        <v>-1.0996950345983693E-2</v>
      </c>
      <c r="U203" s="14">
        <v>-1.2886161928744436E-2</v>
      </c>
      <c r="V203" s="20">
        <v>-1.5553196733818924E-2</v>
      </c>
      <c r="W203" s="20">
        <v>-1.8225144727947916E-2</v>
      </c>
      <c r="Y203" s="14">
        <f t="shared" si="68"/>
        <v>-1.1383327289737876E-2</v>
      </c>
      <c r="Z203" s="14">
        <f t="shared" si="73"/>
        <v>-1.246619511575589E-2</v>
      </c>
      <c r="AA203" s="20">
        <f t="shared" si="69"/>
        <v>-1.7514604494764587E-2</v>
      </c>
      <c r="AB203" s="20">
        <f t="shared" si="74"/>
        <v>-1.7798189053750912E-2</v>
      </c>
      <c r="AD203" s="14">
        <f t="shared" si="70"/>
        <v>-9.1130979201546943E-3</v>
      </c>
      <c r="AE203" s="14">
        <f t="shared" si="75"/>
        <v>-9.5755644603934993E-3</v>
      </c>
      <c r="AF203" s="20">
        <f t="shared" si="71"/>
        <v>-1.6752275379560328E-2</v>
      </c>
      <c r="AG203" s="20">
        <f t="shared" si="76"/>
        <v>-1.4945843927348972E-2</v>
      </c>
      <c r="AI203" s="26">
        <v>0.74625822510919215</v>
      </c>
      <c r="AJ203" s="26">
        <v>-0.99457674144399277</v>
      </c>
      <c r="AK203" s="26">
        <f t="shared" si="77"/>
        <v>-1.4300189617094774</v>
      </c>
      <c r="AL203" s="26">
        <f t="shared" si="77"/>
        <v>-1.8641518631209326</v>
      </c>
      <c r="AM203" s="26">
        <f t="shared" si="78"/>
        <v>-2.547320078163557</v>
      </c>
      <c r="AN203" s="26">
        <f t="shared" si="78"/>
        <v>-3.0755552093728005</v>
      </c>
      <c r="AO203" s="14">
        <v>-9.5606364347933757E-3</v>
      </c>
      <c r="AP203" s="14">
        <v>-1.4604194789337126E-2</v>
      </c>
      <c r="AQ203" s="20">
        <v>-1.7030544211286459E-2</v>
      </c>
      <c r="AR203" s="20">
        <v>-2.4094607446757725E-2</v>
      </c>
    </row>
    <row r="204" spans="1:44" x14ac:dyDescent="0.2">
      <c r="A204" s="1">
        <v>44904</v>
      </c>
      <c r="B204">
        <v>231.47525000000002</v>
      </c>
      <c r="C204">
        <v>18.27</v>
      </c>
      <c r="D204" s="12">
        <v>-3.1532149377635488E-3</v>
      </c>
      <c r="E204" s="12">
        <v>5.4764512595828485E-4</v>
      </c>
      <c r="F204" s="12">
        <v>3.7008600637218336E-3</v>
      </c>
      <c r="G204" s="12">
        <f t="shared" si="66"/>
        <v>7.1851352723399349E-3</v>
      </c>
      <c r="H204" s="12">
        <f t="shared" si="72"/>
        <v>7.6991502846691495E-3</v>
      </c>
      <c r="I204" s="14">
        <v>-1.18184958128453E-2</v>
      </c>
      <c r="J204" s="14">
        <v>-1.2663975270182513E-2</v>
      </c>
      <c r="K204" s="20">
        <v>-1.6715124165503865E-2</v>
      </c>
      <c r="L204" s="20">
        <v>-1.7910901896661009E-2</v>
      </c>
      <c r="N204" s="24">
        <v>9.9427644437351812E-6</v>
      </c>
      <c r="O204" s="24">
        <v>1.3696365211251175E-5</v>
      </c>
      <c r="P204" s="23">
        <f t="shared" si="67"/>
        <v>4.5922936852577163E-5</v>
      </c>
      <c r="Q204" s="23">
        <f t="shared" si="67"/>
        <v>6.1408437496141967E-5</v>
      </c>
      <c r="R204" s="12">
        <v>6.7766464311322279E-3</v>
      </c>
      <c r="S204" s="12">
        <v>7.8363535841705079E-3</v>
      </c>
      <c r="T204" s="14">
        <v>-1.1146591460815598E-2</v>
      </c>
      <c r="U204" s="14">
        <v>-1.2889654614997033E-2</v>
      </c>
      <c r="V204" s="20">
        <v>-1.5764837018190911E-2</v>
      </c>
      <c r="W204" s="20">
        <v>-1.8230084500767383E-2</v>
      </c>
      <c r="Y204" s="14">
        <f t="shared" si="68"/>
        <v>-1.1383327289737876E-2</v>
      </c>
      <c r="Z204" s="14">
        <f t="shared" si="73"/>
        <v>-1.246619511575589E-2</v>
      </c>
      <c r="AA204" s="20">
        <f t="shared" si="69"/>
        <v>-1.7514604494764587E-2</v>
      </c>
      <c r="AB204" s="20">
        <f t="shared" si="74"/>
        <v>-1.7798189053750912E-2</v>
      </c>
      <c r="AD204" s="14">
        <f t="shared" si="70"/>
        <v>-9.1130979201546943E-3</v>
      </c>
      <c r="AE204" s="14">
        <f t="shared" si="75"/>
        <v>-9.5755644603934993E-3</v>
      </c>
      <c r="AF204" s="20">
        <f t="shared" si="71"/>
        <v>-1.6752275379560328E-2</v>
      </c>
      <c r="AG204" s="20">
        <f t="shared" si="76"/>
        <v>-1.4945843927348972E-2</v>
      </c>
      <c r="AI204" s="26">
        <v>-0.45407916199175663</v>
      </c>
      <c r="AJ204" s="26">
        <v>0.46097854371382307</v>
      </c>
      <c r="AK204" s="26">
        <f t="shared" si="77"/>
        <v>-1.4300189617094774</v>
      </c>
      <c r="AL204" s="26">
        <f t="shared" si="77"/>
        <v>-1.8641518631209326</v>
      </c>
      <c r="AM204" s="26">
        <f t="shared" si="78"/>
        <v>-2.547320078163557</v>
      </c>
      <c r="AN204" s="26">
        <f t="shared" si="78"/>
        <v>-3.0755552093728005</v>
      </c>
      <c r="AO204" s="14">
        <v>-9.6907328933199446E-3</v>
      </c>
      <c r="AP204" s="14">
        <v>-1.460815313400585E-2</v>
      </c>
      <c r="AQ204" s="20">
        <v>-1.7262287516638535E-2</v>
      </c>
      <c r="AR204" s="20">
        <v>-2.4101138088282823E-2</v>
      </c>
    </row>
    <row r="205" spans="1:44" x14ac:dyDescent="0.2">
      <c r="A205" s="1">
        <v>44903</v>
      </c>
      <c r="B205">
        <v>232.20744999999999</v>
      </c>
      <c r="C205">
        <v>18.260000000000002</v>
      </c>
      <c r="D205" s="12">
        <v>4.19413028558413E-4</v>
      </c>
      <c r="E205" s="12">
        <v>0</v>
      </c>
      <c r="F205" s="12">
        <v>-4.19413028558413E-4</v>
      </c>
      <c r="G205" s="12">
        <f t="shared" si="66"/>
        <v>7.1993365726967136E-3</v>
      </c>
      <c r="H205" s="12">
        <f t="shared" si="72"/>
        <v>7.6952507431403139E-3</v>
      </c>
      <c r="I205" s="14">
        <v>-1.1841854873244574E-2</v>
      </c>
      <c r="J205" s="14">
        <v>-1.265756109515536E-2</v>
      </c>
      <c r="K205" s="20">
        <v>-1.6748161330397471E-2</v>
      </c>
      <c r="L205" s="20">
        <v>-1.790183020651567E-2</v>
      </c>
      <c r="N205" s="24">
        <v>1.7590728852454016E-7</v>
      </c>
      <c r="O205" s="24">
        <v>1.7590728852454016E-7</v>
      </c>
      <c r="P205" s="23">
        <f t="shared" si="67"/>
        <v>4.8221865346792139E-5</v>
      </c>
      <c r="Q205" s="23">
        <f t="shared" si="67"/>
        <v>6.4453113988404451E-5</v>
      </c>
      <c r="R205" s="12">
        <v>6.9441965227657644E-3</v>
      </c>
      <c r="S205" s="12">
        <v>8.0282696758644349E-3</v>
      </c>
      <c r="T205" s="14">
        <v>-1.1422186836735073E-2</v>
      </c>
      <c r="U205" s="14">
        <v>-1.3205328494490139E-2</v>
      </c>
      <c r="V205" s="20">
        <v>-1.6154616817657935E-2</v>
      </c>
      <c r="W205" s="20">
        <v>-1.867654809267378E-2</v>
      </c>
      <c r="Y205" s="14">
        <f t="shared" si="68"/>
        <v>-1.1383327289737876E-2</v>
      </c>
      <c r="Z205" s="14">
        <f t="shared" si="73"/>
        <v>-1.246619511575589E-2</v>
      </c>
      <c r="AA205" s="20">
        <f t="shared" si="69"/>
        <v>-1.7514604494764587E-2</v>
      </c>
      <c r="AB205" s="20">
        <f t="shared" si="74"/>
        <v>-1.7798189053750912E-2</v>
      </c>
      <c r="AD205" s="14">
        <f t="shared" si="70"/>
        <v>-9.1130979201546943E-3</v>
      </c>
      <c r="AE205" s="14">
        <f t="shared" si="75"/>
        <v>-9.5755644603934993E-3</v>
      </c>
      <c r="AF205" s="20">
        <f t="shared" si="71"/>
        <v>-1.6752275379560328E-2</v>
      </c>
      <c r="AG205" s="20">
        <f t="shared" si="76"/>
        <v>-1.4945843927348972E-2</v>
      </c>
      <c r="AI205" s="26">
        <v>5.8557851001396884E-2</v>
      </c>
      <c r="AJ205" s="26">
        <v>-5.0644521181899028E-2</v>
      </c>
      <c r="AK205" s="26">
        <f t="shared" si="77"/>
        <v>-1.4300189617094774</v>
      </c>
      <c r="AL205" s="26">
        <f t="shared" si="77"/>
        <v>-1.8641518631209326</v>
      </c>
      <c r="AM205" s="26">
        <f t="shared" si="78"/>
        <v>-2.547320078163557</v>
      </c>
      <c r="AN205" s="26">
        <f t="shared" si="78"/>
        <v>-3.0755552093728005</v>
      </c>
      <c r="AO205" s="14">
        <v>-9.9303327013920625E-3</v>
      </c>
      <c r="AP205" s="14">
        <v>-1.4965913873899972E-2</v>
      </c>
      <c r="AQ205" s="20">
        <v>-1.7689091229154786E-2</v>
      </c>
      <c r="AR205" s="20">
        <v>-2.4691386623854547E-2</v>
      </c>
    </row>
    <row r="206" spans="1:44" x14ac:dyDescent="0.2">
      <c r="A206" s="1">
        <v>44902</v>
      </c>
      <c r="B206">
        <v>232.11009999999999</v>
      </c>
      <c r="C206">
        <v>18.260000000000002</v>
      </c>
      <c r="D206" s="12">
        <v>1.0879641648298133E-4</v>
      </c>
      <c r="E206" s="12">
        <v>-3.818876159301543E-3</v>
      </c>
      <c r="F206" s="12">
        <v>-3.9276725757845243E-3</v>
      </c>
      <c r="G206" s="12">
        <f t="shared" si="66"/>
        <v>7.2577732735254093E-3</v>
      </c>
      <c r="H206" s="12">
        <f t="shared" si="72"/>
        <v>7.8274626247830589E-3</v>
      </c>
      <c r="I206" s="14">
        <v>-1.1937974692549732E-2</v>
      </c>
      <c r="J206" s="14">
        <v>-1.2875030288201509E-2</v>
      </c>
      <c r="K206" s="20">
        <v>-1.688410542513627E-2</v>
      </c>
      <c r="L206" s="20">
        <v>-1.8209401036298208E-2</v>
      </c>
      <c r="N206" s="24">
        <v>1.1836660239538331E-8</v>
      </c>
      <c r="O206" s="24">
        <v>1.5426611862569841E-5</v>
      </c>
      <c r="P206" s="23">
        <f t="shared" si="67"/>
        <v>5.1299552158411161E-5</v>
      </c>
      <c r="Q206" s="23">
        <f t="shared" si="67"/>
        <v>6.8583381698642112E-5</v>
      </c>
      <c r="R206" s="12">
        <v>7.1623705683531314E-3</v>
      </c>
      <c r="S206" s="12">
        <v>8.2815084192822096E-3</v>
      </c>
      <c r="T206" s="14">
        <v>-1.1781051206926128E-2</v>
      </c>
      <c r="U206" s="14">
        <v>-1.3621869160085499E-2</v>
      </c>
      <c r="V206" s="20">
        <v>-1.6662165544780994E-2</v>
      </c>
      <c r="W206" s="20">
        <v>-1.9265669505048492E-2</v>
      </c>
      <c r="Y206" s="14">
        <f t="shared" si="68"/>
        <v>-1.1383327289737876E-2</v>
      </c>
      <c r="Z206" s="14">
        <f t="shared" si="73"/>
        <v>-1.3184636372535858E-2</v>
      </c>
      <c r="AA206" s="20">
        <f t="shared" si="69"/>
        <v>-1.7514604494764587E-2</v>
      </c>
      <c r="AB206" s="20">
        <f t="shared" si="74"/>
        <v>-1.7798189053750912E-2</v>
      </c>
      <c r="AD206" s="14">
        <f t="shared" si="70"/>
        <v>-9.1130979201546943E-3</v>
      </c>
      <c r="AE206" s="14">
        <f t="shared" si="75"/>
        <v>-9.5755644603934993E-3</v>
      </c>
      <c r="AF206" s="20">
        <f t="shared" si="71"/>
        <v>-1.6752275379560328E-2</v>
      </c>
      <c r="AG206" s="20">
        <f t="shared" si="76"/>
        <v>-1.4945843927348972E-2</v>
      </c>
      <c r="AI206" s="26">
        <v>1.4726392263589027E-2</v>
      </c>
      <c r="AJ206" s="26">
        <v>-0.46291586127545908</v>
      </c>
      <c r="AK206" s="26">
        <f t="shared" si="77"/>
        <v>-1.4300189617094774</v>
      </c>
      <c r="AL206" s="26">
        <f t="shared" si="77"/>
        <v>-1.8816429214307195</v>
      </c>
      <c r="AM206" s="26">
        <f t="shared" si="78"/>
        <v>-2.547320078163557</v>
      </c>
      <c r="AN206" s="26">
        <f t="shared" si="78"/>
        <v>-3.0755552093728005</v>
      </c>
      <c r="AO206" s="14">
        <v>-1.0242325723534864E-2</v>
      </c>
      <c r="AP206" s="14">
        <v>-1.5582841695911277E-2</v>
      </c>
      <c r="AQ206" s="20">
        <v>-1.8244850356013659E-2</v>
      </c>
      <c r="AR206" s="20">
        <v>-2.5470236360388105E-2</v>
      </c>
    </row>
    <row r="207" spans="1:44" x14ac:dyDescent="0.2">
      <c r="A207" s="1">
        <v>44901</v>
      </c>
      <c r="B207">
        <v>232.08485000000002</v>
      </c>
      <c r="C207">
        <v>18.329999999999998</v>
      </c>
      <c r="D207" s="12">
        <v>-4.702135205524649E-3</v>
      </c>
      <c r="E207" s="12">
        <v>-3.8043478260869623E-3</v>
      </c>
      <c r="F207" s="12">
        <v>8.9778737943768672E-4</v>
      </c>
      <c r="G207" s="12">
        <f t="shared" si="66"/>
        <v>7.2943117531929788E-3</v>
      </c>
      <c r="H207" s="12">
        <f t="shared" si="72"/>
        <v>7.8912681156637892E-3</v>
      </c>
      <c r="I207" s="14">
        <v>-1.1998075143354226E-2</v>
      </c>
      <c r="J207" s="14">
        <v>-1.2979980981296097E-2</v>
      </c>
      <c r="K207" s="20">
        <v>-1.6969106639631606E-2</v>
      </c>
      <c r="L207" s="20">
        <v>-1.8357834804360727E-2</v>
      </c>
      <c r="N207" s="24">
        <v>2.2110075491034332E-5</v>
      </c>
      <c r="O207" s="24">
        <v>8.0602217867758885E-7</v>
      </c>
      <c r="P207" s="23">
        <f t="shared" si="67"/>
        <v>5.4580367152848328E-5</v>
      </c>
      <c r="Q207" s="23">
        <f t="shared" si="67"/>
        <v>7.1989047841194132E-5</v>
      </c>
      <c r="R207" s="12">
        <v>7.3878526753616523E-3</v>
      </c>
      <c r="S207" s="12">
        <v>8.4846359875479713E-3</v>
      </c>
      <c r="T207" s="14">
        <v>-1.2151936268451754E-2</v>
      </c>
      <c r="U207" s="14">
        <v>-1.395598427748127E-2</v>
      </c>
      <c r="V207" s="20">
        <v>-1.7186715365054516E-2</v>
      </c>
      <c r="W207" s="20">
        <v>-1.9738214891642632E-2</v>
      </c>
      <c r="Y207" s="14">
        <f t="shared" si="68"/>
        <v>-1.1383327289737876E-2</v>
      </c>
      <c r="Z207" s="14">
        <f t="shared" si="73"/>
        <v>-1.3184636372535858E-2</v>
      </c>
      <c r="AA207" s="20">
        <f t="shared" si="69"/>
        <v>-1.7514604494764587E-2</v>
      </c>
      <c r="AB207" s="20">
        <f t="shared" si="74"/>
        <v>-1.7798189053750912E-2</v>
      </c>
      <c r="AD207" s="14">
        <f t="shared" si="70"/>
        <v>-9.1130979201546943E-3</v>
      </c>
      <c r="AE207" s="14">
        <f t="shared" si="75"/>
        <v>-9.5755644603934993E-3</v>
      </c>
      <c r="AF207" s="20">
        <f t="shared" si="71"/>
        <v>-1.6752275379560328E-2</v>
      </c>
      <c r="AG207" s="20">
        <f t="shared" si="76"/>
        <v>-1.4945843927348972E-2</v>
      </c>
      <c r="AI207" s="26">
        <v>-0.62469948607905212</v>
      </c>
      <c r="AJ207" s="26">
        <v>0.102624338058369</v>
      </c>
      <c r="AK207" s="26">
        <f t="shared" si="77"/>
        <v>-1.4300189617094774</v>
      </c>
      <c r="AL207" s="26">
        <f t="shared" si="77"/>
        <v>-1.8816429214307195</v>
      </c>
      <c r="AM207" s="26">
        <f t="shared" si="78"/>
        <v>-2.547320078163557</v>
      </c>
      <c r="AN207" s="26">
        <f t="shared" si="78"/>
        <v>-3.0755552093728005</v>
      </c>
      <c r="AO207" s="14">
        <v>-1.0564769412083255E-2</v>
      </c>
      <c r="AP207" s="14">
        <v>-1.5965055246885983E-2</v>
      </c>
      <c r="AQ207" s="20">
        <v>-1.8819225454463087E-2</v>
      </c>
      <c r="AR207" s="20">
        <v>-2.6094966411135099E-2</v>
      </c>
    </row>
    <row r="208" spans="1:44" x14ac:dyDescent="0.2">
      <c r="A208" s="1">
        <v>44900</v>
      </c>
      <c r="B208">
        <v>233.18130000000002</v>
      </c>
      <c r="C208">
        <v>18.399999999999999</v>
      </c>
      <c r="D208" s="12">
        <v>-1.1827659432907978E-2</v>
      </c>
      <c r="E208" s="12">
        <v>-3.250270855904791E-3</v>
      </c>
      <c r="F208" s="12">
        <v>8.5773885770031866E-3</v>
      </c>
      <c r="G208" s="12">
        <f t="shared" si="66"/>
        <v>7.31245342620763E-3</v>
      </c>
      <c r="H208" s="12">
        <f t="shared" si="72"/>
        <v>7.8907596384420915E-3</v>
      </c>
      <c r="I208" s="14">
        <v>-1.2027915540011343E-2</v>
      </c>
      <c r="J208" s="14">
        <v>-1.2979144610693764E-2</v>
      </c>
      <c r="K208" s="20">
        <v>-1.7011310482080783E-2</v>
      </c>
      <c r="L208" s="20">
        <v>-1.8356651909457032E-2</v>
      </c>
      <c r="N208" s="24">
        <v>1.3989352766085708E-4</v>
      </c>
      <c r="O208" s="24">
        <v>7.3571594800904755E-5</v>
      </c>
      <c r="P208" s="23">
        <f t="shared" si="67"/>
        <v>5.6656263345384414E-5</v>
      </c>
      <c r="Q208" s="23">
        <f t="shared" si="67"/>
        <v>7.6532562417050464E-5</v>
      </c>
      <c r="R208" s="12">
        <v>7.527035495159061E-3</v>
      </c>
      <c r="S208" s="12">
        <v>8.7482891137096331E-3</v>
      </c>
      <c r="T208" s="14">
        <v>-1.2380871634404855E-2</v>
      </c>
      <c r="U208" s="14">
        <v>-1.4389655078305374E-2</v>
      </c>
      <c r="V208" s="20">
        <v>-1.7510503021993227E-2</v>
      </c>
      <c r="W208" s="20">
        <v>-2.0351563781173036E-2</v>
      </c>
      <c r="Y208" s="14">
        <f t="shared" si="68"/>
        <v>-1.1383327289737876E-2</v>
      </c>
      <c r="Z208" s="14">
        <f t="shared" si="73"/>
        <v>-1.3184636372535858E-2</v>
      </c>
      <c r="AA208" s="20">
        <f t="shared" si="69"/>
        <v>-1.7514604494764587E-2</v>
      </c>
      <c r="AB208" s="20">
        <f t="shared" si="74"/>
        <v>-1.7798189053750912E-2</v>
      </c>
      <c r="AD208" s="14">
        <f t="shared" si="70"/>
        <v>-9.1130979201546943E-3</v>
      </c>
      <c r="AE208" s="14">
        <f t="shared" si="75"/>
        <v>-9.5755644603934993E-3</v>
      </c>
      <c r="AF208" s="20">
        <f t="shared" si="71"/>
        <v>-1.6752275379560328E-2</v>
      </c>
      <c r="AG208" s="20">
        <f t="shared" si="76"/>
        <v>-1.4945843927348972E-2</v>
      </c>
      <c r="AI208" s="26">
        <v>-1.6509537865328605</v>
      </c>
      <c r="AJ208" s="26">
        <v>0.97930992671800088</v>
      </c>
      <c r="AK208" s="26">
        <f t="shared" si="77"/>
        <v>-1.4300189617094774</v>
      </c>
      <c r="AL208" s="26">
        <f t="shared" si="77"/>
        <v>-1.8816429214307195</v>
      </c>
      <c r="AM208" s="26">
        <f t="shared" si="78"/>
        <v>-2.547320078163557</v>
      </c>
      <c r="AN208" s="26">
        <f t="shared" si="78"/>
        <v>-3.0755552093728005</v>
      </c>
      <c r="AO208" s="14">
        <v>-1.0763803483537742E-2</v>
      </c>
      <c r="AP208" s="14">
        <v>-1.6461156285441154E-2</v>
      </c>
      <c r="AQ208" s="20">
        <v>-1.9173768645868446E-2</v>
      </c>
      <c r="AR208" s="20">
        <v>-2.6905846156769022E-2</v>
      </c>
    </row>
    <row r="209" spans="1:44" x14ac:dyDescent="0.2">
      <c r="A209" s="1">
        <v>44897</v>
      </c>
      <c r="B209">
        <v>235.97230000000002</v>
      </c>
      <c r="C209">
        <v>18.46</v>
      </c>
      <c r="D209" s="12">
        <v>-4.6869119519199476E-4</v>
      </c>
      <c r="E209" s="12">
        <v>-5.9235325794291249E-3</v>
      </c>
      <c r="F209" s="12">
        <v>-5.4548413842371302E-3</v>
      </c>
      <c r="G209" s="12">
        <f t="shared" si="66"/>
        <v>7.2151287779042578E-3</v>
      </c>
      <c r="H209" s="12">
        <f t="shared" si="72"/>
        <v>7.84820091100716E-3</v>
      </c>
      <c r="I209" s="14">
        <v>-1.1867830739257765E-2</v>
      </c>
      <c r="J209" s="14">
        <v>-1.2909141733513979E-2</v>
      </c>
      <c r="K209" s="20">
        <v>-1.6784899493408459E-2</v>
      </c>
      <c r="L209" s="20">
        <v>-1.8257645504366895E-2</v>
      </c>
      <c r="N209" s="24">
        <v>2.1967143645050054E-7</v>
      </c>
      <c r="O209" s="24">
        <v>2.9755294527186049E-5</v>
      </c>
      <c r="P209" s="23">
        <f t="shared" si="67"/>
        <v>5.1324861779868331E-5</v>
      </c>
      <c r="Q209" s="23">
        <f t="shared" si="67"/>
        <v>7.6713157186912882E-5</v>
      </c>
      <c r="R209" s="12">
        <v>7.1641371971695473E-3</v>
      </c>
      <c r="S209" s="12">
        <v>8.7586047511525999E-3</v>
      </c>
      <c r="T209" s="14">
        <v>-1.1783957052742287E-2</v>
      </c>
      <c r="U209" s="14">
        <v>-1.4406622791967754E-2</v>
      </c>
      <c r="V209" s="20">
        <v>-1.6666275337972283E-2</v>
      </c>
      <c r="W209" s="20">
        <v>-2.0375561542407859E-2</v>
      </c>
      <c r="Y209" s="14">
        <f t="shared" si="68"/>
        <v>-9.8898933773276573E-3</v>
      </c>
      <c r="Z209" s="14">
        <f t="shared" si="73"/>
        <v>-1.3184636372535858E-2</v>
      </c>
      <c r="AA209" s="20">
        <f t="shared" si="69"/>
        <v>-1.7514604494764587E-2</v>
      </c>
      <c r="AB209" s="20">
        <f t="shared" si="74"/>
        <v>-1.7798189053750912E-2</v>
      </c>
      <c r="AD209" s="14">
        <f t="shared" si="70"/>
        <v>-9.0353439744553336E-3</v>
      </c>
      <c r="AE209" s="14">
        <f t="shared" si="75"/>
        <v>-9.5755644603934993E-3</v>
      </c>
      <c r="AF209" s="20">
        <f t="shared" si="71"/>
        <v>-1.6752275379560328E-2</v>
      </c>
      <c r="AG209" s="20">
        <f t="shared" si="76"/>
        <v>-1.4945843927348972E-2</v>
      </c>
      <c r="AI209" s="26">
        <v>-6.3435182811066027E-2</v>
      </c>
      <c r="AJ209" s="26">
        <v>-0.61098036748376605</v>
      </c>
      <c r="AK209" s="26">
        <f t="shared" si="77"/>
        <v>-1.3183955734744799</v>
      </c>
      <c r="AL209" s="26">
        <f t="shared" si="77"/>
        <v>-1.8816429214307195</v>
      </c>
      <c r="AM209" s="26">
        <f t="shared" si="78"/>
        <v>-2.547320078163557</v>
      </c>
      <c r="AN209" s="26">
        <f t="shared" si="78"/>
        <v>-3.0755552093728005</v>
      </c>
      <c r="AO209" s="14">
        <v>-9.445166768512198E-3</v>
      </c>
      <c r="AP209" s="14">
        <v>-1.6480566631615758E-2</v>
      </c>
      <c r="AQ209" s="20">
        <v>-1.8249350525068379E-2</v>
      </c>
      <c r="AR209" s="20">
        <v>-2.693757246924474E-2</v>
      </c>
    </row>
    <row r="210" spans="1:44" x14ac:dyDescent="0.2">
      <c r="A210" s="1">
        <v>44896</v>
      </c>
      <c r="B210">
        <v>236.08294999999998</v>
      </c>
      <c r="C210">
        <v>18.57</v>
      </c>
      <c r="D210" s="12">
        <v>-3.1638427621238918E-3</v>
      </c>
      <c r="E210" s="12">
        <v>1.6976998904709717E-2</v>
      </c>
      <c r="F210" s="12">
        <v>2.0140841666833609E-2</v>
      </c>
      <c r="G210" s="12">
        <f t="shared" si="66"/>
        <v>7.2321665701527756E-3</v>
      </c>
      <c r="H210" s="12">
        <f t="shared" si="72"/>
        <v>7.8433871940641314E-3</v>
      </c>
      <c r="I210" s="14">
        <v>-1.1895855413632986E-2</v>
      </c>
      <c r="J210" s="14">
        <v>-1.2901223873741121E-2</v>
      </c>
      <c r="K210" s="20">
        <v>-1.6824535325184149E-2</v>
      </c>
      <c r="L210" s="20">
        <v>-1.8246447124190247E-2</v>
      </c>
      <c r="N210" s="24">
        <v>1.0009901023443737E-5</v>
      </c>
      <c r="O210" s="24">
        <v>4.0565350304846081E-4</v>
      </c>
      <c r="P210" s="23">
        <f t="shared" si="67"/>
        <v>5.4590013080681948E-5</v>
      </c>
      <c r="Q210" s="23">
        <f t="shared" si="67"/>
        <v>7.9709437187773321E-5</v>
      </c>
      <c r="R210" s="12">
        <v>7.3885054700312666E-3</v>
      </c>
      <c r="S210" s="12">
        <v>8.9280141794115288E-3</v>
      </c>
      <c r="T210" s="14">
        <v>-1.2153010020131723E-2</v>
      </c>
      <c r="U210" s="14">
        <v>-1.4685276504479228E-2</v>
      </c>
      <c r="V210" s="20">
        <v>-1.7188233992546358E-2</v>
      </c>
      <c r="W210" s="20">
        <v>-2.076966680568049E-2</v>
      </c>
      <c r="Y210" s="14">
        <f t="shared" si="68"/>
        <v>-9.8898933773276573E-3</v>
      </c>
      <c r="Z210" s="14">
        <f t="shared" si="73"/>
        <v>-1.3184636372535858E-2</v>
      </c>
      <c r="AA210" s="20">
        <f t="shared" si="69"/>
        <v>-1.7514604494764587E-2</v>
      </c>
      <c r="AB210" s="20">
        <f t="shared" si="74"/>
        <v>-1.7798189053750912E-2</v>
      </c>
      <c r="AD210" s="14">
        <f t="shared" si="70"/>
        <v>-9.0353439744553336E-3</v>
      </c>
      <c r="AE210" s="14">
        <f t="shared" si="75"/>
        <v>-9.5755644603934993E-3</v>
      </c>
      <c r="AF210" s="20">
        <f t="shared" si="71"/>
        <v>-1.6752275379560328E-2</v>
      </c>
      <c r="AG210" s="20">
        <f t="shared" si="76"/>
        <v>-1.4945843927348972E-2</v>
      </c>
      <c r="AI210" s="26">
        <v>-0.41747376746499243</v>
      </c>
      <c r="AJ210" s="26">
        <v>2.6254032343781879</v>
      </c>
      <c r="AK210" s="26">
        <f t="shared" si="77"/>
        <v>-1.3183955734744799</v>
      </c>
      <c r="AL210" s="26">
        <f t="shared" si="77"/>
        <v>-1.8816429214307195</v>
      </c>
      <c r="AM210" s="26">
        <f t="shared" si="78"/>
        <v>-2.547320078163557</v>
      </c>
      <c r="AN210" s="26">
        <f t="shared" si="78"/>
        <v>-3.0755552093728005</v>
      </c>
      <c r="AO210" s="14">
        <v>-9.7409729062812034E-3</v>
      </c>
      <c r="AP210" s="14">
        <v>-1.6799334683122797E-2</v>
      </c>
      <c r="AQ210" s="20">
        <v>-1.8820888331431914E-2</v>
      </c>
      <c r="AR210" s="20">
        <v>-2.7458600518843357E-2</v>
      </c>
    </row>
    <row r="211" spans="1:44" x14ac:dyDescent="0.2">
      <c r="A211" s="1">
        <v>44895</v>
      </c>
      <c r="B211">
        <v>236.83224999999999</v>
      </c>
      <c r="C211">
        <v>18.260000000000002</v>
      </c>
      <c r="D211" s="12">
        <v>1.6477526587697078E-2</v>
      </c>
      <c r="E211" s="12">
        <v>-2.7307482250135129E-3</v>
      </c>
      <c r="F211" s="12">
        <v>-1.9208274812710591E-2</v>
      </c>
      <c r="G211" s="12">
        <f t="shared" si="66"/>
        <v>7.2253203312392994E-3</v>
      </c>
      <c r="H211" s="12">
        <f t="shared" si="72"/>
        <v>7.5797424640564074E-3</v>
      </c>
      <c r="I211" s="14">
        <v>-1.1884594352725177E-2</v>
      </c>
      <c r="J211" s="14">
        <v>-1.2467566883361274E-2</v>
      </c>
      <c r="K211" s="20">
        <v>-1.6808608591842609E-2</v>
      </c>
      <c r="L211" s="20">
        <v>-1.7633117767034707E-2</v>
      </c>
      <c r="N211" s="24">
        <v>2.715088824482641E-4</v>
      </c>
      <c r="O211" s="24">
        <v>3.6895782128061209E-4</v>
      </c>
      <c r="P211" s="23">
        <f t="shared" si="67"/>
        <v>5.743430906581048E-5</v>
      </c>
      <c r="Q211" s="23">
        <f t="shared" si="67"/>
        <v>5.8852267301993221E-5</v>
      </c>
      <c r="R211" s="12">
        <v>7.5785426742752118E-3</v>
      </c>
      <c r="S211" s="12">
        <v>7.6715231409409971E-3</v>
      </c>
      <c r="T211" s="14">
        <v>-1.2465593404788094E-2</v>
      </c>
      <c r="U211" s="14">
        <v>-1.2618532662618953E-2</v>
      </c>
      <c r="V211" s="20">
        <v>-1.7630326638627927E-2</v>
      </c>
      <c r="W211" s="20">
        <v>-1.7846631549583204E-2</v>
      </c>
      <c r="Y211" s="14">
        <f t="shared" si="68"/>
        <v>-9.8898933773276573E-3</v>
      </c>
      <c r="Z211" s="14">
        <f t="shared" si="73"/>
        <v>-1.3184636372535858E-2</v>
      </c>
      <c r="AA211" s="20">
        <f t="shared" si="69"/>
        <v>-1.7514604494764587E-2</v>
      </c>
      <c r="AB211" s="20">
        <f t="shared" si="74"/>
        <v>-1.7798189053750912E-2</v>
      </c>
      <c r="AD211" s="14">
        <f t="shared" si="70"/>
        <v>-9.0353439744553336E-3</v>
      </c>
      <c r="AE211" s="14">
        <f t="shared" si="75"/>
        <v>-9.5755644603934993E-3</v>
      </c>
      <c r="AF211" s="20">
        <f t="shared" si="71"/>
        <v>-1.6752275379560328E-2</v>
      </c>
      <c r="AG211" s="20">
        <f t="shared" si="76"/>
        <v>-1.4945843927348972E-2</v>
      </c>
      <c r="AI211" s="26">
        <v>2.4916148119447841</v>
      </c>
      <c r="AJ211" s="26">
        <v>-3.0752303638214449</v>
      </c>
      <c r="AK211" s="26">
        <f t="shared" si="77"/>
        <v>-1.3183955734744799</v>
      </c>
      <c r="AL211" s="26">
        <f t="shared" si="77"/>
        <v>-1.8816429214307195</v>
      </c>
      <c r="AM211" s="26">
        <f t="shared" si="78"/>
        <v>-2.547320078163557</v>
      </c>
      <c r="AN211" s="26">
        <f t="shared" si="78"/>
        <v>-3.0755552093728005</v>
      </c>
      <c r="AO211" s="14">
        <v>-9.9915171151518864E-3</v>
      </c>
      <c r="AP211" s="14">
        <v>-1.4435067214743587E-2</v>
      </c>
      <c r="AQ211" s="20">
        <v>-1.9304973917400586E-2</v>
      </c>
      <c r="AR211" s="20">
        <v>-2.3594192959945071E-2</v>
      </c>
    </row>
    <row r="212" spans="1:44" x14ac:dyDescent="0.2">
      <c r="A212" s="1">
        <v>44894</v>
      </c>
      <c r="B212">
        <v>232.9931</v>
      </c>
      <c r="C212">
        <v>18.309999999999999</v>
      </c>
      <c r="D212" s="12">
        <v>6.3518595186851101E-4</v>
      </c>
      <c r="E212" s="12">
        <v>-2.7233115468410229E-3</v>
      </c>
      <c r="F212" s="12">
        <v>-3.358497498709534E-3</v>
      </c>
      <c r="G212" s="12">
        <f t="shared" si="66"/>
        <v>7.0354615238747663E-3</v>
      </c>
      <c r="H212" s="12">
        <f t="shared" si="72"/>
        <v>7.3622587351464125E-3</v>
      </c>
      <c r="I212" s="14">
        <v>-1.1572304404822945E-2</v>
      </c>
      <c r="J212" s="14">
        <v>-1.2109837983060739E-2</v>
      </c>
      <c r="K212" s="20">
        <v>-1.6366930958962196E-2</v>
      </c>
      <c r="L212" s="20">
        <v>-1.7127174956646465E-2</v>
      </c>
      <c r="N212" s="24">
        <v>4.0346119345110638E-7</v>
      </c>
      <c r="O212" s="24">
        <v>1.1279505448838196E-5</v>
      </c>
      <c r="P212" s="23">
        <f t="shared" ref="P212:Q227" si="79">SUMPRODUCT(N212:N311,Weights)</f>
        <v>4.3734305489426126E-5</v>
      </c>
      <c r="Q212" s="23">
        <f t="shared" si="79"/>
        <v>3.9014083838409091E-5</v>
      </c>
      <c r="R212" s="12">
        <v>6.61319177775952E-3</v>
      </c>
      <c r="S212" s="12">
        <v>6.2461255061365111E-3</v>
      </c>
      <c r="T212" s="14">
        <v>-1.0877732481373404E-2</v>
      </c>
      <c r="U212" s="14">
        <v>-1.0273962193162744E-2</v>
      </c>
      <c r="V212" s="20">
        <v>-1.5384584632815227E-2</v>
      </c>
      <c r="W212" s="20">
        <v>-1.4530660792192942E-2</v>
      </c>
      <c r="Y212" s="14">
        <f t="shared" si="68"/>
        <v>-9.8898933773276573E-3</v>
      </c>
      <c r="Z212" s="14">
        <f t="shared" si="73"/>
        <v>-1.246619511575589E-2</v>
      </c>
      <c r="AA212" s="20">
        <f t="shared" si="69"/>
        <v>-1.7514604494764587E-2</v>
      </c>
      <c r="AB212" s="20">
        <f t="shared" si="74"/>
        <v>-1.6710752637181213E-2</v>
      </c>
      <c r="AD212" s="14">
        <f t="shared" si="70"/>
        <v>-9.0353439744553336E-3</v>
      </c>
      <c r="AE212" s="14">
        <f t="shared" si="75"/>
        <v>-9.5702730887043067E-3</v>
      </c>
      <c r="AF212" s="20">
        <f t="shared" si="71"/>
        <v>-1.6752275379560328E-2</v>
      </c>
      <c r="AG212" s="20">
        <f t="shared" si="76"/>
        <v>-1.4642778015594332E-2</v>
      </c>
      <c r="AI212" s="26">
        <v>9.3148001196222491E-2</v>
      </c>
      <c r="AJ212" s="26">
        <v>-0.5259023645411095</v>
      </c>
      <c r="AK212" s="26">
        <f t="shared" si="77"/>
        <v>-1.3183955734744799</v>
      </c>
      <c r="AL212" s="26">
        <f t="shared" si="77"/>
        <v>-1.8641518631209326</v>
      </c>
      <c r="AM212" s="26">
        <f t="shared" si="78"/>
        <v>-2.547320078163557</v>
      </c>
      <c r="AN212" s="26">
        <f t="shared" si="78"/>
        <v>-2.3418548954530922</v>
      </c>
      <c r="AO212" s="14">
        <v>-8.7188027663359768E-3</v>
      </c>
      <c r="AP212" s="14">
        <v>-1.1643726499551555E-2</v>
      </c>
      <c r="AQ212" s="20">
        <v>-1.6845916196232973E-2</v>
      </c>
      <c r="AR212" s="20">
        <v>-1.4627519594160213E-2</v>
      </c>
    </row>
    <row r="213" spans="1:44" x14ac:dyDescent="0.2">
      <c r="A213" s="1">
        <v>44893</v>
      </c>
      <c r="B213">
        <v>232.84520000000001</v>
      </c>
      <c r="C213">
        <v>18.36</v>
      </c>
      <c r="D213" s="12">
        <v>-7.0520586663732621E-3</v>
      </c>
      <c r="E213" s="12">
        <v>-4.3383947939263923E-3</v>
      </c>
      <c r="F213" s="12">
        <v>2.7136638724468698E-3</v>
      </c>
      <c r="G213" s="12">
        <f t="shared" si="66"/>
        <v>7.035731558065807E-3</v>
      </c>
      <c r="H213" s="12">
        <f t="shared" si="72"/>
        <v>7.355740308581455E-3</v>
      </c>
      <c r="I213" s="14">
        <v>-1.1572748571541478E-2</v>
      </c>
      <c r="J213" s="14">
        <v>-1.2099116125483351E-2</v>
      </c>
      <c r="K213" s="20">
        <v>-1.6367559152428442E-2</v>
      </c>
      <c r="L213" s="20">
        <v>-1.7112010828864987E-2</v>
      </c>
      <c r="N213" s="24">
        <v>4.973153143397023E-5</v>
      </c>
      <c r="O213" s="24">
        <v>7.3639716126233409E-6</v>
      </c>
      <c r="P213" s="23">
        <f t="shared" si="79"/>
        <v>4.6500185851806261E-5</v>
      </c>
      <c r="Q213" s="23">
        <f t="shared" si="79"/>
        <v>4.0783060295287866E-5</v>
      </c>
      <c r="R213" s="12">
        <v>6.8191044757949159E-3</v>
      </c>
      <c r="S213" s="12">
        <v>6.3861616245823177E-3</v>
      </c>
      <c r="T213" s="14">
        <v>-1.1216428729572289E-2</v>
      </c>
      <c r="U213" s="14">
        <v>-1.0504301110492534E-2</v>
      </c>
      <c r="V213" s="20">
        <v>-1.5863609200127884E-2</v>
      </c>
      <c r="W213" s="20">
        <v>-1.4856433518628276E-2</v>
      </c>
      <c r="Y213" s="14">
        <f t="shared" si="68"/>
        <v>-9.8898933773276573E-3</v>
      </c>
      <c r="Z213" s="14">
        <f t="shared" si="73"/>
        <v>-1.246619511575589E-2</v>
      </c>
      <c r="AA213" s="20">
        <f t="shared" si="69"/>
        <v>-1.7514604494764587E-2</v>
      </c>
      <c r="AB213" s="20">
        <f t="shared" si="74"/>
        <v>-1.6710752637181213E-2</v>
      </c>
      <c r="AD213" s="14">
        <f t="shared" si="70"/>
        <v>-9.0353439744553336E-3</v>
      </c>
      <c r="AE213" s="14">
        <f t="shared" si="75"/>
        <v>-9.5702730887043067E-3</v>
      </c>
      <c r="AF213" s="20">
        <f t="shared" si="71"/>
        <v>-1.6752275379560328E-2</v>
      </c>
      <c r="AG213" s="20">
        <f t="shared" si="76"/>
        <v>-1.4642778015594332E-2</v>
      </c>
      <c r="AI213" s="26">
        <v>-1.0364217031636425</v>
      </c>
      <c r="AJ213" s="26">
        <v>0.41422536735736959</v>
      </c>
      <c r="AK213" s="26">
        <f t="shared" ref="AK213:AL228" si="80">PERCENTILE(AI213:AI312,5%)</f>
        <v>-1.3183955734744799</v>
      </c>
      <c r="AL213" s="26">
        <f t="shared" si="80"/>
        <v>-1.8641518631209326</v>
      </c>
      <c r="AM213" s="26">
        <f t="shared" ref="AM213:AN228" si="81">PERCENTILE(AI213:AI312,1%)</f>
        <v>-2.547320078163557</v>
      </c>
      <c r="AN213" s="26">
        <f t="shared" si="81"/>
        <v>-2.3418548954530922</v>
      </c>
      <c r="AO213" s="14">
        <v>-8.9902771559480302E-3</v>
      </c>
      <c r="AP213" s="14">
        <v>-1.190477509065653E-2</v>
      </c>
      <c r="AQ213" s="20">
        <v>-1.7370441746287366E-2</v>
      </c>
      <c r="AR213" s="20">
        <v>-1.4955463863682773E-2</v>
      </c>
    </row>
    <row r="214" spans="1:44" x14ac:dyDescent="0.2">
      <c r="A214" s="1">
        <v>44890</v>
      </c>
      <c r="B214">
        <v>234.49889999999999</v>
      </c>
      <c r="C214">
        <v>18.440000000000001</v>
      </c>
      <c r="D214" s="12">
        <v>-1.2562083717270189E-3</v>
      </c>
      <c r="E214" s="12">
        <v>-1.0834236186348933E-3</v>
      </c>
      <c r="F214" s="12">
        <v>1.727847530921256E-4</v>
      </c>
      <c r="G214" s="12">
        <f t="shared" si="66"/>
        <v>7.0558072100524302E-3</v>
      </c>
      <c r="H214" s="12">
        <f t="shared" si="72"/>
        <v>7.3635258130998089E-3</v>
      </c>
      <c r="I214" s="14">
        <v>-1.1605770080525091E-2</v>
      </c>
      <c r="J214" s="14">
        <v>-1.2111922140828013E-2</v>
      </c>
      <c r="K214" s="20">
        <v>-1.6414262102747507E-2</v>
      </c>
      <c r="L214" s="20">
        <v>-1.7130122620749595E-2</v>
      </c>
      <c r="N214" s="24">
        <v>1.5780594731970483E-6</v>
      </c>
      <c r="O214" s="24">
        <v>2.985457090110681E-8</v>
      </c>
      <c r="P214" s="23">
        <f t="shared" si="79"/>
        <v>4.629763808105904E-5</v>
      </c>
      <c r="Q214" s="23">
        <f t="shared" si="79"/>
        <v>4.2917925557448076E-5</v>
      </c>
      <c r="R214" s="12">
        <v>6.8042367743237041E-3</v>
      </c>
      <c r="S214" s="12">
        <v>6.5511774176439516E-3</v>
      </c>
      <c r="T214" s="14">
        <v>-1.1191973536882933E-2</v>
      </c>
      <c r="U214" s="14">
        <v>-1.0775727936214237E-2</v>
      </c>
      <c r="V214" s="20">
        <v>-1.5829021754418457E-2</v>
      </c>
      <c r="W214" s="20">
        <v>-1.5240317658000373E-2</v>
      </c>
      <c r="Y214" s="14">
        <f t="shared" si="68"/>
        <v>-9.8898933773276573E-3</v>
      </c>
      <c r="Z214" s="14">
        <f t="shared" si="73"/>
        <v>-1.246619511575589E-2</v>
      </c>
      <c r="AA214" s="20">
        <f t="shared" si="69"/>
        <v>-1.7514604494764587E-2</v>
      </c>
      <c r="AB214" s="20">
        <f t="shared" si="74"/>
        <v>-1.6710752637181213E-2</v>
      </c>
      <c r="AD214" s="14">
        <f t="shared" si="70"/>
        <v>-9.0353439744553336E-3</v>
      </c>
      <c r="AE214" s="14">
        <f t="shared" si="75"/>
        <v>-9.5702730887043067E-3</v>
      </c>
      <c r="AF214" s="20">
        <f t="shared" si="71"/>
        <v>-1.6752275379560328E-2</v>
      </c>
      <c r="AG214" s="20">
        <f t="shared" si="76"/>
        <v>-1.4642778015594332E-2</v>
      </c>
      <c r="AI214" s="26">
        <v>-0.17917850401037702</v>
      </c>
      <c r="AJ214" s="26">
        <v>2.5568811573140903E-2</v>
      </c>
      <c r="AK214" s="26">
        <f t="shared" si="80"/>
        <v>-1.3183955734744799</v>
      </c>
      <c r="AL214" s="26">
        <f t="shared" si="80"/>
        <v>-1.8641518631209326</v>
      </c>
      <c r="AM214" s="26">
        <f t="shared" si="81"/>
        <v>-2.547320078163557</v>
      </c>
      <c r="AN214" s="26">
        <f t="shared" si="81"/>
        <v>-2.3418548954530922</v>
      </c>
      <c r="AO214" s="14">
        <v>-8.9706756441406445E-3</v>
      </c>
      <c r="AP214" s="14">
        <v>-1.2212389588736753E-2</v>
      </c>
      <c r="AQ214" s="20">
        <v>-1.7332568951813607E-2</v>
      </c>
      <c r="AR214" s="20">
        <v>-1.5341906906491235E-2</v>
      </c>
    </row>
    <row r="215" spans="1:44" x14ac:dyDescent="0.2">
      <c r="A215" s="1">
        <v>44889</v>
      </c>
      <c r="B215">
        <v>234.79385000000002</v>
      </c>
      <c r="C215">
        <v>18.46</v>
      </c>
      <c r="D215" s="12">
        <v>5.0900311239754359E-4</v>
      </c>
      <c r="E215" s="12">
        <v>1.0845986984815426E-3</v>
      </c>
      <c r="F215" s="12">
        <v>5.7559558608399897E-4</v>
      </c>
      <c r="G215" s="12">
        <f t="shared" si="66"/>
        <v>7.0610817575674457E-3</v>
      </c>
      <c r="H215" s="12">
        <f t="shared" si="72"/>
        <v>7.4173293109621053E-3</v>
      </c>
      <c r="I215" s="14">
        <v>-1.1614445939135692E-2</v>
      </c>
      <c r="J215" s="14">
        <v>-1.2200421019429487E-2</v>
      </c>
      <c r="K215" s="20">
        <v>-1.6426532535145592E-2</v>
      </c>
      <c r="L215" s="20">
        <v>-1.7255288273617508E-2</v>
      </c>
      <c r="N215" s="24">
        <v>2.5908416843038638E-7</v>
      </c>
      <c r="O215" s="24">
        <v>3.3131027871938225E-7</v>
      </c>
      <c r="P215" s="23">
        <f t="shared" si="79"/>
        <v>4.9153172536483197E-5</v>
      </c>
      <c r="Q215" s="23">
        <f t="shared" si="79"/>
        <v>4.5665660973836079E-5</v>
      </c>
      <c r="R215" s="12">
        <v>7.0109323585728026E-3</v>
      </c>
      <c r="S215" s="12">
        <v>6.7576372330745956E-3</v>
      </c>
      <c r="T215" s="14">
        <v>-1.1531957518309916E-2</v>
      </c>
      <c r="U215" s="14">
        <v>-1.1115324112445063E-2</v>
      </c>
      <c r="V215" s="20">
        <v>-1.6309867587409977E-2</v>
      </c>
      <c r="W215" s="20">
        <v>-1.5720615010702314E-2</v>
      </c>
      <c r="Y215" s="14">
        <f t="shared" si="68"/>
        <v>-9.8898933773276573E-3</v>
      </c>
      <c r="Z215" s="14">
        <f t="shared" si="73"/>
        <v>-1.246619511575589E-2</v>
      </c>
      <c r="AA215" s="20">
        <f t="shared" si="69"/>
        <v>-1.7514604494764587E-2</v>
      </c>
      <c r="AB215" s="20">
        <f t="shared" si="74"/>
        <v>-1.6710752637181213E-2</v>
      </c>
      <c r="AD215" s="14">
        <f t="shared" si="70"/>
        <v>-9.0353439744553336E-3</v>
      </c>
      <c r="AE215" s="14">
        <f t="shared" si="75"/>
        <v>-9.5702730887043067E-3</v>
      </c>
      <c r="AF215" s="20">
        <f t="shared" si="71"/>
        <v>-1.6752275379560328E-2</v>
      </c>
      <c r="AG215" s="20">
        <f t="shared" si="76"/>
        <v>-1.4642778015594332E-2</v>
      </c>
      <c r="AI215" s="26">
        <v>7.0394309930486509E-2</v>
      </c>
      <c r="AJ215" s="26">
        <v>8.2594014046863853E-2</v>
      </c>
      <c r="AK215" s="26">
        <f t="shared" si="80"/>
        <v>-1.3183955734744799</v>
      </c>
      <c r="AL215" s="26">
        <f t="shared" si="80"/>
        <v>-1.8641518631209326</v>
      </c>
      <c r="AM215" s="26">
        <f t="shared" si="81"/>
        <v>-2.547320078163557</v>
      </c>
      <c r="AN215" s="26">
        <f t="shared" si="81"/>
        <v>-2.3418548954530922</v>
      </c>
      <c r="AO215" s="14">
        <v>-9.2431821874713778E-3</v>
      </c>
      <c r="AP215" s="14">
        <v>-1.2597262038331392E-2</v>
      </c>
      <c r="AQ215" s="20">
        <v>-1.7859088763639081E-2</v>
      </c>
      <c r="AR215" s="20">
        <v>-1.5825405835971831E-2</v>
      </c>
    </row>
    <row r="216" spans="1:44" x14ac:dyDescent="0.2">
      <c r="A216" s="1">
        <v>44888</v>
      </c>
      <c r="B216">
        <v>234.67439999999999</v>
      </c>
      <c r="C216">
        <v>18.440000000000001</v>
      </c>
      <c r="D216" s="12">
        <v>1.419294381113545E-3</v>
      </c>
      <c r="E216" s="12">
        <v>1.0857763300760048E-3</v>
      </c>
      <c r="F216" s="12">
        <v>-3.3351805103754018E-4</v>
      </c>
      <c r="G216" s="12">
        <f t="shared" si="66"/>
        <v>7.1105895195040332E-3</v>
      </c>
      <c r="H216" s="12">
        <f t="shared" si="72"/>
        <v>7.4533228602680609E-3</v>
      </c>
      <c r="I216" s="14">
        <v>-1.1695878960919339E-2</v>
      </c>
      <c r="J216" s="14">
        <v>-1.2259625139552244E-2</v>
      </c>
      <c r="K216" s="20">
        <v>-1.654170481187529E-2</v>
      </c>
      <c r="L216" s="20">
        <v>-1.73390217905246E-2</v>
      </c>
      <c r="N216" s="24">
        <v>2.0143965402604807E-6</v>
      </c>
      <c r="O216" s="24">
        <v>1.1123429036787926E-7</v>
      </c>
      <c r="P216" s="23">
        <f t="shared" si="79"/>
        <v>5.2283633778388847E-5</v>
      </c>
      <c r="Q216" s="23">
        <f t="shared" si="79"/>
        <v>4.8566606988837626E-5</v>
      </c>
      <c r="R216" s="12">
        <v>7.2307422702229439E-3</v>
      </c>
      <c r="S216" s="12">
        <v>6.9689746009608637E-3</v>
      </c>
      <c r="T216" s="14">
        <v>-1.1893512648727534E-2</v>
      </c>
      <c r="U216" s="14">
        <v>-1.1462943148523169E-2</v>
      </c>
      <c r="V216" s="20">
        <v>-1.6821221908070387E-2</v>
      </c>
      <c r="W216" s="20">
        <v>-1.6212259247189921E-2</v>
      </c>
      <c r="Y216" s="14">
        <f t="shared" si="68"/>
        <v>-9.8898933773276573E-3</v>
      </c>
      <c r="Z216" s="14">
        <f t="shared" si="73"/>
        <v>-1.246619511575589E-2</v>
      </c>
      <c r="AA216" s="20">
        <f t="shared" si="69"/>
        <v>-1.7514604494764587E-2</v>
      </c>
      <c r="AB216" s="20">
        <f t="shared" si="74"/>
        <v>-1.6710752637181213E-2</v>
      </c>
      <c r="AD216" s="14">
        <f t="shared" si="70"/>
        <v>-9.0353439744553336E-3</v>
      </c>
      <c r="AE216" s="14">
        <f t="shared" si="75"/>
        <v>-9.5702730887043067E-3</v>
      </c>
      <c r="AF216" s="20">
        <f t="shared" si="71"/>
        <v>-1.6752275379560328E-2</v>
      </c>
      <c r="AG216" s="20">
        <f t="shared" si="76"/>
        <v>-1.4642778015594332E-2</v>
      </c>
      <c r="AI216" s="26">
        <v>0.190526930568197</v>
      </c>
      <c r="AJ216" s="26">
        <v>-4.6402756728077019E-2</v>
      </c>
      <c r="AK216" s="26">
        <f t="shared" si="80"/>
        <v>-1.3183955734744799</v>
      </c>
      <c r="AL216" s="26">
        <f t="shared" si="80"/>
        <v>-1.8641518631209326</v>
      </c>
      <c r="AM216" s="26">
        <f t="shared" si="81"/>
        <v>-2.547320078163557</v>
      </c>
      <c r="AN216" s="26">
        <f t="shared" si="81"/>
        <v>-2.3418548954530922</v>
      </c>
      <c r="AO216" s="14">
        <v>-9.5329786019967416E-3</v>
      </c>
      <c r="AP216" s="14">
        <v>-1.2991226986423653E-2</v>
      </c>
      <c r="AQ216" s="20">
        <v>-1.8419014964964845E-2</v>
      </c>
      <c r="AR216" s="20">
        <v>-1.6320327285548459E-2</v>
      </c>
    </row>
    <row r="217" spans="1:44" x14ac:dyDescent="0.2">
      <c r="A217" s="1">
        <v>44887</v>
      </c>
      <c r="B217">
        <v>234.34179999999998</v>
      </c>
      <c r="C217">
        <v>18.420000000000002</v>
      </c>
      <c r="D217" s="12">
        <v>6.0327587061796972E-3</v>
      </c>
      <c r="E217" s="12">
        <v>0</v>
      </c>
      <c r="F217" s="12">
        <v>-6.0327587061796972E-3</v>
      </c>
      <c r="G217" s="12">
        <f t="shared" si="66"/>
        <v>7.1108980225786924E-3</v>
      </c>
      <c r="H217" s="12">
        <f t="shared" si="72"/>
        <v>7.4537409314342946E-3</v>
      </c>
      <c r="I217" s="14">
        <v>-1.1696386403320618E-2</v>
      </c>
      <c r="J217" s="14">
        <v>-1.2260312805426348E-2</v>
      </c>
      <c r="K217" s="20">
        <v>-1.6542422497347161E-2</v>
      </c>
      <c r="L217" s="20">
        <v>-1.7339994369493367E-2</v>
      </c>
      <c r="N217" s="24">
        <v>3.6394177606986936E-5</v>
      </c>
      <c r="O217" s="24">
        <v>3.6394177606986936E-5</v>
      </c>
      <c r="P217" s="23">
        <f t="shared" si="79"/>
        <v>5.5492236050922268E-5</v>
      </c>
      <c r="Q217" s="23">
        <f t="shared" si="79"/>
        <v>5.1659610112732221E-5</v>
      </c>
      <c r="R217" s="12">
        <v>7.4493111125071339E-3</v>
      </c>
      <c r="S217" s="12">
        <v>7.1874620077418301E-3</v>
      </c>
      <c r="T217" s="14">
        <v>-1.2253026401697269E-2</v>
      </c>
      <c r="U217" s="14">
        <v>-1.1822322952010062E-2</v>
      </c>
      <c r="V217" s="20">
        <v>-1.7329689069649781E-2</v>
      </c>
      <c r="W217" s="20">
        <v>-1.6720536961459521E-2</v>
      </c>
      <c r="Y217" s="14">
        <f t="shared" si="68"/>
        <v>-9.8898933773276573E-3</v>
      </c>
      <c r="Z217" s="14">
        <f t="shared" si="73"/>
        <v>-1.246619511575589E-2</v>
      </c>
      <c r="AA217" s="20">
        <f t="shared" si="69"/>
        <v>-1.7514604494764587E-2</v>
      </c>
      <c r="AB217" s="20">
        <f t="shared" si="74"/>
        <v>-1.6710752637181213E-2</v>
      </c>
      <c r="AD217" s="14">
        <f t="shared" si="70"/>
        <v>-9.0353439744553336E-3</v>
      </c>
      <c r="AE217" s="14">
        <f t="shared" si="75"/>
        <v>-9.5702730887043067E-3</v>
      </c>
      <c r="AF217" s="20">
        <f t="shared" si="71"/>
        <v>-1.6752275379560328E-2</v>
      </c>
      <c r="AG217" s="20">
        <f t="shared" si="76"/>
        <v>-1.4642778015594332E-2</v>
      </c>
      <c r="AI217" s="26">
        <v>0.80104691639497183</v>
      </c>
      <c r="AJ217" s="26">
        <v>-0.83157701978983789</v>
      </c>
      <c r="AK217" s="26">
        <f t="shared" si="80"/>
        <v>-1.3183955734744799</v>
      </c>
      <c r="AL217" s="26">
        <f t="shared" si="80"/>
        <v>-1.8641518631209326</v>
      </c>
      <c r="AM217" s="26">
        <f t="shared" si="81"/>
        <v>-2.547320078163557</v>
      </c>
      <c r="AN217" s="26">
        <f t="shared" si="81"/>
        <v>-2.3418548954530922</v>
      </c>
      <c r="AO217" s="14">
        <v>-9.8211387961636594E-3</v>
      </c>
      <c r="AP217" s="14">
        <v>-1.3398520692842851E-2</v>
      </c>
      <c r="AQ217" s="20">
        <v>-1.8975779765376326E-2</v>
      </c>
      <c r="AR217" s="20">
        <v>-1.6831993088713314E-2</v>
      </c>
    </row>
    <row r="218" spans="1:44" x14ac:dyDescent="0.2">
      <c r="A218" s="1">
        <v>44886</v>
      </c>
      <c r="B218">
        <v>232.93655000000001</v>
      </c>
      <c r="C218">
        <v>18.420000000000002</v>
      </c>
      <c r="D218" s="12">
        <v>3.0169754116395886E-3</v>
      </c>
      <c r="E218" s="12">
        <v>6.5573770491804684E-3</v>
      </c>
      <c r="F218" s="12">
        <v>3.5404016375408798E-3</v>
      </c>
      <c r="G218" s="12">
        <f t="shared" si="66"/>
        <v>7.1426320183172725E-3</v>
      </c>
      <c r="H218" s="12">
        <f t="shared" si="72"/>
        <v>7.4303595582988361E-3</v>
      </c>
      <c r="I218" s="14">
        <v>-1.1748584181308882E-2</v>
      </c>
      <c r="J218" s="14">
        <v>-1.2221853869021382E-2</v>
      </c>
      <c r="K218" s="20">
        <v>-1.6616246810868426E-2</v>
      </c>
      <c r="L218" s="20">
        <v>-1.7285601161807537E-2</v>
      </c>
      <c r="N218" s="24">
        <v>9.1021406344378655E-6</v>
      </c>
      <c r="O218" s="24">
        <v>1.2534443755102143E-5</v>
      </c>
      <c r="P218" s="23">
        <f t="shared" si="79"/>
        <v>5.6717359545462094E-5</v>
      </c>
      <c r="Q218" s="23">
        <f t="shared" si="79"/>
        <v>5.2629222179167547E-5</v>
      </c>
      <c r="R218" s="12">
        <v>7.5310928520011021E-3</v>
      </c>
      <c r="S218" s="12">
        <v>7.2546000702428488E-3</v>
      </c>
      <c r="T218" s="14">
        <v>-1.2387545392522323E-2</v>
      </c>
      <c r="U218" s="14">
        <v>-1.1932755237621358E-2</v>
      </c>
      <c r="V218" s="20">
        <v>-1.7519941845456938E-2</v>
      </c>
      <c r="W218" s="20">
        <v>-1.6876723450425984E-2</v>
      </c>
      <c r="Y218" s="14">
        <f t="shared" si="68"/>
        <v>-9.8898933773276573E-3</v>
      </c>
      <c r="Z218" s="14">
        <f t="shared" si="73"/>
        <v>-1.246619511575589E-2</v>
      </c>
      <c r="AA218" s="20">
        <f t="shared" si="69"/>
        <v>-1.7514604494764587E-2</v>
      </c>
      <c r="AB218" s="20">
        <f t="shared" si="74"/>
        <v>-1.6710752637181213E-2</v>
      </c>
      <c r="AD218" s="14">
        <f t="shared" si="70"/>
        <v>-9.0353439744553336E-3</v>
      </c>
      <c r="AE218" s="14">
        <f t="shared" si="75"/>
        <v>-9.5702730887043067E-3</v>
      </c>
      <c r="AF218" s="20">
        <f t="shared" si="71"/>
        <v>-1.6752275379560328E-2</v>
      </c>
      <c r="AG218" s="20">
        <f t="shared" si="76"/>
        <v>-1.4642778015594332E-2</v>
      </c>
      <c r="AI218" s="26">
        <v>0.39028238192146297</v>
      </c>
      <c r="AJ218" s="26">
        <v>0.47657889421167815</v>
      </c>
      <c r="AK218" s="26">
        <f t="shared" si="80"/>
        <v>-1.3183955734744799</v>
      </c>
      <c r="AL218" s="26">
        <f t="shared" si="80"/>
        <v>-1.8641518631209326</v>
      </c>
      <c r="AM218" s="26">
        <f t="shared" si="81"/>
        <v>-2.547320078163557</v>
      </c>
      <c r="AN218" s="26">
        <f t="shared" si="81"/>
        <v>-2.3418548954530922</v>
      </c>
      <c r="AO218" s="14">
        <v>-9.9289594795035491E-3</v>
      </c>
      <c r="AP218" s="14">
        <v>-1.3523676237140455E-2</v>
      </c>
      <c r="AQ218" s="20">
        <v>-1.9184104032416452E-2</v>
      </c>
      <c r="AR218" s="20">
        <v>-1.6989220689052561E-2</v>
      </c>
    </row>
    <row r="219" spans="1:44" x14ac:dyDescent="0.2">
      <c r="A219" s="1">
        <v>44883</v>
      </c>
      <c r="B219">
        <v>232.23590000000002</v>
      </c>
      <c r="C219">
        <v>18.3</v>
      </c>
      <c r="D219" s="12">
        <v>1.5959659432382978E-3</v>
      </c>
      <c r="E219" s="12">
        <v>8.2644628099175499E-3</v>
      </c>
      <c r="F219" s="12">
        <v>6.6684968666792521E-3</v>
      </c>
      <c r="G219" s="12">
        <f t="shared" si="66"/>
        <v>7.1437764433483356E-3</v>
      </c>
      <c r="H219" s="12">
        <f t="shared" si="72"/>
        <v>7.4214122378542273E-3</v>
      </c>
      <c r="I219" s="14">
        <v>-1.1750466592972001E-2</v>
      </c>
      <c r="J219" s="14">
        <v>-1.2207136836536571E-2</v>
      </c>
      <c r="K219" s="20">
        <v>-1.661890914160644E-2</v>
      </c>
      <c r="L219" s="20">
        <v>-1.7264786581912859E-2</v>
      </c>
      <c r="N219" s="24">
        <v>2.5471072919765096E-6</v>
      </c>
      <c r="O219" s="24">
        <v>4.4468850460911E-5</v>
      </c>
      <c r="P219" s="23">
        <f t="shared" si="79"/>
        <v>5.9756568135060022E-5</v>
      </c>
      <c r="Q219" s="23">
        <f t="shared" si="79"/>
        <v>5.518683089199097E-5</v>
      </c>
      <c r="R219" s="12">
        <v>7.73023726253341E-3</v>
      </c>
      <c r="S219" s="12">
        <v>7.428783944360676E-3</v>
      </c>
      <c r="T219" s="14">
        <v>-1.2715108798473502E-2</v>
      </c>
      <c r="U219" s="14">
        <v>-1.2219262214720524E-2</v>
      </c>
      <c r="V219" s="20">
        <v>-1.7983221021525886E-2</v>
      </c>
      <c r="W219" s="20">
        <v>-1.7281935735672192E-2</v>
      </c>
      <c r="Y219" s="14">
        <f t="shared" si="68"/>
        <v>-9.8898933773276573E-3</v>
      </c>
      <c r="Z219" s="14">
        <f t="shared" si="73"/>
        <v>-1.246619511575589E-2</v>
      </c>
      <c r="AA219" s="20">
        <f t="shared" si="69"/>
        <v>-1.7514604494764587E-2</v>
      </c>
      <c r="AB219" s="20">
        <f t="shared" si="74"/>
        <v>-1.6710752637181213E-2</v>
      </c>
      <c r="AD219" s="14">
        <f t="shared" si="70"/>
        <v>-9.0353439744553336E-3</v>
      </c>
      <c r="AE219" s="14">
        <f t="shared" si="75"/>
        <v>-9.5702730887043067E-3</v>
      </c>
      <c r="AF219" s="20">
        <f t="shared" si="71"/>
        <v>-1.6752275379560328E-2</v>
      </c>
      <c r="AG219" s="20">
        <f t="shared" si="76"/>
        <v>-1.4642778015594332E-2</v>
      </c>
      <c r="AI219" s="26">
        <v>0.2004241991796763</v>
      </c>
      <c r="AJ219" s="26">
        <v>0.89209436560855404</v>
      </c>
      <c r="AK219" s="26">
        <f t="shared" si="80"/>
        <v>-1.3183955734744799</v>
      </c>
      <c r="AL219" s="26">
        <f t="shared" si="80"/>
        <v>-1.8641518631209326</v>
      </c>
      <c r="AM219" s="26">
        <f t="shared" si="81"/>
        <v>-2.547320078163557</v>
      </c>
      <c r="AN219" s="26">
        <f t="shared" si="81"/>
        <v>-2.3418548954530922</v>
      </c>
      <c r="AO219" s="14">
        <v>-1.0191510588831528E-2</v>
      </c>
      <c r="AP219" s="14">
        <v>-1.3848381430602824E-2</v>
      </c>
      <c r="AQ219" s="20">
        <v>-1.9691388587819447E-2</v>
      </c>
      <c r="AR219" s="20">
        <v>-1.7397134047364381E-2</v>
      </c>
    </row>
    <row r="220" spans="1:44" x14ac:dyDescent="0.2">
      <c r="A220" s="1">
        <v>44882</v>
      </c>
      <c r="B220">
        <v>231.86584999999999</v>
      </c>
      <c r="C220">
        <v>18.149999999999999</v>
      </c>
      <c r="D220" s="12">
        <v>-5.821993204657705E-5</v>
      </c>
      <c r="E220" s="12">
        <v>-3.8419319429199295E-3</v>
      </c>
      <c r="F220" s="12">
        <v>-3.7837120108733524E-3</v>
      </c>
      <c r="G220" s="12">
        <f t="shared" si="66"/>
        <v>7.1446712729847242E-3</v>
      </c>
      <c r="H220" s="12">
        <f t="shared" si="72"/>
        <v>7.4484981029249E-3</v>
      </c>
      <c r="I220" s="14">
        <v>-1.1751938456744918E-2</v>
      </c>
      <c r="J220" s="14">
        <v>-1.2251689119937185E-2</v>
      </c>
      <c r="K220" s="20">
        <v>-1.6620990826628681E-2</v>
      </c>
      <c r="L220" s="20">
        <v>-1.7327797726536576E-2</v>
      </c>
      <c r="N220" s="24">
        <v>3.3895604875080493E-9</v>
      </c>
      <c r="O220" s="24">
        <v>1.4316476581227268E-5</v>
      </c>
      <c r="P220" s="23">
        <f t="shared" si="79"/>
        <v>6.3408419055323875E-5</v>
      </c>
      <c r="Q220" s="23">
        <f t="shared" si="79"/>
        <v>5.5877158124270514E-5</v>
      </c>
      <c r="R220" s="12">
        <v>7.9629403523650659E-3</v>
      </c>
      <c r="S220" s="12">
        <v>7.4751025494149918E-3</v>
      </c>
      <c r="T220" s="14">
        <v>-1.3097871319785917E-2</v>
      </c>
      <c r="U220" s="14">
        <v>-1.2295449540239449E-2</v>
      </c>
      <c r="V220" s="20">
        <v>-1.8524569359838493E-2</v>
      </c>
      <c r="W220" s="20">
        <v>-1.7389688924068836E-2</v>
      </c>
      <c r="Y220" s="14">
        <f t="shared" si="68"/>
        <v>-9.8898933773276573E-3</v>
      </c>
      <c r="Z220" s="14">
        <f t="shared" si="73"/>
        <v>-1.246619511575589E-2</v>
      </c>
      <c r="AA220" s="20">
        <f t="shared" si="69"/>
        <v>-1.7514604494764587E-2</v>
      </c>
      <c r="AB220" s="20">
        <f t="shared" si="74"/>
        <v>-1.6710752637181213E-2</v>
      </c>
      <c r="AD220" s="14">
        <f t="shared" si="70"/>
        <v>-9.0353439744553336E-3</v>
      </c>
      <c r="AE220" s="14">
        <f t="shared" si="75"/>
        <v>-9.5702730887043067E-3</v>
      </c>
      <c r="AF220" s="20">
        <f t="shared" si="71"/>
        <v>-1.6752275379560328E-2</v>
      </c>
      <c r="AG220" s="20">
        <f t="shared" si="76"/>
        <v>-1.4642778015594332E-2</v>
      </c>
      <c r="AI220" s="26">
        <v>-7.0884877581868866E-3</v>
      </c>
      <c r="AJ220" s="26">
        <v>-0.4945283065241256</v>
      </c>
      <c r="AK220" s="26">
        <f t="shared" si="80"/>
        <v>-1.3183955734744799</v>
      </c>
      <c r="AL220" s="26">
        <f t="shared" si="80"/>
        <v>-1.8641518631209326</v>
      </c>
      <c r="AM220" s="26">
        <f t="shared" si="81"/>
        <v>-2.547320078163557</v>
      </c>
      <c r="AN220" s="26">
        <f t="shared" si="81"/>
        <v>-2.3418548954530922</v>
      </c>
      <c r="AO220" s="14">
        <v>-1.0498305312399418E-2</v>
      </c>
      <c r="AP220" s="14">
        <v>-1.393472634451199E-2</v>
      </c>
      <c r="AQ220" s="20">
        <v>-2.028415784079832E-2</v>
      </c>
      <c r="AR220" s="20">
        <v>-1.750560549936139E-2</v>
      </c>
    </row>
    <row r="221" spans="1:44" x14ac:dyDescent="0.2">
      <c r="A221" s="1">
        <v>44881</v>
      </c>
      <c r="B221">
        <v>231.87934999999999</v>
      </c>
      <c r="C221">
        <v>18.22</v>
      </c>
      <c r="D221" s="12">
        <v>-4.5182753063344183E-3</v>
      </c>
      <c r="E221" s="12">
        <v>-6.0010911074740436E-3</v>
      </c>
      <c r="F221" s="12">
        <v>-1.4828158011396253E-3</v>
      </c>
      <c r="G221" s="12">
        <f t="shared" si="66"/>
        <v>7.1607934314654575E-3</v>
      </c>
      <c r="H221" s="12">
        <f t="shared" si="72"/>
        <v>7.5043686508234567E-3</v>
      </c>
      <c r="I221" s="14">
        <v>-1.1778457047596239E-2</v>
      </c>
      <c r="J221" s="14">
        <v>-1.2343587993287893E-2</v>
      </c>
      <c r="K221" s="20">
        <v>-1.6658496575735284E-2</v>
      </c>
      <c r="L221" s="20">
        <v>-1.745777205686188E-2</v>
      </c>
      <c r="N221" s="24">
        <v>2.0414811743831381E-5</v>
      </c>
      <c r="O221" s="24">
        <v>2.1987427001093487E-6</v>
      </c>
      <c r="P221" s="23">
        <f t="shared" si="79"/>
        <v>6.7458425601647082E-5</v>
      </c>
      <c r="Q221" s="23">
        <f t="shared" si="79"/>
        <v>5.8540150733426458E-5</v>
      </c>
      <c r="R221" s="12">
        <v>8.2133078355585264E-3</v>
      </c>
      <c r="S221" s="12">
        <v>7.6511535557343543E-3</v>
      </c>
      <c r="T221" s="14">
        <v>-1.3509689182587391E-2</v>
      </c>
      <c r="U221" s="14">
        <v>-1.2585027676512308E-2</v>
      </c>
      <c r="V221" s="20">
        <v>-1.9107011222094558E-2</v>
      </c>
      <c r="W221" s="20">
        <v>-1.7799244808342635E-2</v>
      </c>
      <c r="Y221" s="14">
        <f t="shared" si="68"/>
        <v>-9.8898933773276573E-3</v>
      </c>
      <c r="Z221" s="14">
        <f t="shared" si="73"/>
        <v>-1.246619511575589E-2</v>
      </c>
      <c r="AA221" s="20">
        <f t="shared" si="69"/>
        <v>-1.7514604494764587E-2</v>
      </c>
      <c r="AB221" s="20">
        <f t="shared" si="74"/>
        <v>-1.6710752637181213E-2</v>
      </c>
      <c r="AD221" s="14">
        <f t="shared" si="70"/>
        <v>-9.0353439744553336E-3</v>
      </c>
      <c r="AE221" s="14">
        <f t="shared" si="75"/>
        <v>-9.5702730887043067E-3</v>
      </c>
      <c r="AF221" s="20">
        <f t="shared" si="71"/>
        <v>-1.6752275379560328E-2</v>
      </c>
      <c r="AG221" s="20">
        <f t="shared" si="76"/>
        <v>-1.4642778015594332E-2</v>
      </c>
      <c r="AI221" s="26">
        <v>-0.53827011193218222</v>
      </c>
      <c r="AJ221" s="26">
        <v>-0.18810444279851851</v>
      </c>
      <c r="AK221" s="26">
        <f t="shared" si="80"/>
        <v>-1.3183955734744799</v>
      </c>
      <c r="AL221" s="26">
        <f t="shared" si="80"/>
        <v>-1.8641518631209326</v>
      </c>
      <c r="AM221" s="26">
        <f t="shared" si="81"/>
        <v>-2.547320078163557</v>
      </c>
      <c r="AN221" s="26">
        <f t="shared" si="81"/>
        <v>-2.3418548954530922</v>
      </c>
      <c r="AO221" s="14">
        <v>-1.0828388693983622E-2</v>
      </c>
      <c r="AP221" s="14">
        <v>-1.4262912155946545E-2</v>
      </c>
      <c r="AQ221" s="20">
        <v>-2.09219239576563E-2</v>
      </c>
      <c r="AR221" s="20">
        <v>-1.7917891410359831E-2</v>
      </c>
    </row>
    <row r="222" spans="1:44" x14ac:dyDescent="0.2">
      <c r="A222" s="1">
        <v>44880</v>
      </c>
      <c r="B222">
        <v>232.93180000000001</v>
      </c>
      <c r="C222">
        <v>18.329999999999998</v>
      </c>
      <c r="D222" s="12">
        <v>5.1881600771244152E-3</v>
      </c>
      <c r="E222" s="12">
        <v>-5.4525627044721414E-4</v>
      </c>
      <c r="F222" s="12">
        <v>-5.7334163475716293E-3</v>
      </c>
      <c r="G222" s="12">
        <f t="shared" si="66"/>
        <v>7.1561523267420447E-3</v>
      </c>
      <c r="H222" s="12">
        <f t="shared" si="72"/>
        <v>7.5274083592405255E-3</v>
      </c>
      <c r="I222" s="14">
        <v>-1.1770823109658872E-2</v>
      </c>
      <c r="J222" s="14">
        <v>-1.2381484941241612E-2</v>
      </c>
      <c r="K222" s="20">
        <v>-1.6647699751628772E-2</v>
      </c>
      <c r="L222" s="20">
        <v>-1.7511370433556449E-2</v>
      </c>
      <c r="N222" s="24">
        <v>2.6917004985867618E-5</v>
      </c>
      <c r="O222" s="24">
        <v>3.28720630146016E-5</v>
      </c>
      <c r="P222" s="23">
        <f t="shared" si="79"/>
        <v>7.0460358388894868E-5</v>
      </c>
      <c r="Q222" s="23">
        <f t="shared" si="79"/>
        <v>6.2140723332565839E-5</v>
      </c>
      <c r="R222" s="12">
        <v>8.394066856351268E-3</v>
      </c>
      <c r="S222" s="12">
        <v>7.8829387497662221E-3</v>
      </c>
      <c r="T222" s="14">
        <v>-1.380701131354253E-2</v>
      </c>
      <c r="U222" s="14">
        <v>-1.2966280393589278E-2</v>
      </c>
      <c r="V222" s="20">
        <v>-1.9527519585829455E-2</v>
      </c>
      <c r="W222" s="20">
        <v>-1.8338457801712813E-2</v>
      </c>
      <c r="Y222" s="14">
        <f t="shared" si="68"/>
        <v>-9.8898933773276573E-3</v>
      </c>
      <c r="Z222" s="14">
        <f t="shared" si="73"/>
        <v>-1.246619511575589E-2</v>
      </c>
      <c r="AA222" s="20">
        <f t="shared" si="69"/>
        <v>-1.7514604494764587E-2</v>
      </c>
      <c r="AB222" s="20">
        <f t="shared" si="74"/>
        <v>-1.6710752637181213E-2</v>
      </c>
      <c r="AD222" s="14">
        <f t="shared" si="70"/>
        <v>-9.0353439744553336E-3</v>
      </c>
      <c r="AE222" s="14">
        <f t="shared" si="75"/>
        <v>-9.5702730887043067E-3</v>
      </c>
      <c r="AF222" s="20">
        <f t="shared" si="71"/>
        <v>-1.6752275379560328E-2</v>
      </c>
      <c r="AG222" s="20">
        <f t="shared" si="76"/>
        <v>-1.4642778015594332E-2</v>
      </c>
      <c r="AI222" s="26">
        <v>0.60597712557704086</v>
      </c>
      <c r="AJ222" s="26">
        <v>-0.71658313249990968</v>
      </c>
      <c r="AK222" s="26">
        <f t="shared" si="80"/>
        <v>-1.3183955734744799</v>
      </c>
      <c r="AL222" s="26">
        <f t="shared" si="80"/>
        <v>-1.8641518631209326</v>
      </c>
      <c r="AM222" s="26">
        <f t="shared" si="81"/>
        <v>-2.547320078163557</v>
      </c>
      <c r="AN222" s="26">
        <f t="shared" si="81"/>
        <v>-2.3418548954530922</v>
      </c>
      <c r="AO222" s="14">
        <v>-1.1066700586862354E-2</v>
      </c>
      <c r="AP222" s="14">
        <v>-1.4694994957244897E-2</v>
      </c>
      <c r="AQ222" s="20">
        <v>-2.1382375040630834E-2</v>
      </c>
      <c r="AR222" s="20">
        <v>-1.8460698701696907E-2</v>
      </c>
    </row>
    <row r="223" spans="1:44" x14ac:dyDescent="0.2">
      <c r="A223" s="1">
        <v>44879</v>
      </c>
      <c r="B223">
        <v>231.72955000000002</v>
      </c>
      <c r="C223">
        <v>18.34</v>
      </c>
      <c r="D223" s="12">
        <v>-5.2164741245454005E-3</v>
      </c>
      <c r="E223" s="12">
        <v>-2.1762785636560977E-3</v>
      </c>
      <c r="F223" s="12">
        <v>3.0401955608893028E-3</v>
      </c>
      <c r="G223" s="12">
        <f t="shared" si="66"/>
        <v>7.4740443689722182E-3</v>
      </c>
      <c r="H223" s="12">
        <f t="shared" si="72"/>
        <v>7.5663866324350735E-3</v>
      </c>
      <c r="I223" s="14">
        <v>-1.2293708988300183E-2</v>
      </c>
      <c r="J223" s="14">
        <v>-1.244559849527797E-2</v>
      </c>
      <c r="K223" s="20">
        <v>-1.7387227228245438E-2</v>
      </c>
      <c r="L223" s="20">
        <v>-1.760204745653637E-2</v>
      </c>
      <c r="N223" s="24">
        <v>2.7211602292051703E-5</v>
      </c>
      <c r="O223" s="24">
        <v>9.2427890484510221E-6</v>
      </c>
      <c r="P223" s="23">
        <f t="shared" si="79"/>
        <v>7.3301738256299133E-5</v>
      </c>
      <c r="Q223" s="23">
        <f t="shared" si="79"/>
        <v>6.4016775986323394E-5</v>
      </c>
      <c r="R223" s="12">
        <v>8.5616434319760789E-3</v>
      </c>
      <c r="S223" s="12">
        <v>8.0010484304448119E-3</v>
      </c>
      <c r="T223" s="14">
        <v>-1.4082650251751106E-2</v>
      </c>
      <c r="U223" s="14">
        <v>-1.3160553530231536E-2</v>
      </c>
      <c r="V223" s="20">
        <v>-1.9917360996273278E-2</v>
      </c>
      <c r="W223" s="20">
        <v>-1.8613222006263093E-2</v>
      </c>
      <c r="Y223" s="14">
        <f t="shared" si="68"/>
        <v>-9.8898933773276573E-3</v>
      </c>
      <c r="Z223" s="14">
        <f t="shared" si="73"/>
        <v>-1.246619511575589E-2</v>
      </c>
      <c r="AA223" s="20">
        <f t="shared" si="69"/>
        <v>-1.7514604494764587E-2</v>
      </c>
      <c r="AB223" s="20">
        <f t="shared" si="74"/>
        <v>-1.6710752637181213E-2</v>
      </c>
      <c r="AD223" s="14">
        <f t="shared" si="70"/>
        <v>-9.0353439744553336E-3</v>
      </c>
      <c r="AE223" s="14">
        <f t="shared" si="75"/>
        <v>-9.5702730887043067E-3</v>
      </c>
      <c r="AF223" s="20">
        <f t="shared" si="71"/>
        <v>-1.6752275379560328E-2</v>
      </c>
      <c r="AG223" s="20">
        <f t="shared" si="76"/>
        <v>-1.4642778015594332E-2</v>
      </c>
      <c r="AI223" s="26">
        <v>-0.59742770918668286</v>
      </c>
      <c r="AJ223" s="26">
        <v>0.3700073732860788</v>
      </c>
      <c r="AK223" s="26">
        <f t="shared" si="80"/>
        <v>-1.3183955734744799</v>
      </c>
      <c r="AL223" s="26">
        <f t="shared" si="80"/>
        <v>-1.8641518631209326</v>
      </c>
      <c r="AM223" s="26">
        <f t="shared" si="81"/>
        <v>-2.547320078163557</v>
      </c>
      <c r="AN223" s="26">
        <f t="shared" si="81"/>
        <v>-2.3418548954530922</v>
      </c>
      <c r="AO223" s="14">
        <v>-1.1287632802384116E-2</v>
      </c>
      <c r="AP223" s="14">
        <v>-1.491516933853451E-2</v>
      </c>
      <c r="AQ223" s="20">
        <v>-2.180924621634981E-2</v>
      </c>
      <c r="AR223" s="20">
        <v>-1.8737294435594461E-2</v>
      </c>
    </row>
    <row r="224" spans="1:44" x14ac:dyDescent="0.2">
      <c r="A224" s="1">
        <v>44876</v>
      </c>
      <c r="B224">
        <v>232.94470000000001</v>
      </c>
      <c r="C224">
        <v>18.38</v>
      </c>
      <c r="D224" s="12">
        <v>-7.1253669928628138E-4</v>
      </c>
      <c r="E224" s="12">
        <v>3.2751091703056012E-3</v>
      </c>
      <c r="F224" s="12">
        <v>3.9876458695918826E-3</v>
      </c>
      <c r="G224" s="12">
        <f t="shared" si="66"/>
        <v>7.4536001473252582E-3</v>
      </c>
      <c r="H224" s="12">
        <f t="shared" si="72"/>
        <v>7.5614858658596433E-3</v>
      </c>
      <c r="I224" s="14">
        <v>-1.2260081236173982E-2</v>
      </c>
      <c r="J224" s="14">
        <v>-1.2437537451601531E-2</v>
      </c>
      <c r="K224" s="20">
        <v>-1.7339666856680612E-2</v>
      </c>
      <c r="L224" s="20">
        <v>-1.7590646568632448E-2</v>
      </c>
      <c r="N224" s="24">
        <v>5.0770854782978864E-7</v>
      </c>
      <c r="O224" s="24">
        <v>1.5901319581273201E-5</v>
      </c>
      <c r="P224" s="23">
        <f t="shared" si="79"/>
        <v>7.6240088474467148E-5</v>
      </c>
      <c r="Q224" s="23">
        <f t="shared" si="79"/>
        <v>6.7512203670964263E-5</v>
      </c>
      <c r="R224" s="12">
        <v>8.7315570475412427E-3</v>
      </c>
      <c r="S224" s="12">
        <v>8.2165810207752623E-3</v>
      </c>
      <c r="T224" s="14">
        <v>-1.4362133278581905E-2</v>
      </c>
      <c r="U224" s="14">
        <v>-1.3515073093162824E-2</v>
      </c>
      <c r="V224" s="20">
        <v>-2.031263917461389E-2</v>
      </c>
      <c r="W224" s="20">
        <v>-1.9114625789564854E-2</v>
      </c>
      <c r="Y224" s="14">
        <f t="shared" si="68"/>
        <v>-9.8898933773276573E-3</v>
      </c>
      <c r="Z224" s="14">
        <f t="shared" si="73"/>
        <v>-1.246619511575589E-2</v>
      </c>
      <c r="AA224" s="20">
        <f t="shared" si="69"/>
        <v>-1.7514604494764587E-2</v>
      </c>
      <c r="AB224" s="20">
        <f t="shared" si="74"/>
        <v>-1.6710752637181213E-2</v>
      </c>
      <c r="AD224" s="14">
        <f t="shared" si="70"/>
        <v>-9.0353439744553336E-3</v>
      </c>
      <c r="AE224" s="14">
        <f t="shared" si="75"/>
        <v>-9.5702730887043067E-3</v>
      </c>
      <c r="AF224" s="20">
        <f t="shared" si="71"/>
        <v>-1.6752275379560328E-2</v>
      </c>
      <c r="AG224" s="20">
        <f t="shared" si="76"/>
        <v>-1.4642778015594332E-2</v>
      </c>
      <c r="AI224" s="26">
        <v>-7.9130637182645361E-2</v>
      </c>
      <c r="AJ224" s="26">
        <v>0.4738990130441415</v>
      </c>
      <c r="AK224" s="26">
        <f t="shared" si="80"/>
        <v>-1.3183955734744799</v>
      </c>
      <c r="AL224" s="26">
        <f t="shared" si="80"/>
        <v>-1.8641518631209326</v>
      </c>
      <c r="AM224" s="26">
        <f t="shared" si="81"/>
        <v>-2.547320078163557</v>
      </c>
      <c r="AN224" s="26">
        <f t="shared" si="81"/>
        <v>-2.3418548954530922</v>
      </c>
      <c r="AO224" s="14">
        <v>-1.1511646161018274E-2</v>
      </c>
      <c r="AP224" s="14">
        <v>-1.5316954818362299E-2</v>
      </c>
      <c r="AQ224" s="20">
        <v>-2.2242070580832315E-2</v>
      </c>
      <c r="AR224" s="20">
        <v>-1.9242040487389513E-2</v>
      </c>
    </row>
    <row r="225" spans="1:44" x14ac:dyDescent="0.2">
      <c r="A225" s="1">
        <v>44875</v>
      </c>
      <c r="B225">
        <v>233.11079999999998</v>
      </c>
      <c r="C225">
        <v>18.32</v>
      </c>
      <c r="D225" s="12">
        <v>2.5122472493161796E-2</v>
      </c>
      <c r="E225" s="12">
        <v>1.6648168701442811E-2</v>
      </c>
      <c r="F225" s="12">
        <v>-8.4743037917189845E-3</v>
      </c>
      <c r="G225" s="12">
        <f t="shared" si="66"/>
        <v>7.4902772729810926E-3</v>
      </c>
      <c r="H225" s="12">
        <f t="shared" si="72"/>
        <v>7.5505435035099896E-3</v>
      </c>
      <c r="I225" s="14">
        <v>-1.2320409739335136E-2</v>
      </c>
      <c r="J225" s="14">
        <v>-1.2419538867203286E-2</v>
      </c>
      <c r="K225" s="20">
        <v>-1.7424990609975991E-2</v>
      </c>
      <c r="L225" s="20">
        <v>-1.7565190827243345E-2</v>
      </c>
      <c r="N225" s="24">
        <v>6.3113862416967108E-4</v>
      </c>
      <c r="O225" s="24">
        <v>7.1813824754342754E-5</v>
      </c>
      <c r="P225" s="23">
        <f t="shared" si="79"/>
        <v>8.108213013799506E-5</v>
      </c>
      <c r="Q225" s="23">
        <f t="shared" si="79"/>
        <v>7.0804613682697834E-5</v>
      </c>
      <c r="R225" s="12">
        <v>9.0045616294184509E-3</v>
      </c>
      <c r="S225" s="12">
        <v>8.4145477408294408E-3</v>
      </c>
      <c r="T225" s="14">
        <v>-1.4811185855257002E-2</v>
      </c>
      <c r="U225" s="14">
        <v>-1.3840699370659626E-2</v>
      </c>
      <c r="V225" s="20">
        <v>-2.0947742803267343E-2</v>
      </c>
      <c r="W225" s="20">
        <v>-1.9575165247893728E-2</v>
      </c>
      <c r="Y225" s="14">
        <f t="shared" si="68"/>
        <v>-9.8898933773276573E-3</v>
      </c>
      <c r="Z225" s="14">
        <f t="shared" si="73"/>
        <v>-1.246619511575589E-2</v>
      </c>
      <c r="AA225" s="20">
        <f t="shared" si="69"/>
        <v>-1.7514604494764587E-2</v>
      </c>
      <c r="AB225" s="20">
        <f t="shared" si="74"/>
        <v>-1.6710752637181213E-2</v>
      </c>
      <c r="AD225" s="14">
        <f t="shared" si="70"/>
        <v>-9.0353439744553336E-3</v>
      </c>
      <c r="AE225" s="14">
        <f t="shared" si="75"/>
        <v>-9.5702730887043067E-3</v>
      </c>
      <c r="AF225" s="20">
        <f t="shared" si="71"/>
        <v>-1.6752275379560328E-2</v>
      </c>
      <c r="AG225" s="20">
        <f t="shared" si="76"/>
        <v>-1.4642778015594332E-2</v>
      </c>
      <c r="AI225" s="26">
        <v>3.7085341942754892</v>
      </c>
      <c r="AJ225" s="26">
        <v>-1.0076247315844729</v>
      </c>
      <c r="AK225" s="26">
        <f t="shared" si="80"/>
        <v>-1.3183955734744799</v>
      </c>
      <c r="AL225" s="26">
        <f t="shared" si="80"/>
        <v>-1.8641518631209326</v>
      </c>
      <c r="AM225" s="26">
        <f t="shared" si="81"/>
        <v>-2.547320078163557</v>
      </c>
      <c r="AN225" s="26">
        <f t="shared" si="81"/>
        <v>-2.3418548954530922</v>
      </c>
      <c r="AO225" s="14">
        <v>-1.1871574193303435E-2</v>
      </c>
      <c r="AP225" s="14">
        <v>-1.5685994848387237E-2</v>
      </c>
      <c r="AQ225" s="20">
        <v>-2.2937500633678776E-2</v>
      </c>
      <c r="AR225" s="20">
        <v>-1.9705649819885183E-2</v>
      </c>
    </row>
    <row r="226" spans="1:44" x14ac:dyDescent="0.2">
      <c r="A226" s="1">
        <v>44874</v>
      </c>
      <c r="B226">
        <v>227.398</v>
      </c>
      <c r="C226">
        <v>18.02</v>
      </c>
      <c r="D226" s="12">
        <v>-6.568761424122771E-3</v>
      </c>
      <c r="E226" s="12">
        <v>-2.2148394241416902E-3</v>
      </c>
      <c r="F226" s="12">
        <v>4.3539219999810808E-3</v>
      </c>
      <c r="G226" s="12">
        <f t="shared" si="66"/>
        <v>7.0731709764022309E-3</v>
      </c>
      <c r="H226" s="12">
        <f t="shared" si="72"/>
        <v>7.5063263093735509E-3</v>
      </c>
      <c r="I226" s="14">
        <v>-1.1634330934583098E-2</v>
      </c>
      <c r="J226" s="14">
        <v>-1.2346808055054347E-2</v>
      </c>
      <c r="K226" s="20">
        <v>-1.6454656263680707E-2</v>
      </c>
      <c r="L226" s="20">
        <v>-1.7462326251667989E-2</v>
      </c>
      <c r="N226" s="24">
        <v>4.3148626647043413E-5</v>
      </c>
      <c r="O226" s="24">
        <v>1.8956636781919254E-5</v>
      </c>
      <c r="P226" s="23">
        <f t="shared" si="79"/>
        <v>4.5890224601146454E-5</v>
      </c>
      <c r="Q226" s="23">
        <f t="shared" si="79"/>
        <v>7.0731101368209912E-5</v>
      </c>
      <c r="R226" s="12">
        <v>6.7742323994048545E-3</v>
      </c>
      <c r="S226" s="12">
        <v>8.4101784385475376E-3</v>
      </c>
      <c r="T226" s="14">
        <v>-1.1142620731973252E-2</v>
      </c>
      <c r="U226" s="14">
        <v>-1.3833512507953991E-2</v>
      </c>
      <c r="V226" s="20">
        <v>-1.5759221140614066E-2</v>
      </c>
      <c r="W226" s="20">
        <v>-1.9565000730819182E-2</v>
      </c>
      <c r="Y226" s="14">
        <f t="shared" si="68"/>
        <v>-9.8898933773276573E-3</v>
      </c>
      <c r="Z226" s="14">
        <f t="shared" si="73"/>
        <v>-1.246619511575589E-2</v>
      </c>
      <c r="AA226" s="20">
        <f t="shared" si="69"/>
        <v>-1.7514604494764587E-2</v>
      </c>
      <c r="AB226" s="20">
        <f t="shared" si="74"/>
        <v>-1.6710752637181213E-2</v>
      </c>
      <c r="AD226" s="14">
        <f t="shared" si="70"/>
        <v>-9.0353439744553336E-3</v>
      </c>
      <c r="AE226" s="14">
        <f t="shared" si="75"/>
        <v>-9.5702730887043067E-3</v>
      </c>
      <c r="AF226" s="20">
        <f t="shared" si="71"/>
        <v>-1.6752275379560328E-2</v>
      </c>
      <c r="AG226" s="20">
        <f t="shared" si="76"/>
        <v>-1.4642778015594332E-2</v>
      </c>
      <c r="AI226" s="26">
        <v>-0.96788260493669731</v>
      </c>
      <c r="AJ226" s="26">
        <v>0.50601450211187282</v>
      </c>
      <c r="AK226" s="26">
        <f t="shared" si="80"/>
        <v>-1.3183955734744799</v>
      </c>
      <c r="AL226" s="26">
        <f t="shared" si="80"/>
        <v>-1.8641518631209326</v>
      </c>
      <c r="AM226" s="26">
        <f t="shared" si="81"/>
        <v>-2.547320078163557</v>
      </c>
      <c r="AN226" s="26">
        <f t="shared" si="81"/>
        <v>-2.3418548954530922</v>
      </c>
      <c r="AO226" s="14">
        <v>-8.9311180090627645E-3</v>
      </c>
      <c r="AP226" s="14">
        <v>-1.5677849805397888E-2</v>
      </c>
      <c r="AQ226" s="20">
        <v>-1.7256138205150075E-2</v>
      </c>
      <c r="AR226" s="20">
        <v>-1.9695417547946594E-2</v>
      </c>
    </row>
    <row r="227" spans="1:44" x14ac:dyDescent="0.2">
      <c r="A227" s="1">
        <v>44873</v>
      </c>
      <c r="B227">
        <v>228.90159999999997</v>
      </c>
      <c r="C227">
        <v>18.059999999999999</v>
      </c>
      <c r="D227" s="12">
        <v>2.220500541935122E-3</v>
      </c>
      <c r="E227" s="12">
        <v>6.6889632107021146E-3</v>
      </c>
      <c r="F227" s="12">
        <v>4.4684626687669926E-3</v>
      </c>
      <c r="G227" s="12">
        <f t="shared" si="66"/>
        <v>7.0416817539350378E-3</v>
      </c>
      <c r="H227" s="12">
        <f t="shared" si="72"/>
        <v>7.5002580396153571E-3</v>
      </c>
      <c r="I227" s="14">
        <v>-1.1582535772798054E-2</v>
      </c>
      <c r="J227" s="14">
        <v>-1.2336826639533262E-2</v>
      </c>
      <c r="K227" s="20">
        <v>-1.6381401377938955E-2</v>
      </c>
      <c r="L227" s="20">
        <v>-1.744820934521691E-2</v>
      </c>
      <c r="N227" s="24">
        <v>4.9306226567341708E-6</v>
      </c>
      <c r="O227" s="24">
        <v>1.9967158622164236E-5</v>
      </c>
      <c r="P227" s="23">
        <f t="shared" si="79"/>
        <v>4.6059753354852785E-5</v>
      </c>
      <c r="Q227" s="23">
        <f t="shared" si="79"/>
        <v>7.4034706927273355E-5</v>
      </c>
      <c r="R227" s="12">
        <v>6.7867336292838833E-3</v>
      </c>
      <c r="S227" s="12">
        <v>8.6043423297352227E-3</v>
      </c>
      <c r="T227" s="14">
        <v>-1.1163183425281126E-2</v>
      </c>
      <c r="U227" s="14">
        <v>-1.4152883688597065E-2</v>
      </c>
      <c r="V227" s="20">
        <v>-1.5788303350166042E-2</v>
      </c>
      <c r="W227" s="20">
        <v>-2.0016693486299149E-2</v>
      </c>
      <c r="Y227" s="14">
        <f t="shared" si="68"/>
        <v>-9.8898933773276573E-3</v>
      </c>
      <c r="Z227" s="14">
        <f t="shared" si="73"/>
        <v>-1.246619511575589E-2</v>
      </c>
      <c r="AA227" s="20">
        <f t="shared" si="69"/>
        <v>-1.7514604494764587E-2</v>
      </c>
      <c r="AB227" s="20">
        <f t="shared" si="74"/>
        <v>-1.6710752637181213E-2</v>
      </c>
      <c r="AD227" s="14">
        <f t="shared" si="70"/>
        <v>-9.0353439744553336E-3</v>
      </c>
      <c r="AE227" s="14">
        <f t="shared" si="75"/>
        <v>-9.5702730887043067E-3</v>
      </c>
      <c r="AF227" s="20">
        <f t="shared" si="71"/>
        <v>-1.6752275379560328E-2</v>
      </c>
      <c r="AG227" s="20">
        <f t="shared" si="76"/>
        <v>-1.4642778015594332E-2</v>
      </c>
      <c r="AI227" s="26">
        <v>0.31809858527265172</v>
      </c>
      <c r="AJ227" s="26">
        <v>0.50762949211571229</v>
      </c>
      <c r="AK227" s="26">
        <f t="shared" si="80"/>
        <v>-1.3183955734744799</v>
      </c>
      <c r="AL227" s="26">
        <f t="shared" si="80"/>
        <v>-1.8641518631209326</v>
      </c>
      <c r="AM227" s="26">
        <f t="shared" si="81"/>
        <v>-2.547320078163557</v>
      </c>
      <c r="AN227" s="26">
        <f t="shared" si="81"/>
        <v>-2.3418548954530922</v>
      </c>
      <c r="AO227" s="14">
        <v>-8.9475995751982628E-3</v>
      </c>
      <c r="AP227" s="14">
        <v>-1.603980078490622E-2</v>
      </c>
      <c r="AQ227" s="20">
        <v>-1.7287982839022664E-2</v>
      </c>
      <c r="AR227" s="20">
        <v>-2.0150121207044697E-2</v>
      </c>
    </row>
    <row r="228" spans="1:44" x14ac:dyDescent="0.2">
      <c r="A228" s="1">
        <v>44872</v>
      </c>
      <c r="B228">
        <v>228.39445000000001</v>
      </c>
      <c r="C228">
        <v>17.940000000000001</v>
      </c>
      <c r="D228" s="12">
        <v>-7.8333665101171235E-4</v>
      </c>
      <c r="E228" s="12">
        <v>-3.3333333333332993E-3</v>
      </c>
      <c r="F228" s="12">
        <v>-2.5499966823215869E-3</v>
      </c>
      <c r="G228" s="12">
        <f t="shared" si="66"/>
        <v>7.2733694115790764E-3</v>
      </c>
      <c r="H228" s="12">
        <f t="shared" si="72"/>
        <v>7.50054337130069E-3</v>
      </c>
      <c r="I228" s="14">
        <v>-1.1963628056793742E-2</v>
      </c>
      <c r="J228" s="14">
        <v>-1.2337295968390767E-2</v>
      </c>
      <c r="K228" s="20">
        <v>-1.6920387467740664E-2</v>
      </c>
      <c r="L228" s="20">
        <v>-1.7448873125976479E-2</v>
      </c>
      <c r="N228" s="24">
        <v>6.1361630881824527E-7</v>
      </c>
      <c r="O228" s="24">
        <v>6.5024830798511005E-6</v>
      </c>
      <c r="P228" s="23">
        <f t="shared" ref="P228:Q243" si="82">SUMPRODUCT(N228:N327,Weights)</f>
        <v>4.8727966934102099E-5</v>
      </c>
      <c r="Q228" s="23">
        <f t="shared" si="82"/>
        <v>7.7485881258957119E-5</v>
      </c>
      <c r="R228" s="12">
        <v>6.9805420229450731E-3</v>
      </c>
      <c r="S228" s="12">
        <v>8.8026065036986133E-3</v>
      </c>
      <c r="T228" s="14">
        <v>-1.1481969864528374E-2</v>
      </c>
      <c r="U228" s="14">
        <v>-1.4478999234235285E-2</v>
      </c>
      <c r="V228" s="20">
        <v>-1.6239169094731019E-2</v>
      </c>
      <c r="W228" s="20">
        <v>-2.0477924925897346E-2</v>
      </c>
      <c r="Y228" s="14">
        <f t="shared" si="68"/>
        <v>-1.1417178235959197E-2</v>
      </c>
      <c r="Z228" s="14">
        <f t="shared" si="73"/>
        <v>-1.246619511575589E-2</v>
      </c>
      <c r="AA228" s="20">
        <f t="shared" si="69"/>
        <v>-1.7841400589670167E-2</v>
      </c>
      <c r="AB228" s="20">
        <f t="shared" si="74"/>
        <v>-1.6710752637181213E-2</v>
      </c>
      <c r="AD228" s="14">
        <f t="shared" si="70"/>
        <v>-9.0353439744553336E-3</v>
      </c>
      <c r="AE228" s="14">
        <f t="shared" si="75"/>
        <v>-9.5702730887043067E-3</v>
      </c>
      <c r="AF228" s="20">
        <f t="shared" si="71"/>
        <v>-1.6752275379560328E-2</v>
      </c>
      <c r="AG228" s="20">
        <f t="shared" si="76"/>
        <v>-1.4642778015594332E-2</v>
      </c>
      <c r="AI228" s="26">
        <v>-0.1088269696499206</v>
      </c>
      <c r="AJ228" s="26">
        <v>-0.2815602711890472</v>
      </c>
      <c r="AK228" s="26">
        <f t="shared" si="80"/>
        <v>-1.4300189617094774</v>
      </c>
      <c r="AL228" s="26">
        <f t="shared" si="80"/>
        <v>-1.8641518631209326</v>
      </c>
      <c r="AM228" s="26">
        <f t="shared" si="81"/>
        <v>-2.547320078163557</v>
      </c>
      <c r="AN228" s="26">
        <f t="shared" si="81"/>
        <v>-2.3418548954530922</v>
      </c>
      <c r="AO228" s="14">
        <v>-9.982307455821288E-3</v>
      </c>
      <c r="AP228" s="14">
        <v>-1.6409395314190209E-2</v>
      </c>
      <c r="AQ228" s="20">
        <v>-1.7781674851512438E-2</v>
      </c>
      <c r="AR228" s="20">
        <v>-2.0614427133433824E-2</v>
      </c>
    </row>
    <row r="229" spans="1:44" x14ac:dyDescent="0.2">
      <c r="A229" s="1">
        <v>44869</v>
      </c>
      <c r="B229">
        <v>228.57350000000002</v>
      </c>
      <c r="C229">
        <v>18</v>
      </c>
      <c r="D229" s="12">
        <v>5.4957814241718417E-4</v>
      </c>
      <c r="E229" s="12">
        <v>5.558643690939391E-4</v>
      </c>
      <c r="F229" s="12">
        <v>6.2862266767549357E-6</v>
      </c>
      <c r="G229" s="12">
        <f t="shared" si="66"/>
        <v>7.3355272320649164E-3</v>
      </c>
      <c r="H229" s="12">
        <f t="shared" si="72"/>
        <v>7.5317898605915968E-3</v>
      </c>
      <c r="I229" s="14">
        <v>-1.2065868573263274E-2</v>
      </c>
      <c r="J229" s="14">
        <v>-1.2388691869630415E-2</v>
      </c>
      <c r="K229" s="20">
        <v>-1.7064988181282912E-2</v>
      </c>
      <c r="L229" s="20">
        <v>-1.7521563329909621E-2</v>
      </c>
      <c r="N229" s="24">
        <v>3.0203613462272277E-7</v>
      </c>
      <c r="O229" s="24">
        <v>3.9516645831545404E-11</v>
      </c>
      <c r="P229" s="23">
        <f t="shared" si="82"/>
        <v>5.1811220333240438E-5</v>
      </c>
      <c r="Q229" s="23">
        <f t="shared" si="82"/>
        <v>8.2023157045620104E-5</v>
      </c>
      <c r="R229" s="12">
        <v>7.1980011345678767E-3</v>
      </c>
      <c r="S229" s="12">
        <v>9.0566636818212535E-3</v>
      </c>
      <c r="T229" s="14">
        <v>-1.1839658272994788E-2</v>
      </c>
      <c r="U229" s="14">
        <v>-1.4896886105123366E-2</v>
      </c>
      <c r="V229" s="20">
        <v>-1.6745054636745541E-2</v>
      </c>
      <c r="W229" s="20">
        <v>-2.1068950302107765E-2</v>
      </c>
      <c r="Y229" s="14">
        <f t="shared" si="68"/>
        <v>-1.1417178235959197E-2</v>
      </c>
      <c r="Z229" s="14">
        <f t="shared" si="73"/>
        <v>-1.246619511575589E-2</v>
      </c>
      <c r="AA229" s="20">
        <f t="shared" si="69"/>
        <v>-1.7841400589670167E-2</v>
      </c>
      <c r="AB229" s="20">
        <f t="shared" si="74"/>
        <v>-1.6710752637181213E-2</v>
      </c>
      <c r="AD229" s="14">
        <f t="shared" si="70"/>
        <v>-9.0353439744553336E-3</v>
      </c>
      <c r="AE229" s="14">
        <f t="shared" si="75"/>
        <v>-9.5702730887043067E-3</v>
      </c>
      <c r="AF229" s="20">
        <f t="shared" si="71"/>
        <v>-1.6752275379560328E-2</v>
      </c>
      <c r="AG229" s="20">
        <f t="shared" si="76"/>
        <v>-1.4642778015594332E-2</v>
      </c>
      <c r="AI229" s="26">
        <v>7.4035284585974054E-2</v>
      </c>
      <c r="AJ229" s="26">
        <v>6.7295437940754902E-4</v>
      </c>
      <c r="AK229" s="26">
        <f t="shared" ref="AK229:AL244" si="83">PERCENTILE(AI229:AI328,5%)</f>
        <v>-1.4300189617094774</v>
      </c>
      <c r="AL229" s="26">
        <f t="shared" si="83"/>
        <v>-1.8641518631209326</v>
      </c>
      <c r="AM229" s="26">
        <f t="shared" ref="AM229:AN244" si="84">PERCENTILE(AI229:AI328,1%)</f>
        <v>-2.547320078163557</v>
      </c>
      <c r="AN229" s="26">
        <f t="shared" si="84"/>
        <v>-2.3418548954530922</v>
      </c>
      <c r="AO229" s="14">
        <v>-1.0293278108838396E-2</v>
      </c>
      <c r="AP229" s="14">
        <v>-1.6882996476126774E-2</v>
      </c>
      <c r="AQ229" s="20">
        <v>-1.8335612812728816E-2</v>
      </c>
      <c r="AR229" s="20">
        <v>-2.120939217974533E-2</v>
      </c>
    </row>
    <row r="230" spans="1:44" x14ac:dyDescent="0.2">
      <c r="A230" s="1">
        <v>44868</v>
      </c>
      <c r="B230">
        <v>228.44794999999999</v>
      </c>
      <c r="C230">
        <v>17.989999999999998</v>
      </c>
      <c r="D230" s="12">
        <v>-2.4610112459393374E-3</v>
      </c>
      <c r="E230" s="12">
        <v>-1.0451045104510559E-2</v>
      </c>
      <c r="F230" s="12">
        <v>-7.9900338585712216E-3</v>
      </c>
      <c r="G230" s="12">
        <f t="shared" si="66"/>
        <v>7.3608639866080848E-3</v>
      </c>
      <c r="H230" s="12">
        <f t="shared" si="72"/>
        <v>7.5321650821160878E-3</v>
      </c>
      <c r="I230" s="14">
        <v>-1.2107543825868785E-2</v>
      </c>
      <c r="J230" s="14">
        <v>-1.2389309054115883E-2</v>
      </c>
      <c r="K230" s="20">
        <v>-1.7123930286349506E-2</v>
      </c>
      <c r="L230" s="20">
        <v>-1.7522436225705415E-2</v>
      </c>
      <c r="N230" s="24">
        <v>6.0565763526398897E-6</v>
      </c>
      <c r="O230" s="24">
        <v>6.3840641061114524E-5</v>
      </c>
      <c r="P230" s="23">
        <f t="shared" si="82"/>
        <v>5.5103781506433044E-5</v>
      </c>
      <c r="Q230" s="23">
        <f t="shared" si="82"/>
        <v>8.7258717810530318E-5</v>
      </c>
      <c r="R230" s="12">
        <v>7.4231921372434548E-3</v>
      </c>
      <c r="S230" s="12">
        <v>9.3412374881773723E-3</v>
      </c>
      <c r="T230" s="14">
        <v>-1.221006451050255E-2</v>
      </c>
      <c r="U230" s="14">
        <v>-1.5364968362643614E-2</v>
      </c>
      <c r="V230" s="20">
        <v>-1.7268927247072997E-2</v>
      </c>
      <c r="W230" s="20">
        <v>-2.1730967971532032E-2</v>
      </c>
      <c r="Y230" s="14">
        <f t="shared" si="68"/>
        <v>-1.1417178235959197E-2</v>
      </c>
      <c r="Z230" s="14">
        <f t="shared" si="73"/>
        <v>-1.246619511575589E-2</v>
      </c>
      <c r="AA230" s="20">
        <f t="shared" si="69"/>
        <v>-1.7841400589670167E-2</v>
      </c>
      <c r="AB230" s="20">
        <f t="shared" si="74"/>
        <v>-1.6710752637181213E-2</v>
      </c>
      <c r="AD230" s="14">
        <f t="shared" si="70"/>
        <v>-9.0353439744553336E-3</v>
      </c>
      <c r="AE230" s="14">
        <f t="shared" si="75"/>
        <v>-9.5702730887043067E-3</v>
      </c>
      <c r="AF230" s="20">
        <f t="shared" si="71"/>
        <v>-1.6752275379560328E-2</v>
      </c>
      <c r="AG230" s="20">
        <f t="shared" si="76"/>
        <v>-1.4642778015594332E-2</v>
      </c>
      <c r="AI230" s="26">
        <v>-0.32235263492189992</v>
      </c>
      <c r="AJ230" s="26">
        <v>-0.84813083115689269</v>
      </c>
      <c r="AK230" s="26">
        <f t="shared" si="83"/>
        <v>-1.4300189617094774</v>
      </c>
      <c r="AL230" s="26">
        <f t="shared" si="83"/>
        <v>-1.8641518631209326</v>
      </c>
      <c r="AM230" s="26">
        <f t="shared" si="84"/>
        <v>-2.547320078163557</v>
      </c>
      <c r="AN230" s="26">
        <f t="shared" si="84"/>
        <v>-2.3418548954530922</v>
      </c>
      <c r="AO230" s="14">
        <v>-1.0615305512670842E-2</v>
      </c>
      <c r="AP230" s="14">
        <v>-1.7413485267440951E-2</v>
      </c>
      <c r="AQ230" s="20">
        <v>-1.8909246375266101E-2</v>
      </c>
      <c r="AR230" s="20">
        <v>-2.1875822741278125E-2</v>
      </c>
    </row>
    <row r="231" spans="1:44" x14ac:dyDescent="0.2">
      <c r="A231" s="1">
        <v>44867</v>
      </c>
      <c r="B231">
        <v>229.01155</v>
      </c>
      <c r="C231">
        <v>18.18</v>
      </c>
      <c r="D231" s="12">
        <v>-9.8125224294256519E-3</v>
      </c>
      <c r="E231" s="12">
        <v>1.1013215859030367E-3</v>
      </c>
      <c r="F231" s="12">
        <v>1.0913844015328689E-2</v>
      </c>
      <c r="G231" s="12">
        <f t="shared" si="66"/>
        <v>7.6222076608649025E-3</v>
      </c>
      <c r="H231" s="12">
        <f t="shared" si="72"/>
        <v>7.5204801831248976E-3</v>
      </c>
      <c r="I231" s="14">
        <v>-1.2537415916350936E-2</v>
      </c>
      <c r="J231" s="14">
        <v>-1.2370089105629662E-2</v>
      </c>
      <c r="K231" s="20">
        <v>-1.7731906587350875E-2</v>
      </c>
      <c r="L231" s="20">
        <v>-1.7495253085778879E-2</v>
      </c>
      <c r="N231" s="24">
        <v>9.6285596427981497E-5</v>
      </c>
      <c r="O231" s="24">
        <v>1.1911199119092584E-4</v>
      </c>
      <c r="P231" s="23">
        <f t="shared" si="82"/>
        <v>5.8286066512370248E-5</v>
      </c>
      <c r="Q231" s="23">
        <f t="shared" si="82"/>
        <v>8.8750648991311716E-5</v>
      </c>
      <c r="R231" s="12">
        <v>7.6345311913941548E-3</v>
      </c>
      <c r="S231" s="12">
        <v>9.4207562855278086E-3</v>
      </c>
      <c r="T231" s="14">
        <v>-1.2557686320238824E-2</v>
      </c>
      <c r="U231" s="14">
        <v>-1.5495765144876298E-2</v>
      </c>
      <c r="V231" s="20">
        <v>-1.776057540639828E-2</v>
      </c>
      <c r="W231" s="20">
        <v>-2.1915956356694504E-2</v>
      </c>
      <c r="Y231" s="14">
        <f t="shared" si="68"/>
        <v>-1.2679131564131235E-2</v>
      </c>
      <c r="Z231" s="14">
        <f t="shared" si="73"/>
        <v>-1.246619511575589E-2</v>
      </c>
      <c r="AA231" s="20">
        <f t="shared" si="69"/>
        <v>-1.8230579693840846E-2</v>
      </c>
      <c r="AB231" s="20">
        <f t="shared" si="74"/>
        <v>-1.6710752637181213E-2</v>
      </c>
      <c r="AD231" s="14">
        <f t="shared" si="70"/>
        <v>-9.0353439744553336E-3</v>
      </c>
      <c r="AE231" s="14">
        <f t="shared" si="75"/>
        <v>-9.5702730887043067E-3</v>
      </c>
      <c r="AF231" s="20">
        <f t="shared" si="71"/>
        <v>-1.6752275379560328E-2</v>
      </c>
      <c r="AG231" s="20">
        <f t="shared" si="76"/>
        <v>-1.4642778015594332E-2</v>
      </c>
      <c r="AI231" s="26">
        <v>-1.3127822488499676</v>
      </c>
      <c r="AJ231" s="26">
        <v>1.1714541425327121</v>
      </c>
      <c r="AK231" s="26">
        <f t="shared" si="83"/>
        <v>-1.5463097359182121</v>
      </c>
      <c r="AL231" s="26">
        <f t="shared" si="83"/>
        <v>-1.8641518631209326</v>
      </c>
      <c r="AM231" s="26">
        <f t="shared" si="84"/>
        <v>-2.547320078163557</v>
      </c>
      <c r="AN231" s="26">
        <f t="shared" si="84"/>
        <v>-2.3418548954530922</v>
      </c>
      <c r="AO231" s="14">
        <v>-1.1805349910424048E-2</v>
      </c>
      <c r="AP231" s="14">
        <v>-1.7561720381674899E-2</v>
      </c>
      <c r="AQ231" s="20">
        <v>-1.9447594591204272E-2</v>
      </c>
      <c r="AR231" s="20">
        <v>-2.2062044226133788E-2</v>
      </c>
    </row>
    <row r="232" spans="1:44" x14ac:dyDescent="0.2">
      <c r="A232" s="1">
        <v>44865</v>
      </c>
      <c r="B232">
        <v>231.28100000000001</v>
      </c>
      <c r="C232">
        <v>18.16</v>
      </c>
      <c r="D232" s="12">
        <v>-5.7537536058183125E-4</v>
      </c>
      <c r="E232" s="12">
        <v>5.5370985603544476E-3</v>
      </c>
      <c r="F232" s="12">
        <v>6.1124739209362788E-3</v>
      </c>
      <c r="G232" s="12">
        <f t="shared" si="66"/>
        <v>7.6668722830942372E-3</v>
      </c>
      <c r="H232" s="12">
        <f t="shared" si="72"/>
        <v>7.4391241467580268E-3</v>
      </c>
      <c r="I232" s="14">
        <v>-1.2610882682221275E-2</v>
      </c>
      <c r="J232" s="14">
        <v>-1.223627033413722E-2</v>
      </c>
      <c r="K232" s="20">
        <v>-1.7835812036318927E-2</v>
      </c>
      <c r="L232" s="20">
        <v>-1.7305990643536419E-2</v>
      </c>
      <c r="N232" s="24">
        <v>3.3105680556467235E-7</v>
      </c>
      <c r="O232" s="24">
        <v>3.7362337434126125E-5</v>
      </c>
      <c r="P232" s="23">
        <f t="shared" si="82"/>
        <v>5.5869647803835995E-5</v>
      </c>
      <c r="Q232" s="23">
        <f t="shared" si="82"/>
        <v>8.6797036993237672E-5</v>
      </c>
      <c r="R232" s="12">
        <v>7.474600176854679E-3</v>
      </c>
      <c r="S232" s="12">
        <v>9.316492741007083E-3</v>
      </c>
      <c r="T232" s="14">
        <v>-1.2294623210911538E-2</v>
      </c>
      <c r="U232" s="14">
        <v>-1.5324266875512567E-2</v>
      </c>
      <c r="V232" s="20">
        <v>-1.7388520230731175E-2</v>
      </c>
      <c r="W232" s="20">
        <v>-2.1673403081558754E-2</v>
      </c>
      <c r="Y232" s="14">
        <f t="shared" si="68"/>
        <v>-1.3017254064956246E-2</v>
      </c>
      <c r="Z232" s="14">
        <f t="shared" si="73"/>
        <v>-1.246619511575589E-2</v>
      </c>
      <c r="AA232" s="20">
        <f t="shared" si="69"/>
        <v>-1.8230579693840846E-2</v>
      </c>
      <c r="AB232" s="20">
        <f t="shared" si="74"/>
        <v>-1.6710752637181213E-2</v>
      </c>
      <c r="AD232" s="14">
        <f t="shared" si="70"/>
        <v>-8.8197377069814779E-3</v>
      </c>
      <c r="AE232" s="14">
        <f t="shared" si="75"/>
        <v>-9.5702730887043067E-3</v>
      </c>
      <c r="AF232" s="20">
        <f t="shared" si="71"/>
        <v>-1.6752275379560328E-2</v>
      </c>
      <c r="AG232" s="20">
        <f t="shared" si="76"/>
        <v>-1.4642778015594332E-2</v>
      </c>
      <c r="AI232" s="26">
        <v>-7.4638727651836531E-2</v>
      </c>
      <c r="AJ232" s="26">
        <v>0.64447584763155197</v>
      </c>
      <c r="AK232" s="26">
        <f t="shared" si="83"/>
        <v>-1.6381464652261828</v>
      </c>
      <c r="AL232" s="26">
        <f t="shared" si="83"/>
        <v>-1.8641518631209326</v>
      </c>
      <c r="AM232" s="26">
        <f t="shared" si="84"/>
        <v>-2.547320078163557</v>
      </c>
      <c r="AN232" s="26">
        <f t="shared" si="84"/>
        <v>-2.3418548954530922</v>
      </c>
      <c r="AO232" s="14">
        <v>-1.2244489858693494E-2</v>
      </c>
      <c r="AP232" s="14">
        <v>-1.7367357300900998E-2</v>
      </c>
      <c r="AQ232" s="20">
        <v>-1.9040199106746796E-2</v>
      </c>
      <c r="AR232" s="20">
        <v>-2.1817874133980633E-2</v>
      </c>
    </row>
    <row r="233" spans="1:44" x14ac:dyDescent="0.2">
      <c r="A233" s="1">
        <v>44862</v>
      </c>
      <c r="B233">
        <v>231.41415000000001</v>
      </c>
      <c r="C233">
        <v>18.059999999999999</v>
      </c>
      <c r="D233" s="12">
        <v>1.0526695006844999E-2</v>
      </c>
      <c r="E233" s="12">
        <v>1.1086474501107446E-3</v>
      </c>
      <c r="F233" s="12">
        <v>-9.4180475567342548E-3</v>
      </c>
      <c r="G233" s="12">
        <f t="shared" si="66"/>
        <v>7.7191270361805075E-3</v>
      </c>
      <c r="H233" s="12">
        <f t="shared" si="72"/>
        <v>7.4475738324190988E-3</v>
      </c>
      <c r="I233" s="14">
        <v>-1.269683410236068E-2</v>
      </c>
      <c r="J233" s="14">
        <v>-1.2250168830243434E-2</v>
      </c>
      <c r="K233" s="20">
        <v>-1.7957374770069701E-2</v>
      </c>
      <c r="L233" s="20">
        <v>-1.7325647551810368E-2</v>
      </c>
      <c r="N233" s="24">
        <v>1.1081130776713545E-4</v>
      </c>
      <c r="O233" s="24">
        <v>8.8699619780908072E-5</v>
      </c>
      <c r="P233" s="23">
        <f t="shared" si="82"/>
        <v>5.9425667022701329E-5</v>
      </c>
      <c r="Q233" s="23">
        <f t="shared" si="82"/>
        <v>8.9954055031598161E-5</v>
      </c>
      <c r="R233" s="12">
        <v>7.7088045131979656E-3</v>
      </c>
      <c r="S233" s="12">
        <v>9.4844111589280095E-3</v>
      </c>
      <c r="T233" s="14">
        <v>-1.2679855062993555E-2</v>
      </c>
      <c r="U233" s="14">
        <v>-1.5600468094261756E-2</v>
      </c>
      <c r="V233" s="20">
        <v>-1.7933360990674524E-2</v>
      </c>
      <c r="W233" s="20">
        <v>-2.2064039736101403E-2</v>
      </c>
      <c r="Y233" s="14">
        <f t="shared" si="68"/>
        <v>-1.3017254064956246E-2</v>
      </c>
      <c r="Z233" s="14">
        <f t="shared" si="73"/>
        <v>-1.246619511575589E-2</v>
      </c>
      <c r="AA233" s="20">
        <f t="shared" si="69"/>
        <v>-1.8230579693840846E-2</v>
      </c>
      <c r="AB233" s="20">
        <f t="shared" si="74"/>
        <v>-1.6710752637181213E-2</v>
      </c>
      <c r="AD233" s="14">
        <f t="shared" si="70"/>
        <v>-8.8197377069814779E-3</v>
      </c>
      <c r="AE233" s="14">
        <f t="shared" si="75"/>
        <v>-9.5702730887043067E-3</v>
      </c>
      <c r="AF233" s="20">
        <f t="shared" si="71"/>
        <v>-1.6752275379560328E-2</v>
      </c>
      <c r="AG233" s="20">
        <f t="shared" si="76"/>
        <v>-1.4642778015594332E-2</v>
      </c>
      <c r="AI233" s="26">
        <v>1.4049677662272624</v>
      </c>
      <c r="AJ233" s="26">
        <v>-0.99258048234574592</v>
      </c>
      <c r="AK233" s="26">
        <f t="shared" si="83"/>
        <v>-1.6381464652261828</v>
      </c>
      <c r="AL233" s="26">
        <f t="shared" si="83"/>
        <v>-1.8641518631209326</v>
      </c>
      <c r="AM233" s="26">
        <f t="shared" si="84"/>
        <v>-2.547320078163557</v>
      </c>
      <c r="AN233" s="26">
        <f t="shared" si="84"/>
        <v>-2.3418548954530922</v>
      </c>
      <c r="AO233" s="14">
        <v>-1.2628150864414892E-2</v>
      </c>
      <c r="AP233" s="14">
        <v>-1.7680382732520612E-2</v>
      </c>
      <c r="AQ233" s="20">
        <v>-1.9636792515107023E-2</v>
      </c>
      <c r="AR233" s="20">
        <v>-2.2211114703025496E-2</v>
      </c>
    </row>
    <row r="234" spans="1:44" x14ac:dyDescent="0.2">
      <c r="A234" s="1">
        <v>44861</v>
      </c>
      <c r="B234">
        <v>229.0035</v>
      </c>
      <c r="C234">
        <v>18.04</v>
      </c>
      <c r="D234" s="12">
        <v>2.4875758010203253E-3</v>
      </c>
      <c r="E234" s="12">
        <v>1.1098779134295356E-3</v>
      </c>
      <c r="F234" s="12">
        <v>-1.3776978875907897E-3</v>
      </c>
      <c r="G234" s="12">
        <f t="shared" si="66"/>
        <v>7.670060936769087E-3</v>
      </c>
      <c r="H234" s="12">
        <f t="shared" si="72"/>
        <v>7.4315336603399717E-3</v>
      </c>
      <c r="I234" s="14">
        <v>-1.2616127550783443E-2</v>
      </c>
      <c r="J234" s="14">
        <v>-1.2223785095022156E-2</v>
      </c>
      <c r="K234" s="20">
        <v>-1.7843229954016465E-2</v>
      </c>
      <c r="L234" s="20">
        <v>-1.7288332531594841E-2</v>
      </c>
      <c r="N234" s="24">
        <v>6.188033365821913E-6</v>
      </c>
      <c r="O234" s="24">
        <v>1.8980514694721242E-6</v>
      </c>
      <c r="P234" s="23">
        <f t="shared" si="82"/>
        <v>5.6137279137602011E-5</v>
      </c>
      <c r="Q234" s="23">
        <f t="shared" si="82"/>
        <v>9.0030631380780493E-5</v>
      </c>
      <c r="R234" s="12">
        <v>7.4924815073246602E-3</v>
      </c>
      <c r="S234" s="12">
        <v>9.4884472586815004E-3</v>
      </c>
      <c r="T234" s="14">
        <v>-1.2324035382189805E-2</v>
      </c>
      <c r="U234" s="14">
        <v>-1.5607106887580024E-2</v>
      </c>
      <c r="V234" s="20">
        <v>-1.7430118425855037E-2</v>
      </c>
      <c r="W234" s="20">
        <v>-2.2073429108182351E-2</v>
      </c>
      <c r="Y234" s="14">
        <f t="shared" si="68"/>
        <v>-1.3017254064956246E-2</v>
      </c>
      <c r="Z234" s="14">
        <f t="shared" si="73"/>
        <v>-1.246619511575589E-2</v>
      </c>
      <c r="AA234" s="20">
        <f t="shared" si="69"/>
        <v>-1.8230579693840846E-2</v>
      </c>
      <c r="AB234" s="20">
        <f t="shared" si="74"/>
        <v>-1.6710752637181213E-2</v>
      </c>
      <c r="AD234" s="14">
        <f t="shared" si="70"/>
        <v>-8.8197377069814779E-3</v>
      </c>
      <c r="AE234" s="14">
        <f t="shared" si="75"/>
        <v>-9.5702730887043067E-3</v>
      </c>
      <c r="AF234" s="20">
        <f t="shared" si="71"/>
        <v>-1.6752275379560328E-2</v>
      </c>
      <c r="AG234" s="20">
        <f t="shared" si="76"/>
        <v>-1.4642778015594332E-2</v>
      </c>
      <c r="AI234" s="26">
        <v>0.32296076941389595</v>
      </c>
      <c r="AJ234" s="26">
        <v>-0.1408594703442218</v>
      </c>
      <c r="AK234" s="26">
        <f t="shared" si="83"/>
        <v>-1.6381464652261828</v>
      </c>
      <c r="AL234" s="26">
        <f t="shared" si="83"/>
        <v>-1.8641518631209326</v>
      </c>
      <c r="AM234" s="26">
        <f t="shared" si="84"/>
        <v>-2.547320078163557</v>
      </c>
      <c r="AN234" s="26">
        <f t="shared" si="84"/>
        <v>-2.3418548954530922</v>
      </c>
      <c r="AO234" s="14">
        <v>-1.2273782096996434E-2</v>
      </c>
      <c r="AP234" s="14">
        <v>-1.7687906635395826E-2</v>
      </c>
      <c r="AQ234" s="20">
        <v>-1.9085748578877258E-2</v>
      </c>
      <c r="AR234" s="20">
        <v>-2.2220566662991745E-2</v>
      </c>
    </row>
    <row r="235" spans="1:44" x14ac:dyDescent="0.2">
      <c r="A235" s="1">
        <v>44860</v>
      </c>
      <c r="B235">
        <v>228.43525</v>
      </c>
      <c r="C235">
        <v>18.02</v>
      </c>
      <c r="D235" s="12">
        <v>-3.8842085066673748E-3</v>
      </c>
      <c r="E235" s="12">
        <v>-5.546311702718798E-4</v>
      </c>
      <c r="F235" s="12">
        <v>3.329577336395495E-3</v>
      </c>
      <c r="G235" s="12">
        <f t="shared" si="66"/>
        <v>7.6787624011189683E-3</v>
      </c>
      <c r="H235" s="12">
        <f t="shared" si="72"/>
        <v>7.457468910605408E-3</v>
      </c>
      <c r="I235" s="14">
        <v>-1.2630440185979135E-2</v>
      </c>
      <c r="J235" s="14">
        <v>-1.2266444785487152E-2</v>
      </c>
      <c r="K235" s="20">
        <v>-1.7863472587107854E-2</v>
      </c>
      <c r="L235" s="20">
        <v>-1.7348666945912555E-2</v>
      </c>
      <c r="N235" s="24">
        <v>1.5087075723267198E-5</v>
      </c>
      <c r="O235" s="24">
        <v>1.108608523903852E-5</v>
      </c>
      <c r="P235" s="23">
        <f t="shared" si="82"/>
        <v>5.9327097918152918E-5</v>
      </c>
      <c r="Q235" s="23">
        <f t="shared" si="82"/>
        <v>9.5661212877723158E-5</v>
      </c>
      <c r="R235" s="12">
        <v>7.7024085790194825E-3</v>
      </c>
      <c r="S235" s="12">
        <v>9.7806550331623072E-3</v>
      </c>
      <c r="T235" s="14">
        <v>-1.2669334687462334E-2</v>
      </c>
      <c r="U235" s="14">
        <v>-1.6087745905258195E-2</v>
      </c>
      <c r="V235" s="20">
        <v>-1.7918481822795908E-2</v>
      </c>
      <c r="W235" s="20">
        <v>-2.2753206043123982E-2</v>
      </c>
      <c r="Y235" s="14">
        <f t="shared" si="68"/>
        <v>-1.3017254064956246E-2</v>
      </c>
      <c r="Z235" s="14">
        <f t="shared" si="73"/>
        <v>-1.246619511575589E-2</v>
      </c>
      <c r="AA235" s="20">
        <f t="shared" si="69"/>
        <v>-1.8230579693840846E-2</v>
      </c>
      <c r="AB235" s="20">
        <f t="shared" si="74"/>
        <v>-1.6710752637181213E-2</v>
      </c>
      <c r="AD235" s="14">
        <f t="shared" si="70"/>
        <v>-8.8197377069814779E-3</v>
      </c>
      <c r="AE235" s="14">
        <f t="shared" si="75"/>
        <v>-9.5702730887043067E-3</v>
      </c>
      <c r="AF235" s="20">
        <f t="shared" si="71"/>
        <v>-1.6752275379560328E-2</v>
      </c>
      <c r="AG235" s="20">
        <f t="shared" si="76"/>
        <v>-1.4642778015594332E-2</v>
      </c>
      <c r="AI235" s="26">
        <v>-0.49267415487064264</v>
      </c>
      <c r="AJ235" s="26">
        <v>0.33119605668689733</v>
      </c>
      <c r="AK235" s="26">
        <f t="shared" si="83"/>
        <v>-1.6381464652261828</v>
      </c>
      <c r="AL235" s="26">
        <f t="shared" si="83"/>
        <v>-1.8641518631209326</v>
      </c>
      <c r="AM235" s="26">
        <f t="shared" si="84"/>
        <v>-2.547320078163557</v>
      </c>
      <c r="AN235" s="26">
        <f t="shared" si="84"/>
        <v>-2.3418548954530922</v>
      </c>
      <c r="AO235" s="14">
        <v>-1.261767338744859E-2</v>
      </c>
      <c r="AP235" s="14">
        <v>-1.8232626302612642E-2</v>
      </c>
      <c r="AQ235" s="20">
        <v>-1.9620500023555559E-2</v>
      </c>
      <c r="AR235" s="20">
        <v>-2.2904874870149076E-2</v>
      </c>
    </row>
    <row r="236" spans="1:44" x14ac:dyDescent="0.2">
      <c r="A236" s="1">
        <v>44859</v>
      </c>
      <c r="B236">
        <v>229.32599999999999</v>
      </c>
      <c r="C236">
        <v>18.03</v>
      </c>
      <c r="D236" s="12">
        <v>8.9892376417231024E-3</v>
      </c>
      <c r="E236" s="12">
        <v>7.2625698324024768E-3</v>
      </c>
      <c r="F236" s="12">
        <v>-1.7266678093206256E-3</v>
      </c>
      <c r="G236" s="12">
        <f t="shared" si="66"/>
        <v>7.7036501133988123E-3</v>
      </c>
      <c r="H236" s="12">
        <f t="shared" si="72"/>
        <v>7.4933677673346705E-3</v>
      </c>
      <c r="I236" s="14">
        <v>-1.2671376829789159E-2</v>
      </c>
      <c r="J236" s="14">
        <v>-1.2325493150181692E-2</v>
      </c>
      <c r="K236" s="20">
        <v>-1.7921370063659809E-2</v>
      </c>
      <c r="L236" s="20">
        <v>-1.7432180174945171E-2</v>
      </c>
      <c r="N236" s="24">
        <v>8.0806393379371529E-5</v>
      </c>
      <c r="O236" s="24">
        <v>2.9813817237440882E-6</v>
      </c>
      <c r="P236" s="23">
        <f t="shared" si="82"/>
        <v>6.2156350864157951E-5</v>
      </c>
      <c r="Q236" s="23">
        <f t="shared" si="82"/>
        <v>1.0106665657205955E-4</v>
      </c>
      <c r="R236" s="12">
        <v>7.8839299124331356E-3</v>
      </c>
      <c r="S236" s="12">
        <v>1.0053191362550479E-2</v>
      </c>
      <c r="T236" s="14">
        <v>-1.2967910711096849E-2</v>
      </c>
      <c r="U236" s="14">
        <v>-1.6536028275128373E-2</v>
      </c>
      <c r="V236" s="20">
        <v>-1.8340763590875817E-2</v>
      </c>
      <c r="W236" s="20">
        <v>-2.3387220353595049E-2</v>
      </c>
      <c r="Y236" s="14">
        <f t="shared" si="68"/>
        <v>-1.3017254064956246E-2</v>
      </c>
      <c r="Z236" s="14">
        <f t="shared" si="73"/>
        <v>-1.246619511575589E-2</v>
      </c>
      <c r="AA236" s="20">
        <f t="shared" si="69"/>
        <v>-1.8230579693840846E-2</v>
      </c>
      <c r="AB236" s="20">
        <f t="shared" si="74"/>
        <v>-1.6710752637181213E-2</v>
      </c>
      <c r="AD236" s="14">
        <f t="shared" si="70"/>
        <v>-8.8197377069814779E-3</v>
      </c>
      <c r="AE236" s="14">
        <f t="shared" si="75"/>
        <v>-9.5702730887043067E-3</v>
      </c>
      <c r="AF236" s="20">
        <f t="shared" si="71"/>
        <v>-1.6752275379560328E-2</v>
      </c>
      <c r="AG236" s="20">
        <f t="shared" si="76"/>
        <v>-1.4642778015594332E-2</v>
      </c>
      <c r="AI236" s="26">
        <v>1.1513277835940772</v>
      </c>
      <c r="AJ236" s="26">
        <v>-0.16664690684769334</v>
      </c>
      <c r="AK236" s="26">
        <f t="shared" si="83"/>
        <v>-1.6381464652261828</v>
      </c>
      <c r="AL236" s="26">
        <f t="shared" si="83"/>
        <v>-1.8641518631209326</v>
      </c>
      <c r="AM236" s="26">
        <f t="shared" si="84"/>
        <v>-2.547320078163557</v>
      </c>
      <c r="AN236" s="26">
        <f t="shared" si="84"/>
        <v>-2.3418548954530922</v>
      </c>
      <c r="AO236" s="14">
        <v>-1.291503191814331E-2</v>
      </c>
      <c r="AP236" s="14">
        <v>-1.8740675408809741E-2</v>
      </c>
      <c r="AQ236" s="20">
        <v>-2.008289296077518E-2</v>
      </c>
      <c r="AR236" s="20">
        <v>-2.354311540731558E-2</v>
      </c>
    </row>
    <row r="237" spans="1:44" x14ac:dyDescent="0.2">
      <c r="A237" s="1">
        <v>44858</v>
      </c>
      <c r="B237">
        <v>227.28289999999998</v>
      </c>
      <c r="C237">
        <v>17.899999999999999</v>
      </c>
      <c r="D237" s="12">
        <v>2.7470630602410839E-3</v>
      </c>
      <c r="E237" s="12">
        <v>1.0158013544018019E-2</v>
      </c>
      <c r="F237" s="12">
        <v>7.4109504837769347E-3</v>
      </c>
      <c r="G237" s="12">
        <f t="shared" si="66"/>
        <v>7.6746999230895719E-3</v>
      </c>
      <c r="H237" s="12">
        <f t="shared" si="72"/>
        <v>7.6320791179929478E-3</v>
      </c>
      <c r="I237" s="14">
        <v>-1.262375800425807E-2</v>
      </c>
      <c r="J237" s="14">
        <v>-1.2553653018411296E-2</v>
      </c>
      <c r="K237" s="20">
        <v>-1.785402184998083E-2</v>
      </c>
      <c r="L237" s="20">
        <v>-1.7754871030654391E-2</v>
      </c>
      <c r="N237" s="24">
        <v>7.5463554569411091E-6</v>
      </c>
      <c r="O237" s="24">
        <v>5.4922187072993585E-5</v>
      </c>
      <c r="P237" s="23">
        <f t="shared" si="82"/>
        <v>6.0960392306548513E-5</v>
      </c>
      <c r="Q237" s="23">
        <f t="shared" si="82"/>
        <v>1.0735519637673434E-4</v>
      </c>
      <c r="R237" s="12">
        <v>7.8077136414284884E-3</v>
      </c>
      <c r="S237" s="12">
        <v>1.0361235272723727E-2</v>
      </c>
      <c r="T237" s="14">
        <v>-1.2842546101302138E-2</v>
      </c>
      <c r="U237" s="14">
        <v>-1.7042715418037153E-2</v>
      </c>
      <c r="V237" s="20">
        <v>-1.8163458030856835E-2</v>
      </c>
      <c r="W237" s="20">
        <v>-2.4103837649137812E-2</v>
      </c>
      <c r="Y237" s="14">
        <f t="shared" si="68"/>
        <v>-1.3017254064956246E-2</v>
      </c>
      <c r="Z237" s="14">
        <f t="shared" si="73"/>
        <v>-1.3184636372535858E-2</v>
      </c>
      <c r="AA237" s="20">
        <f t="shared" si="69"/>
        <v>-1.8230579693840846E-2</v>
      </c>
      <c r="AB237" s="20">
        <f t="shared" si="74"/>
        <v>-1.6710752637181213E-2</v>
      </c>
      <c r="AD237" s="14">
        <f t="shared" si="70"/>
        <v>-8.8197377069814779E-3</v>
      </c>
      <c r="AE237" s="14">
        <f t="shared" si="75"/>
        <v>-9.5702730887043067E-3</v>
      </c>
      <c r="AF237" s="20">
        <f t="shared" si="71"/>
        <v>-1.6752275379560328E-2</v>
      </c>
      <c r="AG237" s="20">
        <f t="shared" si="76"/>
        <v>-1.4642778015594332E-2</v>
      </c>
      <c r="AI237" s="26">
        <v>0.34239475695657035</v>
      </c>
      <c r="AJ237" s="26">
        <v>0.70436992378233987</v>
      </c>
      <c r="AK237" s="26">
        <f t="shared" si="83"/>
        <v>-1.6381464652261828</v>
      </c>
      <c r="AL237" s="26">
        <f t="shared" si="83"/>
        <v>-1.8816429214307195</v>
      </c>
      <c r="AM237" s="26">
        <f t="shared" si="84"/>
        <v>-2.547320078163557</v>
      </c>
      <c r="AN237" s="26">
        <f t="shared" si="84"/>
        <v>-2.3418548954530922</v>
      </c>
      <c r="AO237" s="14">
        <v>-1.2790178503204326E-2</v>
      </c>
      <c r="AP237" s="14">
        <v>-1.9496145008198892E-2</v>
      </c>
      <c r="AQ237" s="20">
        <v>-1.9888745723362286E-2</v>
      </c>
      <c r="AR237" s="20">
        <v>-2.4264509546369314E-2</v>
      </c>
    </row>
    <row r="238" spans="1:44" x14ac:dyDescent="0.2">
      <c r="A238" s="1">
        <v>44855</v>
      </c>
      <c r="B238">
        <v>226.66024999999999</v>
      </c>
      <c r="C238">
        <v>17.72</v>
      </c>
      <c r="D238" s="12">
        <v>9.7428089983995214E-3</v>
      </c>
      <c r="E238" s="12">
        <v>-3.3745781777279049E-3</v>
      </c>
      <c r="F238" s="12">
        <v>-1.3117387176127426E-2</v>
      </c>
      <c r="G238" s="12">
        <f t="shared" si="66"/>
        <v>7.6717802186832612E-3</v>
      </c>
      <c r="H238" s="12">
        <f t="shared" si="72"/>
        <v>7.6201684335466214E-3</v>
      </c>
      <c r="I238" s="14">
        <v>-1.2618955517875724E-2</v>
      </c>
      <c r="J238" s="14">
        <v>-1.2534061685900282E-2</v>
      </c>
      <c r="K238" s="20">
        <v>-1.7847229601842381E-2</v>
      </c>
      <c r="L238" s="20">
        <v>-1.7727162635214306E-2</v>
      </c>
      <c r="N238" s="24">
        <v>9.4922327179294681E-5</v>
      </c>
      <c r="O238" s="24">
        <v>1.7206584632843225E-4</v>
      </c>
      <c r="P238" s="23">
        <f t="shared" si="82"/>
        <v>6.4369931422263285E-5</v>
      </c>
      <c r="Q238" s="23">
        <f t="shared" si="82"/>
        <v>1.1069964189752852E-4</v>
      </c>
      <c r="R238" s="12">
        <v>8.023087399640071E-3</v>
      </c>
      <c r="S238" s="12">
        <v>1.052138973223255E-2</v>
      </c>
      <c r="T238" s="14">
        <v>-1.319680440864663E-2</v>
      </c>
      <c r="U238" s="14">
        <v>-1.7306146061632693E-2</v>
      </c>
      <c r="V238" s="20">
        <v>-1.8664492315396537E-2</v>
      </c>
      <c r="W238" s="20">
        <v>-2.4476412635534323E-2</v>
      </c>
      <c r="Y238" s="14">
        <f t="shared" si="68"/>
        <v>-1.3017254064956246E-2</v>
      </c>
      <c r="Z238" s="14">
        <f t="shared" si="73"/>
        <v>-1.3184636372535858E-2</v>
      </c>
      <c r="AA238" s="20">
        <f t="shared" si="69"/>
        <v>-1.8230579693840846E-2</v>
      </c>
      <c r="AB238" s="20">
        <f t="shared" si="74"/>
        <v>-1.6710752637181213E-2</v>
      </c>
      <c r="AD238" s="14">
        <f t="shared" si="70"/>
        <v>-8.8197377069814779E-3</v>
      </c>
      <c r="AE238" s="14">
        <f t="shared" si="75"/>
        <v>-9.5702730887043067E-3</v>
      </c>
      <c r="AF238" s="20">
        <f t="shared" si="71"/>
        <v>-1.6752275379560328E-2</v>
      </c>
      <c r="AG238" s="20">
        <f t="shared" si="76"/>
        <v>-1.4642778015594332E-2</v>
      </c>
      <c r="AI238" s="26">
        <v>1.2332798489538441</v>
      </c>
      <c r="AJ238" s="26">
        <v>-1.2695300374217509</v>
      </c>
      <c r="AK238" s="26">
        <f t="shared" si="83"/>
        <v>-1.6381464652261828</v>
      </c>
      <c r="AL238" s="26">
        <f t="shared" si="83"/>
        <v>-1.8816429214307195</v>
      </c>
      <c r="AM238" s="26">
        <f t="shared" si="84"/>
        <v>-2.547320078163557</v>
      </c>
      <c r="AN238" s="26">
        <f t="shared" si="84"/>
        <v>-2.3418548954530922</v>
      </c>
      <c r="AO238" s="14">
        <v>-1.3142992263921108E-2</v>
      </c>
      <c r="AP238" s="14">
        <v>-1.9797498513269229E-2</v>
      </c>
      <c r="AQ238" s="20">
        <v>-2.0437371621964195E-2</v>
      </c>
      <c r="AR238" s="20">
        <v>-2.4639568051398695E-2</v>
      </c>
    </row>
    <row r="239" spans="1:44" x14ac:dyDescent="0.2">
      <c r="A239" s="1">
        <v>44854</v>
      </c>
      <c r="B239">
        <v>224.47325000000001</v>
      </c>
      <c r="C239">
        <v>17.78</v>
      </c>
      <c r="D239" s="12">
        <v>-6.896147448148815E-3</v>
      </c>
      <c r="E239" s="12">
        <v>-1.1235955056179137E-3</v>
      </c>
      <c r="F239" s="12">
        <v>5.7725519425309013E-3</v>
      </c>
      <c r="G239" s="12">
        <f t="shared" si="66"/>
        <v>7.6067680169657559E-3</v>
      </c>
      <c r="H239" s="12">
        <f t="shared" si="72"/>
        <v>7.5076785422359751E-3</v>
      </c>
      <c r="I239" s="14">
        <v>-1.2512019962084585E-2</v>
      </c>
      <c r="J239" s="14">
        <v>-1.2349032280182588E-2</v>
      </c>
      <c r="K239" s="20">
        <v>-1.7695988604590148E-2</v>
      </c>
      <c r="L239" s="20">
        <v>-1.7465472015712698E-2</v>
      </c>
      <c r="N239" s="24">
        <v>4.7556849626609413E-5</v>
      </c>
      <c r="O239" s="24">
        <v>3.3322355929217283E-5</v>
      </c>
      <c r="P239" s="23">
        <f t="shared" si="82"/>
        <v>6.2408695702923089E-5</v>
      </c>
      <c r="Q239" s="23">
        <f t="shared" si="82"/>
        <v>1.0676003641434206E-4</v>
      </c>
      <c r="R239" s="12">
        <v>7.8999174491207868E-3</v>
      </c>
      <c r="S239" s="12">
        <v>1.0332474844602433E-2</v>
      </c>
      <c r="T239" s="14">
        <v>-1.2994207868803552E-2</v>
      </c>
      <c r="U239" s="14">
        <v>-1.6995408723529164E-2</v>
      </c>
      <c r="V239" s="20">
        <v>-1.8377956162860285E-2</v>
      </c>
      <c r="W239" s="20">
        <v>-2.4036930888321335E-2</v>
      </c>
      <c r="Y239" s="14">
        <f t="shared" si="68"/>
        <v>-1.3017254064956246E-2</v>
      </c>
      <c r="Z239" s="14">
        <f t="shared" si="73"/>
        <v>-1.2533444312164322E-2</v>
      </c>
      <c r="AA239" s="20">
        <f t="shared" si="69"/>
        <v>-1.8230579693840846E-2</v>
      </c>
      <c r="AB239" s="20">
        <f t="shared" si="74"/>
        <v>-1.6710752637181213E-2</v>
      </c>
      <c r="AD239" s="14">
        <f t="shared" si="70"/>
        <v>-9.0353439744553336E-3</v>
      </c>
      <c r="AE239" s="14">
        <f t="shared" si="75"/>
        <v>-9.5545732178755945E-3</v>
      </c>
      <c r="AF239" s="20">
        <f t="shared" si="71"/>
        <v>-1.6752275379560328E-2</v>
      </c>
      <c r="AG239" s="20">
        <f t="shared" si="76"/>
        <v>-1.4642778015594332E-2</v>
      </c>
      <c r="AI239" s="26">
        <v>-0.86642374020113622</v>
      </c>
      <c r="AJ239" s="26">
        <v>0.54681106535875201</v>
      </c>
      <c r="AK239" s="26">
        <f t="shared" si="83"/>
        <v>-1.6381464652261828</v>
      </c>
      <c r="AL239" s="26">
        <f t="shared" si="83"/>
        <v>-1.8816429214307195</v>
      </c>
      <c r="AM239" s="26">
        <f t="shared" si="84"/>
        <v>-2.547320078163557</v>
      </c>
      <c r="AN239" s="26">
        <f t="shared" si="84"/>
        <v>-2.3418548954530922</v>
      </c>
      <c r="AO239" s="14">
        <v>-1.294122184485586E-2</v>
      </c>
      <c r="AP239" s="14">
        <v>-1.9442028152207143E-2</v>
      </c>
      <c r="AQ239" s="20">
        <v>-2.012361833398001E-2</v>
      </c>
      <c r="AR239" s="20">
        <v>-2.4197156796978134E-2</v>
      </c>
    </row>
    <row r="240" spans="1:44" x14ac:dyDescent="0.2">
      <c r="A240" s="1">
        <v>44853</v>
      </c>
      <c r="B240">
        <v>226.03199999999998</v>
      </c>
      <c r="C240">
        <v>17.8</v>
      </c>
      <c r="D240" s="12">
        <v>-2.904401774402543E-3</v>
      </c>
      <c r="E240" s="12">
        <v>-6.6964285714286031E-3</v>
      </c>
      <c r="F240" s="12">
        <v>-3.7920267970260602E-3</v>
      </c>
      <c r="G240" s="12">
        <f t="shared" si="66"/>
        <v>7.5816637348016256E-3</v>
      </c>
      <c r="H240" s="12">
        <f t="shared" si="72"/>
        <v>7.4953986402835323E-3</v>
      </c>
      <c r="I240" s="14">
        <v>-1.2470727092514901E-2</v>
      </c>
      <c r="J240" s="14">
        <v>-1.2328833638917505E-2</v>
      </c>
      <c r="K240" s="20">
        <v>-1.7637587311148301E-2</v>
      </c>
      <c r="L240" s="20">
        <v>-1.7436904691912204E-2</v>
      </c>
      <c r="N240" s="24">
        <v>8.4355496671526394E-6</v>
      </c>
      <c r="O240" s="24">
        <v>1.4379467229363722E-5</v>
      </c>
      <c r="P240" s="23">
        <f t="shared" si="82"/>
        <v>6.3350841818291028E-5</v>
      </c>
      <c r="Q240" s="23">
        <f t="shared" si="82"/>
        <v>1.1144513382610928E-4</v>
      </c>
      <c r="R240" s="12">
        <v>7.9593242061302555E-3</v>
      </c>
      <c r="S240" s="12">
        <v>1.0556757732661542E-2</v>
      </c>
      <c r="T240" s="14">
        <v>-1.3091923288536001E-2</v>
      </c>
      <c r="U240" s="14">
        <v>-1.7364321245416342E-2</v>
      </c>
      <c r="V240" s="20">
        <v>-1.8516156945732921E-2</v>
      </c>
      <c r="W240" s="20">
        <v>-2.4558690908141386E-2</v>
      </c>
      <c r="Y240" s="14">
        <f t="shared" si="68"/>
        <v>-1.3017254064956246E-2</v>
      </c>
      <c r="Z240" s="14">
        <f t="shared" si="73"/>
        <v>-1.2533444312164322E-2</v>
      </c>
      <c r="AA240" s="20">
        <f t="shared" si="69"/>
        <v>-1.8230579693840846E-2</v>
      </c>
      <c r="AB240" s="20">
        <f t="shared" si="74"/>
        <v>-1.6710752637181213E-2</v>
      </c>
      <c r="AD240" s="14">
        <f t="shared" si="70"/>
        <v>-9.0353439744553336E-3</v>
      </c>
      <c r="AE240" s="14">
        <f t="shared" si="75"/>
        <v>-9.5545732178755945E-3</v>
      </c>
      <c r="AF240" s="20">
        <f t="shared" si="71"/>
        <v>-1.6752275379560328E-2</v>
      </c>
      <c r="AG240" s="20">
        <f t="shared" si="76"/>
        <v>-1.4642778015594332E-2</v>
      </c>
      <c r="AI240" s="26">
        <v>-0.3550843360562792</v>
      </c>
      <c r="AJ240" s="26">
        <v>-0.3496115596668638</v>
      </c>
      <c r="AK240" s="26">
        <f t="shared" si="83"/>
        <v>-1.6381464652261828</v>
      </c>
      <c r="AL240" s="26">
        <f t="shared" si="83"/>
        <v>-1.8816429214307195</v>
      </c>
      <c r="AM240" s="26">
        <f t="shared" si="84"/>
        <v>-2.547320078163557</v>
      </c>
      <c r="AN240" s="26">
        <f t="shared" si="84"/>
        <v>-2.3418548954530922</v>
      </c>
      <c r="AO240" s="14">
        <v>-1.3038538813861472E-2</v>
      </c>
      <c r="AP240" s="14">
        <v>-1.9864048460921605E-2</v>
      </c>
      <c r="AQ240" s="20">
        <v>-2.0274946358888813E-2</v>
      </c>
      <c r="AR240" s="20">
        <v>-2.4722394776345719E-2</v>
      </c>
    </row>
    <row r="241" spans="1:44" x14ac:dyDescent="0.2">
      <c r="A241" s="1">
        <v>44852</v>
      </c>
      <c r="B241">
        <v>226.69040000000001</v>
      </c>
      <c r="C241">
        <v>17.920000000000002</v>
      </c>
      <c r="D241" s="12">
        <v>4.8268750045712405E-3</v>
      </c>
      <c r="E241" s="12">
        <v>3.3594624860022737E-3</v>
      </c>
      <c r="F241" s="12">
        <v>-1.4674125185689668E-3</v>
      </c>
      <c r="G241" s="12">
        <f t="shared" si="66"/>
        <v>7.8307534404988676E-3</v>
      </c>
      <c r="H241" s="12">
        <f t="shared" si="72"/>
        <v>7.5133979963762625E-3</v>
      </c>
      <c r="I241" s="14">
        <v>-1.2880443198367285E-2</v>
      </c>
      <c r="J241" s="14">
        <v>-1.2358439945069423E-2</v>
      </c>
      <c r="K241" s="20">
        <v>-1.8217056618442539E-2</v>
      </c>
      <c r="L241" s="20">
        <v>-1.747877745569263E-2</v>
      </c>
      <c r="N241" s="24">
        <v>2.3298722309754614E-5</v>
      </c>
      <c r="O241" s="24">
        <v>2.1532994996529186E-6</v>
      </c>
      <c r="P241" s="23">
        <f t="shared" si="82"/>
        <v>6.6903734095342314E-5</v>
      </c>
      <c r="Q241" s="23">
        <f t="shared" si="82"/>
        <v>1.1764439148668746E-4</v>
      </c>
      <c r="R241" s="12">
        <v>8.1794702820746478E-3</v>
      </c>
      <c r="S241" s="12">
        <v>1.0846399932082878E-2</v>
      </c>
      <c r="T241" s="14">
        <v>-1.345403136001227E-2</v>
      </c>
      <c r="U241" s="14">
        <v>-1.7840740267652727E-2</v>
      </c>
      <c r="V241" s="20">
        <v>-1.9028293301484592E-2</v>
      </c>
      <c r="W241" s="20">
        <v>-2.5232499422997722E-2</v>
      </c>
      <c r="Y241" s="14">
        <f t="shared" si="68"/>
        <v>-1.3017254064956246E-2</v>
      </c>
      <c r="Z241" s="14">
        <f t="shared" si="73"/>
        <v>-1.2533444312164322E-2</v>
      </c>
      <c r="AA241" s="20">
        <f t="shared" si="69"/>
        <v>-1.8230579693840846E-2</v>
      </c>
      <c r="AB241" s="20">
        <f t="shared" si="74"/>
        <v>-1.6710752637181213E-2</v>
      </c>
      <c r="AD241" s="14">
        <f t="shared" si="70"/>
        <v>-9.0353439744553336E-3</v>
      </c>
      <c r="AE241" s="14">
        <f t="shared" si="75"/>
        <v>-9.5545732178755945E-3</v>
      </c>
      <c r="AF241" s="20">
        <f t="shared" si="71"/>
        <v>-1.6752275379560328E-2</v>
      </c>
      <c r="AG241" s="20">
        <f t="shared" si="76"/>
        <v>-1.4642778015594332E-2</v>
      </c>
      <c r="AI241" s="26">
        <v>0.57820079412725855</v>
      </c>
      <c r="AJ241" s="26">
        <v>-0.13124102764179466</v>
      </c>
      <c r="AK241" s="26">
        <f t="shared" si="83"/>
        <v>-1.6381464652261828</v>
      </c>
      <c r="AL241" s="26">
        <f t="shared" si="83"/>
        <v>-1.8816429214307195</v>
      </c>
      <c r="AM241" s="26">
        <f t="shared" si="84"/>
        <v>-2.547320078163557</v>
      </c>
      <c r="AN241" s="26">
        <f t="shared" si="84"/>
        <v>-2.3418548954530922</v>
      </c>
      <c r="AO241" s="14">
        <v>-1.3399170330003193E-2</v>
      </c>
      <c r="AP241" s="14">
        <v>-2.0409051655210383E-2</v>
      </c>
      <c r="AQ241" s="20">
        <v>-2.0835728878270884E-2</v>
      </c>
      <c r="AR241" s="20">
        <v>-2.5400694778990374E-2</v>
      </c>
    </row>
    <row r="242" spans="1:44" x14ac:dyDescent="0.2">
      <c r="A242" s="1">
        <v>44851</v>
      </c>
      <c r="B242">
        <v>225.60145</v>
      </c>
      <c r="C242">
        <v>17.86</v>
      </c>
      <c r="D242" s="12">
        <v>1.0197284977912169E-2</v>
      </c>
      <c r="E242" s="12">
        <v>-2.2346368715083775E-3</v>
      </c>
      <c r="F242" s="12">
        <v>-1.2431921849420546E-2</v>
      </c>
      <c r="G242" s="12">
        <f t="shared" si="66"/>
        <v>7.8495370916589497E-3</v>
      </c>
      <c r="H242" s="12">
        <f t="shared" si="72"/>
        <v>7.5120587029298127E-3</v>
      </c>
      <c r="I242" s="14">
        <v>-1.2911339555105338E-2</v>
      </c>
      <c r="J242" s="14">
        <v>-1.2356237003386478E-2</v>
      </c>
      <c r="K242" s="20">
        <v>-1.8260753925385523E-2</v>
      </c>
      <c r="L242" s="20">
        <v>-1.7475661793230766E-2</v>
      </c>
      <c r="N242" s="24">
        <v>1.0398462092075318E-4</v>
      </c>
      <c r="O242" s="24">
        <v>1.5455268087009999E-4</v>
      </c>
      <c r="P242" s="23">
        <f t="shared" si="82"/>
        <v>6.9690685685610876E-5</v>
      </c>
      <c r="Q242" s="23">
        <f t="shared" si="82"/>
        <v>1.2501588361010088E-4</v>
      </c>
      <c r="R242" s="12">
        <v>8.3480947338665772E-3</v>
      </c>
      <c r="S242" s="12">
        <v>1.1181050201573235E-2</v>
      </c>
      <c r="T242" s="14">
        <v>-1.3731393901134929E-2</v>
      </c>
      <c r="U242" s="14">
        <v>-1.8391190977184231E-2</v>
      </c>
      <c r="V242" s="20">
        <v>-1.9420572436422052E-2</v>
      </c>
      <c r="W242" s="20">
        <v>-2.601101236597381E-2</v>
      </c>
      <c r="Y242" s="14">
        <f t="shared" si="68"/>
        <v>-1.3017254064956246E-2</v>
      </c>
      <c r="Z242" s="14">
        <f t="shared" si="73"/>
        <v>-1.2533444312164322E-2</v>
      </c>
      <c r="AA242" s="20">
        <f t="shared" si="69"/>
        <v>-1.8230579693840846E-2</v>
      </c>
      <c r="AB242" s="20">
        <f t="shared" si="74"/>
        <v>-1.6710752637181213E-2</v>
      </c>
      <c r="AD242" s="14">
        <f t="shared" si="70"/>
        <v>-9.0353439744553336E-3</v>
      </c>
      <c r="AE242" s="14">
        <f t="shared" si="75"/>
        <v>-9.5545732178755945E-3</v>
      </c>
      <c r="AF242" s="20">
        <f t="shared" si="71"/>
        <v>-1.6752275379560328E-2</v>
      </c>
      <c r="AG242" s="20">
        <f t="shared" si="76"/>
        <v>-1.4642778015594332E-2</v>
      </c>
      <c r="AI242" s="26">
        <v>1.2412484859006974</v>
      </c>
      <c r="AJ242" s="26">
        <v>-1.1204460451348348</v>
      </c>
      <c r="AK242" s="26">
        <f t="shared" si="83"/>
        <v>-1.6381464652261828</v>
      </c>
      <c r="AL242" s="26">
        <f t="shared" si="83"/>
        <v>-1.8816429214307195</v>
      </c>
      <c r="AM242" s="26">
        <f t="shared" si="84"/>
        <v>-2.547320078163557</v>
      </c>
      <c r="AN242" s="26">
        <f t="shared" si="84"/>
        <v>-2.3418548954530922</v>
      </c>
      <c r="AO242" s="14">
        <v>-1.3675401879656844E-2</v>
      </c>
      <c r="AP242" s="14">
        <v>-2.1038743965951796E-2</v>
      </c>
      <c r="AQ242" s="20">
        <v>-2.1265269329989789E-2</v>
      </c>
      <c r="AR242" s="20">
        <v>-2.6184397150861065E-2</v>
      </c>
    </row>
    <row r="243" spans="1:44" x14ac:dyDescent="0.2">
      <c r="A243" s="1">
        <v>44848</v>
      </c>
      <c r="B243">
        <v>223.32415</v>
      </c>
      <c r="C243">
        <v>17.899999999999999</v>
      </c>
      <c r="D243" s="12">
        <v>-1.1359941387465766E-2</v>
      </c>
      <c r="E243" s="12">
        <v>1.9943019943019724E-2</v>
      </c>
      <c r="F243" s="12">
        <v>3.130296133048549E-2</v>
      </c>
      <c r="G243" s="12">
        <f t="shared" si="66"/>
        <v>7.7933493216543574E-3</v>
      </c>
      <c r="H243" s="12">
        <f t="shared" si="72"/>
        <v>7.408841194207566E-3</v>
      </c>
      <c r="I243" s="14">
        <v>-1.2818918897822969E-2</v>
      </c>
      <c r="J243" s="14">
        <v>-1.2186459309799795E-2</v>
      </c>
      <c r="K243" s="20">
        <v>-1.8130041626088243E-2</v>
      </c>
      <c r="L243" s="20">
        <v>-1.7235541961250975E-2</v>
      </c>
      <c r="N243" s="24">
        <v>1.2904826832665765E-4</v>
      </c>
      <c r="O243" s="24">
        <v>9.7987538805786997E-4</v>
      </c>
      <c r="P243" s="23">
        <f t="shared" si="82"/>
        <v>6.749189923397459E-5</v>
      </c>
      <c r="Q243" s="23">
        <f t="shared" si="82"/>
        <v>1.2311037288176651E-4</v>
      </c>
      <c r="R243" s="12">
        <v>8.2153453508647216E-3</v>
      </c>
      <c r="S243" s="12">
        <v>1.109551138441877E-2</v>
      </c>
      <c r="T243" s="14">
        <v>-1.3513040597028755E-2</v>
      </c>
      <c r="U243" s="14">
        <v>-1.825049214354257E-2</v>
      </c>
      <c r="V243" s="20">
        <v>-1.9111751191495451E-2</v>
      </c>
      <c r="W243" s="20">
        <v>-2.5812019320538553E-2</v>
      </c>
      <c r="Y243" s="14">
        <f t="shared" si="68"/>
        <v>-1.3017254064956246E-2</v>
      </c>
      <c r="Z243" s="14">
        <f t="shared" si="73"/>
        <v>-1.2360324835381147E-2</v>
      </c>
      <c r="AA243" s="20">
        <f t="shared" si="69"/>
        <v>-1.8230579693840846E-2</v>
      </c>
      <c r="AB243" s="20">
        <f t="shared" si="74"/>
        <v>-1.6710752637181213E-2</v>
      </c>
      <c r="AD243" s="14">
        <f t="shared" si="70"/>
        <v>-9.0353439744553336E-3</v>
      </c>
      <c r="AE243" s="14">
        <f t="shared" si="75"/>
        <v>-9.4759165097379697E-3</v>
      </c>
      <c r="AF243" s="20">
        <f t="shared" si="71"/>
        <v>-1.6752275379560328E-2</v>
      </c>
      <c r="AG243" s="20">
        <f t="shared" si="76"/>
        <v>-1.4642778015594332E-2</v>
      </c>
      <c r="AI243" s="26">
        <v>-1.4250487413402118</v>
      </c>
      <c r="AJ243" s="26">
        <v>3.7876806011828235</v>
      </c>
      <c r="AK243" s="26">
        <f t="shared" si="83"/>
        <v>-1.6381464652261828</v>
      </c>
      <c r="AL243" s="26">
        <f t="shared" si="83"/>
        <v>-1.8816429214307195</v>
      </c>
      <c r="AM243" s="26">
        <f t="shared" si="84"/>
        <v>-2.547320078163557</v>
      </c>
      <c r="AN243" s="26">
        <f t="shared" si="84"/>
        <v>-2.3418548954530922</v>
      </c>
      <c r="AO243" s="14">
        <v>-1.3457938947131399E-2</v>
      </c>
      <c r="AP243" s="14">
        <v>-2.0877790456145542E-2</v>
      </c>
      <c r="AQ243" s="20">
        <v>-2.0927114161305337E-2</v>
      </c>
      <c r="AR243" s="20">
        <v>-2.5984077653156613E-2</v>
      </c>
    </row>
    <row r="244" spans="1:44" x14ac:dyDescent="0.2">
      <c r="A244" s="1">
        <v>44847</v>
      </c>
      <c r="B244">
        <v>225.89024999999998</v>
      </c>
      <c r="C244">
        <v>17.55</v>
      </c>
      <c r="D244" s="12">
        <v>8.7858365535635752E-3</v>
      </c>
      <c r="E244" s="12">
        <v>-7.9140757490108182E-3</v>
      </c>
      <c r="F244" s="12">
        <v>-1.6699912302574393E-2</v>
      </c>
      <c r="G244" s="12">
        <f t="shared" si="66"/>
        <v>7.722117865201588E-3</v>
      </c>
      <c r="H244" s="12">
        <f t="shared" si="72"/>
        <v>6.7430246023655613E-3</v>
      </c>
      <c r="I244" s="14">
        <v>-1.2701753578323595E-2</v>
      </c>
      <c r="J244" s="14">
        <v>-1.1091288473824006E-2</v>
      </c>
      <c r="K244" s="20">
        <v>-1.7964332478804509E-2</v>
      </c>
      <c r="L244" s="20">
        <v>-1.568662094831821E-2</v>
      </c>
      <c r="N244" s="24">
        <v>7.7190923945933879E-5</v>
      </c>
      <c r="O244" s="24">
        <v>2.7888707091367555E-4</v>
      </c>
      <c r="P244" s="23">
        <f t="shared" ref="P244:Q259" si="85">SUMPRODUCT(N244:N343,Weights)</f>
        <v>6.3546662101412018E-5</v>
      </c>
      <c r="Q244" s="23">
        <f t="shared" si="85"/>
        <v>6.8300542003728594E-5</v>
      </c>
      <c r="R244" s="12">
        <v>7.9716160282223836E-3</v>
      </c>
      <c r="S244" s="12">
        <v>8.2644141960412781E-3</v>
      </c>
      <c r="T244" s="14">
        <v>-1.311214153668608E-2</v>
      </c>
      <c r="U244" s="14">
        <v>-1.3593751664987734E-2</v>
      </c>
      <c r="V244" s="20">
        <v>-1.8544751999925033E-2</v>
      </c>
      <c r="W244" s="20">
        <v>-1.9225902395153573E-2</v>
      </c>
      <c r="Y244" s="14">
        <f t="shared" si="68"/>
        <v>-1.3017254064956246E-2</v>
      </c>
      <c r="Z244" s="14">
        <f t="shared" si="73"/>
        <v>-1.2360324835381147E-2</v>
      </c>
      <c r="AA244" s="20">
        <f t="shared" si="69"/>
        <v>-1.8230579693840846E-2</v>
      </c>
      <c r="AB244" s="20">
        <f t="shared" si="74"/>
        <v>-1.6710752637181213E-2</v>
      </c>
      <c r="AD244" s="14">
        <f t="shared" si="70"/>
        <v>-8.8197377069814779E-3</v>
      </c>
      <c r="AE244" s="14">
        <f t="shared" si="75"/>
        <v>-9.4759165097379697E-3</v>
      </c>
      <c r="AF244" s="20">
        <f t="shared" si="71"/>
        <v>-1.6752275379560328E-2</v>
      </c>
      <c r="AG244" s="20">
        <f t="shared" si="76"/>
        <v>-1.4642778015594332E-2</v>
      </c>
      <c r="AI244" s="26">
        <v>1.1098493899973345</v>
      </c>
      <c r="AJ244" s="26">
        <v>-2.255456767611399</v>
      </c>
      <c r="AK244" s="26">
        <f t="shared" si="83"/>
        <v>-1.6381464652261828</v>
      </c>
      <c r="AL244" s="26">
        <f t="shared" si="83"/>
        <v>-1.8816429214307195</v>
      </c>
      <c r="AM244" s="26">
        <f t="shared" si="84"/>
        <v>-2.547320078163557</v>
      </c>
      <c r="AN244" s="26">
        <f t="shared" si="84"/>
        <v>-2.3418548954530922</v>
      </c>
      <c r="AO244" s="14">
        <v>-1.3058674618772879E-2</v>
      </c>
      <c r="AP244" s="14">
        <v>-1.5550676471752622E-2</v>
      </c>
      <c r="AQ244" s="20">
        <v>-2.0306257564101305E-2</v>
      </c>
      <c r="AR244" s="20">
        <v>-1.9354058843051299E-2</v>
      </c>
    </row>
    <row r="245" spans="1:44" x14ac:dyDescent="0.2">
      <c r="A245" s="1">
        <v>44846</v>
      </c>
      <c r="B245">
        <v>223.9229</v>
      </c>
      <c r="C245">
        <v>17.690000000000001</v>
      </c>
      <c r="D245" s="12">
        <v>-1.8467735177224442E-3</v>
      </c>
      <c r="E245" s="12">
        <v>5.6561085972850478E-4</v>
      </c>
      <c r="F245" s="12">
        <v>2.412384377450949E-3</v>
      </c>
      <c r="G245" s="12">
        <f t="shared" si="66"/>
        <v>7.6754529501666469E-3</v>
      </c>
      <c r="H245" s="12">
        <f t="shared" si="72"/>
        <v>6.5411023077031468E-3</v>
      </c>
      <c r="I245" s="14">
        <v>-1.262499662357699E-2</v>
      </c>
      <c r="J245" s="14">
        <v>-1.0759155855086168E-2</v>
      </c>
      <c r="K245" s="20">
        <v>-1.7855773652920678E-2</v>
      </c>
      <c r="L245" s="20">
        <v>-1.5216879447408854E-2</v>
      </c>
      <c r="N245" s="24">
        <v>3.410572425760931E-6</v>
      </c>
      <c r="O245" s="24">
        <v>5.8195983845694029E-6</v>
      </c>
      <c r="P245" s="23">
        <f t="shared" si="85"/>
        <v>6.2666890238422557E-5</v>
      </c>
      <c r="Q245" s="23">
        <f t="shared" si="85"/>
        <v>5.4822567005183126E-5</v>
      </c>
      <c r="R245" s="12">
        <v>7.9162421791164617E-3</v>
      </c>
      <c r="S245" s="12">
        <v>7.4042262934882752E-3</v>
      </c>
      <c r="T245" s="14">
        <v>-1.3021059660145941E-2</v>
      </c>
      <c r="U245" s="14">
        <v>-1.2178868473613649E-2</v>
      </c>
      <c r="V245" s="20">
        <v>-1.8415933163780013E-2</v>
      </c>
      <c r="W245" s="20">
        <v>-1.7224806096773744E-2</v>
      </c>
      <c r="Y245" s="14">
        <f t="shared" si="68"/>
        <v>-1.3017254064956246E-2</v>
      </c>
      <c r="Z245" s="14">
        <f t="shared" si="73"/>
        <v>-1.0652254147824692E-2</v>
      </c>
      <c r="AA245" s="20">
        <f t="shared" si="69"/>
        <v>-1.8230579693840846E-2</v>
      </c>
      <c r="AB245" s="20">
        <f t="shared" si="74"/>
        <v>-1.4956684261955792E-2</v>
      </c>
      <c r="AD245" s="14">
        <f t="shared" si="70"/>
        <v>-8.8197377069814779E-3</v>
      </c>
      <c r="AE245" s="14">
        <f t="shared" si="75"/>
        <v>-9.2887097934005562E-3</v>
      </c>
      <c r="AF245" s="20">
        <f t="shared" si="71"/>
        <v>-1.6752275379560328E-2</v>
      </c>
      <c r="AG245" s="20">
        <f t="shared" si="76"/>
        <v>-1.4464146350373738E-2</v>
      </c>
      <c r="AI245" s="26">
        <v>-0.22654523256211007</v>
      </c>
      <c r="AJ245" s="26">
        <v>0.31688968285572161</v>
      </c>
      <c r="AK245" s="26">
        <f t="shared" ref="AK245:AL260" si="86">PERCENTILE(AI245:AI344,5%)</f>
        <v>-1.6381464652261828</v>
      </c>
      <c r="AL245" s="26">
        <f t="shared" si="86"/>
        <v>-1.8641518631209326</v>
      </c>
      <c r="AM245" s="26">
        <f t="shared" ref="AM245:AN260" si="87">PERCENTILE(AI245:AI344,1%)</f>
        <v>-2.547320078163557</v>
      </c>
      <c r="AN245" s="26">
        <f t="shared" si="87"/>
        <v>-2.3418548954530922</v>
      </c>
      <c r="AO245" s="14">
        <v>-1.2967964143594047E-2</v>
      </c>
      <c r="AP245" s="14">
        <v>-1.3802602239975165E-2</v>
      </c>
      <c r="AQ245" s="20">
        <v>-2.0165202646468591E-2</v>
      </c>
      <c r="AR245" s="20">
        <v>-1.733962359244802E-2</v>
      </c>
    </row>
    <row r="246" spans="1:44" x14ac:dyDescent="0.2">
      <c r="A246" s="1">
        <v>44845</v>
      </c>
      <c r="B246">
        <v>224.3372</v>
      </c>
      <c r="C246">
        <v>17.68</v>
      </c>
      <c r="D246" s="12">
        <v>-6.0471316055835667E-3</v>
      </c>
      <c r="E246" s="12">
        <v>-8.9686098654708779E-3</v>
      </c>
      <c r="F246" s="12">
        <v>-2.9214782598873112E-3</v>
      </c>
      <c r="G246" s="12">
        <f t="shared" si="66"/>
        <v>7.6940090243920308E-3</v>
      </c>
      <c r="H246" s="12">
        <f t="shared" si="72"/>
        <v>6.5549812417494708E-3</v>
      </c>
      <c r="I246" s="14">
        <v>-1.2655518649568593E-2</v>
      </c>
      <c r="J246" s="14">
        <v>-1.0781984670090485E-2</v>
      </c>
      <c r="K246" s="20">
        <v>-1.7898941536745445E-2</v>
      </c>
      <c r="L246" s="20">
        <v>-1.5249166676121471E-2</v>
      </c>
      <c r="N246" s="24">
        <v>3.6567800655247685E-5</v>
      </c>
      <c r="O246" s="24">
        <v>8.5350352229941927E-6</v>
      </c>
      <c r="P246" s="23">
        <f t="shared" si="85"/>
        <v>6.6453433049312415E-5</v>
      </c>
      <c r="Q246" s="23">
        <f t="shared" si="85"/>
        <v>5.7953119071883462E-5</v>
      </c>
      <c r="R246" s="12">
        <v>8.1518975121938585E-3</v>
      </c>
      <c r="S246" s="12">
        <v>7.61269459993526E-3</v>
      </c>
      <c r="T246" s="14">
        <v>-1.3408678189468755E-2</v>
      </c>
      <c r="U246" s="14">
        <v>-1.2521768323577402E-2</v>
      </c>
      <c r="V246" s="20">
        <v>-1.8964149446891003E-2</v>
      </c>
      <c r="W246" s="20">
        <v>-1.7709775898281582E-2</v>
      </c>
      <c r="Y246" s="14">
        <f t="shared" si="68"/>
        <v>-1.3017254064956246E-2</v>
      </c>
      <c r="Z246" s="14">
        <f t="shared" si="73"/>
        <v>-1.0652254147824692E-2</v>
      </c>
      <c r="AA246" s="20">
        <f t="shared" si="69"/>
        <v>-1.8230579693840846E-2</v>
      </c>
      <c r="AB246" s="20">
        <f t="shared" si="74"/>
        <v>-1.4956684261955792E-2</v>
      </c>
      <c r="AD246" s="14">
        <f t="shared" si="70"/>
        <v>-8.8197377069814779E-3</v>
      </c>
      <c r="AE246" s="14">
        <f t="shared" si="75"/>
        <v>-9.2887097934005562E-3</v>
      </c>
      <c r="AF246" s="20">
        <f t="shared" si="71"/>
        <v>-1.6752275379560328E-2</v>
      </c>
      <c r="AG246" s="20">
        <f t="shared" si="76"/>
        <v>-1.4464146350373738E-2</v>
      </c>
      <c r="AI246" s="26">
        <v>-0.73126309715039828</v>
      </c>
      <c r="AJ246" s="26">
        <v>-0.37367557822751024</v>
      </c>
      <c r="AK246" s="26">
        <f t="shared" si="86"/>
        <v>-1.6381464652261828</v>
      </c>
      <c r="AL246" s="26">
        <f t="shared" si="86"/>
        <v>-1.8641518631209326</v>
      </c>
      <c r="AM246" s="26">
        <f t="shared" si="87"/>
        <v>-2.547320078163557</v>
      </c>
      <c r="AN246" s="26">
        <f t="shared" si="87"/>
        <v>-2.3418548954530922</v>
      </c>
      <c r="AO246" s="14">
        <v>-1.3354002094486483E-2</v>
      </c>
      <c r="AP246" s="14">
        <v>-1.4191218821839978E-2</v>
      </c>
      <c r="AQ246" s="20">
        <v>-2.0765492207942965E-2</v>
      </c>
      <c r="AR246" s="20">
        <v>-1.7827826116447707E-2</v>
      </c>
    </row>
    <row r="247" spans="1:44" x14ac:dyDescent="0.2">
      <c r="A247" s="1">
        <v>44844</v>
      </c>
      <c r="B247">
        <v>225.70204999999999</v>
      </c>
      <c r="C247">
        <v>17.84</v>
      </c>
      <c r="D247" s="12">
        <v>-1.2507483913735129E-3</v>
      </c>
      <c r="E247" s="12">
        <v>-9.4392004441977706E-3</v>
      </c>
      <c r="F247" s="12">
        <v>-8.1884520528242577E-3</v>
      </c>
      <c r="G247" s="12">
        <f t="shared" si="66"/>
        <v>7.7990991569167004E-3</v>
      </c>
      <c r="H247" s="12">
        <f t="shared" si="72"/>
        <v>6.6562751421424789E-3</v>
      </c>
      <c r="I247" s="14">
        <v>-1.2828376535208607E-2</v>
      </c>
      <c r="J247" s="14">
        <v>-1.0948598309539986E-2</v>
      </c>
      <c r="K247" s="20">
        <v>-1.8143417743126878E-2</v>
      </c>
      <c r="L247" s="20">
        <v>-1.5484811525954051E-2</v>
      </c>
      <c r="N247" s="24">
        <v>1.5643715385234302E-6</v>
      </c>
      <c r="O247" s="24">
        <v>6.7050747021401799E-5</v>
      </c>
      <c r="P247" s="23">
        <f t="shared" si="85"/>
        <v>6.838353160270146E-5</v>
      </c>
      <c r="Q247" s="23">
        <f t="shared" si="85"/>
        <v>6.1124579897833074E-5</v>
      </c>
      <c r="R247" s="12">
        <v>8.2694335720593024E-3</v>
      </c>
      <c r="S247" s="12">
        <v>7.8182210187377719E-3</v>
      </c>
      <c r="T247" s="14">
        <v>-1.3602007803836016E-2</v>
      </c>
      <c r="U247" s="14">
        <v>-1.2859829198979062E-2</v>
      </c>
      <c r="V247" s="20">
        <v>-1.9237579209882113E-2</v>
      </c>
      <c r="W247" s="20">
        <v>-1.8187901845722033E-2</v>
      </c>
      <c r="Y247" s="14">
        <f t="shared" si="68"/>
        <v>-1.4494081796817304E-2</v>
      </c>
      <c r="Z247" s="14">
        <f t="shared" si="73"/>
        <v>-1.0652254147824692E-2</v>
      </c>
      <c r="AA247" s="20">
        <f t="shared" si="69"/>
        <v>-1.8230579693840846E-2</v>
      </c>
      <c r="AB247" s="20">
        <f t="shared" si="74"/>
        <v>-1.4956684261955792E-2</v>
      </c>
      <c r="AD247" s="14">
        <f t="shared" si="70"/>
        <v>-8.8197377069814779E-3</v>
      </c>
      <c r="AE247" s="14">
        <f t="shared" si="75"/>
        <v>-9.2887097934005562E-3</v>
      </c>
      <c r="AF247" s="20">
        <f t="shared" si="71"/>
        <v>-1.6752275379560328E-2</v>
      </c>
      <c r="AG247" s="20">
        <f t="shared" si="76"/>
        <v>-1.4464146350373738E-2</v>
      </c>
      <c r="AI247" s="26">
        <v>-0.14674248170636234</v>
      </c>
      <c r="AJ247" s="26">
        <v>-1.0506869638284884</v>
      </c>
      <c r="AK247" s="26">
        <f t="shared" si="86"/>
        <v>-1.7948847228973799</v>
      </c>
      <c r="AL247" s="26">
        <f t="shared" si="86"/>
        <v>-1.8641518631209326</v>
      </c>
      <c r="AM247" s="26">
        <f t="shared" si="87"/>
        <v>-2.547320078163557</v>
      </c>
      <c r="AN247" s="26">
        <f t="shared" si="87"/>
        <v>-2.3418548954530922</v>
      </c>
      <c r="AO247" s="14">
        <v>-1.4842679985503952E-2</v>
      </c>
      <c r="AP247" s="14">
        <v>-1.4574351278371254E-2</v>
      </c>
      <c r="AQ247" s="20">
        <v>-2.1064894173146446E-2</v>
      </c>
      <c r="AR247" s="20">
        <v>-1.8309139166465312E-2</v>
      </c>
    </row>
    <row r="248" spans="1:44" x14ac:dyDescent="0.2">
      <c r="A248" s="1">
        <v>44841</v>
      </c>
      <c r="B248">
        <v>225.9847</v>
      </c>
      <c r="C248">
        <v>18.010000000000002</v>
      </c>
      <c r="D248" s="12">
        <v>-1.2504678357334376E-2</v>
      </c>
      <c r="E248" s="12">
        <v>-1.0439560439560291E-2</v>
      </c>
      <c r="F248" s="12">
        <v>2.0651179177740842E-3</v>
      </c>
      <c r="G248" s="12">
        <f t="shared" si="66"/>
        <v>7.8019410606094087E-3</v>
      </c>
      <c r="H248" s="12">
        <f t="shared" si="72"/>
        <v>6.6058316777138281E-3</v>
      </c>
      <c r="I248" s="14">
        <v>-1.2833051050805006E-2</v>
      </c>
      <c r="J248" s="14">
        <v>-1.0865626194118521E-2</v>
      </c>
      <c r="K248" s="20">
        <v>-1.815002899974064E-2</v>
      </c>
      <c r="L248" s="20">
        <v>-1.5367462479721204E-2</v>
      </c>
      <c r="N248" s="24">
        <v>1.5636698082038673E-4</v>
      </c>
      <c r="O248" s="24">
        <v>4.264712014311569E-6</v>
      </c>
      <c r="P248" s="23">
        <f t="shared" si="85"/>
        <v>7.2648756797382154E-5</v>
      </c>
      <c r="Q248" s="23">
        <f t="shared" si="85"/>
        <v>6.0737502926404743E-5</v>
      </c>
      <c r="R248" s="12">
        <v>8.5234240066643496E-3</v>
      </c>
      <c r="S248" s="12">
        <v>7.7934269051813622E-3</v>
      </c>
      <c r="T248" s="14">
        <v>-1.4019784891407108E-2</v>
      </c>
      <c r="U248" s="14">
        <v>-1.2819046511368754E-2</v>
      </c>
      <c r="V248" s="20">
        <v>-1.9828449317452274E-2</v>
      </c>
      <c r="W248" s="20">
        <v>-1.8130222112361351E-2</v>
      </c>
      <c r="Y248" s="14">
        <f t="shared" si="68"/>
        <v>-1.4494081796817304E-2</v>
      </c>
      <c r="Z248" s="14">
        <f t="shared" si="73"/>
        <v>-1.0652254147824692E-2</v>
      </c>
      <c r="AA248" s="20">
        <f t="shared" si="69"/>
        <v>-1.8230579693840846E-2</v>
      </c>
      <c r="AB248" s="20">
        <f t="shared" si="74"/>
        <v>-1.4956684261955792E-2</v>
      </c>
      <c r="AD248" s="14">
        <f t="shared" si="70"/>
        <v>-8.8197377069814779E-3</v>
      </c>
      <c r="AE248" s="14">
        <f t="shared" si="75"/>
        <v>-9.2887097934005562E-3</v>
      </c>
      <c r="AF248" s="20">
        <f t="shared" si="71"/>
        <v>-1.6752275379560328E-2</v>
      </c>
      <c r="AG248" s="20">
        <f t="shared" si="76"/>
        <v>-1.4464146350373738E-2</v>
      </c>
      <c r="AI248" s="26">
        <v>-1.5244531487255228</v>
      </c>
      <c r="AJ248" s="26">
        <v>0.25745087007499434</v>
      </c>
      <c r="AK248" s="26">
        <f t="shared" si="86"/>
        <v>-1.7948847228973799</v>
      </c>
      <c r="AL248" s="26">
        <f t="shared" si="86"/>
        <v>-1.8641518631209326</v>
      </c>
      <c r="AM248" s="26">
        <f t="shared" si="87"/>
        <v>-2.547320078163557</v>
      </c>
      <c r="AN248" s="26">
        <f t="shared" si="87"/>
        <v>-2.3418548954530922</v>
      </c>
      <c r="AO248" s="14">
        <v>-1.5298563536338617E-2</v>
      </c>
      <c r="AP248" s="14">
        <v>-1.452813128539064E-2</v>
      </c>
      <c r="AQ248" s="20">
        <v>-2.171188910687737E-2</v>
      </c>
      <c r="AR248" s="20">
        <v>-1.8251074950254815E-2</v>
      </c>
    </row>
    <row r="249" spans="1:44" x14ac:dyDescent="0.2">
      <c r="A249" s="1">
        <v>44840</v>
      </c>
      <c r="B249">
        <v>228.84634999999997</v>
      </c>
      <c r="C249">
        <v>18.2</v>
      </c>
      <c r="D249" s="12">
        <v>-5.5541674180716871E-3</v>
      </c>
      <c r="E249" s="12">
        <v>5.4975261132472752E-4</v>
      </c>
      <c r="F249" s="12">
        <v>6.1039200293964146E-3</v>
      </c>
      <c r="G249" s="12">
        <f t="shared" si="66"/>
        <v>7.7091204005872195E-3</v>
      </c>
      <c r="H249" s="12">
        <f t="shared" si="72"/>
        <v>6.6104958635837619E-3</v>
      </c>
      <c r="I249" s="14">
        <v>-1.2680374651511478E-2</v>
      </c>
      <c r="J249" s="14">
        <v>-1.0873298097163458E-2</v>
      </c>
      <c r="K249" s="20">
        <v>-1.7934095854630953E-2</v>
      </c>
      <c r="L249" s="20">
        <v>-1.5378312998603856E-2</v>
      </c>
      <c r="N249" s="24">
        <v>3.0848775707969111E-5</v>
      </c>
      <c r="O249" s="24">
        <v>3.7257839725266731E-5</v>
      </c>
      <c r="P249" s="23">
        <f t="shared" si="85"/>
        <v>6.7284787854315074E-5</v>
      </c>
      <c r="Q249" s="23">
        <f t="shared" si="85"/>
        <v>6.4342951964138948E-5</v>
      </c>
      <c r="R249" s="12">
        <v>8.2027305121108954E-3</v>
      </c>
      <c r="S249" s="12">
        <v>8.021405859582156E-3</v>
      </c>
      <c r="T249" s="14">
        <v>-1.3492291033751116E-2</v>
      </c>
      <c r="U249" s="14">
        <v>-1.3194038521383504E-2</v>
      </c>
      <c r="V249" s="20">
        <v>-1.9082404688179119E-2</v>
      </c>
      <c r="W249" s="20">
        <v>-1.8660580468257693E-2</v>
      </c>
      <c r="Y249" s="14">
        <f t="shared" si="68"/>
        <v>-1.4494081796817304E-2</v>
      </c>
      <c r="Z249" s="14">
        <f t="shared" si="73"/>
        <v>-1.0652254147824692E-2</v>
      </c>
      <c r="AA249" s="20">
        <f t="shared" si="69"/>
        <v>-1.8230579693840846E-2</v>
      </c>
      <c r="AB249" s="20">
        <f t="shared" si="74"/>
        <v>-1.4956684261955792E-2</v>
      </c>
      <c r="AD249" s="14">
        <f t="shared" si="70"/>
        <v>-8.7141775100178787E-3</v>
      </c>
      <c r="AE249" s="14">
        <f t="shared" si="75"/>
        <v>-9.2887097934005562E-3</v>
      </c>
      <c r="AF249" s="20">
        <f t="shared" si="71"/>
        <v>-1.6752275379560328E-2</v>
      </c>
      <c r="AG249" s="20">
        <f t="shared" si="76"/>
        <v>-1.4464146350373738E-2</v>
      </c>
      <c r="AI249" s="26">
        <v>-0.66562629926000638</v>
      </c>
      <c r="AJ249" s="26">
        <v>0.75095759380730409</v>
      </c>
      <c r="AK249" s="26">
        <f t="shared" si="86"/>
        <v>-1.7948847228973799</v>
      </c>
      <c r="AL249" s="26">
        <f t="shared" si="86"/>
        <v>-1.8641518631209326</v>
      </c>
      <c r="AM249" s="26">
        <f t="shared" si="87"/>
        <v>-2.547320078163557</v>
      </c>
      <c r="AN249" s="26">
        <f t="shared" si="87"/>
        <v>-2.3418548954530922</v>
      </c>
      <c r="AO249" s="14">
        <v>-1.4722955682232048E-2</v>
      </c>
      <c r="AP249" s="14">
        <v>-1.4953118677989242E-2</v>
      </c>
      <c r="AQ249" s="20">
        <v>-2.0894980129264919E-2</v>
      </c>
      <c r="AR249" s="20">
        <v>-1.8784968580678591E-2</v>
      </c>
    </row>
    <row r="250" spans="1:44" x14ac:dyDescent="0.2">
      <c r="A250" s="1">
        <v>44839</v>
      </c>
      <c r="B250">
        <v>230.12450000000001</v>
      </c>
      <c r="C250">
        <v>18.190000000000001</v>
      </c>
      <c r="D250" s="12">
        <v>7.183879930057202E-4</v>
      </c>
      <c r="E250" s="12">
        <v>-1.6465422612512715E-3</v>
      </c>
      <c r="F250" s="12">
        <v>-2.3649302542569917E-3</v>
      </c>
      <c r="G250" s="12">
        <f t="shared" si="66"/>
        <v>7.7969021402577061E-3</v>
      </c>
      <c r="H250" s="12">
        <f t="shared" si="72"/>
        <v>6.5841265753811135E-3</v>
      </c>
      <c r="I250" s="14">
        <v>-1.2824762764388587E-2</v>
      </c>
      <c r="J250" s="14">
        <v>-1.0829924477823202E-2</v>
      </c>
      <c r="K250" s="20">
        <v>-1.8138306718092995E-2</v>
      </c>
      <c r="L250" s="20">
        <v>-1.5316968861053654E-2</v>
      </c>
      <c r="N250" s="24">
        <v>5.1608130849478665E-7</v>
      </c>
      <c r="O250" s="24">
        <v>5.5928951075000395E-6</v>
      </c>
      <c r="P250" s="23">
        <f t="shared" si="85"/>
        <v>6.9626888415195862E-5</v>
      </c>
      <c r="Q250" s="23">
        <f t="shared" si="85"/>
        <v>6.606734333188441E-5</v>
      </c>
      <c r="R250" s="12">
        <v>8.3442727912740166E-3</v>
      </c>
      <c r="S250" s="12">
        <v>8.1281820434759219E-3</v>
      </c>
      <c r="T250" s="14">
        <v>-1.3725107364999555E-2</v>
      </c>
      <c r="U250" s="14">
        <v>-1.3369669714733202E-2</v>
      </c>
      <c r="V250" s="20">
        <v>-1.9411681268397141E-2</v>
      </c>
      <c r="W250" s="20">
        <v>-1.8908979016657147E-2</v>
      </c>
      <c r="Y250" s="14">
        <f t="shared" si="68"/>
        <v>-1.4494081796817304E-2</v>
      </c>
      <c r="Z250" s="14">
        <f t="shared" si="73"/>
        <v>-1.0652254147824692E-2</v>
      </c>
      <c r="AA250" s="20">
        <f t="shared" si="69"/>
        <v>-1.8230579693840846E-2</v>
      </c>
      <c r="AB250" s="20">
        <f t="shared" si="74"/>
        <v>-1.4956684261955792E-2</v>
      </c>
      <c r="AD250" s="14">
        <f t="shared" si="70"/>
        <v>-8.7141775100178787E-3</v>
      </c>
      <c r="AE250" s="14">
        <f t="shared" si="75"/>
        <v>-9.2887097934005562E-3</v>
      </c>
      <c r="AF250" s="20">
        <f t="shared" si="71"/>
        <v>-1.6752275379560328E-2</v>
      </c>
      <c r="AG250" s="20">
        <f t="shared" si="76"/>
        <v>-1.4464146350373738E-2</v>
      </c>
      <c r="AI250" s="26">
        <v>8.3486662024798014E-2</v>
      </c>
      <c r="AJ250" s="26">
        <v>-0.28278600812823262</v>
      </c>
      <c r="AK250" s="26">
        <f t="shared" si="86"/>
        <v>-1.7948847228973799</v>
      </c>
      <c r="AL250" s="26">
        <f t="shared" si="86"/>
        <v>-1.8641518631209326</v>
      </c>
      <c r="AM250" s="26">
        <f t="shared" si="87"/>
        <v>-2.547320078163557</v>
      </c>
      <c r="AN250" s="26">
        <f t="shared" si="87"/>
        <v>-2.3418548954530922</v>
      </c>
      <c r="AO250" s="14">
        <v>-1.497700775674601E-2</v>
      </c>
      <c r="AP250" s="14">
        <v>-1.515216570013175E-2</v>
      </c>
      <c r="AQ250" s="20">
        <v>-2.1255533618886168E-2</v>
      </c>
      <c r="AR250" s="20">
        <v>-1.9035022909648008E-2</v>
      </c>
    </row>
    <row r="251" spans="1:44" x14ac:dyDescent="0.2">
      <c r="A251" s="1">
        <v>44838</v>
      </c>
      <c r="B251">
        <v>229.95930000000001</v>
      </c>
      <c r="C251">
        <v>18.22</v>
      </c>
      <c r="D251" s="12">
        <v>1.1763168558338588E-2</v>
      </c>
      <c r="E251" s="12">
        <v>1.5041782729805053E-2</v>
      </c>
      <c r="F251" s="12">
        <v>3.2786141714664652E-3</v>
      </c>
      <c r="G251" s="12">
        <f t="shared" si="66"/>
        <v>7.8215015684509216E-3</v>
      </c>
      <c r="H251" s="12">
        <f t="shared" si="72"/>
        <v>6.6505050967514481E-3</v>
      </c>
      <c r="I251" s="14">
        <v>-1.286522522307313E-2</v>
      </c>
      <c r="J251" s="14">
        <v>-1.0939107429450874E-2</v>
      </c>
      <c r="K251" s="20">
        <v>-1.8195533545572903E-2</v>
      </c>
      <c r="L251" s="20">
        <v>-1.5471388393125507E-2</v>
      </c>
      <c r="N251" s="24">
        <v>1.3837213453188555E-4</v>
      </c>
      <c r="O251" s="24">
        <v>1.0749310885340735E-5</v>
      </c>
      <c r="P251" s="23">
        <f t="shared" si="85"/>
        <v>7.404298781208653E-5</v>
      </c>
      <c r="Q251" s="23">
        <f t="shared" si="85"/>
        <v>6.9939228885426734E-5</v>
      </c>
      <c r="R251" s="12">
        <v>8.6048235201011836E-3</v>
      </c>
      <c r="S251" s="12">
        <v>8.3629677080224781E-3</v>
      </c>
      <c r="T251" s="14">
        <v>-1.415367517631577E-2</v>
      </c>
      <c r="U251" s="14">
        <v>-1.3755857766618817E-2</v>
      </c>
      <c r="V251" s="20">
        <v>-2.0017812902484014E-2</v>
      </c>
      <c r="W251" s="20">
        <v>-1.9455172148230296E-2</v>
      </c>
      <c r="Y251" s="14">
        <f t="shared" si="68"/>
        <v>-1.4494081796817304E-2</v>
      </c>
      <c r="Z251" s="14">
        <f t="shared" si="73"/>
        <v>-1.0652254147824692E-2</v>
      </c>
      <c r="AA251" s="20">
        <f t="shared" si="69"/>
        <v>-1.8230579693840846E-2</v>
      </c>
      <c r="AB251" s="20">
        <f t="shared" si="74"/>
        <v>-1.4956684261955792E-2</v>
      </c>
      <c r="AD251" s="14">
        <f t="shared" si="70"/>
        <v>-8.7141775100178787E-3</v>
      </c>
      <c r="AE251" s="14">
        <f t="shared" si="75"/>
        <v>-9.2887097934005562E-3</v>
      </c>
      <c r="AF251" s="20">
        <f t="shared" si="71"/>
        <v>-1.6752275379560328E-2</v>
      </c>
      <c r="AG251" s="20">
        <f t="shared" si="76"/>
        <v>-1.4464146350373738E-2</v>
      </c>
      <c r="AI251" s="26">
        <v>1.406760701254659</v>
      </c>
      <c r="AJ251" s="26">
        <v>0.38186243035783923</v>
      </c>
      <c r="AK251" s="26">
        <f t="shared" si="86"/>
        <v>-1.7948847228973799</v>
      </c>
      <c r="AL251" s="26">
        <f t="shared" si="86"/>
        <v>-1.8641518631209326</v>
      </c>
      <c r="AM251" s="26">
        <f t="shared" si="87"/>
        <v>-2.547320078163557</v>
      </c>
      <c r="AN251" s="26">
        <f t="shared" si="87"/>
        <v>-2.3418548954530922</v>
      </c>
      <c r="AO251" s="14">
        <v>-1.544466627945767E-2</v>
      </c>
      <c r="AP251" s="14">
        <v>-1.5589841834130298E-2</v>
      </c>
      <c r="AQ251" s="20">
        <v>-2.1919239721807759E-2</v>
      </c>
      <c r="AR251" s="20">
        <v>-1.9584856867548565E-2</v>
      </c>
    </row>
    <row r="252" spans="1:44" x14ac:dyDescent="0.2">
      <c r="A252" s="1">
        <v>44837</v>
      </c>
      <c r="B252">
        <v>227.28570000000002</v>
      </c>
      <c r="C252">
        <v>17.95</v>
      </c>
      <c r="D252" s="12">
        <v>1.3815160010437699E-2</v>
      </c>
      <c r="E252" s="12">
        <v>-1.1129660545352582E-3</v>
      </c>
      <c r="F252" s="12">
        <v>-1.4928126064972957E-2</v>
      </c>
      <c r="G252" s="12">
        <f t="shared" si="66"/>
        <v>7.7391471159195969E-3</v>
      </c>
      <c r="H252" s="12">
        <f t="shared" si="72"/>
        <v>6.6477136473444337E-3</v>
      </c>
      <c r="I252" s="14">
        <v>-1.2729764203131377E-2</v>
      </c>
      <c r="J252" s="14">
        <v>-1.0934515903769294E-2</v>
      </c>
      <c r="K252" s="20">
        <v>-1.8003948440008858E-2</v>
      </c>
      <c r="L252" s="20">
        <v>-1.5464894510732007E-2</v>
      </c>
      <c r="N252" s="24">
        <v>1.9085864611399696E-4</v>
      </c>
      <c r="O252" s="24">
        <v>2.2284894781172498E-4</v>
      </c>
      <c r="P252" s="23">
        <f t="shared" si="85"/>
        <v>6.9921089272571727E-5</v>
      </c>
      <c r="Q252" s="23">
        <f t="shared" si="85"/>
        <v>7.371684827275931E-5</v>
      </c>
      <c r="R252" s="12">
        <v>8.3618831176100351E-3</v>
      </c>
      <c r="S252" s="12">
        <v>8.5858516335165797E-3</v>
      </c>
      <c r="T252" s="14">
        <v>-1.3754073774145153E-2</v>
      </c>
      <c r="U252" s="14">
        <v>-1.4122469199856972E-2</v>
      </c>
      <c r="V252" s="20">
        <v>-1.9452649013630103E-2</v>
      </c>
      <c r="W252" s="20">
        <v>-1.9973677694461376E-2</v>
      </c>
      <c r="Y252" s="14">
        <f t="shared" si="68"/>
        <v>-1.4494081796817304E-2</v>
      </c>
      <c r="Z252" s="14">
        <f t="shared" si="73"/>
        <v>-1.0652254147824692E-2</v>
      </c>
      <c r="AA252" s="20">
        <f t="shared" si="69"/>
        <v>-1.8230579693840846E-2</v>
      </c>
      <c r="AB252" s="20">
        <f t="shared" si="74"/>
        <v>-1.4956684261955792E-2</v>
      </c>
      <c r="AD252" s="14">
        <f t="shared" si="70"/>
        <v>-8.7141775100178787E-3</v>
      </c>
      <c r="AE252" s="14">
        <f t="shared" si="75"/>
        <v>-9.2887097934005562E-3</v>
      </c>
      <c r="AF252" s="20">
        <f t="shared" si="71"/>
        <v>-1.6752275379560328E-2</v>
      </c>
      <c r="AG252" s="20">
        <f t="shared" si="76"/>
        <v>-1.4464146350373738E-2</v>
      </c>
      <c r="AI252" s="26">
        <v>1.7517296485056355</v>
      </c>
      <c r="AJ252" s="26">
        <v>-1.8633003286074139</v>
      </c>
      <c r="AK252" s="26">
        <f t="shared" si="86"/>
        <v>-1.7948847228973799</v>
      </c>
      <c r="AL252" s="26">
        <f t="shared" si="86"/>
        <v>-1.8641518631209326</v>
      </c>
      <c r="AM252" s="26">
        <f t="shared" si="87"/>
        <v>-2.547320078163557</v>
      </c>
      <c r="AN252" s="26">
        <f t="shared" si="87"/>
        <v>-2.3418548954530922</v>
      </c>
      <c r="AO252" s="14">
        <v>-1.5008616262451768E-2</v>
      </c>
      <c r="AP252" s="14">
        <v>-1.6005331319099834E-2</v>
      </c>
      <c r="AQ252" s="20">
        <v>-2.1300392756744922E-2</v>
      </c>
      <c r="AR252" s="20">
        <v>-2.0106818679584731E-2</v>
      </c>
    </row>
    <row r="253" spans="1:44" x14ac:dyDescent="0.2">
      <c r="A253" s="1">
        <v>44834</v>
      </c>
      <c r="B253">
        <v>224.1885</v>
      </c>
      <c r="C253">
        <v>17.97</v>
      </c>
      <c r="D253" s="12">
        <v>-6.930580355264282E-3</v>
      </c>
      <c r="E253" s="12">
        <v>3.9106145251397439E-3</v>
      </c>
      <c r="F253" s="12">
        <v>1.0841194880404026E-2</v>
      </c>
      <c r="G253" s="12">
        <f t="shared" si="66"/>
        <v>7.7059219686267857E-3</v>
      </c>
      <c r="H253" s="12">
        <f t="shared" si="72"/>
        <v>6.5857695782662786E-3</v>
      </c>
      <c r="I253" s="14">
        <v>-1.26751136991008E-2</v>
      </c>
      <c r="J253" s="14">
        <v>-1.0832626977077958E-2</v>
      </c>
      <c r="K253" s="20">
        <v>-1.7926655189239533E-2</v>
      </c>
      <c r="L253" s="20">
        <v>-1.5320791057322602E-2</v>
      </c>
      <c r="N253" s="24">
        <v>4.8032944060775182E-5</v>
      </c>
      <c r="O253" s="24">
        <v>1.1753150643489846E-4</v>
      </c>
      <c r="P253" s="23">
        <f t="shared" si="85"/>
        <v>6.2198180105875204E-5</v>
      </c>
      <c r="Q253" s="23">
        <f t="shared" si="85"/>
        <v>6.4186673203937052E-5</v>
      </c>
      <c r="R253" s="12">
        <v>7.8865822829585191E-3</v>
      </c>
      <c r="S253" s="12">
        <v>8.0116585800904579E-3</v>
      </c>
      <c r="T253" s="14">
        <v>-1.2972273472375546E-2</v>
      </c>
      <c r="U253" s="14">
        <v>-1.3178005673358676E-2</v>
      </c>
      <c r="V253" s="20">
        <v>-1.8346933927408712E-2</v>
      </c>
      <c r="W253" s="20">
        <v>-1.8637904905334499E-2</v>
      </c>
      <c r="Y253" s="14">
        <f t="shared" si="68"/>
        <v>-1.4494081796817304E-2</v>
      </c>
      <c r="Z253" s="14">
        <f t="shared" si="73"/>
        <v>-1.0465890175135883E-2</v>
      </c>
      <c r="AA253" s="20">
        <f t="shared" si="69"/>
        <v>-1.8230579693840846E-2</v>
      </c>
      <c r="AB253" s="20">
        <f t="shared" si="74"/>
        <v>-1.4671336212577164E-2</v>
      </c>
      <c r="AD253" s="14">
        <f t="shared" si="70"/>
        <v>-8.7141775100178787E-3</v>
      </c>
      <c r="AE253" s="14">
        <f t="shared" si="75"/>
        <v>-8.5950065352080034E-3</v>
      </c>
      <c r="AF253" s="20">
        <f t="shared" si="71"/>
        <v>-1.6752275379560328E-2</v>
      </c>
      <c r="AG253" s="20">
        <f t="shared" si="76"/>
        <v>-1.4196108478599022E-2</v>
      </c>
      <c r="AI253" s="26">
        <v>-0.87243091011198337</v>
      </c>
      <c r="AJ253" s="26">
        <v>1.3905563322512176</v>
      </c>
      <c r="AK253" s="26">
        <f t="shared" si="86"/>
        <v>-1.7948847228973799</v>
      </c>
      <c r="AL253" s="26">
        <f t="shared" si="86"/>
        <v>-1.5714052212094032</v>
      </c>
      <c r="AM253" s="26">
        <f t="shared" si="87"/>
        <v>-2.547320078163557</v>
      </c>
      <c r="AN253" s="26">
        <f t="shared" si="87"/>
        <v>-2.3418548954530922</v>
      </c>
      <c r="AO253" s="14">
        <v>-1.4155506055555387E-2</v>
      </c>
      <c r="AP253" s="14">
        <v>-1.2589562123301258E-2</v>
      </c>
      <c r="AQ253" s="20">
        <v>-2.0089649397469218E-2</v>
      </c>
      <c r="AR253" s="20">
        <v>-1.876214186648361E-2</v>
      </c>
    </row>
    <row r="254" spans="1:44" x14ac:dyDescent="0.2">
      <c r="A254" s="1">
        <v>44833</v>
      </c>
      <c r="B254">
        <v>225.75310000000002</v>
      </c>
      <c r="C254">
        <v>17.899999999999999</v>
      </c>
      <c r="D254" s="12">
        <v>-1.7511341440911266E-2</v>
      </c>
      <c r="E254" s="12">
        <v>-2.2296544035675936E-3</v>
      </c>
      <c r="F254" s="12">
        <v>1.5281687037343672E-2</v>
      </c>
      <c r="G254" s="12">
        <f t="shared" si="66"/>
        <v>7.7268573454898062E-3</v>
      </c>
      <c r="H254" s="12">
        <f t="shared" si="72"/>
        <v>6.5885560174661481E-3</v>
      </c>
      <c r="I254" s="14">
        <v>-1.2709549329665535E-2</v>
      </c>
      <c r="J254" s="14">
        <v>-1.0837210261702144E-2</v>
      </c>
      <c r="K254" s="20">
        <v>-1.7975358158697066E-2</v>
      </c>
      <c r="L254" s="20">
        <v>-1.5327273284231361E-2</v>
      </c>
      <c r="N254" s="24">
        <v>3.0664707906017622E-4</v>
      </c>
      <c r="O254" s="24">
        <v>2.3352995870731761E-4</v>
      </c>
      <c r="P254" s="23">
        <f t="shared" si="85"/>
        <v>6.3106939416514754E-5</v>
      </c>
      <c r="Q254" s="23">
        <f t="shared" si="85"/>
        <v>6.0782299826696797E-5</v>
      </c>
      <c r="R254" s="12">
        <v>7.943987626910981E-3</v>
      </c>
      <c r="S254" s="12">
        <v>7.7963003935646808E-3</v>
      </c>
      <c r="T254" s="14">
        <v>-1.306669686058215E-2</v>
      </c>
      <c r="U254" s="14">
        <v>-1.2823772979158059E-2</v>
      </c>
      <c r="V254" s="20">
        <v>-1.8480478727271106E-2</v>
      </c>
      <c r="W254" s="20">
        <v>-1.8136906845952965E-2</v>
      </c>
      <c r="Y254" s="14">
        <f t="shared" si="68"/>
        <v>-1.4494081796817304E-2</v>
      </c>
      <c r="Z254" s="14">
        <f t="shared" si="73"/>
        <v>-1.0592531223979063E-2</v>
      </c>
      <c r="AA254" s="20">
        <f t="shared" si="69"/>
        <v>-1.8230579693840846E-2</v>
      </c>
      <c r="AB254" s="20">
        <f t="shared" si="74"/>
        <v>-1.4671336212577164E-2</v>
      </c>
      <c r="AD254" s="14">
        <f t="shared" si="70"/>
        <v>-8.7141775100178787E-3</v>
      </c>
      <c r="AE254" s="14">
        <f t="shared" si="75"/>
        <v>-8.5950065352080034E-3</v>
      </c>
      <c r="AF254" s="20">
        <f t="shared" si="71"/>
        <v>-1.6752275379560328E-2</v>
      </c>
      <c r="AG254" s="20">
        <f t="shared" si="76"/>
        <v>-1.4196108478599022E-2</v>
      </c>
      <c r="AI254" s="26">
        <v>-2.5392527191177208</v>
      </c>
      <c r="AJ254" s="26">
        <v>2.1659329689701896</v>
      </c>
      <c r="AK254" s="26">
        <f t="shared" si="86"/>
        <v>-1.7948847228973799</v>
      </c>
      <c r="AL254" s="26">
        <f t="shared" si="86"/>
        <v>-1.5714052212094032</v>
      </c>
      <c r="AM254" s="26">
        <f t="shared" si="87"/>
        <v>-2.547320078163557</v>
      </c>
      <c r="AN254" s="26">
        <f t="shared" si="87"/>
        <v>-2.3418548954530922</v>
      </c>
      <c r="AO254" s="14">
        <v>-1.4258542030428331E-2</v>
      </c>
      <c r="AP254" s="14">
        <v>-1.2251147144564465E-2</v>
      </c>
      <c r="AQ254" s="20">
        <v>-2.0235879182713211E-2</v>
      </c>
      <c r="AR254" s="20">
        <v>-1.8257804243092316E-2</v>
      </c>
    </row>
    <row r="255" spans="1:44" x14ac:dyDescent="0.2">
      <c r="A255" s="1">
        <v>44832</v>
      </c>
      <c r="B255">
        <v>229.77680000000001</v>
      </c>
      <c r="C255">
        <v>17.940000000000001</v>
      </c>
      <c r="D255" s="12">
        <v>1.1689762937771686E-2</v>
      </c>
      <c r="E255" s="12">
        <v>-6.0941828254846842E-3</v>
      </c>
      <c r="F255" s="12">
        <v>-1.778394576325637E-2</v>
      </c>
      <c r="G255" s="12">
        <f t="shared" si="66"/>
        <v>7.7104550863195285E-3</v>
      </c>
      <c r="H255" s="12">
        <f t="shared" si="72"/>
        <v>6.7258454631178334E-3</v>
      </c>
      <c r="I255" s="14">
        <v>-1.2682570014179106E-2</v>
      </c>
      <c r="J255" s="14">
        <v>-1.1063031304324476E-2</v>
      </c>
      <c r="K255" s="20">
        <v>-1.7937200797946824E-2</v>
      </c>
      <c r="L255" s="20">
        <v>-1.5646656294251406E-2</v>
      </c>
      <c r="N255" s="24">
        <v>1.3665055754130052E-4</v>
      </c>
      <c r="O255" s="24">
        <v>3.1626872691044419E-4</v>
      </c>
      <c r="P255" s="23">
        <f t="shared" si="85"/>
        <v>4.75583720271302E-5</v>
      </c>
      <c r="Q255" s="23">
        <f t="shared" si="85"/>
        <v>4.9779734792559893E-5</v>
      </c>
      <c r="R255" s="12">
        <v>6.8962578277737118E-3</v>
      </c>
      <c r="S255" s="12">
        <v>7.055475518528846E-3</v>
      </c>
      <c r="T255" s="14">
        <v>-1.1343334700406073E-2</v>
      </c>
      <c r="U255" s="14">
        <v>-1.1605224496519495E-2</v>
      </c>
      <c r="V255" s="20">
        <v>-1.6043094736478882E-2</v>
      </c>
      <c r="W255" s="20">
        <v>-1.6413490472876779E-2</v>
      </c>
      <c r="Y255" s="14">
        <f t="shared" si="68"/>
        <v>-1.4494081796817304E-2</v>
      </c>
      <c r="Z255" s="14">
        <f t="shared" si="73"/>
        <v>-1.0592531223979063E-2</v>
      </c>
      <c r="AA255" s="20">
        <f t="shared" si="69"/>
        <v>-1.8230579693840846E-2</v>
      </c>
      <c r="AB255" s="20">
        <f t="shared" si="74"/>
        <v>-1.4671336212577164E-2</v>
      </c>
      <c r="AD255" s="14">
        <f t="shared" si="70"/>
        <v>-8.6088491996178067E-3</v>
      </c>
      <c r="AE255" s="14">
        <f t="shared" si="75"/>
        <v>-8.5950065352080034E-3</v>
      </c>
      <c r="AF255" s="20">
        <f t="shared" si="71"/>
        <v>-1.6242420636188366E-2</v>
      </c>
      <c r="AG255" s="20">
        <f t="shared" si="76"/>
        <v>-1.4196108478599022E-2</v>
      </c>
      <c r="AI255" s="26">
        <v>1.8065785429063219</v>
      </c>
      <c r="AJ255" s="26">
        <v>-3.1077149189569853</v>
      </c>
      <c r="AK255" s="26">
        <f t="shared" si="86"/>
        <v>-1.7948847228973799</v>
      </c>
      <c r="AL255" s="26">
        <f t="shared" si="86"/>
        <v>-1.5714052212094032</v>
      </c>
      <c r="AM255" s="26">
        <f t="shared" si="87"/>
        <v>-2.547320078163557</v>
      </c>
      <c r="AN255" s="26">
        <f t="shared" si="87"/>
        <v>-2.3418548954530922</v>
      </c>
      <c r="AO255" s="14">
        <v>-1.2377987820232505E-2</v>
      </c>
      <c r="AP255" s="14">
        <v>-1.1087011067931351E-2</v>
      </c>
      <c r="AQ255" s="20">
        <v>-1.7566976028880573E-2</v>
      </c>
      <c r="AR255" s="20">
        <v>-1.6522899882816224E-2</v>
      </c>
    </row>
    <row r="256" spans="1:44" x14ac:dyDescent="0.2">
      <c r="A256" s="1">
        <v>44831</v>
      </c>
      <c r="B256">
        <v>227.12180000000001</v>
      </c>
      <c r="C256">
        <v>18.05</v>
      </c>
      <c r="D256" s="12">
        <v>-1.9486718644432521E-3</v>
      </c>
      <c r="E256" s="12">
        <v>-3.8631346578366088E-3</v>
      </c>
      <c r="F256" s="12">
        <v>-1.9144627933933567E-3</v>
      </c>
      <c r="G256" s="12">
        <f t="shared" si="66"/>
        <v>7.6993003628666283E-3</v>
      </c>
      <c r="H256" s="12">
        <f t="shared" si="72"/>
        <v>6.5971296038270658E-3</v>
      </c>
      <c r="I256" s="14">
        <v>-1.2664222126849962E-2</v>
      </c>
      <c r="J256" s="14">
        <v>-1.0851312556323881E-2</v>
      </c>
      <c r="K256" s="20">
        <v>-1.7911251030756654E-2</v>
      </c>
      <c r="L256" s="20">
        <v>-1.5347218428634988E-2</v>
      </c>
      <c r="N256" s="24">
        <v>3.7973220352727404E-6</v>
      </c>
      <c r="O256" s="24">
        <v>3.6651677872874942E-6</v>
      </c>
      <c r="P256" s="23">
        <f t="shared" si="85"/>
        <v>4.186949401220445E-5</v>
      </c>
      <c r="Q256" s="23">
        <f t="shared" si="85"/>
        <v>3.2747179854269692E-5</v>
      </c>
      <c r="R256" s="12">
        <v>6.470664109054375E-3</v>
      </c>
      <c r="S256" s="12">
        <v>5.7225151685486768E-3</v>
      </c>
      <c r="T256" s="14">
        <v>-1.0643295328562808E-2</v>
      </c>
      <c r="U256" s="14">
        <v>-9.4126998302721081E-3</v>
      </c>
      <c r="V256" s="20">
        <v>-1.5053015693731017E-2</v>
      </c>
      <c r="W256" s="20">
        <v>-1.3312560996519679E-2</v>
      </c>
      <c r="Y256" s="14">
        <f t="shared" si="68"/>
        <v>-1.4494081796817304E-2</v>
      </c>
      <c r="Z256" s="14">
        <f t="shared" si="73"/>
        <v>-1.0592531223979063E-2</v>
      </c>
      <c r="AA256" s="20">
        <f t="shared" si="69"/>
        <v>-1.8230579693840846E-2</v>
      </c>
      <c r="AB256" s="20">
        <f t="shared" si="74"/>
        <v>-1.4464146350373738E-2</v>
      </c>
      <c r="AD256" s="14">
        <f t="shared" si="70"/>
        <v>-8.6088491996178067E-3</v>
      </c>
      <c r="AE256" s="14">
        <f t="shared" si="75"/>
        <v>-8.227477560914442E-3</v>
      </c>
      <c r="AF256" s="20">
        <f t="shared" si="71"/>
        <v>-1.6242420636188366E-2</v>
      </c>
      <c r="AG256" s="20">
        <f t="shared" si="76"/>
        <v>-1.2269128102586728E-2</v>
      </c>
      <c r="AI256" s="26">
        <v>-0.29277778329107557</v>
      </c>
      <c r="AJ256" s="26">
        <v>-0.32544994241767716</v>
      </c>
      <c r="AK256" s="26">
        <f t="shared" si="86"/>
        <v>-1.7948847228973799</v>
      </c>
      <c r="AL256" s="26">
        <f t="shared" si="86"/>
        <v>-1.4749460606542484</v>
      </c>
      <c r="AM256" s="26">
        <f t="shared" si="87"/>
        <v>-2.547320078163557</v>
      </c>
      <c r="AN256" s="26">
        <f t="shared" si="87"/>
        <v>-1.9312041985321795</v>
      </c>
      <c r="AO256" s="14">
        <v>-1.1614096156342084E-2</v>
      </c>
      <c r="AP256" s="14">
        <v>-8.4404012048850535E-3</v>
      </c>
      <c r="AQ256" s="20">
        <v>-1.6482852604046513E-2</v>
      </c>
      <c r="AR256" s="20">
        <v>-1.1051345319665288E-2</v>
      </c>
    </row>
    <row r="257" spans="1:44" x14ac:dyDescent="0.2">
      <c r="A257" s="1">
        <v>44830</v>
      </c>
      <c r="B257">
        <v>227.56524999999999</v>
      </c>
      <c r="C257">
        <v>18.12</v>
      </c>
      <c r="D257" s="12">
        <v>-7.7326695696519065E-3</v>
      </c>
      <c r="E257" s="12">
        <v>-3.8482682792743139E-3</v>
      </c>
      <c r="F257" s="12">
        <v>3.8844012903775926E-3</v>
      </c>
      <c r="G257" s="12">
        <f t="shared" si="66"/>
        <v>7.7030259944248806E-3</v>
      </c>
      <c r="H257" s="12">
        <f t="shared" si="72"/>
        <v>6.5997184694828025E-3</v>
      </c>
      <c r="I257" s="14">
        <v>-1.267035024543124E-2</v>
      </c>
      <c r="J257" s="14">
        <v>-1.0855570861387409E-2</v>
      </c>
      <c r="K257" s="20">
        <v>-1.7919918145811654E-2</v>
      </c>
      <c r="L257" s="20">
        <v>-1.5353241030749389E-2</v>
      </c>
      <c r="N257" s="24">
        <v>5.9794178673420599E-5</v>
      </c>
      <c r="O257" s="24">
        <v>1.5088573384687107E-5</v>
      </c>
      <c r="P257" s="23">
        <f t="shared" si="85"/>
        <v>4.4299741585919989E-5</v>
      </c>
      <c r="Q257" s="23">
        <f t="shared" si="85"/>
        <v>3.4603933032387531E-5</v>
      </c>
      <c r="R257" s="12">
        <v>6.6558051042619922E-3</v>
      </c>
      <c r="S257" s="12">
        <v>5.882510776223664E-3</v>
      </c>
      <c r="T257" s="14">
        <v>-1.0947825166027462E-2</v>
      </c>
      <c r="U257" s="14">
        <v>-9.6758691858526164E-3</v>
      </c>
      <c r="V257" s="20">
        <v>-1.5483718054330062E-2</v>
      </c>
      <c r="W257" s="20">
        <v>-1.3684766438290258E-2</v>
      </c>
      <c r="Y257" s="14">
        <f t="shared" si="68"/>
        <v>-1.4494081796817304E-2</v>
      </c>
      <c r="Z257" s="14">
        <f t="shared" si="73"/>
        <v>-1.0592531223979063E-2</v>
      </c>
      <c r="AA257" s="20">
        <f t="shared" si="69"/>
        <v>-1.8230579693840846E-2</v>
      </c>
      <c r="AB257" s="20">
        <f t="shared" si="74"/>
        <v>-1.4464146350373738E-2</v>
      </c>
      <c r="AD257" s="14">
        <f t="shared" si="70"/>
        <v>-8.6088491996178067E-3</v>
      </c>
      <c r="AE257" s="14">
        <f t="shared" si="75"/>
        <v>-8.227477560914442E-3</v>
      </c>
      <c r="AF257" s="20">
        <f t="shared" si="71"/>
        <v>-1.6242420636188366E-2</v>
      </c>
      <c r="AG257" s="20">
        <f t="shared" si="76"/>
        <v>-1.2269128102586728E-2</v>
      </c>
      <c r="AI257" s="26">
        <v>-1.1750898662658793</v>
      </c>
      <c r="AJ257" s="26">
        <v>0.6486105462489612</v>
      </c>
      <c r="AK257" s="26">
        <f t="shared" si="86"/>
        <v>-1.7948847228973799</v>
      </c>
      <c r="AL257" s="26">
        <f t="shared" si="86"/>
        <v>-1.4749460606542484</v>
      </c>
      <c r="AM257" s="26">
        <f t="shared" si="87"/>
        <v>-2.547320078163557</v>
      </c>
      <c r="AN257" s="26">
        <f t="shared" si="87"/>
        <v>-1.9312041985321795</v>
      </c>
      <c r="AO257" s="14">
        <v>-1.1946402900222253E-2</v>
      </c>
      <c r="AP257" s="14">
        <v>-8.676386096147258E-3</v>
      </c>
      <c r="AQ257" s="20">
        <v>-1.6954465978430061E-2</v>
      </c>
      <c r="AR257" s="20">
        <v>-1.136032950895393E-2</v>
      </c>
    </row>
    <row r="258" spans="1:44" x14ac:dyDescent="0.2">
      <c r="A258" s="1">
        <v>44827</v>
      </c>
      <c r="B258">
        <v>229.33865000000003</v>
      </c>
      <c r="C258">
        <v>18.190000000000001</v>
      </c>
      <c r="D258" s="12">
        <v>-6.7058792192455918E-3</v>
      </c>
      <c r="E258" s="12">
        <v>-8.7193460490463393E-3</v>
      </c>
      <c r="F258" s="12">
        <v>-2.0134668298007474E-3</v>
      </c>
      <c r="G258" s="12">
        <f t="shared" si="66"/>
        <v>7.6695439312136175E-3</v>
      </c>
      <c r="H258" s="12">
        <f t="shared" si="72"/>
        <v>6.6897499408467981E-3</v>
      </c>
      <c r="I258" s="14">
        <v>-1.2615277152320374E-2</v>
      </c>
      <c r="J258" s="14">
        <v>-1.1003659453600255E-2</v>
      </c>
      <c r="K258" s="20">
        <v>-1.7842027219241632E-2</v>
      </c>
      <c r="L258" s="20">
        <v>-1.5562685552753789E-2</v>
      </c>
      <c r="N258" s="24">
        <v>4.4968816103109869E-5</v>
      </c>
      <c r="O258" s="24">
        <v>4.054048674707872E-6</v>
      </c>
      <c r="P258" s="23">
        <f t="shared" si="85"/>
        <v>4.3302876142634029E-5</v>
      </c>
      <c r="Q258" s="23">
        <f t="shared" si="85"/>
        <v>3.5865770701565287E-5</v>
      </c>
      <c r="R258" s="12">
        <v>6.5804920897022607E-3</v>
      </c>
      <c r="S258" s="12">
        <v>5.9888037788497703E-3</v>
      </c>
      <c r="T258" s="14">
        <v>-1.082394628087224E-2</v>
      </c>
      <c r="U258" s="14">
        <v>-9.8507056167417301E-3</v>
      </c>
      <c r="V258" s="20">
        <v>-1.5308513783021423E-2</v>
      </c>
      <c r="W258" s="20">
        <v>-1.3932040938974917E-2</v>
      </c>
      <c r="Y258" s="14">
        <f t="shared" si="68"/>
        <v>-1.4494081796817304E-2</v>
      </c>
      <c r="Z258" s="14">
        <f t="shared" si="73"/>
        <v>-1.1090191970935276E-2</v>
      </c>
      <c r="AA258" s="20">
        <f t="shared" si="69"/>
        <v>-1.8230579693840846E-2</v>
      </c>
      <c r="AB258" s="20">
        <f t="shared" si="74"/>
        <v>-1.4464146350373738E-2</v>
      </c>
      <c r="AD258" s="14">
        <f t="shared" si="70"/>
        <v>-8.6088491996178067E-3</v>
      </c>
      <c r="AE258" s="14">
        <f t="shared" si="75"/>
        <v>-8.227477560914442E-3</v>
      </c>
      <c r="AF258" s="20">
        <f t="shared" si="71"/>
        <v>-1.6242420636188366E-2</v>
      </c>
      <c r="AG258" s="20">
        <f t="shared" si="76"/>
        <v>-1.2269128102586728E-2</v>
      </c>
      <c r="AI258" s="26">
        <v>-1.0199686228298197</v>
      </c>
      <c r="AJ258" s="26">
        <v>-0.32679158842456785</v>
      </c>
      <c r="AK258" s="26">
        <f t="shared" si="86"/>
        <v>-1.7948847228973799</v>
      </c>
      <c r="AL258" s="26">
        <f t="shared" si="86"/>
        <v>-1.4749460606542484</v>
      </c>
      <c r="AM258" s="26">
        <f t="shared" si="87"/>
        <v>-2.547320078163557</v>
      </c>
      <c r="AN258" s="26">
        <f t="shared" si="87"/>
        <v>-1.9312041985321795</v>
      </c>
      <c r="AO258" s="14">
        <v>-1.1811224720953643E-2</v>
      </c>
      <c r="AP258" s="14">
        <v>-8.8331625416457459E-3</v>
      </c>
      <c r="AQ258" s="20">
        <v>-1.6762619624295032E-2</v>
      </c>
      <c r="AR258" s="20">
        <v>-1.1565603001900059E-2</v>
      </c>
    </row>
    <row r="259" spans="1:44" x14ac:dyDescent="0.2">
      <c r="A259" s="1">
        <v>44826</v>
      </c>
      <c r="B259">
        <v>230.88695000000001</v>
      </c>
      <c r="C259">
        <v>18.350000000000001</v>
      </c>
      <c r="D259" s="12">
        <v>-5.5439000301928942E-3</v>
      </c>
      <c r="E259" s="12">
        <v>-1.0781671159029615E-2</v>
      </c>
      <c r="F259" s="12">
        <v>-5.2377711288367212E-3</v>
      </c>
      <c r="G259" s="12">
        <f t="shared" si="66"/>
        <v>7.8041081962690979E-3</v>
      </c>
      <c r="H259" s="12">
        <f t="shared" si="72"/>
        <v>7.054840234683995E-3</v>
      </c>
      <c r="I259" s="14">
        <v>-1.2836615671754941E-2</v>
      </c>
      <c r="J259" s="14">
        <v>-1.1604179547583148E-2</v>
      </c>
      <c r="K259" s="20">
        <v>-1.8155070511175316E-2</v>
      </c>
      <c r="L259" s="20">
        <v>-1.6412012581654898E-2</v>
      </c>
      <c r="N259" s="24">
        <v>3.0734827544772774E-5</v>
      </c>
      <c r="O259" s="24">
        <v>2.7434246398075502E-5</v>
      </c>
      <c r="P259" s="23">
        <f t="shared" si="85"/>
        <v>4.3225281512939486E-5</v>
      </c>
      <c r="Q259" s="23">
        <f t="shared" si="85"/>
        <v>3.7961837000552016E-5</v>
      </c>
      <c r="R259" s="12">
        <v>6.574593638616723E-3</v>
      </c>
      <c r="S259" s="12">
        <v>6.1613177973995157E-3</v>
      </c>
      <c r="T259" s="14">
        <v>-1.0814244192210797E-2</v>
      </c>
      <c r="U259" s="14">
        <v>-1.0134465925853252E-2</v>
      </c>
      <c r="V259" s="20">
        <v>-1.5294791933878449E-2</v>
      </c>
      <c r="W259" s="20">
        <v>-1.4333368559270358E-2</v>
      </c>
      <c r="Y259" s="14">
        <f t="shared" si="68"/>
        <v>-1.6005922770412649E-2</v>
      </c>
      <c r="Z259" s="14">
        <f t="shared" si="73"/>
        <v>-1.1090191970935276E-2</v>
      </c>
      <c r="AA259" s="20">
        <f t="shared" si="69"/>
        <v>-1.8230579693840846E-2</v>
      </c>
      <c r="AB259" s="20">
        <f t="shared" si="74"/>
        <v>-1.4464146350373738E-2</v>
      </c>
      <c r="AD259" s="14">
        <f t="shared" si="70"/>
        <v>-8.6088491996178067E-3</v>
      </c>
      <c r="AE259" s="14">
        <f t="shared" si="75"/>
        <v>-8.227477560914442E-3</v>
      </c>
      <c r="AF259" s="20">
        <f t="shared" si="71"/>
        <v>-1.6242420636188366E-2</v>
      </c>
      <c r="AG259" s="20">
        <f t="shared" si="76"/>
        <v>-1.2269128102586728E-2</v>
      </c>
      <c r="AI259" s="26">
        <v>-0.83547903268578316</v>
      </c>
      <c r="AJ259" s="26">
        <v>-0.84259602839059966</v>
      </c>
      <c r="AK259" s="26">
        <f t="shared" si="86"/>
        <v>-1.9785688161270856</v>
      </c>
      <c r="AL259" s="26">
        <f t="shared" si="86"/>
        <v>-1.4749460606542484</v>
      </c>
      <c r="AM259" s="26">
        <f t="shared" si="87"/>
        <v>-2.547320078163557</v>
      </c>
      <c r="AN259" s="26">
        <f t="shared" si="87"/>
        <v>-1.9312041985321795</v>
      </c>
      <c r="AO259" s="14">
        <v>-1.3008285952074558E-2</v>
      </c>
      <c r="AP259" s="14">
        <v>-9.0876114137133264E-3</v>
      </c>
      <c r="AQ259" s="20">
        <v>-1.6747594381414776E-2</v>
      </c>
      <c r="AR259" s="20">
        <v>-1.1898762798828986E-2</v>
      </c>
    </row>
    <row r="260" spans="1:44" x14ac:dyDescent="0.2">
      <c r="A260" s="1">
        <v>44825</v>
      </c>
      <c r="B260">
        <v>232.17410000000001</v>
      </c>
      <c r="C260">
        <v>18.55</v>
      </c>
      <c r="D260" s="12">
        <v>-9.8105826066108293E-4</v>
      </c>
      <c r="E260" s="12">
        <v>7.0575461454940314E-3</v>
      </c>
      <c r="F260" s="12">
        <v>8.0386044061551143E-3</v>
      </c>
      <c r="G260" s="12">
        <f t="shared" ref="G260:G323" si="88">_xlfn.STDEV.P(D260:D359)</f>
        <v>7.8559243440572881E-3</v>
      </c>
      <c r="H260" s="12">
        <f t="shared" si="72"/>
        <v>7.0965040158917731E-3</v>
      </c>
      <c r="I260" s="14">
        <v>-1.2921845650378998E-2</v>
      </c>
      <c r="J260" s="14">
        <v>-1.1672710369215274E-2</v>
      </c>
      <c r="K260" s="20">
        <v>-1.8275612896423359E-2</v>
      </c>
      <c r="L260" s="20">
        <v>-1.6508937030492114E-2</v>
      </c>
      <c r="N260" s="24">
        <v>9.6247531081134926E-7</v>
      </c>
      <c r="O260" s="24">
        <v>6.4619160798656412E-5</v>
      </c>
      <c r="P260" s="23">
        <f t="shared" ref="P260:Q275" si="89">SUMPRODUCT(N260:N359,Weights)</f>
        <v>4.4031113670111375E-5</v>
      </c>
      <c r="Q260" s="23">
        <f t="shared" si="89"/>
        <v>3.8641521599269336E-5</v>
      </c>
      <c r="R260" s="12">
        <v>6.6355944473808354E-3</v>
      </c>
      <c r="S260" s="12">
        <v>6.216230497598149E-3</v>
      </c>
      <c r="T260" s="14">
        <v>-1.0914581593753419E-2</v>
      </c>
      <c r="U260" s="14">
        <v>-1.0224789279940673E-2</v>
      </c>
      <c r="V260" s="20">
        <v>-1.5436701035661613E-2</v>
      </c>
      <c r="W260" s="20">
        <v>-1.4461114602635291E-2</v>
      </c>
      <c r="Y260" s="14">
        <f t="shared" ref="Y260:Y323" si="90">PERCENTILE(D260:D359,0.05)</f>
        <v>-1.6005922770412649E-2</v>
      </c>
      <c r="Z260" s="14">
        <f t="shared" si="73"/>
        <v>-1.1090191970935276E-2</v>
      </c>
      <c r="AA260" s="20">
        <f t="shared" ref="AA260:AA323" si="91">PERCENTILE(D260:D359,0.01)</f>
        <v>-1.8230579693840846E-2</v>
      </c>
      <c r="AB260" s="20">
        <f t="shared" si="74"/>
        <v>-1.4464146350373738E-2</v>
      </c>
      <c r="AD260" s="14">
        <f t="shared" ref="AD260:AD323" si="92">PERCENTILE(D260:D759,0.05)</f>
        <v>-8.6088491996178067E-3</v>
      </c>
      <c r="AE260" s="14">
        <f t="shared" si="75"/>
        <v>-8.227477560914442E-3</v>
      </c>
      <c r="AF260" s="20">
        <f t="shared" ref="AF260:AF323" si="93">PERCENTILE(D260:D759,0.01)</f>
        <v>-1.6242420636188366E-2</v>
      </c>
      <c r="AG260" s="20">
        <f t="shared" si="76"/>
        <v>-1.2269128102586728E-2</v>
      </c>
      <c r="AI260" s="26">
        <v>-0.14343249187961565</v>
      </c>
      <c r="AJ260" s="26">
        <v>1.3219808801224373</v>
      </c>
      <c r="AK260" s="26">
        <f t="shared" si="86"/>
        <v>-1.9785688161270856</v>
      </c>
      <c r="AL260" s="26">
        <f t="shared" si="86"/>
        <v>-1.4749460606542484</v>
      </c>
      <c r="AM260" s="26">
        <f t="shared" si="87"/>
        <v>-2.547320078163557</v>
      </c>
      <c r="AN260" s="26">
        <f t="shared" si="87"/>
        <v>-1.9312041985321795</v>
      </c>
      <c r="AO260" s="14">
        <v>-1.3128980250053763E-2</v>
      </c>
      <c r="AP260" s="14">
        <v>-9.1686046845511886E-3</v>
      </c>
      <c r="AQ260" s="20">
        <v>-1.6902982966363816E-2</v>
      </c>
      <c r="AR260" s="20">
        <v>-1.2004810436005325E-2</v>
      </c>
    </row>
    <row r="261" spans="1:44" x14ac:dyDescent="0.2">
      <c r="A261" s="1">
        <v>44824</v>
      </c>
      <c r="B261">
        <v>232.40209999999999</v>
      </c>
      <c r="C261">
        <v>18.420000000000002</v>
      </c>
      <c r="D261" s="12">
        <v>-6.6770870598633625E-3</v>
      </c>
      <c r="E261" s="12">
        <v>-4.8622366288492147E-3</v>
      </c>
      <c r="F261" s="12">
        <v>1.8148504310141478E-3</v>
      </c>
      <c r="G261" s="12">
        <f t="shared" si="88"/>
        <v>7.8762111708719027E-3</v>
      </c>
      <c r="H261" s="12">
        <f t="shared" ref="H261:H324" si="94">_xlfn.STDEV.P(F261:F360)</f>
        <v>7.052301693123147E-3</v>
      </c>
      <c r="I261" s="14">
        <v>-1.2955214511044354E-2</v>
      </c>
      <c r="J261" s="14">
        <v>-1.160000401828962E-2</v>
      </c>
      <c r="K261" s="20">
        <v>-1.8322807112854573E-2</v>
      </c>
      <c r="L261" s="20">
        <v>-1.6406107050891655E-2</v>
      </c>
      <c r="N261" s="24">
        <v>4.4583491604994759E-5</v>
      </c>
      <c r="O261" s="24">
        <v>3.2936820869522378E-6</v>
      </c>
      <c r="P261" s="23">
        <f t="shared" si="89"/>
        <v>4.6783694047349759E-5</v>
      </c>
      <c r="Q261" s="23">
        <f t="shared" si="89"/>
        <v>3.6975236937956516E-5</v>
      </c>
      <c r="R261" s="12">
        <v>6.8398606745568849E-3</v>
      </c>
      <c r="S261" s="12">
        <v>6.0807266784453085E-3</v>
      </c>
      <c r="T261" s="14">
        <v>-1.1250569638387638E-2</v>
      </c>
      <c r="U261" s="14">
        <v>-1.0001905331541347E-2</v>
      </c>
      <c r="V261" s="20">
        <v>-1.5911895338990959E-2</v>
      </c>
      <c r="W261" s="20">
        <v>-1.4145885581024666E-2</v>
      </c>
      <c r="Y261" s="14">
        <f t="shared" si="90"/>
        <v>-1.6005922770412649E-2</v>
      </c>
      <c r="Z261" s="14">
        <f t="shared" ref="Z261:Z324" si="95">PERCENTILE(F261:F360,0.05)</f>
        <v>-1.1090191970935276E-2</v>
      </c>
      <c r="AA261" s="20">
        <f t="shared" si="91"/>
        <v>-1.8230579693840846E-2</v>
      </c>
      <c r="AB261" s="20">
        <f t="shared" ref="AB261:AB324" si="96">PERCENTILE(F261:F360,0.01)</f>
        <v>-1.4464146350373738E-2</v>
      </c>
      <c r="AD261" s="14">
        <f t="shared" si="92"/>
        <v>-8.6088491996178067E-3</v>
      </c>
      <c r="AE261" s="14">
        <f t="shared" ref="AE261:AE324" si="97">PERCENTILE(F261:F760,0.05)</f>
        <v>-8.227477560914442E-3</v>
      </c>
      <c r="AF261" s="20">
        <f t="shared" si="93"/>
        <v>-1.6242420636188366E-2</v>
      </c>
      <c r="AG261" s="20">
        <f t="shared" ref="AG261:AG324" si="98">PERCENTILE(F261:F760,0.01)</f>
        <v>-1.2269128102586728E-2</v>
      </c>
      <c r="AI261" s="26">
        <v>-0.97469522287050581</v>
      </c>
      <c r="AJ261" s="26">
        <v>0.29006331732118323</v>
      </c>
      <c r="AK261" s="26">
        <f t="shared" ref="AK261:AL276" si="99">PERCENTILE(AI261:AI360,5%)</f>
        <v>-1.9785688161270856</v>
      </c>
      <c r="AL261" s="26">
        <f t="shared" si="99"/>
        <v>-1.4749460606542484</v>
      </c>
      <c r="AM261" s="26">
        <f t="shared" ref="AM261:AN276" si="100">PERCENTILE(AI261:AI360,1%)</f>
        <v>-2.547320078163557</v>
      </c>
      <c r="AN261" s="26">
        <f t="shared" si="100"/>
        <v>-1.9312041985321795</v>
      </c>
      <c r="AO261" s="14">
        <v>-1.3533135037332224E-2</v>
      </c>
      <c r="AP261" s="14">
        <v>-8.9687438602881007E-3</v>
      </c>
      <c r="AQ261" s="20">
        <v>-1.7423314428140085E-2</v>
      </c>
      <c r="AR261" s="20">
        <v>-1.1743124891540214E-2</v>
      </c>
    </row>
    <row r="262" spans="1:44" x14ac:dyDescent="0.2">
      <c r="A262" s="1">
        <v>44823</v>
      </c>
      <c r="B262">
        <v>233.96429999999998</v>
      </c>
      <c r="C262">
        <v>18.510000000000002</v>
      </c>
      <c r="D262" s="12">
        <v>3.1150617770920874E-3</v>
      </c>
      <c r="E262" s="12">
        <v>0</v>
      </c>
      <c r="F262" s="12">
        <v>-3.1150617770920874E-3</v>
      </c>
      <c r="G262" s="12">
        <f t="shared" si="88"/>
        <v>7.8960813081367012E-3</v>
      </c>
      <c r="H262" s="12">
        <f t="shared" si="94"/>
        <v>7.1685686391100524E-3</v>
      </c>
      <c r="I262" s="14">
        <v>-1.2987897978392381E-2</v>
      </c>
      <c r="J262" s="14">
        <v>-1.1791246126090752E-2</v>
      </c>
      <c r="K262" s="20">
        <v>-1.8369031964437437E-2</v>
      </c>
      <c r="L262" s="20">
        <v>-1.6676584413509513E-2</v>
      </c>
      <c r="N262" s="24">
        <v>9.7036098751001134E-6</v>
      </c>
      <c r="O262" s="24">
        <v>9.7036098751001134E-6</v>
      </c>
      <c r="P262" s="23">
        <f t="shared" si="89"/>
        <v>4.6928470804856955E-5</v>
      </c>
      <c r="Q262" s="23">
        <f t="shared" si="89"/>
        <v>3.9146781234286912E-5</v>
      </c>
      <c r="R262" s="12">
        <v>6.8504358113084278E-3</v>
      </c>
      <c r="S262" s="12">
        <v>6.2567388657580169E-3</v>
      </c>
      <c r="T262" s="14">
        <v>-1.1267964190428921E-2</v>
      </c>
      <c r="U262" s="14">
        <v>-1.0291419616230316E-2</v>
      </c>
      <c r="V262" s="20">
        <v>-1.5936496785890604E-2</v>
      </c>
      <c r="W262" s="20">
        <v>-1.4555351158784865E-2</v>
      </c>
      <c r="Y262" s="14">
        <f t="shared" si="90"/>
        <v>-1.6005922770412649E-2</v>
      </c>
      <c r="Z262" s="14">
        <f t="shared" si="95"/>
        <v>-1.1090191970935276E-2</v>
      </c>
      <c r="AA262" s="20">
        <f t="shared" si="91"/>
        <v>-1.8230579693840846E-2</v>
      </c>
      <c r="AB262" s="20">
        <f t="shared" si="96"/>
        <v>-1.4464146350373738E-2</v>
      </c>
      <c r="AD262" s="14">
        <f t="shared" si="92"/>
        <v>-8.6088491996178067E-3</v>
      </c>
      <c r="AE262" s="14">
        <f t="shared" si="97"/>
        <v>-8.227477560914442E-3</v>
      </c>
      <c r="AF262" s="20">
        <f t="shared" si="93"/>
        <v>-1.6242420636188366E-2</v>
      </c>
      <c r="AG262" s="20">
        <f t="shared" si="98"/>
        <v>-1.2269128102586728E-2</v>
      </c>
      <c r="AI262" s="26">
        <v>0.44362660187853814</v>
      </c>
      <c r="AJ262" s="26">
        <v>-0.48618664273470336</v>
      </c>
      <c r="AK262" s="26">
        <f t="shared" si="99"/>
        <v>-1.9785688161270856</v>
      </c>
      <c r="AL262" s="26">
        <f t="shared" si="99"/>
        <v>-1.4749460606542484</v>
      </c>
      <c r="AM262" s="26">
        <f t="shared" si="100"/>
        <v>-2.547320078163557</v>
      </c>
      <c r="AN262" s="26">
        <f t="shared" si="100"/>
        <v>-1.9312041985321795</v>
      </c>
      <c r="AO262" s="14">
        <v>-1.3554058673135107E-2</v>
      </c>
      <c r="AP262" s="14">
        <v>-9.2283523425921166E-3</v>
      </c>
      <c r="AQ262" s="20">
        <v>-1.7450252686316614E-2</v>
      </c>
      <c r="AR262" s="20">
        <v>-1.2083040366671349E-2</v>
      </c>
    </row>
    <row r="263" spans="1:44" x14ac:dyDescent="0.2">
      <c r="A263" s="1">
        <v>44820</v>
      </c>
      <c r="B263">
        <v>233.23775000000001</v>
      </c>
      <c r="C263">
        <v>18.510000000000002</v>
      </c>
      <c r="D263" s="12">
        <v>-7.4647253798959534E-3</v>
      </c>
      <c r="E263" s="12">
        <v>-1.2799999999999923E-2</v>
      </c>
      <c r="F263" s="12">
        <v>-5.3352746201039691E-3</v>
      </c>
      <c r="G263" s="12">
        <f t="shared" si="88"/>
        <v>7.9029567190302234E-3</v>
      </c>
      <c r="H263" s="12">
        <f t="shared" si="94"/>
        <v>7.3007122758928164E-3</v>
      </c>
      <c r="I263" s="14">
        <v>-1.2999207022937373E-2</v>
      </c>
      <c r="J263" s="14">
        <v>-1.200860306633144E-2</v>
      </c>
      <c r="K263" s="20">
        <v>-1.838502656195274E-2</v>
      </c>
      <c r="L263" s="20">
        <v>-1.6983996482007123E-2</v>
      </c>
      <c r="N263" s="24">
        <v>5.5722124997262784E-5</v>
      </c>
      <c r="O263" s="24">
        <v>2.8465155271925552E-5</v>
      </c>
      <c r="P263" s="23">
        <f t="shared" si="89"/>
        <v>4.9305817820990294E-5</v>
      </c>
      <c r="Q263" s="23">
        <f t="shared" si="89"/>
        <v>4.1051334678921387E-5</v>
      </c>
      <c r="R263" s="12">
        <v>7.0218101527305832E-3</v>
      </c>
      <c r="S263" s="12">
        <v>6.4071315484326829E-3</v>
      </c>
      <c r="T263" s="14">
        <v>-1.1549849897483574E-2</v>
      </c>
      <c r="U263" s="14">
        <v>-1.0538793565794704E-2</v>
      </c>
      <c r="V263" s="20">
        <v>-1.6335173120723183E-2</v>
      </c>
      <c r="W263" s="20">
        <v>-1.4905216856396371E-2</v>
      </c>
      <c r="Y263" s="14">
        <f t="shared" si="90"/>
        <v>-1.6005922770412649E-2</v>
      </c>
      <c r="Z263" s="14">
        <f t="shared" si="95"/>
        <v>-1.1767058640475569E-2</v>
      </c>
      <c r="AA263" s="20">
        <f t="shared" si="91"/>
        <v>-1.8230579693840846E-2</v>
      </c>
      <c r="AB263" s="20">
        <f t="shared" si="96"/>
        <v>-1.4464146350373738E-2</v>
      </c>
      <c r="AD263" s="14">
        <f t="shared" si="92"/>
        <v>-8.6088491996178067E-3</v>
      </c>
      <c r="AE263" s="14">
        <f t="shared" si="97"/>
        <v>-8.5792571677737999E-3</v>
      </c>
      <c r="AF263" s="20">
        <f t="shared" si="93"/>
        <v>-1.6242420636188366E-2</v>
      </c>
      <c r="AG263" s="20">
        <f t="shared" si="98"/>
        <v>-1.2269128102586728E-2</v>
      </c>
      <c r="AI263" s="26">
        <v>-1.067389841887038</v>
      </c>
      <c r="AJ263" s="26">
        <v>-0.82471480105132977</v>
      </c>
      <c r="AK263" s="26">
        <f t="shared" si="99"/>
        <v>-1.9785688161270856</v>
      </c>
      <c r="AL263" s="26">
        <f t="shared" si="99"/>
        <v>-1.5714052212094032</v>
      </c>
      <c r="AM263" s="26">
        <f t="shared" si="100"/>
        <v>-2.547320078163557</v>
      </c>
      <c r="AN263" s="26">
        <f t="shared" si="100"/>
        <v>-2.3346785836441803</v>
      </c>
      <c r="AO263" s="14">
        <v>-1.3893134600957299E-2</v>
      </c>
      <c r="AP263" s="14">
        <v>-1.0068199968182605E-2</v>
      </c>
      <c r="AQ263" s="20">
        <v>-1.7886797987103329E-2</v>
      </c>
      <c r="AR263" s="20">
        <v>-1.495859280871676E-2</v>
      </c>
    </row>
    <row r="264" spans="1:44" x14ac:dyDescent="0.2">
      <c r="A264" s="1">
        <v>44819</v>
      </c>
      <c r="B264">
        <v>234.99189999999999</v>
      </c>
      <c r="C264">
        <v>18.75</v>
      </c>
      <c r="D264" s="12">
        <v>-6.4149751531759058E-3</v>
      </c>
      <c r="E264" s="12">
        <v>-1.0655301012253426E-3</v>
      </c>
      <c r="F264" s="12">
        <v>5.3494450519505632E-3</v>
      </c>
      <c r="G264" s="12">
        <f t="shared" si="88"/>
        <v>7.9577194017258334E-3</v>
      </c>
      <c r="H264" s="12">
        <f t="shared" si="94"/>
        <v>7.2818033105752147E-3</v>
      </c>
      <c r="I264" s="14">
        <v>-1.308928362019084E-2</v>
      </c>
      <c r="J264" s="14">
        <v>-1.1977500586146883E-2</v>
      </c>
      <c r="K264" s="20">
        <v>-1.8512423612418442E-2</v>
      </c>
      <c r="L264" s="20">
        <v>-1.6940007650740208E-2</v>
      </c>
      <c r="N264" s="24">
        <v>4.1151906215864237E-5</v>
      </c>
      <c r="O264" s="24">
        <v>2.8616562363838363E-5</v>
      </c>
      <c r="P264" s="23">
        <f t="shared" si="89"/>
        <v>4.8908184217170354E-5</v>
      </c>
      <c r="Q264" s="23">
        <f t="shared" si="89"/>
        <v>4.1851013473132593E-5</v>
      </c>
      <c r="R264" s="12">
        <v>6.9934386547084518E-3</v>
      </c>
      <c r="S264" s="12">
        <v>6.4692359265320189E-3</v>
      </c>
      <c r="T264" s="14">
        <v>-1.1503182936059824E-2</v>
      </c>
      <c r="U264" s="14">
        <v>-1.0640946177360961E-2</v>
      </c>
      <c r="V264" s="20">
        <v>-1.6269171146616045E-2</v>
      </c>
      <c r="W264" s="20">
        <v>-1.504969324435639E-2</v>
      </c>
      <c r="Y264" s="14">
        <f t="shared" si="90"/>
        <v>-1.6005922770412649E-2</v>
      </c>
      <c r="Z264" s="14">
        <f t="shared" si="95"/>
        <v>-1.1767058640475569E-2</v>
      </c>
      <c r="AA264" s="20">
        <f t="shared" si="91"/>
        <v>-1.8230579693840846E-2</v>
      </c>
      <c r="AB264" s="20">
        <f t="shared" si="96"/>
        <v>-1.4464146350373738E-2</v>
      </c>
      <c r="AD264" s="14">
        <f t="shared" si="92"/>
        <v>-8.6088491996178067E-3</v>
      </c>
      <c r="AE264" s="14">
        <f t="shared" si="97"/>
        <v>-8.5792571677737999E-3</v>
      </c>
      <c r="AF264" s="20">
        <f t="shared" si="93"/>
        <v>-1.6242420636188366E-2</v>
      </c>
      <c r="AG264" s="20">
        <f t="shared" si="98"/>
        <v>-1.2269128102586728E-2</v>
      </c>
      <c r="AI264" s="26">
        <v>-0.91266755888736462</v>
      </c>
      <c r="AJ264" s="26">
        <v>0.81856544152546917</v>
      </c>
      <c r="AK264" s="26">
        <f t="shared" si="99"/>
        <v>-2.2106797659658843</v>
      </c>
      <c r="AL264" s="26">
        <f t="shared" si="99"/>
        <v>-1.5714052212094032</v>
      </c>
      <c r="AM264" s="26">
        <f t="shared" si="100"/>
        <v>-2.547320078163557</v>
      </c>
      <c r="AN264" s="26">
        <f t="shared" si="100"/>
        <v>-2.3346785836441803</v>
      </c>
      <c r="AO264" s="14">
        <v>-1.5460253328487649E-2</v>
      </c>
      <c r="AP264" s="14">
        <v>-1.0165791112187865E-2</v>
      </c>
      <c r="AQ264" s="20">
        <v>-1.7814526700543974E-2</v>
      </c>
      <c r="AR264" s="20">
        <v>-1.5103586570215821E-2</v>
      </c>
    </row>
    <row r="265" spans="1:44" x14ac:dyDescent="0.2">
      <c r="A265" s="1">
        <v>44818</v>
      </c>
      <c r="B265">
        <v>236.50909999999999</v>
      </c>
      <c r="C265">
        <v>18.77</v>
      </c>
      <c r="D265" s="12">
        <v>8.0653863324275932E-4</v>
      </c>
      <c r="E265" s="12">
        <v>-7.4034902168165218E-3</v>
      </c>
      <c r="F265" s="12">
        <v>-8.2100288500592811E-3</v>
      </c>
      <c r="G265" s="12">
        <f t="shared" si="88"/>
        <v>7.9623288324028336E-3</v>
      </c>
      <c r="H265" s="12">
        <f t="shared" si="94"/>
        <v>7.3461943409620523E-3</v>
      </c>
      <c r="I265" s="14">
        <v>-1.3096865458958084E-2</v>
      </c>
      <c r="J265" s="14">
        <v>-1.2083414406021816E-2</v>
      </c>
      <c r="K265" s="20">
        <v>-1.8523146751674421E-2</v>
      </c>
      <c r="L265" s="20">
        <v>-1.7089803587387927E-2</v>
      </c>
      <c r="N265" s="24">
        <v>6.5050456691309824E-7</v>
      </c>
      <c r="O265" s="24">
        <v>6.740457371880572E-5</v>
      </c>
      <c r="P265" s="23">
        <f t="shared" si="89"/>
        <v>4.9404297683575608E-5</v>
      </c>
      <c r="Q265" s="23">
        <f t="shared" si="89"/>
        <v>4.2708139325296768E-5</v>
      </c>
      <c r="R265" s="12">
        <v>7.0288190817217374E-3</v>
      </c>
      <c r="S265" s="12">
        <v>6.5351464654816093E-3</v>
      </c>
      <c r="T265" s="14">
        <v>-1.156137855975572E-2</v>
      </c>
      <c r="U265" s="14">
        <v>-1.0749359366406521E-2</v>
      </c>
      <c r="V265" s="20">
        <v>-1.6351478327781058E-2</v>
      </c>
      <c r="W265" s="20">
        <v>-1.5203024086518656E-2</v>
      </c>
      <c r="Y265" s="14">
        <f t="shared" si="90"/>
        <v>-1.6005922770412649E-2</v>
      </c>
      <c r="Z265" s="14">
        <f t="shared" si="95"/>
        <v>-1.1767058640475569E-2</v>
      </c>
      <c r="AA265" s="20">
        <f t="shared" si="91"/>
        <v>-1.8230579693840846E-2</v>
      </c>
      <c r="AB265" s="20">
        <f t="shared" si="96"/>
        <v>-1.4464146350373738E-2</v>
      </c>
      <c r="AD265" s="14">
        <f t="shared" si="92"/>
        <v>-8.6088491996178067E-3</v>
      </c>
      <c r="AE265" s="14">
        <f t="shared" si="97"/>
        <v>-8.5792571677737999E-3</v>
      </c>
      <c r="AF265" s="20">
        <f t="shared" si="93"/>
        <v>-1.6242420636188366E-2</v>
      </c>
      <c r="AG265" s="20">
        <f t="shared" si="98"/>
        <v>-1.2269128102586728E-2</v>
      </c>
      <c r="AI265" s="26">
        <v>0.11129569437901064</v>
      </c>
      <c r="AJ265" s="26">
        <v>-1.2802245118405147</v>
      </c>
      <c r="AK265" s="26">
        <f t="shared" si="99"/>
        <v>-2.2106797659658843</v>
      </c>
      <c r="AL265" s="26">
        <f t="shared" si="99"/>
        <v>-1.5714052212094032</v>
      </c>
      <c r="AM265" s="26">
        <f t="shared" si="100"/>
        <v>-2.547320078163557</v>
      </c>
      <c r="AN265" s="26">
        <f t="shared" si="100"/>
        <v>-2.3346785836441803</v>
      </c>
      <c r="AO265" s="14">
        <v>-1.5538468122597153E-2</v>
      </c>
      <c r="AP265" s="14">
        <v>-1.0269363277225978E-2</v>
      </c>
      <c r="AQ265" s="20">
        <v>-1.7904651972648917E-2</v>
      </c>
      <c r="AR265" s="20">
        <v>-1.5257466493937876E-2</v>
      </c>
    </row>
    <row r="266" spans="1:44" x14ac:dyDescent="0.2">
      <c r="A266" s="1">
        <v>44817</v>
      </c>
      <c r="B266">
        <v>236.31850000000003</v>
      </c>
      <c r="C266">
        <v>18.91</v>
      </c>
      <c r="D266" s="12">
        <v>-1.5993742493271568E-2</v>
      </c>
      <c r="E266" s="12">
        <v>-8.9098532494757965E-3</v>
      </c>
      <c r="F266" s="12">
        <v>7.0838892437957712E-3</v>
      </c>
      <c r="G266" s="12">
        <f t="shared" si="88"/>
        <v>7.9614145180223368E-3</v>
      </c>
      <c r="H266" s="12">
        <f t="shared" si="94"/>
        <v>7.3149380138011278E-3</v>
      </c>
      <c r="I266" s="14">
        <v>-1.3095361545633151E-2</v>
      </c>
      <c r="J266" s="14">
        <v>-1.2032002322925986E-2</v>
      </c>
      <c r="K266" s="20">
        <v>-1.8521019738359148E-2</v>
      </c>
      <c r="L266" s="20">
        <v>-1.7017090497146784E-2</v>
      </c>
      <c r="N266" s="24">
        <v>2.5579979894108063E-4</v>
      </c>
      <c r="O266" s="24">
        <v>5.0181486818365424E-5</v>
      </c>
      <c r="P266" s="23">
        <f t="shared" si="89"/>
        <v>5.251623984326358E-5</v>
      </c>
      <c r="Q266" s="23">
        <f t="shared" si="89"/>
        <v>4.1126058612558687E-5</v>
      </c>
      <c r="R266" s="12">
        <v>7.2468089420974508E-3</v>
      </c>
      <c r="S266" s="12">
        <v>6.4129602066876016E-3</v>
      </c>
      <c r="T266" s="14">
        <v>-1.1919939972233357E-2</v>
      </c>
      <c r="U266" s="14">
        <v>-1.0548380855465568E-2</v>
      </c>
      <c r="V266" s="20">
        <v>-1.6858598576028561E-2</v>
      </c>
      <c r="W266" s="20">
        <v>-1.4918776343136212E-2</v>
      </c>
      <c r="Y266" s="14">
        <f t="shared" si="90"/>
        <v>-1.6005922770412649E-2</v>
      </c>
      <c r="Z266" s="14">
        <f t="shared" si="95"/>
        <v>-1.1767058640475569E-2</v>
      </c>
      <c r="AA266" s="20">
        <f t="shared" si="91"/>
        <v>-1.8230579693840846E-2</v>
      </c>
      <c r="AB266" s="20">
        <f t="shared" si="96"/>
        <v>-1.4464146350373738E-2</v>
      </c>
      <c r="AD266" s="14">
        <f t="shared" si="92"/>
        <v>-8.6088491996178067E-3</v>
      </c>
      <c r="AE266" s="14">
        <f t="shared" si="97"/>
        <v>-8.5792571677737999E-3</v>
      </c>
      <c r="AF266" s="20">
        <f t="shared" si="93"/>
        <v>-1.6242420636188366E-2</v>
      </c>
      <c r="AG266" s="20">
        <f t="shared" si="98"/>
        <v>-1.2269128102586728E-2</v>
      </c>
      <c r="AI266" s="26">
        <v>-2.5445522771035298</v>
      </c>
      <c r="AJ266" s="26">
        <v>1.1124932181504521</v>
      </c>
      <c r="AK266" s="26">
        <f t="shared" si="99"/>
        <v>-2.2106797659658843</v>
      </c>
      <c r="AL266" s="26">
        <f t="shared" si="99"/>
        <v>-1.5714052212094032</v>
      </c>
      <c r="AM266" s="26">
        <f t="shared" si="100"/>
        <v>-2.547320078163557</v>
      </c>
      <c r="AN266" s="26">
        <f t="shared" si="100"/>
        <v>-2.3346785836441803</v>
      </c>
      <c r="AO266" s="14">
        <v>-1.6020373896115471E-2</v>
      </c>
      <c r="AP266" s="14">
        <v>-1.007735915219703E-2</v>
      </c>
      <c r="AQ266" s="20">
        <v>-1.8459941920820042E-2</v>
      </c>
      <c r="AR266" s="20">
        <v>-1.49722008523159E-2</v>
      </c>
    </row>
    <row r="267" spans="1:44" x14ac:dyDescent="0.2">
      <c r="A267" s="1">
        <v>44816</v>
      </c>
      <c r="B267">
        <v>240.15955</v>
      </c>
      <c r="C267">
        <v>19.079999999999998</v>
      </c>
      <c r="D267" s="12">
        <v>2.9753962357448316E-3</v>
      </c>
      <c r="E267" s="12">
        <v>3.6822724881639957E-3</v>
      </c>
      <c r="F267" s="12">
        <v>7.0687625241916408E-4</v>
      </c>
      <c r="G267" s="12">
        <f t="shared" si="88"/>
        <v>7.8084857824420179E-3</v>
      </c>
      <c r="H267" s="12">
        <f t="shared" si="94"/>
        <v>7.3062402684017412E-3</v>
      </c>
      <c r="I267" s="14">
        <v>-1.2843816160248761E-2</v>
      </c>
      <c r="J267" s="14">
        <v>-1.2017695804859506E-2</v>
      </c>
      <c r="K267" s="20">
        <v>-1.8165254299462121E-2</v>
      </c>
      <c r="L267" s="20">
        <v>-1.6996856515627972E-2</v>
      </c>
      <c r="N267" s="24">
        <v>8.8529827596845132E-6</v>
      </c>
      <c r="O267" s="24">
        <v>4.9967403623416173E-7</v>
      </c>
      <c r="P267" s="23">
        <f t="shared" si="89"/>
        <v>3.9507308463976888E-5</v>
      </c>
      <c r="Q267" s="23">
        <f t="shared" si="89"/>
        <v>4.0546071367649259E-5</v>
      </c>
      <c r="R267" s="12">
        <v>6.285483948271357E-3</v>
      </c>
      <c r="S267" s="12">
        <v>6.367579710349079E-3</v>
      </c>
      <c r="T267" s="14">
        <v>-1.0338701069459404E-2</v>
      </c>
      <c r="U267" s="14">
        <v>-1.0473736581470289E-2</v>
      </c>
      <c r="V267" s="20">
        <v>-1.4622222220378902E-2</v>
      </c>
      <c r="W267" s="20">
        <v>-1.4813205521956172E-2</v>
      </c>
      <c r="Y267" s="14">
        <f t="shared" si="90"/>
        <v>-1.4506262073958387E-2</v>
      </c>
      <c r="Z267" s="14">
        <f t="shared" si="95"/>
        <v>-1.1767058640475569E-2</v>
      </c>
      <c r="AA267" s="20">
        <f t="shared" si="91"/>
        <v>-1.8230579693840846E-2</v>
      </c>
      <c r="AB267" s="20">
        <f t="shared" si="96"/>
        <v>-1.4464146350373738E-2</v>
      </c>
      <c r="AD267" s="14">
        <f t="shared" si="92"/>
        <v>-8.2040547651069419E-3</v>
      </c>
      <c r="AE267" s="14">
        <f t="shared" si="97"/>
        <v>-8.5792571677737999E-3</v>
      </c>
      <c r="AF267" s="20">
        <f t="shared" si="93"/>
        <v>-1.6242420636188366E-2</v>
      </c>
      <c r="AG267" s="20">
        <f t="shared" si="98"/>
        <v>-1.2269128102586728E-2</v>
      </c>
      <c r="AI267" s="26">
        <v>0.46207265661949792</v>
      </c>
      <c r="AJ267" s="26">
        <v>0.10766210493244088</v>
      </c>
      <c r="AK267" s="26">
        <f t="shared" si="99"/>
        <v>-1.9738012583603004</v>
      </c>
      <c r="AL267" s="26">
        <f t="shared" si="99"/>
        <v>-1.5714052212094032</v>
      </c>
      <c r="AM267" s="26">
        <f t="shared" si="100"/>
        <v>-2.5274973407918271</v>
      </c>
      <c r="AN267" s="26">
        <f t="shared" si="100"/>
        <v>-2.3346785836441803</v>
      </c>
      <c r="AO267" s="14">
        <v>-1.2406296126501473E-2</v>
      </c>
      <c r="AP267" s="14">
        <v>-1.0006048003309603E-2</v>
      </c>
      <c r="AQ267" s="20">
        <v>-1.5886543964845568E-2</v>
      </c>
      <c r="AR267" s="20">
        <v>-1.4866251979399208E-2</v>
      </c>
    </row>
    <row r="268" spans="1:44" x14ac:dyDescent="0.2">
      <c r="A268" s="1">
        <v>44813</v>
      </c>
      <c r="B268">
        <v>239.44709999999998</v>
      </c>
      <c r="C268">
        <v>19.010000000000002</v>
      </c>
      <c r="D268" s="12">
        <v>4.8767222282721789E-3</v>
      </c>
      <c r="E268" s="12">
        <v>5.2882072977260552E-3</v>
      </c>
      <c r="F268" s="12">
        <v>4.1148506945387631E-4</v>
      </c>
      <c r="G268" s="12">
        <f t="shared" si="88"/>
        <v>7.8053676680256701E-3</v>
      </c>
      <c r="H268" s="12">
        <f t="shared" si="94"/>
        <v>7.337415696307855E-3</v>
      </c>
      <c r="I268" s="14">
        <v>-1.2838687318441781E-2</v>
      </c>
      <c r="J268" s="14">
        <v>-1.2068974820522641E-2</v>
      </c>
      <c r="K268" s="20">
        <v>-1.8158000480618632E-2</v>
      </c>
      <c r="L268" s="20">
        <v>-1.7069381406059674E-2</v>
      </c>
      <c r="N268" s="24">
        <v>2.3782419691723967E-5</v>
      </c>
      <c r="O268" s="24">
        <v>1.693199623834614E-7</v>
      </c>
      <c r="P268" s="23">
        <f t="shared" si="89"/>
        <v>4.1463797907103249E-5</v>
      </c>
      <c r="Q268" s="23">
        <f t="shared" si="89"/>
        <v>4.3108315263927107E-5</v>
      </c>
      <c r="R268" s="12">
        <v>6.4392389229708854E-3</v>
      </c>
      <c r="S268" s="12">
        <v>6.5656922912916893E-3</v>
      </c>
      <c r="T268" s="14">
        <v>-1.0591605497255754E-2</v>
      </c>
      <c r="U268" s="14">
        <v>-1.079960277877846E-2</v>
      </c>
      <c r="V268" s="20">
        <v>-1.4979909778894353E-2</v>
      </c>
      <c r="W268" s="20">
        <v>-1.5274084303452758E-2</v>
      </c>
      <c r="Y268" s="14">
        <f t="shared" si="90"/>
        <v>-1.4506262073958387E-2</v>
      </c>
      <c r="Z268" s="14">
        <f t="shared" si="95"/>
        <v>-1.1767058640475569E-2</v>
      </c>
      <c r="AA268" s="20">
        <f t="shared" si="91"/>
        <v>-1.8230579693840846E-2</v>
      </c>
      <c r="AB268" s="20">
        <f t="shared" si="96"/>
        <v>-1.4464146350373738E-2</v>
      </c>
      <c r="AD268" s="14">
        <f t="shared" si="92"/>
        <v>-8.2040547651069419E-3</v>
      </c>
      <c r="AE268" s="14">
        <f t="shared" si="97"/>
        <v>-8.5792571677737999E-3</v>
      </c>
      <c r="AF268" s="20">
        <f t="shared" si="93"/>
        <v>-1.6242420636188366E-2</v>
      </c>
      <c r="AG268" s="20">
        <f t="shared" si="98"/>
        <v>-1.2269128102586728E-2</v>
      </c>
      <c r="AI268" s="26">
        <v>0.74722053496783392</v>
      </c>
      <c r="AJ268" s="26">
        <v>6.0760021294679348E-2</v>
      </c>
      <c r="AK268" s="26">
        <f t="shared" si="99"/>
        <v>-1.9738012583603004</v>
      </c>
      <c r="AL268" s="26">
        <f t="shared" si="99"/>
        <v>-1.5714052212094032</v>
      </c>
      <c r="AM268" s="26">
        <f t="shared" si="100"/>
        <v>-2.5274973407918271</v>
      </c>
      <c r="AN268" s="26">
        <f t="shared" si="100"/>
        <v>-2.3346785836441803</v>
      </c>
      <c r="AO268" s="14">
        <v>-1.2709777889042559E-2</v>
      </c>
      <c r="AP268" s="14">
        <v>-1.0317363147390091E-2</v>
      </c>
      <c r="AQ268" s="20">
        <v>-1.6275159254532143E-2</v>
      </c>
      <c r="AR268" s="20">
        <v>-1.5328781179276394E-2</v>
      </c>
    </row>
    <row r="269" spans="1:44" x14ac:dyDescent="0.2">
      <c r="A269" s="1">
        <v>44812</v>
      </c>
      <c r="B269">
        <v>238.28505000000001</v>
      </c>
      <c r="C269">
        <v>18.91</v>
      </c>
      <c r="D269" s="12">
        <v>2.9927511022354025E-3</v>
      </c>
      <c r="E269" s="12">
        <v>3.1830238726788807E-3</v>
      </c>
      <c r="F269" s="12">
        <v>1.9027277044347812E-4</v>
      </c>
      <c r="G269" s="12">
        <f t="shared" si="88"/>
        <v>7.8186896614395318E-3</v>
      </c>
      <c r="H269" s="12">
        <f t="shared" si="94"/>
        <v>7.4149415894794891E-3</v>
      </c>
      <c r="I269" s="14">
        <v>-1.2860600047626795E-2</v>
      </c>
      <c r="J269" s="14">
        <v>-1.2196493567088655E-2</v>
      </c>
      <c r="K269" s="20">
        <v>-1.8188992071674955E-2</v>
      </c>
      <c r="L269" s="20">
        <v>-1.7249733602822621E-2</v>
      </c>
      <c r="N269" s="24">
        <v>8.9565591599312176E-6</v>
      </c>
      <c r="O269" s="24">
        <v>3.620372717223652E-8</v>
      </c>
      <c r="P269" s="23">
        <f t="shared" si="89"/>
        <v>4.2594982263049042E-5</v>
      </c>
      <c r="Q269" s="23">
        <f t="shared" si="89"/>
        <v>4.5864042216331932E-5</v>
      </c>
      <c r="R269" s="12">
        <v>6.526483146614955E-3</v>
      </c>
      <c r="S269" s="12">
        <v>6.772299625410259E-3</v>
      </c>
      <c r="T269" s="14">
        <v>-1.0735109474947269E-2</v>
      </c>
      <c r="U269" s="14">
        <v>-1.1139441601658164E-2</v>
      </c>
      <c r="V269" s="20">
        <v>-1.5182870193091077E-2</v>
      </c>
      <c r="W269" s="20">
        <v>-1.5754724835940738E-2</v>
      </c>
      <c r="Y269" s="14">
        <f t="shared" si="90"/>
        <v>-1.4506262073958387E-2</v>
      </c>
      <c r="Z269" s="14">
        <f t="shared" si="95"/>
        <v>-1.1767058640475569E-2</v>
      </c>
      <c r="AA269" s="20">
        <f t="shared" si="91"/>
        <v>-1.8230579693840846E-2</v>
      </c>
      <c r="AB269" s="20">
        <f t="shared" si="96"/>
        <v>-1.4464146350373738E-2</v>
      </c>
      <c r="AD269" s="14">
        <f t="shared" si="92"/>
        <v>-8.2040547651069419E-3</v>
      </c>
      <c r="AE269" s="14">
        <f t="shared" si="97"/>
        <v>-8.5792571677737999E-3</v>
      </c>
      <c r="AF269" s="20">
        <f t="shared" si="93"/>
        <v>-1.6242420636188366E-2</v>
      </c>
      <c r="AG269" s="20">
        <f t="shared" si="98"/>
        <v>-1.2269128102586728E-2</v>
      </c>
      <c r="AI269" s="26">
        <v>0.44742258303506993</v>
      </c>
      <c r="AJ269" s="26">
        <v>2.7240393287907175E-2</v>
      </c>
      <c r="AK269" s="26">
        <f t="shared" si="99"/>
        <v>-1.9738012583603004</v>
      </c>
      <c r="AL269" s="26">
        <f t="shared" si="99"/>
        <v>-1.8816429214307195</v>
      </c>
      <c r="AM269" s="26">
        <f t="shared" si="100"/>
        <v>-2.5274973407918271</v>
      </c>
      <c r="AN269" s="26">
        <f t="shared" si="100"/>
        <v>-2.3346785836441803</v>
      </c>
      <c r="AO269" s="14">
        <v>-1.288198064745589E-2</v>
      </c>
      <c r="AP269" s="14">
        <v>-1.2743049651961127E-2</v>
      </c>
      <c r="AQ269" s="20">
        <v>-1.6495668797791976E-2</v>
      </c>
      <c r="AR269" s="20">
        <v>-1.5811142897466837E-2</v>
      </c>
    </row>
    <row r="270" spans="1:44" x14ac:dyDescent="0.2">
      <c r="A270" s="1">
        <v>44811</v>
      </c>
      <c r="B270">
        <v>237.57405</v>
      </c>
      <c r="C270">
        <v>18.850000000000001</v>
      </c>
      <c r="D270" s="12">
        <v>5.0677701620911453E-3</v>
      </c>
      <c r="E270" s="12">
        <v>-1.0598834128245915E-3</v>
      </c>
      <c r="F270" s="12">
        <v>-6.1276535749157368E-3</v>
      </c>
      <c r="G270" s="12">
        <f t="shared" si="88"/>
        <v>7.8115920639717932E-3</v>
      </c>
      <c r="H270" s="12">
        <f t="shared" si="94"/>
        <v>7.416488786634313E-3</v>
      </c>
      <c r="I270" s="14">
        <v>-1.2848925538689344E-2</v>
      </c>
      <c r="J270" s="14">
        <v>-1.2199038479940376E-2</v>
      </c>
      <c r="K270" s="20">
        <v>-1.8172480590895084E-2</v>
      </c>
      <c r="L270" s="20">
        <v>-1.725333292163447E-2</v>
      </c>
      <c r="N270" s="24">
        <v>2.5682294415781315E-5</v>
      </c>
      <c r="O270" s="24">
        <v>3.7548138334177609E-5</v>
      </c>
      <c r="P270" s="23">
        <f t="shared" si="89"/>
        <v>4.4740970193634729E-5</v>
      </c>
      <c r="Q270" s="23">
        <f t="shared" si="89"/>
        <v>4.8789518987946684E-5</v>
      </c>
      <c r="R270" s="12">
        <v>6.6888691266636944E-3</v>
      </c>
      <c r="S270" s="12">
        <v>6.9849494620896641E-3</v>
      </c>
      <c r="T270" s="14">
        <v>-1.1002210643196507E-2</v>
      </c>
      <c r="U270" s="14">
        <v>-1.1489219456790921E-2</v>
      </c>
      <c r="V270" s="20">
        <v>-1.5560636472551501E-2</v>
      </c>
      <c r="W270" s="20">
        <v>-1.6249422331415006E-2</v>
      </c>
      <c r="Y270" s="14">
        <f t="shared" si="90"/>
        <v>-1.4506262073958387E-2</v>
      </c>
      <c r="Z270" s="14">
        <f t="shared" si="95"/>
        <v>-1.1767058640475569E-2</v>
      </c>
      <c r="AA270" s="20">
        <f t="shared" si="91"/>
        <v>-1.8230579693840846E-2</v>
      </c>
      <c r="AB270" s="20">
        <f t="shared" si="96"/>
        <v>-1.4464146350373738E-2</v>
      </c>
      <c r="AD270" s="14">
        <f t="shared" si="92"/>
        <v>-8.2040547651069419E-3</v>
      </c>
      <c r="AE270" s="14">
        <f t="shared" si="97"/>
        <v>-8.5792571677737999E-3</v>
      </c>
      <c r="AF270" s="20">
        <f t="shared" si="93"/>
        <v>-1.6242420636188366E-2</v>
      </c>
      <c r="AG270" s="20">
        <f t="shared" si="98"/>
        <v>-1.2269128102586728E-2</v>
      </c>
      <c r="AI270" s="26">
        <v>0.74745527659420996</v>
      </c>
      <c r="AJ270" s="26">
        <v>-0.870893063737742</v>
      </c>
      <c r="AK270" s="26">
        <f t="shared" si="99"/>
        <v>-1.9738012583603004</v>
      </c>
      <c r="AL270" s="26">
        <f t="shared" si="99"/>
        <v>-1.8816429214307195</v>
      </c>
      <c r="AM270" s="26">
        <f t="shared" si="100"/>
        <v>-2.5274973407918271</v>
      </c>
      <c r="AN270" s="26">
        <f t="shared" si="100"/>
        <v>-2.3346785836441803</v>
      </c>
      <c r="AO270" s="14">
        <v>-1.3202498299216164E-2</v>
      </c>
      <c r="AP270" s="14">
        <v>-1.3143180711892329E-2</v>
      </c>
      <c r="AQ270" s="20">
        <v>-1.6906098930547037E-2</v>
      </c>
      <c r="AR270" s="20">
        <v>-1.6307611916977677E-2</v>
      </c>
    </row>
    <row r="271" spans="1:44" x14ac:dyDescent="0.2">
      <c r="A271" s="1">
        <v>44810</v>
      </c>
      <c r="B271">
        <v>236.37615</v>
      </c>
      <c r="C271">
        <v>18.87</v>
      </c>
      <c r="D271" s="12">
        <v>-3.8188689168977552E-3</v>
      </c>
      <c r="E271" s="12">
        <v>0</v>
      </c>
      <c r="F271" s="12">
        <v>3.8188689168977552E-3</v>
      </c>
      <c r="G271" s="12">
        <f t="shared" si="88"/>
        <v>7.8579388176958642E-3</v>
      </c>
      <c r="H271" s="12">
        <f t="shared" si="94"/>
        <v>7.4108670643608758E-3</v>
      </c>
      <c r="I271" s="14">
        <v>-1.292515916464981E-2</v>
      </c>
      <c r="J271" s="14">
        <v>-1.2189791569669199E-2</v>
      </c>
      <c r="K271" s="20">
        <v>-1.8280299262889772E-2</v>
      </c>
      <c r="L271" s="20">
        <v>-1.7240254839975211E-2</v>
      </c>
      <c r="N271" s="24">
        <v>1.4583759804447834E-5</v>
      </c>
      <c r="O271" s="24">
        <v>1.4583759804447834E-5</v>
      </c>
      <c r="P271" s="23">
        <f t="shared" si="89"/>
        <v>4.5968824273546565E-5</v>
      </c>
      <c r="Q271" s="23">
        <f t="shared" si="89"/>
        <v>4.9506103561506813E-5</v>
      </c>
      <c r="R271" s="12">
        <v>6.7800312885374333E-3</v>
      </c>
      <c r="S271" s="12">
        <v>7.0360573875933394E-3</v>
      </c>
      <c r="T271" s="14">
        <v>-1.1152159055795264E-2</v>
      </c>
      <c r="U271" s="14">
        <v>-1.1573284513421609E-2</v>
      </c>
      <c r="V271" s="20">
        <v>-1.5772711374019439E-2</v>
      </c>
      <c r="W271" s="20">
        <v>-1.6368317145257116E-2</v>
      </c>
      <c r="Y271" s="14">
        <f t="shared" si="90"/>
        <v>-1.4506262073958387E-2</v>
      </c>
      <c r="Z271" s="14">
        <f t="shared" si="95"/>
        <v>-1.1767058640475569E-2</v>
      </c>
      <c r="AA271" s="20">
        <f t="shared" si="91"/>
        <v>-1.8230579693840846E-2</v>
      </c>
      <c r="AB271" s="20">
        <f t="shared" si="96"/>
        <v>-1.4464146350373738E-2</v>
      </c>
      <c r="AD271" s="14">
        <f t="shared" si="92"/>
        <v>-8.2040547651069419E-3</v>
      </c>
      <c r="AE271" s="14">
        <f t="shared" si="97"/>
        <v>-8.5792571677737999E-3</v>
      </c>
      <c r="AF271" s="20">
        <f t="shared" si="93"/>
        <v>-1.6242420636188366E-2</v>
      </c>
      <c r="AG271" s="20">
        <f t="shared" si="98"/>
        <v>-1.2269128102586728E-2</v>
      </c>
      <c r="AI271" s="26">
        <v>-0.55137727466672359</v>
      </c>
      <c r="AJ271" s="26">
        <v>0.53094501189421139</v>
      </c>
      <c r="AK271" s="26">
        <f t="shared" si="99"/>
        <v>-1.9738012583603004</v>
      </c>
      <c r="AL271" s="26">
        <f t="shared" si="99"/>
        <v>-1.8816429214307195</v>
      </c>
      <c r="AM271" s="26">
        <f t="shared" si="100"/>
        <v>-2.5274973407918271</v>
      </c>
      <c r="AN271" s="26">
        <f t="shared" si="100"/>
        <v>-2.3346785836441803</v>
      </c>
      <c r="AO271" s="14">
        <v>-1.3382434289037395E-2</v>
      </c>
      <c r="AP271" s="14">
        <v>-1.3239347578145327E-2</v>
      </c>
      <c r="AQ271" s="20">
        <v>-1.7136511052263749E-2</v>
      </c>
      <c r="AR271" s="20">
        <v>-1.6426932496105589E-2</v>
      </c>
    </row>
    <row r="272" spans="1:44" x14ac:dyDescent="0.2">
      <c r="A272" s="1">
        <v>44809</v>
      </c>
      <c r="B272">
        <v>237.28229999999999</v>
      </c>
      <c r="C272">
        <v>18.87</v>
      </c>
      <c r="D272" s="12">
        <v>3.9732465386677074E-3</v>
      </c>
      <c r="E272" s="12">
        <v>-2.6427061310783095E-3</v>
      </c>
      <c r="F272" s="12">
        <v>-6.6159526697460169E-3</v>
      </c>
      <c r="G272" s="12">
        <f t="shared" si="88"/>
        <v>7.851378738130568E-3</v>
      </c>
      <c r="H272" s="12">
        <f t="shared" si="94"/>
        <v>7.4016880483192635E-3</v>
      </c>
      <c r="I272" s="14">
        <v>-1.2914368793983741E-2</v>
      </c>
      <c r="J272" s="14">
        <v>-1.2174693431841308E-2</v>
      </c>
      <c r="K272" s="20">
        <v>-1.8265038235739505E-2</v>
      </c>
      <c r="L272" s="20">
        <v>-1.7218901255521019E-2</v>
      </c>
      <c r="N272" s="24">
        <v>1.5786688057034919E-5</v>
      </c>
      <c r="O272" s="24">
        <v>4.3770829728319447E-5</v>
      </c>
      <c r="P272" s="23">
        <f t="shared" si="89"/>
        <v>4.7970227482456581E-5</v>
      </c>
      <c r="Q272" s="23">
        <f t="shared" si="89"/>
        <v>5.1733327439612331E-5</v>
      </c>
      <c r="R272" s="12">
        <v>6.9260542506146012E-3</v>
      </c>
      <c r="S272" s="12">
        <v>7.192588368564708E-3</v>
      </c>
      <c r="T272" s="14">
        <v>-1.1392345454586091E-2</v>
      </c>
      <c r="U272" s="14">
        <v>-1.1830755065202635E-2</v>
      </c>
      <c r="V272" s="20">
        <v>-1.6112411581408807E-2</v>
      </c>
      <c r="W272" s="20">
        <v>-1.6732462660061388E-2</v>
      </c>
      <c r="Y272" s="14">
        <f t="shared" si="90"/>
        <v>-1.4506262073958387E-2</v>
      </c>
      <c r="Z272" s="14">
        <f t="shared" si="95"/>
        <v>-1.1767058640475569E-2</v>
      </c>
      <c r="AA272" s="20">
        <f t="shared" si="91"/>
        <v>-1.8230579693840846E-2</v>
      </c>
      <c r="AB272" s="20">
        <f t="shared" si="96"/>
        <v>-1.4464146350373738E-2</v>
      </c>
      <c r="AD272" s="14">
        <f t="shared" si="92"/>
        <v>-8.2040547651069419E-3</v>
      </c>
      <c r="AE272" s="14">
        <f t="shared" si="97"/>
        <v>-8.5792571677737999E-3</v>
      </c>
      <c r="AF272" s="20">
        <f t="shared" si="93"/>
        <v>-1.6242420636188366E-2</v>
      </c>
      <c r="AG272" s="20">
        <f t="shared" si="98"/>
        <v>-1.2269128102586728E-2</v>
      </c>
      <c r="AI272" s="26">
        <v>0.56177592987922587</v>
      </c>
      <c r="AJ272" s="26">
        <v>-0.9153881259189508</v>
      </c>
      <c r="AK272" s="26">
        <f t="shared" si="99"/>
        <v>-1.9738012583603004</v>
      </c>
      <c r="AL272" s="26">
        <f t="shared" si="99"/>
        <v>-1.8816429214307195</v>
      </c>
      <c r="AM272" s="26">
        <f t="shared" si="100"/>
        <v>-2.5274973407918271</v>
      </c>
      <c r="AN272" s="26">
        <f t="shared" si="100"/>
        <v>-2.3346785836441803</v>
      </c>
      <c r="AO272" s="14">
        <v>-1.3670654595334807E-2</v>
      </c>
      <c r="AP272" s="14">
        <v>-1.353388299047471E-2</v>
      </c>
      <c r="AQ272" s="20">
        <v>-1.7505583700608337E-2</v>
      </c>
      <c r="AR272" s="20">
        <v>-1.6792382025056257E-2</v>
      </c>
    </row>
    <row r="273" spans="1:44" x14ac:dyDescent="0.2">
      <c r="A273" s="1">
        <v>44806</v>
      </c>
      <c r="B273">
        <v>236.34325000000001</v>
      </c>
      <c r="C273">
        <v>18.920000000000002</v>
      </c>
      <c r="D273" s="12">
        <v>-4.9884613676314249E-3</v>
      </c>
      <c r="E273" s="12">
        <v>4.2462845010615702E-3</v>
      </c>
      <c r="F273" s="12">
        <v>9.2347458686929951E-3</v>
      </c>
      <c r="G273" s="12">
        <f t="shared" si="88"/>
        <v>7.8390117231625749E-3</v>
      </c>
      <c r="H273" s="12">
        <f t="shared" si="94"/>
        <v>7.374238332008046E-3</v>
      </c>
      <c r="I273" s="14">
        <v>-1.2894026864559075E-2</v>
      </c>
      <c r="J273" s="14">
        <v>-1.2129542666408012E-2</v>
      </c>
      <c r="K273" s="20">
        <v>-1.8236268256760484E-2</v>
      </c>
      <c r="L273" s="20">
        <v>-1.7155043666337393E-2</v>
      </c>
      <c r="N273" s="24">
        <v>2.4884746816351186E-5</v>
      </c>
      <c r="O273" s="24">
        <v>8.5280531259342341E-5</v>
      </c>
      <c r="P273" s="23">
        <f t="shared" si="89"/>
        <v>5.0022428588396133E-5</v>
      </c>
      <c r="Q273" s="23">
        <f t="shared" si="89"/>
        <v>5.2236519220357457E-5</v>
      </c>
      <c r="R273" s="12">
        <v>7.0726535747480329E-3</v>
      </c>
      <c r="S273" s="12">
        <v>7.2274836022198944E-3</v>
      </c>
      <c r="T273" s="14">
        <v>-1.16334798845956E-2</v>
      </c>
      <c r="U273" s="14">
        <v>-1.1888152616843688E-2</v>
      </c>
      <c r="V273" s="20">
        <v>-1.645345260744244E-2</v>
      </c>
      <c r="W273" s="20">
        <v>-1.6813641112689289E-2</v>
      </c>
      <c r="Y273" s="14">
        <f t="shared" si="90"/>
        <v>-1.4506262073958387E-2</v>
      </c>
      <c r="Z273" s="14">
        <f t="shared" si="95"/>
        <v>-1.1767058640475569E-2</v>
      </c>
      <c r="AA273" s="20">
        <f t="shared" si="91"/>
        <v>-1.8230579693840846E-2</v>
      </c>
      <c r="AB273" s="20">
        <f t="shared" si="96"/>
        <v>-1.4464146350373738E-2</v>
      </c>
      <c r="AD273" s="14">
        <f t="shared" si="92"/>
        <v>-8.2040547651069419E-3</v>
      </c>
      <c r="AE273" s="14">
        <f t="shared" si="97"/>
        <v>-8.5792571677737999E-3</v>
      </c>
      <c r="AF273" s="20">
        <f t="shared" si="93"/>
        <v>-1.6242420636188366E-2</v>
      </c>
      <c r="AG273" s="20">
        <f t="shared" si="98"/>
        <v>-1.2269128102586728E-2</v>
      </c>
      <c r="AI273" s="26">
        <v>-0.6942463788217994</v>
      </c>
      <c r="AJ273" s="26">
        <v>1.3044503114372583</v>
      </c>
      <c r="AK273" s="26">
        <f t="shared" si="99"/>
        <v>-1.9738012583603004</v>
      </c>
      <c r="AL273" s="26">
        <f t="shared" si="99"/>
        <v>-1.8816429214307195</v>
      </c>
      <c r="AM273" s="26">
        <f t="shared" si="100"/>
        <v>-2.5274973407918271</v>
      </c>
      <c r="AN273" s="26">
        <f t="shared" si="100"/>
        <v>-2.3346785836441803</v>
      </c>
      <c r="AO273" s="14">
        <v>-1.3960012525784144E-2</v>
      </c>
      <c r="AP273" s="14">
        <v>-1.3599543359873663E-2</v>
      </c>
      <c r="AQ273" s="20">
        <v>-1.7876113102517462E-2</v>
      </c>
      <c r="AR273" s="20">
        <v>-1.6873851179742282E-2</v>
      </c>
    </row>
    <row r="274" spans="1:44" x14ac:dyDescent="0.2">
      <c r="A274" s="1">
        <v>44805</v>
      </c>
      <c r="B274">
        <v>237.52814999999998</v>
      </c>
      <c r="C274">
        <v>18.84</v>
      </c>
      <c r="D274" s="12">
        <v>1.1044561359587757E-3</v>
      </c>
      <c r="E274" s="12">
        <v>-9.4637223974762819E-3</v>
      </c>
      <c r="F274" s="12">
        <v>-1.0568178533435058E-2</v>
      </c>
      <c r="G274" s="12">
        <f t="shared" si="88"/>
        <v>7.8545109110262964E-3</v>
      </c>
      <c r="H274" s="12">
        <f t="shared" si="94"/>
        <v>7.3283614075257564E-3</v>
      </c>
      <c r="I274" s="14">
        <v>-1.2919520759931519E-2</v>
      </c>
      <c r="J274" s="14">
        <v>-1.205408184077994E-2</v>
      </c>
      <c r="K274" s="20">
        <v>-1.8272324759496611E-2</v>
      </c>
      <c r="L274" s="20">
        <v>-1.7048317980600487E-2</v>
      </c>
      <c r="N274" s="24">
        <v>1.2198233562569896E-6</v>
      </c>
      <c r="O274" s="24">
        <v>1.1168639751455757E-4</v>
      </c>
      <c r="P274" s="23">
        <f t="shared" si="89"/>
        <v>5.1630458308739401E-5</v>
      </c>
      <c r="Q274" s="23">
        <f t="shared" si="89"/>
        <v>5.011812506905682E-5</v>
      </c>
      <c r="R274" s="12">
        <v>7.1854337592618164E-3</v>
      </c>
      <c r="S274" s="12">
        <v>7.0794155881016632E-3</v>
      </c>
      <c r="T274" s="14">
        <v>-1.1818986780141353E-2</v>
      </c>
      <c r="U274" s="14">
        <v>-1.1644602406785814E-2</v>
      </c>
      <c r="V274" s="20">
        <v>-1.6715818549920013E-2</v>
      </c>
      <c r="W274" s="20">
        <v>-1.6469183402831891E-2</v>
      </c>
      <c r="Y274" s="14">
        <f t="shared" si="90"/>
        <v>-1.4506262073958387E-2</v>
      </c>
      <c r="Z274" s="14">
        <f t="shared" si="95"/>
        <v>-1.1767058640475569E-2</v>
      </c>
      <c r="AA274" s="20">
        <f t="shared" si="91"/>
        <v>-1.8230579693840846E-2</v>
      </c>
      <c r="AB274" s="20">
        <f t="shared" si="96"/>
        <v>-1.4464146350373738E-2</v>
      </c>
      <c r="AD274" s="14">
        <f t="shared" si="92"/>
        <v>-8.2040547651069419E-3</v>
      </c>
      <c r="AE274" s="14">
        <f t="shared" si="97"/>
        <v>-8.5792571677737999E-3</v>
      </c>
      <c r="AF274" s="20">
        <f t="shared" si="93"/>
        <v>-1.6242420636188366E-2</v>
      </c>
      <c r="AG274" s="20">
        <f t="shared" si="98"/>
        <v>-1.2269128102586728E-2</v>
      </c>
      <c r="AI274" s="26">
        <v>0.14912521080918467</v>
      </c>
      <c r="AJ274" s="26">
        <v>-1.5551459687005409</v>
      </c>
      <c r="AK274" s="26">
        <f t="shared" si="99"/>
        <v>-1.9738012583603004</v>
      </c>
      <c r="AL274" s="26">
        <f t="shared" si="99"/>
        <v>-1.8816429214307195</v>
      </c>
      <c r="AM274" s="26">
        <f t="shared" si="100"/>
        <v>-2.5274973407918271</v>
      </c>
      <c r="AN274" s="26">
        <f t="shared" si="100"/>
        <v>-2.3346785836441803</v>
      </c>
      <c r="AO274" s="14">
        <v>-1.4182618195895558E-2</v>
      </c>
      <c r="AP274" s="14">
        <v>-1.3320932229217789E-2</v>
      </c>
      <c r="AQ274" s="20">
        <v>-1.8161164718970061E-2</v>
      </c>
      <c r="AR274" s="20">
        <v>-1.6528159958257724E-2</v>
      </c>
    </row>
    <row r="275" spans="1:44" x14ac:dyDescent="0.2">
      <c r="A275" s="1">
        <v>44804</v>
      </c>
      <c r="B275">
        <v>237.26609999999999</v>
      </c>
      <c r="C275">
        <v>19.02</v>
      </c>
      <c r="D275" s="12">
        <v>-8.6035671553951198E-3</v>
      </c>
      <c r="E275" s="12">
        <v>-3.1446540880502027E-3</v>
      </c>
      <c r="F275" s="12">
        <v>5.4589130673449171E-3</v>
      </c>
      <c r="G275" s="12">
        <f t="shared" si="88"/>
        <v>7.8696094347032747E-3</v>
      </c>
      <c r="H275" s="12">
        <f t="shared" si="94"/>
        <v>7.2847767054001729E-3</v>
      </c>
      <c r="I275" s="14">
        <v>-1.294435562136321E-2</v>
      </c>
      <c r="J275" s="14">
        <v>-1.1982391385409075E-2</v>
      </c>
      <c r="K275" s="20">
        <v>-1.8307449177953707E-2</v>
      </c>
      <c r="L275" s="20">
        <v>-1.6946924801469931E-2</v>
      </c>
      <c r="N275" s="24">
        <v>7.4021367797393671E-5</v>
      </c>
      <c r="O275" s="24">
        <v>2.9799731876829093E-5</v>
      </c>
      <c r="P275" s="23">
        <f t="shared" si="89"/>
        <v>5.4852295050782156E-5</v>
      </c>
      <c r="Q275" s="23">
        <f t="shared" si="89"/>
        <v>4.6180429209861088E-5</v>
      </c>
      <c r="R275" s="12">
        <v>7.4062335266167614E-3</v>
      </c>
      <c r="S275" s="12">
        <v>6.7956183831834674E-3</v>
      </c>
      <c r="T275" s="14">
        <v>-1.2182170078305176E-2</v>
      </c>
      <c r="U275" s="14">
        <v>-1.1177797544957428E-2</v>
      </c>
      <c r="V275" s="20">
        <v>-1.7229475619294901E-2</v>
      </c>
      <c r="W275" s="20">
        <v>-1.5808972378511716E-2</v>
      </c>
      <c r="Y275" s="14">
        <f t="shared" si="90"/>
        <v>-1.4506262073958387E-2</v>
      </c>
      <c r="Z275" s="14">
        <f t="shared" si="95"/>
        <v>-1.1767058640475569E-2</v>
      </c>
      <c r="AA275" s="20">
        <f t="shared" si="91"/>
        <v>-1.8230579693840846E-2</v>
      </c>
      <c r="AB275" s="20">
        <f t="shared" si="96"/>
        <v>-1.4464146350373738E-2</v>
      </c>
      <c r="AD275" s="14">
        <f t="shared" si="92"/>
        <v>-8.2128409028997974E-3</v>
      </c>
      <c r="AE275" s="14">
        <f t="shared" si="97"/>
        <v>-8.1521067153140711E-3</v>
      </c>
      <c r="AF275" s="20">
        <f t="shared" si="93"/>
        <v>-1.6242420636188366E-2</v>
      </c>
      <c r="AG275" s="20">
        <f t="shared" si="98"/>
        <v>-1.2269128102586728E-2</v>
      </c>
      <c r="AI275" s="26">
        <v>-1.1748778235641004</v>
      </c>
      <c r="AJ275" s="26">
        <v>0.79438532461046718</v>
      </c>
      <c r="AK275" s="26">
        <f t="shared" si="99"/>
        <v>-1.9738012583603004</v>
      </c>
      <c r="AL275" s="26">
        <f t="shared" si="99"/>
        <v>-1.8816429214307195</v>
      </c>
      <c r="AM275" s="26">
        <f t="shared" si="100"/>
        <v>-2.5274973407918271</v>
      </c>
      <c r="AN275" s="26">
        <f t="shared" si="100"/>
        <v>-2.3346785836441803</v>
      </c>
      <c r="AO275" s="14">
        <v>-1.4618433054546409E-2</v>
      </c>
      <c r="AP275" s="14">
        <v>-1.2786927227461643E-2</v>
      </c>
      <c r="AQ275" s="20">
        <v>-1.8719235543807139E-2</v>
      </c>
      <c r="AR275" s="20">
        <v>-1.5865584701837132E-2</v>
      </c>
    </row>
    <row r="276" spans="1:44" x14ac:dyDescent="0.2">
      <c r="A276" s="1">
        <v>44803</v>
      </c>
      <c r="B276">
        <v>239.32515000000001</v>
      </c>
      <c r="C276">
        <v>19.079999999999998</v>
      </c>
      <c r="D276" s="12">
        <v>-6.1406825513794505E-3</v>
      </c>
      <c r="E276" s="12">
        <v>-1.5698587127158659E-3</v>
      </c>
      <c r="F276" s="12">
        <v>4.5708238386635847E-3</v>
      </c>
      <c r="G276" s="12">
        <f t="shared" si="88"/>
        <v>7.8645553546580343E-3</v>
      </c>
      <c r="H276" s="12">
        <f t="shared" si="94"/>
        <v>7.2687568999283865E-3</v>
      </c>
      <c r="I276" s="14">
        <v>-1.2936042399469893E-2</v>
      </c>
      <c r="J276" s="14">
        <v>-1.1956041150275749E-2</v>
      </c>
      <c r="K276" s="20">
        <v>-1.8295691629585227E-2</v>
      </c>
      <c r="L276" s="20">
        <v>-1.6909657161068094E-2</v>
      </c>
      <c r="N276" s="24">
        <v>3.7707982196816036E-5</v>
      </c>
      <c r="O276" s="24">
        <v>2.0892430564095309E-5</v>
      </c>
      <c r="P276" s="23">
        <f t="shared" ref="P276:Q291" si="101">SUMPRODUCT(N276:N375,Weights)</f>
        <v>5.3625541819260548E-5</v>
      </c>
      <c r="Q276" s="23">
        <f t="shared" si="101"/>
        <v>4.7222603987477609E-5</v>
      </c>
      <c r="R276" s="12">
        <v>7.3229462526540881E-3</v>
      </c>
      <c r="S276" s="12">
        <v>6.8718704868090761E-3</v>
      </c>
      <c r="T276" s="14">
        <v>-1.2045174703648772E-2</v>
      </c>
      <c r="U276" s="14">
        <v>-1.1303221094168691E-2</v>
      </c>
      <c r="V276" s="20">
        <v>-1.7035720446577179E-2</v>
      </c>
      <c r="W276" s="20">
        <v>-1.5986361297672291E-2</v>
      </c>
      <c r="Y276" s="14">
        <f t="shared" si="90"/>
        <v>-1.4506262073958387E-2</v>
      </c>
      <c r="Z276" s="14">
        <f t="shared" si="95"/>
        <v>-1.1767058640475569E-2</v>
      </c>
      <c r="AA276" s="20">
        <f t="shared" si="91"/>
        <v>-1.8230579693840846E-2</v>
      </c>
      <c r="AB276" s="20">
        <f t="shared" si="96"/>
        <v>-1.4464146350373738E-2</v>
      </c>
      <c r="AD276" s="14">
        <f t="shared" si="92"/>
        <v>-8.1834902255019278E-3</v>
      </c>
      <c r="AE276" s="14">
        <f t="shared" si="97"/>
        <v>-8.1521067153140711E-3</v>
      </c>
      <c r="AF276" s="20">
        <f t="shared" si="93"/>
        <v>-1.6242420636188366E-2</v>
      </c>
      <c r="AG276" s="20">
        <f t="shared" si="98"/>
        <v>-1.2269128102586728E-2</v>
      </c>
      <c r="AI276" s="26">
        <v>-0.83073836627696473</v>
      </c>
      <c r="AJ276" s="26">
        <v>0.65358901195435748</v>
      </c>
      <c r="AK276" s="26">
        <f t="shared" si="99"/>
        <v>-1.9738012583603004</v>
      </c>
      <c r="AL276" s="26">
        <f t="shared" si="99"/>
        <v>-1.8816429214307195</v>
      </c>
      <c r="AM276" s="26">
        <f t="shared" si="100"/>
        <v>-2.5274973407918271</v>
      </c>
      <c r="AN276" s="26">
        <f t="shared" si="100"/>
        <v>-2.3346785836441803</v>
      </c>
      <c r="AO276" s="14">
        <v>-1.4454040528393485E-2</v>
      </c>
      <c r="AP276" s="14">
        <v>-1.2930406458492971E-2</v>
      </c>
      <c r="AQ276" s="20">
        <v>-1.8508727180344683E-2</v>
      </c>
      <c r="AR276" s="20">
        <v>-1.6043608855129659E-2</v>
      </c>
    </row>
    <row r="277" spans="1:44" x14ac:dyDescent="0.2">
      <c r="A277" s="1">
        <v>44802</v>
      </c>
      <c r="B277">
        <v>240.80385000000001</v>
      </c>
      <c r="C277">
        <v>19.11</v>
      </c>
      <c r="D277" s="12">
        <v>-4.7256178207476518E-3</v>
      </c>
      <c r="E277" s="12">
        <v>-1.6975308641975384E-2</v>
      </c>
      <c r="F277" s="12">
        <v>-1.2249690821227732E-2</v>
      </c>
      <c r="G277" s="12">
        <f t="shared" si="88"/>
        <v>7.8587024103578106E-3</v>
      </c>
      <c r="H277" s="12">
        <f t="shared" si="94"/>
        <v>7.2945516268190019E-3</v>
      </c>
      <c r="I277" s="14">
        <v>-1.2926415162809325E-2</v>
      </c>
      <c r="J277" s="14">
        <v>-1.1998469700358E-2</v>
      </c>
      <c r="K277" s="20">
        <v>-1.8282075645055525E-2</v>
      </c>
      <c r="L277" s="20">
        <v>-1.6969664669131541E-2</v>
      </c>
      <c r="N277" s="24">
        <v>2.2331463787767787E-5</v>
      </c>
      <c r="O277" s="24">
        <v>1.5005492521567095E-4</v>
      </c>
      <c r="P277" s="23">
        <f t="shared" si="101"/>
        <v>5.4639253490949677E-5</v>
      </c>
      <c r="Q277" s="23">
        <f t="shared" si="101"/>
        <v>4.8907952629067391E-5</v>
      </c>
      <c r="R277" s="12">
        <v>7.3918369496999642E-3</v>
      </c>
      <c r="S277" s="12">
        <v>6.9934220971615453E-3</v>
      </c>
      <c r="T277" s="14">
        <v>-1.2158489816547897E-2</v>
      </c>
      <c r="U277" s="14">
        <v>-1.1503155701318742E-2</v>
      </c>
      <c r="V277" s="20">
        <v>-1.7195984173191046E-2</v>
      </c>
      <c r="W277" s="20">
        <v>-1.6269132628002E-2</v>
      </c>
      <c r="Y277" s="14">
        <f t="shared" si="90"/>
        <v>-1.4506262073958387E-2</v>
      </c>
      <c r="Z277" s="14">
        <f t="shared" si="95"/>
        <v>-1.1767058640475569E-2</v>
      </c>
      <c r="AA277" s="20">
        <f t="shared" si="91"/>
        <v>-1.8230579693840846E-2</v>
      </c>
      <c r="AB277" s="20">
        <f t="shared" si="96"/>
        <v>-1.4464146350373738E-2</v>
      </c>
      <c r="AD277" s="14">
        <f t="shared" si="92"/>
        <v>-8.1834902255019278E-3</v>
      </c>
      <c r="AE277" s="14">
        <f t="shared" si="97"/>
        <v>-8.5792571677737999E-3</v>
      </c>
      <c r="AF277" s="20">
        <f t="shared" si="93"/>
        <v>-1.6242420636188366E-2</v>
      </c>
      <c r="AG277" s="20">
        <f t="shared" si="98"/>
        <v>-1.4193645725049971E-2</v>
      </c>
      <c r="AI277" s="26">
        <v>-0.62756684871412749</v>
      </c>
      <c r="AJ277" s="26">
        <v>-1.8803310188777893</v>
      </c>
      <c r="AK277" s="26">
        <f t="shared" ref="AK277:AL292" si="102">PERCENTILE(AI277:AI376,5%)</f>
        <v>-1.9738012583603004</v>
      </c>
      <c r="AL277" s="26">
        <f t="shared" si="102"/>
        <v>-1.8816429214307195</v>
      </c>
      <c r="AM277" s="26">
        <f t="shared" ref="AM277:AN292" si="103">PERCENTILE(AI277:AI376,1%)</f>
        <v>-2.5274973407918271</v>
      </c>
      <c r="AN277" s="26">
        <f t="shared" si="103"/>
        <v>-2.3346785836441803</v>
      </c>
      <c r="AO277" s="14">
        <v>-1.4590017072911955E-2</v>
      </c>
      <c r="AP277" s="14">
        <v>-1.3159123185701199E-2</v>
      </c>
      <c r="AQ277" s="20">
        <v>-1.868284823393343E-2</v>
      </c>
      <c r="AR277" s="20">
        <v>-1.6327392796627031E-2</v>
      </c>
    </row>
    <row r="278" spans="1:44" x14ac:dyDescent="0.2">
      <c r="A278" s="1">
        <v>44799</v>
      </c>
      <c r="B278">
        <v>241.94720000000001</v>
      </c>
      <c r="C278">
        <v>19.440000000000001</v>
      </c>
      <c r="D278" s="12">
        <v>-1.7837646826243225E-2</v>
      </c>
      <c r="E278" s="12">
        <v>-1.0277492291880241E-3</v>
      </c>
      <c r="F278" s="12">
        <v>1.6809897597055201E-2</v>
      </c>
      <c r="G278" s="12">
        <f t="shared" si="88"/>
        <v>7.8604761879669683E-3</v>
      </c>
      <c r="H278" s="12">
        <f t="shared" si="94"/>
        <v>7.2329029242453723E-3</v>
      </c>
      <c r="I278" s="14">
        <v>-1.2929332767343153E-2</v>
      </c>
      <c r="J278" s="14">
        <v>-1.1897066608332913E-2</v>
      </c>
      <c r="K278" s="20">
        <v>-1.828620206882561E-2</v>
      </c>
      <c r="L278" s="20">
        <v>-1.6826248340962004E-2</v>
      </c>
      <c r="N278" s="24">
        <v>3.18181644297785E-4</v>
      </c>
      <c r="O278" s="24">
        <v>2.8257265722348221E-4</v>
      </c>
      <c r="P278" s="23">
        <f t="shared" si="101"/>
        <v>5.670184670142471E-5</v>
      </c>
      <c r="Q278" s="23">
        <f t="shared" si="101"/>
        <v>4.2440611607420566E-5</v>
      </c>
      <c r="R278" s="12">
        <v>7.5300628617180022E-3</v>
      </c>
      <c r="S278" s="12">
        <v>6.5146459310863984E-3</v>
      </c>
      <c r="T278" s="14">
        <v>-1.2385851209269442E-2</v>
      </c>
      <c r="U278" s="14">
        <v>-1.0715638988052115E-2</v>
      </c>
      <c r="V278" s="20">
        <v>-1.7517545729751564E-2</v>
      </c>
      <c r="W278" s="20">
        <v>-1.5155332711911657E-2</v>
      </c>
      <c r="Y278" s="14">
        <f t="shared" si="90"/>
        <v>-1.4506262073958387E-2</v>
      </c>
      <c r="Z278" s="14">
        <f t="shared" si="95"/>
        <v>-1.1090191970935276E-2</v>
      </c>
      <c r="AA278" s="20">
        <f t="shared" si="91"/>
        <v>-1.8230579693840846E-2</v>
      </c>
      <c r="AB278" s="20">
        <f t="shared" si="96"/>
        <v>-1.4464146350373738E-2</v>
      </c>
      <c r="AD278" s="14">
        <f t="shared" si="92"/>
        <v>-8.2181229471224842E-3</v>
      </c>
      <c r="AE278" s="14">
        <f t="shared" si="97"/>
        <v>-8.1521067153140711E-3</v>
      </c>
      <c r="AF278" s="20">
        <f t="shared" si="93"/>
        <v>-1.6242420636188366E-2</v>
      </c>
      <c r="AG278" s="20">
        <f t="shared" si="98"/>
        <v>-1.4193645725049971E-2</v>
      </c>
      <c r="AI278" s="26">
        <v>-2.8213323831062471</v>
      </c>
      <c r="AJ278" s="26">
        <v>3.2304640832252129</v>
      </c>
      <c r="AK278" s="26">
        <f t="shared" si="102"/>
        <v>-1.9738012583603004</v>
      </c>
      <c r="AL278" s="26">
        <f t="shared" si="102"/>
        <v>-1.4925172157160409</v>
      </c>
      <c r="AM278" s="26">
        <f t="shared" si="103"/>
        <v>-2.5274973407918271</v>
      </c>
      <c r="AN278" s="26">
        <f t="shared" si="103"/>
        <v>-2.3346785836441803</v>
      </c>
      <c r="AO278" s="14">
        <v>-1.4862847551991158E-2</v>
      </c>
      <c r="AP278" s="14">
        <v>-9.7232212064409067E-3</v>
      </c>
      <c r="AQ278" s="20">
        <v>-1.9032213858987547E-2</v>
      </c>
      <c r="AR278" s="20">
        <v>-1.5209604335332114E-2</v>
      </c>
    </row>
    <row r="279" spans="1:44" x14ac:dyDescent="0.2">
      <c r="A279" s="1">
        <v>44798</v>
      </c>
      <c r="B279">
        <v>246.34134999999998</v>
      </c>
      <c r="C279">
        <v>19.46</v>
      </c>
      <c r="D279" s="12">
        <v>8.7095619073980224E-3</v>
      </c>
      <c r="E279" s="12">
        <v>1.5440041173444552E-3</v>
      </c>
      <c r="F279" s="12">
        <v>-7.1655577900535672E-3</v>
      </c>
      <c r="G279" s="12">
        <f t="shared" si="88"/>
        <v>7.6757557558897287E-3</v>
      </c>
      <c r="H279" s="12">
        <f t="shared" si="94"/>
        <v>7.043671077316749E-3</v>
      </c>
      <c r="I279" s="14">
        <v>-1.2625494694668863E-2</v>
      </c>
      <c r="J279" s="14">
        <v>-1.1585807918577641E-2</v>
      </c>
      <c r="K279" s="20">
        <v>-1.7856478084370818E-2</v>
      </c>
      <c r="L279" s="20">
        <v>-1.6386029236158776E-2</v>
      </c>
      <c r="N279" s="24">
        <v>7.5856468618798673E-5</v>
      </c>
      <c r="O279" s="24">
        <v>5.1345218442597361E-5</v>
      </c>
      <c r="P279" s="23">
        <f t="shared" si="101"/>
        <v>3.9972988115761762E-5</v>
      </c>
      <c r="Q279" s="23">
        <f t="shared" si="101"/>
        <v>2.7076984845712787E-5</v>
      </c>
      <c r="R279" s="12">
        <v>6.3224194827424859E-3</v>
      </c>
      <c r="S279" s="12">
        <v>5.2035550199563364E-3</v>
      </c>
      <c r="T279" s="14">
        <v>-1.0399454617297632E-2</v>
      </c>
      <c r="U279" s="14">
        <v>-8.5590863476167223E-3</v>
      </c>
      <c r="V279" s="20">
        <v>-1.4708147122472374E-2</v>
      </c>
      <c r="W279" s="20">
        <v>-1.2105279158129967E-2</v>
      </c>
      <c r="Y279" s="14">
        <f t="shared" si="90"/>
        <v>-1.2938324554616548E-2</v>
      </c>
      <c r="Z279" s="14">
        <f t="shared" si="95"/>
        <v>-1.1090191970935276E-2</v>
      </c>
      <c r="AA279" s="20">
        <f t="shared" si="91"/>
        <v>-1.8230579693840846E-2</v>
      </c>
      <c r="AB279" s="20">
        <f t="shared" si="96"/>
        <v>-1.4464146350373738E-2</v>
      </c>
      <c r="AD279" s="14">
        <f t="shared" si="92"/>
        <v>-8.1834902255019278E-3</v>
      </c>
      <c r="AE279" s="14">
        <f t="shared" si="97"/>
        <v>-8.1521067153140711E-3</v>
      </c>
      <c r="AF279" s="20">
        <f t="shared" si="93"/>
        <v>-1.4864448825462952E-2</v>
      </c>
      <c r="AG279" s="20">
        <f t="shared" si="98"/>
        <v>-1.4193645725049971E-2</v>
      </c>
      <c r="AI279" s="26">
        <v>1.4189866942865612</v>
      </c>
      <c r="AJ279" s="26">
        <v>-1.4183662105978705</v>
      </c>
      <c r="AK279" s="26">
        <f t="shared" si="102"/>
        <v>-1.909740716885995</v>
      </c>
      <c r="AL279" s="26">
        <f t="shared" si="102"/>
        <v>-1.4925172157160409</v>
      </c>
      <c r="AM279" s="26">
        <f t="shared" si="103"/>
        <v>-2.4033889829475812</v>
      </c>
      <c r="AN279" s="26">
        <f t="shared" si="103"/>
        <v>-2.3346785836441803</v>
      </c>
      <c r="AO279" s="14">
        <v>-1.2074181915426616E-2</v>
      </c>
      <c r="AP279" s="14">
        <v>-7.7663954502104589E-3</v>
      </c>
      <c r="AQ279" s="20">
        <v>-1.5195233330396435E-2</v>
      </c>
      <c r="AR279" s="20">
        <v>-1.2148628463906224E-2</v>
      </c>
    </row>
    <row r="280" spans="1:44" x14ac:dyDescent="0.2">
      <c r="A280" s="1">
        <v>44797</v>
      </c>
      <c r="B280">
        <v>244.21435</v>
      </c>
      <c r="C280">
        <v>19.43</v>
      </c>
      <c r="D280" s="12">
        <v>-2.3191455391768923E-4</v>
      </c>
      <c r="E280" s="12">
        <v>1.0303967027305294E-3</v>
      </c>
      <c r="F280" s="12">
        <v>1.2623112566482186E-3</v>
      </c>
      <c r="G280" s="12">
        <f t="shared" si="88"/>
        <v>7.6288321762871961E-3</v>
      </c>
      <c r="H280" s="12">
        <f t="shared" si="94"/>
        <v>7.0136305082295373E-3</v>
      </c>
      <c r="I280" s="14">
        <v>-1.2548312274570091E-2</v>
      </c>
      <c r="J280" s="14">
        <v>-1.1536395579558855E-2</v>
      </c>
      <c r="K280" s="20">
        <v>-1.7747317514720078E-2</v>
      </c>
      <c r="L280" s="20">
        <v>-1.6316144422127764E-2</v>
      </c>
      <c r="N280" s="24">
        <v>5.378436031884078E-8</v>
      </c>
      <c r="O280" s="24">
        <v>1.593429708660805E-6</v>
      </c>
      <c r="P280" s="23">
        <f t="shared" si="101"/>
        <v>3.7673500442419414E-5</v>
      </c>
      <c r="Q280" s="23">
        <f t="shared" si="101"/>
        <v>2.5522502358058764E-5</v>
      </c>
      <c r="R280" s="12">
        <v>6.137874260883764E-3</v>
      </c>
      <c r="S280" s="12">
        <v>5.0519800433155675E-3</v>
      </c>
      <c r="T280" s="14">
        <v>-1.0095904739786749E-2</v>
      </c>
      <c r="U280" s="14">
        <v>-8.3097676975340696E-3</v>
      </c>
      <c r="V280" s="20">
        <v>-1.4278830737936942E-2</v>
      </c>
      <c r="W280" s="20">
        <v>-1.1752663033463924E-2</v>
      </c>
      <c r="Y280" s="14">
        <f t="shared" si="90"/>
        <v>-1.2938324554616548E-2</v>
      </c>
      <c r="Z280" s="14">
        <f t="shared" si="95"/>
        <v>-1.1090191970935276E-2</v>
      </c>
      <c r="AA280" s="20">
        <f t="shared" si="91"/>
        <v>-1.8230579693840846E-2</v>
      </c>
      <c r="AB280" s="20">
        <f t="shared" si="96"/>
        <v>-1.4464146350373738E-2</v>
      </c>
      <c r="AD280" s="14">
        <f t="shared" si="92"/>
        <v>-8.1834902255019278E-3</v>
      </c>
      <c r="AE280" s="14">
        <f t="shared" si="97"/>
        <v>-8.1521067153140711E-3</v>
      </c>
      <c r="AF280" s="20">
        <f t="shared" si="93"/>
        <v>-1.4864448825462952E-2</v>
      </c>
      <c r="AG280" s="20">
        <f t="shared" si="98"/>
        <v>-1.4193645725049971E-2</v>
      </c>
      <c r="AI280" s="26">
        <v>-3.663407320336378E-2</v>
      </c>
      <c r="AJ280" s="26">
        <v>0.24270870496148028</v>
      </c>
      <c r="AK280" s="26">
        <f t="shared" si="102"/>
        <v>-1.909740716885995</v>
      </c>
      <c r="AL280" s="26">
        <f t="shared" si="102"/>
        <v>-1.4925172157160409</v>
      </c>
      <c r="AM280" s="26">
        <f t="shared" si="103"/>
        <v>-2.4033889829475812</v>
      </c>
      <c r="AN280" s="26">
        <f t="shared" si="103"/>
        <v>-2.3346785836441803</v>
      </c>
      <c r="AO280" s="14">
        <v>-1.1721748391136256E-2</v>
      </c>
      <c r="AP280" s="14">
        <v>-7.5401671881023544E-3</v>
      </c>
      <c r="AQ280" s="20">
        <v>-1.4751699377325567E-2</v>
      </c>
      <c r="AR280" s="20">
        <v>-1.1794749612126653E-2</v>
      </c>
    </row>
    <row r="281" spans="1:44" x14ac:dyDescent="0.2">
      <c r="A281" s="1">
        <v>44796</v>
      </c>
      <c r="B281">
        <v>244.27100000000002</v>
      </c>
      <c r="C281">
        <v>19.41</v>
      </c>
      <c r="D281" s="12">
        <v>-3.033293580535168E-3</v>
      </c>
      <c r="E281" s="12">
        <v>-6.6530194472875781E-3</v>
      </c>
      <c r="F281" s="12">
        <v>-3.6197258667524101E-3</v>
      </c>
      <c r="G281" s="12">
        <f t="shared" si="88"/>
        <v>7.6367328360475396E-3</v>
      </c>
      <c r="H281" s="12">
        <f t="shared" si="94"/>
        <v>7.0127439442529589E-3</v>
      </c>
      <c r="I281" s="14">
        <v>-1.2561307703432202E-2</v>
      </c>
      <c r="J281" s="14">
        <v>-1.1534937311586455E-2</v>
      </c>
      <c r="K281" s="20">
        <v>-1.7765697197757075E-2</v>
      </c>
      <c r="L281" s="20">
        <v>-1.6314081965905652E-2</v>
      </c>
      <c r="N281" s="24">
        <v>9.2008699457158589E-6</v>
      </c>
      <c r="O281" s="24">
        <v>1.3102415350436486E-5</v>
      </c>
      <c r="P281" s="23">
        <f t="shared" si="101"/>
        <v>4.0076112764192556E-5</v>
      </c>
      <c r="Q281" s="23">
        <f t="shared" si="101"/>
        <v>2.7049684511519747E-5</v>
      </c>
      <c r="R281" s="12">
        <v>6.3305697029724392E-3</v>
      </c>
      <c r="S281" s="12">
        <v>5.200931119666915E-3</v>
      </c>
      <c r="T281" s="14">
        <v>-1.0412860536603324E-2</v>
      </c>
      <c r="U281" s="14">
        <v>-8.554770415708908E-3</v>
      </c>
      <c r="V281" s="20">
        <v>-1.4727107369977292E-2</v>
      </c>
      <c r="W281" s="20">
        <v>-1.2099175053269977E-2</v>
      </c>
      <c r="Y281" s="14">
        <f t="shared" si="90"/>
        <v>-1.2938324554616548E-2</v>
      </c>
      <c r="Z281" s="14">
        <f t="shared" si="95"/>
        <v>-1.1090191970935276E-2</v>
      </c>
      <c r="AA281" s="20">
        <f t="shared" si="91"/>
        <v>-1.8230579693840846E-2</v>
      </c>
      <c r="AB281" s="20">
        <f t="shared" si="96"/>
        <v>-1.4464146350373738E-2</v>
      </c>
      <c r="AD281" s="14">
        <f t="shared" si="92"/>
        <v>-8.1834902255019278E-3</v>
      </c>
      <c r="AE281" s="14">
        <f t="shared" si="97"/>
        <v>-8.1521067153140711E-3</v>
      </c>
      <c r="AF281" s="20">
        <f t="shared" si="93"/>
        <v>-1.4864448825462952E-2</v>
      </c>
      <c r="AG281" s="20">
        <f t="shared" si="98"/>
        <v>-1.4193645725049971E-2</v>
      </c>
      <c r="AI281" s="26">
        <v>-0.46779280626039649</v>
      </c>
      <c r="AJ281" s="26">
        <v>-0.68481421186197666</v>
      </c>
      <c r="AK281" s="26">
        <f t="shared" si="102"/>
        <v>-1.909740716885995</v>
      </c>
      <c r="AL281" s="26">
        <f t="shared" si="102"/>
        <v>-1.4925172157160409</v>
      </c>
      <c r="AM281" s="26">
        <f t="shared" si="103"/>
        <v>-2.4033889829475812</v>
      </c>
      <c r="AN281" s="26">
        <f t="shared" si="103"/>
        <v>-2.3346785836441803</v>
      </c>
      <c r="AO281" s="14">
        <v>-1.2089746722851347E-2</v>
      </c>
      <c r="AP281" s="14">
        <v>-7.762479233856175E-3</v>
      </c>
      <c r="AQ281" s="20">
        <v>-1.5214821479905702E-2</v>
      </c>
      <c r="AR281" s="20">
        <v>-1.2142502500094894E-2</v>
      </c>
    </row>
    <row r="282" spans="1:44" x14ac:dyDescent="0.2">
      <c r="A282" s="1">
        <v>44795</v>
      </c>
      <c r="B282">
        <v>245.01419999999999</v>
      </c>
      <c r="C282">
        <v>19.54</v>
      </c>
      <c r="D282" s="12">
        <v>-8.18302779719704E-3</v>
      </c>
      <c r="E282" s="12">
        <v>-4.0774719673802862E-3</v>
      </c>
      <c r="F282" s="12">
        <v>4.1055558298167538E-3</v>
      </c>
      <c r="G282" s="12">
        <f t="shared" si="88"/>
        <v>7.6320604126316523E-3</v>
      </c>
      <c r="H282" s="12">
        <f t="shared" si="94"/>
        <v>7.0048782331693354E-3</v>
      </c>
      <c r="I282" s="14">
        <v>-1.2553622250829927E-2</v>
      </c>
      <c r="J282" s="14">
        <v>-1.1521999368182005E-2</v>
      </c>
      <c r="K282" s="20">
        <v>-1.7754827515476905E-2</v>
      </c>
      <c r="L282" s="20">
        <v>-1.6295783585648444E-2</v>
      </c>
      <c r="N282" s="24">
        <v>6.6961943929699444E-5</v>
      </c>
      <c r="O282" s="24">
        <v>1.6855588671742334E-5</v>
      </c>
      <c r="P282" s="23">
        <f t="shared" si="101"/>
        <v>4.2045721966678276E-5</v>
      </c>
      <c r="Q282" s="23">
        <f t="shared" si="101"/>
        <v>2.7938676776515701E-5</v>
      </c>
      <c r="R282" s="12">
        <v>6.4842672652103321E-3</v>
      </c>
      <c r="S282" s="12">
        <v>5.285704946032809E-3</v>
      </c>
      <c r="T282" s="14">
        <v>-1.066567052930392E-2</v>
      </c>
      <c r="U282" s="14">
        <v>-8.6942109514774029E-3</v>
      </c>
      <c r="V282" s="20">
        <v>-1.5084661367134673E-2</v>
      </c>
      <c r="W282" s="20">
        <v>-1.2296388464010582E-2</v>
      </c>
      <c r="Y282" s="14">
        <f t="shared" si="90"/>
        <v>-1.2938324554616548E-2</v>
      </c>
      <c r="Z282" s="14">
        <f t="shared" si="95"/>
        <v>-1.1090191970935276E-2</v>
      </c>
      <c r="AA282" s="20">
        <f t="shared" si="91"/>
        <v>-1.8230579693840846E-2</v>
      </c>
      <c r="AB282" s="20">
        <f t="shared" si="96"/>
        <v>-1.4464146350373738E-2</v>
      </c>
      <c r="AD282" s="14">
        <f t="shared" si="92"/>
        <v>-8.1834902255019278E-3</v>
      </c>
      <c r="AE282" s="14">
        <f t="shared" si="97"/>
        <v>-8.1521067153140711E-3</v>
      </c>
      <c r="AF282" s="20">
        <f t="shared" si="93"/>
        <v>-1.4864448825462952E-2</v>
      </c>
      <c r="AG282" s="20">
        <f t="shared" si="98"/>
        <v>-1.4193645725049971E-2</v>
      </c>
      <c r="AI282" s="26">
        <v>-1.2866538731834516</v>
      </c>
      <c r="AJ282" s="26">
        <v>0.7670414893626758</v>
      </c>
      <c r="AK282" s="26">
        <f t="shared" si="102"/>
        <v>-1.909740716885995</v>
      </c>
      <c r="AL282" s="26">
        <f t="shared" si="102"/>
        <v>-1.4925172157160409</v>
      </c>
      <c r="AM282" s="26">
        <f t="shared" si="103"/>
        <v>-2.4033889829475812</v>
      </c>
      <c r="AN282" s="26">
        <f t="shared" si="103"/>
        <v>-2.3346785836441803</v>
      </c>
      <c r="AO282" s="14">
        <v>-1.2383269215543171E-2</v>
      </c>
      <c r="AP282" s="14">
        <v>-7.8890056291493951E-3</v>
      </c>
      <c r="AQ282" s="20">
        <v>-1.5584216507694154E-2</v>
      </c>
      <c r="AR282" s="20">
        <v>-1.2340422136964917E-2</v>
      </c>
    </row>
    <row r="283" spans="1:44" x14ac:dyDescent="0.2">
      <c r="A283" s="1">
        <v>44792</v>
      </c>
      <c r="B283">
        <v>247.03570000000002</v>
      </c>
      <c r="C283">
        <v>19.62</v>
      </c>
      <c r="D283" s="12">
        <v>-5.3059460216879906E-3</v>
      </c>
      <c r="E283" s="12">
        <v>-1.5267175572517555E-3</v>
      </c>
      <c r="F283" s="12">
        <v>3.7792284644362351E-3</v>
      </c>
      <c r="G283" s="12">
        <f t="shared" si="88"/>
        <v>7.6012275019411392E-3</v>
      </c>
      <c r="H283" s="12">
        <f t="shared" si="94"/>
        <v>7.0209751678751648E-3</v>
      </c>
      <c r="I283" s="14">
        <v>-1.2502906625851165E-2</v>
      </c>
      <c r="J283" s="14">
        <v>-1.1548476469615689E-2</v>
      </c>
      <c r="K283" s="20">
        <v>-1.768309943924154E-2</v>
      </c>
      <c r="L283" s="20">
        <v>-1.6333230655479924E-2</v>
      </c>
      <c r="N283" s="24">
        <v>2.8153063185066615E-5</v>
      </c>
      <c r="O283" s="24">
        <v>1.4282567786405064E-5</v>
      </c>
      <c r="P283" s="23">
        <f t="shared" si="101"/>
        <v>4.044870198794913E-5</v>
      </c>
      <c r="Q283" s="23">
        <f t="shared" si="101"/>
        <v>2.8648785341192262E-5</v>
      </c>
      <c r="R283" s="12">
        <v>6.359929401176489E-3</v>
      </c>
      <c r="S283" s="12">
        <v>5.3524560102061799E-3</v>
      </c>
      <c r="T283" s="14">
        <v>-1.0461152942680456E-2</v>
      </c>
      <c r="U283" s="14">
        <v>-8.8040066814858431E-3</v>
      </c>
      <c r="V283" s="20">
        <v>-1.4795408241476763E-2</v>
      </c>
      <c r="W283" s="20">
        <v>-1.2451674660240266E-2</v>
      </c>
      <c r="Y283" s="14">
        <f t="shared" si="90"/>
        <v>-1.2938324554616548E-2</v>
      </c>
      <c r="Z283" s="14">
        <f t="shared" si="95"/>
        <v>-1.1090191970935276E-2</v>
      </c>
      <c r="AA283" s="20">
        <f t="shared" si="91"/>
        <v>-1.8230579693840846E-2</v>
      </c>
      <c r="AB283" s="20">
        <f t="shared" si="96"/>
        <v>-1.4464146350373738E-2</v>
      </c>
      <c r="AD283" s="14">
        <f t="shared" si="92"/>
        <v>-7.9774742764860407E-3</v>
      </c>
      <c r="AE283" s="14">
        <f t="shared" si="97"/>
        <v>-8.1521067153140711E-3</v>
      </c>
      <c r="AF283" s="20">
        <f t="shared" si="93"/>
        <v>-1.4864448825462952E-2</v>
      </c>
      <c r="AG283" s="20">
        <f t="shared" si="98"/>
        <v>-1.4193645725049971E-2</v>
      </c>
      <c r="AI283" s="26">
        <v>-0.82632634039677288</v>
      </c>
      <c r="AJ283" s="26">
        <v>0.69505985448216501</v>
      </c>
      <c r="AK283" s="26">
        <f t="shared" si="102"/>
        <v>-1.909740716885995</v>
      </c>
      <c r="AL283" s="26">
        <f t="shared" si="102"/>
        <v>-1.4925172157160409</v>
      </c>
      <c r="AM283" s="26">
        <f t="shared" si="103"/>
        <v>-2.4033889829475812</v>
      </c>
      <c r="AN283" s="26">
        <f t="shared" si="103"/>
        <v>-2.3346785836441803</v>
      </c>
      <c r="AO283" s="14">
        <v>-1.2145816133947105E-2</v>
      </c>
      <c r="AP283" s="14">
        <v>-7.9886327415955166E-3</v>
      </c>
      <c r="AQ283" s="20">
        <v>-1.5285384255111981E-2</v>
      </c>
      <c r="AR283" s="20">
        <v>-1.2496264416925945E-2</v>
      </c>
    </row>
    <row r="284" spans="1:44" x14ac:dyDescent="0.2">
      <c r="A284" s="1">
        <v>44791</v>
      </c>
      <c r="B284">
        <v>248.35345000000001</v>
      </c>
      <c r="C284">
        <v>19.649999999999999</v>
      </c>
      <c r="D284" s="12">
        <v>2.7109357967072256E-3</v>
      </c>
      <c r="E284" s="12">
        <v>1.5290519877675379E-3</v>
      </c>
      <c r="F284" s="12">
        <v>-1.1818838089396877E-3</v>
      </c>
      <c r="G284" s="12">
        <f t="shared" si="88"/>
        <v>7.5881020630161194E-3</v>
      </c>
      <c r="H284" s="12">
        <f t="shared" si="94"/>
        <v>7.0110485804794308E-3</v>
      </c>
      <c r="I284" s="14">
        <v>-1.2481317200030016E-2</v>
      </c>
      <c r="J284" s="14">
        <v>-1.1532148686334565E-2</v>
      </c>
      <c r="K284" s="20">
        <v>-1.7652565102302467E-2</v>
      </c>
      <c r="L284" s="20">
        <v>-1.6310137959995377E-2</v>
      </c>
      <c r="N284" s="24">
        <v>7.3491728938686404E-6</v>
      </c>
      <c r="O284" s="24">
        <v>1.3968493378337841E-6</v>
      </c>
      <c r="P284" s="23">
        <f t="shared" si="101"/>
        <v>4.1230866457106391E-5</v>
      </c>
      <c r="Q284" s="23">
        <f t="shared" si="101"/>
        <v>2.9563910833213961E-5</v>
      </c>
      <c r="R284" s="12">
        <v>6.421126572269573E-3</v>
      </c>
      <c r="S284" s="12">
        <v>5.4372705315455802E-3</v>
      </c>
      <c r="T284" s="14">
        <v>-1.0561813331512085E-2</v>
      </c>
      <c r="U284" s="14">
        <v>-8.9435141545291096E-3</v>
      </c>
      <c r="V284" s="20">
        <v>-1.4937774150346472E-2</v>
      </c>
      <c r="W284" s="20">
        <v>-1.2648982741645973E-2</v>
      </c>
      <c r="Y284" s="14">
        <f t="shared" si="90"/>
        <v>-1.2938324554616548E-2</v>
      </c>
      <c r="Z284" s="14">
        <f t="shared" si="95"/>
        <v>-1.1090191970935276E-2</v>
      </c>
      <c r="AA284" s="20">
        <f t="shared" si="91"/>
        <v>-1.8230579693840846E-2</v>
      </c>
      <c r="AB284" s="20">
        <f t="shared" si="96"/>
        <v>-1.4464146350373738E-2</v>
      </c>
      <c r="AD284" s="14">
        <f t="shared" si="92"/>
        <v>-7.9774742764860407E-3</v>
      </c>
      <c r="AE284" s="14">
        <f t="shared" si="97"/>
        <v>-8.1521067153140711E-3</v>
      </c>
      <c r="AF284" s="20">
        <f t="shared" si="93"/>
        <v>-1.4864448825462952E-2</v>
      </c>
      <c r="AG284" s="20">
        <f t="shared" si="98"/>
        <v>-1.4193645725049971E-2</v>
      </c>
      <c r="AI284" s="26">
        <v>0.41152108510992624</v>
      </c>
      <c r="AJ284" s="26">
        <v>-0.21104267190078707</v>
      </c>
      <c r="AK284" s="26">
        <f t="shared" si="102"/>
        <v>-1.909740716885995</v>
      </c>
      <c r="AL284" s="26">
        <f t="shared" si="102"/>
        <v>-1.4925172157160409</v>
      </c>
      <c r="AM284" s="26">
        <f t="shared" si="103"/>
        <v>-2.4033889829475812</v>
      </c>
      <c r="AN284" s="26">
        <f t="shared" si="103"/>
        <v>-2.3346785836441803</v>
      </c>
      <c r="AO284" s="14">
        <v>-1.2262686863341806E-2</v>
      </c>
      <c r="AP284" s="14">
        <v>-8.1152198748372876E-3</v>
      </c>
      <c r="AQ284" s="20">
        <v>-1.5432464861904657E-2</v>
      </c>
      <c r="AR284" s="20">
        <v>-1.2694279063479075E-2</v>
      </c>
    </row>
    <row r="285" spans="1:44" x14ac:dyDescent="0.2">
      <c r="A285" s="1">
        <v>44790</v>
      </c>
      <c r="B285">
        <v>247.68199999999999</v>
      </c>
      <c r="C285">
        <v>19.62</v>
      </c>
      <c r="D285" s="12">
        <v>-5.4415576149984268E-3</v>
      </c>
      <c r="E285" s="12">
        <v>-3.5551041137633632E-3</v>
      </c>
      <c r="F285" s="12">
        <v>1.8864535012350636E-3</v>
      </c>
      <c r="G285" s="12">
        <f t="shared" si="88"/>
        <v>7.6029193142654319E-3</v>
      </c>
      <c r="H285" s="12">
        <f t="shared" si="94"/>
        <v>7.0141773575371881E-3</v>
      </c>
      <c r="I285" s="14">
        <v>-1.2505689409488898E-2</v>
      </c>
      <c r="J285" s="14">
        <v>-1.153729506662594E-2</v>
      </c>
      <c r="K285" s="20">
        <v>-1.7687035183245433E-2</v>
      </c>
      <c r="L285" s="20">
        <v>-1.6317416583852041E-2</v>
      </c>
      <c r="N285" s="24">
        <v>2.9610549277347367E-5</v>
      </c>
      <c r="O285" s="24">
        <v>3.5587068123220301E-6</v>
      </c>
      <c r="P285" s="23">
        <f t="shared" si="101"/>
        <v>4.3396457638003172E-5</v>
      </c>
      <c r="Q285" s="23">
        <f t="shared" si="101"/>
        <v>3.1362380030694233E-5</v>
      </c>
      <c r="R285" s="12">
        <v>6.5875987763374883E-3</v>
      </c>
      <c r="S285" s="12">
        <v>5.6002124987087976E-3</v>
      </c>
      <c r="T285" s="14">
        <v>-1.0835635740159801E-2</v>
      </c>
      <c r="U285" s="14">
        <v>-9.2115298402001347E-3</v>
      </c>
      <c r="V285" s="20">
        <v>-1.5325046408366761E-2</v>
      </c>
      <c r="W285" s="20">
        <v>-1.3028042440548155E-2</v>
      </c>
      <c r="Y285" s="14">
        <f t="shared" si="90"/>
        <v>-1.2938324554616548E-2</v>
      </c>
      <c r="Z285" s="14">
        <f t="shared" si="95"/>
        <v>-1.1090191970935276E-2</v>
      </c>
      <c r="AA285" s="20">
        <f t="shared" si="91"/>
        <v>-1.8230579693840846E-2</v>
      </c>
      <c r="AB285" s="20">
        <f t="shared" si="96"/>
        <v>-1.4464146350373738E-2</v>
      </c>
      <c r="AD285" s="14">
        <f t="shared" si="92"/>
        <v>-7.9774742764860407E-3</v>
      </c>
      <c r="AE285" s="14">
        <f t="shared" si="97"/>
        <v>-8.1521067153140711E-3</v>
      </c>
      <c r="AF285" s="20">
        <f t="shared" si="93"/>
        <v>-1.4864448825462952E-2</v>
      </c>
      <c r="AG285" s="20">
        <f t="shared" si="98"/>
        <v>-1.4193645725049971E-2</v>
      </c>
      <c r="AI285" s="26">
        <v>-0.81780792155271753</v>
      </c>
      <c r="AJ285" s="26">
        <v>0.32770263542474209</v>
      </c>
      <c r="AK285" s="26">
        <f t="shared" si="102"/>
        <v>-1.909740716885995</v>
      </c>
      <c r="AL285" s="26">
        <f t="shared" si="102"/>
        <v>-1.4925172157160409</v>
      </c>
      <c r="AM285" s="26">
        <f t="shared" si="103"/>
        <v>-2.4033889829475812</v>
      </c>
      <c r="AN285" s="26">
        <f t="shared" si="103"/>
        <v>-2.3346785836441803</v>
      </c>
      <c r="AO285" s="14">
        <v>-1.2580605609680058E-2</v>
      </c>
      <c r="AP285" s="14">
        <v>-8.3584135659910269E-3</v>
      </c>
      <c r="AQ285" s="20">
        <v>-1.5832562323128487E-2</v>
      </c>
      <c r="AR285" s="20">
        <v>-1.3074696184591892E-2</v>
      </c>
    </row>
    <row r="286" spans="1:44" x14ac:dyDescent="0.2">
      <c r="A286" s="1">
        <v>44789</v>
      </c>
      <c r="B286">
        <v>249.03715</v>
      </c>
      <c r="C286">
        <v>19.690000000000001</v>
      </c>
      <c r="D286" s="12">
        <v>6.2633580221671536E-3</v>
      </c>
      <c r="E286" s="12">
        <v>8.7090163934426812E-3</v>
      </c>
      <c r="F286" s="12">
        <v>2.4456583712755275E-3</v>
      </c>
      <c r="G286" s="12">
        <f t="shared" si="88"/>
        <v>7.5883836616359099E-3</v>
      </c>
      <c r="H286" s="12">
        <f t="shared" si="94"/>
        <v>7.0216012204540107E-3</v>
      </c>
      <c r="I286" s="14">
        <v>-1.2481780388541122E-2</v>
      </c>
      <c r="J286" s="14">
        <v>-1.1549506234470666E-2</v>
      </c>
      <c r="K286" s="20">
        <v>-1.7653220198652949E-2</v>
      </c>
      <c r="L286" s="20">
        <v>-1.6334687071565761E-2</v>
      </c>
      <c r="N286" s="24">
        <v>3.9229653713845642E-5</v>
      </c>
      <c r="O286" s="24">
        <v>5.9812448689900665E-6</v>
      </c>
      <c r="P286" s="23">
        <f t="shared" si="101"/>
        <v>4.4273498130405998E-5</v>
      </c>
      <c r="Q286" s="23">
        <f t="shared" si="101"/>
        <v>3.3138461483103284E-5</v>
      </c>
      <c r="R286" s="12">
        <v>6.6538333410452949E-3</v>
      </c>
      <c r="S286" s="12">
        <v>5.7566015567436391E-3</v>
      </c>
      <c r="T286" s="14">
        <v>-1.0944581904148988E-2</v>
      </c>
      <c r="U286" s="14">
        <v>-9.4687669495242682E-3</v>
      </c>
      <c r="V286" s="20">
        <v>-1.5479131047162786E-2</v>
      </c>
      <c r="W286" s="20">
        <v>-1.3391857793230759E-2</v>
      </c>
      <c r="Y286" s="14">
        <f t="shared" si="90"/>
        <v>-1.2938324554616548E-2</v>
      </c>
      <c r="Z286" s="14">
        <f t="shared" si="95"/>
        <v>-1.1090191970935276E-2</v>
      </c>
      <c r="AA286" s="20">
        <f t="shared" si="91"/>
        <v>-1.8230579693840846E-2</v>
      </c>
      <c r="AB286" s="20">
        <f t="shared" si="96"/>
        <v>-1.4464146350373738E-2</v>
      </c>
      <c r="AD286" s="14">
        <f t="shared" si="92"/>
        <v>-7.9774742764860407E-3</v>
      </c>
      <c r="AE286" s="14">
        <f t="shared" si="97"/>
        <v>-8.1521067153140711E-3</v>
      </c>
      <c r="AF286" s="20">
        <f t="shared" si="93"/>
        <v>-1.4864448825462952E-2</v>
      </c>
      <c r="AG286" s="20">
        <f t="shared" si="98"/>
        <v>-1.4193645725049971E-2</v>
      </c>
      <c r="AI286" s="26">
        <v>0.93784365947389436</v>
      </c>
      <c r="AJ286" s="26">
        <v>0.41415459700781398</v>
      </c>
      <c r="AK286" s="26">
        <f t="shared" si="102"/>
        <v>-1.909740716885995</v>
      </c>
      <c r="AL286" s="26">
        <f t="shared" si="102"/>
        <v>-1.4925172157160409</v>
      </c>
      <c r="AM286" s="26">
        <f t="shared" si="103"/>
        <v>-2.4033889829475812</v>
      </c>
      <c r="AN286" s="26">
        <f t="shared" si="103"/>
        <v>-2.3346785836441803</v>
      </c>
      <c r="AO286" s="14">
        <v>-1.2707096454767777E-2</v>
      </c>
      <c r="AP286" s="14">
        <v>-8.5918269274576423E-3</v>
      </c>
      <c r="AQ286" s="20">
        <v>-1.5991749746237557E-2</v>
      </c>
      <c r="AR286" s="20">
        <v>-1.3439814369102123E-2</v>
      </c>
    </row>
    <row r="287" spans="1:44" x14ac:dyDescent="0.2">
      <c r="A287" s="1">
        <v>44785</v>
      </c>
      <c r="B287">
        <v>247.48705000000001</v>
      </c>
      <c r="C287">
        <v>19.52</v>
      </c>
      <c r="D287" s="12">
        <v>1.2513894667679715E-2</v>
      </c>
      <c r="E287" s="12">
        <v>2.0533880903490509E-3</v>
      </c>
      <c r="F287" s="12">
        <v>-1.0460506577330664E-2</v>
      </c>
      <c r="G287" s="12">
        <f t="shared" si="88"/>
        <v>7.6207164867790828E-3</v>
      </c>
      <c r="H287" s="12">
        <f t="shared" si="94"/>
        <v>7.0177372719206123E-3</v>
      </c>
      <c r="I287" s="14">
        <v>-1.2534963153247458E-2</v>
      </c>
      <c r="J287" s="14">
        <v>-1.1543150604711153E-2</v>
      </c>
      <c r="K287" s="20">
        <v>-1.7728437597686504E-2</v>
      </c>
      <c r="L287" s="20">
        <v>-1.6325698183109687E-2</v>
      </c>
      <c r="N287" s="24">
        <v>1.5659755975378279E-4</v>
      </c>
      <c r="O287" s="24">
        <v>1.0942219785437807E-4</v>
      </c>
      <c r="P287" s="23">
        <f t="shared" si="101"/>
        <v>4.4601922769139375E-5</v>
      </c>
      <c r="Q287" s="23">
        <f t="shared" si="101"/>
        <v>3.4871177299321192E-5</v>
      </c>
      <c r="R287" s="12">
        <v>6.6784670972566285E-3</v>
      </c>
      <c r="S287" s="12">
        <v>5.905182240991483E-3</v>
      </c>
      <c r="T287" s="14">
        <v>-1.0985100827398639E-2</v>
      </c>
      <c r="U287" s="14">
        <v>-9.7131604269042656E-3</v>
      </c>
      <c r="V287" s="20">
        <v>-1.5536437733554663E-2</v>
      </c>
      <c r="W287" s="20">
        <v>-1.3737508152154264E-2</v>
      </c>
      <c r="Y287" s="14">
        <f t="shared" si="90"/>
        <v>-1.2938324554616548E-2</v>
      </c>
      <c r="Z287" s="14">
        <f t="shared" si="95"/>
        <v>-1.1090191970935276E-2</v>
      </c>
      <c r="AA287" s="20">
        <f t="shared" si="91"/>
        <v>-1.8230579693840846E-2</v>
      </c>
      <c r="AB287" s="20">
        <f t="shared" si="96"/>
        <v>-1.4464146350373738E-2</v>
      </c>
      <c r="AD287" s="14">
        <f t="shared" si="92"/>
        <v>-7.9774742764860407E-3</v>
      </c>
      <c r="AE287" s="14">
        <f t="shared" si="97"/>
        <v>-8.1521067153140711E-3</v>
      </c>
      <c r="AF287" s="20">
        <f t="shared" si="93"/>
        <v>-1.4864448825462952E-2</v>
      </c>
      <c r="AG287" s="20">
        <f t="shared" si="98"/>
        <v>-1.4193645725049971E-2</v>
      </c>
      <c r="AI287" s="26">
        <v>2.0453137789183007</v>
      </c>
      <c r="AJ287" s="26">
        <v>-1.9065690699363953</v>
      </c>
      <c r="AK287" s="26">
        <f t="shared" si="102"/>
        <v>-1.909740716885995</v>
      </c>
      <c r="AL287" s="26">
        <f t="shared" si="102"/>
        <v>-1.4925172157160409</v>
      </c>
      <c r="AM287" s="26">
        <f t="shared" si="103"/>
        <v>-2.4033889829475812</v>
      </c>
      <c r="AN287" s="26">
        <f t="shared" si="103"/>
        <v>-2.3346785836441803</v>
      </c>
      <c r="AO287" s="14">
        <v>-1.2754140542014404E-2</v>
      </c>
      <c r="AP287" s="14">
        <v>-8.8135861566204197E-3</v>
      </c>
      <c r="AQ287" s="20">
        <v>-1.6050954244524494E-2</v>
      </c>
      <c r="AR287" s="20">
        <v>-1.3786702510558762E-2</v>
      </c>
    </row>
    <row r="288" spans="1:44" x14ac:dyDescent="0.2">
      <c r="A288" s="1">
        <v>44784</v>
      </c>
      <c r="B288">
        <v>244.42830000000001</v>
      </c>
      <c r="C288">
        <v>19.48</v>
      </c>
      <c r="D288" s="12">
        <v>-1.438636132910065E-3</v>
      </c>
      <c r="E288" s="12">
        <v>1.0277492291881352E-3</v>
      </c>
      <c r="F288" s="12">
        <v>2.4663853620982001E-3</v>
      </c>
      <c r="G288" s="12">
        <f t="shared" si="88"/>
        <v>7.5232505179882274E-3</v>
      </c>
      <c r="H288" s="12">
        <f t="shared" si="94"/>
        <v>6.9617733374587182E-3</v>
      </c>
      <c r="I288" s="14">
        <v>-1.237464590097748E-2</v>
      </c>
      <c r="J288" s="14">
        <v>-1.1451098124133032E-2</v>
      </c>
      <c r="K288" s="20">
        <v>-1.7501697848398567E-2</v>
      </c>
      <c r="L288" s="20">
        <v>-1.6195506603151298E-2</v>
      </c>
      <c r="N288" s="24">
        <v>2.0696739229144262E-6</v>
      </c>
      <c r="O288" s="24">
        <v>6.08305675437227E-6</v>
      </c>
      <c r="P288" s="23">
        <f t="shared" si="101"/>
        <v>3.7433902249145139E-5</v>
      </c>
      <c r="Q288" s="23">
        <f t="shared" si="101"/>
        <v>3.0102346279562012E-5</v>
      </c>
      <c r="R288" s="12">
        <v>6.1183251179669374E-3</v>
      </c>
      <c r="S288" s="12">
        <v>5.4865605145265652E-3</v>
      </c>
      <c r="T288" s="14">
        <v>-1.0063749261156213E-2</v>
      </c>
      <c r="U288" s="14">
        <v>-9.0245889618077585E-3</v>
      </c>
      <c r="V288" s="20">
        <v>-1.4233352630873062E-2</v>
      </c>
      <c r="W288" s="20">
        <v>-1.2763648388765297E-2</v>
      </c>
      <c r="Y288" s="14">
        <f t="shared" si="90"/>
        <v>-1.2938324554616548E-2</v>
      </c>
      <c r="Z288" s="14">
        <f t="shared" si="95"/>
        <v>-1.1090191970935276E-2</v>
      </c>
      <c r="AA288" s="20">
        <f t="shared" si="91"/>
        <v>-1.8230579693840846E-2</v>
      </c>
      <c r="AB288" s="20">
        <f t="shared" si="96"/>
        <v>-1.4464146350373738E-2</v>
      </c>
      <c r="AD288" s="14">
        <f t="shared" si="92"/>
        <v>-7.9774742764860407E-3</v>
      </c>
      <c r="AE288" s="14">
        <f t="shared" si="97"/>
        <v>-7.759916928584569E-3</v>
      </c>
      <c r="AF288" s="20">
        <f t="shared" si="93"/>
        <v>-1.4864448825462952E-2</v>
      </c>
      <c r="AG288" s="20">
        <f t="shared" si="98"/>
        <v>-1.4193645725049971E-2</v>
      </c>
      <c r="AI288" s="26">
        <v>-0.22829392001581195</v>
      </c>
      <c r="AJ288" s="26">
        <v>0.43850861997430912</v>
      </c>
      <c r="AK288" s="26">
        <f t="shared" si="102"/>
        <v>-1.909740716885995</v>
      </c>
      <c r="AL288" s="26">
        <f t="shared" si="102"/>
        <v>-1.387687829285601</v>
      </c>
      <c r="AM288" s="26">
        <f t="shared" si="103"/>
        <v>-2.4033889829475812</v>
      </c>
      <c r="AN288" s="26">
        <f t="shared" si="103"/>
        <v>-2.3346785836441803</v>
      </c>
      <c r="AO288" s="14">
        <v>-1.1684414596927768E-2</v>
      </c>
      <c r="AP288" s="14">
        <v>-7.6136332506474592E-3</v>
      </c>
      <c r="AQ288" s="20">
        <v>-1.4704715182613197E-2</v>
      </c>
      <c r="AR288" s="20">
        <v>-1.2809355331132966E-2</v>
      </c>
    </row>
    <row r="289" spans="1:44" x14ac:dyDescent="0.2">
      <c r="A289" s="1">
        <v>44783</v>
      </c>
      <c r="B289">
        <v>244.78045</v>
      </c>
      <c r="C289">
        <v>19.46</v>
      </c>
      <c r="D289" s="12">
        <v>5.5765067392974377E-3</v>
      </c>
      <c r="E289" s="12">
        <v>6.2047569803516112E-3</v>
      </c>
      <c r="F289" s="12">
        <v>6.2825024105417349E-4</v>
      </c>
      <c r="G289" s="12">
        <f t="shared" si="88"/>
        <v>7.6237179654514145E-3</v>
      </c>
      <c r="H289" s="12">
        <f t="shared" si="94"/>
        <v>6.9583319541530768E-3</v>
      </c>
      <c r="I289" s="14">
        <v>-1.2539900146327861E-2</v>
      </c>
      <c r="J289" s="14">
        <v>-1.1445437552321016E-2</v>
      </c>
      <c r="K289" s="20">
        <v>-1.7735420081214863E-2</v>
      </c>
      <c r="L289" s="20">
        <v>-1.6187500748414459E-2</v>
      </c>
      <c r="N289" s="24">
        <v>3.109742741342974E-5</v>
      </c>
      <c r="O289" s="24">
        <v>3.9469836538462708E-7</v>
      </c>
      <c r="P289" s="23">
        <f t="shared" si="101"/>
        <v>3.9711220675460062E-5</v>
      </c>
      <c r="Q289" s="23">
        <f t="shared" si="101"/>
        <v>3.1634836817195333E-5</v>
      </c>
      <c r="R289" s="12">
        <v>6.3016839555360173E-3</v>
      </c>
      <c r="S289" s="12">
        <v>5.6244854713293846E-3</v>
      </c>
      <c r="T289" s="14">
        <v>-1.0365347710165321E-2</v>
      </c>
      <c r="U289" s="14">
        <v>-9.251455327252002E-3</v>
      </c>
      <c r="V289" s="20">
        <v>-1.4659909072838489E-2</v>
      </c>
      <c r="W289" s="20">
        <v>-1.3084509818800711E-2</v>
      </c>
      <c r="Y289" s="14">
        <f t="shared" si="90"/>
        <v>-1.2938324554616548E-2</v>
      </c>
      <c r="Z289" s="14">
        <f t="shared" si="95"/>
        <v>-1.1090191970935276E-2</v>
      </c>
      <c r="AA289" s="20">
        <f t="shared" si="91"/>
        <v>-1.8230579693840846E-2</v>
      </c>
      <c r="AB289" s="20">
        <f t="shared" si="96"/>
        <v>-1.4464146350373738E-2</v>
      </c>
      <c r="AD289" s="14">
        <f t="shared" si="92"/>
        <v>-7.9774742764860407E-3</v>
      </c>
      <c r="AE289" s="14">
        <f t="shared" si="97"/>
        <v>-7.759916928584569E-3</v>
      </c>
      <c r="AF289" s="20">
        <f t="shared" si="93"/>
        <v>-1.4864448825462952E-2</v>
      </c>
      <c r="AG289" s="20">
        <f t="shared" si="98"/>
        <v>-1.4193645725049971E-2</v>
      </c>
      <c r="AI289" s="26">
        <v>0.87881419487503387</v>
      </c>
      <c r="AJ289" s="26">
        <v>0.10831119883360953</v>
      </c>
      <c r="AK289" s="26">
        <f t="shared" si="102"/>
        <v>-1.909740716885995</v>
      </c>
      <c r="AL289" s="26">
        <f t="shared" si="102"/>
        <v>-1.387687829285601</v>
      </c>
      <c r="AM289" s="26">
        <f t="shared" si="103"/>
        <v>-2.4033889829475812</v>
      </c>
      <c r="AN289" s="26">
        <f t="shared" si="103"/>
        <v>-2.3346785836441803</v>
      </c>
      <c r="AO289" s="14">
        <v>-1.2034582434834327E-2</v>
      </c>
      <c r="AP289" s="14">
        <v>-7.8050300345574742E-3</v>
      </c>
      <c r="AQ289" s="20">
        <v>-1.5145397792752799E-2</v>
      </c>
      <c r="AR289" s="20">
        <v>-1.3131365773930558E-2</v>
      </c>
    </row>
    <row r="290" spans="1:44" x14ac:dyDescent="0.2">
      <c r="A290" s="1">
        <v>44782</v>
      </c>
      <c r="B290">
        <v>243.423</v>
      </c>
      <c r="C290">
        <v>19.34</v>
      </c>
      <c r="D290" s="12">
        <v>-4.15727101054153E-3</v>
      </c>
      <c r="E290" s="12">
        <v>-8.7134802665300715E-3</v>
      </c>
      <c r="F290" s="12">
        <v>-4.5562092559885414E-3</v>
      </c>
      <c r="G290" s="12">
        <f t="shared" si="88"/>
        <v>7.6444077441874189E-3</v>
      </c>
      <c r="H290" s="12">
        <f t="shared" si="94"/>
        <v>7.0442688892214484E-3</v>
      </c>
      <c r="I290" s="14">
        <v>-1.25739318039226E-2</v>
      </c>
      <c r="J290" s="14">
        <v>-1.1586791231657321E-2</v>
      </c>
      <c r="K290" s="20">
        <v>-1.7783551703991742E-2</v>
      </c>
      <c r="L290" s="20">
        <v>-1.6387419954612351E-2</v>
      </c>
      <c r="N290" s="24">
        <v>1.7282902255088996E-5</v>
      </c>
      <c r="O290" s="24">
        <v>2.0759042784355657E-5</v>
      </c>
      <c r="P290" s="23">
        <f t="shared" si="101"/>
        <v>4.0265244117891715E-5</v>
      </c>
      <c r="Q290" s="23">
        <f t="shared" si="101"/>
        <v>3.3644850446166918E-5</v>
      </c>
      <c r="R290" s="12">
        <v>6.3454900612869699E-3</v>
      </c>
      <c r="S290" s="12">
        <v>5.8004181268393844E-3</v>
      </c>
      <c r="T290" s="14">
        <v>-1.0437402342092394E-2</v>
      </c>
      <c r="U290" s="14">
        <v>-9.5408387937668277E-3</v>
      </c>
      <c r="V290" s="20">
        <v>-1.4761817313822227E-2</v>
      </c>
      <c r="W290" s="20">
        <v>-1.3493790377920757E-2</v>
      </c>
      <c r="Y290" s="14">
        <f t="shared" si="90"/>
        <v>-1.2938324554616548E-2</v>
      </c>
      <c r="Z290" s="14">
        <f t="shared" si="95"/>
        <v>-1.1090191970935276E-2</v>
      </c>
      <c r="AA290" s="20">
        <f t="shared" si="91"/>
        <v>-1.8230579693840846E-2</v>
      </c>
      <c r="AB290" s="20">
        <f t="shared" si="96"/>
        <v>-1.4464146350373738E-2</v>
      </c>
      <c r="AD290" s="14">
        <f t="shared" si="92"/>
        <v>-7.9774742764860407E-3</v>
      </c>
      <c r="AE290" s="14">
        <f t="shared" si="97"/>
        <v>-7.759916928584569E-3</v>
      </c>
      <c r="AF290" s="20">
        <f t="shared" si="93"/>
        <v>-1.4864448825462952E-2</v>
      </c>
      <c r="AG290" s="20">
        <f t="shared" si="98"/>
        <v>-1.4193645725049971E-2</v>
      </c>
      <c r="AI290" s="26">
        <v>-0.64351606887077917</v>
      </c>
      <c r="AJ290" s="26">
        <v>-0.77602420308508835</v>
      </c>
      <c r="AK290" s="26">
        <f t="shared" si="102"/>
        <v>-1.909740716885995</v>
      </c>
      <c r="AL290" s="26">
        <f t="shared" si="102"/>
        <v>-1.4827175962369807</v>
      </c>
      <c r="AM290" s="26">
        <f t="shared" si="103"/>
        <v>-2.4033889829475812</v>
      </c>
      <c r="AN290" s="26">
        <f t="shared" si="103"/>
        <v>-2.3346785836441803</v>
      </c>
      <c r="AO290" s="14">
        <v>-1.2118240738635135E-2</v>
      </c>
      <c r="AP290" s="14">
        <v>-8.600382022196703E-3</v>
      </c>
      <c r="AQ290" s="20">
        <v>-1.5250680904700475E-2</v>
      </c>
      <c r="AR290" s="20">
        <v>-1.3542111976913403E-2</v>
      </c>
    </row>
    <row r="291" spans="1:44" x14ac:dyDescent="0.2">
      <c r="A291" s="1">
        <v>44781</v>
      </c>
      <c r="B291">
        <v>244.43919999999997</v>
      </c>
      <c r="C291">
        <v>19.510000000000002</v>
      </c>
      <c r="D291" s="12">
        <v>-3.3494042027470972E-4</v>
      </c>
      <c r="E291" s="12">
        <v>5.1519835136528691E-3</v>
      </c>
      <c r="F291" s="12">
        <v>5.4869239339275788E-3</v>
      </c>
      <c r="G291" s="12">
        <f t="shared" si="88"/>
        <v>7.6573334264716476E-3</v>
      </c>
      <c r="H291" s="12">
        <f t="shared" si="94"/>
        <v>7.0659915369494621E-3</v>
      </c>
      <c r="I291" s="14">
        <v>-1.2595192659308637E-2</v>
      </c>
      <c r="J291" s="14">
        <v>-1.1622521807559733E-2</v>
      </c>
      <c r="K291" s="20">
        <v>-1.7813621337494184E-2</v>
      </c>
      <c r="L291" s="20">
        <v>-1.6437954389972954E-2</v>
      </c>
      <c r="N291" s="24">
        <v>1.1218508513379918E-7</v>
      </c>
      <c r="O291" s="24">
        <v>3.0106334256707297E-5</v>
      </c>
      <c r="P291" s="23">
        <f t="shared" si="101"/>
        <v>4.1734756308479681E-5</v>
      </c>
      <c r="Q291" s="23">
        <f t="shared" si="101"/>
        <v>3.4471230860803811E-5</v>
      </c>
      <c r="R291" s="12">
        <v>6.4602442917028827E-3</v>
      </c>
      <c r="S291" s="12">
        <v>5.8712205597136113E-3</v>
      </c>
      <c r="T291" s="14">
        <v>-1.0626156254200034E-2</v>
      </c>
      <c r="U291" s="14">
        <v>-9.6572984322769884E-3</v>
      </c>
      <c r="V291" s="20">
        <v>-1.5028775573787479E-2</v>
      </c>
      <c r="W291" s="20">
        <v>-1.3658501467114635E-2</v>
      </c>
      <c r="Y291" s="14">
        <f t="shared" si="90"/>
        <v>-1.2938324554616548E-2</v>
      </c>
      <c r="Z291" s="14">
        <f t="shared" si="95"/>
        <v>-1.1090191970935276E-2</v>
      </c>
      <c r="AA291" s="20">
        <f t="shared" si="91"/>
        <v>-1.8230579693840846E-2</v>
      </c>
      <c r="AB291" s="20">
        <f t="shared" si="96"/>
        <v>-1.4464146350373738E-2</v>
      </c>
      <c r="AD291" s="14">
        <f t="shared" si="92"/>
        <v>-7.9774742764860407E-3</v>
      </c>
      <c r="AE291" s="14">
        <f t="shared" si="97"/>
        <v>-7.759916928584569E-3</v>
      </c>
      <c r="AF291" s="20">
        <f t="shared" si="93"/>
        <v>-1.4864448825462952E-2</v>
      </c>
      <c r="AG291" s="20">
        <f t="shared" si="98"/>
        <v>-1.4193645725049971E-2</v>
      </c>
      <c r="AI291" s="26">
        <v>-5.0269995026803772E-2</v>
      </c>
      <c r="AJ291" s="26">
        <v>0.93075025266810207</v>
      </c>
      <c r="AK291" s="26">
        <f t="shared" si="102"/>
        <v>-1.909740716885995</v>
      </c>
      <c r="AL291" s="26">
        <f t="shared" si="102"/>
        <v>-1.4827175962369807</v>
      </c>
      <c r="AM291" s="26">
        <f t="shared" si="103"/>
        <v>-2.4033889829475812</v>
      </c>
      <c r="AN291" s="26">
        <f t="shared" si="103"/>
        <v>-2.3346785836441803</v>
      </c>
      <c r="AO291" s="14">
        <v>-1.2337391564895321E-2</v>
      </c>
      <c r="AP291" s="14">
        <v>-8.7053620352757072E-3</v>
      </c>
      <c r="AQ291" s="20">
        <v>-1.5526479957828708E-2</v>
      </c>
      <c r="AR291" s="20">
        <v>-1.3707412900614765E-2</v>
      </c>
    </row>
    <row r="292" spans="1:44" x14ac:dyDescent="0.2">
      <c r="A292" s="1">
        <v>44778</v>
      </c>
      <c r="B292">
        <v>244.52110000000002</v>
      </c>
      <c r="C292">
        <v>19.41</v>
      </c>
      <c r="D292" s="12">
        <v>-2.5039274293460201E-3</v>
      </c>
      <c r="E292" s="12">
        <v>-3.5934291581108946E-3</v>
      </c>
      <c r="F292" s="12">
        <v>-1.0895017287648745E-3</v>
      </c>
      <c r="G292" s="12">
        <f t="shared" si="88"/>
        <v>7.6664768093691804E-3</v>
      </c>
      <c r="H292" s="12">
        <f t="shared" si="94"/>
        <v>7.0826053616449124E-3</v>
      </c>
      <c r="I292" s="14">
        <v>-1.2610232185830249E-2</v>
      </c>
      <c r="J292" s="14">
        <v>-1.1649849117367581E-2</v>
      </c>
      <c r="K292" s="20">
        <v>-1.7834892026859402E-2</v>
      </c>
      <c r="L292" s="20">
        <v>-1.6476603925732903E-2</v>
      </c>
      <c r="N292" s="24">
        <v>6.2696525714313688E-6</v>
      </c>
      <c r="O292" s="24">
        <v>1.1870140169816502E-6</v>
      </c>
      <c r="P292" s="23">
        <f t="shared" ref="P292:Q307" si="104">SUMPRODUCT(N292:N391,Weights)</f>
        <v>4.4393300775247529E-5</v>
      </c>
      <c r="Q292" s="23">
        <f t="shared" si="104"/>
        <v>3.4752940236778669E-5</v>
      </c>
      <c r="R292" s="12">
        <v>6.6628297873536834E-3</v>
      </c>
      <c r="S292" s="12">
        <v>5.895162443629409E-3</v>
      </c>
      <c r="T292" s="14">
        <v>-1.0959379741489016E-2</v>
      </c>
      <c r="U292" s="14">
        <v>-9.6966793268719407E-3</v>
      </c>
      <c r="V292" s="20">
        <v>-1.5500059910906229E-2</v>
      </c>
      <c r="W292" s="20">
        <v>-1.3714198617862683E-2</v>
      </c>
      <c r="Y292" s="14">
        <f t="shared" si="90"/>
        <v>-1.2938324554616548E-2</v>
      </c>
      <c r="Z292" s="14">
        <f t="shared" si="95"/>
        <v>-1.1090191970935276E-2</v>
      </c>
      <c r="AA292" s="20">
        <f t="shared" si="91"/>
        <v>-1.8230579693840846E-2</v>
      </c>
      <c r="AB292" s="20">
        <f t="shared" si="96"/>
        <v>-1.4464146350373738E-2</v>
      </c>
      <c r="AD292" s="14">
        <f t="shared" si="92"/>
        <v>-7.9774742764860407E-3</v>
      </c>
      <c r="AE292" s="14">
        <f t="shared" si="97"/>
        <v>-7.759916928584569E-3</v>
      </c>
      <c r="AF292" s="20">
        <f t="shared" si="93"/>
        <v>-1.4864448825462952E-2</v>
      </c>
      <c r="AG292" s="20">
        <f t="shared" si="98"/>
        <v>-1.4193645725049971E-2</v>
      </c>
      <c r="AI292" s="26">
        <v>-0.36591065109832915</v>
      </c>
      <c r="AJ292" s="26">
        <v>-0.17936417742685243</v>
      </c>
      <c r="AK292" s="26">
        <f t="shared" si="102"/>
        <v>-1.909740716885995</v>
      </c>
      <c r="AL292" s="26">
        <f t="shared" si="102"/>
        <v>-1.4827175962369807</v>
      </c>
      <c r="AM292" s="26">
        <f t="shared" si="103"/>
        <v>-2.4033889829475812</v>
      </c>
      <c r="AN292" s="26">
        <f t="shared" si="103"/>
        <v>-2.3346785836441803</v>
      </c>
      <c r="AO292" s="14">
        <v>-1.2724277334590185E-2</v>
      </c>
      <c r="AP292" s="14">
        <v>-8.7408610878447236E-3</v>
      </c>
      <c r="AQ292" s="20">
        <v>-1.6013371706180817E-2</v>
      </c>
      <c r="AR292" s="20">
        <v>-1.3763309504245074E-2</v>
      </c>
    </row>
    <row r="293" spans="1:44" x14ac:dyDescent="0.2">
      <c r="A293" s="1">
        <v>44777</v>
      </c>
      <c r="B293">
        <v>245.13490000000002</v>
      </c>
      <c r="C293">
        <v>19.48</v>
      </c>
      <c r="D293" s="12">
        <v>-2.1332420414562625E-3</v>
      </c>
      <c r="E293" s="12">
        <v>3.606388459556964E-3</v>
      </c>
      <c r="F293" s="12">
        <v>5.7396305010132265E-3</v>
      </c>
      <c r="G293" s="12">
        <f t="shared" si="88"/>
        <v>7.6662513790817797E-3</v>
      </c>
      <c r="H293" s="12">
        <f t="shared" si="94"/>
        <v>7.0876447341709789E-3</v>
      </c>
      <c r="I293" s="14">
        <v>-1.2609861386004393E-2</v>
      </c>
      <c r="J293" s="14">
        <v>-1.1658138147544642E-2</v>
      </c>
      <c r="K293" s="20">
        <v>-1.7834367597589561E-2</v>
      </c>
      <c r="L293" s="20">
        <v>-1.6488327259295416E-2</v>
      </c>
      <c r="N293" s="24">
        <v>4.5507216074364825E-6</v>
      </c>
      <c r="O293" s="24">
        <v>3.2943358288161339E-5</v>
      </c>
      <c r="P293" s="23">
        <f t="shared" si="104"/>
        <v>4.6826680563294747E-5</v>
      </c>
      <c r="Q293" s="23">
        <f t="shared" si="104"/>
        <v>3.6896436799547684E-5</v>
      </c>
      <c r="R293" s="12">
        <v>6.8430023062464873E-3</v>
      </c>
      <c r="S293" s="12">
        <v>6.0742437224355498E-3</v>
      </c>
      <c r="T293" s="14">
        <v>-1.1255737162666826E-2</v>
      </c>
      <c r="U293" s="14">
        <v>-9.9912418178353286E-3</v>
      </c>
      <c r="V293" s="20">
        <v>-1.5919203867193085E-2</v>
      </c>
      <c r="W293" s="20">
        <v>-1.4130803970093864E-2</v>
      </c>
      <c r="Y293" s="14">
        <f t="shared" si="90"/>
        <v>-1.2938324554616548E-2</v>
      </c>
      <c r="Z293" s="14">
        <f t="shared" si="95"/>
        <v>-1.1090191970935276E-2</v>
      </c>
      <c r="AA293" s="20">
        <f t="shared" si="91"/>
        <v>-1.8230579693840846E-2</v>
      </c>
      <c r="AB293" s="20">
        <f t="shared" si="96"/>
        <v>-1.4464146350373738E-2</v>
      </c>
      <c r="AD293" s="14">
        <f t="shared" si="92"/>
        <v>-7.9774742764860407E-3</v>
      </c>
      <c r="AE293" s="14">
        <f t="shared" si="97"/>
        <v>-7.759916928584569E-3</v>
      </c>
      <c r="AF293" s="20">
        <f t="shared" si="93"/>
        <v>-1.4864448825462952E-2</v>
      </c>
      <c r="AG293" s="20">
        <f t="shared" si="98"/>
        <v>-1.4193645725049971E-2</v>
      </c>
      <c r="AI293" s="26">
        <v>-0.30311458829361287</v>
      </c>
      <c r="AJ293" s="26">
        <v>0.94172312692503479</v>
      </c>
      <c r="AK293" s="26">
        <f t="shared" ref="AK293:AL308" si="105">PERCENTILE(AI293:AI392,5%)</f>
        <v>-1.909740716885995</v>
      </c>
      <c r="AL293" s="26">
        <f t="shared" si="105"/>
        <v>-1.4827175962369807</v>
      </c>
      <c r="AM293" s="26">
        <f t="shared" ref="AM293:AN308" si="106">PERCENTILE(AI293:AI392,1%)</f>
        <v>-2.4033889829475812</v>
      </c>
      <c r="AN293" s="26">
        <f t="shared" si="106"/>
        <v>-2.3346785836441803</v>
      </c>
      <c r="AO293" s="14">
        <v>-1.3068360129983685E-2</v>
      </c>
      <c r="AP293" s="14">
        <v>-9.006388051087208E-3</v>
      </c>
      <c r="AQ293" s="20">
        <v>-1.6446396353117697E-2</v>
      </c>
      <c r="AR293" s="20">
        <v>-1.4181406730605382E-2</v>
      </c>
    </row>
    <row r="294" spans="1:44" x14ac:dyDescent="0.2">
      <c r="A294" s="1">
        <v>44776</v>
      </c>
      <c r="B294">
        <v>245.65895</v>
      </c>
      <c r="C294">
        <v>19.41</v>
      </c>
      <c r="D294" s="12">
        <v>9.6076708482450979E-3</v>
      </c>
      <c r="E294" s="12">
        <v>2.5826446280992066E-3</v>
      </c>
      <c r="F294" s="12">
        <v>-7.0250262201458913E-3</v>
      </c>
      <c r="G294" s="12">
        <f t="shared" si="88"/>
        <v>7.6883255034990144E-3</v>
      </c>
      <c r="H294" s="12">
        <f t="shared" si="94"/>
        <v>7.0773793690734332E-3</v>
      </c>
      <c r="I294" s="14">
        <v>-1.2646170089613861E-2</v>
      </c>
      <c r="J294" s="14">
        <v>-1.1641253124531962E-2</v>
      </c>
      <c r="K294" s="20">
        <v>-1.788571968999891E-2</v>
      </c>
      <c r="L294" s="20">
        <v>-1.6464446449024488E-2</v>
      </c>
      <c r="N294" s="24">
        <v>9.230733912821868E-5</v>
      </c>
      <c r="O294" s="24">
        <v>4.9350993393737272E-5</v>
      </c>
      <c r="P294" s="23">
        <f t="shared" si="104"/>
        <v>4.9529801899422468E-5</v>
      </c>
      <c r="Q294" s="23">
        <f t="shared" si="104"/>
        <v>3.7146799152909544E-5</v>
      </c>
      <c r="R294" s="12">
        <v>7.0377412498203191E-3</v>
      </c>
      <c r="S294" s="12">
        <v>6.0948174011129768E-3</v>
      </c>
      <c r="T294" s="14">
        <v>-1.1576054220312942E-2</v>
      </c>
      <c r="U294" s="14">
        <v>-1.0025082507827628E-2</v>
      </c>
      <c r="V294" s="20">
        <v>-1.637223439456903E-2</v>
      </c>
      <c r="W294" s="20">
        <v>-1.4178665503746296E-2</v>
      </c>
      <c r="Y294" s="14">
        <f t="shared" si="90"/>
        <v>-1.2938324554616548E-2</v>
      </c>
      <c r="Z294" s="14">
        <f t="shared" si="95"/>
        <v>-1.1090191970935276E-2</v>
      </c>
      <c r="AA294" s="20">
        <f t="shared" si="91"/>
        <v>-1.8230579693840846E-2</v>
      </c>
      <c r="AB294" s="20">
        <f t="shared" si="96"/>
        <v>-1.4464146350373738E-2</v>
      </c>
      <c r="AD294" s="14">
        <f t="shared" si="92"/>
        <v>-7.9774742764860407E-3</v>
      </c>
      <c r="AE294" s="14">
        <f t="shared" si="97"/>
        <v>-7.759916928584569E-3</v>
      </c>
      <c r="AF294" s="20">
        <f t="shared" si="93"/>
        <v>-1.4864448825462952E-2</v>
      </c>
      <c r="AG294" s="20">
        <f t="shared" si="98"/>
        <v>-1.4193645725049971E-2</v>
      </c>
      <c r="AI294" s="26">
        <v>1.4045067095955297</v>
      </c>
      <c r="AJ294" s="26">
        <v>-1.1649773292590613</v>
      </c>
      <c r="AK294" s="26">
        <f t="shared" si="105"/>
        <v>-1.909740716885995</v>
      </c>
      <c r="AL294" s="26">
        <f t="shared" si="105"/>
        <v>-1.4827175962369807</v>
      </c>
      <c r="AM294" s="26">
        <f t="shared" si="106"/>
        <v>-2.4033889829475812</v>
      </c>
      <c r="AN294" s="26">
        <f t="shared" si="106"/>
        <v>-2.3346785836441803</v>
      </c>
      <c r="AO294" s="14">
        <v>-1.3440261019689995E-2</v>
      </c>
      <c r="AP294" s="14">
        <v>-9.0368930064815556E-3</v>
      </c>
      <c r="AQ294" s="20">
        <v>-1.6914429784653896E-2</v>
      </c>
      <c r="AR294" s="20">
        <v>-1.4229439657600349E-2</v>
      </c>
    </row>
    <row r="295" spans="1:44" x14ac:dyDescent="0.2">
      <c r="A295" s="1">
        <v>44775</v>
      </c>
      <c r="B295">
        <v>243.3212</v>
      </c>
      <c r="C295">
        <v>19.36</v>
      </c>
      <c r="D295" s="12">
        <v>-2.5066345157156444E-3</v>
      </c>
      <c r="E295" s="12">
        <v>-1.5471892728210479E-3</v>
      </c>
      <c r="F295" s="12">
        <v>9.5944524289459654E-4</v>
      </c>
      <c r="G295" s="12">
        <f t="shared" si="88"/>
        <v>7.6621828835751315E-3</v>
      </c>
      <c r="H295" s="12">
        <f t="shared" si="94"/>
        <v>7.0521161880435614E-3</v>
      </c>
      <c r="I295" s="14">
        <v>-1.2603169306414048E-2</v>
      </c>
      <c r="J295" s="14">
        <v>-1.1599698889586646E-2</v>
      </c>
      <c r="K295" s="20">
        <v>-1.7824902861717125E-2</v>
      </c>
      <c r="L295" s="20">
        <v>-1.6405675501544138E-2</v>
      </c>
      <c r="N295" s="24">
        <v>6.2832165953770029E-6</v>
      </c>
      <c r="O295" s="24">
        <v>9.205351741130713E-7</v>
      </c>
      <c r="P295" s="23">
        <f t="shared" si="104"/>
        <v>4.6793830282799976E-5</v>
      </c>
      <c r="Q295" s="23">
        <f t="shared" si="104"/>
        <v>3.636310425831468E-5</v>
      </c>
      <c r="R295" s="12">
        <v>6.8406016024031083E-3</v>
      </c>
      <c r="S295" s="12">
        <v>6.0301827715513465E-3</v>
      </c>
      <c r="T295" s="14">
        <v>-1.1251788356242808E-2</v>
      </c>
      <c r="U295" s="14">
        <v>-9.9187680029665156E-3</v>
      </c>
      <c r="V295" s="20">
        <v>-1.5913618994910839E-2</v>
      </c>
      <c r="W295" s="20">
        <v>-1.402830287067618E-2</v>
      </c>
      <c r="Y295" s="14">
        <f t="shared" si="90"/>
        <v>-1.2938324554616548E-2</v>
      </c>
      <c r="Z295" s="14">
        <f t="shared" si="95"/>
        <v>-1.1090191970935276E-2</v>
      </c>
      <c r="AA295" s="20">
        <f t="shared" si="91"/>
        <v>-1.8230579693840846E-2</v>
      </c>
      <c r="AB295" s="20">
        <f t="shared" si="96"/>
        <v>-1.4464146350373738E-2</v>
      </c>
      <c r="AD295" s="14">
        <f t="shared" si="92"/>
        <v>-7.9774742764860407E-3</v>
      </c>
      <c r="AE295" s="14">
        <f t="shared" si="97"/>
        <v>-7.759916928584569E-3</v>
      </c>
      <c r="AF295" s="20">
        <f t="shared" si="93"/>
        <v>-1.4864448825462952E-2</v>
      </c>
      <c r="AG295" s="20">
        <f t="shared" si="98"/>
        <v>-1.4193645725049971E-2</v>
      </c>
      <c r="AI295" s="26">
        <v>-0.35662273695758878</v>
      </c>
      <c r="AJ295" s="26">
        <v>0.15435235117656035</v>
      </c>
      <c r="AK295" s="26">
        <f t="shared" si="105"/>
        <v>-1.909740716885995</v>
      </c>
      <c r="AL295" s="26">
        <f t="shared" si="105"/>
        <v>-1.4827175962369807</v>
      </c>
      <c r="AM295" s="26">
        <f t="shared" si="106"/>
        <v>-2.4033889829475812</v>
      </c>
      <c r="AN295" s="26">
        <f t="shared" si="106"/>
        <v>-2.3346785836441803</v>
      </c>
      <c r="AO295" s="14">
        <v>-1.3063775408104798E-2</v>
      </c>
      <c r="AP295" s="14">
        <v>-8.9410581039042671E-3</v>
      </c>
      <c r="AQ295" s="20">
        <v>-1.6440626527949202E-2</v>
      </c>
      <c r="AR295" s="20">
        <v>-1.4078538572201036E-2</v>
      </c>
    </row>
    <row r="296" spans="1:44" x14ac:dyDescent="0.2">
      <c r="A296" s="1">
        <v>44774</v>
      </c>
      <c r="B296">
        <v>243.93265</v>
      </c>
      <c r="C296">
        <v>19.39</v>
      </c>
      <c r="D296" s="12">
        <v>-2.1035247539497037E-3</v>
      </c>
      <c r="E296" s="12">
        <v>0</v>
      </c>
      <c r="F296" s="12">
        <v>2.1035247539497037E-3</v>
      </c>
      <c r="G296" s="12">
        <f t="shared" si="88"/>
        <v>7.7820112646054002E-3</v>
      </c>
      <c r="H296" s="12">
        <f t="shared" si="94"/>
        <v>7.1188423744588921E-3</v>
      </c>
      <c r="I296" s="14">
        <v>-1.2800269453563409E-2</v>
      </c>
      <c r="J296" s="14">
        <v>-1.1709453699324543E-2</v>
      </c>
      <c r="K296" s="20">
        <v>-1.8103665361176649E-2</v>
      </c>
      <c r="L296" s="20">
        <v>-1.6560903823454293E-2</v>
      </c>
      <c r="N296" s="24">
        <v>4.4248163904791614E-6</v>
      </c>
      <c r="O296" s="24">
        <v>4.4248163904791614E-6</v>
      </c>
      <c r="P296" s="23">
        <f t="shared" si="104"/>
        <v>4.9404211640755129E-5</v>
      </c>
      <c r="Q296" s="23">
        <f t="shared" si="104"/>
        <v>3.8637933370142849E-5</v>
      </c>
      <c r="R296" s="12">
        <v>7.0288129610023859E-3</v>
      </c>
      <c r="S296" s="12">
        <v>6.2159418731309616E-3</v>
      </c>
      <c r="T296" s="14">
        <v>-1.1561368492068295E-2</v>
      </c>
      <c r="U296" s="14">
        <v>-1.0224314534938992E-2</v>
      </c>
      <c r="V296" s="20">
        <v>-1.6351464088858608E-2</v>
      </c>
      <c r="W296" s="20">
        <v>-1.4460443161719655E-2</v>
      </c>
      <c r="Y296" s="14">
        <f t="shared" si="90"/>
        <v>-1.3933370666264794E-2</v>
      </c>
      <c r="Z296" s="14">
        <f t="shared" si="95"/>
        <v>-1.1090191970935276E-2</v>
      </c>
      <c r="AA296" s="20">
        <f t="shared" si="91"/>
        <v>-1.8230579693840846E-2</v>
      </c>
      <c r="AB296" s="20">
        <f t="shared" si="96"/>
        <v>-1.4464146350373738E-2</v>
      </c>
      <c r="AD296" s="14">
        <f t="shared" si="92"/>
        <v>-7.9774742764860407E-3</v>
      </c>
      <c r="AE296" s="14">
        <f t="shared" si="97"/>
        <v>-7.759916928584569E-3</v>
      </c>
      <c r="AF296" s="20">
        <f t="shared" si="93"/>
        <v>-1.4864448825462952E-2</v>
      </c>
      <c r="AG296" s="20">
        <f t="shared" si="98"/>
        <v>-1.4193645725049971E-2</v>
      </c>
      <c r="AI296" s="26">
        <v>-0.29093902656600623</v>
      </c>
      <c r="AJ296" s="26">
        <v>0.32922979900813576</v>
      </c>
      <c r="AK296" s="26">
        <f t="shared" si="105"/>
        <v>-1.9738012583603004</v>
      </c>
      <c r="AL296" s="26">
        <f t="shared" si="105"/>
        <v>-1.4827175962369807</v>
      </c>
      <c r="AM296" s="26">
        <f t="shared" si="106"/>
        <v>-2.4143689143681186</v>
      </c>
      <c r="AN296" s="26">
        <f t="shared" si="106"/>
        <v>-2.3346785836441803</v>
      </c>
      <c r="AO296" s="14">
        <v>-1.3873479867205699E-2</v>
      </c>
      <c r="AP296" s="14">
        <v>-9.2164863924775343E-3</v>
      </c>
      <c r="AQ296" s="20">
        <v>-1.6970147517951891E-2</v>
      </c>
      <c r="AR296" s="20">
        <v>-1.4512226368375947E-2</v>
      </c>
    </row>
    <row r="297" spans="1:44" x14ac:dyDescent="0.2">
      <c r="A297" s="1">
        <v>44771</v>
      </c>
      <c r="B297">
        <v>244.44685000000001</v>
      </c>
      <c r="C297">
        <v>19.39</v>
      </c>
      <c r="D297" s="12">
        <v>5.8829169293366235E-3</v>
      </c>
      <c r="E297" s="12">
        <v>8.3203328133125698E-3</v>
      </c>
      <c r="F297" s="12">
        <v>2.4374158839759463E-3</v>
      </c>
      <c r="G297" s="12">
        <f t="shared" si="88"/>
        <v>7.7796595952662482E-3</v>
      </c>
      <c r="H297" s="12">
        <f t="shared" si="94"/>
        <v>7.1220031556010113E-3</v>
      </c>
      <c r="I297" s="14">
        <v>-1.2796401301721515E-2</v>
      </c>
      <c r="J297" s="14">
        <v>-1.1714652721650157E-2</v>
      </c>
      <c r="K297" s="20">
        <v>-1.8098194560209065E-2</v>
      </c>
      <c r="L297" s="20">
        <v>-1.656825689994457E-2</v>
      </c>
      <c r="N297" s="24">
        <v>3.4608711597475448E-5</v>
      </c>
      <c r="O297" s="24">
        <v>5.9409961914582438E-6</v>
      </c>
      <c r="P297" s="23">
        <f t="shared" si="104"/>
        <v>5.2274668971693241E-5</v>
      </c>
      <c r="Q297" s="23">
        <f t="shared" si="104"/>
        <v>4.0822253985896818E-5</v>
      </c>
      <c r="R297" s="12">
        <v>7.2301223344901459E-3</v>
      </c>
      <c r="S297" s="12">
        <v>6.3892295299117887E-3</v>
      </c>
      <c r="T297" s="14">
        <v>-1.1892492945188965E-2</v>
      </c>
      <c r="U297" s="14">
        <v>-1.0509347365700859E-2</v>
      </c>
      <c r="V297" s="20">
        <v>-1.6819779721896352E-2</v>
      </c>
      <c r="W297" s="20">
        <v>-1.4863570533669251E-2</v>
      </c>
      <c r="Y297" s="14">
        <f t="shared" si="90"/>
        <v>-1.3933370666264794E-2</v>
      </c>
      <c r="Z297" s="14">
        <f t="shared" si="95"/>
        <v>-1.1090191970935276E-2</v>
      </c>
      <c r="AA297" s="20">
        <f t="shared" si="91"/>
        <v>-1.8230579693840846E-2</v>
      </c>
      <c r="AB297" s="20">
        <f t="shared" si="96"/>
        <v>-1.4464146350373738E-2</v>
      </c>
      <c r="AD297" s="14">
        <f t="shared" si="92"/>
        <v>-7.9774742764860407E-3</v>
      </c>
      <c r="AE297" s="14">
        <f t="shared" si="97"/>
        <v>-7.759916928584569E-3</v>
      </c>
      <c r="AF297" s="20">
        <f t="shared" si="93"/>
        <v>-1.4864448825462952E-2</v>
      </c>
      <c r="AG297" s="20">
        <f t="shared" si="98"/>
        <v>-1.4193645725049971E-2</v>
      </c>
      <c r="AI297" s="26">
        <v>0.80505211073316318</v>
      </c>
      <c r="AJ297" s="26">
        <v>0.37147671735289189</v>
      </c>
      <c r="AK297" s="26">
        <f t="shared" si="105"/>
        <v>-1.9738012583603004</v>
      </c>
      <c r="AL297" s="26">
        <f t="shared" si="105"/>
        <v>-1.4827175962369807</v>
      </c>
      <c r="AM297" s="26">
        <f t="shared" si="106"/>
        <v>-2.4143689143681186</v>
      </c>
      <c r="AN297" s="26">
        <f t="shared" si="106"/>
        <v>-2.3346785836441803</v>
      </c>
      <c r="AO297" s="14">
        <v>-1.4270824561915562E-2</v>
      </c>
      <c r="AP297" s="14">
        <v>-9.4734230503971412E-3</v>
      </c>
      <c r="AQ297" s="20">
        <v>-1.7456182611471662E-2</v>
      </c>
      <c r="AR297" s="20">
        <v>-1.4916797349472027E-2</v>
      </c>
    </row>
    <row r="298" spans="1:44" x14ac:dyDescent="0.2">
      <c r="A298" s="1">
        <v>44770</v>
      </c>
      <c r="B298">
        <v>243.0172</v>
      </c>
      <c r="C298">
        <v>19.23</v>
      </c>
      <c r="D298" s="12">
        <v>7.7997349218119627E-3</v>
      </c>
      <c r="E298" s="12">
        <v>6.2794348508634634E-3</v>
      </c>
      <c r="F298" s="12">
        <v>-1.5203000709484993E-3</v>
      </c>
      <c r="G298" s="12">
        <f t="shared" si="88"/>
        <v>7.764068463843447E-3</v>
      </c>
      <c r="H298" s="12">
        <f t="shared" si="94"/>
        <v>7.1406968782540391E-3</v>
      </c>
      <c r="I298" s="14">
        <v>-1.2770756172652442E-2</v>
      </c>
      <c r="J298" s="14">
        <v>-1.1745401159157214E-2</v>
      </c>
      <c r="K298" s="20">
        <v>-1.806192416476974E-2</v>
      </c>
      <c r="L298" s="20">
        <v>-1.6611745001896352E-2</v>
      </c>
      <c r="N298" s="24">
        <v>6.0835864850533063E-5</v>
      </c>
      <c r="O298" s="24">
        <v>2.3113123057260121E-6</v>
      </c>
      <c r="P298" s="23">
        <f t="shared" si="104"/>
        <v>5.3399531381676313E-5</v>
      </c>
      <c r="Q298" s="23">
        <f t="shared" si="104"/>
        <v>4.3052272024164201E-5</v>
      </c>
      <c r="R298" s="12">
        <v>7.3074982984381405E-3</v>
      </c>
      <c r="S298" s="12">
        <v>6.5614230182304356E-3</v>
      </c>
      <c r="T298" s="14">
        <v>-1.2019765080127691E-2</v>
      </c>
      <c r="U298" s="14">
        <v>-1.079258044949921E-2</v>
      </c>
      <c r="V298" s="20">
        <v>-1.699978313112863E-2</v>
      </c>
      <c r="W298" s="20">
        <v>-1.526415248914301E-2</v>
      </c>
      <c r="Y298" s="14">
        <f t="shared" si="90"/>
        <v>-1.3933370666264794E-2</v>
      </c>
      <c r="Z298" s="14">
        <f t="shared" si="95"/>
        <v>-1.1090191970935276E-2</v>
      </c>
      <c r="AA298" s="20">
        <f t="shared" si="91"/>
        <v>-1.8230579693840846E-2</v>
      </c>
      <c r="AB298" s="20">
        <f t="shared" si="96"/>
        <v>-1.4464146350373738E-2</v>
      </c>
      <c r="AD298" s="14">
        <f t="shared" si="92"/>
        <v>-7.9774742764860407E-3</v>
      </c>
      <c r="AE298" s="14">
        <f t="shared" si="97"/>
        <v>-7.759916928584569E-3</v>
      </c>
      <c r="AF298" s="20">
        <f t="shared" si="93"/>
        <v>-1.4864448825462952E-2</v>
      </c>
      <c r="AG298" s="20">
        <f t="shared" si="98"/>
        <v>-1.4193645725049971E-2</v>
      </c>
      <c r="AI298" s="26">
        <v>1.0721543640762277</v>
      </c>
      <c r="AJ298" s="26">
        <v>-0.22500163597987841</v>
      </c>
      <c r="AK298" s="26">
        <f t="shared" si="105"/>
        <v>-1.9738012583603004</v>
      </c>
      <c r="AL298" s="26">
        <f t="shared" si="105"/>
        <v>-1.4827175962369807</v>
      </c>
      <c r="AM298" s="26">
        <f t="shared" si="106"/>
        <v>-2.4143689143681186</v>
      </c>
      <c r="AN298" s="26">
        <f t="shared" si="106"/>
        <v>-2.3346785836441803</v>
      </c>
      <c r="AO298" s="14">
        <v>-1.4423549336922956E-2</v>
      </c>
      <c r="AP298" s="14">
        <v>-9.7287373654846264E-3</v>
      </c>
      <c r="AQ298" s="20">
        <v>-1.7642996733546967E-2</v>
      </c>
      <c r="AR298" s="20">
        <v>-1.5318813798892557E-2</v>
      </c>
    </row>
    <row r="299" spans="1:44" x14ac:dyDescent="0.2">
      <c r="A299" s="1">
        <v>44769</v>
      </c>
      <c r="B299">
        <v>241.13639999999998</v>
      </c>
      <c r="C299">
        <v>19.11</v>
      </c>
      <c r="D299" s="12">
        <v>1.1904342264947188E-2</v>
      </c>
      <c r="E299" s="12">
        <v>4.2038885969521989E-3</v>
      </c>
      <c r="F299" s="12">
        <v>-7.7004536679949886E-3</v>
      </c>
      <c r="G299" s="12">
        <f t="shared" si="88"/>
        <v>7.7549777679920516E-3</v>
      </c>
      <c r="H299" s="12">
        <f t="shared" si="94"/>
        <v>7.1522663254123689E-3</v>
      </c>
      <c r="I299" s="14">
        <v>-1.2755803308609762E-2</v>
      </c>
      <c r="J299" s="14">
        <v>-1.1764431206277416E-2</v>
      </c>
      <c r="K299" s="20">
        <v>-1.8040776043802293E-2</v>
      </c>
      <c r="L299" s="20">
        <v>-1.6638659560696961E-2</v>
      </c>
      <c r="N299" s="24">
        <v>1.4171336476100793E-4</v>
      </c>
      <c r="O299" s="24">
        <v>5.9296986692937474E-5</v>
      </c>
      <c r="P299" s="23">
        <f t="shared" si="104"/>
        <v>5.2923072676231069E-5</v>
      </c>
      <c r="Q299" s="23">
        <f t="shared" si="104"/>
        <v>4.5654887800272866E-5</v>
      </c>
      <c r="R299" s="12">
        <v>7.2748245804439213E-3</v>
      </c>
      <c r="S299" s="12">
        <v>6.7568400750848663E-3</v>
      </c>
      <c r="T299" s="14">
        <v>-1.196602159657891E-2</v>
      </c>
      <c r="U299" s="14">
        <v>-1.1114012904234404E-2</v>
      </c>
      <c r="V299" s="20">
        <v>-1.6923772696735766E-2</v>
      </c>
      <c r="W299" s="20">
        <v>-1.5718760543907632E-2</v>
      </c>
      <c r="Y299" s="14">
        <f t="shared" si="90"/>
        <v>-1.3933370666264794E-2</v>
      </c>
      <c r="Z299" s="14">
        <f t="shared" si="95"/>
        <v>-1.1090191970935276E-2</v>
      </c>
      <c r="AA299" s="20">
        <f t="shared" si="91"/>
        <v>-1.8230579693840846E-2</v>
      </c>
      <c r="AB299" s="20">
        <f t="shared" si="96"/>
        <v>-1.4464146350373738E-2</v>
      </c>
      <c r="AD299" s="14">
        <f t="shared" si="92"/>
        <v>-7.9774742764860407E-3</v>
      </c>
      <c r="AE299" s="14">
        <f t="shared" si="97"/>
        <v>-7.759916928584569E-3</v>
      </c>
      <c r="AF299" s="20">
        <f t="shared" si="93"/>
        <v>-1.4864448825462952E-2</v>
      </c>
      <c r="AG299" s="20">
        <f t="shared" si="98"/>
        <v>-1.4193645725049971E-2</v>
      </c>
      <c r="AI299" s="26">
        <v>1.7320633115670305</v>
      </c>
      <c r="AJ299" s="26">
        <v>-1.1507160312138383</v>
      </c>
      <c r="AK299" s="26">
        <f t="shared" si="105"/>
        <v>-1.9738012583603004</v>
      </c>
      <c r="AL299" s="26">
        <f t="shared" si="105"/>
        <v>-1.4827175962369807</v>
      </c>
      <c r="AM299" s="26">
        <f t="shared" si="106"/>
        <v>-2.4143689143681186</v>
      </c>
      <c r="AN299" s="26">
        <f t="shared" si="106"/>
        <v>-2.3346785836441803</v>
      </c>
      <c r="AO299" s="14">
        <v>-1.4359057911230657E-2</v>
      </c>
      <c r="AP299" s="14">
        <v>-1.0018485674287533E-2</v>
      </c>
      <c r="AQ299" s="20">
        <v>-1.7564110324504893E-2</v>
      </c>
      <c r="AR299" s="20">
        <v>-1.5775049816409373E-2</v>
      </c>
    </row>
    <row r="300" spans="1:44" x14ac:dyDescent="0.2">
      <c r="A300" s="1">
        <v>44768</v>
      </c>
      <c r="B300">
        <v>238.2996</v>
      </c>
      <c r="C300">
        <v>19.03</v>
      </c>
      <c r="D300" s="12">
        <v>-4.8319147972364362E-4</v>
      </c>
      <c r="E300" s="12">
        <v>4.2216358839051171E-3</v>
      </c>
      <c r="F300" s="12">
        <v>4.7048273636287608E-3</v>
      </c>
      <c r="G300" s="12">
        <f t="shared" si="88"/>
        <v>7.6587460723287377E-3</v>
      </c>
      <c r="H300" s="12">
        <f t="shared" si="94"/>
        <v>7.134808197248127E-3</v>
      </c>
      <c r="I300" s="14">
        <v>-1.259751625497027E-2</v>
      </c>
      <c r="J300" s="14">
        <v>-1.1735715140846679E-2</v>
      </c>
      <c r="K300" s="20">
        <v>-1.7816907643180599E-2</v>
      </c>
      <c r="L300" s="20">
        <v>-1.6598045881357344E-2</v>
      </c>
      <c r="N300" s="24">
        <v>2.3347400607752431E-7</v>
      </c>
      <c r="O300" s="24">
        <v>2.2135400521549954E-5</v>
      </c>
      <c r="P300" s="23">
        <f t="shared" si="104"/>
        <v>4.7237106224229494E-5</v>
      </c>
      <c r="Q300" s="23">
        <f t="shared" si="104"/>
        <v>4.4781258783864723E-5</v>
      </c>
      <c r="R300" s="12">
        <v>6.8729255942596599E-3</v>
      </c>
      <c r="S300" s="12">
        <v>6.6918800634698109E-3</v>
      </c>
      <c r="T300" s="14">
        <v>-1.1304956591485607E-2</v>
      </c>
      <c r="U300" s="14">
        <v>-1.100716319352257E-2</v>
      </c>
      <c r="V300" s="20">
        <v>-1.5988815844646842E-2</v>
      </c>
      <c r="W300" s="20">
        <v>-1.5567640958989281E-2</v>
      </c>
      <c r="Y300" s="14">
        <f t="shared" si="90"/>
        <v>-1.3933370666264794E-2</v>
      </c>
      <c r="Z300" s="14">
        <f t="shared" si="95"/>
        <v>-1.1090191970935276E-2</v>
      </c>
      <c r="AA300" s="20">
        <f t="shared" si="91"/>
        <v>-1.8230579693840846E-2</v>
      </c>
      <c r="AB300" s="20">
        <f t="shared" si="96"/>
        <v>-1.4464146350373738E-2</v>
      </c>
      <c r="AD300" s="14">
        <f t="shared" si="92"/>
        <v>-7.9774742764860407E-3</v>
      </c>
      <c r="AE300" s="14">
        <f t="shared" si="97"/>
        <v>-7.759916928584569E-3</v>
      </c>
      <c r="AF300" s="20">
        <f t="shared" si="93"/>
        <v>-1.4864448825462952E-2</v>
      </c>
      <c r="AG300" s="20">
        <f t="shared" si="98"/>
        <v>-1.4193645725049971E-2</v>
      </c>
      <c r="AI300" s="26">
        <v>-6.8171596374091217E-2</v>
      </c>
      <c r="AJ300" s="26">
        <v>0.69197607077969092</v>
      </c>
      <c r="AK300" s="26">
        <f t="shared" si="105"/>
        <v>-1.9738012583603004</v>
      </c>
      <c r="AL300" s="26">
        <f t="shared" si="105"/>
        <v>-1.4827175962369807</v>
      </c>
      <c r="AM300" s="26">
        <f t="shared" si="106"/>
        <v>-2.4143689143681186</v>
      </c>
      <c r="AN300" s="26">
        <f t="shared" si="106"/>
        <v>-2.3346785836441803</v>
      </c>
      <c r="AO300" s="14">
        <v>-1.3565789186566432E-2</v>
      </c>
      <c r="AP300" s="14">
        <v>-9.9221683220141327E-3</v>
      </c>
      <c r="AQ300" s="20">
        <v>-1.6593777905545552E-2</v>
      </c>
      <c r="AR300" s="20">
        <v>-1.5623389068498425E-2</v>
      </c>
    </row>
    <row r="301" spans="1:44" x14ac:dyDescent="0.2">
      <c r="A301" s="1">
        <v>44767</v>
      </c>
      <c r="B301">
        <v>238.41480000000001</v>
      </c>
      <c r="C301">
        <v>18.95</v>
      </c>
      <c r="D301" s="12">
        <v>5.1743347958299601E-4</v>
      </c>
      <c r="E301" s="12">
        <v>-4.7268907563025042E-3</v>
      </c>
      <c r="F301" s="12">
        <v>-5.2443242358855002E-3</v>
      </c>
      <c r="G301" s="12">
        <f t="shared" si="88"/>
        <v>7.6627969519009881E-3</v>
      </c>
      <c r="H301" s="12">
        <f t="shared" si="94"/>
        <v>7.1413511728359459E-3</v>
      </c>
      <c r="I301" s="14">
        <v>-1.2604179358927029E-2</v>
      </c>
      <c r="J301" s="14">
        <v>-1.1746477377973359E-2</v>
      </c>
      <c r="K301" s="20">
        <v>-1.7826331398261498E-2</v>
      </c>
      <c r="L301" s="20">
        <v>-1.6613267118705966E-2</v>
      </c>
      <c r="N301" s="24">
        <v>2.6773740579336674E-7</v>
      </c>
      <c r="O301" s="24">
        <v>2.7502936691096037E-5</v>
      </c>
      <c r="P301" s="23">
        <f t="shared" si="104"/>
        <v>5.0237915054796448E-5</v>
      </c>
      <c r="Q301" s="23">
        <f t="shared" si="104"/>
        <v>4.6228013541053368E-5</v>
      </c>
      <c r="R301" s="12">
        <v>7.0878709818108605E-3</v>
      </c>
      <c r="S301" s="12">
        <v>6.7991185856001489E-3</v>
      </c>
      <c r="T301" s="14">
        <v>-1.1658510291795689E-2</v>
      </c>
      <c r="U301" s="14">
        <v>-1.1183554865597571E-2</v>
      </c>
      <c r="V301" s="20">
        <v>-1.6488853590011461E-2</v>
      </c>
      <c r="W301" s="20">
        <v>-1.5817115066962473E-2</v>
      </c>
      <c r="Y301" s="14">
        <f t="shared" si="90"/>
        <v>-1.3933370666264794E-2</v>
      </c>
      <c r="Z301" s="14">
        <f t="shared" si="95"/>
        <v>-1.1090191970935276E-2</v>
      </c>
      <c r="AA301" s="20">
        <f t="shared" si="91"/>
        <v>-1.8230579693840846E-2</v>
      </c>
      <c r="AB301" s="20">
        <f t="shared" si="96"/>
        <v>-1.4464146350373738E-2</v>
      </c>
      <c r="AD301" s="14">
        <f t="shared" si="92"/>
        <v>-7.9774742764860407E-3</v>
      </c>
      <c r="AE301" s="14">
        <f t="shared" si="97"/>
        <v>-7.759916928584569E-3</v>
      </c>
      <c r="AF301" s="20">
        <f t="shared" si="93"/>
        <v>-1.4864448825462952E-2</v>
      </c>
      <c r="AG301" s="20">
        <f t="shared" si="98"/>
        <v>-1.4193645725049971E-2</v>
      </c>
      <c r="AI301" s="26">
        <v>7.0785473155095729E-2</v>
      </c>
      <c r="AJ301" s="26">
        <v>-0.76156830957091293</v>
      </c>
      <c r="AK301" s="26">
        <f t="shared" si="105"/>
        <v>-1.9738012583603004</v>
      </c>
      <c r="AL301" s="26">
        <f t="shared" si="105"/>
        <v>-1.4827175962369807</v>
      </c>
      <c r="AM301" s="26">
        <f t="shared" si="106"/>
        <v>-2.4143689143681186</v>
      </c>
      <c r="AN301" s="26">
        <f t="shared" si="106"/>
        <v>-2.3346785836441803</v>
      </c>
      <c r="AO301" s="14">
        <v>-1.3990048662993734E-2</v>
      </c>
      <c r="AP301" s="14">
        <v>-1.0081172765771234E-2</v>
      </c>
      <c r="AQ301" s="20">
        <v>-1.7112735367535978E-2</v>
      </c>
      <c r="AR301" s="20">
        <v>-1.5873756549457777E-2</v>
      </c>
    </row>
    <row r="302" spans="1:44" x14ac:dyDescent="0.2">
      <c r="A302" s="1">
        <v>44764</v>
      </c>
      <c r="B302">
        <v>238.29149999999998</v>
      </c>
      <c r="C302">
        <v>19.04</v>
      </c>
      <c r="D302" s="12">
        <v>-1.6879323519948253E-3</v>
      </c>
      <c r="E302" s="12">
        <v>8.4745762711864181E-3</v>
      </c>
      <c r="F302" s="12">
        <v>1.0162508623181243E-2</v>
      </c>
      <c r="G302" s="12">
        <f t="shared" si="88"/>
        <v>7.6994795390810892E-3</v>
      </c>
      <c r="H302" s="12">
        <f t="shared" si="94"/>
        <v>7.1217775962171591E-3</v>
      </c>
      <c r="I302" s="14">
        <v>-1.2664516845496182E-2</v>
      </c>
      <c r="J302" s="14">
        <v>-1.1714281709479534E-2</v>
      </c>
      <c r="K302" s="20">
        <v>-1.7911667856962243E-2</v>
      </c>
      <c r="L302" s="20">
        <v>-1.6567732170351478E-2</v>
      </c>
      <c r="N302" s="24">
        <v>2.8491156249107827E-6</v>
      </c>
      <c r="O302" s="24">
        <v>1.0327658151623313E-4</v>
      </c>
      <c r="P302" s="23">
        <f t="shared" si="104"/>
        <v>5.3434379708574177E-5</v>
      </c>
      <c r="Q302" s="23">
        <f t="shared" si="104"/>
        <v>4.7419977262444099E-5</v>
      </c>
      <c r="R302" s="12">
        <v>7.309882332060768E-3</v>
      </c>
      <c r="S302" s="12">
        <v>6.8862164693279937E-3</v>
      </c>
      <c r="T302" s="14">
        <v>-1.2023686466478643E-2</v>
      </c>
      <c r="U302" s="14">
        <v>-1.1326818135547114E-2</v>
      </c>
      <c r="V302" s="20">
        <v>-1.7005329222678271E-2</v>
      </c>
      <c r="W302" s="20">
        <v>-1.6019735043606202E-2</v>
      </c>
      <c r="Y302" s="14">
        <f t="shared" si="90"/>
        <v>-1.3933370666264794E-2</v>
      </c>
      <c r="Z302" s="14">
        <f t="shared" si="95"/>
        <v>-1.1090191970935276E-2</v>
      </c>
      <c r="AA302" s="20">
        <f t="shared" si="91"/>
        <v>-1.8230579693840846E-2</v>
      </c>
      <c r="AB302" s="20">
        <f t="shared" si="96"/>
        <v>-1.4464146350373738E-2</v>
      </c>
      <c r="AD302" s="14">
        <f t="shared" si="92"/>
        <v>-7.9774742764860407E-3</v>
      </c>
      <c r="AE302" s="14">
        <f t="shared" si="97"/>
        <v>-7.759916928584569E-3</v>
      </c>
      <c r="AF302" s="20">
        <f t="shared" si="93"/>
        <v>-1.4864448825462952E-2</v>
      </c>
      <c r="AG302" s="20">
        <f t="shared" si="98"/>
        <v>-1.4193645725049971E-2</v>
      </c>
      <c r="AI302" s="26">
        <v>-0.22421135664879596</v>
      </c>
      <c r="AJ302" s="26">
        <v>1.5341601165890943</v>
      </c>
      <c r="AK302" s="26">
        <f t="shared" si="105"/>
        <v>-1.9738012583603004</v>
      </c>
      <c r="AL302" s="26">
        <f t="shared" si="105"/>
        <v>-1.4827175962369807</v>
      </c>
      <c r="AM302" s="26">
        <f t="shared" si="106"/>
        <v>-2.4143689143681186</v>
      </c>
      <c r="AN302" s="26">
        <f t="shared" si="106"/>
        <v>-2.3346785836441803</v>
      </c>
      <c r="AO302" s="14">
        <v>-1.4428254945487272E-2</v>
      </c>
      <c r="AP302" s="14">
        <v>-1.0210314330569511E-2</v>
      </c>
      <c r="AQ302" s="20">
        <v>-1.7648752670216247E-2</v>
      </c>
      <c r="AR302" s="20">
        <v>-1.6077102113277907E-2</v>
      </c>
    </row>
    <row r="303" spans="1:44" x14ac:dyDescent="0.2">
      <c r="A303" s="1">
        <v>44763</v>
      </c>
      <c r="B303">
        <v>238.69439999999997</v>
      </c>
      <c r="C303">
        <v>18.88</v>
      </c>
      <c r="D303" s="12">
        <v>7.5245318140613193E-3</v>
      </c>
      <c r="E303" s="12">
        <v>4.7897817988291624E-3</v>
      </c>
      <c r="F303" s="12">
        <v>-2.7347500152321569E-3</v>
      </c>
      <c r="G303" s="12">
        <f t="shared" si="88"/>
        <v>7.7626266619678797E-3</v>
      </c>
      <c r="H303" s="12">
        <f t="shared" si="94"/>
        <v>7.25738802708145E-3</v>
      </c>
      <c r="I303" s="14">
        <v>-1.276838461960807E-2</v>
      </c>
      <c r="J303" s="14">
        <v>-1.1937341018539115E-2</v>
      </c>
      <c r="K303" s="20">
        <v>-1.8058570032041726E-2</v>
      </c>
      <c r="L303" s="20">
        <v>-1.6883209207890382E-2</v>
      </c>
      <c r="N303" s="24">
        <v>5.6618579020820927E-5</v>
      </c>
      <c r="O303" s="24">
        <v>7.4788576458122826E-6</v>
      </c>
      <c r="P303" s="23">
        <f t="shared" si="104"/>
        <v>5.6675434910917916E-5</v>
      </c>
      <c r="Q303" s="23">
        <f t="shared" si="104"/>
        <v>4.3879379516707155E-5</v>
      </c>
      <c r="R303" s="12">
        <v>7.5283089011356271E-3</v>
      </c>
      <c r="S303" s="12">
        <v>6.624151229909169E-3</v>
      </c>
      <c r="T303" s="14">
        <v>-1.2382966200843991E-2</v>
      </c>
      <c r="U303" s="14">
        <v>-1.0895759175991155E-2</v>
      </c>
      <c r="V303" s="20">
        <v>-1.7513465407279605E-2</v>
      </c>
      <c r="W303" s="20">
        <v>-1.5410080131024215E-2</v>
      </c>
      <c r="Y303" s="14">
        <f t="shared" si="90"/>
        <v>-1.3933370666264794E-2</v>
      </c>
      <c r="Z303" s="14">
        <f t="shared" si="95"/>
        <v>-1.1767058640475569E-2</v>
      </c>
      <c r="AA303" s="20">
        <f t="shared" si="91"/>
        <v>-1.8230579693840846E-2</v>
      </c>
      <c r="AB303" s="20">
        <f t="shared" si="96"/>
        <v>-1.4664183184714887E-2</v>
      </c>
      <c r="AD303" s="14">
        <f t="shared" si="92"/>
        <v>-7.9774742764860407E-3</v>
      </c>
      <c r="AE303" s="14">
        <f t="shared" si="97"/>
        <v>-7.759916928584569E-3</v>
      </c>
      <c r="AF303" s="20">
        <f t="shared" si="93"/>
        <v>-1.4864448825462952E-2</v>
      </c>
      <c r="AG303" s="20">
        <f t="shared" si="98"/>
        <v>-1.4193645725049971E-2</v>
      </c>
      <c r="AI303" s="26">
        <v>0.99946088535046229</v>
      </c>
      <c r="AJ303" s="26">
        <v>-0.40230882593839823</v>
      </c>
      <c r="AK303" s="26">
        <f t="shared" si="105"/>
        <v>-1.9738012583603004</v>
      </c>
      <c r="AL303" s="26">
        <f t="shared" si="105"/>
        <v>-1.7214045639725817</v>
      </c>
      <c r="AM303" s="26">
        <f t="shared" si="106"/>
        <v>-2.4143689143681186</v>
      </c>
      <c r="AN303" s="26">
        <f t="shared" si="106"/>
        <v>-2.3944690847535783</v>
      </c>
      <c r="AO303" s="14">
        <v>-1.4859385582386551E-2</v>
      </c>
      <c r="AP303" s="14">
        <v>-1.1402844159610234E-2</v>
      </c>
      <c r="AQ303" s="20">
        <v>-1.8176114988662669E-2</v>
      </c>
      <c r="AR303" s="20">
        <v>-1.58613253327499E-2</v>
      </c>
    </row>
    <row r="304" spans="1:44" x14ac:dyDescent="0.2">
      <c r="A304" s="1">
        <v>44762</v>
      </c>
      <c r="B304">
        <v>236.91175000000001</v>
      </c>
      <c r="C304">
        <v>18.79</v>
      </c>
      <c r="D304" s="12">
        <v>5.2543042077926039E-3</v>
      </c>
      <c r="E304" s="12">
        <v>8.0472103004292084E-3</v>
      </c>
      <c r="F304" s="12">
        <v>2.7929060926366045E-3</v>
      </c>
      <c r="G304" s="12">
        <f t="shared" si="88"/>
        <v>7.7611487654663134E-3</v>
      </c>
      <c r="H304" s="12">
        <f t="shared" si="94"/>
        <v>7.2834287430241793E-3</v>
      </c>
      <c r="I304" s="14">
        <v>-1.276595369618721E-2</v>
      </c>
      <c r="J304" s="14">
        <v>-1.1980174184605927E-2</v>
      </c>
      <c r="K304" s="20">
        <v>-1.8055131930657255E-2</v>
      </c>
      <c r="L304" s="20">
        <v>-1.6943788972062251E-2</v>
      </c>
      <c r="N304" s="24">
        <v>2.7607712708027064E-5</v>
      </c>
      <c r="O304" s="24">
        <v>7.8003244422866656E-6</v>
      </c>
      <c r="P304" s="23">
        <f t="shared" si="104"/>
        <v>5.6679676234757221E-5</v>
      </c>
      <c r="Q304" s="23">
        <f t="shared" si="104"/>
        <v>4.6207890904981617E-5</v>
      </c>
      <c r="R304" s="12">
        <v>7.5285905875374327E-3</v>
      </c>
      <c r="S304" s="12">
        <v>6.7976386271249821E-3</v>
      </c>
      <c r="T304" s="14">
        <v>-1.2383429533743665E-2</v>
      </c>
      <c r="U304" s="14">
        <v>-1.1181120550531956E-2</v>
      </c>
      <c r="V304" s="20">
        <v>-1.7514120707841592E-2</v>
      </c>
      <c r="W304" s="20">
        <v>-1.5813672168710102E-2</v>
      </c>
      <c r="Y304" s="14">
        <f t="shared" si="90"/>
        <v>-1.3933370666264794E-2</v>
      </c>
      <c r="Z304" s="14">
        <f t="shared" si="95"/>
        <v>-1.1767058640475569E-2</v>
      </c>
      <c r="AA304" s="20">
        <f t="shared" si="91"/>
        <v>-1.8230579693840846E-2</v>
      </c>
      <c r="AB304" s="20">
        <f t="shared" si="96"/>
        <v>-1.4664183184714887E-2</v>
      </c>
      <c r="AD304" s="14">
        <f t="shared" si="92"/>
        <v>-7.9774742764860407E-3</v>
      </c>
      <c r="AE304" s="14">
        <f t="shared" si="97"/>
        <v>-7.759916928584569E-3</v>
      </c>
      <c r="AF304" s="20">
        <f t="shared" si="93"/>
        <v>-1.4864448825462952E-2</v>
      </c>
      <c r="AG304" s="20">
        <f t="shared" si="98"/>
        <v>-1.4193645725049971E-2</v>
      </c>
      <c r="AI304" s="26">
        <v>0.68676125692385992</v>
      </c>
      <c r="AJ304" s="26">
        <v>0.40037210031157461</v>
      </c>
      <c r="AK304" s="26">
        <f t="shared" si="105"/>
        <v>-1.9738012583603004</v>
      </c>
      <c r="AL304" s="26">
        <f t="shared" si="105"/>
        <v>-1.7214045639725817</v>
      </c>
      <c r="AM304" s="26">
        <f t="shared" si="106"/>
        <v>-2.4143689143681186</v>
      </c>
      <c r="AN304" s="26">
        <f t="shared" si="106"/>
        <v>-2.3944690847535783</v>
      </c>
      <c r="AO304" s="14">
        <v>-1.4859941575360898E-2</v>
      </c>
      <c r="AP304" s="14">
        <v>-1.1701486156969259E-2</v>
      </c>
      <c r="AQ304" s="20">
        <v>-1.8176795083554787E-2</v>
      </c>
      <c r="AR304" s="20">
        <v>-1.6276735541977526E-2</v>
      </c>
    </row>
    <row r="305" spans="1:44" x14ac:dyDescent="0.2">
      <c r="A305" s="1">
        <v>44761</v>
      </c>
      <c r="B305">
        <v>235.67345</v>
      </c>
      <c r="C305">
        <v>18.64</v>
      </c>
      <c r="D305" s="12">
        <v>9.1261918086718019E-3</v>
      </c>
      <c r="E305" s="12">
        <v>-5.3361792956242438E-3</v>
      </c>
      <c r="F305" s="12">
        <v>-1.4462371104296046E-2</v>
      </c>
      <c r="G305" s="12">
        <f t="shared" si="88"/>
        <v>7.7567920847556385E-3</v>
      </c>
      <c r="H305" s="12">
        <f t="shared" si="94"/>
        <v>7.2936700876591147E-3</v>
      </c>
      <c r="I305" s="14">
        <v>-1.2758787594118786E-2</v>
      </c>
      <c r="J305" s="14">
        <v>-1.1997019697473561E-2</v>
      </c>
      <c r="K305" s="20">
        <v>-1.8044996775748102E-2</v>
      </c>
      <c r="L305" s="20">
        <v>-1.6967613902381055E-2</v>
      </c>
      <c r="N305" s="24">
        <v>8.3287376928668295E-5</v>
      </c>
      <c r="O305" s="24">
        <v>2.0916017795837721E-4</v>
      </c>
      <c r="P305" s="23">
        <f t="shared" si="104"/>
        <v>5.8535435431812055E-5</v>
      </c>
      <c r="Q305" s="23">
        <f t="shared" si="104"/>
        <v>4.8661450949002607E-5</v>
      </c>
      <c r="R305" s="12">
        <v>7.6508454063464156E-3</v>
      </c>
      <c r="S305" s="12">
        <v>6.9757760105240343E-3</v>
      </c>
      <c r="T305" s="14">
        <v>-1.2584520815873915E-2</v>
      </c>
      <c r="U305" s="14">
        <v>-1.1474130471711532E-2</v>
      </c>
      <c r="V305" s="20">
        <v>-1.7798527945669117E-2</v>
      </c>
      <c r="W305" s="20">
        <v>-1.6228081691867683E-2</v>
      </c>
      <c r="Y305" s="14">
        <f t="shared" si="90"/>
        <v>-1.3933370666264794E-2</v>
      </c>
      <c r="Z305" s="14">
        <f t="shared" si="95"/>
        <v>-1.1767058640475569E-2</v>
      </c>
      <c r="AA305" s="20">
        <f t="shared" si="91"/>
        <v>-1.8230579693840846E-2</v>
      </c>
      <c r="AB305" s="20">
        <f t="shared" si="96"/>
        <v>-1.4664183184714887E-2</v>
      </c>
      <c r="AD305" s="14">
        <f t="shared" si="92"/>
        <v>-7.9774742764860407E-3</v>
      </c>
      <c r="AE305" s="14">
        <f t="shared" si="97"/>
        <v>-7.759916928584569E-3</v>
      </c>
      <c r="AF305" s="20">
        <f t="shared" si="93"/>
        <v>-1.4864448825462952E-2</v>
      </c>
      <c r="AG305" s="20">
        <f t="shared" si="98"/>
        <v>-1.4193645725049971E-2</v>
      </c>
      <c r="AI305" s="26">
        <v>1.2093793455103632</v>
      </c>
      <c r="AJ305" s="26">
        <v>-2.3341189356197196</v>
      </c>
      <c r="AK305" s="26">
        <f t="shared" si="105"/>
        <v>-1.9738012583603004</v>
      </c>
      <c r="AL305" s="26">
        <f t="shared" si="105"/>
        <v>-1.7214045639725817</v>
      </c>
      <c r="AM305" s="26">
        <f t="shared" si="106"/>
        <v>-2.4143689143681186</v>
      </c>
      <c r="AN305" s="26">
        <f t="shared" si="106"/>
        <v>-2.3944690847535783</v>
      </c>
      <c r="AO305" s="14">
        <v>-1.5101248290566679E-2</v>
      </c>
      <c r="AP305" s="14">
        <v>-1.2008132661766521E-2</v>
      </c>
      <c r="AQ305" s="20">
        <v>-1.8471963317718904E-2</v>
      </c>
      <c r="AR305" s="20">
        <v>-1.6703279999365453E-2</v>
      </c>
    </row>
    <row r="306" spans="1:44" x14ac:dyDescent="0.2">
      <c r="A306" s="1">
        <v>44760</v>
      </c>
      <c r="B306">
        <v>233.5421</v>
      </c>
      <c r="C306">
        <v>18.739999999999998</v>
      </c>
      <c r="D306" s="12">
        <v>-7.3666891509647225E-3</v>
      </c>
      <c r="E306" s="12">
        <v>3.2119914346895317E-3</v>
      </c>
      <c r="F306" s="12">
        <v>1.0578680585654254E-2</v>
      </c>
      <c r="G306" s="12">
        <f t="shared" si="88"/>
        <v>7.6977797726634342E-3</v>
      </c>
      <c r="H306" s="12">
        <f t="shared" si="94"/>
        <v>7.1568989590715957E-3</v>
      </c>
      <c r="I306" s="14">
        <v>-1.2661720978539133E-2</v>
      </c>
      <c r="J306" s="14">
        <v>-1.1772051210554134E-2</v>
      </c>
      <c r="K306" s="20">
        <v>-1.7907713608970168E-2</v>
      </c>
      <c r="L306" s="20">
        <v>-1.6649436678161312E-2</v>
      </c>
      <c r="N306" s="24">
        <v>5.4268109046941347E-5</v>
      </c>
      <c r="O306" s="24">
        <v>1.1190848293329824E-4</v>
      </c>
      <c r="P306" s="23">
        <f t="shared" si="104"/>
        <v>5.6944802381815411E-5</v>
      </c>
      <c r="Q306" s="23">
        <f t="shared" si="104"/>
        <v>3.839131949852168E-5</v>
      </c>
      <c r="R306" s="12">
        <v>7.5461779982859811E-3</v>
      </c>
      <c r="S306" s="12">
        <v>6.1960729093936328E-3</v>
      </c>
      <c r="T306" s="14">
        <v>-1.2412358250102099E-2</v>
      </c>
      <c r="U306" s="14">
        <v>-1.019163299787188E-2</v>
      </c>
      <c r="V306" s="20">
        <v>-1.7555035143446359E-2</v>
      </c>
      <c r="W306" s="20">
        <v>-1.4414221040169924E-2</v>
      </c>
      <c r="Y306" s="14">
        <f t="shared" si="90"/>
        <v>-1.3933370666264794E-2</v>
      </c>
      <c r="Z306" s="14">
        <f t="shared" si="95"/>
        <v>-1.1090191970935276E-2</v>
      </c>
      <c r="AA306" s="20">
        <f t="shared" si="91"/>
        <v>-1.8230579693840846E-2</v>
      </c>
      <c r="AB306" s="20">
        <f t="shared" si="96"/>
        <v>-1.4664183184714887E-2</v>
      </c>
      <c r="AD306" s="14">
        <f t="shared" si="92"/>
        <v>-7.9774742764860407E-3</v>
      </c>
      <c r="AE306" s="14">
        <f t="shared" si="97"/>
        <v>-7.5371043527327816E-3</v>
      </c>
      <c r="AF306" s="20">
        <f t="shared" si="93"/>
        <v>-1.4864448825462952E-2</v>
      </c>
      <c r="AG306" s="20">
        <f t="shared" si="98"/>
        <v>-1.2028963339931045E-2</v>
      </c>
      <c r="AI306" s="26">
        <v>-0.97480644998616106</v>
      </c>
      <c r="AJ306" s="26">
        <v>1.8227088884265017</v>
      </c>
      <c r="AK306" s="26">
        <f t="shared" si="105"/>
        <v>-1.9738012583603004</v>
      </c>
      <c r="AL306" s="26">
        <f t="shared" si="105"/>
        <v>-1.4827175962369807</v>
      </c>
      <c r="AM306" s="26">
        <f t="shared" si="106"/>
        <v>-2.4143689143681186</v>
      </c>
      <c r="AN306" s="26">
        <f t="shared" si="106"/>
        <v>-2.3944690847535783</v>
      </c>
      <c r="AO306" s="14">
        <v>-1.4894655628827682E-2</v>
      </c>
      <c r="AP306" s="14">
        <v>-9.1870263303252039E-3</v>
      </c>
      <c r="AQ306" s="20">
        <v>-1.8219257581350307E-2</v>
      </c>
      <c r="AR306" s="20">
        <v>-1.4836305028422214E-2</v>
      </c>
    </row>
    <row r="307" spans="1:44" x14ac:dyDescent="0.2">
      <c r="A307" s="1">
        <v>44757</v>
      </c>
      <c r="B307">
        <v>235.27529999999999</v>
      </c>
      <c r="C307">
        <v>18.68</v>
      </c>
      <c r="D307" s="12">
        <v>6.8850263088633401E-3</v>
      </c>
      <c r="E307" s="12">
        <v>6.4655172413794482E-3</v>
      </c>
      <c r="F307" s="12">
        <v>-4.1950906748389194E-4</v>
      </c>
      <c r="G307" s="12">
        <f t="shared" si="88"/>
        <v>7.6700198016496903E-3</v>
      </c>
      <c r="H307" s="12">
        <f t="shared" si="94"/>
        <v>7.0822387763181246E-3</v>
      </c>
      <c r="I307" s="14">
        <v>-1.2616059889533108E-2</v>
      </c>
      <c r="J307" s="14">
        <v>-1.1649246138163226E-2</v>
      </c>
      <c r="K307" s="20">
        <v>-1.7843134259418907E-2</v>
      </c>
      <c r="L307" s="20">
        <v>-1.6475751120737275E-2</v>
      </c>
      <c r="N307" s="24">
        <v>4.7403587273740353E-5</v>
      </c>
      <c r="O307" s="24">
        <v>1.7598785770120459E-7</v>
      </c>
      <c r="P307" s="23">
        <f t="shared" si="104"/>
        <v>5.7109439891280389E-5</v>
      </c>
      <c r="Q307" s="23">
        <f t="shared" si="104"/>
        <v>3.3684366616360254E-5</v>
      </c>
      <c r="R307" s="12">
        <v>7.5570787935074751E-3</v>
      </c>
      <c r="S307" s="12">
        <v>5.8038234480694067E-3</v>
      </c>
      <c r="T307" s="14">
        <v>-1.2430288462658829E-2</v>
      </c>
      <c r="U307" s="14">
        <v>-9.546440048742966E-3</v>
      </c>
      <c r="V307" s="20">
        <v>-1.7580394185235236E-2</v>
      </c>
      <c r="W307" s="20">
        <v>-1.3501712339724647E-2</v>
      </c>
      <c r="Y307" s="14">
        <f t="shared" si="90"/>
        <v>-1.3933370666264794E-2</v>
      </c>
      <c r="Z307" s="14">
        <f t="shared" si="95"/>
        <v>-1.1090191970935276E-2</v>
      </c>
      <c r="AA307" s="20">
        <f t="shared" si="91"/>
        <v>-1.8230579693840846E-2</v>
      </c>
      <c r="AB307" s="20">
        <f t="shared" si="96"/>
        <v>-1.4664183184714887E-2</v>
      </c>
      <c r="AD307" s="14">
        <f t="shared" si="92"/>
        <v>-7.9774742764860407E-3</v>
      </c>
      <c r="AE307" s="14">
        <f t="shared" si="97"/>
        <v>-7.5371043527327816E-3</v>
      </c>
      <c r="AF307" s="20">
        <f t="shared" si="93"/>
        <v>-1.4864448825462952E-2</v>
      </c>
      <c r="AG307" s="20">
        <f t="shared" si="98"/>
        <v>-1.2028963339931045E-2</v>
      </c>
      <c r="AI307" s="26">
        <v>0.90613867124205649</v>
      </c>
      <c r="AJ307" s="26">
        <v>-7.0080773517387451E-2</v>
      </c>
      <c r="AK307" s="26">
        <f t="shared" si="105"/>
        <v>-1.9738012583603004</v>
      </c>
      <c r="AL307" s="26">
        <f t="shared" si="105"/>
        <v>-1.4827175962369807</v>
      </c>
      <c r="AM307" s="26">
        <f t="shared" si="106"/>
        <v>-2.4143689143681186</v>
      </c>
      <c r="AN307" s="26">
        <f t="shared" si="106"/>
        <v>-2.3944690847535783</v>
      </c>
      <c r="AO307" s="14">
        <v>-1.4916171632152996E-2</v>
      </c>
      <c r="AP307" s="14">
        <v>-8.6054311519052958E-3</v>
      </c>
      <c r="AQ307" s="20">
        <v>-1.8245576122474974E-2</v>
      </c>
      <c r="AR307" s="20">
        <v>-1.3897075819770109E-2</v>
      </c>
    </row>
    <row r="308" spans="1:44" x14ac:dyDescent="0.2">
      <c r="A308" s="1">
        <v>44756</v>
      </c>
      <c r="B308">
        <v>233.66649999999998</v>
      </c>
      <c r="C308">
        <v>18.559999999999999</v>
      </c>
      <c r="D308" s="12">
        <v>-1.181031100058183E-4</v>
      </c>
      <c r="E308" s="12">
        <v>-3.2223415682063328E-3</v>
      </c>
      <c r="F308" s="12">
        <v>-3.1042384582005145E-3</v>
      </c>
      <c r="G308" s="12">
        <f t="shared" si="88"/>
        <v>7.6774985841596187E-3</v>
      </c>
      <c r="H308" s="12">
        <f t="shared" si="94"/>
        <v>7.1333078369861039E-3</v>
      </c>
      <c r="I308" s="14">
        <v>-1.2628361392069744E-2</v>
      </c>
      <c r="J308" s="14">
        <v>-1.1733247267827956E-2</v>
      </c>
      <c r="K308" s="20">
        <v>-1.7860532509211293E-2</v>
      </c>
      <c r="L308" s="20">
        <v>-1.659455552145149E-2</v>
      </c>
      <c r="N308" s="24">
        <v>1.394834459304642E-8</v>
      </c>
      <c r="O308" s="24">
        <v>9.6362964053711071E-6</v>
      </c>
      <c r="P308" s="23">
        <f t="shared" ref="P308:Q323" si="107">SUMPRODUCT(N308:N407,Weights)</f>
        <v>5.7732701216174206E-5</v>
      </c>
      <c r="Q308" s="23">
        <f t="shared" si="107"/>
        <v>3.5833145352314658E-5</v>
      </c>
      <c r="R308" s="12">
        <v>7.5982038151246115E-3</v>
      </c>
      <c r="S308" s="12">
        <v>5.9860792971956744E-3</v>
      </c>
      <c r="T308" s="14">
        <v>-1.2497933103624233E-2</v>
      </c>
      <c r="U308" s="14">
        <v>-9.8462242432114273E-3</v>
      </c>
      <c r="V308" s="20">
        <v>-1.7676065291844144E-2</v>
      </c>
      <c r="W308" s="20">
        <v>-1.3925702846871047E-2</v>
      </c>
      <c r="Y308" s="14">
        <f t="shared" si="90"/>
        <v>-1.3933370666264794E-2</v>
      </c>
      <c r="Z308" s="14">
        <f t="shared" si="95"/>
        <v>-1.1090191970935276E-2</v>
      </c>
      <c r="AA308" s="20">
        <f t="shared" si="91"/>
        <v>-1.8230579693840846E-2</v>
      </c>
      <c r="AB308" s="20">
        <f t="shared" si="96"/>
        <v>-1.4664183184714887E-2</v>
      </c>
      <c r="AD308" s="14">
        <f t="shared" si="92"/>
        <v>-7.9774742764860407E-3</v>
      </c>
      <c r="AE308" s="14">
        <f t="shared" si="97"/>
        <v>-7.5371043527327816E-3</v>
      </c>
      <c r="AF308" s="20">
        <f t="shared" si="93"/>
        <v>-1.4864448825462952E-2</v>
      </c>
      <c r="AG308" s="20">
        <f t="shared" si="98"/>
        <v>-1.2028963339931045E-2</v>
      </c>
      <c r="AI308" s="26">
        <v>-1.5070120484924215E-2</v>
      </c>
      <c r="AJ308" s="26">
        <v>-0.50687597905810189</v>
      </c>
      <c r="AK308" s="26">
        <f t="shared" si="105"/>
        <v>-1.9738012583603004</v>
      </c>
      <c r="AL308" s="26">
        <f t="shared" si="105"/>
        <v>-1.4827175962369807</v>
      </c>
      <c r="AM308" s="26">
        <f t="shared" si="106"/>
        <v>-2.4143689143681186</v>
      </c>
      <c r="AN308" s="26">
        <f t="shared" si="106"/>
        <v>-2.3944690847535783</v>
      </c>
      <c r="AO308" s="14">
        <v>-1.4997344251570994E-2</v>
      </c>
      <c r="AP308" s="14">
        <v>-8.8756651064219247E-3</v>
      </c>
      <c r="AQ308" s="20">
        <v>-1.8344867096270104E-2</v>
      </c>
      <c r="AR308" s="20">
        <v>-1.433348181601847E-2</v>
      </c>
    </row>
    <row r="309" spans="1:44" x14ac:dyDescent="0.2">
      <c r="A309" s="1">
        <v>44755</v>
      </c>
      <c r="B309">
        <v>233.69409999999999</v>
      </c>
      <c r="C309">
        <v>18.62</v>
      </c>
      <c r="D309" s="12">
        <v>-4.8930520449389503E-3</v>
      </c>
      <c r="E309" s="12">
        <v>-9.5744680851063135E-3</v>
      </c>
      <c r="F309" s="12">
        <v>-4.6814160401673632E-3</v>
      </c>
      <c r="G309" s="12">
        <f t="shared" si="88"/>
        <v>7.6796562402909373E-3</v>
      </c>
      <c r="H309" s="12">
        <f t="shared" si="94"/>
        <v>7.1402396363859436E-3</v>
      </c>
      <c r="I309" s="14">
        <v>-1.2631910420583058E-2</v>
      </c>
      <c r="J309" s="14">
        <v>-1.1744649063212084E-2</v>
      </c>
      <c r="K309" s="20">
        <v>-1.7865551967965299E-2</v>
      </c>
      <c r="L309" s="20">
        <v>-1.6610681298248584E-2</v>
      </c>
      <c r="N309" s="24">
        <v>2.3941958314481243E-5</v>
      </c>
      <c r="O309" s="24">
        <v>2.1915656141136276E-5</v>
      </c>
      <c r="P309" s="23">
        <f t="shared" si="107"/>
        <v>6.1417087703451081E-5</v>
      </c>
      <c r="Q309" s="23">
        <f t="shared" si="107"/>
        <v>3.7506516439594021E-5</v>
      </c>
      <c r="R309" s="12">
        <v>7.8369054928237505E-3</v>
      </c>
      <c r="S309" s="12">
        <v>6.1242563989103212E-3</v>
      </c>
      <c r="T309" s="14">
        <v>-1.2890562423947064E-2</v>
      </c>
      <c r="U309" s="14">
        <v>-1.0073505350128407E-2</v>
      </c>
      <c r="V309" s="20">
        <v>-1.8231368432289518E-2</v>
      </c>
      <c r="W309" s="20">
        <v>-1.424715085368604E-2</v>
      </c>
      <c r="Y309" s="14">
        <f t="shared" si="90"/>
        <v>-1.3933370666264794E-2</v>
      </c>
      <c r="Z309" s="14">
        <f t="shared" si="95"/>
        <v>-1.1090191970935276E-2</v>
      </c>
      <c r="AA309" s="20">
        <f t="shared" si="91"/>
        <v>-1.8230579693840846E-2</v>
      </c>
      <c r="AB309" s="20">
        <f t="shared" si="96"/>
        <v>-1.4664183184714887E-2</v>
      </c>
      <c r="AD309" s="14">
        <f t="shared" si="92"/>
        <v>-7.9774742764860407E-3</v>
      </c>
      <c r="AE309" s="14">
        <f t="shared" si="97"/>
        <v>-7.5371043527327816E-3</v>
      </c>
      <c r="AF309" s="20">
        <f t="shared" si="93"/>
        <v>-1.4864448825462952E-2</v>
      </c>
      <c r="AG309" s="20">
        <f t="shared" si="98"/>
        <v>-1.2028963339931045E-2</v>
      </c>
      <c r="AI309" s="26">
        <v>-0.61254658850563615</v>
      </c>
      <c r="AJ309" s="26">
        <v>-0.75449028493407377</v>
      </c>
      <c r="AK309" s="26">
        <f t="shared" ref="AK309:AL324" si="108">PERCENTILE(AI309:AI408,5%)</f>
        <v>-1.9738012583603004</v>
      </c>
      <c r="AL309" s="26">
        <f t="shared" si="108"/>
        <v>-1.4827175962369807</v>
      </c>
      <c r="AM309" s="26">
        <f t="shared" ref="AM309:AN324" si="109">PERCENTILE(AI309:AI408,1%)</f>
        <v>-2.4143689143681186</v>
      </c>
      <c r="AN309" s="26">
        <f t="shared" si="109"/>
        <v>-2.3944690847535783</v>
      </c>
      <c r="AO309" s="14">
        <v>-1.5468493923386268E-2</v>
      </c>
      <c r="AP309" s="14">
        <v>-9.0805427265312592E-3</v>
      </c>
      <c r="AQ309" s="20">
        <v>-1.8921181006714423E-2</v>
      </c>
      <c r="AR309" s="20">
        <v>-1.4664342614295042E-2</v>
      </c>
    </row>
    <row r="310" spans="1:44" x14ac:dyDescent="0.2">
      <c r="A310" s="1">
        <v>44754</v>
      </c>
      <c r="B310">
        <v>234.8432</v>
      </c>
      <c r="C310">
        <v>18.8</v>
      </c>
      <c r="D310" s="12">
        <v>-7.4292245098028786E-4</v>
      </c>
      <c r="E310" s="12">
        <v>2.132196162046851E-3</v>
      </c>
      <c r="F310" s="12">
        <v>2.8751186130271389E-3</v>
      </c>
      <c r="G310" s="12">
        <f t="shared" si="88"/>
        <v>7.6857194895779976E-3</v>
      </c>
      <c r="H310" s="12">
        <f t="shared" si="94"/>
        <v>7.1234333035655288E-3</v>
      </c>
      <c r="I310" s="14">
        <v>-1.264188357816399E-2</v>
      </c>
      <c r="J310" s="14">
        <v>-1.1717005105716671E-2</v>
      </c>
      <c r="K310" s="20">
        <v>-1.7879657195054032E-2</v>
      </c>
      <c r="L310" s="20">
        <v>-1.6571583921621391E-2</v>
      </c>
      <c r="N310" s="24">
        <v>5.5193376817055819E-7</v>
      </c>
      <c r="O310" s="24">
        <v>8.2663070389750995E-6</v>
      </c>
      <c r="P310" s="23">
        <f t="shared" si="107"/>
        <v>6.3808923727224007E-5</v>
      </c>
      <c r="Q310" s="23">
        <f t="shared" si="107"/>
        <v>3.8498798296965698E-5</v>
      </c>
      <c r="R310" s="12">
        <v>7.9880488060116404E-3</v>
      </c>
      <c r="S310" s="12">
        <v>6.2047399862496817E-3</v>
      </c>
      <c r="T310" s="14">
        <v>-1.3139171050833627E-2</v>
      </c>
      <c r="U310" s="14">
        <v>-1.0205889070673619E-2</v>
      </c>
      <c r="V310" s="20">
        <v>-1.8582980357599657E-2</v>
      </c>
      <c r="W310" s="20">
        <v>-1.4434383675988142E-2</v>
      </c>
      <c r="Y310" s="14">
        <f t="shared" si="90"/>
        <v>-1.3933370666264794E-2</v>
      </c>
      <c r="Z310" s="14">
        <f t="shared" si="95"/>
        <v>-1.1090191970935276E-2</v>
      </c>
      <c r="AA310" s="20">
        <f t="shared" si="91"/>
        <v>-1.8230579693840846E-2</v>
      </c>
      <c r="AB310" s="20">
        <f t="shared" si="96"/>
        <v>-1.4664183184714887E-2</v>
      </c>
      <c r="AD310" s="14">
        <f t="shared" si="92"/>
        <v>-7.9774742764860407E-3</v>
      </c>
      <c r="AE310" s="14">
        <f t="shared" si="97"/>
        <v>-7.5371043527327816E-3</v>
      </c>
      <c r="AF310" s="20">
        <f t="shared" si="93"/>
        <v>-1.4864448825462952E-2</v>
      </c>
      <c r="AG310" s="20">
        <f t="shared" si="98"/>
        <v>-1.2028963339931045E-2</v>
      </c>
      <c r="AI310" s="26">
        <v>-9.0194154353548245E-2</v>
      </c>
      <c r="AJ310" s="26">
        <v>0.45217209477735282</v>
      </c>
      <c r="AK310" s="26">
        <f t="shared" si="108"/>
        <v>-1.9738012583603004</v>
      </c>
      <c r="AL310" s="26">
        <f t="shared" si="108"/>
        <v>-1.4827175962369807</v>
      </c>
      <c r="AM310" s="26">
        <f t="shared" si="109"/>
        <v>-2.4143689143681186</v>
      </c>
      <c r="AN310" s="26">
        <f t="shared" si="109"/>
        <v>-2.3944690847535783</v>
      </c>
      <c r="AO310" s="14">
        <v>-1.5766820785149269E-2</v>
      </c>
      <c r="AP310" s="14">
        <v>-9.1998771576876047E-3</v>
      </c>
      <c r="AQ310" s="20">
        <v>-1.9286096723689871E-2</v>
      </c>
      <c r="AR310" s="20">
        <v>-1.4857058076009205E-2</v>
      </c>
    </row>
    <row r="311" spans="1:44" x14ac:dyDescent="0.2">
      <c r="A311" s="1">
        <v>44753</v>
      </c>
      <c r="B311">
        <v>235.01779999999999</v>
      </c>
      <c r="C311">
        <v>18.760000000000002</v>
      </c>
      <c r="D311" s="12">
        <v>-3.4815024182299759E-4</v>
      </c>
      <c r="E311" s="12">
        <v>5.3590568060022381E-3</v>
      </c>
      <c r="F311" s="12">
        <v>5.7072070478252357E-3</v>
      </c>
      <c r="G311" s="12">
        <f t="shared" si="88"/>
        <v>7.6866524534628276E-3</v>
      </c>
      <c r="H311" s="12">
        <f t="shared" si="94"/>
        <v>7.1335693290552346E-3</v>
      </c>
      <c r="I311" s="14">
        <v>-1.2643418167193768E-2</v>
      </c>
      <c r="J311" s="14">
        <v>-1.1733677384006286E-2</v>
      </c>
      <c r="K311" s="20">
        <v>-1.7881827593604061E-2</v>
      </c>
      <c r="L311" s="20">
        <v>-1.6595163842970592E-2</v>
      </c>
      <c r="N311" s="24">
        <v>1.2120859088141169E-7</v>
      </c>
      <c r="O311" s="24">
        <v>3.2572212286746042E-5</v>
      </c>
      <c r="P311" s="23">
        <f t="shared" si="107"/>
        <v>6.784692726962003E-5</v>
      </c>
      <c r="Q311" s="23">
        <f t="shared" si="107"/>
        <v>4.0430025813140807E-5</v>
      </c>
      <c r="R311" s="12">
        <v>8.236924624495481E-3</v>
      </c>
      <c r="S311" s="12">
        <v>6.3584609626182974E-3</v>
      </c>
      <c r="T311" s="14">
        <v>-1.3548535343527289E-2</v>
      </c>
      <c r="U311" s="14">
        <v>-1.0458737576192059E-2</v>
      </c>
      <c r="V311" s="20">
        <v>-1.9161952088829714E-2</v>
      </c>
      <c r="W311" s="20">
        <v>-1.4791992142558753E-2</v>
      </c>
      <c r="Y311" s="14">
        <f t="shared" si="90"/>
        <v>-1.3933370666264794E-2</v>
      </c>
      <c r="Z311" s="14">
        <f t="shared" si="95"/>
        <v>-1.1090191970935276E-2</v>
      </c>
      <c r="AA311" s="20">
        <f t="shared" si="91"/>
        <v>-1.8230579693840846E-2</v>
      </c>
      <c r="AB311" s="20">
        <f t="shared" si="96"/>
        <v>-1.4664183184714887E-2</v>
      </c>
      <c r="AD311" s="14">
        <f t="shared" si="92"/>
        <v>-7.9774742764860407E-3</v>
      </c>
      <c r="AE311" s="14">
        <f t="shared" si="97"/>
        <v>-7.5371043527327816E-3</v>
      </c>
      <c r="AF311" s="20">
        <f t="shared" si="93"/>
        <v>-1.4864448825462952E-2</v>
      </c>
      <c r="AG311" s="20">
        <f t="shared" si="98"/>
        <v>-1.2028963339931045E-2</v>
      </c>
      <c r="AI311" s="26">
        <v>-4.0980717540659524E-2</v>
      </c>
      <c r="AJ311" s="26">
        <v>0.89210634421434098</v>
      </c>
      <c r="AK311" s="26">
        <f t="shared" si="108"/>
        <v>-1.9738012583603004</v>
      </c>
      <c r="AL311" s="26">
        <f t="shared" si="108"/>
        <v>-1.4827175962369807</v>
      </c>
      <c r="AM311" s="26">
        <f t="shared" si="109"/>
        <v>-2.4143689143681186</v>
      </c>
      <c r="AN311" s="26">
        <f t="shared" si="109"/>
        <v>-2.3944690847535783</v>
      </c>
      <c r="AO311" s="14">
        <v>-1.6258052188848127E-2</v>
      </c>
      <c r="AP311" s="14">
        <v>-9.4278019542600802E-3</v>
      </c>
      <c r="AQ311" s="20">
        <v>-1.9886974763375177E-2</v>
      </c>
      <c r="AR311" s="20">
        <v>-1.5225138201601991E-2</v>
      </c>
    </row>
    <row r="312" spans="1:44" x14ac:dyDescent="0.2">
      <c r="A312" s="1">
        <v>44750</v>
      </c>
      <c r="B312">
        <v>235.09965</v>
      </c>
      <c r="C312">
        <v>18.66</v>
      </c>
      <c r="D312" s="12">
        <v>-1.0127986130586963E-3</v>
      </c>
      <c r="E312" s="12">
        <v>-2.1390374331550221E-3</v>
      </c>
      <c r="F312" s="12">
        <v>-1.1262388200963258E-3</v>
      </c>
      <c r="G312" s="12">
        <f t="shared" si="88"/>
        <v>7.6986792170580564E-3</v>
      </c>
      <c r="H312" s="12">
        <f t="shared" si="94"/>
        <v>7.1124143690817617E-3</v>
      </c>
      <c r="I312" s="14">
        <v>-1.2663200432913867E-2</v>
      </c>
      <c r="J312" s="14">
        <v>-1.1698880571365906E-2</v>
      </c>
      <c r="K312" s="20">
        <v>-1.7909806029525414E-2</v>
      </c>
      <c r="L312" s="20">
        <v>-1.6545950046810885E-2</v>
      </c>
      <c r="N312" s="24">
        <v>1.0257610306136189E-6</v>
      </c>
      <c r="O312" s="24">
        <v>1.2684138798919641E-6</v>
      </c>
      <c r="P312" s="23">
        <f t="shared" si="107"/>
        <v>7.2172921536832506E-5</v>
      </c>
      <c r="Q312" s="23">
        <f t="shared" si="107"/>
        <v>4.0927385377480148E-5</v>
      </c>
      <c r="R312" s="12">
        <v>8.495464762850383E-3</v>
      </c>
      <c r="S312" s="12">
        <v>6.3974514751954275E-3</v>
      </c>
      <c r="T312" s="14">
        <v>-1.3973796027812884E-2</v>
      </c>
      <c r="U312" s="14">
        <v>-1.0522871262221248E-2</v>
      </c>
      <c r="V312" s="20">
        <v>-1.9763406390045864E-2</v>
      </c>
      <c r="W312" s="20">
        <v>-1.4882697638600324E-2</v>
      </c>
      <c r="Y312" s="14">
        <f t="shared" si="90"/>
        <v>-1.3933370666264794E-2</v>
      </c>
      <c r="Z312" s="14">
        <f t="shared" si="95"/>
        <v>-1.1090191970935276E-2</v>
      </c>
      <c r="AA312" s="20">
        <f t="shared" si="91"/>
        <v>-1.8230579693840846E-2</v>
      </c>
      <c r="AB312" s="20">
        <f t="shared" si="96"/>
        <v>-1.4664183184714887E-2</v>
      </c>
      <c r="AD312" s="14">
        <f t="shared" si="92"/>
        <v>-7.9774742764860407E-3</v>
      </c>
      <c r="AE312" s="14">
        <f t="shared" si="97"/>
        <v>-7.5371043527327816E-3</v>
      </c>
      <c r="AF312" s="20">
        <f t="shared" si="93"/>
        <v>-1.4864448825462952E-2</v>
      </c>
      <c r="AG312" s="20">
        <f t="shared" si="98"/>
        <v>-1.2028963339931045E-2</v>
      </c>
      <c r="AI312" s="26">
        <v>-0.11562228393455742</v>
      </c>
      <c r="AJ312" s="26">
        <v>-0.17081858271397496</v>
      </c>
      <c r="AK312" s="26">
        <f t="shared" si="108"/>
        <v>-1.9738012583603004</v>
      </c>
      <c r="AL312" s="26">
        <f t="shared" si="108"/>
        <v>-1.4827175962369807</v>
      </c>
      <c r="AM312" s="26">
        <f t="shared" si="109"/>
        <v>-2.4143689143681186</v>
      </c>
      <c r="AN312" s="26">
        <f t="shared" si="109"/>
        <v>-2.3944690847535783</v>
      </c>
      <c r="AO312" s="14">
        <v>-1.6768359039269678E-2</v>
      </c>
      <c r="AP312" s="14">
        <v>-9.4856138733444909E-3</v>
      </c>
      <c r="AQ312" s="20">
        <v>-2.0511186036535685E-2</v>
      </c>
      <c r="AR312" s="20">
        <v>-1.5318499778566625E-2</v>
      </c>
    </row>
    <row r="313" spans="1:44" x14ac:dyDescent="0.2">
      <c r="A313" s="1">
        <v>44749</v>
      </c>
      <c r="B313">
        <v>235.33799999999999</v>
      </c>
      <c r="C313">
        <v>18.7</v>
      </c>
      <c r="D313" s="12">
        <v>8.8287194980933847E-3</v>
      </c>
      <c r="E313" s="12">
        <v>4.2964554242748143E-3</v>
      </c>
      <c r="F313" s="12">
        <v>-4.5322640738185704E-3</v>
      </c>
      <c r="G313" s="12">
        <f t="shared" si="88"/>
        <v>7.7665932565816036E-3</v>
      </c>
      <c r="H313" s="12">
        <f t="shared" si="94"/>
        <v>7.1702493367586289E-3</v>
      </c>
      <c r="I313" s="14">
        <v>-1.2774909087145099E-2</v>
      </c>
      <c r="J313" s="14">
        <v>-1.1794010627713822E-2</v>
      </c>
      <c r="K313" s="20">
        <v>-1.8067797710988542E-2</v>
      </c>
      <c r="L313" s="20">
        <v>-1.6680494300911185E-2</v>
      </c>
      <c r="N313" s="24">
        <v>7.7946287976014307E-5</v>
      </c>
      <c r="O313" s="24">
        <v>2.0541417634826504E-5</v>
      </c>
      <c r="P313" s="23">
        <f t="shared" si="107"/>
        <v>7.6729630717875107E-5</v>
      </c>
      <c r="Q313" s="23">
        <f t="shared" si="107"/>
        <v>4.3470111820878473E-5</v>
      </c>
      <c r="R313" s="12">
        <v>8.7595451204885693E-3</v>
      </c>
      <c r="S313" s="12">
        <v>6.5931867727888971E-3</v>
      </c>
      <c r="T313" s="14">
        <v>-1.4408169561880698E-2</v>
      </c>
      <c r="U313" s="14">
        <v>-1.0844827176390293E-2</v>
      </c>
      <c r="V313" s="20">
        <v>-2.0377749168613405E-2</v>
      </c>
      <c r="W313" s="20">
        <v>-1.5338046032031642E-2</v>
      </c>
      <c r="Y313" s="14">
        <f t="shared" si="90"/>
        <v>-1.3933370666264794E-2</v>
      </c>
      <c r="Z313" s="14">
        <f t="shared" si="95"/>
        <v>-1.1090191970935276E-2</v>
      </c>
      <c r="AA313" s="20">
        <f t="shared" si="91"/>
        <v>-1.8230579693840846E-2</v>
      </c>
      <c r="AB313" s="20">
        <f t="shared" si="96"/>
        <v>-1.4664183184714887E-2</v>
      </c>
      <c r="AD313" s="14">
        <f t="shared" si="92"/>
        <v>-7.9774742764860407E-3</v>
      </c>
      <c r="AE313" s="14">
        <f t="shared" si="97"/>
        <v>-7.5371043527327816E-3</v>
      </c>
      <c r="AF313" s="20">
        <f t="shared" si="93"/>
        <v>-1.4864448825462952E-2</v>
      </c>
      <c r="AG313" s="20">
        <f t="shared" si="98"/>
        <v>-1.2028963339931045E-2</v>
      </c>
      <c r="AI313" s="26">
        <v>1.0084083612560906</v>
      </c>
      <c r="AJ313" s="26">
        <v>-0.67614799920000368</v>
      </c>
      <c r="AK313" s="26">
        <f t="shared" si="108"/>
        <v>-1.9738012583603004</v>
      </c>
      <c r="AL313" s="26">
        <f t="shared" si="108"/>
        <v>-1.4827175962369807</v>
      </c>
      <c r="AM313" s="26">
        <f t="shared" si="109"/>
        <v>-2.4143689143681186</v>
      </c>
      <c r="AN313" s="26">
        <f t="shared" si="109"/>
        <v>-2.3944690847535783</v>
      </c>
      <c r="AO313" s="14">
        <v>-1.7289601181484166E-2</v>
      </c>
      <c r="AP313" s="14">
        <v>-9.7758340432910103E-3</v>
      </c>
      <c r="AQ313" s="20">
        <v>-2.1148773442912539E-2</v>
      </c>
      <c r="AR313" s="20">
        <v>-1.578718189744923E-2</v>
      </c>
    </row>
    <row r="314" spans="1:44" x14ac:dyDescent="0.2">
      <c r="A314" s="1">
        <v>44748</v>
      </c>
      <c r="B314">
        <v>233.27844999999999</v>
      </c>
      <c r="C314">
        <v>18.62</v>
      </c>
      <c r="D314" s="12">
        <v>3.1458170373375172E-3</v>
      </c>
      <c r="E314" s="12">
        <v>1.1956521739130643E-2</v>
      </c>
      <c r="F314" s="12">
        <v>8.8107047017931261E-3</v>
      </c>
      <c r="G314" s="12">
        <f t="shared" si="88"/>
        <v>7.7658779918949004E-3</v>
      </c>
      <c r="H314" s="12">
        <f t="shared" si="94"/>
        <v>7.1547575437455073E-3</v>
      </c>
      <c r="I314" s="14">
        <v>-1.2773732581430946E-2</v>
      </c>
      <c r="J314" s="14">
        <v>-1.1768528895788208E-2</v>
      </c>
      <c r="K314" s="20">
        <v>-1.8066133756505256E-2</v>
      </c>
      <c r="L314" s="20">
        <v>-1.6644455001170028E-2</v>
      </c>
      <c r="N314" s="24">
        <v>9.8961648324029943E-6</v>
      </c>
      <c r="O314" s="24">
        <v>7.7628517342199498E-5</v>
      </c>
      <c r="P314" s="23">
        <f t="shared" si="107"/>
        <v>7.6651835993934013E-5</v>
      </c>
      <c r="Q314" s="23">
        <f t="shared" si="107"/>
        <v>4.4931082090661092E-5</v>
      </c>
      <c r="R314" s="12">
        <v>8.7551034256560332E-3</v>
      </c>
      <c r="S314" s="12">
        <v>6.7030651265418189E-3</v>
      </c>
      <c r="T314" s="14">
        <v>-1.440086362402559E-2</v>
      </c>
      <c r="U314" s="14">
        <v>-1.1025560985084244E-2</v>
      </c>
      <c r="V314" s="20">
        <v>-2.0367416241282594E-2</v>
      </c>
      <c r="W314" s="20">
        <v>-1.5593661306687859E-2</v>
      </c>
      <c r="Y314" s="14">
        <f t="shared" si="90"/>
        <v>-1.3933370666264794E-2</v>
      </c>
      <c r="Z314" s="14">
        <f t="shared" si="95"/>
        <v>-1.1090191970935276E-2</v>
      </c>
      <c r="AA314" s="20">
        <f t="shared" si="91"/>
        <v>-1.8230579693840846E-2</v>
      </c>
      <c r="AB314" s="20">
        <f t="shared" si="96"/>
        <v>-1.4664183184714887E-2</v>
      </c>
      <c r="AD314" s="14">
        <f t="shared" si="92"/>
        <v>-7.9774742764860407E-3</v>
      </c>
      <c r="AE314" s="14">
        <f t="shared" si="97"/>
        <v>-7.5371043527327816E-3</v>
      </c>
      <c r="AF314" s="20">
        <f t="shared" si="93"/>
        <v>-1.4864448825462952E-2</v>
      </c>
      <c r="AG314" s="20">
        <f t="shared" si="98"/>
        <v>-1.2028963339931045E-2</v>
      </c>
      <c r="AI314" s="26">
        <v>0.34972322805844097</v>
      </c>
      <c r="AJ314" s="26">
        <v>1.3461654226687914</v>
      </c>
      <c r="AK314" s="26">
        <f t="shared" si="108"/>
        <v>-1.9738012583603004</v>
      </c>
      <c r="AL314" s="26">
        <f t="shared" si="108"/>
        <v>-1.4827175962369807</v>
      </c>
      <c r="AM314" s="26">
        <f t="shared" si="109"/>
        <v>-2.4143689143681186</v>
      </c>
      <c r="AN314" s="26">
        <f t="shared" si="109"/>
        <v>-2.3944690847535783</v>
      </c>
      <c r="AO314" s="14">
        <v>-1.7280834158634455E-2</v>
      </c>
      <c r="AP314" s="14">
        <v>-9.9387526118460186E-3</v>
      </c>
      <c r="AQ314" s="20">
        <v>-2.1138049552981753E-2</v>
      </c>
      <c r="AR314" s="20">
        <v>-1.6050282218594218E-2</v>
      </c>
    </row>
    <row r="315" spans="1:44" x14ac:dyDescent="0.2">
      <c r="A315" s="1">
        <v>44747</v>
      </c>
      <c r="B315">
        <v>232.54689999999999</v>
      </c>
      <c r="C315">
        <v>18.399999999999999</v>
      </c>
      <c r="D315" s="12">
        <v>8.5446621449607463E-3</v>
      </c>
      <c r="E315" s="12">
        <v>1.0881392818280489E-3</v>
      </c>
      <c r="F315" s="12">
        <v>-7.4565228631326974E-3</v>
      </c>
      <c r="G315" s="12">
        <f t="shared" si="88"/>
        <v>7.7664715089705563E-3</v>
      </c>
      <c r="H315" s="12">
        <f t="shared" si="94"/>
        <v>7.1241677322919006E-3</v>
      </c>
      <c r="I315" s="14">
        <v>-1.2774708830145497E-2</v>
      </c>
      <c r="J315" s="14">
        <v>-1.1718213133470981E-2</v>
      </c>
      <c r="K315" s="20">
        <v>-1.8067514483692416E-2</v>
      </c>
      <c r="L315" s="20">
        <v>-1.6573292458327619E-2</v>
      </c>
      <c r="N315" s="24">
        <v>7.3011251171525184E-5</v>
      </c>
      <c r="O315" s="24">
        <v>5.5599733208420642E-5</v>
      </c>
      <c r="P315" s="23">
        <f t="shared" si="107"/>
        <v>8.0912936617537801E-5</v>
      </c>
      <c r="Q315" s="23">
        <f t="shared" si="107"/>
        <v>4.283753074652481E-5</v>
      </c>
      <c r="R315" s="12">
        <v>8.9951618449885494E-3</v>
      </c>
      <c r="S315" s="12">
        <v>6.5450386359841156E-3</v>
      </c>
      <c r="T315" s="14">
        <v>-1.4795724585744916E-2</v>
      </c>
      <c r="U315" s="14">
        <v>-1.0765630538935991E-2</v>
      </c>
      <c r="V315" s="20">
        <v>-2.0925875634742398E-2</v>
      </c>
      <c r="W315" s="20">
        <v>-1.5226036716336811E-2</v>
      </c>
      <c r="Y315" s="14">
        <f t="shared" si="90"/>
        <v>-1.3933370666264794E-2</v>
      </c>
      <c r="Z315" s="14">
        <f t="shared" si="95"/>
        <v>-1.1090191970935276E-2</v>
      </c>
      <c r="AA315" s="20">
        <f t="shared" si="91"/>
        <v>-1.8230579693840846E-2</v>
      </c>
      <c r="AB315" s="20">
        <f t="shared" si="96"/>
        <v>-1.4664183184714887E-2</v>
      </c>
      <c r="AD315" s="14">
        <f t="shared" si="92"/>
        <v>-7.9774742764860407E-3</v>
      </c>
      <c r="AE315" s="14">
        <f t="shared" si="97"/>
        <v>-7.759916928584569E-3</v>
      </c>
      <c r="AF315" s="20">
        <f t="shared" si="93"/>
        <v>-1.4864448825462952E-2</v>
      </c>
      <c r="AG315" s="20">
        <f t="shared" si="98"/>
        <v>-1.2028963339931045E-2</v>
      </c>
      <c r="AI315" s="26">
        <v>0.94702567314606434</v>
      </c>
      <c r="AJ315" s="26">
        <v>-1.1503522204854775</v>
      </c>
      <c r="AK315" s="26">
        <f t="shared" si="108"/>
        <v>-1.9738012583603004</v>
      </c>
      <c r="AL315" s="26">
        <f t="shared" si="108"/>
        <v>-1.4827175962369807</v>
      </c>
      <c r="AM315" s="26">
        <f t="shared" si="109"/>
        <v>-2.4143689143681186</v>
      </c>
      <c r="AN315" s="26">
        <f t="shared" si="109"/>
        <v>-2.3944690847535783</v>
      </c>
      <c r="AO315" s="14">
        <v>-1.7754661768792961E-2</v>
      </c>
      <c r="AP315" s="14">
        <v>-9.7044439536245353E-3</v>
      </c>
      <c r="AQ315" s="20">
        <v>-2.1717639138250526E-2</v>
      </c>
      <c r="AR315" s="20">
        <v>-1.5671892672381695E-2</v>
      </c>
    </row>
    <row r="316" spans="1:44" x14ac:dyDescent="0.2">
      <c r="A316" s="1">
        <v>44746</v>
      </c>
      <c r="B316">
        <v>230.57670000000002</v>
      </c>
      <c r="C316">
        <v>18.38</v>
      </c>
      <c r="D316" s="12">
        <v>-1.2096287750000823E-3</v>
      </c>
      <c r="E316" s="12">
        <v>-2.1715526601521207E-3</v>
      </c>
      <c r="F316" s="12">
        <v>-9.6192388515203842E-4</v>
      </c>
      <c r="G316" s="12">
        <f t="shared" si="88"/>
        <v>7.7111778197044741E-3</v>
      </c>
      <c r="H316" s="12">
        <f t="shared" si="94"/>
        <v>7.0835947243615737E-3</v>
      </c>
      <c r="I316" s="14">
        <v>-1.2683758804808654E-2</v>
      </c>
      <c r="J316" s="14">
        <v>-1.1651476474220452E-2</v>
      </c>
      <c r="K316" s="20">
        <v>-1.793888212722039E-2</v>
      </c>
      <c r="L316" s="20">
        <v>-1.6478905527585463E-2</v>
      </c>
      <c r="N316" s="24">
        <v>1.4632017733081997E-6</v>
      </c>
      <c r="O316" s="24">
        <v>9.2529756082599201E-7</v>
      </c>
      <c r="P316" s="23">
        <f t="shared" si="107"/>
        <v>8.1407850128790635E-5</v>
      </c>
      <c r="Q316" s="23">
        <f t="shared" si="107"/>
        <v>4.2015645234614229E-5</v>
      </c>
      <c r="R316" s="12">
        <v>9.0226298898265049E-3</v>
      </c>
      <c r="S316" s="12">
        <v>6.4819476420759706E-3</v>
      </c>
      <c r="T316" s="14">
        <v>-1.4840905498921893E-2</v>
      </c>
      <c r="U316" s="14">
        <v>-1.0661855088778207E-2</v>
      </c>
      <c r="V316" s="20">
        <v>-2.0989775862455234E-2</v>
      </c>
      <c r="W316" s="20">
        <v>-1.5079265116787475E-2</v>
      </c>
      <c r="Y316" s="14">
        <f t="shared" si="90"/>
        <v>-1.3933370666264794E-2</v>
      </c>
      <c r="Z316" s="14">
        <f t="shared" si="95"/>
        <v>-1.1090191970935276E-2</v>
      </c>
      <c r="AA316" s="20">
        <f t="shared" si="91"/>
        <v>-1.8230579693840846E-2</v>
      </c>
      <c r="AB316" s="20">
        <f t="shared" si="96"/>
        <v>-1.4664183184714887E-2</v>
      </c>
      <c r="AD316" s="14">
        <f t="shared" si="92"/>
        <v>-7.9774742764860407E-3</v>
      </c>
      <c r="AE316" s="14">
        <f t="shared" si="97"/>
        <v>-7.759916928584569E-3</v>
      </c>
      <c r="AF316" s="20">
        <f t="shared" si="93"/>
        <v>-1.4864448825462952E-2</v>
      </c>
      <c r="AG316" s="20">
        <f t="shared" si="98"/>
        <v>-1.2028963339931045E-2</v>
      </c>
      <c r="AI316" s="26">
        <v>-0.13005189264484202</v>
      </c>
      <c r="AJ316" s="26">
        <v>-0.1439675402001179</v>
      </c>
      <c r="AK316" s="26">
        <f t="shared" si="108"/>
        <v>-1.9738012583603004</v>
      </c>
      <c r="AL316" s="26">
        <f t="shared" si="108"/>
        <v>-1.4827175962369807</v>
      </c>
      <c r="AM316" s="26">
        <f t="shared" si="109"/>
        <v>-2.4143689143681186</v>
      </c>
      <c r="AN316" s="26">
        <f t="shared" si="109"/>
        <v>-2.3944690847535783</v>
      </c>
      <c r="AO316" s="14">
        <v>-1.7808878230258816E-2</v>
      </c>
      <c r="AP316" s="14">
        <v>-9.6108978267928479E-3</v>
      </c>
      <c r="AQ316" s="20">
        <v>-2.1783957131845756E-2</v>
      </c>
      <c r="AR316" s="20">
        <v>-1.5520823237942264E-2</v>
      </c>
    </row>
    <row r="317" spans="1:44" x14ac:dyDescent="0.2">
      <c r="A317" s="1">
        <v>44743</v>
      </c>
      <c r="B317">
        <v>230.85595000000001</v>
      </c>
      <c r="C317">
        <v>18.420000000000002</v>
      </c>
      <c r="D317" s="12">
        <v>9.0991426921644969E-3</v>
      </c>
      <c r="E317" s="12">
        <v>9.3150684931506689E-3</v>
      </c>
      <c r="F317" s="12">
        <v>2.1592580098617198E-4</v>
      </c>
      <c r="G317" s="12">
        <f t="shared" si="88"/>
        <v>7.7116707626971089E-3</v>
      </c>
      <c r="H317" s="12">
        <f t="shared" si="94"/>
        <v>7.108665449562325E-3</v>
      </c>
      <c r="I317" s="14">
        <v>-1.2684569623877968E-2</v>
      </c>
      <c r="J317" s="14">
        <v>-1.1692714147497211E-2</v>
      </c>
      <c r="K317" s="20">
        <v>-1.7940028884103329E-2</v>
      </c>
      <c r="L317" s="20">
        <v>-1.6537228755856892E-2</v>
      </c>
      <c r="N317" s="24">
        <v>8.2794397732370565E-5</v>
      </c>
      <c r="O317" s="24">
        <v>4.6623951531519946E-8</v>
      </c>
      <c r="P317" s="23">
        <f t="shared" si="107"/>
        <v>8.6510906959020984E-5</v>
      </c>
      <c r="Q317" s="23">
        <f t="shared" si="107"/>
        <v>4.4642884564480736E-5</v>
      </c>
      <c r="R317" s="12">
        <v>9.3011239621360268E-3</v>
      </c>
      <c r="S317" s="12">
        <v>6.6815330998567036E-3</v>
      </c>
      <c r="T317" s="14">
        <v>-1.5298987483844695E-2</v>
      </c>
      <c r="U317" s="14">
        <v>-1.0990143952895616E-2</v>
      </c>
      <c r="V317" s="20">
        <v>-2.1637649955505468E-2</v>
      </c>
      <c r="W317" s="20">
        <v>-1.5543570322185151E-2</v>
      </c>
      <c r="Y317" s="14">
        <f t="shared" si="90"/>
        <v>-1.3933370666264794E-2</v>
      </c>
      <c r="Z317" s="14">
        <f t="shared" si="95"/>
        <v>-1.1090191970935276E-2</v>
      </c>
      <c r="AA317" s="20">
        <f t="shared" si="91"/>
        <v>-1.8230579693840846E-2</v>
      </c>
      <c r="AB317" s="20">
        <f t="shared" si="96"/>
        <v>-1.4664183184714887E-2</v>
      </c>
      <c r="AD317" s="14">
        <f t="shared" si="92"/>
        <v>-7.9774742764860407E-3</v>
      </c>
      <c r="AE317" s="14">
        <f t="shared" si="97"/>
        <v>-7.759916928584569E-3</v>
      </c>
      <c r="AF317" s="20">
        <f t="shared" si="93"/>
        <v>-1.4864448825462952E-2</v>
      </c>
      <c r="AG317" s="20">
        <f t="shared" si="98"/>
        <v>-1.2028963339931045E-2</v>
      </c>
      <c r="AI317" s="26">
        <v>0.97675544272642123</v>
      </c>
      <c r="AJ317" s="26">
        <v>3.132818250983236E-2</v>
      </c>
      <c r="AK317" s="26">
        <f t="shared" si="108"/>
        <v>-1.9738012583603004</v>
      </c>
      <c r="AL317" s="26">
        <f t="shared" si="108"/>
        <v>-1.4827175962369807</v>
      </c>
      <c r="AM317" s="26">
        <f t="shared" si="109"/>
        <v>-2.4143689143681186</v>
      </c>
      <c r="AN317" s="26">
        <f t="shared" si="109"/>
        <v>-2.3944690847535783</v>
      </c>
      <c r="AO317" s="14">
        <v>-1.8358570180629231E-2</v>
      </c>
      <c r="AP317" s="14">
        <v>-9.9068266969973545E-3</v>
      </c>
      <c r="AQ317" s="20">
        <v>-2.2456344562865653E-2</v>
      </c>
      <c r="AR317" s="20">
        <v>-1.5998724446364621E-2</v>
      </c>
    </row>
    <row r="318" spans="1:44" x14ac:dyDescent="0.2">
      <c r="A318" s="1">
        <v>44742</v>
      </c>
      <c r="B318">
        <v>228.77429999999998</v>
      </c>
      <c r="C318">
        <v>18.25</v>
      </c>
      <c r="D318" s="12">
        <v>-2.9394363665090628E-3</v>
      </c>
      <c r="E318" s="12">
        <v>-3.2768978700162821E-3</v>
      </c>
      <c r="F318" s="12">
        <v>-3.3746150350721926E-4</v>
      </c>
      <c r="G318" s="12">
        <f t="shared" si="88"/>
        <v>7.8449502713591104E-3</v>
      </c>
      <c r="H318" s="12">
        <f t="shared" si="94"/>
        <v>7.1880139211180838E-3</v>
      </c>
      <c r="I318" s="14">
        <v>-1.2903794907098972E-2</v>
      </c>
      <c r="J318" s="14">
        <v>-1.1823230768728757E-2</v>
      </c>
      <c r="K318" s="20">
        <v>-1.8250083385732384E-2</v>
      </c>
      <c r="L318" s="20">
        <v>-1.6721820903969023E-2</v>
      </c>
      <c r="N318" s="24">
        <v>8.6402861527560013E-6</v>
      </c>
      <c r="O318" s="24">
        <v>1.1388026634935295E-7</v>
      </c>
      <c r="P318" s="23">
        <f t="shared" si="107"/>
        <v>8.6781923418085576E-5</v>
      </c>
      <c r="Q318" s="23">
        <f t="shared" si="107"/>
        <v>4.7504929529504228E-5</v>
      </c>
      <c r="R318" s="12">
        <v>9.3156815863406142E-3</v>
      </c>
      <c r="S318" s="12">
        <v>6.8923819924249863E-3</v>
      </c>
      <c r="T318" s="14">
        <v>-1.5322932644817407E-2</v>
      </c>
      <c r="U318" s="14">
        <v>-1.1336959518575256E-2</v>
      </c>
      <c r="V318" s="20">
        <v>-2.1671516053624894E-2</v>
      </c>
      <c r="W318" s="20">
        <v>-1.6034078195155239E-2</v>
      </c>
      <c r="Y318" s="14">
        <f t="shared" si="90"/>
        <v>-1.4506262073958387E-2</v>
      </c>
      <c r="Z318" s="14">
        <f t="shared" si="95"/>
        <v>-1.1090191970935276E-2</v>
      </c>
      <c r="AA318" s="20">
        <f t="shared" si="91"/>
        <v>-1.8451799386195324E-2</v>
      </c>
      <c r="AB318" s="20">
        <f t="shared" si="96"/>
        <v>-1.4664183184714887E-2</v>
      </c>
      <c r="AD318" s="14">
        <f t="shared" si="92"/>
        <v>-7.9774742764860407E-3</v>
      </c>
      <c r="AE318" s="14">
        <f t="shared" si="97"/>
        <v>-7.759916928584569E-3</v>
      </c>
      <c r="AF318" s="20">
        <f t="shared" si="93"/>
        <v>-1.4864448825462952E-2</v>
      </c>
      <c r="AG318" s="20">
        <f t="shared" si="98"/>
        <v>-1.2028963339931045E-2</v>
      </c>
      <c r="AI318" s="26">
        <v>-0.30684163626495026</v>
      </c>
      <c r="AJ318" s="26">
        <v>-4.747337678127736E-2</v>
      </c>
      <c r="AK318" s="26">
        <f t="shared" si="108"/>
        <v>-2.2106797659658843</v>
      </c>
      <c r="AL318" s="26">
        <f t="shared" si="108"/>
        <v>-1.4827175962369807</v>
      </c>
      <c r="AM318" s="26">
        <f t="shared" si="109"/>
        <v>-2.5374703168039812</v>
      </c>
      <c r="AN318" s="26">
        <f t="shared" si="109"/>
        <v>-2.3944690847535783</v>
      </c>
      <c r="AO318" s="14">
        <v>-2.0593988789104168E-2</v>
      </c>
      <c r="AP318" s="14">
        <v>-1.0219456060155428E-2</v>
      </c>
      <c r="AQ318" s="20">
        <v>-2.3638265506136732E-2</v>
      </c>
      <c r="AR318" s="20">
        <v>-1.6503595601173902E-2</v>
      </c>
    </row>
    <row r="319" spans="1:44" x14ac:dyDescent="0.2">
      <c r="A319" s="1">
        <v>44741</v>
      </c>
      <c r="B319">
        <v>229.44875000000002</v>
      </c>
      <c r="C319">
        <v>18.309999999999999</v>
      </c>
      <c r="D319" s="12">
        <v>1.9852035521432665E-3</v>
      </c>
      <c r="E319" s="12">
        <v>-7.5880758807588267E-3</v>
      </c>
      <c r="F319" s="12">
        <v>-9.5732794329020932E-3</v>
      </c>
      <c r="G319" s="12">
        <f t="shared" si="88"/>
        <v>7.8529296356922712E-3</v>
      </c>
      <c r="H319" s="12">
        <f t="shared" si="94"/>
        <v>7.1878057749690171E-3</v>
      </c>
      <c r="I319" s="14">
        <v>-1.291691979346314E-2</v>
      </c>
      <c r="J319" s="14">
        <v>-1.1822888398780528E-2</v>
      </c>
      <c r="K319" s="20">
        <v>-1.8268646162985028E-2</v>
      </c>
      <c r="L319" s="20">
        <v>-1.6721336683617652E-2</v>
      </c>
      <c r="N319" s="24">
        <v>3.9410331434422432E-6</v>
      </c>
      <c r="O319" s="24">
        <v>9.1647679100426228E-5</v>
      </c>
      <c r="P319" s="23">
        <f t="shared" si="107"/>
        <v>9.1769749423651657E-5</v>
      </c>
      <c r="Q319" s="23">
        <f t="shared" si="107"/>
        <v>5.0529875229436306E-5</v>
      </c>
      <c r="R319" s="12">
        <v>9.5796528863864201E-3</v>
      </c>
      <c r="S319" s="12">
        <v>7.10843690479393E-3</v>
      </c>
      <c r="T319" s="14">
        <v>-1.5757126795108847E-2</v>
      </c>
      <c r="U319" s="14">
        <v>-1.1692338224805995E-2</v>
      </c>
      <c r="V319" s="20">
        <v>-2.2285605126294253E-2</v>
      </c>
      <c r="W319" s="20">
        <v>-1.6536697081220814E-2</v>
      </c>
      <c r="Y319" s="14">
        <f t="shared" si="90"/>
        <v>-1.4506262073958387E-2</v>
      </c>
      <c r="Z319" s="14">
        <f t="shared" si="95"/>
        <v>-1.1090191970935276E-2</v>
      </c>
      <c r="AA319" s="20">
        <f t="shared" si="91"/>
        <v>-1.8451799386195324E-2</v>
      </c>
      <c r="AB319" s="20">
        <f t="shared" si="96"/>
        <v>-1.4664183184714887E-2</v>
      </c>
      <c r="AD319" s="14">
        <f t="shared" si="92"/>
        <v>-7.9774742764860407E-3</v>
      </c>
      <c r="AE319" s="14">
        <f t="shared" si="97"/>
        <v>-7.759916928584569E-3</v>
      </c>
      <c r="AF319" s="20">
        <f t="shared" si="93"/>
        <v>-1.4864448825462952E-2</v>
      </c>
      <c r="AG319" s="20">
        <f t="shared" si="98"/>
        <v>-1.2028963339931045E-2</v>
      </c>
      <c r="AI319" s="26">
        <v>0.20117711349519107</v>
      </c>
      <c r="AJ319" s="26">
        <v>-1.3833174512026147</v>
      </c>
      <c r="AK319" s="26">
        <f t="shared" si="108"/>
        <v>-2.2106797659658843</v>
      </c>
      <c r="AL319" s="26">
        <f t="shared" si="108"/>
        <v>-1.4827175962369807</v>
      </c>
      <c r="AM319" s="26">
        <f t="shared" si="109"/>
        <v>-2.5374703168039812</v>
      </c>
      <c r="AN319" s="26">
        <f t="shared" si="109"/>
        <v>-2.3944690847535783</v>
      </c>
      <c r="AO319" s="14">
        <v>-2.1177544800911139E-2</v>
      </c>
      <c r="AP319" s="14">
        <v>-1.0539804480478299E-2</v>
      </c>
      <c r="AQ319" s="20">
        <v>-2.4308084844491123E-2</v>
      </c>
      <c r="AR319" s="20">
        <v>-1.7020932409450479E-2</v>
      </c>
    </row>
    <row r="320" spans="1:44" x14ac:dyDescent="0.2">
      <c r="A320" s="1">
        <v>44740</v>
      </c>
      <c r="B320">
        <v>228.99414999999999</v>
      </c>
      <c r="C320">
        <v>18.45</v>
      </c>
      <c r="D320" s="12">
        <v>-4.6789975166324771E-3</v>
      </c>
      <c r="E320" s="12">
        <v>4.9019607843137081E-3</v>
      </c>
      <c r="F320" s="12">
        <v>9.5809583009461852E-3</v>
      </c>
      <c r="G320" s="12">
        <f t="shared" si="88"/>
        <v>7.8556138909254645E-3</v>
      </c>
      <c r="H320" s="12">
        <f t="shared" si="94"/>
        <v>7.1222528294455148E-3</v>
      </c>
      <c r="I320" s="14">
        <v>-1.292133500041912E-2</v>
      </c>
      <c r="J320" s="14">
        <v>-1.1715063398578843E-2</v>
      </c>
      <c r="K320" s="20">
        <v>-1.8274890674440152E-2</v>
      </c>
      <c r="L320" s="20">
        <v>-1.6568837728161936E-2</v>
      </c>
      <c r="N320" s="24">
        <v>2.1893017760652888E-5</v>
      </c>
      <c r="O320" s="24">
        <v>9.1794761964469611E-5</v>
      </c>
      <c r="P320" s="23">
        <f t="shared" si="107"/>
        <v>9.7376226776366156E-5</v>
      </c>
      <c r="Q320" s="23">
        <f t="shared" si="107"/>
        <v>4.7893630544481988E-5</v>
      </c>
      <c r="R320" s="12">
        <v>9.8679393378945206E-3</v>
      </c>
      <c r="S320" s="12">
        <v>6.9205224184653857E-3</v>
      </c>
      <c r="T320" s="14">
        <v>-1.6231315810472914E-2</v>
      </c>
      <c r="U320" s="14">
        <v>-1.1383246400411768E-2</v>
      </c>
      <c r="V320" s="20">
        <v>-2.2956259699874901E-2</v>
      </c>
      <c r="W320" s="20">
        <v>-1.6099542615448929E-2</v>
      </c>
      <c r="Y320" s="14">
        <f t="shared" si="90"/>
        <v>-1.4506262073958387E-2</v>
      </c>
      <c r="Z320" s="14">
        <f t="shared" si="95"/>
        <v>-1.1090191970935276E-2</v>
      </c>
      <c r="AA320" s="20">
        <f t="shared" si="91"/>
        <v>-1.8451799386195324E-2</v>
      </c>
      <c r="AB320" s="20">
        <f t="shared" si="96"/>
        <v>-1.4664183184714887E-2</v>
      </c>
      <c r="AD320" s="14">
        <f t="shared" si="92"/>
        <v>-7.9774742764860407E-3</v>
      </c>
      <c r="AE320" s="14">
        <f t="shared" si="97"/>
        <v>-7.5371043527327816E-3</v>
      </c>
      <c r="AF320" s="20">
        <f t="shared" si="93"/>
        <v>-1.4864448825462952E-2</v>
      </c>
      <c r="AG320" s="20">
        <f t="shared" si="98"/>
        <v>-1.2028963339931045E-2</v>
      </c>
      <c r="AI320" s="26">
        <v>-0.46284183667025014</v>
      </c>
      <c r="AJ320" s="26">
        <v>1.4269351771169225</v>
      </c>
      <c r="AK320" s="26">
        <f t="shared" si="108"/>
        <v>-2.2106797659658843</v>
      </c>
      <c r="AL320" s="26">
        <f t="shared" si="108"/>
        <v>-1.4827175962369807</v>
      </c>
      <c r="AM320" s="26">
        <f t="shared" si="109"/>
        <v>-2.5374703168039812</v>
      </c>
      <c r="AN320" s="26">
        <f t="shared" si="109"/>
        <v>-2.3944690847535783</v>
      </c>
      <c r="AO320" s="14">
        <v>-2.1814853826062203E-2</v>
      </c>
      <c r="AP320" s="14">
        <v>-1.0261180365011134E-2</v>
      </c>
      <c r="AQ320" s="20">
        <v>-2.5039603157929677E-2</v>
      </c>
      <c r="AR320" s="20">
        <v>-1.6570976981359432E-2</v>
      </c>
    </row>
    <row r="321" spans="1:44" x14ac:dyDescent="0.2">
      <c r="A321" s="1">
        <v>44739</v>
      </c>
      <c r="B321">
        <v>230.07065</v>
      </c>
      <c r="C321">
        <v>18.36</v>
      </c>
      <c r="D321" s="12">
        <v>-3.7335528488041669E-3</v>
      </c>
      <c r="E321" s="12">
        <v>2.1834061135370675E-3</v>
      </c>
      <c r="F321" s="12">
        <v>5.9169589623412344E-3</v>
      </c>
      <c r="G321" s="12">
        <f t="shared" si="88"/>
        <v>7.8846310691430537E-3</v>
      </c>
      <c r="H321" s="12">
        <f t="shared" si="94"/>
        <v>7.0772275446369798E-3</v>
      </c>
      <c r="I321" s="14">
        <v>-1.2969064011254219E-2</v>
      </c>
      <c r="J321" s="14">
        <v>-1.1641003395557001E-2</v>
      </c>
      <c r="K321" s="20">
        <v>-1.8342394725297303E-2</v>
      </c>
      <c r="L321" s="20">
        <v>-1.6464093252569516E-2</v>
      </c>
      <c r="N321" s="24">
        <v>1.3939416874813711E-5</v>
      </c>
      <c r="O321" s="24">
        <v>3.5010403362030258E-5</v>
      </c>
      <c r="P321" s="23">
        <f t="shared" si="107"/>
        <v>1.0219753312041008E-4</v>
      </c>
      <c r="Q321" s="23">
        <f t="shared" si="107"/>
        <v>4.5082647385586816E-5</v>
      </c>
      <c r="R321" s="12">
        <v>1.010927955496385E-2</v>
      </c>
      <c r="S321" s="12">
        <v>6.7143612790485753E-3</v>
      </c>
      <c r="T321" s="14">
        <v>-1.6628285141848657E-2</v>
      </c>
      <c r="U321" s="14">
        <v>-1.1044141502505577E-2</v>
      </c>
      <c r="V321" s="20">
        <v>-2.3517701000774688E-2</v>
      </c>
      <c r="W321" s="20">
        <v>-1.5619940087056793E-2</v>
      </c>
      <c r="Y321" s="14">
        <f t="shared" si="90"/>
        <v>-1.4506262073958387E-2</v>
      </c>
      <c r="Z321" s="14">
        <f t="shared" si="95"/>
        <v>-1.1090191970935276E-2</v>
      </c>
      <c r="AA321" s="20">
        <f t="shared" si="91"/>
        <v>-1.8451799386195324E-2</v>
      </c>
      <c r="AB321" s="20">
        <f t="shared" si="96"/>
        <v>-1.4664183184714887E-2</v>
      </c>
      <c r="AD321" s="14">
        <f t="shared" si="92"/>
        <v>-7.9774742764860407E-3</v>
      </c>
      <c r="AE321" s="14">
        <f t="shared" si="97"/>
        <v>-7.5371043527327816E-3</v>
      </c>
      <c r="AF321" s="20">
        <f t="shared" si="93"/>
        <v>-1.4864448825462952E-2</v>
      </c>
      <c r="AG321" s="20">
        <f t="shared" si="98"/>
        <v>-1.2028963339931045E-2</v>
      </c>
      <c r="AI321" s="26">
        <v>-0.35953028784742724</v>
      </c>
      <c r="AJ321" s="26">
        <v>0.87458519759549092</v>
      </c>
      <c r="AK321" s="26">
        <f t="shared" si="108"/>
        <v>-2.2106797659658843</v>
      </c>
      <c r="AL321" s="26">
        <f t="shared" si="108"/>
        <v>-1.4827175962369807</v>
      </c>
      <c r="AM321" s="26">
        <f t="shared" si="109"/>
        <v>-2.5374703168039812</v>
      </c>
      <c r="AN321" s="26">
        <f t="shared" si="109"/>
        <v>-2.3944690847535783</v>
      </c>
      <c r="AO321" s="14">
        <v>-2.2348379760651182E-2</v>
      </c>
      <c r="AP321" s="14">
        <v>-9.9555016159375634E-3</v>
      </c>
      <c r="AQ321" s="20">
        <v>-2.5651996794994129E-2</v>
      </c>
      <c r="AR321" s="20">
        <v>-1.6077330506548308E-2</v>
      </c>
    </row>
    <row r="322" spans="1:44" x14ac:dyDescent="0.2">
      <c r="A322" s="1">
        <v>44736</v>
      </c>
      <c r="B322">
        <v>230.93284999999997</v>
      </c>
      <c r="C322">
        <v>18.32</v>
      </c>
      <c r="D322" s="12">
        <v>2.2333186726787746E-2</v>
      </c>
      <c r="E322" s="12">
        <v>1.2714206744057543E-2</v>
      </c>
      <c r="F322" s="12">
        <v>-9.6189799827302025E-3</v>
      </c>
      <c r="G322" s="12">
        <f t="shared" si="88"/>
        <v>7.9325913229996679E-3</v>
      </c>
      <c r="H322" s="12">
        <f t="shared" si="94"/>
        <v>7.3245298944186752E-3</v>
      </c>
      <c r="I322" s="14">
        <v>-1.3047951608759784E-2</v>
      </c>
      <c r="J322" s="14">
        <v>-1.2047779562549045E-2</v>
      </c>
      <c r="K322" s="20">
        <v>-1.8453966959895096E-2</v>
      </c>
      <c r="L322" s="20">
        <v>-1.703940454822947E-2</v>
      </c>
      <c r="N322" s="24">
        <v>4.9877122937356838E-4</v>
      </c>
      <c r="O322" s="24">
        <v>9.2524775908164322E-5</v>
      </c>
      <c r="P322" s="23">
        <f t="shared" si="107"/>
        <v>1.0783845111722717E-4</v>
      </c>
      <c r="Q322" s="23">
        <f t="shared" si="107"/>
        <v>4.5771260129839794E-5</v>
      </c>
      <c r="R322" s="12">
        <v>1.0384529412410904E-2</v>
      </c>
      <c r="S322" s="12">
        <v>6.7654460407159996E-3</v>
      </c>
      <c r="T322" s="14">
        <v>-1.708103086818832E-2</v>
      </c>
      <c r="U322" s="14">
        <v>-1.1128168458016192E-2</v>
      </c>
      <c r="V322" s="20">
        <v>-2.4158027921476689E-2</v>
      </c>
      <c r="W322" s="20">
        <v>-1.573878101375769E-2</v>
      </c>
      <c r="Y322" s="14">
        <f t="shared" si="90"/>
        <v>-1.4506262073958387E-2</v>
      </c>
      <c r="Z322" s="14">
        <f t="shared" si="95"/>
        <v>-1.1767058640475569E-2</v>
      </c>
      <c r="AA322" s="20">
        <f t="shared" si="91"/>
        <v>-1.8451799386195324E-2</v>
      </c>
      <c r="AB322" s="20">
        <f t="shared" si="96"/>
        <v>-1.709359523459341E-2</v>
      </c>
      <c r="AD322" s="14">
        <f t="shared" si="92"/>
        <v>-7.9774742764860407E-3</v>
      </c>
      <c r="AE322" s="14">
        <f t="shared" si="97"/>
        <v>-7.5371043527327816E-3</v>
      </c>
      <c r="AF322" s="20">
        <f t="shared" si="93"/>
        <v>-1.4864448825462952E-2</v>
      </c>
      <c r="AG322" s="20">
        <f t="shared" si="98"/>
        <v>-1.2028963339931045E-2</v>
      </c>
      <c r="AI322" s="26">
        <v>2.454042144635816</v>
      </c>
      <c r="AJ322" s="26">
        <v>-1.4707250128623381</v>
      </c>
      <c r="AK322" s="26">
        <f t="shared" si="108"/>
        <v>-2.2106797659658843</v>
      </c>
      <c r="AL322" s="26">
        <f t="shared" si="108"/>
        <v>-1.7214045639725817</v>
      </c>
      <c r="AM322" s="26">
        <f t="shared" si="109"/>
        <v>-2.5374703168039812</v>
      </c>
      <c r="AN322" s="26">
        <f t="shared" si="109"/>
        <v>-2.8342072619426961</v>
      </c>
      <c r="AO322" s="14">
        <v>-2.295686905109438E-2</v>
      </c>
      <c r="AP322" s="14">
        <v>-1.1646069691798754E-2</v>
      </c>
      <c r="AQ322" s="20">
        <v>-2.6350435137970557E-2</v>
      </c>
      <c r="AR322" s="20">
        <v>-1.9174676298878746E-2</v>
      </c>
    </row>
    <row r="323" spans="1:44" x14ac:dyDescent="0.2">
      <c r="A323" s="1">
        <v>44734</v>
      </c>
      <c r="B323">
        <v>225.88805000000002</v>
      </c>
      <c r="C323">
        <v>18.09</v>
      </c>
      <c r="D323" s="12">
        <v>1.5430376899683296E-4</v>
      </c>
      <c r="E323" s="12">
        <v>-1.6556291390729116E-3</v>
      </c>
      <c r="F323" s="12">
        <v>-1.8099329080697446E-3</v>
      </c>
      <c r="G323" s="12">
        <f t="shared" si="88"/>
        <v>7.5928773574855763E-3</v>
      </c>
      <c r="H323" s="12">
        <f t="shared" si="94"/>
        <v>7.2638279670182238E-3</v>
      </c>
      <c r="I323" s="14">
        <v>-1.2489171860457863E-2</v>
      </c>
      <c r="J323" s="14">
        <v>-1.1947933777101467E-2</v>
      </c>
      <c r="K323" s="20">
        <v>-1.7663674098439407E-2</v>
      </c>
      <c r="L323" s="20">
        <v>-1.6898190748471247E-2</v>
      </c>
      <c r="N323" s="24">
        <v>2.3809653126627989E-8</v>
      </c>
      <c r="O323" s="24">
        <v>3.2758571317138026E-6</v>
      </c>
      <c r="P323" s="23">
        <f t="shared" si="107"/>
        <v>8.2820407007621558E-5</v>
      </c>
      <c r="Q323" s="23">
        <f t="shared" si="107"/>
        <v>4.2775499018820409E-5</v>
      </c>
      <c r="R323" s="12">
        <v>9.1005717956412803E-3</v>
      </c>
      <c r="S323" s="12">
        <v>6.5402980833307901E-3</v>
      </c>
      <c r="T323" s="14">
        <v>-1.4969108525392835E-2</v>
      </c>
      <c r="U323" s="14">
        <v>-1.0757833023710415E-2</v>
      </c>
      <c r="V323" s="20">
        <v>-2.1171095849346129E-2</v>
      </c>
      <c r="W323" s="20">
        <v>-1.521500854174997E-2</v>
      </c>
      <c r="Y323" s="14">
        <f t="shared" si="90"/>
        <v>-1.4506262073958387E-2</v>
      </c>
      <c r="Z323" s="14">
        <f t="shared" si="95"/>
        <v>-1.1767058640475569E-2</v>
      </c>
      <c r="AA323" s="20">
        <f t="shared" si="91"/>
        <v>-1.8451799386195324E-2</v>
      </c>
      <c r="AB323" s="20">
        <f t="shared" si="96"/>
        <v>-1.709359523459341E-2</v>
      </c>
      <c r="AD323" s="14">
        <f t="shared" si="92"/>
        <v>-7.9774742764860407E-3</v>
      </c>
      <c r="AE323" s="14">
        <f t="shared" si="97"/>
        <v>-7.4964731382961558E-3</v>
      </c>
      <c r="AF323" s="20">
        <f t="shared" si="93"/>
        <v>-1.4864448825462952E-2</v>
      </c>
      <c r="AG323" s="20">
        <f t="shared" si="98"/>
        <v>-1.2028963339931045E-2</v>
      </c>
      <c r="AI323" s="26">
        <v>1.6438991910286496E-2</v>
      </c>
      <c r="AJ323" s="26">
        <v>-0.26886547877123401</v>
      </c>
      <c r="AK323" s="26">
        <f t="shared" si="108"/>
        <v>-2.2106797659658843</v>
      </c>
      <c r="AL323" s="26">
        <f t="shared" si="108"/>
        <v>-1.7214045639725817</v>
      </c>
      <c r="AM323" s="26">
        <f t="shared" si="109"/>
        <v>-2.5374703168039812</v>
      </c>
      <c r="AN323" s="26">
        <f t="shared" si="109"/>
        <v>-2.8342072619426961</v>
      </c>
      <c r="AO323" s="14">
        <v>-2.0118449927343993E-2</v>
      </c>
      <c r="AP323" s="14">
        <v>-1.1258498970386751E-2</v>
      </c>
      <c r="AQ323" s="20">
        <v>-2.3092430797383254E-2</v>
      </c>
      <c r="AR323" s="20">
        <v>-1.8536560323046021E-2</v>
      </c>
    </row>
    <row r="324" spans="1:44" x14ac:dyDescent="0.2">
      <c r="A324" s="1">
        <v>44733</v>
      </c>
      <c r="B324">
        <v>225.85320000000002</v>
      </c>
      <c r="C324">
        <v>18.12</v>
      </c>
      <c r="D324" s="12">
        <v>7.8633198730340137E-3</v>
      </c>
      <c r="E324" s="12">
        <v>6.6666666666668206E-3</v>
      </c>
      <c r="F324" s="12">
        <v>-1.1966532063671931E-3</v>
      </c>
      <c r="G324" s="12">
        <f t="shared" ref="G324:G387" si="110">_xlfn.STDEV.P(D324:D423)</f>
        <v>7.5920861961286147E-3</v>
      </c>
      <c r="H324" s="12">
        <f t="shared" si="94"/>
        <v>7.3622130245617435E-3</v>
      </c>
      <c r="I324" s="14">
        <v>-1.2487870515830361E-2</v>
      </c>
      <c r="J324" s="14">
        <v>-1.2109762795839755E-2</v>
      </c>
      <c r="K324" s="20">
        <v>-1.7661833581898618E-2</v>
      </c>
      <c r="L324" s="20">
        <v>-1.7127068617925002E-2</v>
      </c>
      <c r="N324" s="24">
        <v>6.1831799425651651E-5</v>
      </c>
      <c r="O324" s="24">
        <v>1.431978896308884E-6</v>
      </c>
      <c r="P324" s="23">
        <f t="shared" ref="P324:Q339" si="111">SUMPRODUCT(N324:N423,Weights)</f>
        <v>8.8105436043231549E-5</v>
      </c>
      <c r="Q324" s="23">
        <f t="shared" si="111"/>
        <v>4.5316343958729443E-5</v>
      </c>
      <c r="R324" s="12">
        <v>9.386449597330801E-3</v>
      </c>
      <c r="S324" s="12">
        <v>6.7317415249495017E-3</v>
      </c>
      <c r="T324" s="14">
        <v>-1.5439335664366758E-2</v>
      </c>
      <c r="U324" s="14">
        <v>-1.1072729463013025E-2</v>
      </c>
      <c r="V324" s="20">
        <v>-2.1836147065542013E-2</v>
      </c>
      <c r="W324" s="20">
        <v>-1.5660372585158722E-2</v>
      </c>
      <c r="Y324" s="14">
        <f t="shared" ref="Y324:Y387" si="112">PERCENTILE(D324:D423,0.05)</f>
        <v>-1.4506262073958387E-2</v>
      </c>
      <c r="Z324" s="14">
        <f t="shared" si="95"/>
        <v>-1.1767058640475569E-2</v>
      </c>
      <c r="AA324" s="20">
        <f t="shared" ref="AA324:AA387" si="113">PERCENTILE(D324:D423,0.01)</f>
        <v>-1.8451799386195324E-2</v>
      </c>
      <c r="AB324" s="20">
        <f t="shared" si="96"/>
        <v>-1.709359523459341E-2</v>
      </c>
      <c r="AD324" s="14">
        <f t="shared" ref="AD324:AD387" si="114">PERCENTILE(D324:D823,0.05)</f>
        <v>-7.9774742764860407E-3</v>
      </c>
      <c r="AE324" s="14">
        <f t="shared" si="97"/>
        <v>-7.4964731382961558E-3</v>
      </c>
      <c r="AF324" s="20">
        <f t="shared" ref="AF324:AF387" si="115">PERCENTILE(D324:D823,0.01)</f>
        <v>-1.4864448825462952E-2</v>
      </c>
      <c r="AG324" s="20">
        <f t="shared" si="98"/>
        <v>-1.2028963339931045E-2</v>
      </c>
      <c r="AI324" s="26">
        <v>0.82989696011582514</v>
      </c>
      <c r="AJ324" s="26">
        <v>-0.17250720454683563</v>
      </c>
      <c r="AK324" s="26">
        <f t="shared" si="108"/>
        <v>-2.2106797659658843</v>
      </c>
      <c r="AL324" s="26">
        <f t="shared" si="108"/>
        <v>-1.7214045639725817</v>
      </c>
      <c r="AM324" s="26">
        <f t="shared" si="109"/>
        <v>-2.5374703168039812</v>
      </c>
      <c r="AN324" s="26">
        <f t="shared" si="109"/>
        <v>-2.8342072619426961</v>
      </c>
      <c r="AO324" s="14">
        <v>-2.0750434199077825E-2</v>
      </c>
      <c r="AP324" s="14">
        <v>-1.158805058453182E-2</v>
      </c>
      <c r="AQ324" s="20">
        <v>-2.381783723340359E-2</v>
      </c>
      <c r="AR324" s="20">
        <v>-1.9079150715533077E-2</v>
      </c>
    </row>
    <row r="325" spans="1:44" x14ac:dyDescent="0.2">
      <c r="A325" s="1">
        <v>44732</v>
      </c>
      <c r="B325">
        <v>224.09109999999998</v>
      </c>
      <c r="C325">
        <v>18</v>
      </c>
      <c r="D325" s="12">
        <v>-2.8068031657804138E-3</v>
      </c>
      <c r="E325" s="12">
        <v>-4.4247787610618428E-3</v>
      </c>
      <c r="F325" s="12">
        <v>-1.617975595281429E-3</v>
      </c>
      <c r="G325" s="12">
        <f t="shared" si="110"/>
        <v>7.5468025717668578E-3</v>
      </c>
      <c r="H325" s="12">
        <f t="shared" ref="H325:H388" si="116">_xlfn.STDEV.P(F325:F424)</f>
        <v>7.3712144813487777E-3</v>
      </c>
      <c r="I325" s="14">
        <v>-1.2413385582057417E-2</v>
      </c>
      <c r="J325" s="14">
        <v>-1.2124568874683755E-2</v>
      </c>
      <c r="K325" s="20">
        <v>-1.755648811863578E-2</v>
      </c>
      <c r="L325" s="20">
        <v>-1.7148009137784789E-2</v>
      </c>
      <c r="N325" s="24">
        <v>7.8781440114349536E-6</v>
      </c>
      <c r="O325" s="24">
        <v>2.6178450269262943E-6</v>
      </c>
      <c r="P325" s="23">
        <f t="shared" si="111"/>
        <v>8.97766793918213E-5</v>
      </c>
      <c r="Q325" s="23">
        <f t="shared" si="111"/>
        <v>4.8119614844098504E-5</v>
      </c>
      <c r="R325" s="12">
        <v>9.4750556405659853E-3</v>
      </c>
      <c r="S325" s="12">
        <v>6.9368303168016515E-3</v>
      </c>
      <c r="T325" s="14">
        <v>-1.558507963595197E-2</v>
      </c>
      <c r="U325" s="14">
        <v>-1.1410070506138129E-2</v>
      </c>
      <c r="V325" s="20">
        <v>-2.2042275545849355E-2</v>
      </c>
      <c r="W325" s="20">
        <v>-1.6137480460073572E-2</v>
      </c>
      <c r="Y325" s="14">
        <f t="shared" si="112"/>
        <v>-1.4506262073958387E-2</v>
      </c>
      <c r="Z325" s="14">
        <f t="shared" ref="Z325:Z388" si="117">PERCENTILE(F325:F424,0.05)</f>
        <v>-1.1767058640475569E-2</v>
      </c>
      <c r="AA325" s="20">
        <f t="shared" si="113"/>
        <v>-1.8451799386195324E-2</v>
      </c>
      <c r="AB325" s="20">
        <f t="shared" ref="AB325:AB388" si="118">PERCENTILE(F325:F424,0.01)</f>
        <v>-1.709359523459341E-2</v>
      </c>
      <c r="AD325" s="14">
        <f t="shared" si="114"/>
        <v>-7.9774742764860407E-3</v>
      </c>
      <c r="AE325" s="14">
        <f t="shared" ref="AE325:AE388" si="119">PERCENTILE(F325:F824,0.05)</f>
        <v>-7.4964731382961558E-3</v>
      </c>
      <c r="AF325" s="20">
        <f t="shared" si="115"/>
        <v>-1.4864448825462952E-2</v>
      </c>
      <c r="AG325" s="20">
        <f t="shared" ref="AG325:AG388" si="120">PERCENTILE(F325:F824,0.01)</f>
        <v>-1.2028963339931045E-2</v>
      </c>
      <c r="AI325" s="26">
        <v>-0.28796648692816074</v>
      </c>
      <c r="AJ325" s="26">
        <v>-0.22648324305098885</v>
      </c>
      <c r="AK325" s="26">
        <f t="shared" ref="AK325:AL340" si="121">PERCENTILE(AI325:AI424,5%)</f>
        <v>-2.2106797659658843</v>
      </c>
      <c r="AL325" s="26">
        <f t="shared" si="121"/>
        <v>-1.7214045639725817</v>
      </c>
      <c r="AM325" s="26">
        <f t="shared" ref="AM325:AN340" si="122">PERCENTILE(AI325:AI424,1%)</f>
        <v>-2.5374703168039812</v>
      </c>
      <c r="AN325" s="26">
        <f t="shared" si="122"/>
        <v>-2.8342072619426961</v>
      </c>
      <c r="AO325" s="14">
        <v>-2.0946313786000145E-2</v>
      </c>
      <c r="AP325" s="14">
        <v>-1.1941091366845732E-2</v>
      </c>
      <c r="AQ325" s="20">
        <v>-2.4042672438002319E-2</v>
      </c>
      <c r="AR325" s="20">
        <v>-1.9660414858743494E-2</v>
      </c>
    </row>
    <row r="326" spans="1:44" x14ac:dyDescent="0.2">
      <c r="A326" s="1">
        <v>44729</v>
      </c>
      <c r="B326">
        <v>224.72185000000002</v>
      </c>
      <c r="C326">
        <v>18.079999999999998</v>
      </c>
      <c r="D326" s="12">
        <v>1.2466469629912602E-3</v>
      </c>
      <c r="E326" s="12">
        <v>4.444444444444251E-3</v>
      </c>
      <c r="F326" s="12">
        <v>3.1977974814529908E-3</v>
      </c>
      <c r="G326" s="12">
        <f t="shared" si="110"/>
        <v>7.5450639066258728E-3</v>
      </c>
      <c r="H326" s="12">
        <f t="shared" si="116"/>
        <v>7.4328902646653679E-3</v>
      </c>
      <c r="I326" s="14">
        <v>-1.2410525732394213E-2</v>
      </c>
      <c r="J326" s="14">
        <v>-1.2226016510567123E-2</v>
      </c>
      <c r="K326" s="20">
        <v>-1.7552443378681379E-2</v>
      </c>
      <c r="L326" s="20">
        <v>-1.7291488465183139E-2</v>
      </c>
      <c r="N326" s="24">
        <v>1.5541286503353325E-6</v>
      </c>
      <c r="O326" s="24">
        <v>1.022590873238709E-5</v>
      </c>
      <c r="P326" s="23">
        <f t="shared" si="111"/>
        <v>9.5003590486762891E-5</v>
      </c>
      <c r="Q326" s="23">
        <f t="shared" si="111"/>
        <v>5.1035430557890449E-5</v>
      </c>
      <c r="R326" s="12">
        <v>9.7469785311532775E-3</v>
      </c>
      <c r="S326" s="12">
        <v>7.1439086330866838E-3</v>
      </c>
      <c r="T326" s="14">
        <v>-1.6032352988785605E-2</v>
      </c>
      <c r="U326" s="14">
        <v>-1.1750684025742569E-2</v>
      </c>
      <c r="V326" s="20">
        <v>-2.2674862784270142E-2</v>
      </c>
      <c r="W326" s="20">
        <v>-1.6619216660923215E-2</v>
      </c>
      <c r="Y326" s="14">
        <f t="shared" si="112"/>
        <v>-1.4506262073958387E-2</v>
      </c>
      <c r="Z326" s="14">
        <f t="shared" si="117"/>
        <v>-1.1767058640475569E-2</v>
      </c>
      <c r="AA326" s="20">
        <f t="shared" si="113"/>
        <v>-1.8451799386195324E-2</v>
      </c>
      <c r="AB326" s="20">
        <f t="shared" si="118"/>
        <v>-1.709359523459341E-2</v>
      </c>
      <c r="AD326" s="14">
        <f t="shared" si="114"/>
        <v>-7.9774742764860407E-3</v>
      </c>
      <c r="AE326" s="14">
        <f t="shared" si="119"/>
        <v>-7.5371043527327816E-3</v>
      </c>
      <c r="AF326" s="20">
        <f t="shared" si="115"/>
        <v>-1.4864448825462952E-2</v>
      </c>
      <c r="AG326" s="20">
        <f t="shared" si="120"/>
        <v>-1.2028963339931045E-2</v>
      </c>
      <c r="AI326" s="26">
        <v>0.12405892793734201</v>
      </c>
      <c r="AJ326" s="26">
        <v>0.4366238540249372</v>
      </c>
      <c r="AK326" s="26">
        <f t="shared" si="121"/>
        <v>-2.2106797659658843</v>
      </c>
      <c r="AL326" s="26">
        <f t="shared" si="121"/>
        <v>-1.9195202884123435</v>
      </c>
      <c r="AM326" s="26">
        <f t="shared" si="122"/>
        <v>-2.5374703168039812</v>
      </c>
      <c r="AN326" s="26">
        <f t="shared" si="122"/>
        <v>-2.8342072619426961</v>
      </c>
      <c r="AO326" s="14">
        <v>-2.1547448218124425E-2</v>
      </c>
      <c r="AP326" s="14">
        <v>-1.3712877559773982E-2</v>
      </c>
      <c r="AQ326" s="20">
        <v>-2.473266870132711E-2</v>
      </c>
      <c r="AR326" s="20">
        <v>-2.0247317726549398E-2</v>
      </c>
    </row>
    <row r="327" spans="1:44" x14ac:dyDescent="0.2">
      <c r="A327" s="1">
        <v>44728</v>
      </c>
      <c r="B327">
        <v>224.44204999999999</v>
      </c>
      <c r="C327">
        <v>18</v>
      </c>
      <c r="D327" s="12">
        <v>-1.821302316893747E-2</v>
      </c>
      <c r="E327" s="12">
        <v>-1.3698630136986356E-2</v>
      </c>
      <c r="F327" s="12">
        <v>4.5143930319511139E-3</v>
      </c>
      <c r="G327" s="12">
        <f t="shared" si="110"/>
        <v>7.5828293033510207E-3</v>
      </c>
      <c r="H327" s="12">
        <f t="shared" si="116"/>
        <v>7.431803075599798E-3</v>
      </c>
      <c r="I327" s="14">
        <v>-1.2472644282170835E-2</v>
      </c>
      <c r="J327" s="14">
        <v>-1.2224228243689437E-2</v>
      </c>
      <c r="K327" s="20">
        <v>-1.7640298829065235E-2</v>
      </c>
      <c r="L327" s="20">
        <v>-1.728895928521177E-2</v>
      </c>
      <c r="N327" s="24">
        <v>3.317142129522531E-4</v>
      </c>
      <c r="O327" s="24">
        <v>2.037974444692877E-5</v>
      </c>
      <c r="P327" s="23">
        <f t="shared" si="111"/>
        <v>1.009789659277954E-4</v>
      </c>
      <c r="Q327" s="23">
        <f t="shared" si="111"/>
        <v>5.3639780833214411E-5</v>
      </c>
      <c r="R327" s="12">
        <v>1.0048829082425246E-2</v>
      </c>
      <c r="S327" s="12">
        <v>7.323918407056049E-3</v>
      </c>
      <c r="T327" s="14">
        <v>-1.6528852962842604E-2</v>
      </c>
      <c r="U327" s="14">
        <v>-1.2046773755342794E-2</v>
      </c>
      <c r="V327" s="20">
        <v>-2.3377072172499742E-2</v>
      </c>
      <c r="W327" s="20">
        <v>-1.7037982015903421E-2</v>
      </c>
      <c r="Y327" s="14">
        <f t="shared" si="112"/>
        <v>-1.4506262073958387E-2</v>
      </c>
      <c r="Z327" s="14">
        <f t="shared" si="117"/>
        <v>-1.1767058640475569E-2</v>
      </c>
      <c r="AA327" s="20">
        <f t="shared" si="113"/>
        <v>-1.8451799386195324E-2</v>
      </c>
      <c r="AB327" s="20">
        <f t="shared" si="118"/>
        <v>-1.709359523459341E-2</v>
      </c>
      <c r="AD327" s="14">
        <f t="shared" si="114"/>
        <v>-7.9774742764860407E-3</v>
      </c>
      <c r="AE327" s="14">
        <f t="shared" si="119"/>
        <v>-7.5371043527327816E-3</v>
      </c>
      <c r="AF327" s="20">
        <f t="shared" si="115"/>
        <v>-1.4864448825462952E-2</v>
      </c>
      <c r="AG327" s="20">
        <f t="shared" si="120"/>
        <v>-1.2028963339931045E-2</v>
      </c>
      <c r="AI327" s="26">
        <v>-1.9615848925793111</v>
      </c>
      <c r="AJ327" s="26">
        <v>0.60455675241831441</v>
      </c>
      <c r="AK327" s="26">
        <f t="shared" si="121"/>
        <v>-2.2106797659658843</v>
      </c>
      <c r="AL327" s="26">
        <f t="shared" si="121"/>
        <v>-1.9195202884123435</v>
      </c>
      <c r="AM327" s="26">
        <f t="shared" si="122"/>
        <v>-2.5374703168039812</v>
      </c>
      <c r="AN327" s="26">
        <f t="shared" si="122"/>
        <v>-2.8342072619426961</v>
      </c>
      <c r="AO327" s="14">
        <v>-2.2214743124167016E-2</v>
      </c>
      <c r="AP327" s="14">
        <v>-1.4058409973020698E-2</v>
      </c>
      <c r="AQ327" s="20">
        <v>-2.5498605515290648E-2</v>
      </c>
      <c r="AR327" s="20">
        <v>-2.0757502735154039E-2</v>
      </c>
    </row>
    <row r="328" spans="1:44" x14ac:dyDescent="0.2">
      <c r="A328" s="1">
        <v>44727</v>
      </c>
      <c r="B328">
        <v>228.60565</v>
      </c>
      <c r="C328">
        <v>18.25</v>
      </c>
      <c r="D328" s="12">
        <v>9.636579563005121E-3</v>
      </c>
      <c r="E328" s="12">
        <v>2.1965952773201902E-3</v>
      </c>
      <c r="F328" s="12">
        <v>-7.4399842856849308E-3</v>
      </c>
      <c r="G328" s="12">
        <f t="shared" si="110"/>
        <v>7.3883766748925519E-3</v>
      </c>
      <c r="H328" s="12">
        <f t="shared" si="116"/>
        <v>7.4195643948479738E-3</v>
      </c>
      <c r="I328" s="14">
        <v>-1.2152798170980675E-2</v>
      </c>
      <c r="J328" s="14">
        <v>-1.2204097405265698E-2</v>
      </c>
      <c r="K328" s="20">
        <v>-1.7187934370249226E-2</v>
      </c>
      <c r="L328" s="20">
        <v>-1.72604878562637E-2</v>
      </c>
      <c r="N328" s="24">
        <v>9.286366567412797E-5</v>
      </c>
      <c r="O328" s="24">
        <v>5.5353366171238706E-5</v>
      </c>
      <c r="P328" s="23">
        <f t="shared" si="111"/>
        <v>8.620845541774537E-5</v>
      </c>
      <c r="Q328" s="23">
        <f t="shared" si="111"/>
        <v>5.5760233191472454E-5</v>
      </c>
      <c r="R328" s="12">
        <v>9.2848508559774598E-3</v>
      </c>
      <c r="S328" s="12">
        <v>7.4672774952771409E-3</v>
      </c>
      <c r="T328" s="14">
        <v>-1.527222060615801E-2</v>
      </c>
      <c r="U328" s="14">
        <v>-1.2282578471559714E-2</v>
      </c>
      <c r="V328" s="20">
        <v>-2.1599793049589443E-2</v>
      </c>
      <c r="W328" s="20">
        <v>-1.7371485126010992E-2</v>
      </c>
      <c r="Y328" s="14">
        <f t="shared" si="112"/>
        <v>-1.3933370666264794E-2</v>
      </c>
      <c r="Z328" s="14">
        <f t="shared" si="117"/>
        <v>-1.1767058640475569E-2</v>
      </c>
      <c r="AA328" s="20">
        <f t="shared" si="113"/>
        <v>-1.8451799386195324E-2</v>
      </c>
      <c r="AB328" s="20">
        <f t="shared" si="118"/>
        <v>-1.709359523459341E-2</v>
      </c>
      <c r="AD328" s="14">
        <f t="shared" si="114"/>
        <v>-7.8348533889894649E-3</v>
      </c>
      <c r="AE328" s="14">
        <f t="shared" si="119"/>
        <v>-7.759916928584569E-3</v>
      </c>
      <c r="AF328" s="20">
        <f t="shared" si="115"/>
        <v>-1.4419506575179517E-2</v>
      </c>
      <c r="AG328" s="20">
        <f t="shared" si="120"/>
        <v>-1.2028963339931045E-2</v>
      </c>
      <c r="AI328" s="26">
        <v>1.04050781881924</v>
      </c>
      <c r="AJ328" s="26">
        <v>-0.99610595843535865</v>
      </c>
      <c r="AK328" s="26">
        <f t="shared" si="121"/>
        <v>-2.2106797659658843</v>
      </c>
      <c r="AL328" s="26">
        <f t="shared" si="121"/>
        <v>-1.9195202884123435</v>
      </c>
      <c r="AM328" s="26">
        <f t="shared" si="122"/>
        <v>-2.5374703168039812</v>
      </c>
      <c r="AN328" s="26">
        <f t="shared" si="122"/>
        <v>-2.8342072619426961</v>
      </c>
      <c r="AO328" s="14">
        <v>-2.0525831917320391E-2</v>
      </c>
      <c r="AP328" s="14">
        <v>-1.4333590651389378E-2</v>
      </c>
      <c r="AQ328" s="20">
        <v>-2.356003344299484E-2</v>
      </c>
      <c r="AR328" s="20">
        <v>-2.116381210405574E-2</v>
      </c>
    </row>
    <row r="329" spans="1:44" x14ac:dyDescent="0.2">
      <c r="A329" s="1">
        <v>44726</v>
      </c>
      <c r="B329">
        <v>226.4237</v>
      </c>
      <c r="C329">
        <v>18.21</v>
      </c>
      <c r="D329" s="12">
        <v>-6.031013064012325E-3</v>
      </c>
      <c r="E329" s="12">
        <v>-5.4614964500271368E-3</v>
      </c>
      <c r="F329" s="12">
        <v>5.6951661398518816E-4</v>
      </c>
      <c r="G329" s="12">
        <f t="shared" si="110"/>
        <v>7.3174290421907972E-3</v>
      </c>
      <c r="H329" s="12">
        <f t="shared" si="116"/>
        <v>7.4192248380857972E-3</v>
      </c>
      <c r="I329" s="14">
        <v>-1.2036099700007572E-2</v>
      </c>
      <c r="J329" s="14">
        <v>-1.2203538884093876E-2</v>
      </c>
      <c r="K329" s="20">
        <v>-1.7022885495745266E-2</v>
      </c>
      <c r="L329" s="20">
        <v>-1.7259697929111896E-2</v>
      </c>
      <c r="N329" s="24">
        <v>3.6373118578287332E-5</v>
      </c>
      <c r="O329" s="24">
        <v>3.2434917360515383E-7</v>
      </c>
      <c r="P329" s="23">
        <f t="shared" si="111"/>
        <v>8.5773894001301435E-5</v>
      </c>
      <c r="Q329" s="23">
        <f t="shared" si="111"/>
        <v>5.5786993988540027E-5</v>
      </c>
      <c r="R329" s="12">
        <v>9.2614196536654914E-3</v>
      </c>
      <c r="S329" s="12">
        <v>7.4690691514097008E-3</v>
      </c>
      <c r="T329" s="14">
        <v>-1.5233679708051335E-2</v>
      </c>
      <c r="U329" s="14">
        <v>-1.2285525483647605E-2</v>
      </c>
      <c r="V329" s="20">
        <v>-2.1545283921904777E-2</v>
      </c>
      <c r="W329" s="20">
        <v>-1.7375653141445985E-2</v>
      </c>
      <c r="Y329" s="14">
        <f t="shared" si="112"/>
        <v>-1.3933370666264794E-2</v>
      </c>
      <c r="Z329" s="14">
        <f t="shared" si="117"/>
        <v>-1.1767058640475569E-2</v>
      </c>
      <c r="AA329" s="20">
        <f t="shared" si="113"/>
        <v>-1.8451799386195324E-2</v>
      </c>
      <c r="AB329" s="20">
        <f t="shared" si="118"/>
        <v>-1.709359523459341E-2</v>
      </c>
      <c r="AD329" s="14">
        <f t="shared" si="114"/>
        <v>-7.9774742764860407E-3</v>
      </c>
      <c r="AE329" s="14">
        <f t="shared" si="119"/>
        <v>-7.759916928584569E-3</v>
      </c>
      <c r="AF329" s="20">
        <f t="shared" si="115"/>
        <v>-1.4419506575179517E-2</v>
      </c>
      <c r="AG329" s="20">
        <f t="shared" si="120"/>
        <v>-1.2028963339931045E-2</v>
      </c>
      <c r="AI329" s="26">
        <v>-0.63953764953637138</v>
      </c>
      <c r="AJ329" s="26">
        <v>7.3940021051629237E-2</v>
      </c>
      <c r="AK329" s="26">
        <f t="shared" si="121"/>
        <v>-2.2106797659658843</v>
      </c>
      <c r="AL329" s="26">
        <f t="shared" si="121"/>
        <v>-1.9195202884123435</v>
      </c>
      <c r="AM329" s="26">
        <f t="shared" si="122"/>
        <v>-2.5374703168039812</v>
      </c>
      <c r="AN329" s="26">
        <f t="shared" si="122"/>
        <v>-2.8342072619426961</v>
      </c>
      <c r="AO329" s="14">
        <v>-2.0474033032477069E-2</v>
      </c>
      <c r="AP329" s="14">
        <v>-1.4337029771685687E-2</v>
      </c>
      <c r="AQ329" s="20">
        <v>-2.3500577462641191E-2</v>
      </c>
      <c r="AR329" s="20">
        <v>-2.1168890028877545E-2</v>
      </c>
    </row>
    <row r="330" spans="1:44" x14ac:dyDescent="0.2">
      <c r="A330" s="1">
        <v>44725</v>
      </c>
      <c r="B330">
        <v>227.79755</v>
      </c>
      <c r="C330">
        <v>18.309999999999999</v>
      </c>
      <c r="D330" s="12">
        <v>-1.9968675659274959E-2</v>
      </c>
      <c r="E330" s="12">
        <v>-1.3469827586206851E-2</v>
      </c>
      <c r="F330" s="12">
        <v>6.4988480730681086E-3</v>
      </c>
      <c r="G330" s="12">
        <f t="shared" si="110"/>
        <v>7.3298049606575844E-3</v>
      </c>
      <c r="H330" s="12">
        <f t="shared" si="116"/>
        <v>7.4192525608500213E-3</v>
      </c>
      <c r="I330" s="14">
        <v>-1.2056456274384524E-2</v>
      </c>
      <c r="J330" s="14">
        <v>-1.2203584483983159E-2</v>
      </c>
      <c r="K330" s="20">
        <v>-1.7051676187359779E-2</v>
      </c>
      <c r="L330" s="20">
        <v>-1.7259762421905512E-2</v>
      </c>
      <c r="N330" s="24">
        <v>3.9874800758532021E-4</v>
      </c>
      <c r="O330" s="24">
        <v>4.2235026276821069E-5</v>
      </c>
      <c r="P330" s="23">
        <f t="shared" si="111"/>
        <v>8.8930002704390521E-5</v>
      </c>
      <c r="Q330" s="23">
        <f t="shared" si="111"/>
        <v>5.9327173234718653E-5</v>
      </c>
      <c r="R330" s="12">
        <v>9.4302705530854482E-3</v>
      </c>
      <c r="S330" s="12">
        <v>7.7024134681746769E-3</v>
      </c>
      <c r="T330" s="14">
        <v>-1.5511414722376269E-2</v>
      </c>
      <c r="U330" s="14">
        <v>-1.2669342729406988E-2</v>
      </c>
      <c r="V330" s="20">
        <v>-2.1938089852800276E-2</v>
      </c>
      <c r="W330" s="20">
        <v>-1.79184931966717E-2</v>
      </c>
      <c r="Y330" s="14">
        <f t="shared" si="112"/>
        <v>-1.3933370666264794E-2</v>
      </c>
      <c r="Z330" s="14">
        <f t="shared" si="117"/>
        <v>-1.1767058640475569E-2</v>
      </c>
      <c r="AA330" s="20">
        <f t="shared" si="113"/>
        <v>-1.8451799386195324E-2</v>
      </c>
      <c r="AB330" s="20">
        <f t="shared" si="118"/>
        <v>-1.709359523459341E-2</v>
      </c>
      <c r="AD330" s="14">
        <f t="shared" si="114"/>
        <v>-7.9774742764860407E-3</v>
      </c>
      <c r="AE330" s="14">
        <f t="shared" si="119"/>
        <v>-7.759916928584569E-3</v>
      </c>
      <c r="AF330" s="20">
        <f t="shared" si="115"/>
        <v>-1.4419506575179517E-2</v>
      </c>
      <c r="AG330" s="20">
        <f t="shared" si="120"/>
        <v>-1.2028963339931045E-2</v>
      </c>
      <c r="AI330" s="26">
        <v>-2.4021653432797652</v>
      </c>
      <c r="AJ330" s="26">
        <v>0.83612762569356702</v>
      </c>
      <c r="AK330" s="26">
        <f t="shared" si="121"/>
        <v>-2.2106797659658843</v>
      </c>
      <c r="AL330" s="26">
        <f t="shared" si="121"/>
        <v>-1.9195202884123435</v>
      </c>
      <c r="AM330" s="26">
        <f t="shared" si="122"/>
        <v>-2.5374703168039812</v>
      </c>
      <c r="AN330" s="26">
        <f t="shared" si="122"/>
        <v>-2.8342072619426961</v>
      </c>
      <c r="AO330" s="14">
        <v>-2.0847308299289911E-2</v>
      </c>
      <c r="AP330" s="14">
        <v>-1.4784938921901775E-2</v>
      </c>
      <c r="AQ330" s="20">
        <v>-2.3929031607884985E-2</v>
      </c>
      <c r="AR330" s="20">
        <v>-2.1830236185985896E-2</v>
      </c>
    </row>
    <row r="331" spans="1:44" x14ac:dyDescent="0.2">
      <c r="A331" s="1">
        <v>44722</v>
      </c>
      <c r="B331">
        <v>232.43905000000001</v>
      </c>
      <c r="C331">
        <v>18.559999999999999</v>
      </c>
      <c r="D331" s="12">
        <v>-1.286059677925544E-2</v>
      </c>
      <c r="E331" s="12">
        <v>-1.276595744680864E-2</v>
      </c>
      <c r="F331" s="12">
        <v>9.4639332446799784E-5</v>
      </c>
      <c r="G331" s="12">
        <f t="shared" si="110"/>
        <v>7.0867717762919565E-3</v>
      </c>
      <c r="H331" s="12">
        <f t="shared" si="116"/>
        <v>7.3930647179186564E-3</v>
      </c>
      <c r="I331" s="14">
        <v>-1.1656702259611155E-2</v>
      </c>
      <c r="J331" s="14">
        <v>-1.2160509315555467E-2</v>
      </c>
      <c r="K331" s="20">
        <v>-1.6486296455589425E-2</v>
      </c>
      <c r="L331" s="20">
        <v>-1.7198840389176413E-2</v>
      </c>
      <c r="N331" s="24">
        <v>1.6539494951859539E-4</v>
      </c>
      <c r="O331" s="24">
        <v>8.9566032459758909E-9</v>
      </c>
      <c r="P331" s="23">
        <f t="shared" si="111"/>
        <v>6.910233650010548E-5</v>
      </c>
      <c r="Q331" s="23">
        <f t="shared" si="111"/>
        <v>6.0412613372503427E-5</v>
      </c>
      <c r="R331" s="12">
        <v>8.3127815140364106E-3</v>
      </c>
      <c r="S331" s="12">
        <v>7.7725551379519611E-3</v>
      </c>
      <c r="T331" s="14">
        <v>-1.3673308823417944E-2</v>
      </c>
      <c r="U331" s="14">
        <v>-1.2784715509340587E-2</v>
      </c>
      <c r="V331" s="20">
        <v>-1.9338421602544606E-2</v>
      </c>
      <c r="W331" s="20">
        <v>-1.8081667121039757E-2</v>
      </c>
      <c r="Y331" s="14">
        <f t="shared" si="112"/>
        <v>-1.2912967627236926E-2</v>
      </c>
      <c r="Z331" s="14">
        <f t="shared" si="117"/>
        <v>-1.1767058640475569E-2</v>
      </c>
      <c r="AA331" s="20">
        <f t="shared" si="113"/>
        <v>-1.6761526739187606E-2</v>
      </c>
      <c r="AB331" s="20">
        <f t="shared" si="118"/>
        <v>-1.709359523459341E-2</v>
      </c>
      <c r="AD331" s="14">
        <f t="shared" si="114"/>
        <v>-7.8348533889894649E-3</v>
      </c>
      <c r="AE331" s="14">
        <f t="shared" si="119"/>
        <v>-7.759916928584569E-3</v>
      </c>
      <c r="AF331" s="20">
        <f t="shared" si="115"/>
        <v>-1.40869793654492E-2</v>
      </c>
      <c r="AG331" s="20">
        <f t="shared" si="120"/>
        <v>-1.2028963339931045E-2</v>
      </c>
      <c r="AI331" s="26">
        <v>-1.6211233901023341</v>
      </c>
      <c r="AJ331" s="26">
        <v>1.1804825964128317E-2</v>
      </c>
      <c r="AK331" s="26">
        <f t="shared" si="121"/>
        <v>-1.9645526392471242</v>
      </c>
      <c r="AL331" s="26">
        <f t="shared" si="121"/>
        <v>-1.9195202884123435</v>
      </c>
      <c r="AM331" s="26">
        <f t="shared" si="122"/>
        <v>-2.5374703168039812</v>
      </c>
      <c r="AN331" s="26">
        <f t="shared" si="122"/>
        <v>-2.8342072619426961</v>
      </c>
      <c r="AO331" s="14">
        <v>-1.6330896862884935E-2</v>
      </c>
      <c r="AP331" s="14">
        <v>-1.4919577280102391E-2</v>
      </c>
      <c r="AQ331" s="20">
        <v>-2.1093436341944251E-2</v>
      </c>
      <c r="AR331" s="20">
        <v>-2.2029032215833463E-2</v>
      </c>
    </row>
    <row r="332" spans="1:44" x14ac:dyDescent="0.2">
      <c r="A332" s="1">
        <v>44721</v>
      </c>
      <c r="B332">
        <v>235.46729999999999</v>
      </c>
      <c r="C332">
        <v>18.8</v>
      </c>
      <c r="D332" s="12">
        <v>-9.1676294083699039E-3</v>
      </c>
      <c r="E332" s="12">
        <v>-2.1231422505307851E-3</v>
      </c>
      <c r="F332" s="12">
        <v>7.0444871578391188E-3</v>
      </c>
      <c r="G332" s="12">
        <f t="shared" si="110"/>
        <v>6.9855738903228546E-3</v>
      </c>
      <c r="H332" s="12">
        <f t="shared" si="116"/>
        <v>7.4160579705852348E-3</v>
      </c>
      <c r="I332" s="14">
        <v>-1.1490246549835057E-2</v>
      </c>
      <c r="J332" s="14">
        <v>-1.2198329850599501E-2</v>
      </c>
      <c r="K332" s="20">
        <v>-1.6250874968707779E-2</v>
      </c>
      <c r="L332" s="20">
        <v>-1.7252330693634594E-2</v>
      </c>
      <c r="N332" s="24">
        <v>8.4045428969208719E-5</v>
      </c>
      <c r="O332" s="24">
        <v>4.9624799316960268E-5</v>
      </c>
      <c r="P332" s="23">
        <f t="shared" si="111"/>
        <v>6.2934690374911119E-5</v>
      </c>
      <c r="Q332" s="23">
        <f t="shared" si="111"/>
        <v>6.4272346987286435E-5</v>
      </c>
      <c r="R332" s="12">
        <v>7.9331387467326646E-3</v>
      </c>
      <c r="S332" s="12">
        <v>8.0170036165194813E-3</v>
      </c>
      <c r="T332" s="14">
        <v>-1.3048852040672484E-2</v>
      </c>
      <c r="U332" s="14">
        <v>-1.3186797475915142E-2</v>
      </c>
      <c r="V332" s="20">
        <v>-1.8455240457932554E-2</v>
      </c>
      <c r="W332" s="20">
        <v>-1.8650339319467826E-2</v>
      </c>
      <c r="Y332" s="14">
        <f t="shared" si="112"/>
        <v>-1.2872464375229691E-2</v>
      </c>
      <c r="Z332" s="14">
        <f t="shared" si="117"/>
        <v>-1.1767058640475569E-2</v>
      </c>
      <c r="AA332" s="20">
        <f t="shared" si="113"/>
        <v>-1.6761526739187606E-2</v>
      </c>
      <c r="AB332" s="20">
        <f t="shared" si="118"/>
        <v>-1.709359523459341E-2</v>
      </c>
      <c r="AD332" s="14">
        <f t="shared" si="114"/>
        <v>-7.7303075378817969E-3</v>
      </c>
      <c r="AE332" s="14">
        <f t="shared" si="119"/>
        <v>-7.759916928584569E-3</v>
      </c>
      <c r="AF332" s="20">
        <f t="shared" si="115"/>
        <v>-1.40869793654492E-2</v>
      </c>
      <c r="AG332" s="20">
        <f t="shared" si="120"/>
        <v>-1.2028963339931045E-2</v>
      </c>
      <c r="AI332" s="26">
        <v>-1.1682325032075911</v>
      </c>
      <c r="AJ332" s="26">
        <v>0.87239426024615419</v>
      </c>
      <c r="AK332" s="26">
        <f t="shared" si="121"/>
        <v>-1.9645526392471242</v>
      </c>
      <c r="AL332" s="26">
        <f t="shared" si="121"/>
        <v>-1.9195202884123435</v>
      </c>
      <c r="AM332" s="26">
        <f t="shared" si="122"/>
        <v>-2.5374703168039812</v>
      </c>
      <c r="AN332" s="26">
        <f t="shared" si="122"/>
        <v>-2.8342072619426961</v>
      </c>
      <c r="AO332" s="14">
        <v>-1.5585068662407279E-2</v>
      </c>
      <c r="AP332" s="14">
        <v>-1.5388801094184276E-2</v>
      </c>
      <c r="AQ332" s="20">
        <v>-2.0130104088921671E-2</v>
      </c>
      <c r="AR332" s="20">
        <v>-2.2721849868960371E-2</v>
      </c>
    </row>
    <row r="333" spans="1:44" x14ac:dyDescent="0.2">
      <c r="A333" s="1">
        <v>44720</v>
      </c>
      <c r="B333">
        <v>237.64595</v>
      </c>
      <c r="C333">
        <v>18.84</v>
      </c>
      <c r="D333" s="12">
        <v>-6.8186519835755632E-3</v>
      </c>
      <c r="E333" s="12">
        <v>1.0626992561104665E-3</v>
      </c>
      <c r="F333" s="12">
        <v>7.8813512396860297E-3</v>
      </c>
      <c r="G333" s="12">
        <f t="shared" si="110"/>
        <v>6.9613589778296436E-3</v>
      </c>
      <c r="H333" s="12">
        <f t="shared" si="116"/>
        <v>7.3987630322373222E-3</v>
      </c>
      <c r="I333" s="14">
        <v>-1.1450416563194286E-2</v>
      </c>
      <c r="J333" s="14">
        <v>-1.2169882208530035E-2</v>
      </c>
      <c r="K333" s="20">
        <v>-1.6194542658509111E-2</v>
      </c>
      <c r="L333" s="20">
        <v>-1.7212096650577258E-2</v>
      </c>
      <c r="N333" s="24">
        <v>4.6494014873118964E-5</v>
      </c>
      <c r="O333" s="24">
        <v>6.2115697363300512E-5</v>
      </c>
      <c r="P333" s="23">
        <f t="shared" si="111"/>
        <v>6.1582246485231796E-5</v>
      </c>
      <c r="Q333" s="23">
        <f t="shared" si="111"/>
        <v>6.520383869554733E-5</v>
      </c>
      <c r="R333" s="12">
        <v>7.8474356630195957E-3</v>
      </c>
      <c r="S333" s="12">
        <v>8.0748893921556188E-3</v>
      </c>
      <c r="T333" s="14">
        <v>-1.2907883012586116E-2</v>
      </c>
      <c r="U333" s="14">
        <v>-1.3282011103919142E-2</v>
      </c>
      <c r="V333" s="20">
        <v>-1.8255865271337914E-2</v>
      </c>
      <c r="W333" s="20">
        <v>-1.878500177055616E-2</v>
      </c>
      <c r="Y333" s="14">
        <f t="shared" si="112"/>
        <v>-1.2872464375229691E-2</v>
      </c>
      <c r="Z333" s="14">
        <f t="shared" si="117"/>
        <v>-1.1767058640475569E-2</v>
      </c>
      <c r="AA333" s="20">
        <f t="shared" si="113"/>
        <v>-1.6761526739187606E-2</v>
      </c>
      <c r="AB333" s="20">
        <f t="shared" si="118"/>
        <v>-1.709359523459341E-2</v>
      </c>
      <c r="AD333" s="14">
        <f t="shared" si="114"/>
        <v>-7.6332142839290237E-3</v>
      </c>
      <c r="AE333" s="14">
        <f t="shared" si="119"/>
        <v>-7.759916928584569E-3</v>
      </c>
      <c r="AF333" s="20">
        <f t="shared" si="115"/>
        <v>-1.40869793654492E-2</v>
      </c>
      <c r="AG333" s="20">
        <f t="shared" si="120"/>
        <v>-1.2028963339931045E-2</v>
      </c>
      <c r="AI333" s="26">
        <v>-0.86222837839834332</v>
      </c>
      <c r="AJ333" s="26">
        <v>0.97458065928348259</v>
      </c>
      <c r="AK333" s="26">
        <f t="shared" si="121"/>
        <v>-1.9645526392471242</v>
      </c>
      <c r="AL333" s="26">
        <f t="shared" si="121"/>
        <v>-1.9195202884123435</v>
      </c>
      <c r="AM333" s="26">
        <f t="shared" si="122"/>
        <v>-2.5374703168039812</v>
      </c>
      <c r="AN333" s="26">
        <f t="shared" si="122"/>
        <v>-2.8342072619426961</v>
      </c>
      <c r="AO333" s="14">
        <v>-1.5416700443107152E-2</v>
      </c>
      <c r="AP333" s="14">
        <v>-1.5499914014928326E-2</v>
      </c>
      <c r="AQ333" s="20">
        <v>-1.9912635057941195E-2</v>
      </c>
      <c r="AR333" s="20">
        <v>-2.2885910154631497E-2</v>
      </c>
    </row>
    <row r="334" spans="1:44" x14ac:dyDescent="0.2">
      <c r="A334" s="1">
        <v>44719</v>
      </c>
      <c r="B334">
        <v>239.2775</v>
      </c>
      <c r="C334">
        <v>18.82</v>
      </c>
      <c r="D334" s="12">
        <v>4.2574783925837245E-3</v>
      </c>
      <c r="E334" s="12">
        <v>-2.1208907741251393E-3</v>
      </c>
      <c r="F334" s="12">
        <v>-6.3783691667088638E-3</v>
      </c>
      <c r="G334" s="12">
        <f t="shared" si="110"/>
        <v>6.935625388508445E-3</v>
      </c>
      <c r="H334" s="12">
        <f t="shared" si="116"/>
        <v>7.3848555498687383E-3</v>
      </c>
      <c r="I334" s="14">
        <v>-1.1408088575464832E-2</v>
      </c>
      <c r="J334" s="14">
        <v>-1.2147006435714307E-2</v>
      </c>
      <c r="K334" s="20">
        <v>-1.6134677377700302E-2</v>
      </c>
      <c r="L334" s="20">
        <v>-1.7179743008535843E-2</v>
      </c>
      <c r="N334" s="24">
        <v>1.8126122263317294E-5</v>
      </c>
      <c r="O334" s="24">
        <v>4.0683593226822324E-5</v>
      </c>
      <c r="P334" s="23">
        <f t="shared" si="111"/>
        <v>6.2539214903822621E-5</v>
      </c>
      <c r="Q334" s="23">
        <f t="shared" si="111"/>
        <v>6.5398198987098473E-5</v>
      </c>
      <c r="R334" s="12">
        <v>7.9081739297907853E-3</v>
      </c>
      <c r="S334" s="12">
        <v>8.0869152949130402E-3</v>
      </c>
      <c r="T334" s="14">
        <v>-1.3007788570979454E-2</v>
      </c>
      <c r="U334" s="14">
        <v>-1.3301791953687052E-2</v>
      </c>
      <c r="V334" s="20">
        <v>-1.8397163609113993E-2</v>
      </c>
      <c r="W334" s="20">
        <v>-1.8812978203869311E-2</v>
      </c>
      <c r="Y334" s="14">
        <f t="shared" si="112"/>
        <v>-1.2872464375229691E-2</v>
      </c>
      <c r="Z334" s="14">
        <f t="shared" si="117"/>
        <v>-1.1767058640475569E-2</v>
      </c>
      <c r="AA334" s="20">
        <f t="shared" si="113"/>
        <v>-1.6761526739187606E-2</v>
      </c>
      <c r="AB334" s="20">
        <f t="shared" si="118"/>
        <v>-1.709359523459341E-2</v>
      </c>
      <c r="AD334" s="14">
        <f t="shared" si="114"/>
        <v>-7.6332142839290237E-3</v>
      </c>
      <c r="AE334" s="14">
        <f t="shared" si="119"/>
        <v>-7.759916928584569E-3</v>
      </c>
      <c r="AF334" s="20">
        <f t="shared" si="115"/>
        <v>-1.40869793654492E-2</v>
      </c>
      <c r="AG334" s="20">
        <f t="shared" si="120"/>
        <v>-1.2028963339931045E-2</v>
      </c>
      <c r="AI334" s="26">
        <v>0.52656335387505326</v>
      </c>
      <c r="AJ334" s="26">
        <v>-0.77941245963641637</v>
      </c>
      <c r="AK334" s="26">
        <f t="shared" si="121"/>
        <v>-1.9645526392471242</v>
      </c>
      <c r="AL334" s="26">
        <f t="shared" si="121"/>
        <v>-1.9195202884123435</v>
      </c>
      <c r="AM334" s="26">
        <f t="shared" si="122"/>
        <v>-2.5374703168039812</v>
      </c>
      <c r="AN334" s="26">
        <f t="shared" si="122"/>
        <v>-2.8342072619426961</v>
      </c>
      <c r="AO334" s="14">
        <v>-1.5536023965395789E-2</v>
      </c>
      <c r="AP334" s="14">
        <v>-1.552299797925767E-2</v>
      </c>
      <c r="AQ334" s="20">
        <v>-2.0066756606967207E-2</v>
      </c>
      <c r="AR334" s="20">
        <v>-2.2919994055557998E-2</v>
      </c>
    </row>
    <row r="335" spans="1:44" x14ac:dyDescent="0.2">
      <c r="A335" s="1">
        <v>44715</v>
      </c>
      <c r="B335">
        <v>238.26310000000001</v>
      </c>
      <c r="C335">
        <v>18.86</v>
      </c>
      <c r="D335" s="12">
        <v>-7.5058838231312208E-3</v>
      </c>
      <c r="E335" s="12">
        <v>5.3050397877973943E-4</v>
      </c>
      <c r="F335" s="12">
        <v>8.0363878019109602E-3</v>
      </c>
      <c r="G335" s="12">
        <f t="shared" si="110"/>
        <v>6.9336406448437613E-3</v>
      </c>
      <c r="H335" s="12">
        <f t="shared" si="116"/>
        <v>7.3577078501695301E-3</v>
      </c>
      <c r="I335" s="14">
        <v>-1.1404823962649408E-2</v>
      </c>
      <c r="J335" s="14">
        <v>-1.2102352443400674E-2</v>
      </c>
      <c r="K335" s="20">
        <v>-1.6130060173495449E-2</v>
      </c>
      <c r="L335" s="20">
        <v>-1.711658801505549E-2</v>
      </c>
      <c r="N335" s="24">
        <v>5.633829196634295E-5</v>
      </c>
      <c r="O335" s="24">
        <v>6.4583528902703279E-5</v>
      </c>
      <c r="P335" s="23">
        <f t="shared" si="111"/>
        <v>6.5373786861458246E-5</v>
      </c>
      <c r="Q335" s="23">
        <f t="shared" si="111"/>
        <v>6.6970665582286338E-5</v>
      </c>
      <c r="R335" s="12">
        <v>8.0854057944829364E-3</v>
      </c>
      <c r="S335" s="12">
        <v>8.1835606909392653E-3</v>
      </c>
      <c r="T335" s="14">
        <v>-1.3299309046429711E-2</v>
      </c>
      <c r="U335" s="14">
        <v>-1.3460759483868949E-2</v>
      </c>
      <c r="V335" s="20">
        <v>-1.8809466580752873E-2</v>
      </c>
      <c r="W335" s="20">
        <v>-1.9037809015450755E-2</v>
      </c>
      <c r="Y335" s="14">
        <f t="shared" si="112"/>
        <v>-1.2872464375229691E-2</v>
      </c>
      <c r="Z335" s="14">
        <f t="shared" si="117"/>
        <v>-1.1767058640475569E-2</v>
      </c>
      <c r="AA335" s="20">
        <f t="shared" si="113"/>
        <v>-1.6761526739187606E-2</v>
      </c>
      <c r="AB335" s="20">
        <f t="shared" si="118"/>
        <v>-1.709359523459341E-2</v>
      </c>
      <c r="AD335" s="14">
        <f t="shared" si="114"/>
        <v>-7.6332142839290237E-3</v>
      </c>
      <c r="AE335" s="14">
        <f t="shared" si="119"/>
        <v>-8.1447409905525178E-3</v>
      </c>
      <c r="AF335" s="20">
        <f t="shared" si="115"/>
        <v>-1.40869793654492E-2</v>
      </c>
      <c r="AG335" s="20">
        <f t="shared" si="120"/>
        <v>-1.2028963339931045E-2</v>
      </c>
      <c r="AI335" s="26">
        <v>-0.92430815836354308</v>
      </c>
      <c r="AJ335" s="26">
        <v>0.98084666174982804</v>
      </c>
      <c r="AK335" s="26">
        <f t="shared" si="121"/>
        <v>-1.9645526392471242</v>
      </c>
      <c r="AL335" s="26">
        <f t="shared" si="121"/>
        <v>-1.9195202884123435</v>
      </c>
      <c r="AM335" s="26">
        <f t="shared" si="122"/>
        <v>-2.5374703168039812</v>
      </c>
      <c r="AN335" s="26">
        <f t="shared" si="122"/>
        <v>-2.8342072619426961</v>
      </c>
      <c r="AO335" s="14">
        <v>-1.5884205292935445E-2</v>
      </c>
      <c r="AP335" s="14">
        <v>-1.5708510777711654E-2</v>
      </c>
      <c r="AQ335" s="20">
        <v>-2.051647720281536E-2</v>
      </c>
      <c r="AR335" s="20">
        <v>-2.3193907138808853E-2</v>
      </c>
    </row>
    <row r="336" spans="1:44" x14ac:dyDescent="0.2">
      <c r="A336" s="1">
        <v>44714</v>
      </c>
      <c r="B336">
        <v>240.065</v>
      </c>
      <c r="C336">
        <v>18.850000000000001</v>
      </c>
      <c r="D336" s="12">
        <v>6.2232728819757721E-3</v>
      </c>
      <c r="E336" s="12">
        <v>-8.4166228300894819E-3</v>
      </c>
      <c r="F336" s="12">
        <v>-1.4639895712065254E-2</v>
      </c>
      <c r="G336" s="12">
        <f t="shared" si="110"/>
        <v>6.9003100086377223E-3</v>
      </c>
      <c r="H336" s="12">
        <f t="shared" si="116"/>
        <v>7.3980743666620186E-3</v>
      </c>
      <c r="I336" s="14">
        <v>-1.1349999944797304E-2</v>
      </c>
      <c r="J336" s="14">
        <v>-1.2168749454460739E-2</v>
      </c>
      <c r="K336" s="20">
        <v>-1.6052521518817101E-2</v>
      </c>
      <c r="L336" s="20">
        <v>-1.7210494574880227E-2</v>
      </c>
      <c r="N336" s="24">
        <v>3.8729125363535031E-5</v>
      </c>
      <c r="O336" s="24">
        <v>2.1432654646014662E-4</v>
      </c>
      <c r="P336" s="23">
        <f t="shared" si="111"/>
        <v>6.5943212955017839E-5</v>
      </c>
      <c r="Q336" s="23">
        <f t="shared" si="111"/>
        <v>6.7130446366147389E-5</v>
      </c>
      <c r="R336" s="12">
        <v>8.120542651511525E-3</v>
      </c>
      <c r="S336" s="12">
        <v>8.1933171771967541E-3</v>
      </c>
      <c r="T336" s="14">
        <v>-1.3357104033152861E-2</v>
      </c>
      <c r="U336" s="14">
        <v>-1.3476807475675883E-2</v>
      </c>
      <c r="V336" s="20">
        <v>-1.8891207133401807E-2</v>
      </c>
      <c r="W336" s="20">
        <v>-1.906050599651397E-2</v>
      </c>
      <c r="Y336" s="14">
        <f t="shared" si="112"/>
        <v>-1.2872464375229691E-2</v>
      </c>
      <c r="Z336" s="14">
        <f t="shared" si="117"/>
        <v>-1.1767058640475569E-2</v>
      </c>
      <c r="AA336" s="20">
        <f t="shared" si="113"/>
        <v>-1.6761526739187606E-2</v>
      </c>
      <c r="AB336" s="20">
        <f t="shared" si="118"/>
        <v>-1.709359523459341E-2</v>
      </c>
      <c r="AD336" s="14">
        <f t="shared" si="114"/>
        <v>-7.6332142839290237E-3</v>
      </c>
      <c r="AE336" s="14">
        <f t="shared" si="119"/>
        <v>-8.4190542966929727E-3</v>
      </c>
      <c r="AF336" s="20">
        <f t="shared" si="115"/>
        <v>-1.40869793654492E-2</v>
      </c>
      <c r="AG336" s="20">
        <f t="shared" si="120"/>
        <v>-1.2028963339931045E-2</v>
      </c>
      <c r="AI336" s="26">
        <v>0.75647639411123246</v>
      </c>
      <c r="AJ336" s="26">
        <v>-1.9271343527030125</v>
      </c>
      <c r="AK336" s="26">
        <f t="shared" si="121"/>
        <v>-1.9645526392471242</v>
      </c>
      <c r="AL336" s="26">
        <f t="shared" si="121"/>
        <v>-1.9349935644047143</v>
      </c>
      <c r="AM336" s="26">
        <f t="shared" si="122"/>
        <v>-2.5374703168039812</v>
      </c>
      <c r="AN336" s="26">
        <f t="shared" si="122"/>
        <v>-2.8342072619426961</v>
      </c>
      <c r="AO336" s="14">
        <v>-1.5953233498145807E-2</v>
      </c>
      <c r="AP336" s="14">
        <v>-1.5854016009002318E-2</v>
      </c>
      <c r="AQ336" s="20">
        <v>-2.0605635934551191E-2</v>
      </c>
      <c r="AR336" s="20">
        <v>-2.3221559043010872E-2</v>
      </c>
    </row>
    <row r="337" spans="1:44" x14ac:dyDescent="0.2">
      <c r="A337" s="1">
        <v>44713</v>
      </c>
      <c r="B337">
        <v>238.58024999999998</v>
      </c>
      <c r="C337">
        <v>19.010000000000002</v>
      </c>
      <c r="D337" s="12">
        <v>-2.9248148926719342E-3</v>
      </c>
      <c r="E337" s="12">
        <v>3.1662269129288934E-3</v>
      </c>
      <c r="F337" s="12">
        <v>6.0910418056008275E-3</v>
      </c>
      <c r="G337" s="12">
        <f t="shared" si="110"/>
        <v>6.8757140988673715E-3</v>
      </c>
      <c r="H337" s="12">
        <f t="shared" si="116"/>
        <v>7.2669197693768081E-3</v>
      </c>
      <c r="I337" s="14">
        <v>-1.1309543273403373E-2</v>
      </c>
      <c r="J337" s="14">
        <v>-1.1953019339424801E-2</v>
      </c>
      <c r="K337" s="20">
        <v>-1.5995302876412744E-2</v>
      </c>
      <c r="L337" s="20">
        <v>-1.6905383356315095E-2</v>
      </c>
      <c r="N337" s="24">
        <v>8.5545421563955373E-6</v>
      </c>
      <c r="O337" s="24">
        <v>3.7100790277576988E-5</v>
      </c>
      <c r="P337" s="23">
        <f t="shared" si="111"/>
        <v>6.7677908429396454E-5</v>
      </c>
      <c r="Q337" s="23">
        <f t="shared" si="111"/>
        <v>5.7710120322861546E-5</v>
      </c>
      <c r="R337" s="12">
        <v>8.2266583999456577E-3</v>
      </c>
      <c r="S337" s="12">
        <v>7.5967177335255487E-3</v>
      </c>
      <c r="T337" s="14">
        <v>-1.3531648906841413E-2</v>
      </c>
      <c r="U337" s="14">
        <v>-1.2495488716916069E-2</v>
      </c>
      <c r="V337" s="20">
        <v>-1.9138069279173806E-2</v>
      </c>
      <c r="W337" s="20">
        <v>-1.7672608149075515E-2</v>
      </c>
      <c r="Y337" s="14">
        <f t="shared" si="112"/>
        <v>-1.2872464375229691E-2</v>
      </c>
      <c r="Z337" s="14">
        <f t="shared" si="117"/>
        <v>-1.1090191970935276E-2</v>
      </c>
      <c r="AA337" s="20">
        <f t="shared" si="113"/>
        <v>-1.6761526739187606E-2</v>
      </c>
      <c r="AB337" s="20">
        <f t="shared" si="118"/>
        <v>-1.709359523459341E-2</v>
      </c>
      <c r="AD337" s="14">
        <f t="shared" si="114"/>
        <v>-7.7303075378817969E-3</v>
      </c>
      <c r="AE337" s="14">
        <f t="shared" si="119"/>
        <v>-8.1447409905525178E-3</v>
      </c>
      <c r="AF337" s="20">
        <f t="shared" si="115"/>
        <v>-1.4419506575179517E-2</v>
      </c>
      <c r="AG337" s="20">
        <f t="shared" si="120"/>
        <v>-1.1888031561735153E-2</v>
      </c>
      <c r="AI337" s="26">
        <v>-0.34601388729713195</v>
      </c>
      <c r="AJ337" s="26">
        <v>0.79274899322503112</v>
      </c>
      <c r="AK337" s="26">
        <f t="shared" si="121"/>
        <v>-1.9645526392471242</v>
      </c>
      <c r="AL337" s="26">
        <f t="shared" si="121"/>
        <v>-1.9273795001140452</v>
      </c>
      <c r="AM337" s="26">
        <f t="shared" si="122"/>
        <v>-2.5374703168039812</v>
      </c>
      <c r="AN337" s="26">
        <f t="shared" si="122"/>
        <v>-2.8342072619426961</v>
      </c>
      <c r="AO337" s="14">
        <v>-1.6161703471797767E-2</v>
      </c>
      <c r="AP337" s="14">
        <v>-1.4641758027749975E-2</v>
      </c>
      <c r="AQ337" s="20">
        <v>-2.0874901496348242E-2</v>
      </c>
      <c r="AR337" s="20">
        <v>-2.1530672567286968E-2</v>
      </c>
    </row>
    <row r="338" spans="1:44" x14ac:dyDescent="0.2">
      <c r="A338" s="1">
        <v>44712</v>
      </c>
      <c r="B338">
        <v>239.2801</v>
      </c>
      <c r="C338">
        <v>18.95</v>
      </c>
      <c r="D338" s="12">
        <v>-3.2556220454202922E-3</v>
      </c>
      <c r="E338" s="12">
        <v>-3.1562335612836945E-3</v>
      </c>
      <c r="F338" s="12">
        <v>9.9388484136597732E-5</v>
      </c>
      <c r="G338" s="12">
        <f t="shared" si="110"/>
        <v>6.8737627074434487E-3</v>
      </c>
      <c r="H338" s="12">
        <f t="shared" si="116"/>
        <v>7.3197843150191177E-3</v>
      </c>
      <c r="I338" s="14">
        <v>-1.1306333520142131E-2</v>
      </c>
      <c r="J338" s="14">
        <v>-1.2039973779061696E-2</v>
      </c>
      <c r="K338" s="20">
        <v>-1.5990763261122282E-2</v>
      </c>
      <c r="L338" s="20">
        <v>-1.7028364679682217E-2</v>
      </c>
      <c r="N338" s="24">
        <v>1.0599074902626607E-5</v>
      </c>
      <c r="O338" s="24">
        <v>9.8780707789707397E-9</v>
      </c>
      <c r="P338" s="23">
        <f t="shared" si="111"/>
        <v>7.1451230375260918E-5</v>
      </c>
      <c r="Q338" s="23">
        <f t="shared" si="111"/>
        <v>5.9035298327903444E-5</v>
      </c>
      <c r="R338" s="12">
        <v>8.4528829623543768E-3</v>
      </c>
      <c r="S338" s="12">
        <v>7.6834431297370482E-3</v>
      </c>
      <c r="T338" s="14">
        <v>-1.3903755198824905E-2</v>
      </c>
      <c r="U338" s="14">
        <v>-1.2638139299423357E-2</v>
      </c>
      <c r="V338" s="20">
        <v>-1.9664346308989149E-2</v>
      </c>
      <c r="W338" s="20">
        <v>-1.7874361590177485E-2</v>
      </c>
      <c r="Y338" s="14">
        <f t="shared" si="112"/>
        <v>-1.2872464375229691E-2</v>
      </c>
      <c r="Z338" s="14">
        <f t="shared" si="117"/>
        <v>-1.1090191970935276E-2</v>
      </c>
      <c r="AA338" s="20">
        <f t="shared" si="113"/>
        <v>-1.6761526739187606E-2</v>
      </c>
      <c r="AB338" s="20">
        <f t="shared" si="118"/>
        <v>-1.709359523459341E-2</v>
      </c>
      <c r="AD338" s="14">
        <f t="shared" si="114"/>
        <v>-7.7303075378817969E-3</v>
      </c>
      <c r="AE338" s="14">
        <f t="shared" si="119"/>
        <v>-8.1447409905525178E-3</v>
      </c>
      <c r="AF338" s="20">
        <f t="shared" si="115"/>
        <v>-1.4419506575179517E-2</v>
      </c>
      <c r="AG338" s="20">
        <f t="shared" si="120"/>
        <v>-1.1888031561735153E-2</v>
      </c>
      <c r="AI338" s="26">
        <v>-0.37506168001953566</v>
      </c>
      <c r="AJ338" s="26">
        <v>1.2541034155755243E-2</v>
      </c>
      <c r="AK338" s="26">
        <f t="shared" si="121"/>
        <v>-1.9645526392471242</v>
      </c>
      <c r="AL338" s="26">
        <f t="shared" si="121"/>
        <v>-2.0946474386653788</v>
      </c>
      <c r="AM338" s="26">
        <f t="shared" si="122"/>
        <v>-2.5374703168039812</v>
      </c>
      <c r="AN338" s="26">
        <f t="shared" si="122"/>
        <v>-2.8342072619426961</v>
      </c>
      <c r="AO338" s="14">
        <v>-1.660613353294034E-2</v>
      </c>
      <c r="AP338" s="14">
        <v>-1.6094104471834809E-2</v>
      </c>
      <c r="AQ338" s="20">
        <v>-2.1448939608392337E-2</v>
      </c>
      <c r="AR338" s="20">
        <v>-2.1776470315024461E-2</v>
      </c>
    </row>
    <row r="339" spans="1:44" x14ac:dyDescent="0.2">
      <c r="A339" s="1">
        <v>44711</v>
      </c>
      <c r="B339">
        <v>240.06164999999999</v>
      </c>
      <c r="C339">
        <v>19.010000000000002</v>
      </c>
      <c r="D339" s="12">
        <v>-1.7585329286227136E-3</v>
      </c>
      <c r="E339" s="12">
        <v>2.1085925144967987E-3</v>
      </c>
      <c r="F339" s="12">
        <v>3.8671254431195123E-3</v>
      </c>
      <c r="G339" s="12">
        <f t="shared" si="110"/>
        <v>6.9268059817275017E-3</v>
      </c>
      <c r="H339" s="12">
        <f t="shared" si="116"/>
        <v>7.3388895698472184E-3</v>
      </c>
      <c r="I339" s="14">
        <v>-1.1393581942233636E-2</v>
      </c>
      <c r="J339" s="14">
        <v>-1.207139912675953E-2</v>
      </c>
      <c r="K339" s="20">
        <v>-1.6114160369485153E-2</v>
      </c>
      <c r="L339" s="20">
        <v>-1.7072810148634578E-2</v>
      </c>
      <c r="N339" s="24">
        <v>3.0924380610503778E-6</v>
      </c>
      <c r="O339" s="24">
        <v>1.4954659192822284E-5</v>
      </c>
      <c r="P339" s="23">
        <f t="shared" si="111"/>
        <v>7.5346411305855172E-5</v>
      </c>
      <c r="Q339" s="23">
        <f t="shared" si="111"/>
        <v>6.2806621490191946E-5</v>
      </c>
      <c r="R339" s="12">
        <v>8.6802310629300172E-3</v>
      </c>
      <c r="S339" s="12">
        <v>7.9250628697942801E-3</v>
      </c>
      <c r="T339" s="14">
        <v>-1.4277709546637275E-2</v>
      </c>
      <c r="U339" s="14">
        <v>-1.3035568405199567E-2</v>
      </c>
      <c r="V339" s="20">
        <v>-2.0193237079430514E-2</v>
      </c>
      <c r="W339" s="20">
        <v>-1.8436453158785927E-2</v>
      </c>
      <c r="Y339" s="14">
        <f t="shared" si="112"/>
        <v>-1.2872464375229691E-2</v>
      </c>
      <c r="Z339" s="14">
        <f t="shared" si="117"/>
        <v>-1.1090191970935276E-2</v>
      </c>
      <c r="AA339" s="20">
        <f t="shared" si="113"/>
        <v>-1.6761526739187606E-2</v>
      </c>
      <c r="AB339" s="20">
        <f t="shared" si="118"/>
        <v>-1.709359523459341E-2</v>
      </c>
      <c r="AD339" s="14">
        <f t="shared" si="114"/>
        <v>-7.7303075378817969E-3</v>
      </c>
      <c r="AE339" s="14">
        <f t="shared" si="119"/>
        <v>-8.1447409905525178E-3</v>
      </c>
      <c r="AF339" s="20">
        <f t="shared" si="115"/>
        <v>-1.4419506575179517E-2</v>
      </c>
      <c r="AG339" s="20">
        <f t="shared" si="120"/>
        <v>-1.1888031561735153E-2</v>
      </c>
      <c r="AI339" s="26">
        <v>-0.19666162929080586</v>
      </c>
      <c r="AJ339" s="26">
        <v>0.47651309895361227</v>
      </c>
      <c r="AK339" s="26">
        <f t="shared" si="121"/>
        <v>-2.1067877211815254</v>
      </c>
      <c r="AL339" s="26">
        <f t="shared" si="121"/>
        <v>-2.0946474386653788</v>
      </c>
      <c r="AM339" s="26">
        <f t="shared" si="122"/>
        <v>-2.5374703168039812</v>
      </c>
      <c r="AN339" s="26">
        <f t="shared" si="122"/>
        <v>-2.8342072619426961</v>
      </c>
      <c r="AO339" s="14">
        <v>-1.8287404220399421E-2</v>
      </c>
      <c r="AP339" s="14">
        <v>-1.6600212641476684E-2</v>
      </c>
      <c r="AQ339" s="20">
        <v>-2.202582866518479E-2</v>
      </c>
      <c r="AR339" s="20">
        <v>-2.2461270736923371E-2</v>
      </c>
    </row>
    <row r="340" spans="1:44" x14ac:dyDescent="0.2">
      <c r="A340" s="1">
        <v>44708</v>
      </c>
      <c r="B340">
        <v>240.48455000000001</v>
      </c>
      <c r="C340">
        <v>18.97</v>
      </c>
      <c r="D340" s="12">
        <v>1.9262976782410401E-2</v>
      </c>
      <c r="E340" s="12">
        <v>1.2813667912439763E-2</v>
      </c>
      <c r="F340" s="12">
        <v>-6.449308869970638E-3</v>
      </c>
      <c r="G340" s="12">
        <f t="shared" si="110"/>
        <v>6.9264662307028406E-3</v>
      </c>
      <c r="H340" s="12">
        <f t="shared" si="116"/>
        <v>7.3377316181660974E-3</v>
      </c>
      <c r="I340" s="14">
        <v>-1.1393023101528463E-2</v>
      </c>
      <c r="J340" s="14">
        <v>-1.2069494465737003E-2</v>
      </c>
      <c r="K340" s="20">
        <v>-1.6113369990411228E-2</v>
      </c>
      <c r="L340" s="20">
        <v>-1.707011635020296E-2</v>
      </c>
      <c r="N340" s="24">
        <v>3.7106227451968218E-4</v>
      </c>
      <c r="O340" s="24">
        <v>4.1593584900281949E-5</v>
      </c>
      <c r="P340" s="23">
        <f t="shared" ref="P340:Q355" si="123">SUMPRODUCT(N340:N439,Weights)</f>
        <v>7.9957967154535827E-5</v>
      </c>
      <c r="Q340" s="23">
        <f t="shared" si="123"/>
        <v>6.5860774432018794E-5</v>
      </c>
      <c r="R340" s="12">
        <v>8.9419218937841216E-3</v>
      </c>
      <c r="S340" s="12">
        <v>8.1154651395972856E-3</v>
      </c>
      <c r="T340" s="14">
        <v>-1.4708152658907594E-2</v>
      </c>
      <c r="U340" s="14">
        <v>-1.3348752269264835E-2</v>
      </c>
      <c r="V340" s="20">
        <v>-2.080202098744394E-2</v>
      </c>
      <c r="W340" s="20">
        <v>-1.88793950743547E-2</v>
      </c>
      <c r="Y340" s="14">
        <f t="shared" si="112"/>
        <v>-1.2872464375229691E-2</v>
      </c>
      <c r="Z340" s="14">
        <f t="shared" si="117"/>
        <v>-1.1090191970935276E-2</v>
      </c>
      <c r="AA340" s="20">
        <f t="shared" si="113"/>
        <v>-1.6761526739187606E-2</v>
      </c>
      <c r="AB340" s="20">
        <f t="shared" si="118"/>
        <v>-1.709359523459341E-2</v>
      </c>
      <c r="AD340" s="14">
        <f t="shared" si="114"/>
        <v>-7.7303075378817969E-3</v>
      </c>
      <c r="AE340" s="14">
        <f t="shared" si="119"/>
        <v>-8.1447409905525178E-3</v>
      </c>
      <c r="AF340" s="20">
        <f t="shared" si="115"/>
        <v>-1.4419506575179517E-2</v>
      </c>
      <c r="AG340" s="20">
        <f t="shared" si="120"/>
        <v>-1.1888031561735153E-2</v>
      </c>
      <c r="AI340" s="26">
        <v>2.4597276894592381</v>
      </c>
      <c r="AJ340" s="26">
        <v>-0.78553101577375128</v>
      </c>
      <c r="AK340" s="26">
        <f t="shared" si="121"/>
        <v>-2.1067877211815254</v>
      </c>
      <c r="AL340" s="26">
        <f t="shared" si="121"/>
        <v>-2.0946474386653788</v>
      </c>
      <c r="AM340" s="26">
        <f t="shared" si="122"/>
        <v>-2.5374703168039812</v>
      </c>
      <c r="AN340" s="26">
        <f t="shared" si="122"/>
        <v>-2.8342072619426961</v>
      </c>
      <c r="AO340" s="14">
        <v>-1.8838731249588639E-2</v>
      </c>
      <c r="AP340" s="14">
        <v>-1.6999038268235626E-2</v>
      </c>
      <c r="AQ340" s="20">
        <v>-2.2689861380656852E-2</v>
      </c>
      <c r="AR340" s="20">
        <v>-2.3000910232689423E-2</v>
      </c>
    </row>
    <row r="341" spans="1:44" x14ac:dyDescent="0.2">
      <c r="A341" s="1">
        <v>44706</v>
      </c>
      <c r="B341">
        <v>235.93965</v>
      </c>
      <c r="C341">
        <v>18.73</v>
      </c>
      <c r="D341" s="12">
        <v>7.147883498676677E-3</v>
      </c>
      <c r="E341" s="12">
        <v>6.9892473118278176E-3</v>
      </c>
      <c r="F341" s="12">
        <v>-1.586361868488595E-4</v>
      </c>
      <c r="G341" s="12">
        <f t="shared" si="110"/>
        <v>6.6429693149027873E-3</v>
      </c>
      <c r="H341" s="12">
        <f t="shared" si="116"/>
        <v>7.3189026868847873E-3</v>
      </c>
      <c r="I341" s="14">
        <v>-1.092671217134519E-2</v>
      </c>
      <c r="J341" s="14">
        <v>-1.2038523629827321E-2</v>
      </c>
      <c r="K341" s="20">
        <v>-1.545385754304264E-2</v>
      </c>
      <c r="L341" s="20">
        <v>-1.7026313705946223E-2</v>
      </c>
      <c r="N341" s="24">
        <v>5.1092238510654333E-5</v>
      </c>
      <c r="O341" s="24">
        <v>2.5165439777946262E-8</v>
      </c>
      <c r="P341" s="23">
        <f t="shared" si="123"/>
        <v>6.1329968585610177E-5</v>
      </c>
      <c r="Q341" s="23">
        <f t="shared" si="123"/>
        <v>6.7406174236139905E-5</v>
      </c>
      <c r="R341" s="12">
        <v>7.8313452602736255E-3</v>
      </c>
      <c r="S341" s="12">
        <v>8.2101263227882127E-3</v>
      </c>
      <c r="T341" s="14">
        <v>-1.2881416655270298E-2</v>
      </c>
      <c r="U341" s="14">
        <v>-1.3504456059767949E-2</v>
      </c>
      <c r="V341" s="20">
        <v>-1.8218433397117362E-2</v>
      </c>
      <c r="W341" s="20">
        <v>-1.9099609916625106E-2</v>
      </c>
      <c r="Y341" s="14">
        <f t="shared" si="112"/>
        <v>-1.2872464375229691E-2</v>
      </c>
      <c r="Z341" s="14">
        <f t="shared" si="117"/>
        <v>-1.1090191970935276E-2</v>
      </c>
      <c r="AA341" s="20">
        <f t="shared" si="113"/>
        <v>-1.6761526739187606E-2</v>
      </c>
      <c r="AB341" s="20">
        <f t="shared" si="118"/>
        <v>-1.709359523459341E-2</v>
      </c>
      <c r="AD341" s="14">
        <f t="shared" si="114"/>
        <v>-7.7303075378817969E-3</v>
      </c>
      <c r="AE341" s="14">
        <f t="shared" si="119"/>
        <v>-8.3048987793378319E-3</v>
      </c>
      <c r="AF341" s="20">
        <f t="shared" si="115"/>
        <v>-1.4419506575179517E-2</v>
      </c>
      <c r="AG341" s="20">
        <f t="shared" si="120"/>
        <v>-1.1888031561735153E-2</v>
      </c>
      <c r="AI341" s="26">
        <v>0.907946112913116</v>
      </c>
      <c r="AJ341" s="26">
        <v>-1.8733597292680152E-2</v>
      </c>
      <c r="AK341" s="26">
        <f t="shared" ref="AK341:AL356" si="124">PERCENTILE(AI341:AI440,5%)</f>
        <v>-2.1067877211815254</v>
      </c>
      <c r="AL341" s="26">
        <f t="shared" si="124"/>
        <v>-2.0946474386653788</v>
      </c>
      <c r="AM341" s="26">
        <f t="shared" ref="AM341:AN356" si="125">PERCENTILE(AI341:AI440,1%)</f>
        <v>-2.5374703168039812</v>
      </c>
      <c r="AN341" s="26">
        <f t="shared" si="125"/>
        <v>-2.8342072619426961</v>
      </c>
      <c r="AO341" s="14">
        <v>-1.649898203467761E-2</v>
      </c>
      <c r="AP341" s="14">
        <v>-1.7197320073147535E-2</v>
      </c>
      <c r="AQ341" s="20">
        <v>-1.9871806138587873E-2</v>
      </c>
      <c r="AR341" s="20">
        <v>-2.3269199645513237E-2</v>
      </c>
    </row>
    <row r="342" spans="1:44" x14ac:dyDescent="0.2">
      <c r="A342" s="1">
        <v>44705</v>
      </c>
      <c r="B342">
        <v>234.26515000000001</v>
      </c>
      <c r="C342">
        <v>18.600000000000001</v>
      </c>
      <c r="D342" s="12">
        <v>-5.4158345390691309E-3</v>
      </c>
      <c r="E342" s="12">
        <v>-6.4102564102562765E-3</v>
      </c>
      <c r="F342" s="12">
        <v>-9.9442187118714553E-4</v>
      </c>
      <c r="G342" s="12">
        <f t="shared" si="110"/>
        <v>6.5942262917612756E-3</v>
      </c>
      <c r="H342" s="12">
        <f t="shared" si="116"/>
        <v>7.3189829056907758E-3</v>
      </c>
      <c r="I342" s="14">
        <v>-1.0846537032942295E-2</v>
      </c>
      <c r="J342" s="14">
        <v>-1.20386555780213E-2</v>
      </c>
      <c r="K342" s="20">
        <v>-1.5340464314783061E-2</v>
      </c>
      <c r="L342" s="20">
        <v>-1.7026500322794992E-2</v>
      </c>
      <c r="N342" s="24">
        <v>2.9331263754574145E-5</v>
      </c>
      <c r="O342" s="24">
        <v>9.8887485789534382E-7</v>
      </c>
      <c r="P342" s="23">
        <f t="shared" si="123"/>
        <v>6.1977604108767262E-5</v>
      </c>
      <c r="Q342" s="23">
        <f t="shared" si="123"/>
        <v>7.1707100820673895E-5</v>
      </c>
      <c r="R342" s="12">
        <v>7.8725856050453503E-3</v>
      </c>
      <c r="S342" s="12">
        <v>8.4680045359384337E-3</v>
      </c>
      <c r="T342" s="14">
        <v>-1.2949250985944799E-2</v>
      </c>
      <c r="U342" s="14">
        <v>-1.3928627973979854E-2</v>
      </c>
      <c r="V342" s="20">
        <v>-1.8314372785501777E-2</v>
      </c>
      <c r="W342" s="20">
        <v>-1.969952434954857E-2</v>
      </c>
      <c r="Y342" s="14">
        <f t="shared" si="112"/>
        <v>-1.2872464375229691E-2</v>
      </c>
      <c r="Z342" s="14">
        <f t="shared" si="117"/>
        <v>-1.1090191970935276E-2</v>
      </c>
      <c r="AA342" s="20">
        <f t="shared" si="113"/>
        <v>-1.6761526739187606E-2</v>
      </c>
      <c r="AB342" s="20">
        <f t="shared" si="118"/>
        <v>-1.709359523459341E-2</v>
      </c>
      <c r="AD342" s="14">
        <f t="shared" si="114"/>
        <v>-7.7303075378817969E-3</v>
      </c>
      <c r="AE342" s="14">
        <f t="shared" si="119"/>
        <v>-8.3048987793378319E-3</v>
      </c>
      <c r="AF342" s="20">
        <f t="shared" si="115"/>
        <v>-1.4419506575179517E-2</v>
      </c>
      <c r="AG342" s="20">
        <f t="shared" si="120"/>
        <v>-1.1888031561735153E-2</v>
      </c>
      <c r="AI342" s="26">
        <v>-0.67667509165241679</v>
      </c>
      <c r="AJ342" s="26">
        <v>-0.11390242529567882</v>
      </c>
      <c r="AK342" s="26">
        <f t="shared" si="124"/>
        <v>-2.1067877211815254</v>
      </c>
      <c r="AL342" s="26">
        <f t="shared" si="124"/>
        <v>-2.0946474386653788</v>
      </c>
      <c r="AM342" s="26">
        <f t="shared" si="125"/>
        <v>-2.5374703168039812</v>
      </c>
      <c r="AN342" s="26">
        <f t="shared" si="125"/>
        <v>-2.8342072619426961</v>
      </c>
      <c r="AO342" s="14">
        <v>-1.6585866686659973E-2</v>
      </c>
      <c r="AP342" s="14">
        <v>-1.7737484011810249E-2</v>
      </c>
      <c r="AQ342" s="20">
        <v>-1.9976452289300888E-2</v>
      </c>
      <c r="AR342" s="20">
        <v>-2.40000799499204E-2</v>
      </c>
    </row>
    <row r="343" spans="1:44" x14ac:dyDescent="0.2">
      <c r="A343" s="1">
        <v>44704</v>
      </c>
      <c r="B343">
        <v>235.54079999999999</v>
      </c>
      <c r="C343">
        <v>18.72</v>
      </c>
      <c r="D343" s="12">
        <v>2.5489275116681309E-3</v>
      </c>
      <c r="E343" s="12">
        <v>-4.2553191489362874E-3</v>
      </c>
      <c r="F343" s="12">
        <v>-6.8042466606044183E-3</v>
      </c>
      <c r="G343" s="12">
        <f t="shared" si="110"/>
        <v>6.5808578396228693E-3</v>
      </c>
      <c r="H343" s="12">
        <f t="shared" si="116"/>
        <v>7.3191756480889799E-3</v>
      </c>
      <c r="I343" s="14">
        <v>-1.0824547885955708E-2</v>
      </c>
      <c r="J343" s="14">
        <v>-1.2038972611054053E-2</v>
      </c>
      <c r="K343" s="20">
        <v>-1.5309364644571662E-2</v>
      </c>
      <c r="L343" s="20">
        <v>-1.7026948708663291E-2</v>
      </c>
      <c r="N343" s="24">
        <v>6.4970314597386895E-6</v>
      </c>
      <c r="O343" s="24">
        <v>4.6297772618346377E-5</v>
      </c>
      <c r="P343" s="23">
        <f t="shared" si="123"/>
        <v>6.4057560338451176E-5</v>
      </c>
      <c r="Q343" s="23">
        <f t="shared" si="123"/>
        <v>7.622113159477677E-5</v>
      </c>
      <c r="R343" s="12">
        <v>8.0035967126318389E-3</v>
      </c>
      <c r="S343" s="12">
        <v>8.7304714417250559E-3</v>
      </c>
      <c r="T343" s="14">
        <v>-1.3164745081429364E-2</v>
      </c>
      <c r="U343" s="14">
        <v>-1.436034761591771E-2</v>
      </c>
      <c r="V343" s="20">
        <v>-1.8619150197111342E-2</v>
      </c>
      <c r="W343" s="20">
        <v>-2.0310113677831358E-2</v>
      </c>
      <c r="Y343" s="14">
        <f t="shared" si="112"/>
        <v>-1.2872464375229691E-2</v>
      </c>
      <c r="Z343" s="14">
        <f t="shared" si="117"/>
        <v>-1.1090191970935276E-2</v>
      </c>
      <c r="AA343" s="20">
        <f t="shared" si="113"/>
        <v>-1.6761526739187606E-2</v>
      </c>
      <c r="AB343" s="20">
        <f t="shared" si="118"/>
        <v>-1.709359523459341E-2</v>
      </c>
      <c r="AD343" s="14">
        <f t="shared" si="114"/>
        <v>-7.7303075378817969E-3</v>
      </c>
      <c r="AE343" s="14">
        <f t="shared" si="119"/>
        <v>-8.3048987793378319E-3</v>
      </c>
      <c r="AF343" s="20">
        <f t="shared" si="115"/>
        <v>-1.4419506575179517E-2</v>
      </c>
      <c r="AG343" s="20">
        <f t="shared" si="120"/>
        <v>-1.1888031561735153E-2</v>
      </c>
      <c r="AI343" s="26">
        <v>0.30971383155895843</v>
      </c>
      <c r="AJ343" s="26">
        <v>-0.76980968807673444</v>
      </c>
      <c r="AK343" s="26">
        <f t="shared" si="124"/>
        <v>-2.1067877211815254</v>
      </c>
      <c r="AL343" s="26">
        <f t="shared" si="124"/>
        <v>-2.0946474386653788</v>
      </c>
      <c r="AM343" s="26">
        <f t="shared" si="125"/>
        <v>-2.5374703168039812</v>
      </c>
      <c r="AN343" s="26">
        <f t="shared" si="125"/>
        <v>-2.8342072619426961</v>
      </c>
      <c r="AO343" s="14">
        <v>-1.6861879279461579E-2</v>
      </c>
      <c r="AP343" s="14">
        <v>-1.8287259643750626E-2</v>
      </c>
      <c r="AQ343" s="20">
        <v>-2.0308889085973215E-2</v>
      </c>
      <c r="AR343" s="20">
        <v>-2.4743965560320474E-2</v>
      </c>
    </row>
    <row r="344" spans="1:44" x14ac:dyDescent="0.2">
      <c r="A344" s="1">
        <v>44701</v>
      </c>
      <c r="B344">
        <v>234.94195000000002</v>
      </c>
      <c r="C344">
        <v>18.8</v>
      </c>
      <c r="D344" s="12">
        <v>3.1254009490204737E-3</v>
      </c>
      <c r="E344" s="12">
        <v>4.8102618920362605E-3</v>
      </c>
      <c r="F344" s="12">
        <v>1.6848609430157868E-3</v>
      </c>
      <c r="G344" s="12">
        <f t="shared" si="110"/>
        <v>6.5739180747752647E-3</v>
      </c>
      <c r="H344" s="12">
        <f t="shared" si="116"/>
        <v>7.2883884363386326E-3</v>
      </c>
      <c r="I344" s="14">
        <v>-1.0813132988575936E-2</v>
      </c>
      <c r="J344" s="14">
        <v>-1.1988332154142772E-2</v>
      </c>
      <c r="K344" s="20">
        <v>-1.5293220337372094E-2</v>
      </c>
      <c r="L344" s="20">
        <v>-1.6955326944060226E-2</v>
      </c>
      <c r="N344" s="24">
        <v>9.7681310921380776E-6</v>
      </c>
      <c r="O344" s="24">
        <v>2.8387563973000465E-6</v>
      </c>
      <c r="P344" s="23">
        <f t="shared" si="123"/>
        <v>6.7731979407684598E-5</v>
      </c>
      <c r="Q344" s="23">
        <f t="shared" si="123"/>
        <v>7.8125597684570606E-5</v>
      </c>
      <c r="R344" s="12">
        <v>8.2299440707506999E-3</v>
      </c>
      <c r="S344" s="12">
        <v>8.8388685749122096E-3</v>
      </c>
      <c r="T344" s="14">
        <v>-1.3537053354382055E-2</v>
      </c>
      <c r="U344" s="14">
        <v>-1.4538645033591742E-2</v>
      </c>
      <c r="V344" s="20">
        <v>-1.9145712892465912E-2</v>
      </c>
      <c r="W344" s="20">
        <v>-2.0562283118173416E-2</v>
      </c>
      <c r="Y344" s="14">
        <f t="shared" si="112"/>
        <v>-1.2872464375229691E-2</v>
      </c>
      <c r="Z344" s="14">
        <f t="shared" si="117"/>
        <v>-1.1090191970935276E-2</v>
      </c>
      <c r="AA344" s="20">
        <f t="shared" si="113"/>
        <v>-1.6761526739187606E-2</v>
      </c>
      <c r="AB344" s="20">
        <f t="shared" si="118"/>
        <v>-1.709359523459341E-2</v>
      </c>
      <c r="AD344" s="14">
        <f t="shared" si="114"/>
        <v>-7.7303075378817969E-3</v>
      </c>
      <c r="AE344" s="14">
        <f t="shared" si="119"/>
        <v>-8.3048987793378319E-3</v>
      </c>
      <c r="AF344" s="20">
        <f t="shared" si="115"/>
        <v>-1.4419506575179517E-2</v>
      </c>
      <c r="AG344" s="20">
        <f t="shared" si="120"/>
        <v>-1.1888031561735153E-2</v>
      </c>
      <c r="AI344" s="26">
        <v>0.36979674912367255</v>
      </c>
      <c r="AJ344" s="26">
        <v>0.18501173324454476</v>
      </c>
      <c r="AK344" s="26">
        <f t="shared" si="124"/>
        <v>-2.1067877211815254</v>
      </c>
      <c r="AL344" s="26">
        <f t="shared" si="124"/>
        <v>-2.0946474386653788</v>
      </c>
      <c r="AM344" s="26">
        <f t="shared" si="125"/>
        <v>-2.5374703168039812</v>
      </c>
      <c r="AN344" s="26">
        <f t="shared" si="125"/>
        <v>-2.8342072619426961</v>
      </c>
      <c r="AO344" s="14">
        <v>-1.7338745114268275E-2</v>
      </c>
      <c r="AP344" s="14">
        <v>-1.8514313421139766E-2</v>
      </c>
      <c r="AQ344" s="20">
        <v>-2.0883238788486826E-2</v>
      </c>
      <c r="AR344" s="20">
        <v>-2.5051185502373275E-2</v>
      </c>
    </row>
    <row r="345" spans="1:44" x14ac:dyDescent="0.2">
      <c r="A345" s="1">
        <v>44700</v>
      </c>
      <c r="B345">
        <v>234.20994999999999</v>
      </c>
      <c r="C345">
        <v>18.71</v>
      </c>
      <c r="D345" s="12">
        <v>-5.9626971729498379E-3</v>
      </c>
      <c r="E345" s="12">
        <v>-1.1099365750528611E-2</v>
      </c>
      <c r="F345" s="12">
        <v>-5.1366685775787735E-3</v>
      </c>
      <c r="G345" s="12">
        <f t="shared" si="110"/>
        <v>6.5650250558971614E-3</v>
      </c>
      <c r="H345" s="12">
        <f t="shared" si="116"/>
        <v>7.2994377108561272E-3</v>
      </c>
      <c r="I345" s="14">
        <v>-1.0798505274219741E-2</v>
      </c>
      <c r="J345" s="14">
        <v>-1.2006506593408055E-2</v>
      </c>
      <c r="K345" s="20">
        <v>-1.5272532081811212E-2</v>
      </c>
      <c r="L345" s="20">
        <v>-1.6981031400343693E-2</v>
      </c>
      <c r="N345" s="24">
        <v>3.5553757576303986E-5</v>
      </c>
      <c r="O345" s="24">
        <v>2.6385364075885141E-5</v>
      </c>
      <c r="P345" s="23">
        <f t="shared" si="123"/>
        <v>7.1430765024124086E-5</v>
      </c>
      <c r="Q345" s="23">
        <f t="shared" si="123"/>
        <v>8.2933421387303916E-5</v>
      </c>
      <c r="R345" s="12">
        <v>8.4516723211518381E-3</v>
      </c>
      <c r="S345" s="12">
        <v>9.1067788700123775E-3</v>
      </c>
      <c r="T345" s="14">
        <v>-1.3901763871251973E-2</v>
      </c>
      <c r="U345" s="14">
        <v>-1.4979318254184892E-2</v>
      </c>
      <c r="V345" s="20">
        <v>-1.9661529936401398E-2</v>
      </c>
      <c r="W345" s="20">
        <v>-2.1185535663613343E-2</v>
      </c>
      <c r="Y345" s="14">
        <f t="shared" si="112"/>
        <v>-1.2872464375229691E-2</v>
      </c>
      <c r="Z345" s="14">
        <f t="shared" si="117"/>
        <v>-1.1090191970935276E-2</v>
      </c>
      <c r="AA345" s="20">
        <f t="shared" si="113"/>
        <v>-1.6761526739187606E-2</v>
      </c>
      <c r="AB345" s="20">
        <f t="shared" si="118"/>
        <v>-1.709359523459341E-2</v>
      </c>
      <c r="AD345" s="14">
        <f t="shared" si="114"/>
        <v>-7.7303075378817969E-3</v>
      </c>
      <c r="AE345" s="14">
        <f t="shared" si="119"/>
        <v>-8.3048987793378319E-3</v>
      </c>
      <c r="AF345" s="20">
        <f t="shared" si="115"/>
        <v>-1.4419506575179517E-2</v>
      </c>
      <c r="AG345" s="20">
        <f t="shared" si="120"/>
        <v>-1.1888031561735153E-2</v>
      </c>
      <c r="AI345" s="26">
        <v>-0.69446625948179841</v>
      </c>
      <c r="AJ345" s="26">
        <v>-0.55216792945670623</v>
      </c>
      <c r="AK345" s="26">
        <f t="shared" si="124"/>
        <v>-2.1067877211815254</v>
      </c>
      <c r="AL345" s="26">
        <f t="shared" si="124"/>
        <v>-2.0946474386653788</v>
      </c>
      <c r="AM345" s="26">
        <f t="shared" si="125"/>
        <v>-2.5374703168039812</v>
      </c>
      <c r="AN345" s="26">
        <f t="shared" si="125"/>
        <v>-2.8342072619426961</v>
      </c>
      <c r="AO345" s="14">
        <v>-1.7805879469652452E-2</v>
      </c>
      <c r="AP345" s="14">
        <v>-1.9075491034563418E-2</v>
      </c>
      <c r="AQ345" s="20">
        <v>-2.1445867642276593E-2</v>
      </c>
      <c r="AR345" s="20">
        <v>-2.5810498806295382E-2</v>
      </c>
    </row>
    <row r="346" spans="1:44" x14ac:dyDescent="0.2">
      <c r="A346" s="1">
        <v>44699</v>
      </c>
      <c r="B346">
        <v>235.61484999999999</v>
      </c>
      <c r="C346">
        <v>18.920000000000002</v>
      </c>
      <c r="D346" s="12">
        <v>-1.4415152286477606E-2</v>
      </c>
      <c r="E346" s="12">
        <v>-2.6357406431205543E-3</v>
      </c>
      <c r="F346" s="12">
        <v>1.1779411643357052E-2</v>
      </c>
      <c r="G346" s="12">
        <f t="shared" si="110"/>
        <v>6.57608766118038E-3</v>
      </c>
      <c r="H346" s="12">
        <f t="shared" si="116"/>
        <v>7.2878129363771523E-3</v>
      </c>
      <c r="I346" s="14">
        <v>-1.0816701640643375E-2</v>
      </c>
      <c r="J346" s="14">
        <v>-1.1987385540943821E-2</v>
      </c>
      <c r="K346" s="20">
        <v>-1.5298267550093182E-2</v>
      </c>
      <c r="L346" s="20">
        <v>-1.6953988130948325E-2</v>
      </c>
      <c r="N346" s="24">
        <v>2.0779661544234056E-4</v>
      </c>
      <c r="O346" s="24">
        <v>1.3875453866365567E-4</v>
      </c>
      <c r="P346" s="23">
        <f t="shared" si="123"/>
        <v>7.3719640030977249E-5</v>
      </c>
      <c r="Q346" s="23">
        <f t="shared" si="123"/>
        <v>8.6540765747354463E-5</v>
      </c>
      <c r="R346" s="12">
        <v>8.5860142109699094E-3</v>
      </c>
      <c r="S346" s="12">
        <v>9.3027289408729123E-3</v>
      </c>
      <c r="T346" s="14">
        <v>-1.4122736615970742E-2</v>
      </c>
      <c r="U346" s="14">
        <v>-1.5301627438941241E-2</v>
      </c>
      <c r="V346" s="20">
        <v>-1.9974055906174296E-2</v>
      </c>
      <c r="W346" s="20">
        <v>-2.1641383694377903E-2</v>
      </c>
      <c r="Y346" s="14">
        <f t="shared" si="112"/>
        <v>-1.2872464375229691E-2</v>
      </c>
      <c r="Z346" s="14">
        <f t="shared" si="117"/>
        <v>-1.1090191970935276E-2</v>
      </c>
      <c r="AA346" s="20">
        <f t="shared" si="113"/>
        <v>-1.6761526739187606E-2</v>
      </c>
      <c r="AB346" s="20">
        <f t="shared" si="118"/>
        <v>-1.709359523459341E-2</v>
      </c>
      <c r="AD346" s="14">
        <f t="shared" si="114"/>
        <v>-7.7303075378817969E-3</v>
      </c>
      <c r="AE346" s="14">
        <f t="shared" si="119"/>
        <v>-8.3048987793378319E-3</v>
      </c>
      <c r="AF346" s="20">
        <f t="shared" si="115"/>
        <v>-1.4419506575179517E-2</v>
      </c>
      <c r="AG346" s="20">
        <f t="shared" si="120"/>
        <v>-1.1888031561735153E-2</v>
      </c>
      <c r="AI346" s="26">
        <v>-1.7861110297562257</v>
      </c>
      <c r="AJ346" s="26">
        <v>1.2914610095001346</v>
      </c>
      <c r="AK346" s="26">
        <f t="shared" si="124"/>
        <v>-2.1067877211815254</v>
      </c>
      <c r="AL346" s="26">
        <f t="shared" si="124"/>
        <v>-2.0946474386653788</v>
      </c>
      <c r="AM346" s="26">
        <f t="shared" si="125"/>
        <v>-2.5374703168039812</v>
      </c>
      <c r="AN346" s="26">
        <f t="shared" si="125"/>
        <v>-2.8342072619426961</v>
      </c>
      <c r="AO346" s="14">
        <v>-1.808890931356149E-2</v>
      </c>
      <c r="AP346" s="14">
        <v>-1.9485937348597739E-2</v>
      </c>
      <c r="AQ346" s="20">
        <v>-2.1786756199993301E-2</v>
      </c>
      <c r="AR346" s="20">
        <v>-2.6365861920106495E-2</v>
      </c>
    </row>
    <row r="347" spans="1:44" x14ac:dyDescent="0.2">
      <c r="A347" s="1">
        <v>44698</v>
      </c>
      <c r="B347">
        <v>239.06094999999999</v>
      </c>
      <c r="C347">
        <v>18.97</v>
      </c>
      <c r="D347" s="12">
        <v>1.6959542639158887E-3</v>
      </c>
      <c r="E347" s="12">
        <v>1.5839493136218241E-3</v>
      </c>
      <c r="F347" s="12">
        <v>-1.1200495029406454E-4</v>
      </c>
      <c r="G347" s="12">
        <f t="shared" si="110"/>
        <v>6.4524074962713316E-3</v>
      </c>
      <c r="H347" s="12">
        <f t="shared" si="116"/>
        <v>7.209174709290703E-3</v>
      </c>
      <c r="I347" s="14">
        <v>-1.061326587281077E-2</v>
      </c>
      <c r="J347" s="14">
        <v>-1.1858037167903641E-2</v>
      </c>
      <c r="K347" s="20">
        <v>-1.5010544461395997E-2</v>
      </c>
      <c r="L347" s="20">
        <v>-1.6771048258547423E-2</v>
      </c>
      <c r="N347" s="24">
        <v>2.8762608652944838E-6</v>
      </c>
      <c r="O347" s="24">
        <v>1.2545108890375869E-8</v>
      </c>
      <c r="P347" s="23">
        <f t="shared" si="123"/>
        <v>6.5136071957160494E-5</v>
      </c>
      <c r="Q347" s="23">
        <f t="shared" si="123"/>
        <v>8.3192581331492139E-5</v>
      </c>
      <c r="R347" s="12">
        <v>8.0706921609711088E-3</v>
      </c>
      <c r="S347" s="12">
        <v>9.1209967290582956E-3</v>
      </c>
      <c r="T347" s="14">
        <v>-1.3275107272982147E-2</v>
      </c>
      <c r="U347" s="14">
        <v>-1.5002704551204057E-2</v>
      </c>
      <c r="V347" s="20">
        <v>-1.8775237550713218E-2</v>
      </c>
      <c r="W347" s="20">
        <v>-2.1218611349778229E-2</v>
      </c>
      <c r="Y347" s="14">
        <f t="shared" si="112"/>
        <v>-1.2135480649447888E-2</v>
      </c>
      <c r="Z347" s="14">
        <f t="shared" si="117"/>
        <v>-1.1090191970935276E-2</v>
      </c>
      <c r="AA347" s="20">
        <f t="shared" si="113"/>
        <v>-1.6761526739187606E-2</v>
      </c>
      <c r="AB347" s="20">
        <f t="shared" si="118"/>
        <v>-1.709359523459341E-2</v>
      </c>
      <c r="AD347" s="14">
        <f t="shared" si="114"/>
        <v>-7.6332142839290237E-3</v>
      </c>
      <c r="AE347" s="14">
        <f t="shared" si="119"/>
        <v>-8.3048987793378319E-3</v>
      </c>
      <c r="AF347" s="20">
        <f t="shared" si="115"/>
        <v>-1.4091333654151109E-2</v>
      </c>
      <c r="AG347" s="20">
        <f t="shared" si="120"/>
        <v>-1.1888031561735153E-2</v>
      </c>
      <c r="AI347" s="26">
        <v>0.20400551123778343</v>
      </c>
      <c r="AJ347" s="26">
        <v>-1.1905853393428749E-2</v>
      </c>
      <c r="AK347" s="26">
        <f t="shared" si="124"/>
        <v>-2.1067877211815254</v>
      </c>
      <c r="AL347" s="26">
        <f t="shared" si="124"/>
        <v>-2.0946474386653788</v>
      </c>
      <c r="AM347" s="26">
        <f t="shared" si="125"/>
        <v>-2.5374703168039812</v>
      </c>
      <c r="AN347" s="26">
        <f t="shared" si="125"/>
        <v>-2.8342072619426961</v>
      </c>
      <c r="AO347" s="14">
        <v>-1.7003235146169922E-2</v>
      </c>
      <c r="AP347" s="14">
        <v>-1.9105272436597258E-2</v>
      </c>
      <c r="AQ347" s="20">
        <v>-2.0479141794526767E-2</v>
      </c>
      <c r="AR347" s="20">
        <v>-2.5850795165652599E-2</v>
      </c>
    </row>
    <row r="348" spans="1:44" x14ac:dyDescent="0.2">
      <c r="A348" s="1">
        <v>44697</v>
      </c>
      <c r="B348">
        <v>238.65620000000001</v>
      </c>
      <c r="C348">
        <v>18.940000000000001</v>
      </c>
      <c r="D348" s="12">
        <v>-1.5086805613663268E-3</v>
      </c>
      <c r="E348" s="12">
        <v>-4.729374671571196E-3</v>
      </c>
      <c r="F348" s="12">
        <v>-3.2206941102048692E-3</v>
      </c>
      <c r="G348" s="12">
        <f t="shared" si="110"/>
        <v>6.4562045483965262E-3</v>
      </c>
      <c r="H348" s="12">
        <f t="shared" si="116"/>
        <v>7.2095024826967545E-3</v>
      </c>
      <c r="I348" s="14">
        <v>-1.0619511467770621E-2</v>
      </c>
      <c r="J348" s="14">
        <v>-1.1858576307179403E-2</v>
      </c>
      <c r="K348" s="20">
        <v>-1.5019377725535065E-2</v>
      </c>
      <c r="L348" s="20">
        <v>-1.6771810773513758E-2</v>
      </c>
      <c r="N348" s="24">
        <v>2.2761170362446147E-6</v>
      </c>
      <c r="O348" s="24">
        <v>1.0372870551508334E-5</v>
      </c>
      <c r="P348" s="23">
        <f t="shared" si="123"/>
        <v>6.9110569545468941E-5</v>
      </c>
      <c r="Q348" s="23">
        <f t="shared" si="123"/>
        <v>8.8502058955481231E-5</v>
      </c>
      <c r="R348" s="12">
        <v>8.3132767032902816E-3</v>
      </c>
      <c r="S348" s="12">
        <v>9.4075532927260751E-3</v>
      </c>
      <c r="T348" s="14">
        <v>-1.36741233372582E-2</v>
      </c>
      <c r="U348" s="14">
        <v>-1.5474048154279753E-2</v>
      </c>
      <c r="V348" s="20">
        <v>-1.9339573585012596E-2</v>
      </c>
      <c r="W348" s="20">
        <v>-2.1885241602459218E-2</v>
      </c>
      <c r="Y348" s="14">
        <f t="shared" si="112"/>
        <v>-1.2135480649447888E-2</v>
      </c>
      <c r="Z348" s="14">
        <f t="shared" si="117"/>
        <v>-1.1090191970935276E-2</v>
      </c>
      <c r="AA348" s="20">
        <f t="shared" si="113"/>
        <v>-1.6761526739187606E-2</v>
      </c>
      <c r="AB348" s="20">
        <f t="shared" si="118"/>
        <v>-1.709359523459341E-2</v>
      </c>
      <c r="AD348" s="14">
        <f t="shared" si="114"/>
        <v>-7.6332142839290237E-3</v>
      </c>
      <c r="AE348" s="14">
        <f t="shared" si="119"/>
        <v>-8.3048987793378319E-3</v>
      </c>
      <c r="AF348" s="20">
        <f t="shared" si="115"/>
        <v>-1.4091333654151109E-2</v>
      </c>
      <c r="AG348" s="20">
        <f t="shared" si="120"/>
        <v>-1.1888031561735153E-2</v>
      </c>
      <c r="AI348" s="26">
        <v>-0.17611111727224646</v>
      </c>
      <c r="AJ348" s="26">
        <v>-0.33309415046041141</v>
      </c>
      <c r="AK348" s="26">
        <f t="shared" si="124"/>
        <v>-2.1067877211815254</v>
      </c>
      <c r="AL348" s="26">
        <f t="shared" si="124"/>
        <v>-2.0946474386653788</v>
      </c>
      <c r="AM348" s="26">
        <f t="shared" si="125"/>
        <v>-2.5374703168039812</v>
      </c>
      <c r="AN348" s="26">
        <f t="shared" si="125"/>
        <v>-2.8342072619426961</v>
      </c>
      <c r="AO348" s="14">
        <v>-1.7514309281276397E-2</v>
      </c>
      <c r="AP348" s="14">
        <v>-1.9705507408716724E-2</v>
      </c>
      <c r="AQ348" s="20">
        <v>-2.1094692869977148E-2</v>
      </c>
      <c r="AR348" s="20">
        <v>-2.6662955859357164E-2</v>
      </c>
    </row>
    <row r="349" spans="1:44" x14ac:dyDescent="0.2">
      <c r="A349" s="1">
        <v>44694</v>
      </c>
      <c r="B349">
        <v>239.01679999999999</v>
      </c>
      <c r="C349">
        <v>19.03</v>
      </c>
      <c r="D349" s="12">
        <v>1.2474374867492699E-2</v>
      </c>
      <c r="E349" s="12">
        <v>1.0621348911311834E-2</v>
      </c>
      <c r="F349" s="12">
        <v>-1.8530259561808649E-3</v>
      </c>
      <c r="G349" s="12">
        <f t="shared" si="110"/>
        <v>6.5312655444451648E-3</v>
      </c>
      <c r="H349" s="12">
        <f t="shared" si="116"/>
        <v>7.2146321096007394E-3</v>
      </c>
      <c r="I349" s="14">
        <v>-1.0742975819363815E-2</v>
      </c>
      <c r="J349" s="14">
        <v>-1.1867013792597331E-2</v>
      </c>
      <c r="K349" s="20">
        <v>-1.5193995714116204E-2</v>
      </c>
      <c r="L349" s="20">
        <v>-1.6783744070156467E-2</v>
      </c>
      <c r="N349" s="24">
        <v>1.5561002833473349E-4</v>
      </c>
      <c r="O349" s="24">
        <v>3.4337051942800086E-6</v>
      </c>
      <c r="P349" s="23">
        <f t="shared" si="123"/>
        <v>7.3387322805877712E-5</v>
      </c>
      <c r="Q349" s="23">
        <f t="shared" si="123"/>
        <v>9.3489954002565583E-5</v>
      </c>
      <c r="R349" s="12">
        <v>8.5666401118453493E-3</v>
      </c>
      <c r="S349" s="12">
        <v>9.6690203227920452E-3</v>
      </c>
      <c r="T349" s="14">
        <v>-1.4090869058756792E-2</v>
      </c>
      <c r="U349" s="14">
        <v>-1.5904123147011996E-2</v>
      </c>
      <c r="V349" s="20">
        <v>-1.9928985011864419E-2</v>
      </c>
      <c r="W349" s="20">
        <v>-2.2493504871984957E-2</v>
      </c>
      <c r="Y349" s="14">
        <f t="shared" si="112"/>
        <v>-1.2135480649447888E-2</v>
      </c>
      <c r="Z349" s="14">
        <f t="shared" si="117"/>
        <v>-1.1090191970935276E-2</v>
      </c>
      <c r="AA349" s="20">
        <f t="shared" si="113"/>
        <v>-1.6761526739187606E-2</v>
      </c>
      <c r="AB349" s="20">
        <f t="shared" si="118"/>
        <v>-1.709359523459341E-2</v>
      </c>
      <c r="AD349" s="14">
        <f t="shared" si="114"/>
        <v>-7.6332142839290237E-3</v>
      </c>
      <c r="AE349" s="14">
        <f t="shared" si="119"/>
        <v>-8.3048987793378319E-3</v>
      </c>
      <c r="AF349" s="20">
        <f t="shared" si="115"/>
        <v>-1.4091333654151109E-2</v>
      </c>
      <c r="AG349" s="20">
        <f t="shared" si="120"/>
        <v>-1.1888031561735153E-2</v>
      </c>
      <c r="AI349" s="26">
        <v>1.5113300118334982</v>
      </c>
      <c r="AJ349" s="26">
        <v>-0.18601242375225641</v>
      </c>
      <c r="AK349" s="26">
        <f t="shared" si="124"/>
        <v>-2.1067877211815254</v>
      </c>
      <c r="AL349" s="26">
        <f t="shared" si="124"/>
        <v>-2.0946474386653788</v>
      </c>
      <c r="AM349" s="26">
        <f t="shared" si="125"/>
        <v>-2.5374703168039812</v>
      </c>
      <c r="AN349" s="26">
        <f t="shared" si="125"/>
        <v>-2.8342072619426961</v>
      </c>
      <c r="AO349" s="14">
        <v>-1.8048092199416912E-2</v>
      </c>
      <c r="AP349" s="14">
        <v>-2.0253188653539853E-2</v>
      </c>
      <c r="AQ349" s="20">
        <v>-2.1737594998549912E-2</v>
      </c>
      <c r="AR349" s="20">
        <v>-2.7404007614728727E-2</v>
      </c>
    </row>
    <row r="350" spans="1:44" x14ac:dyDescent="0.2">
      <c r="A350" s="1">
        <v>44693</v>
      </c>
      <c r="B350">
        <v>236.07195000000002</v>
      </c>
      <c r="C350">
        <v>18.829999999999998</v>
      </c>
      <c r="D350" s="12">
        <v>6.0678083334559929E-3</v>
      </c>
      <c r="E350" s="12">
        <v>-3.7037037037037646E-3</v>
      </c>
      <c r="F350" s="12">
        <v>-9.7715120371597575E-3</v>
      </c>
      <c r="G350" s="12">
        <f t="shared" si="110"/>
        <v>6.4351747235396346E-3</v>
      </c>
      <c r="H350" s="12">
        <f t="shared" si="116"/>
        <v>7.214782049413066E-3</v>
      </c>
      <c r="I350" s="14">
        <v>-1.0584920484080608E-2</v>
      </c>
      <c r="J350" s="14">
        <v>-1.1867260421641461E-2</v>
      </c>
      <c r="K350" s="20">
        <v>-1.4970455037187785E-2</v>
      </c>
      <c r="L350" s="20">
        <v>-1.6784092882320106E-2</v>
      </c>
      <c r="N350" s="24">
        <v>3.6818297971557996E-5</v>
      </c>
      <c r="O350" s="24">
        <v>9.5482447492358034E-5</v>
      </c>
      <c r="P350" s="23">
        <f t="shared" si="123"/>
        <v>6.8126953496225583E-5</v>
      </c>
      <c r="Q350" s="23">
        <f t="shared" si="123"/>
        <v>9.9238251124540041E-5</v>
      </c>
      <c r="R350" s="12">
        <v>8.2539053481503876E-3</v>
      </c>
      <c r="S350" s="12">
        <v>9.9618397459776496E-3</v>
      </c>
      <c r="T350" s="14">
        <v>-1.3576466148419323E-2</v>
      </c>
      <c r="U350" s="14">
        <v>-1.6385768237280673E-2</v>
      </c>
      <c r="V350" s="20">
        <v>-1.9201455159203979E-2</v>
      </c>
      <c r="W350" s="20">
        <v>-2.3174704714590655E-2</v>
      </c>
      <c r="Y350" s="14">
        <f t="shared" si="112"/>
        <v>-1.2135480649447888E-2</v>
      </c>
      <c r="Z350" s="14">
        <f t="shared" si="117"/>
        <v>-1.1090191970935276E-2</v>
      </c>
      <c r="AA350" s="20">
        <f t="shared" si="113"/>
        <v>-1.6761526739187606E-2</v>
      </c>
      <c r="AB350" s="20">
        <f t="shared" si="118"/>
        <v>-1.709359523459341E-2</v>
      </c>
      <c r="AD350" s="14">
        <f t="shared" si="114"/>
        <v>-7.6332142839290237E-3</v>
      </c>
      <c r="AE350" s="14">
        <f t="shared" si="119"/>
        <v>-8.3048987793378319E-3</v>
      </c>
      <c r="AF350" s="20">
        <f t="shared" si="115"/>
        <v>-1.4091333654151109E-2</v>
      </c>
      <c r="AG350" s="20">
        <f t="shared" si="120"/>
        <v>-1.1888031561735153E-2</v>
      </c>
      <c r="AI350" s="26">
        <v>0.72461279212232554</v>
      </c>
      <c r="AJ350" s="26">
        <v>-0.97977064658043111</v>
      </c>
      <c r="AK350" s="26">
        <f t="shared" si="124"/>
        <v>-2.1067877211815254</v>
      </c>
      <c r="AL350" s="26">
        <f t="shared" si="124"/>
        <v>-2.0946474386653788</v>
      </c>
      <c r="AM350" s="26">
        <f t="shared" si="125"/>
        <v>-2.5374703168039812</v>
      </c>
      <c r="AN350" s="26">
        <f t="shared" si="125"/>
        <v>-2.8342072619426961</v>
      </c>
      <c r="AO350" s="14">
        <v>-1.7389226439277761E-2</v>
      </c>
      <c r="AP350" s="14">
        <v>-2.0866542108307053E-2</v>
      </c>
      <c r="AQ350" s="20">
        <v>-2.0944039818641239E-2</v>
      </c>
      <c r="AR350" s="20">
        <v>-2.8233918550359238E-2</v>
      </c>
    </row>
    <row r="351" spans="1:44" x14ac:dyDescent="0.2">
      <c r="A351" s="1">
        <v>44692</v>
      </c>
      <c r="B351">
        <v>234.64814999999999</v>
      </c>
      <c r="C351">
        <v>18.899999999999999</v>
      </c>
      <c r="D351" s="12">
        <v>-4.2765735386693926E-3</v>
      </c>
      <c r="E351" s="12">
        <v>-1.5847860538827918E-3</v>
      </c>
      <c r="F351" s="12">
        <v>2.6917874847866008E-3</v>
      </c>
      <c r="G351" s="12">
        <f t="shared" si="110"/>
        <v>6.3996582789425912E-3</v>
      </c>
      <c r="H351" s="12">
        <f t="shared" si="116"/>
        <v>7.1490001301248067E-3</v>
      </c>
      <c r="I351" s="14">
        <v>-1.0526501131368739E-2</v>
      </c>
      <c r="J351" s="14">
        <v>-1.1759058793112339E-2</v>
      </c>
      <c r="K351" s="20">
        <v>-1.4887831431805963E-2</v>
      </c>
      <c r="L351" s="20">
        <v>-1.663106125423354E-2</v>
      </c>
      <c r="N351" s="24">
        <v>1.828908123164725E-5</v>
      </c>
      <c r="O351" s="24">
        <v>7.245719863253775E-6</v>
      </c>
      <c r="P351" s="23">
        <f t="shared" si="123"/>
        <v>7.0121583488303601E-5</v>
      </c>
      <c r="Q351" s="23">
        <f t="shared" si="123"/>
        <v>9.9466009458738967E-5</v>
      </c>
      <c r="R351" s="12">
        <v>8.3738631161670903E-3</v>
      </c>
      <c r="S351" s="12">
        <v>9.9732647342151183E-3</v>
      </c>
      <c r="T351" s="14">
        <v>-1.37737791182226E-2</v>
      </c>
      <c r="U351" s="14">
        <v>-1.6404560670620953E-2</v>
      </c>
      <c r="V351" s="20">
        <v>-1.948051865780432E-2</v>
      </c>
      <c r="W351" s="20">
        <v>-2.320128321168783E-2</v>
      </c>
      <c r="Y351" s="14">
        <f t="shared" si="112"/>
        <v>-1.2135480649447888E-2</v>
      </c>
      <c r="Z351" s="14">
        <f t="shared" si="117"/>
        <v>-1.1090191970935276E-2</v>
      </c>
      <c r="AA351" s="20">
        <f t="shared" si="113"/>
        <v>-1.6761526739187606E-2</v>
      </c>
      <c r="AB351" s="20">
        <f t="shared" si="118"/>
        <v>-1.709359523459341E-2</v>
      </c>
      <c r="AD351" s="14">
        <f t="shared" si="114"/>
        <v>-7.6332142839290237E-3</v>
      </c>
      <c r="AE351" s="14">
        <f t="shared" si="119"/>
        <v>-8.139120475152856E-3</v>
      </c>
      <c r="AF351" s="20">
        <f t="shared" si="115"/>
        <v>-1.4091333654151109E-2</v>
      </c>
      <c r="AG351" s="20">
        <f t="shared" si="120"/>
        <v>-1.1888031561735153E-2</v>
      </c>
      <c r="AI351" s="26">
        <v>-0.49906861576435757</v>
      </c>
      <c r="AJ351" s="26">
        <v>0.26223721932370181</v>
      </c>
      <c r="AK351" s="26">
        <f t="shared" si="124"/>
        <v>-2.1067877211815254</v>
      </c>
      <c r="AL351" s="26">
        <f t="shared" si="124"/>
        <v>-2.0946474386653788</v>
      </c>
      <c r="AM351" s="26">
        <f t="shared" si="125"/>
        <v>-2.5374703168039812</v>
      </c>
      <c r="AN351" s="26">
        <f t="shared" si="125"/>
        <v>-2.8342072619426961</v>
      </c>
      <c r="AO351" s="14">
        <v>-1.764195199199569E-2</v>
      </c>
      <c r="AP351" s="14">
        <v>-2.0890473430655448E-2</v>
      </c>
      <c r="AQ351" s="20">
        <v>-2.124842909425368E-2</v>
      </c>
      <c r="AR351" s="20">
        <v>-2.8266299334989482E-2</v>
      </c>
    </row>
    <row r="352" spans="1:44" x14ac:dyDescent="0.2">
      <c r="A352" s="1">
        <v>44691</v>
      </c>
      <c r="B352">
        <v>235.65594999999999</v>
      </c>
      <c r="C352">
        <v>18.93</v>
      </c>
      <c r="D352" s="12">
        <v>-1.2817961777142561E-2</v>
      </c>
      <c r="E352" s="12">
        <v>-1.0554089709762238E-3</v>
      </c>
      <c r="F352" s="12">
        <v>1.1762552806166338E-2</v>
      </c>
      <c r="G352" s="12">
        <f t="shared" si="110"/>
        <v>6.3978242867510273E-3</v>
      </c>
      <c r="H352" s="12">
        <f t="shared" si="116"/>
        <v>7.208294141475796E-3</v>
      </c>
      <c r="I352" s="14">
        <v>-1.0523484482660645E-2</v>
      </c>
      <c r="J352" s="14">
        <v>-1.1856588762739515E-2</v>
      </c>
      <c r="K352" s="20">
        <v>-1.4883564927970111E-2</v>
      </c>
      <c r="L352" s="20">
        <v>-1.6768999751483264E-2</v>
      </c>
      <c r="N352" s="24">
        <v>1.6430014412028768E-4</v>
      </c>
      <c r="O352" s="24">
        <v>1.3835764851785159E-4</v>
      </c>
      <c r="P352" s="23">
        <f t="shared" si="123"/>
        <v>7.3429634950317196E-5</v>
      </c>
      <c r="Q352" s="23">
        <f t="shared" si="123"/>
        <v>1.0536415217244868E-4</v>
      </c>
      <c r="R352" s="12">
        <v>8.5691093440518774E-3</v>
      </c>
      <c r="S352" s="12">
        <v>1.0264704193129418E-2</v>
      </c>
      <c r="T352" s="14">
        <v>-1.4094930584307485E-2</v>
      </c>
      <c r="U352" s="14">
        <v>-1.6883935921652913E-2</v>
      </c>
      <c r="V352" s="20">
        <v>-1.9934729304958588E-2</v>
      </c>
      <c r="W352" s="20">
        <v>-2.3879272777344727E-2</v>
      </c>
      <c r="Y352" s="14">
        <f t="shared" si="112"/>
        <v>-1.2135480649447888E-2</v>
      </c>
      <c r="Z352" s="14">
        <f t="shared" si="117"/>
        <v>-1.1090191970935276E-2</v>
      </c>
      <c r="AA352" s="20">
        <f t="shared" si="113"/>
        <v>-1.6761526739187606E-2</v>
      </c>
      <c r="AB352" s="20">
        <f t="shared" si="118"/>
        <v>-1.709359523459341E-2</v>
      </c>
      <c r="AD352" s="14">
        <f t="shared" si="114"/>
        <v>-7.6332142839290237E-3</v>
      </c>
      <c r="AE352" s="14">
        <f t="shared" si="119"/>
        <v>-8.139120475152856E-3</v>
      </c>
      <c r="AF352" s="20">
        <f t="shared" si="115"/>
        <v>-1.4091333654151109E-2</v>
      </c>
      <c r="AG352" s="20">
        <f t="shared" si="120"/>
        <v>-1.1888031561735153E-2</v>
      </c>
      <c r="AI352" s="26">
        <v>-1.5588318508611825</v>
      </c>
      <c r="AJ352" s="26">
        <v>1.157583350275837</v>
      </c>
      <c r="AK352" s="26">
        <f t="shared" si="124"/>
        <v>-2.1067877211815254</v>
      </c>
      <c r="AL352" s="26">
        <f t="shared" si="124"/>
        <v>-2.0946474386653788</v>
      </c>
      <c r="AM352" s="26">
        <f t="shared" si="125"/>
        <v>-2.5374703168039812</v>
      </c>
      <c r="AN352" s="26">
        <f t="shared" si="125"/>
        <v>-2.8342072619426961</v>
      </c>
      <c r="AO352" s="14">
        <v>-1.8053294347510369E-2</v>
      </c>
      <c r="AP352" s="14">
        <v>-2.1500936346796309E-2</v>
      </c>
      <c r="AQ352" s="20">
        <v>-2.1743860601979272E-2</v>
      </c>
      <c r="AR352" s="20">
        <v>-2.9092299165861039E-2</v>
      </c>
    </row>
    <row r="353" spans="1:44" x14ac:dyDescent="0.2">
      <c r="A353" s="1">
        <v>44687</v>
      </c>
      <c r="B353">
        <v>238.7158</v>
      </c>
      <c r="C353">
        <v>18.95</v>
      </c>
      <c r="D353" s="12">
        <v>-9.1102278418275784E-3</v>
      </c>
      <c r="E353" s="12">
        <v>-2.0165460186142736E-2</v>
      </c>
      <c r="F353" s="12">
        <v>-1.1055232344315158E-2</v>
      </c>
      <c r="G353" s="12">
        <f t="shared" si="110"/>
        <v>6.3360295848104951E-3</v>
      </c>
      <c r="H353" s="12">
        <f t="shared" si="116"/>
        <v>7.1824203778627863E-3</v>
      </c>
      <c r="I353" s="14">
        <v>-1.0421841243047377E-2</v>
      </c>
      <c r="J353" s="14">
        <v>-1.181403020881777E-2</v>
      </c>
      <c r="K353" s="20">
        <v>-1.4739808954483766E-2</v>
      </c>
      <c r="L353" s="20">
        <v>-1.6708808376508705E-2</v>
      </c>
      <c r="N353" s="24">
        <v>8.2996251330010382E-5</v>
      </c>
      <c r="O353" s="24">
        <v>1.2221816218679202E-4</v>
      </c>
      <c r="P353" s="23">
        <f t="shared" si="123"/>
        <v>6.7614431757484576E-5</v>
      </c>
      <c r="Q353" s="23">
        <f t="shared" si="123"/>
        <v>1.0325203715981762E-4</v>
      </c>
      <c r="R353" s="12">
        <v>8.2227995085302052E-3</v>
      </c>
      <c r="S353" s="12">
        <v>1.0161300958037687E-2</v>
      </c>
      <c r="T353" s="14">
        <v>-1.3525301595300694E-2</v>
      </c>
      <c r="U353" s="14">
        <v>-1.6713852735373763E-2</v>
      </c>
      <c r="V353" s="20">
        <v>-1.9129092155333313E-2</v>
      </c>
      <c r="W353" s="20">
        <v>-2.3638720881220134E-2</v>
      </c>
      <c r="Y353" s="14">
        <f t="shared" si="112"/>
        <v>-1.0933555491259517E-2</v>
      </c>
      <c r="Z353" s="14">
        <f t="shared" si="117"/>
        <v>-1.1090191970935276E-2</v>
      </c>
      <c r="AA353" s="20">
        <f t="shared" si="113"/>
        <v>-1.6761526739187606E-2</v>
      </c>
      <c r="AB353" s="20">
        <f t="shared" si="118"/>
        <v>-1.709359523459341E-2</v>
      </c>
      <c r="AD353" s="14">
        <f t="shared" si="114"/>
        <v>-7.6061446371853579E-3</v>
      </c>
      <c r="AE353" s="14">
        <f t="shared" si="119"/>
        <v>-8.139120475152856E-3</v>
      </c>
      <c r="AF353" s="20">
        <f t="shared" si="115"/>
        <v>-1.4091333654151109E-2</v>
      </c>
      <c r="AG353" s="20">
        <f t="shared" si="120"/>
        <v>-1.1888031561735153E-2</v>
      </c>
      <c r="AI353" s="26">
        <v>-1.1161245938574724</v>
      </c>
      <c r="AJ353" s="26">
        <v>-1.0944911181934935</v>
      </c>
      <c r="AK353" s="26">
        <f t="shared" si="124"/>
        <v>-2.1067877211815254</v>
      </c>
      <c r="AL353" s="26">
        <f t="shared" si="124"/>
        <v>-2.2958550309417682</v>
      </c>
      <c r="AM353" s="26">
        <f t="shared" si="125"/>
        <v>-2.5374703168039812</v>
      </c>
      <c r="AN353" s="26">
        <f t="shared" si="125"/>
        <v>-2.8342072619426961</v>
      </c>
      <c r="AO353" s="14">
        <v>-1.7323693038308916E-2</v>
      </c>
      <c r="AP353" s="14">
        <v>-2.3328873925424234E-2</v>
      </c>
      <c r="AQ353" s="20">
        <v>-2.0865109673925759E-2</v>
      </c>
      <c r="AR353" s="20">
        <v>-2.8799232966055688E-2</v>
      </c>
    </row>
    <row r="354" spans="1:44" x14ac:dyDescent="0.2">
      <c r="A354" s="1">
        <v>44686</v>
      </c>
      <c r="B354">
        <v>240.91055</v>
      </c>
      <c r="C354">
        <v>19.34</v>
      </c>
      <c r="D354" s="12">
        <v>-1.674460804560729E-2</v>
      </c>
      <c r="E354" s="12">
        <v>3.6325895173845435E-3</v>
      </c>
      <c r="F354" s="12">
        <v>2.0377197562991833E-2</v>
      </c>
      <c r="G354" s="12">
        <f t="shared" si="110"/>
        <v>6.2919022209483831E-3</v>
      </c>
      <c r="H354" s="12">
        <f t="shared" si="116"/>
        <v>7.0987487483088179E-3</v>
      </c>
      <c r="I354" s="14">
        <v>-1.0349258188550974E-2</v>
      </c>
      <c r="J354" s="14">
        <v>-1.1676402625472985E-2</v>
      </c>
      <c r="K354" s="20">
        <v>-1.4637153355376116E-2</v>
      </c>
      <c r="L354" s="20">
        <v>-1.6514159058978298E-2</v>
      </c>
      <c r="N354" s="24">
        <v>2.8038189860101636E-4</v>
      </c>
      <c r="O354" s="24">
        <v>4.152301805212003E-4</v>
      </c>
      <c r="P354" s="23">
        <f t="shared" si="123"/>
        <v>6.6624370906673489E-5</v>
      </c>
      <c r="Q354" s="23">
        <f t="shared" si="123"/>
        <v>1.0202609525728888E-4</v>
      </c>
      <c r="R354" s="12">
        <v>8.1623753225806457E-3</v>
      </c>
      <c r="S354" s="12">
        <v>1.0100796763487961E-2</v>
      </c>
      <c r="T354" s="14">
        <v>-1.3425912653885971E-2</v>
      </c>
      <c r="U354" s="14">
        <v>-1.6614332191522869E-2</v>
      </c>
      <c r="V354" s="20">
        <v>-1.8988524478808905E-2</v>
      </c>
      <c r="W354" s="20">
        <v>-2.3497967076858823E-2</v>
      </c>
      <c r="Y354" s="14">
        <f t="shared" si="112"/>
        <v>-1.0933555491259517E-2</v>
      </c>
      <c r="Z354" s="14">
        <f t="shared" si="117"/>
        <v>-1.1074063366553666E-2</v>
      </c>
      <c r="AA354" s="20">
        <f t="shared" si="113"/>
        <v>-1.6761526739187606E-2</v>
      </c>
      <c r="AB354" s="20">
        <f t="shared" si="118"/>
        <v>-1.709359523459341E-2</v>
      </c>
      <c r="AD354" s="14">
        <f t="shared" si="114"/>
        <v>-7.4685071524891672E-3</v>
      </c>
      <c r="AE354" s="14">
        <f t="shared" si="119"/>
        <v>-7.759916928584569E-3</v>
      </c>
      <c r="AF354" s="20">
        <f t="shared" si="115"/>
        <v>-1.4091333654151109E-2</v>
      </c>
      <c r="AG354" s="20">
        <f t="shared" si="120"/>
        <v>-1.1888031561735153E-2</v>
      </c>
      <c r="AI354" s="26">
        <v>-2.3012633635348028</v>
      </c>
      <c r="AJ354" s="26">
        <v>2.2505380721555865</v>
      </c>
      <c r="AK354" s="26">
        <f t="shared" si="124"/>
        <v>-2.1067877211815254</v>
      </c>
      <c r="AL354" s="26">
        <f t="shared" si="124"/>
        <v>-2.2958550309417682</v>
      </c>
      <c r="AM354" s="26">
        <f t="shared" si="125"/>
        <v>-2.5374703168039812</v>
      </c>
      <c r="AN354" s="26">
        <f t="shared" si="125"/>
        <v>-2.8342072619426961</v>
      </c>
      <c r="AO354" s="14">
        <v>-1.7196392105287995E-2</v>
      </c>
      <c r="AP354" s="14">
        <v>-2.3189965065974164E-2</v>
      </c>
      <c r="AQ354" s="20">
        <v>-2.0711785095661708E-2</v>
      </c>
      <c r="AR354" s="20">
        <v>-2.8627751538484861E-2</v>
      </c>
    </row>
    <row r="355" spans="1:44" x14ac:dyDescent="0.2">
      <c r="A355" s="1">
        <v>44685</v>
      </c>
      <c r="B355">
        <v>245.01319999999998</v>
      </c>
      <c r="C355">
        <v>19.27</v>
      </c>
      <c r="D355" s="12">
        <v>1.0970293516316065E-2</v>
      </c>
      <c r="E355" s="12">
        <v>-1.0368066355624928E-3</v>
      </c>
      <c r="F355" s="12">
        <v>-1.2007100151878558E-2</v>
      </c>
      <c r="G355" s="12">
        <f t="shared" si="110"/>
        <v>6.084908609112271E-3</v>
      </c>
      <c r="H355" s="12">
        <f t="shared" si="116"/>
        <v>6.8129564237814364E-3</v>
      </c>
      <c r="I355" s="14">
        <v>-1.000878399536656E-2</v>
      </c>
      <c r="J355" s="14">
        <v>-1.120631608391923E-2</v>
      </c>
      <c r="K355" s="20">
        <v>-1.415561420654114E-2</v>
      </c>
      <c r="L355" s="20">
        <v>-1.5849306692396835E-2</v>
      </c>
      <c r="N355" s="24">
        <v>1.203473398341263E-4</v>
      </c>
      <c r="O355" s="24">
        <v>1.4417045405724208E-4</v>
      </c>
      <c r="P355" s="23">
        <f t="shared" si="123"/>
        <v>5.294407015172569E-5</v>
      </c>
      <c r="Q355" s="23">
        <f t="shared" si="123"/>
        <v>8.1981561048304508E-5</v>
      </c>
      <c r="R355" s="12">
        <v>7.2762675975891434E-3</v>
      </c>
      <c r="S355" s="12">
        <v>9.0543669601085043E-3</v>
      </c>
      <c r="T355" s="14">
        <v>-1.196839514856398E-2</v>
      </c>
      <c r="U355" s="14">
        <v>-1.4893108334084052E-2</v>
      </c>
      <c r="V355" s="20">
        <v>-1.692712965660376E-2</v>
      </c>
      <c r="W355" s="20">
        <v>-2.1063607328434049E-2</v>
      </c>
      <c r="Y355" s="14">
        <f t="shared" si="112"/>
        <v>-1.0596755968588195E-2</v>
      </c>
      <c r="Z355" s="14">
        <f t="shared" si="117"/>
        <v>-1.1074063366553666E-2</v>
      </c>
      <c r="AA355" s="20">
        <f t="shared" si="113"/>
        <v>-1.6259339329768682E-2</v>
      </c>
      <c r="AB355" s="20">
        <f t="shared" si="118"/>
        <v>-1.709359523459341E-2</v>
      </c>
      <c r="AD355" s="14">
        <f t="shared" si="114"/>
        <v>-7.3207669588254247E-3</v>
      </c>
      <c r="AE355" s="14">
        <f t="shared" si="119"/>
        <v>-8.139120475152856E-3</v>
      </c>
      <c r="AF355" s="20">
        <f t="shared" si="115"/>
        <v>-1.390977024637091E-2</v>
      </c>
      <c r="AG355" s="20">
        <f t="shared" si="120"/>
        <v>-1.202064364182444E-2</v>
      </c>
      <c r="AI355" s="26">
        <v>1.5731936824563184</v>
      </c>
      <c r="AJ355" s="26">
        <v>-1.3595833149152512</v>
      </c>
      <c r="AK355" s="26">
        <f t="shared" si="124"/>
        <v>-1.9593355609830414</v>
      </c>
      <c r="AL355" s="26">
        <f t="shared" si="124"/>
        <v>-2.2958550309417682</v>
      </c>
      <c r="AM355" s="26">
        <f t="shared" si="125"/>
        <v>-2.5374703168039812</v>
      </c>
      <c r="AN355" s="26">
        <f t="shared" si="125"/>
        <v>-2.8342072619426961</v>
      </c>
      <c r="AO355" s="14">
        <v>-1.4256649855185051E-2</v>
      </c>
      <c r="AP355" s="14">
        <v>-2.0787513937358035E-2</v>
      </c>
      <c r="AQ355" s="20">
        <v>-1.8463313046005066E-2</v>
      </c>
      <c r="AR355" s="20">
        <v>-2.5661952590633537E-2</v>
      </c>
    </row>
    <row r="356" spans="1:44" x14ac:dyDescent="0.2">
      <c r="A356" s="1">
        <v>44684</v>
      </c>
      <c r="B356">
        <v>242.35449999999997</v>
      </c>
      <c r="C356">
        <v>19.29</v>
      </c>
      <c r="D356" s="12">
        <v>2.1508524326672163E-3</v>
      </c>
      <c r="E356" s="12">
        <v>-5.181347150260418E-4</v>
      </c>
      <c r="F356" s="12">
        <v>-2.6689871476932581E-3</v>
      </c>
      <c r="G356" s="12">
        <f t="shared" si="110"/>
        <v>5.9786490533888384E-3</v>
      </c>
      <c r="H356" s="12">
        <f t="shared" si="116"/>
        <v>6.7138212790119915E-3</v>
      </c>
      <c r="I356" s="14">
        <v>-9.8340025797366195E-3</v>
      </c>
      <c r="J356" s="14">
        <v>-1.1043253281486849E-2</v>
      </c>
      <c r="K356" s="20">
        <v>-1.390841751498741E-2</v>
      </c>
      <c r="L356" s="20">
        <v>-1.5618683859119705E-2</v>
      </c>
      <c r="N356" s="24">
        <v>4.626166187110482E-6</v>
      </c>
      <c r="O356" s="24">
        <v>7.1234923945517935E-6</v>
      </c>
      <c r="P356" s="23">
        <f t="shared" ref="P356:Q371" si="126">SUMPRODUCT(N356:N455,Weights)</f>
        <v>4.8626398805166535E-5</v>
      </c>
      <c r="Q356" s="23">
        <f t="shared" si="126"/>
        <v>7.7994614142870049E-5</v>
      </c>
      <c r="R356" s="12">
        <v>6.9732631389591588E-3</v>
      </c>
      <c r="S356" s="12">
        <v>8.8314559469472552E-3</v>
      </c>
      <c r="T356" s="14">
        <v>-1.1469997165803983E-2</v>
      </c>
      <c r="U356" s="14">
        <v>-1.4526452345598346E-2</v>
      </c>
      <c r="V356" s="20">
        <v>-1.6222235878444999E-2</v>
      </c>
      <c r="W356" s="20">
        <v>-2.0545038766866086E-2</v>
      </c>
      <c r="Y356" s="14">
        <f t="shared" si="112"/>
        <v>-1.0596755968588195E-2</v>
      </c>
      <c r="Z356" s="14">
        <f t="shared" si="117"/>
        <v>-1.1000404979980515E-2</v>
      </c>
      <c r="AA356" s="20">
        <f t="shared" si="113"/>
        <v>-1.6259339329768682E-2</v>
      </c>
      <c r="AB356" s="20">
        <f t="shared" si="118"/>
        <v>-1.709359523459341E-2</v>
      </c>
      <c r="AD356" s="14">
        <f t="shared" si="114"/>
        <v>-7.3207669588254247E-3</v>
      </c>
      <c r="AE356" s="14">
        <f t="shared" si="119"/>
        <v>-7.759916928584569E-3</v>
      </c>
      <c r="AF356" s="20">
        <f t="shared" si="115"/>
        <v>-1.390977024637091E-2</v>
      </c>
      <c r="AG356" s="20">
        <f t="shared" si="120"/>
        <v>-1.1901575051681034E-2</v>
      </c>
      <c r="AI356" s="26">
        <v>0.29990449533265373</v>
      </c>
      <c r="AJ356" s="26">
        <v>-0.29381467861486266</v>
      </c>
      <c r="AK356" s="26">
        <f t="shared" si="124"/>
        <v>-1.9593355609830414</v>
      </c>
      <c r="AL356" s="26">
        <f t="shared" si="124"/>
        <v>-2.2958550309417682</v>
      </c>
      <c r="AM356" s="26">
        <f t="shared" si="125"/>
        <v>-2.5374703168039812</v>
      </c>
      <c r="AN356" s="26">
        <f t="shared" si="125"/>
        <v>-2.8342072619426961</v>
      </c>
      <c r="AO356" s="14">
        <v>-1.3662962444254908E-2</v>
      </c>
      <c r="AP356" s="14">
        <v>-2.0275742566339454E-2</v>
      </c>
      <c r="AQ356" s="20">
        <v>-1.7694448226372221E-2</v>
      </c>
      <c r="AR356" s="20">
        <v>-2.503017657836492E-2</v>
      </c>
    </row>
    <row r="357" spans="1:44" x14ac:dyDescent="0.2">
      <c r="A357" s="1">
        <v>44683</v>
      </c>
      <c r="B357">
        <v>241.83435</v>
      </c>
      <c r="C357">
        <v>19.3</v>
      </c>
      <c r="D357" s="12">
        <v>-2.2328835520113444E-5</v>
      </c>
      <c r="E357" s="12">
        <v>-1.1776753712237631E-2</v>
      </c>
      <c r="F357" s="12">
        <v>-1.1754424876717517E-2</v>
      </c>
      <c r="G357" s="12">
        <f t="shared" si="110"/>
        <v>5.9723158808306295E-3</v>
      </c>
      <c r="H357" s="12">
        <f t="shared" si="116"/>
        <v>6.7084274743737359E-3</v>
      </c>
      <c r="I357" s="14">
        <v>-9.8235854378841397E-3</v>
      </c>
      <c r="J357" s="14">
        <v>-1.1034381262364546E-2</v>
      </c>
      <c r="K357" s="20">
        <v>-1.3893684352470686E-2</v>
      </c>
      <c r="L357" s="20">
        <v>-1.5606135993166508E-2</v>
      </c>
      <c r="N357" s="24">
        <v>4.9857689568427976E-10</v>
      </c>
      <c r="O357" s="24">
        <v>1.3816650418239563E-4</v>
      </c>
      <c r="P357" s="23">
        <f t="shared" si="126"/>
        <v>5.1434589599891231E-5</v>
      </c>
      <c r="Q357" s="23">
        <f t="shared" si="126"/>
        <v>8.2517485843600048E-5</v>
      </c>
      <c r="R357" s="12">
        <v>7.1717912406797811E-3</v>
      </c>
      <c r="S357" s="12">
        <v>9.0839135753044264E-3</v>
      </c>
      <c r="T357" s="14">
        <v>-1.1796546833970939E-2</v>
      </c>
      <c r="U357" s="14">
        <v>-1.4941708191253206E-2</v>
      </c>
      <c r="V357" s="20">
        <v>-1.6684081305820133E-2</v>
      </c>
      <c r="W357" s="20">
        <v>-2.1132343033880185E-2</v>
      </c>
      <c r="Y357" s="14">
        <f t="shared" si="112"/>
        <v>-1.0596755968588195E-2</v>
      </c>
      <c r="Z357" s="14">
        <f t="shared" si="117"/>
        <v>-1.1000404979980515E-2</v>
      </c>
      <c r="AA357" s="20">
        <f t="shared" si="113"/>
        <v>-1.6259339329768682E-2</v>
      </c>
      <c r="AB357" s="20">
        <f t="shared" si="118"/>
        <v>-1.709359523459341E-2</v>
      </c>
      <c r="AD357" s="14">
        <f t="shared" si="114"/>
        <v>-7.3207669588254247E-3</v>
      </c>
      <c r="AE357" s="14">
        <f t="shared" si="119"/>
        <v>-7.759916928584569E-3</v>
      </c>
      <c r="AF357" s="20">
        <f t="shared" si="115"/>
        <v>-1.390977024637091E-2</v>
      </c>
      <c r="AG357" s="20">
        <f t="shared" si="120"/>
        <v>-1.1901575051681034E-2</v>
      </c>
      <c r="AI357" s="26">
        <v>-3.0185435331686141E-3</v>
      </c>
      <c r="AJ357" s="26">
        <v>-1.3229102055448689</v>
      </c>
      <c r="AK357" s="26">
        <f t="shared" ref="AK357:AL372" si="127">PERCENTILE(AI357:AI456,5%)</f>
        <v>-1.9593355609830414</v>
      </c>
      <c r="AL357" s="26">
        <f t="shared" si="127"/>
        <v>-2.2958550309417682</v>
      </c>
      <c r="AM357" s="26">
        <f t="shared" ref="AM357:AN372" si="128">PERCENTILE(AI357:AI456,1%)</f>
        <v>-2.5374703168039812</v>
      </c>
      <c r="AN357" s="26">
        <f t="shared" si="128"/>
        <v>-2.8342072619426961</v>
      </c>
      <c r="AO357" s="14">
        <v>-1.4051945613810582E-2</v>
      </c>
      <c r="AP357" s="14">
        <v>-2.0855348682502894E-2</v>
      </c>
      <c r="AQ357" s="20">
        <v>-1.8198207391539743E-2</v>
      </c>
      <c r="AR357" s="20">
        <v>-2.5745693821987645E-2</v>
      </c>
    </row>
    <row r="358" spans="1:44" x14ac:dyDescent="0.2">
      <c r="A358" s="1">
        <v>44680</v>
      </c>
      <c r="B358">
        <v>241.83974999999998</v>
      </c>
      <c r="C358">
        <v>19.53</v>
      </c>
      <c r="D358" s="12">
        <v>-1.6237348036093224E-2</v>
      </c>
      <c r="E358" s="12">
        <v>6.1823802163833985E-3</v>
      </c>
      <c r="F358" s="12">
        <v>2.2419728252476623E-2</v>
      </c>
      <c r="G358" s="12">
        <f t="shared" si="110"/>
        <v>5.9766254624359213E-3</v>
      </c>
      <c r="H358" s="12">
        <f t="shared" si="116"/>
        <v>6.6048096191227302E-3</v>
      </c>
      <c r="I358" s="14">
        <v>-9.8306740688182473E-3</v>
      </c>
      <c r="J358" s="14">
        <v>-1.0863945057337997E-2</v>
      </c>
      <c r="K358" s="20">
        <v>-1.3903709938476162E-2</v>
      </c>
      <c r="L358" s="20">
        <v>-1.5365084815890658E-2</v>
      </c>
      <c r="N358" s="24">
        <v>2.6365147124522047E-4</v>
      </c>
      <c r="O358" s="24">
        <v>5.0264421491489849E-4</v>
      </c>
      <c r="P358" s="23">
        <f t="shared" si="126"/>
        <v>5.4718887870109879E-5</v>
      </c>
      <c r="Q358" s="23">
        <f t="shared" si="126"/>
        <v>7.8948164215976189E-5</v>
      </c>
      <c r="R358" s="12">
        <v>7.3972216318094648E-3</v>
      </c>
      <c r="S358" s="12">
        <v>8.8852779481553741E-3</v>
      </c>
      <c r="T358" s="14">
        <v>-1.2167346830445689E-2</v>
      </c>
      <c r="U358" s="14">
        <v>-1.4614981659495306E-2</v>
      </c>
      <c r="V358" s="20">
        <v>-1.7208510816968867E-2</v>
      </c>
      <c r="W358" s="20">
        <v>-2.0670247464953218E-2</v>
      </c>
      <c r="Y358" s="14">
        <f t="shared" si="112"/>
        <v>-1.0596755968588195E-2</v>
      </c>
      <c r="Z358" s="14">
        <f t="shared" si="117"/>
        <v>-1.0686031126443918E-2</v>
      </c>
      <c r="AA358" s="20">
        <f t="shared" si="113"/>
        <v>-1.6259339329768682E-2</v>
      </c>
      <c r="AB358" s="20">
        <f t="shared" si="118"/>
        <v>-1.709359523459341E-2</v>
      </c>
      <c r="AD358" s="14">
        <f t="shared" si="114"/>
        <v>-7.3207669588254247E-3</v>
      </c>
      <c r="AE358" s="14">
        <f t="shared" si="119"/>
        <v>-7.5371043527327816E-3</v>
      </c>
      <c r="AF358" s="20">
        <f t="shared" si="115"/>
        <v>-1.390977024637091E-2</v>
      </c>
      <c r="AG358" s="20">
        <f t="shared" si="120"/>
        <v>-1.1901575051681034E-2</v>
      </c>
      <c r="AI358" s="26">
        <v>-2.5245293100613786</v>
      </c>
      <c r="AJ358" s="26">
        <v>3.1138739741170696</v>
      </c>
      <c r="AK358" s="26">
        <f t="shared" si="127"/>
        <v>-1.9593355609830414</v>
      </c>
      <c r="AL358" s="26">
        <f t="shared" si="127"/>
        <v>-2.2958550309417682</v>
      </c>
      <c r="AM358" s="26">
        <f t="shared" si="128"/>
        <v>-2.5374703168039812</v>
      </c>
      <c r="AN358" s="26">
        <f t="shared" si="128"/>
        <v>-2.8342072619426961</v>
      </c>
      <c r="AO358" s="14">
        <v>-1.4493639395677287E-2</v>
      </c>
      <c r="AP358" s="14">
        <v>-2.0399310078588466E-2</v>
      </c>
      <c r="AQ358" s="20">
        <v>-1.8770230317536826E-2</v>
      </c>
      <c r="AR358" s="20">
        <v>-2.5182719285041261E-2</v>
      </c>
    </row>
    <row r="359" spans="1:44" x14ac:dyDescent="0.2">
      <c r="A359" s="1">
        <v>44679</v>
      </c>
      <c r="B359">
        <v>245.83140000000003</v>
      </c>
      <c r="C359">
        <v>19.41</v>
      </c>
      <c r="D359" s="12">
        <v>9.794536345598237E-3</v>
      </c>
      <c r="E359" s="12">
        <v>5.1546391752577136E-4</v>
      </c>
      <c r="F359" s="12">
        <v>-9.2790724280724657E-3</v>
      </c>
      <c r="G359" s="12">
        <f t="shared" si="110"/>
        <v>5.9142494563845698E-3</v>
      </c>
      <c r="H359" s="12">
        <f t="shared" si="116"/>
        <v>6.2285983984754663E-3</v>
      </c>
      <c r="I359" s="14">
        <v>-9.7280746690299354E-3</v>
      </c>
      <c r="J359" s="14">
        <v>-1.0245132666556505E-2</v>
      </c>
      <c r="K359" s="20">
        <v>-1.3758601649407442E-2</v>
      </c>
      <c r="L359" s="20">
        <v>-1.4489886642547587E-2</v>
      </c>
      <c r="N359" s="24">
        <v>9.5932942225244864E-5</v>
      </c>
      <c r="O359" s="24">
        <v>8.610118512541464E-5</v>
      </c>
      <c r="P359" s="23">
        <f t="shared" si="126"/>
        <v>4.1368461014861615E-5</v>
      </c>
      <c r="Q359" s="23">
        <f t="shared" si="126"/>
        <v>5.183923992038904E-5</v>
      </c>
      <c r="R359" s="12">
        <v>6.4318318553007597E-3</v>
      </c>
      <c r="S359" s="12">
        <v>7.199947216500204E-3</v>
      </c>
      <c r="T359" s="14">
        <v>-1.0579421955133474E-2</v>
      </c>
      <c r="U359" s="14">
        <v>-1.1842859292919521E-2</v>
      </c>
      <c r="V359" s="20">
        <v>-1.4962678362767079E-2</v>
      </c>
      <c r="W359" s="20">
        <v>-1.6749581900311519E-2</v>
      </c>
      <c r="Y359" s="14">
        <f t="shared" si="112"/>
        <v>-9.7543123216596202E-3</v>
      </c>
      <c r="Z359" s="14">
        <f t="shared" si="117"/>
        <v>-1.0686031126443918E-2</v>
      </c>
      <c r="AA359" s="20">
        <f t="shared" si="113"/>
        <v>-1.395329837553271E-2</v>
      </c>
      <c r="AB359" s="20">
        <f t="shared" si="118"/>
        <v>-1.709359523459341E-2</v>
      </c>
      <c r="AD359" s="14">
        <f t="shared" si="114"/>
        <v>-7.1825651429992306E-3</v>
      </c>
      <c r="AE359" s="14">
        <f t="shared" si="119"/>
        <v>-7.5371043527327816E-3</v>
      </c>
      <c r="AF359" s="20">
        <f t="shared" si="115"/>
        <v>-1.2437984823979594E-2</v>
      </c>
      <c r="AG359" s="20">
        <f t="shared" si="120"/>
        <v>-1.1901575051681034E-2</v>
      </c>
      <c r="AI359" s="26">
        <v>1.5914591685381463</v>
      </c>
      <c r="AJ359" s="26">
        <v>-1.3169506385126357</v>
      </c>
      <c r="AK359" s="26">
        <f t="shared" si="127"/>
        <v>-1.9092539474589858</v>
      </c>
      <c r="AL359" s="26">
        <f t="shared" si="127"/>
        <v>-2.2958550309417682</v>
      </c>
      <c r="AM359" s="26">
        <f t="shared" si="128"/>
        <v>-2.4273099211107212</v>
      </c>
      <c r="AN359" s="26">
        <f t="shared" si="128"/>
        <v>-2.8342072619426961</v>
      </c>
      <c r="AO359" s="14">
        <v>-1.2280000359125428E-2</v>
      </c>
      <c r="AP359" s="14">
        <v>-1.6530035039517173E-2</v>
      </c>
      <c r="AQ359" s="20">
        <v>-1.561204927328751E-2</v>
      </c>
      <c r="AR359" s="20">
        <v>-2.040614268660898E-2</v>
      </c>
    </row>
    <row r="360" spans="1:44" x14ac:dyDescent="0.2">
      <c r="A360" s="1">
        <v>44678</v>
      </c>
      <c r="B360">
        <v>243.44695000000002</v>
      </c>
      <c r="C360">
        <v>19.399999999999999</v>
      </c>
      <c r="D360" s="12">
        <v>5.2660994794395677E-3</v>
      </c>
      <c r="E360" s="12">
        <v>3.6213140196585947E-3</v>
      </c>
      <c r="F360" s="12">
        <v>-1.644785459780973E-3</v>
      </c>
      <c r="G360" s="12">
        <f t="shared" si="110"/>
        <v>5.8557330447901205E-3</v>
      </c>
      <c r="H360" s="12">
        <f t="shared" si="116"/>
        <v>6.1791081147455395E-3</v>
      </c>
      <c r="I360" s="14">
        <v>-9.6318237371826199E-3</v>
      </c>
      <c r="J360" s="14">
        <v>-1.0163728393864476E-2</v>
      </c>
      <c r="K360" s="20">
        <v>-1.3622472119698196E-2</v>
      </c>
      <c r="L360" s="20">
        <v>-1.4374755026206793E-2</v>
      </c>
      <c r="N360" s="24">
        <v>2.7731803727353686E-5</v>
      </c>
      <c r="O360" s="24">
        <v>2.705319208706907E-6</v>
      </c>
      <c r="P360" s="23">
        <f t="shared" si="126"/>
        <v>3.7877103718250294E-5</v>
      </c>
      <c r="Q360" s="23">
        <f t="shared" si="126"/>
        <v>4.9644384989429538E-5</v>
      </c>
      <c r="R360" s="12">
        <v>6.1544377255968964E-3</v>
      </c>
      <c r="S360" s="12">
        <v>7.0458771625277099E-3</v>
      </c>
      <c r="T360" s="14">
        <v>-1.0123149214795027E-2</v>
      </c>
      <c r="U360" s="14">
        <v>-1.1589436605838254E-2</v>
      </c>
      <c r="V360" s="20">
        <v>-1.4317363118859087E-2</v>
      </c>
      <c r="W360" s="20">
        <v>-1.639116135779925E-2</v>
      </c>
      <c r="Y360" s="14">
        <f t="shared" si="112"/>
        <v>-9.7543123216596202E-3</v>
      </c>
      <c r="Z360" s="14">
        <f t="shared" si="117"/>
        <v>-1.0686031126443918E-2</v>
      </c>
      <c r="AA360" s="20">
        <f t="shared" si="113"/>
        <v>-1.395329837553271E-2</v>
      </c>
      <c r="AB360" s="20">
        <f t="shared" si="118"/>
        <v>-1.709359523459341E-2</v>
      </c>
      <c r="AD360" s="14">
        <f t="shared" si="114"/>
        <v>-7.1825651429992306E-3</v>
      </c>
      <c r="AE360" s="14">
        <f t="shared" si="119"/>
        <v>-7.4964731382961558E-3</v>
      </c>
      <c r="AF360" s="20">
        <f t="shared" si="115"/>
        <v>-1.2437984823979594E-2</v>
      </c>
      <c r="AG360" s="20">
        <f t="shared" si="120"/>
        <v>-1.1901575051681034E-2</v>
      </c>
      <c r="AI360" s="26">
        <v>0.84847311495568645</v>
      </c>
      <c r="AJ360" s="26">
        <v>-0.22669882093368243</v>
      </c>
      <c r="AK360" s="26">
        <f t="shared" si="127"/>
        <v>-1.9092539474589858</v>
      </c>
      <c r="AL360" s="26">
        <f t="shared" si="127"/>
        <v>-2.2958550309417682</v>
      </c>
      <c r="AM360" s="26">
        <f t="shared" si="128"/>
        <v>-2.4273099211107212</v>
      </c>
      <c r="AN360" s="26">
        <f t="shared" si="128"/>
        <v>-2.8342072619426961</v>
      </c>
      <c r="AO360" s="14">
        <v>-1.1750384521986377E-2</v>
      </c>
      <c r="AP360" s="14">
        <v>-1.6176312530986954E-2</v>
      </c>
      <c r="AQ360" s="20">
        <v>-1.4938727750199448E-2</v>
      </c>
      <c r="AR360" s="20">
        <v>-1.9969476220792235E-2</v>
      </c>
    </row>
    <row r="361" spans="1:44" x14ac:dyDescent="0.2">
      <c r="A361" s="1">
        <v>44677</v>
      </c>
      <c r="B361">
        <v>242.17165</v>
      </c>
      <c r="C361">
        <v>19.329999999999998</v>
      </c>
      <c r="D361" s="12">
        <v>-8.8085974432290381E-3</v>
      </c>
      <c r="E361" s="12">
        <v>4.155844155844024E-3</v>
      </c>
      <c r="F361" s="12">
        <v>1.2964441599073062E-2</v>
      </c>
      <c r="G361" s="12">
        <f t="shared" si="110"/>
        <v>5.827965082363145E-3</v>
      </c>
      <c r="H361" s="12">
        <f t="shared" si="116"/>
        <v>6.1782083318966214E-3</v>
      </c>
      <c r="I361" s="14">
        <v>-9.5861495034715565E-3</v>
      </c>
      <c r="J361" s="14">
        <v>-1.0162248382781965E-2</v>
      </c>
      <c r="K361" s="20">
        <v>-1.3557874179339756E-2</v>
      </c>
      <c r="L361" s="20">
        <v>-1.4372661818289114E-2</v>
      </c>
      <c r="N361" s="24">
        <v>7.7591388916861142E-5</v>
      </c>
      <c r="O361" s="24">
        <v>1.680767459757761E-4</v>
      </c>
      <c r="P361" s="23">
        <f t="shared" si="126"/>
        <v>3.8521389712054422E-5</v>
      </c>
      <c r="Q361" s="23">
        <f t="shared" si="126"/>
        <v>5.2640498513466161E-5</v>
      </c>
      <c r="R361" s="12">
        <v>6.20656021577608E-3</v>
      </c>
      <c r="S361" s="12">
        <v>7.2553772137268066E-3</v>
      </c>
      <c r="T361" s="14">
        <v>-1.0208883081812E-2</v>
      </c>
      <c r="U361" s="14">
        <v>-1.1934033524899608E-2</v>
      </c>
      <c r="V361" s="20">
        <v>-1.4438618163077146E-2</v>
      </c>
      <c r="W361" s="20">
        <v>-1.6878531356517717E-2</v>
      </c>
      <c r="Y361" s="14">
        <f t="shared" si="112"/>
        <v>-9.7543123216596202E-3</v>
      </c>
      <c r="Z361" s="14">
        <f t="shared" si="117"/>
        <v>-1.0686031126443918E-2</v>
      </c>
      <c r="AA361" s="20">
        <f t="shared" si="113"/>
        <v>-1.395329837553271E-2</v>
      </c>
      <c r="AB361" s="20">
        <f t="shared" si="118"/>
        <v>-1.709359523459341E-2</v>
      </c>
      <c r="AD361" s="14">
        <f t="shared" si="114"/>
        <v>-7.1825651429992306E-3</v>
      </c>
      <c r="AE361" s="14">
        <f t="shared" si="119"/>
        <v>-7.4964731382961558E-3</v>
      </c>
      <c r="AF361" s="20">
        <f t="shared" si="115"/>
        <v>-1.2437984823979594E-2</v>
      </c>
      <c r="AG361" s="20">
        <f t="shared" si="120"/>
        <v>-1.1901575051681034E-2</v>
      </c>
      <c r="AI361" s="26">
        <v>-1.4676783130082229</v>
      </c>
      <c r="AJ361" s="26">
        <v>1.927118591243957</v>
      </c>
      <c r="AK361" s="26">
        <f t="shared" si="127"/>
        <v>-1.9092539474589858</v>
      </c>
      <c r="AL361" s="26">
        <f t="shared" si="127"/>
        <v>-2.2958550309417682</v>
      </c>
      <c r="AM361" s="26">
        <f t="shared" si="128"/>
        <v>-2.4273099211107212</v>
      </c>
      <c r="AN361" s="26">
        <f t="shared" si="128"/>
        <v>-2.8342072619426961</v>
      </c>
      <c r="AO361" s="14">
        <v>-1.1849899592112375E-2</v>
      </c>
      <c r="AP361" s="14">
        <v>-1.6657294277514959E-2</v>
      </c>
      <c r="AQ361" s="20">
        <v>-1.5065245187724377E-2</v>
      </c>
      <c r="AR361" s="20">
        <v>-2.0563242787278078E-2</v>
      </c>
    </row>
    <row r="362" spans="1:44" x14ac:dyDescent="0.2">
      <c r="A362" s="1">
        <v>44676</v>
      </c>
      <c r="B362">
        <v>244.32380000000001</v>
      </c>
      <c r="C362">
        <v>19.25</v>
      </c>
      <c r="D362" s="12">
        <v>4.4197564056869254E-3</v>
      </c>
      <c r="E362" s="12">
        <v>-9.7736625514404096E-3</v>
      </c>
      <c r="F362" s="12">
        <v>-1.4193418957127335E-2</v>
      </c>
      <c r="G362" s="12">
        <f t="shared" si="110"/>
        <v>5.7948236454237381E-3</v>
      </c>
      <c r="H362" s="12">
        <f t="shared" si="116"/>
        <v>6.0898696066063671E-3</v>
      </c>
      <c r="I362" s="14">
        <v>-9.5316366907193893E-3</v>
      </c>
      <c r="J362" s="14">
        <v>-1.001694411008802E-2</v>
      </c>
      <c r="K362" s="20">
        <v>-1.3480775667973108E-2</v>
      </c>
      <c r="L362" s="20">
        <v>-1.4167155212514652E-2</v>
      </c>
      <c r="N362" s="24">
        <v>1.9534246685610612E-5</v>
      </c>
      <c r="O362" s="24">
        <v>2.0145314169254161E-4</v>
      </c>
      <c r="P362" s="23">
        <f t="shared" si="126"/>
        <v>3.6020668790114994E-5</v>
      </c>
      <c r="Q362" s="23">
        <f t="shared" si="126"/>
        <v>4.5257519697364282E-5</v>
      </c>
      <c r="R362" s="12">
        <v>6.0017221520256162E-3</v>
      </c>
      <c r="S362" s="12">
        <v>6.7273709350209225E-3</v>
      </c>
      <c r="T362" s="14">
        <v>-9.8719544497143322E-3</v>
      </c>
      <c r="U362" s="14">
        <v>-1.1065540482317084E-2</v>
      </c>
      <c r="V362" s="20">
        <v>-1.3962093568948612E-2</v>
      </c>
      <c r="W362" s="20">
        <v>-1.5650205072570065E-2</v>
      </c>
      <c r="Y362" s="14">
        <f t="shared" si="112"/>
        <v>-9.7543123216596202E-3</v>
      </c>
      <c r="Z362" s="14">
        <f t="shared" si="117"/>
        <v>-1.0686031126443918E-2</v>
      </c>
      <c r="AA362" s="20">
        <f t="shared" si="113"/>
        <v>-1.395329837553271E-2</v>
      </c>
      <c r="AB362" s="20">
        <f t="shared" si="118"/>
        <v>-1.709359523459341E-2</v>
      </c>
      <c r="AD362" s="14">
        <f t="shared" si="114"/>
        <v>-7.1392661881545692E-3</v>
      </c>
      <c r="AE362" s="14">
        <f t="shared" si="119"/>
        <v>-7.4964731382961558E-3</v>
      </c>
      <c r="AF362" s="20">
        <f t="shared" si="115"/>
        <v>-1.2437984823979594E-2</v>
      </c>
      <c r="AG362" s="20">
        <f t="shared" si="120"/>
        <v>-1.1901575051681034E-2</v>
      </c>
      <c r="AI362" s="26">
        <v>0.72586420571439203</v>
      </c>
      <c r="AJ362" s="26">
        <v>-2.3900837380658095</v>
      </c>
      <c r="AK362" s="26">
        <f t="shared" si="127"/>
        <v>-1.9092539474589858</v>
      </c>
      <c r="AL362" s="26">
        <f t="shared" si="127"/>
        <v>-2.2958550309417682</v>
      </c>
      <c r="AM362" s="26">
        <f t="shared" si="128"/>
        <v>-2.4273099211107212</v>
      </c>
      <c r="AN362" s="26">
        <f t="shared" si="128"/>
        <v>-2.8342072619426961</v>
      </c>
      <c r="AO362" s="14">
        <v>-1.1458811710306946E-2</v>
      </c>
      <c r="AP362" s="14">
        <v>-1.5445068406179213E-2</v>
      </c>
      <c r="AQ362" s="20">
        <v>-1.4568039723361766E-2</v>
      </c>
      <c r="AR362" s="20">
        <v>-1.9066763557818524E-2</v>
      </c>
    </row>
    <row r="363" spans="1:44" x14ac:dyDescent="0.2">
      <c r="A363" s="1">
        <v>44673</v>
      </c>
      <c r="B363">
        <v>243.24870000000001</v>
      </c>
      <c r="C363">
        <v>19.440000000000001</v>
      </c>
      <c r="D363" s="12">
        <v>-1.2099560590095537E-2</v>
      </c>
      <c r="E363" s="12">
        <v>-1.2696800406297615E-2</v>
      </c>
      <c r="F363" s="12">
        <v>-5.9723981620207756E-4</v>
      </c>
      <c r="G363" s="12">
        <f t="shared" si="110"/>
        <v>5.8017661626896177E-3</v>
      </c>
      <c r="H363" s="12">
        <f t="shared" si="116"/>
        <v>5.9463627291613174E-3</v>
      </c>
      <c r="I363" s="14">
        <v>-9.5430561154243448E-3</v>
      </c>
      <c r="J363" s="14">
        <v>-9.7808963022300507E-3</v>
      </c>
      <c r="K363" s="20">
        <v>-1.3496926378255079E-2</v>
      </c>
      <c r="L363" s="20">
        <v>-1.3833308293260122E-2</v>
      </c>
      <c r="N363" s="24">
        <v>1.4639936647339307E-4</v>
      </c>
      <c r="O363" s="24">
        <v>3.5669539805709139E-7</v>
      </c>
      <c r="P363" s="23">
        <f t="shared" si="126"/>
        <v>3.7075405220562617E-5</v>
      </c>
      <c r="Q363" s="23">
        <f t="shared" si="126"/>
        <v>3.526531851129203E-5</v>
      </c>
      <c r="R363" s="12">
        <v>6.0889576464746914E-3</v>
      </c>
      <c r="S363" s="12">
        <v>5.9384609547669864E-3</v>
      </c>
      <c r="T363" s="14">
        <v>-1.0015444069157799E-2</v>
      </c>
      <c r="U363" s="14">
        <v>-9.7678990399581826E-3</v>
      </c>
      <c r="V363" s="20">
        <v>-1.416503367600112E-2</v>
      </c>
      <c r="W363" s="20">
        <v>-1.381492601719672E-2</v>
      </c>
      <c r="Y363" s="14">
        <f t="shared" si="112"/>
        <v>-9.7543123216596202E-3</v>
      </c>
      <c r="Z363" s="14">
        <f t="shared" si="117"/>
        <v>-1.0534152391801898E-2</v>
      </c>
      <c r="AA363" s="20">
        <f t="shared" si="113"/>
        <v>-1.395329837553271E-2</v>
      </c>
      <c r="AB363" s="20">
        <f t="shared" si="118"/>
        <v>-1.709359523459341E-2</v>
      </c>
      <c r="AD363" s="14">
        <f t="shared" si="114"/>
        <v>-7.1825651429992306E-3</v>
      </c>
      <c r="AE363" s="14">
        <f t="shared" si="119"/>
        <v>-7.4964731382961558E-3</v>
      </c>
      <c r="AF363" s="20">
        <f t="shared" si="115"/>
        <v>-1.2437984823979594E-2</v>
      </c>
      <c r="AG363" s="20">
        <f t="shared" si="120"/>
        <v>-1.1703371180500955E-2</v>
      </c>
      <c r="AI363" s="26">
        <v>-2.2059122081990989</v>
      </c>
      <c r="AJ363" s="26">
        <v>-9.7534893003878104E-2</v>
      </c>
      <c r="AK363" s="26">
        <f t="shared" si="127"/>
        <v>-1.9092539474589858</v>
      </c>
      <c r="AL363" s="26">
        <f t="shared" si="127"/>
        <v>-2.0946474386653788</v>
      </c>
      <c r="AM363" s="26">
        <f t="shared" si="128"/>
        <v>-2.4273099211107212</v>
      </c>
      <c r="AN363" s="26">
        <f t="shared" si="128"/>
        <v>-2.8342072619426961</v>
      </c>
      <c r="AO363" s="14">
        <v>-1.162536642244238E-2</v>
      </c>
      <c r="AP363" s="14">
        <v>-1.2438982028517028E-2</v>
      </c>
      <c r="AQ363" s="20">
        <v>-1.4779787304511006E-2</v>
      </c>
      <c r="AR363" s="20">
        <v>-1.6830829162763749E-2</v>
      </c>
    </row>
    <row r="364" spans="1:44" x14ac:dyDescent="0.2">
      <c r="A364" s="1">
        <v>44672</v>
      </c>
      <c r="B364">
        <v>246.22795000000002</v>
      </c>
      <c r="C364">
        <v>19.690000000000001</v>
      </c>
      <c r="D364" s="12">
        <v>-7.0002167655554004E-3</v>
      </c>
      <c r="E364" s="12">
        <v>4.0795512493627673E-3</v>
      </c>
      <c r="F364" s="12">
        <v>1.1079768014918168E-2</v>
      </c>
      <c r="G364" s="12">
        <f t="shared" si="110"/>
        <v>5.7304964894136145E-3</v>
      </c>
      <c r="H364" s="12">
        <f t="shared" si="116"/>
        <v>5.9565433131827245E-3</v>
      </c>
      <c r="I364" s="14">
        <v>-9.4258279348446647E-3</v>
      </c>
      <c r="J364" s="14">
        <v>-9.7976418727821462E-3</v>
      </c>
      <c r="K364" s="20">
        <v>-1.3331128325345864E-2</v>
      </c>
      <c r="L364" s="20">
        <v>-1.3856991873254816E-2</v>
      </c>
      <c r="N364" s="24">
        <v>4.9003034764762912E-5</v>
      </c>
      <c r="O364" s="24">
        <v>1.2276125926440369E-4</v>
      </c>
      <c r="P364" s="23">
        <f t="shared" si="126"/>
        <v>3.0085882076661215E-5</v>
      </c>
      <c r="Q364" s="23">
        <f t="shared" si="126"/>
        <v>3.7495356098625399E-5</v>
      </c>
      <c r="R364" s="12">
        <v>5.4850598972719716E-3</v>
      </c>
      <c r="S364" s="12">
        <v>6.1233451722588197E-3</v>
      </c>
      <c r="T364" s="14">
        <v>-9.0221206660738747E-3</v>
      </c>
      <c r="U364" s="14">
        <v>-1.0072006515665709E-2</v>
      </c>
      <c r="V364" s="20">
        <v>-1.2760157431005323E-2</v>
      </c>
      <c r="W364" s="20">
        <v>-1.4245031023502551E-2</v>
      </c>
      <c r="Y364" s="14">
        <f t="shared" si="112"/>
        <v>-9.0653693897961903E-3</v>
      </c>
      <c r="Z364" s="14">
        <f t="shared" si="117"/>
        <v>-1.0534152391801898E-2</v>
      </c>
      <c r="AA364" s="20">
        <f t="shared" si="113"/>
        <v>-1.395329837553271E-2</v>
      </c>
      <c r="AB364" s="20">
        <f t="shared" si="118"/>
        <v>-1.709359523459341E-2</v>
      </c>
      <c r="AD364" s="14">
        <f t="shared" si="114"/>
        <v>-7.1767542056561384E-3</v>
      </c>
      <c r="AE364" s="14">
        <f t="shared" si="119"/>
        <v>-7.4964731382961558E-3</v>
      </c>
      <c r="AF364" s="20">
        <f t="shared" si="115"/>
        <v>-1.2437984823979594E-2</v>
      </c>
      <c r="AG364" s="20">
        <f t="shared" si="120"/>
        <v>-1.1703371180500955E-2</v>
      </c>
      <c r="AI364" s="26">
        <v>-1.3026765144009917</v>
      </c>
      <c r="AJ364" s="26">
        <v>1.9574172666443608</v>
      </c>
      <c r="AK364" s="26">
        <f t="shared" si="127"/>
        <v>-1.7601367757302162</v>
      </c>
      <c r="AL364" s="26">
        <f t="shared" si="127"/>
        <v>-2.0946474386653788</v>
      </c>
      <c r="AM364" s="26">
        <f t="shared" si="128"/>
        <v>-2.4273099211107212</v>
      </c>
      <c r="AN364" s="26">
        <f t="shared" si="128"/>
        <v>-2.8342072619426961</v>
      </c>
      <c r="AO364" s="14">
        <v>-9.6544556422713985E-3</v>
      </c>
      <c r="AP364" s="14">
        <v>-1.2826249281135949E-2</v>
      </c>
      <c r="AQ364" s="20">
        <v>-1.3313940306534809E-2</v>
      </c>
      <c r="AR364" s="20">
        <v>-1.7354829354597697E-2</v>
      </c>
    </row>
    <row r="365" spans="1:44" x14ac:dyDescent="0.2">
      <c r="A365" s="1">
        <v>44671</v>
      </c>
      <c r="B365">
        <v>247.96375</v>
      </c>
      <c r="C365">
        <v>19.61</v>
      </c>
      <c r="D365" s="12">
        <v>-7.966587880591236E-4</v>
      </c>
      <c r="E365" s="12">
        <v>4.0962621607782967E-3</v>
      </c>
      <c r="F365" s="12">
        <v>4.8929209488374203E-3</v>
      </c>
      <c r="G365" s="12">
        <f t="shared" si="110"/>
        <v>5.7300157680779092E-3</v>
      </c>
      <c r="H365" s="12">
        <f t="shared" si="116"/>
        <v>5.8788465281271064E-3</v>
      </c>
      <c r="I365" s="14">
        <v>-9.4250372186120771E-3</v>
      </c>
      <c r="J365" s="14">
        <v>-9.6698420340809443E-3</v>
      </c>
      <c r="K365" s="20">
        <v>-1.333001000028854E-2</v>
      </c>
      <c r="L365" s="20">
        <v>-1.3676242122520872E-2</v>
      </c>
      <c r="N365" s="24">
        <v>6.3466522459183165E-7</v>
      </c>
      <c r="O365" s="24">
        <v>2.394067541157208E-5</v>
      </c>
      <c r="P365" s="23">
        <f t="shared" si="126"/>
        <v>2.8876849532186662E-5</v>
      </c>
      <c r="Q365" s="23">
        <f t="shared" si="126"/>
        <v>3.2040147354439243E-5</v>
      </c>
      <c r="R365" s="12">
        <v>5.3737184083450691E-3</v>
      </c>
      <c r="S365" s="12">
        <v>5.6604016955017636E-3</v>
      </c>
      <c r="T365" s="14">
        <v>-8.838980214182281E-3</v>
      </c>
      <c r="U365" s="14">
        <v>-9.3105322588483419E-3</v>
      </c>
      <c r="V365" s="20">
        <v>-1.2501138394947682E-2</v>
      </c>
      <c r="W365" s="20">
        <v>-1.3168063450547699E-2</v>
      </c>
      <c r="Y365" s="14">
        <f t="shared" si="112"/>
        <v>-9.0653693897961903E-3</v>
      </c>
      <c r="Z365" s="14">
        <f t="shared" si="117"/>
        <v>-1.0534152391801898E-2</v>
      </c>
      <c r="AA365" s="20">
        <f t="shared" si="113"/>
        <v>-1.395329837553271E-2</v>
      </c>
      <c r="AB365" s="20">
        <f t="shared" si="118"/>
        <v>-1.709359523459341E-2</v>
      </c>
      <c r="AD365" s="14">
        <f t="shared" si="114"/>
        <v>-7.1767542056561384E-3</v>
      </c>
      <c r="AE365" s="14">
        <f t="shared" si="119"/>
        <v>-7.4964731382961558E-3</v>
      </c>
      <c r="AF365" s="20">
        <f t="shared" si="115"/>
        <v>-1.2437984823979594E-2</v>
      </c>
      <c r="AG365" s="20">
        <f t="shared" si="120"/>
        <v>-1.1703371180500955E-2</v>
      </c>
      <c r="AI365" s="26">
        <v>-0.14376177958199648</v>
      </c>
      <c r="AJ365" s="26">
        <v>0.8575340542418054</v>
      </c>
      <c r="AK365" s="26">
        <f t="shared" si="127"/>
        <v>-1.7601367757302162</v>
      </c>
      <c r="AL365" s="26">
        <f t="shared" si="127"/>
        <v>-2.0946474386653788</v>
      </c>
      <c r="AM365" s="26">
        <f t="shared" si="128"/>
        <v>-2.4273099211107212</v>
      </c>
      <c r="AN365" s="26">
        <f t="shared" si="128"/>
        <v>-2.8342072619426961</v>
      </c>
      <c r="AO365" s="14">
        <v>-9.4584793929465994E-3</v>
      </c>
      <c r="AP365" s="14">
        <v>-1.1856545913299937E-2</v>
      </c>
      <c r="AQ365" s="20">
        <v>-1.3043680005831299E-2</v>
      </c>
      <c r="AR365" s="20">
        <v>-1.6042751590903848E-2</v>
      </c>
    </row>
    <row r="366" spans="1:44" x14ac:dyDescent="0.2">
      <c r="A366" s="1">
        <v>44670</v>
      </c>
      <c r="B366">
        <v>248.16145</v>
      </c>
      <c r="C366">
        <v>19.53</v>
      </c>
      <c r="D366" s="12">
        <v>1.3380147710213564E-3</v>
      </c>
      <c r="E366" s="12">
        <v>-4.5871559633027248E-3</v>
      </c>
      <c r="F366" s="12">
        <v>-5.9251707343240811E-3</v>
      </c>
      <c r="G366" s="12">
        <f t="shared" si="110"/>
        <v>5.9084489230713912E-3</v>
      </c>
      <c r="H366" s="12">
        <f t="shared" si="116"/>
        <v>5.8728456885403365E-3</v>
      </c>
      <c r="I366" s="14">
        <v>-9.7185336407714998E-3</v>
      </c>
      <c r="J366" s="14">
        <v>-9.6599715313218908E-3</v>
      </c>
      <c r="K366" s="20">
        <v>-1.3745107591066025E-2</v>
      </c>
      <c r="L366" s="20">
        <v>-1.366228208210573E-2</v>
      </c>
      <c r="N366" s="24">
        <v>1.7902835274713326E-6</v>
      </c>
      <c r="O366" s="24">
        <v>3.510764823089057E-5</v>
      </c>
      <c r="P366" s="23">
        <f t="shared" si="126"/>
        <v>3.0708444779231313E-5</v>
      </c>
      <c r="Q366" s="23">
        <f t="shared" si="126"/>
        <v>3.2556195453975573E-5</v>
      </c>
      <c r="R366" s="12">
        <v>5.5415200783928698E-3</v>
      </c>
      <c r="S366" s="12">
        <v>5.70580366416297E-3</v>
      </c>
      <c r="T366" s="14">
        <v>-9.1149893997689215E-3</v>
      </c>
      <c r="U366" s="14">
        <v>-9.3852118516714635E-3</v>
      </c>
      <c r="V366" s="20">
        <v>-1.2891503453323886E-2</v>
      </c>
      <c r="W366" s="20">
        <v>-1.3273684223819965E-2</v>
      </c>
      <c r="Y366" s="14">
        <f t="shared" si="112"/>
        <v>-9.7543123216596202E-3</v>
      </c>
      <c r="Z366" s="14">
        <f t="shared" si="117"/>
        <v>-1.0534152391801898E-2</v>
      </c>
      <c r="AA366" s="20">
        <f t="shared" si="113"/>
        <v>-1.488644011913841E-2</v>
      </c>
      <c r="AB366" s="20">
        <f t="shared" si="118"/>
        <v>-1.709359523459341E-2</v>
      </c>
      <c r="AD366" s="14">
        <f t="shared" si="114"/>
        <v>-7.1767542056561384E-3</v>
      </c>
      <c r="AE366" s="14">
        <f t="shared" si="119"/>
        <v>-7.4964731382961558E-3</v>
      </c>
      <c r="AF366" s="20">
        <f t="shared" si="115"/>
        <v>-1.2437984823979594E-2</v>
      </c>
      <c r="AG366" s="20">
        <f t="shared" si="120"/>
        <v>-1.1703371180500955E-2</v>
      </c>
      <c r="AI366" s="26">
        <v>0.2345083334388362</v>
      </c>
      <c r="AJ366" s="26">
        <v>-1.0410739565816527</v>
      </c>
      <c r="AK366" s="26">
        <f t="shared" si="127"/>
        <v>-1.9092539474589858</v>
      </c>
      <c r="AL366" s="26">
        <f t="shared" si="127"/>
        <v>-2.0946474386653788</v>
      </c>
      <c r="AM366" s="26">
        <f t="shared" si="128"/>
        <v>-3.8327750604199569</v>
      </c>
      <c r="AN366" s="26">
        <f t="shared" si="128"/>
        <v>-2.8342072619426961</v>
      </c>
      <c r="AO366" s="14">
        <v>-1.0580169084594814E-2</v>
      </c>
      <c r="AP366" s="14">
        <v>-1.1951647030666498E-2</v>
      </c>
      <c r="AQ366" s="20">
        <v>-2.1239399953280634E-2</v>
      </c>
      <c r="AR366" s="20">
        <v>-1.6171430180189933E-2</v>
      </c>
    </row>
    <row r="367" spans="1:44" x14ac:dyDescent="0.2">
      <c r="A367" s="1">
        <v>44665</v>
      </c>
      <c r="B367">
        <v>247.82985000000002</v>
      </c>
      <c r="C367">
        <v>19.62</v>
      </c>
      <c r="D367" s="12">
        <v>-2.7499539762970704E-3</v>
      </c>
      <c r="E367" s="12">
        <v>4.0941658137154668E-3</v>
      </c>
      <c r="F367" s="12">
        <v>6.8441197900125372E-3</v>
      </c>
      <c r="G367" s="12">
        <f t="shared" si="110"/>
        <v>5.9062069411201686E-3</v>
      </c>
      <c r="H367" s="12">
        <f t="shared" si="116"/>
        <v>5.8624927264675948E-3</v>
      </c>
      <c r="I367" s="14">
        <v>-9.7148459086274716E-3</v>
      </c>
      <c r="J367" s="14">
        <v>-9.6429424241068502E-3</v>
      </c>
      <c r="K367" s="20">
        <v>-1.3739891961120161E-2</v>
      </c>
      <c r="L367" s="20">
        <v>-1.3638197490797782E-2</v>
      </c>
      <c r="N367" s="24">
        <v>7.5622468717520684E-6</v>
      </c>
      <c r="O367" s="24">
        <v>4.6841975700041257E-5</v>
      </c>
      <c r="P367" s="23">
        <f t="shared" si="126"/>
        <v>3.255406715652266E-5</v>
      </c>
      <c r="Q367" s="23">
        <f t="shared" si="126"/>
        <v>3.2392060395913291E-5</v>
      </c>
      <c r="R367" s="12">
        <v>5.705617158250513E-3</v>
      </c>
      <c r="S367" s="12">
        <v>5.6914023224433263E-3</v>
      </c>
      <c r="T367" s="14">
        <v>-9.3849050767449115E-3</v>
      </c>
      <c r="U367" s="14">
        <v>-9.3615237525109408E-3</v>
      </c>
      <c r="V367" s="20">
        <v>-1.3273250346187024E-2</v>
      </c>
      <c r="W367" s="20">
        <v>-1.3240181693127136E-2</v>
      </c>
      <c r="Y367" s="14">
        <f t="shared" si="112"/>
        <v>-9.7543123216596202E-3</v>
      </c>
      <c r="Z367" s="14">
        <f t="shared" si="117"/>
        <v>-1.0534152391801898E-2</v>
      </c>
      <c r="AA367" s="20">
        <f t="shared" si="113"/>
        <v>-1.488644011913841E-2</v>
      </c>
      <c r="AB367" s="20">
        <f t="shared" si="118"/>
        <v>-1.709359523459341E-2</v>
      </c>
      <c r="AD367" s="14">
        <f t="shared" si="114"/>
        <v>-7.1767542056561384E-3</v>
      </c>
      <c r="AE367" s="14">
        <f t="shared" si="119"/>
        <v>-7.4964731382961558E-3</v>
      </c>
      <c r="AF367" s="20">
        <f t="shared" si="115"/>
        <v>-1.2437984823979594E-2</v>
      </c>
      <c r="AG367" s="20">
        <f t="shared" si="120"/>
        <v>-1.1703371180500955E-2</v>
      </c>
      <c r="AI367" s="26">
        <v>-0.47057548183323061</v>
      </c>
      <c r="AJ367" s="26">
        <v>1.2199826482585245</v>
      </c>
      <c r="AK367" s="26">
        <f t="shared" si="127"/>
        <v>-1.9092539474589858</v>
      </c>
      <c r="AL367" s="26">
        <f t="shared" si="127"/>
        <v>-2.0946474386653788</v>
      </c>
      <c r="AM367" s="26">
        <f t="shared" si="128"/>
        <v>-3.8327750604199569</v>
      </c>
      <c r="AN367" s="26">
        <f t="shared" si="128"/>
        <v>-2.8342072619426961</v>
      </c>
      <c r="AO367" s="14">
        <v>-1.0893472082079513E-2</v>
      </c>
      <c r="AP367" s="14">
        <v>-1.1921481297120102E-2</v>
      </c>
      <c r="AQ367" s="20">
        <v>-2.1868347148446751E-2</v>
      </c>
      <c r="AR367" s="20">
        <v>-1.6130613792906402E-2</v>
      </c>
    </row>
    <row r="368" spans="1:44" x14ac:dyDescent="0.2">
      <c r="A368" s="1">
        <v>44664</v>
      </c>
      <c r="B368">
        <v>248.51325000000003</v>
      </c>
      <c r="C368">
        <v>19.54</v>
      </c>
      <c r="D368" s="12">
        <v>6.5921180141019775E-3</v>
      </c>
      <c r="E368" s="12">
        <v>-4.0774719673802862E-3</v>
      </c>
      <c r="F368" s="12">
        <v>-1.0669589981482264E-2</v>
      </c>
      <c r="G368" s="12">
        <f t="shared" si="110"/>
        <v>5.9168547057479801E-3</v>
      </c>
      <c r="H368" s="12">
        <f t="shared" si="116"/>
        <v>5.8812225230354485E-3</v>
      </c>
      <c r="I368" s="14">
        <v>-9.732359922894453E-3</v>
      </c>
      <c r="J368" s="14">
        <v>-9.6737501979235474E-3</v>
      </c>
      <c r="K368" s="20">
        <v>-1.3764662365725358E-2</v>
      </c>
      <c r="L368" s="20">
        <v>-1.3681769513224626E-2</v>
      </c>
      <c r="N368" s="24">
        <v>4.3456019911847797E-5</v>
      </c>
      <c r="O368" s="24">
        <v>1.1384015037294669E-4</v>
      </c>
      <c r="P368" s="23">
        <f t="shared" si="126"/>
        <v>3.4150122017216294E-5</v>
      </c>
      <c r="Q368" s="23">
        <f t="shared" si="126"/>
        <v>3.1472257572460017E-5</v>
      </c>
      <c r="R368" s="12">
        <v>5.8438105733516288E-3</v>
      </c>
      <c r="S368" s="12">
        <v>5.6100140438736885E-3</v>
      </c>
      <c r="T368" s="14">
        <v>-9.6122130167947909E-3</v>
      </c>
      <c r="U368" s="14">
        <v>-9.2276519473143345E-3</v>
      </c>
      <c r="V368" s="20">
        <v>-1.3594736303613948E-2</v>
      </c>
      <c r="W368" s="20">
        <v>-1.3050844244304815E-2</v>
      </c>
      <c r="Y368" s="14">
        <f t="shared" si="112"/>
        <v>-9.7543123216596202E-3</v>
      </c>
      <c r="Z368" s="14">
        <f t="shared" si="117"/>
        <v>-1.0534152391801898E-2</v>
      </c>
      <c r="AA368" s="20">
        <f t="shared" si="113"/>
        <v>-1.488644011913841E-2</v>
      </c>
      <c r="AB368" s="20">
        <f t="shared" si="118"/>
        <v>-1.709359523459341E-2</v>
      </c>
      <c r="AD368" s="14">
        <f t="shared" si="114"/>
        <v>-7.1767542056561384E-3</v>
      </c>
      <c r="AE368" s="14">
        <f t="shared" si="119"/>
        <v>-7.4964731382961558E-3</v>
      </c>
      <c r="AF368" s="20">
        <f t="shared" si="115"/>
        <v>-1.2437984823979594E-2</v>
      </c>
      <c r="AG368" s="20">
        <f t="shared" si="120"/>
        <v>-1.1703371180500955E-2</v>
      </c>
      <c r="AI368" s="26">
        <v>1.1380674321878625</v>
      </c>
      <c r="AJ368" s="26">
        <v>-2.0843185867370484</v>
      </c>
      <c r="AK368" s="26">
        <f t="shared" si="127"/>
        <v>-1.9092539474589858</v>
      </c>
      <c r="AL368" s="26">
        <f t="shared" si="127"/>
        <v>-2.2991667901647901</v>
      </c>
      <c r="AM368" s="26">
        <f t="shared" si="128"/>
        <v>-3.8327750604199569</v>
      </c>
      <c r="AN368" s="26">
        <f t="shared" si="128"/>
        <v>-2.8342072619426961</v>
      </c>
      <c r="AO368" s="14">
        <v>-1.1157318405374157E-2</v>
      </c>
      <c r="AP368" s="14">
        <v>-1.2898357982032461E-2</v>
      </c>
      <c r="AQ368" s="20">
        <v>-2.2398011423360571E-2</v>
      </c>
      <c r="AR368" s="20">
        <v>-1.589994254274732E-2</v>
      </c>
    </row>
    <row r="369" spans="1:44" x14ac:dyDescent="0.2">
      <c r="A369" s="1">
        <v>44663</v>
      </c>
      <c r="B369">
        <v>246.88574999999997</v>
      </c>
      <c r="C369">
        <v>19.62</v>
      </c>
      <c r="D369" s="12">
        <v>-4.9128142470400427E-4</v>
      </c>
      <c r="E369" s="12">
        <v>1.0204081632652073E-3</v>
      </c>
      <c r="F369" s="12">
        <v>1.5116895879692116E-3</v>
      </c>
      <c r="G369" s="12">
        <f t="shared" si="110"/>
        <v>5.8798345451898113E-3</v>
      </c>
      <c r="H369" s="12">
        <f t="shared" si="116"/>
        <v>5.8108976137539112E-3</v>
      </c>
      <c r="I369" s="14">
        <v>-9.6714671775300232E-3</v>
      </c>
      <c r="J369" s="14">
        <v>-9.5580760158267778E-3</v>
      </c>
      <c r="K369" s="20">
        <v>-1.3678540593914211E-2</v>
      </c>
      <c r="L369" s="20">
        <v>-1.3518169310025406E-2</v>
      </c>
      <c r="N369" s="24">
        <v>2.4135743825919622E-7</v>
      </c>
      <c r="O369" s="24">
        <v>2.2852054103745246E-6</v>
      </c>
      <c r="P369" s="23">
        <f t="shared" si="126"/>
        <v>3.3551655694167586E-5</v>
      </c>
      <c r="Q369" s="23">
        <f t="shared" si="126"/>
        <v>2.6203979927281487E-5</v>
      </c>
      <c r="R369" s="12">
        <v>5.7923791048383206E-3</v>
      </c>
      <c r="S369" s="12">
        <v>5.1189823136324163E-3</v>
      </c>
      <c r="T369" s="14">
        <v>-9.5276157792712358E-3</v>
      </c>
      <c r="U369" s="14">
        <v>-8.4199766248787208E-3</v>
      </c>
      <c r="V369" s="20">
        <v>-1.3475088816179216E-2</v>
      </c>
      <c r="W369" s="20">
        <v>-1.1908533622571436E-2</v>
      </c>
      <c r="Y369" s="14">
        <f t="shared" si="112"/>
        <v>-9.7543123216596202E-3</v>
      </c>
      <c r="Z369" s="14">
        <f t="shared" si="117"/>
        <v>-9.6179603219396122E-3</v>
      </c>
      <c r="AA369" s="20">
        <f t="shared" si="113"/>
        <v>-1.488644011913841E-2</v>
      </c>
      <c r="AB369" s="20">
        <f t="shared" si="118"/>
        <v>-1.709359523459341E-2</v>
      </c>
      <c r="AD369" s="14">
        <f t="shared" si="114"/>
        <v>-7.1767542056561384E-3</v>
      </c>
      <c r="AE369" s="14">
        <f t="shared" si="119"/>
        <v>-7.4923779053642555E-3</v>
      </c>
      <c r="AF369" s="20">
        <f t="shared" si="115"/>
        <v>-1.2437984823979594E-2</v>
      </c>
      <c r="AG369" s="20">
        <f t="shared" si="120"/>
        <v>-1.1703371180500955E-2</v>
      </c>
      <c r="AI369" s="26">
        <v>-8.2248953462883037E-2</v>
      </c>
      <c r="AJ369" s="26">
        <v>0.28705440711869662</v>
      </c>
      <c r="AK369" s="26">
        <f t="shared" si="127"/>
        <v>-1.9092539474589858</v>
      </c>
      <c r="AL369" s="26">
        <f t="shared" si="127"/>
        <v>-2.2991667901647901</v>
      </c>
      <c r="AM369" s="26">
        <f t="shared" si="128"/>
        <v>-3.8327750604199569</v>
      </c>
      <c r="AN369" s="26">
        <f t="shared" si="128"/>
        <v>-2.8342072619426961</v>
      </c>
      <c r="AO369" s="14">
        <v>-1.105912267109151E-2</v>
      </c>
      <c r="AP369" s="14">
        <v>-1.1769394134944574E-2</v>
      </c>
      <c r="AQ369" s="20">
        <v>-2.2200886173521991E-2</v>
      </c>
      <c r="AR369" s="20">
        <v>-1.4508256847053218E-2</v>
      </c>
    </row>
    <row r="370" spans="1:44" x14ac:dyDescent="0.2">
      <c r="A370" s="1">
        <v>44662</v>
      </c>
      <c r="B370">
        <v>247.00709999999998</v>
      </c>
      <c r="C370">
        <v>19.600000000000001</v>
      </c>
      <c r="D370" s="12">
        <v>-1.058225960894299E-2</v>
      </c>
      <c r="E370" s="12">
        <v>-5.0761421319795996E-3</v>
      </c>
      <c r="F370" s="12">
        <v>5.5061174769633903E-3</v>
      </c>
      <c r="G370" s="12">
        <f t="shared" si="110"/>
        <v>5.8800279965901085E-3</v>
      </c>
      <c r="H370" s="12">
        <f t="shared" si="116"/>
        <v>5.8254431325667124E-3</v>
      </c>
      <c r="I370" s="14">
        <v>-9.6717853767674406E-3</v>
      </c>
      <c r="J370" s="14">
        <v>-9.5820012652019053E-3</v>
      </c>
      <c r="K370" s="20">
        <v>-1.3678990629168023E-2</v>
      </c>
      <c r="L370" s="20">
        <v>-1.3552007246792386E-2</v>
      </c>
      <c r="N370" s="24">
        <v>1.1198421843106625E-4</v>
      </c>
      <c r="O370" s="24">
        <v>3.0317329670121691E-5</v>
      </c>
      <c r="P370" s="23">
        <f t="shared" si="126"/>
        <v>3.5677952771429932E-5</v>
      </c>
      <c r="Q370" s="23">
        <f t="shared" si="126"/>
        <v>2.7732997067916266E-5</v>
      </c>
      <c r="R370" s="12">
        <v>5.9731024410627628E-3</v>
      </c>
      <c r="S370" s="12">
        <v>5.2662127822483843E-3</v>
      </c>
      <c r="T370" s="14">
        <v>-9.8248792143347807E-3</v>
      </c>
      <c r="U370" s="14">
        <v>-8.6621491951794603E-3</v>
      </c>
      <c r="V370" s="20">
        <v>-1.3895514165194514E-2</v>
      </c>
      <c r="W370" s="20">
        <v>-1.225104291023023E-2</v>
      </c>
      <c r="Y370" s="14">
        <f t="shared" si="112"/>
        <v>-9.7543123216596202E-3</v>
      </c>
      <c r="Z370" s="14">
        <f t="shared" si="117"/>
        <v>-9.6179603219396122E-3</v>
      </c>
      <c r="AA370" s="20">
        <f t="shared" si="113"/>
        <v>-1.488644011913841E-2</v>
      </c>
      <c r="AB370" s="20">
        <f t="shared" si="118"/>
        <v>-1.709359523459341E-2</v>
      </c>
      <c r="AD370" s="14">
        <f t="shared" si="114"/>
        <v>-7.1767542056561384E-3</v>
      </c>
      <c r="AE370" s="14">
        <f t="shared" si="119"/>
        <v>-7.4964731382961558E-3</v>
      </c>
      <c r="AF370" s="20">
        <f t="shared" si="115"/>
        <v>-1.2437984823979594E-2</v>
      </c>
      <c r="AG370" s="20">
        <f t="shared" si="120"/>
        <v>-1.1703371180500955E-2</v>
      </c>
      <c r="AI370" s="26">
        <v>-1.9070120760600311</v>
      </c>
      <c r="AJ370" s="26">
        <v>1.0487136185347783</v>
      </c>
      <c r="AK370" s="26">
        <f t="shared" si="127"/>
        <v>-1.9092539474589858</v>
      </c>
      <c r="AL370" s="26">
        <f t="shared" si="127"/>
        <v>-2.2991667901647901</v>
      </c>
      <c r="AM370" s="26">
        <f t="shared" si="128"/>
        <v>-3.8327750604199569</v>
      </c>
      <c r="AN370" s="26">
        <f t="shared" si="128"/>
        <v>-2.8342072619426961</v>
      </c>
      <c r="AO370" s="14">
        <v>-1.1404169414175984E-2</v>
      </c>
      <c r="AP370" s="14">
        <v>-1.2107901538886806E-2</v>
      </c>
      <c r="AQ370" s="20">
        <v>-2.2893558069438921E-2</v>
      </c>
      <c r="AR370" s="20">
        <v>-1.4925538510383821E-2</v>
      </c>
    </row>
    <row r="371" spans="1:44" x14ac:dyDescent="0.2">
      <c r="A371" s="1">
        <v>44659</v>
      </c>
      <c r="B371">
        <v>249.64895000000001</v>
      </c>
      <c r="C371">
        <v>19.7</v>
      </c>
      <c r="D371" s="12">
        <v>3.7005633191022902E-4</v>
      </c>
      <c r="E371" s="12">
        <v>1.0162601626015899E-3</v>
      </c>
      <c r="F371" s="12">
        <v>6.4620383069136089E-4</v>
      </c>
      <c r="G371" s="12">
        <f t="shared" si="110"/>
        <v>5.7956851417175987E-3</v>
      </c>
      <c r="H371" s="12">
        <f t="shared" si="116"/>
        <v>5.8137324529752808E-3</v>
      </c>
      <c r="I371" s="14">
        <v>-9.5330537260229515E-3</v>
      </c>
      <c r="J371" s="14">
        <v>-9.5627389114018718E-3</v>
      </c>
      <c r="K371" s="20">
        <v>-1.3482779808044824E-2</v>
      </c>
      <c r="L371" s="20">
        <v>-1.3524764132221288E-2</v>
      </c>
      <c r="N371" s="24">
        <v>1.3694168878685358E-7</v>
      </c>
      <c r="O371" s="24">
        <v>4.1757939080018903E-7</v>
      </c>
      <c r="P371" s="23">
        <f t="shared" si="126"/>
        <v>3.0792853576592952E-5</v>
      </c>
      <c r="Q371" s="23">
        <f t="shared" si="126"/>
        <v>2.756621447223548E-5</v>
      </c>
      <c r="R371" s="12">
        <v>5.5491308847956501E-3</v>
      </c>
      <c r="S371" s="12">
        <v>5.2503537473426948E-3</v>
      </c>
      <c r="T371" s="14">
        <v>-9.1275080622845589E-3</v>
      </c>
      <c r="U371" s="14">
        <v>-8.6360634040948871E-3</v>
      </c>
      <c r="V371" s="20">
        <v>-1.2909208836618731E-2</v>
      </c>
      <c r="W371" s="20">
        <v>-1.221414927809304E-2</v>
      </c>
      <c r="Y371" s="14">
        <f t="shared" si="112"/>
        <v>-9.0653693897961903E-3</v>
      </c>
      <c r="Z371" s="14">
        <f t="shared" si="117"/>
        <v>-9.6179603219396122E-3</v>
      </c>
      <c r="AA371" s="20">
        <f t="shared" si="113"/>
        <v>-1.488644011913841E-2</v>
      </c>
      <c r="AB371" s="20">
        <f t="shared" si="118"/>
        <v>-1.709359523459341E-2</v>
      </c>
      <c r="AD371" s="14">
        <f t="shared" si="114"/>
        <v>-7.1767542056561384E-3</v>
      </c>
      <c r="AE371" s="14">
        <f t="shared" si="119"/>
        <v>-7.4964731382961558E-3</v>
      </c>
      <c r="AF371" s="20">
        <f t="shared" si="115"/>
        <v>-1.2739601298946713E-2</v>
      </c>
      <c r="AG371" s="20">
        <f t="shared" si="120"/>
        <v>-1.1703371180500955E-2</v>
      </c>
      <c r="AI371" s="26">
        <v>6.4664311663386154E-2</v>
      </c>
      <c r="AJ371" s="26">
        <v>0.11938281591481083</v>
      </c>
      <c r="AK371" s="26">
        <f t="shared" si="127"/>
        <v>-1.7623786471291709</v>
      </c>
      <c r="AL371" s="26">
        <f t="shared" si="127"/>
        <v>-2.2991667901647901</v>
      </c>
      <c r="AM371" s="26">
        <f t="shared" si="128"/>
        <v>-3.8327750604199569</v>
      </c>
      <c r="AN371" s="26">
        <f t="shared" si="128"/>
        <v>-2.8342072619426961</v>
      </c>
      <c r="AO371" s="14">
        <v>-9.7796697814888575E-3</v>
      </c>
      <c r="AP371" s="14">
        <v>-1.2071438972507582E-2</v>
      </c>
      <c r="AQ371" s="20">
        <v>-2.1268570462250898E-2</v>
      </c>
      <c r="AR371" s="20">
        <v>-1.4880590718486714E-2</v>
      </c>
    </row>
    <row r="372" spans="1:44" x14ac:dyDescent="0.2">
      <c r="A372" s="1">
        <v>44658</v>
      </c>
      <c r="B372">
        <v>249.5566</v>
      </c>
      <c r="C372">
        <v>19.68</v>
      </c>
      <c r="D372" s="12">
        <v>2.3908107894698993E-4</v>
      </c>
      <c r="E372" s="12">
        <v>2.5471217524197787E-3</v>
      </c>
      <c r="F372" s="12">
        <v>2.3080406734727887E-3</v>
      </c>
      <c r="G372" s="12">
        <f t="shared" si="110"/>
        <v>5.7951243637230365E-3</v>
      </c>
      <c r="H372" s="12">
        <f t="shared" si="116"/>
        <v>5.8141484519456848E-3</v>
      </c>
      <c r="I372" s="14">
        <v>-9.5321313283046813E-3</v>
      </c>
      <c r="J372" s="14">
        <v>-9.5634231688171492E-3</v>
      </c>
      <c r="K372" s="20">
        <v>-1.3481475243349366E-2</v>
      </c>
      <c r="L372" s="20">
        <v>-1.352573189054169E-2</v>
      </c>
      <c r="N372" s="24">
        <v>5.7159762310456832E-8</v>
      </c>
      <c r="O372" s="24">
        <v>5.3270517504047241E-6</v>
      </c>
      <c r="P372" s="23">
        <f t="shared" ref="P372:Q387" si="129">SUMPRODUCT(N372:N471,Weights)</f>
        <v>3.2749627258616597E-5</v>
      </c>
      <c r="Q372" s="23">
        <f t="shared" si="129"/>
        <v>2.9299176863180888E-5</v>
      </c>
      <c r="R372" s="12">
        <v>5.7227290044712577E-3</v>
      </c>
      <c r="S372" s="12">
        <v>5.4128714064885092E-3</v>
      </c>
      <c r="T372" s="14">
        <v>-9.4130515590649388E-3</v>
      </c>
      <c r="U372" s="14">
        <v>-8.9033811651845433E-3</v>
      </c>
      <c r="V372" s="20">
        <v>-1.3313058453263568E-2</v>
      </c>
      <c r="W372" s="20">
        <v>-1.2592221888941E-2</v>
      </c>
      <c r="Y372" s="14">
        <f t="shared" si="112"/>
        <v>-9.0653693897961903E-3</v>
      </c>
      <c r="Z372" s="14">
        <f t="shared" si="117"/>
        <v>-9.6179603219396122E-3</v>
      </c>
      <c r="AA372" s="20">
        <f t="shared" si="113"/>
        <v>-1.488644011913841E-2</v>
      </c>
      <c r="AB372" s="20">
        <f t="shared" si="118"/>
        <v>-1.709359523459341E-2</v>
      </c>
      <c r="AD372" s="14">
        <f t="shared" si="114"/>
        <v>-7.1767542056561384E-3</v>
      </c>
      <c r="AE372" s="14">
        <f t="shared" si="119"/>
        <v>-7.4964731382961558E-3</v>
      </c>
      <c r="AF372" s="20">
        <f t="shared" si="115"/>
        <v>-1.2739601298946713E-2</v>
      </c>
      <c r="AG372" s="20">
        <f t="shared" si="120"/>
        <v>-1.1703371180500955E-2</v>
      </c>
      <c r="AI372" s="26">
        <v>4.0506857495091336E-2</v>
      </c>
      <c r="AJ372" s="26">
        <v>0.41568702540630775</v>
      </c>
      <c r="AK372" s="26">
        <f t="shared" si="127"/>
        <v>-1.7623786471291709</v>
      </c>
      <c r="AL372" s="26">
        <f t="shared" si="127"/>
        <v>-2.2991667901647901</v>
      </c>
      <c r="AM372" s="26">
        <f t="shared" si="128"/>
        <v>-3.8327750604199569</v>
      </c>
      <c r="AN372" s="26">
        <f t="shared" si="128"/>
        <v>-2.8342072619426961</v>
      </c>
      <c r="AO372" s="14">
        <v>-1.0085615400786922E-2</v>
      </c>
      <c r="AP372" s="14">
        <v>-1.2445094177230958E-2</v>
      </c>
      <c r="AQ372" s="20">
        <v>-2.1933933005879366E-2</v>
      </c>
      <c r="AR372" s="20">
        <v>-1.5341199448231709E-2</v>
      </c>
    </row>
    <row r="373" spans="1:44" x14ac:dyDescent="0.2">
      <c r="A373" s="1">
        <v>44657</v>
      </c>
      <c r="B373">
        <v>249.49695000000003</v>
      </c>
      <c r="C373">
        <v>19.63</v>
      </c>
      <c r="D373" s="12">
        <v>-7.1756807197127515E-3</v>
      </c>
      <c r="E373" s="12">
        <v>-1.1083123425692842E-2</v>
      </c>
      <c r="F373" s="12">
        <v>-3.9074427059800909E-3</v>
      </c>
      <c r="G373" s="12">
        <f t="shared" si="110"/>
        <v>5.7954576829879001E-3</v>
      </c>
      <c r="H373" s="12">
        <f t="shared" si="116"/>
        <v>5.809854100736935E-3</v>
      </c>
      <c r="I373" s="14">
        <v>-9.5326795897064248E-3</v>
      </c>
      <c r="J373" s="14">
        <v>-9.5563595896560345E-3</v>
      </c>
      <c r="K373" s="20">
        <v>-1.3482250659912558E-2</v>
      </c>
      <c r="L373" s="20">
        <v>-1.3515741735736829E-2</v>
      </c>
      <c r="N373" s="24">
        <v>5.149039379125731E-5</v>
      </c>
      <c r="O373" s="24">
        <v>1.5268108500517016E-5</v>
      </c>
      <c r="P373" s="23">
        <f t="shared" si="129"/>
        <v>3.4836403319384776E-5</v>
      </c>
      <c r="Q373" s="23">
        <f t="shared" si="129"/>
        <v>3.0828612373508331E-5</v>
      </c>
      <c r="R373" s="12">
        <v>5.902237145302176E-3</v>
      </c>
      <c r="S373" s="12">
        <v>5.5523519677257794E-3</v>
      </c>
      <c r="T373" s="14">
        <v>-9.7083161755779895E-3</v>
      </c>
      <c r="U373" s="14">
        <v>-9.1328062722248939E-3</v>
      </c>
      <c r="V373" s="20">
        <v>-1.3730656835058598E-2</v>
      </c>
      <c r="W373" s="20">
        <v>-1.2916702196045345E-2</v>
      </c>
      <c r="Y373" s="14">
        <f t="shared" si="112"/>
        <v>-9.0653693897961903E-3</v>
      </c>
      <c r="Z373" s="14">
        <f t="shared" si="117"/>
        <v>-9.6179603219396122E-3</v>
      </c>
      <c r="AA373" s="20">
        <f t="shared" si="113"/>
        <v>-1.488644011913841E-2</v>
      </c>
      <c r="AB373" s="20">
        <f t="shared" si="118"/>
        <v>-1.709359523459341E-2</v>
      </c>
      <c r="AD373" s="14">
        <f t="shared" si="114"/>
        <v>-7.1767542056561384E-3</v>
      </c>
      <c r="AE373" s="14">
        <f t="shared" si="119"/>
        <v>-7.4964731382961558E-3</v>
      </c>
      <c r="AF373" s="20">
        <f t="shared" si="115"/>
        <v>-1.2739601298946713E-2</v>
      </c>
      <c r="AG373" s="20">
        <f t="shared" si="120"/>
        <v>-1.1703371180500955E-2</v>
      </c>
      <c r="AI373" s="26">
        <v>-1.234825187025647</v>
      </c>
      <c r="AJ373" s="26">
        <v>-0.69269588020120898</v>
      </c>
      <c r="AK373" s="26">
        <f t="shared" ref="AK373:AL388" si="130">PERCENTILE(AI373:AI472,5%)</f>
        <v>-1.7623786471291709</v>
      </c>
      <c r="AL373" s="26">
        <f t="shared" si="130"/>
        <v>-2.2991667901647901</v>
      </c>
      <c r="AM373" s="26">
        <f t="shared" ref="AM373:AN388" si="131">PERCENTILE(AI373:AI472,1%)</f>
        <v>-3.8327750604199569</v>
      </c>
      <c r="AN373" s="26">
        <f t="shared" si="131"/>
        <v>-2.8342072619426961</v>
      </c>
      <c r="AO373" s="14">
        <v>-1.0401976715173188E-2</v>
      </c>
      <c r="AP373" s="14">
        <v>-1.2765783251501236E-2</v>
      </c>
      <c r="AQ373" s="20">
        <v>-2.2621947331198461E-2</v>
      </c>
      <c r="AR373" s="20">
        <v>-1.5736516267790223E-2</v>
      </c>
    </row>
    <row r="374" spans="1:44" x14ac:dyDescent="0.2">
      <c r="A374" s="1">
        <v>44656</v>
      </c>
      <c r="B374">
        <v>251.30019999999999</v>
      </c>
      <c r="C374">
        <v>19.850000000000001</v>
      </c>
      <c r="D374" s="12">
        <v>-5.7178104364731253E-3</v>
      </c>
      <c r="E374" s="12">
        <v>1.5136226034309086E-3</v>
      </c>
      <c r="F374" s="12">
        <v>7.2314330399040339E-3</v>
      </c>
      <c r="G374" s="12">
        <f t="shared" si="110"/>
        <v>5.7725689543755686E-3</v>
      </c>
      <c r="H374" s="12">
        <f t="shared" si="116"/>
        <v>5.7973838471950265E-3</v>
      </c>
      <c r="I374" s="14">
        <v>-9.4950309814321246E-3</v>
      </c>
      <c r="J374" s="14">
        <v>-9.5358478478886222E-3</v>
      </c>
      <c r="K374" s="20">
        <v>-1.3429003514765763E-2</v>
      </c>
      <c r="L374" s="20">
        <v>-1.348673158792086E-2</v>
      </c>
      <c r="N374" s="24">
        <v>3.2693356187440992E-5</v>
      </c>
      <c r="O374" s="24">
        <v>5.2293623810615694E-5</v>
      </c>
      <c r="P374" s="23">
        <f t="shared" si="129"/>
        <v>3.3768770975400545E-5</v>
      </c>
      <c r="Q374" s="23">
        <f t="shared" si="129"/>
        <v>3.1819989219107305E-5</v>
      </c>
      <c r="R374" s="12">
        <v>5.8110903430768088E-3</v>
      </c>
      <c r="S374" s="12">
        <v>5.6409209548714031E-3</v>
      </c>
      <c r="T374" s="14">
        <v>-9.5583930273525665E-3</v>
      </c>
      <c r="U374" s="14">
        <v>-9.2784892919667919E-3</v>
      </c>
      <c r="V374" s="20">
        <v>-1.3518617665475994E-2</v>
      </c>
      <c r="W374" s="20">
        <v>-1.3122744470997517E-2</v>
      </c>
      <c r="Y374" s="14">
        <f t="shared" si="112"/>
        <v>-9.0653693897961903E-3</v>
      </c>
      <c r="Z374" s="14">
        <f t="shared" si="117"/>
        <v>-9.6179603219396122E-3</v>
      </c>
      <c r="AA374" s="20">
        <f t="shared" si="113"/>
        <v>-1.488644011913841E-2</v>
      </c>
      <c r="AB374" s="20">
        <f t="shared" si="118"/>
        <v>-1.709359523459341E-2</v>
      </c>
      <c r="AD374" s="14">
        <f t="shared" si="114"/>
        <v>-7.1403396740979562E-3</v>
      </c>
      <c r="AE374" s="14">
        <f t="shared" si="119"/>
        <v>-7.4964731382961558E-3</v>
      </c>
      <c r="AF374" s="20">
        <f t="shared" si="115"/>
        <v>-1.2739601298946713E-2</v>
      </c>
      <c r="AG374" s="20">
        <f t="shared" si="120"/>
        <v>-1.1703371180500955E-2</v>
      </c>
      <c r="AI374" s="26">
        <v>-0.98301049589988221</v>
      </c>
      <c r="AJ374" s="26">
        <v>1.3092587340182016</v>
      </c>
      <c r="AK374" s="26">
        <f t="shared" si="130"/>
        <v>-1.7623786471291709</v>
      </c>
      <c r="AL374" s="26">
        <f t="shared" si="130"/>
        <v>-2.2991667901647901</v>
      </c>
      <c r="AM374" s="26">
        <f t="shared" si="131"/>
        <v>-3.8327750604199569</v>
      </c>
      <c r="AN374" s="26">
        <f t="shared" si="131"/>
        <v>-2.8342072619426961</v>
      </c>
      <c r="AO374" s="14">
        <v>-1.0241341537177095E-2</v>
      </c>
      <c r="AP374" s="14">
        <v>-1.2969418125384987E-2</v>
      </c>
      <c r="AQ374" s="20">
        <v>-2.2272602140792044E-2</v>
      </c>
      <c r="AR374" s="20">
        <v>-1.5987539134341259E-2</v>
      </c>
    </row>
    <row r="375" spans="1:44" x14ac:dyDescent="0.2">
      <c r="A375" s="1">
        <v>44655</v>
      </c>
      <c r="B375">
        <v>252.74535000000003</v>
      </c>
      <c r="C375">
        <v>19.82</v>
      </c>
      <c r="D375" s="12">
        <v>7.050479159648404E-3</v>
      </c>
      <c r="E375" s="12">
        <v>5.0709939148074756E-3</v>
      </c>
      <c r="F375" s="12">
        <v>-1.9794852448409284E-3</v>
      </c>
      <c r="G375" s="12">
        <f t="shared" si="110"/>
        <v>5.7481494586516246E-3</v>
      </c>
      <c r="H375" s="12">
        <f t="shared" si="116"/>
        <v>5.7565778056422262E-3</v>
      </c>
      <c r="I375" s="14">
        <v>-9.4548644853222688E-3</v>
      </c>
      <c r="J375" s="14">
        <v>-9.4687278824389653E-3</v>
      </c>
      <c r="K375" s="20">
        <v>-1.3372195272803217E-2</v>
      </c>
      <c r="L375" s="20">
        <v>-1.3391802539906482E-2</v>
      </c>
      <c r="N375" s="24">
        <v>4.9709256380636462E-5</v>
      </c>
      <c r="O375" s="24">
        <v>3.9183618345429497E-6</v>
      </c>
      <c r="P375" s="23">
        <f t="shared" si="129"/>
        <v>3.3833209358170089E-5</v>
      </c>
      <c r="Q375" s="23">
        <f t="shared" si="129"/>
        <v>3.0506878953544563E-5</v>
      </c>
      <c r="R375" s="12">
        <v>5.8166321319273826E-3</v>
      </c>
      <c r="S375" s="12">
        <v>5.5233032646727414E-3</v>
      </c>
      <c r="T375" s="14">
        <v>-9.5675084588432314E-3</v>
      </c>
      <c r="U375" s="14">
        <v>-9.0850254076498688E-3</v>
      </c>
      <c r="V375" s="20">
        <v>-1.353150979418691E-2</v>
      </c>
      <c r="W375" s="20">
        <v>-1.2849124807454267E-2</v>
      </c>
      <c r="Y375" s="14">
        <f t="shared" si="112"/>
        <v>-9.0653693897961903E-3</v>
      </c>
      <c r="Z375" s="14">
        <f t="shared" si="117"/>
        <v>-9.6179603219396122E-3</v>
      </c>
      <c r="AA375" s="20">
        <f t="shared" si="113"/>
        <v>-1.488644011913841E-2</v>
      </c>
      <c r="AB375" s="20">
        <f t="shared" si="118"/>
        <v>-1.709359523459341E-2</v>
      </c>
      <c r="AD375" s="14">
        <f t="shared" si="114"/>
        <v>-7.1403396740979562E-3</v>
      </c>
      <c r="AE375" s="14">
        <f t="shared" si="119"/>
        <v>-7.4964731382961558E-3</v>
      </c>
      <c r="AF375" s="20">
        <f t="shared" si="115"/>
        <v>-1.2739601298946713E-2</v>
      </c>
      <c r="AG375" s="20">
        <f t="shared" si="120"/>
        <v>-1.1703371180500955E-2</v>
      </c>
      <c r="AI375" s="26">
        <v>1.2307609416031844</v>
      </c>
      <c r="AJ375" s="26">
        <v>-0.34881169620610952</v>
      </c>
      <c r="AK375" s="26">
        <f t="shared" si="130"/>
        <v>-1.7623786471291709</v>
      </c>
      <c r="AL375" s="26">
        <f t="shared" si="130"/>
        <v>-2.2991667901647901</v>
      </c>
      <c r="AM375" s="26">
        <f t="shared" si="131"/>
        <v>-3.8327750604199569</v>
      </c>
      <c r="AN375" s="26">
        <f t="shared" si="131"/>
        <v>-2.8342072619426961</v>
      </c>
      <c r="AO375" s="14">
        <v>-1.0251108267514245E-2</v>
      </c>
      <c r="AP375" s="14">
        <v>-1.2698995438144333E-2</v>
      </c>
      <c r="AQ375" s="20">
        <v>-2.2293842570888636E-2</v>
      </c>
      <c r="AR375" s="20">
        <v>-1.5654186222647287E-2</v>
      </c>
    </row>
    <row r="376" spans="1:44" x14ac:dyDescent="0.2">
      <c r="A376" s="1">
        <v>44652</v>
      </c>
      <c r="B376">
        <v>250.97584999999998</v>
      </c>
      <c r="C376">
        <v>19.72</v>
      </c>
      <c r="D376" s="12">
        <v>4.4930374129612538E-3</v>
      </c>
      <c r="E376" s="12">
        <v>-3.0333670374116384E-3</v>
      </c>
      <c r="F376" s="12">
        <v>-7.5264044503728922E-3</v>
      </c>
      <c r="G376" s="12">
        <f t="shared" si="110"/>
        <v>5.7236818803349382E-3</v>
      </c>
      <c r="H376" s="12">
        <f t="shared" si="116"/>
        <v>5.7627211855784668E-3</v>
      </c>
      <c r="I376" s="14">
        <v>-9.4146189003853475E-3</v>
      </c>
      <c r="J376" s="14">
        <v>-9.4788328432088322E-3</v>
      </c>
      <c r="K376" s="20">
        <v>-1.3315275174003265E-2</v>
      </c>
      <c r="L376" s="20">
        <v>-1.340609417876058E-2</v>
      </c>
      <c r="N376" s="24">
        <v>2.0187385194269556E-5</v>
      </c>
      <c r="O376" s="24">
        <v>5.6646763950592876E-5</v>
      </c>
      <c r="P376" s="23">
        <f t="shared" si="129"/>
        <v>3.2816318313397239E-5</v>
      </c>
      <c r="Q376" s="23">
        <f t="shared" si="129"/>
        <v>3.2204937416889357E-5</v>
      </c>
      <c r="R376" s="12">
        <v>5.7285528987168514E-3</v>
      </c>
      <c r="S376" s="12">
        <v>5.6749394196669058E-3</v>
      </c>
      <c r="T376" s="14">
        <v>-9.4226310126377857E-3</v>
      </c>
      <c r="U376" s="14">
        <v>-9.3344446871689961E-3</v>
      </c>
      <c r="V376" s="20">
        <v>-1.3326606857260443E-2</v>
      </c>
      <c r="W376" s="20">
        <v>-1.3201883254252669E-2</v>
      </c>
      <c r="Y376" s="14">
        <f t="shared" si="112"/>
        <v>-9.0653693897961903E-3</v>
      </c>
      <c r="Z376" s="14">
        <f t="shared" si="117"/>
        <v>-9.6179603219396122E-3</v>
      </c>
      <c r="AA376" s="20">
        <f t="shared" si="113"/>
        <v>-1.488644011913841E-2</v>
      </c>
      <c r="AB376" s="20">
        <f t="shared" si="118"/>
        <v>-1.709359523459341E-2</v>
      </c>
      <c r="AD376" s="14">
        <f t="shared" si="114"/>
        <v>-7.1403396740979562E-3</v>
      </c>
      <c r="AE376" s="14">
        <f t="shared" si="119"/>
        <v>-7.4964731382961558E-3</v>
      </c>
      <c r="AF376" s="20">
        <f t="shared" si="115"/>
        <v>-1.2739601298946713E-2</v>
      </c>
      <c r="AG376" s="20">
        <f t="shared" si="120"/>
        <v>-1.1703371180500955E-2</v>
      </c>
      <c r="AI376" s="26">
        <v>0.77488849685576688</v>
      </c>
      <c r="AJ376" s="26">
        <v>-1.3597516550609938</v>
      </c>
      <c r="AK376" s="26">
        <f t="shared" si="130"/>
        <v>-1.7623786471291709</v>
      </c>
      <c r="AL376" s="26">
        <f t="shared" si="130"/>
        <v>-2.2991667901647901</v>
      </c>
      <c r="AM376" s="26">
        <f t="shared" si="131"/>
        <v>-3.8327750604199569</v>
      </c>
      <c r="AN376" s="26">
        <f t="shared" si="131"/>
        <v>-2.8342072619426961</v>
      </c>
      <c r="AO376" s="14">
        <v>-1.0095879307648496E-2</v>
      </c>
      <c r="AP376" s="14">
        <v>-1.3047632249895197E-2</v>
      </c>
      <c r="AQ376" s="20">
        <v>-2.19562546824984E-2</v>
      </c>
      <c r="AR376" s="20">
        <v>-1.6083954514304815E-2</v>
      </c>
    </row>
    <row r="377" spans="1:44" x14ac:dyDescent="0.2">
      <c r="A377" s="1">
        <v>44651</v>
      </c>
      <c r="B377">
        <v>249.85325</v>
      </c>
      <c r="C377">
        <v>19.78</v>
      </c>
      <c r="D377" s="12">
        <v>-5.032712832521713E-3</v>
      </c>
      <c r="E377" s="12">
        <v>3.0425963488844854E-3</v>
      </c>
      <c r="F377" s="12">
        <v>8.0753091814061984E-3</v>
      </c>
      <c r="G377" s="12">
        <f t="shared" si="110"/>
        <v>5.7083158654479479E-3</v>
      </c>
      <c r="H377" s="12">
        <f t="shared" si="116"/>
        <v>5.7148259723040261E-3</v>
      </c>
      <c r="I377" s="14">
        <v>-9.3893440550666916E-3</v>
      </c>
      <c r="J377" s="14">
        <v>-9.4000522279407538E-3</v>
      </c>
      <c r="K377" s="20">
        <v>-1.3279528477938436E-2</v>
      </c>
      <c r="L377" s="20">
        <v>-1.3294673251182852E-2</v>
      </c>
      <c r="N377" s="24">
        <v>2.5328198454628723E-5</v>
      </c>
      <c r="O377" s="24">
        <v>6.5210618375303241E-5</v>
      </c>
      <c r="P377" s="23">
        <f t="shared" si="129"/>
        <v>3.3620304464915241E-5</v>
      </c>
      <c r="Q377" s="23">
        <f t="shared" si="129"/>
        <v>3.0637682613272864E-5</v>
      </c>
      <c r="R377" s="12">
        <v>5.7983018604514927E-3</v>
      </c>
      <c r="S377" s="12">
        <v>5.5351316708162294E-3</v>
      </c>
      <c r="T377" s="14">
        <v>-9.5373578453231099E-3</v>
      </c>
      <c r="U377" s="14">
        <v>-9.1044814043960403E-3</v>
      </c>
      <c r="V377" s="20">
        <v>-1.3488867206108382E-2</v>
      </c>
      <c r="W377" s="20">
        <v>-1.2876641794939463E-2</v>
      </c>
      <c r="Y377" s="14">
        <f t="shared" si="112"/>
        <v>-9.0653693897961903E-3</v>
      </c>
      <c r="Z377" s="14">
        <f t="shared" si="117"/>
        <v>-9.6179603219396122E-3</v>
      </c>
      <c r="AA377" s="20">
        <f t="shared" si="113"/>
        <v>-1.488644011913841E-2</v>
      </c>
      <c r="AB377" s="20">
        <f t="shared" si="118"/>
        <v>-1.709359523459341E-2</v>
      </c>
      <c r="AD377" s="14">
        <f t="shared" si="114"/>
        <v>-7.1403396740979562E-3</v>
      </c>
      <c r="AE377" s="14">
        <f t="shared" si="119"/>
        <v>-7.4923779053642555E-3</v>
      </c>
      <c r="AF377" s="20">
        <f t="shared" si="115"/>
        <v>-1.2739601298946713E-2</v>
      </c>
      <c r="AG377" s="20">
        <f t="shared" si="120"/>
        <v>-1.1703371180500955E-2</v>
      </c>
      <c r="AI377" s="26">
        <v>-0.86123355596221418</v>
      </c>
      <c r="AJ377" s="26">
        <v>1.514608266070953</v>
      </c>
      <c r="AK377" s="26">
        <f t="shared" si="130"/>
        <v>-1.7623786471291709</v>
      </c>
      <c r="AL377" s="26">
        <f t="shared" si="130"/>
        <v>-2.2991667901647901</v>
      </c>
      <c r="AM377" s="26">
        <f t="shared" si="131"/>
        <v>-3.8327750604199569</v>
      </c>
      <c r="AN377" s="26">
        <f t="shared" si="131"/>
        <v>-2.8342072619426961</v>
      </c>
      <c r="AO377" s="14">
        <v>-1.0218803388469056E-2</v>
      </c>
      <c r="AP377" s="14">
        <v>-1.2726190916730022E-2</v>
      </c>
      <c r="AQ377" s="20">
        <v>-2.2223586763525118E-2</v>
      </c>
      <c r="AR377" s="20">
        <v>-1.5687710377236368E-2</v>
      </c>
    </row>
    <row r="378" spans="1:44" x14ac:dyDescent="0.2">
      <c r="A378" s="1">
        <v>44650</v>
      </c>
      <c r="B378">
        <v>251.11705000000001</v>
      </c>
      <c r="C378">
        <v>19.72</v>
      </c>
      <c r="D378" s="12">
        <v>-4.9038148905974355E-3</v>
      </c>
      <c r="E378" s="12">
        <v>-2.0242914979758941E-3</v>
      </c>
      <c r="F378" s="12">
        <v>2.8795233926215413E-3</v>
      </c>
      <c r="G378" s="12">
        <f t="shared" si="110"/>
        <v>5.6970881537247329E-3</v>
      </c>
      <c r="H378" s="12">
        <f t="shared" si="116"/>
        <v>5.6832996698496282E-3</v>
      </c>
      <c r="I378" s="14">
        <v>-9.3708761127163955E-3</v>
      </c>
      <c r="J378" s="14">
        <v>-9.348196075004268E-3</v>
      </c>
      <c r="K378" s="20">
        <v>-1.3253408914640791E-2</v>
      </c>
      <c r="L378" s="20">
        <v>-1.3221332104491695E-2</v>
      </c>
      <c r="N378" s="24">
        <v>2.404740048124514E-5</v>
      </c>
      <c r="O378" s="24">
        <v>8.2916549686546708E-6</v>
      </c>
      <c r="P378" s="23">
        <f t="shared" si="129"/>
        <v>3.4147775288550884E-5</v>
      </c>
      <c r="Q378" s="23">
        <f t="shared" si="129"/>
        <v>2.8426125766013545E-5</v>
      </c>
      <c r="R378" s="12">
        <v>5.8436097823649112E-3</v>
      </c>
      <c r="S378" s="12">
        <v>5.3316156806369258E-3</v>
      </c>
      <c r="T378" s="14">
        <v>-9.6118827450120299E-3</v>
      </c>
      <c r="U378" s="14">
        <v>-8.769727389806992E-3</v>
      </c>
      <c r="V378" s="20">
        <v>-1.3594269193928872E-2</v>
      </c>
      <c r="W378" s="20">
        <v>-1.2403192803852523E-2</v>
      </c>
      <c r="Y378" s="14">
        <f t="shared" si="112"/>
        <v>-9.0653693897961903E-3</v>
      </c>
      <c r="Z378" s="14">
        <f t="shared" si="117"/>
        <v>-9.6179603219396122E-3</v>
      </c>
      <c r="AA378" s="20">
        <f t="shared" si="113"/>
        <v>-1.488644011913841E-2</v>
      </c>
      <c r="AB378" s="20">
        <f t="shared" si="118"/>
        <v>-1.709359523459341E-2</v>
      </c>
      <c r="AD378" s="14">
        <f t="shared" si="114"/>
        <v>-7.1403396740979562E-3</v>
      </c>
      <c r="AE378" s="14">
        <f t="shared" si="119"/>
        <v>-7.5071730406560452E-3</v>
      </c>
      <c r="AF378" s="20">
        <f t="shared" si="115"/>
        <v>-1.2739601298946713E-2</v>
      </c>
      <c r="AG378" s="20">
        <f t="shared" si="120"/>
        <v>-1.1901575051681034E-2</v>
      </c>
      <c r="AI378" s="26">
        <v>-0.83140179582127027</v>
      </c>
      <c r="AJ378" s="26">
        <v>0.52827356867812736</v>
      </c>
      <c r="AK378" s="26">
        <f t="shared" si="130"/>
        <v>-1.7623786471291709</v>
      </c>
      <c r="AL378" s="26">
        <f t="shared" si="130"/>
        <v>-2.2991667901647901</v>
      </c>
      <c r="AM378" s="26">
        <f t="shared" si="131"/>
        <v>-3.8327750604199569</v>
      </c>
      <c r="AN378" s="26">
        <f t="shared" si="131"/>
        <v>-2.8342072619426961</v>
      </c>
      <c r="AO378" s="14">
        <v>-1.0298653102595061E-2</v>
      </c>
      <c r="AP378" s="14">
        <v>-1.2258273710842264E-2</v>
      </c>
      <c r="AQ378" s="20">
        <v>-2.2397241836674322E-2</v>
      </c>
      <c r="AR378" s="20">
        <v>-1.5110903879948725E-2</v>
      </c>
    </row>
    <row r="379" spans="1:44" x14ac:dyDescent="0.2">
      <c r="A379" s="1">
        <v>44649</v>
      </c>
      <c r="B379">
        <v>252.35455000000002</v>
      </c>
      <c r="C379">
        <v>19.760000000000002</v>
      </c>
      <c r="D379" s="12">
        <v>2.6417454988714173E-3</v>
      </c>
      <c r="E379" s="12">
        <v>-5.0581689428419452E-4</v>
      </c>
      <c r="F379" s="12">
        <v>-3.1475623931556118E-3</v>
      </c>
      <c r="G379" s="12">
        <f t="shared" si="110"/>
        <v>5.6782345616925387E-3</v>
      </c>
      <c r="H379" s="12">
        <f t="shared" si="116"/>
        <v>5.6843903654595386E-3</v>
      </c>
      <c r="I379" s="14">
        <v>-9.3398647134811785E-3</v>
      </c>
      <c r="J379" s="14">
        <v>-9.3499901096341289E-3</v>
      </c>
      <c r="K379" s="20">
        <v>-1.3209548900898663E-2</v>
      </c>
      <c r="L379" s="20">
        <v>-1.3223869441905036E-2</v>
      </c>
      <c r="N379" s="24">
        <v>6.9788192808073931E-6</v>
      </c>
      <c r="O379" s="24">
        <v>9.9071490188074817E-6</v>
      </c>
      <c r="P379" s="23">
        <f t="shared" si="129"/>
        <v>3.4789342398207316E-5</v>
      </c>
      <c r="Q379" s="23">
        <f t="shared" si="129"/>
        <v>2.9711423380852435E-5</v>
      </c>
      <c r="R379" s="12">
        <v>5.8982490959781711E-3</v>
      </c>
      <c r="S379" s="12">
        <v>5.4508185973165934E-3</v>
      </c>
      <c r="T379" s="14">
        <v>-9.7017564181829385E-3</v>
      </c>
      <c r="U379" s="14">
        <v>-8.965798739650737E-3</v>
      </c>
      <c r="V379" s="20">
        <v>-1.372137924499213E-2</v>
      </c>
      <c r="W379" s="20">
        <v>-1.2680500255649735E-2</v>
      </c>
      <c r="Y379" s="14">
        <f t="shared" si="112"/>
        <v>-9.0653693897961903E-3</v>
      </c>
      <c r="Z379" s="14">
        <f t="shared" si="117"/>
        <v>-9.6179603219396122E-3</v>
      </c>
      <c r="AA379" s="20">
        <f t="shared" si="113"/>
        <v>-1.488644011913841E-2</v>
      </c>
      <c r="AB379" s="20">
        <f t="shared" si="118"/>
        <v>-1.709359523459341E-2</v>
      </c>
      <c r="AD379" s="14">
        <f t="shared" si="114"/>
        <v>-7.1403396740979562E-3</v>
      </c>
      <c r="AE379" s="14">
        <f t="shared" si="119"/>
        <v>-7.5071730406560452E-3</v>
      </c>
      <c r="AF379" s="20">
        <f t="shared" si="115"/>
        <v>-1.2739601298946713E-2</v>
      </c>
      <c r="AG379" s="20">
        <f t="shared" si="120"/>
        <v>-1.1901575051681034E-2</v>
      </c>
      <c r="AI379" s="26">
        <v>0.43688329950821697</v>
      </c>
      <c r="AJ379" s="26">
        <v>-0.56555349116429576</v>
      </c>
      <c r="AK379" s="26">
        <f t="shared" si="130"/>
        <v>-1.7623786471291709</v>
      </c>
      <c r="AL379" s="26">
        <f t="shared" si="130"/>
        <v>-2.2991667901647901</v>
      </c>
      <c r="AM379" s="26">
        <f t="shared" si="131"/>
        <v>-3.8327750604199569</v>
      </c>
      <c r="AN379" s="26">
        <f t="shared" si="131"/>
        <v>-2.8342072619426961</v>
      </c>
      <c r="AO379" s="14">
        <v>-1.0394948262200865E-2</v>
      </c>
      <c r="AP379" s="14">
        <v>-1.2532341098162935E-2</v>
      </c>
      <c r="AQ379" s="20">
        <v>-2.2606662035209689E-2</v>
      </c>
      <c r="AR379" s="20">
        <v>-1.5448749652046991E-2</v>
      </c>
    </row>
    <row r="380" spans="1:44" x14ac:dyDescent="0.2">
      <c r="A380" s="1">
        <v>44648</v>
      </c>
      <c r="B380">
        <v>251.68964999999997</v>
      </c>
      <c r="C380">
        <v>19.77</v>
      </c>
      <c r="D380" s="12">
        <v>3.217842945109517E-3</v>
      </c>
      <c r="E380" s="12">
        <v>3.0441400304412891E-3</v>
      </c>
      <c r="F380" s="12">
        <v>-1.7370291466822785E-4</v>
      </c>
      <c r="G380" s="12">
        <f t="shared" si="110"/>
        <v>5.6716690012608376E-3</v>
      </c>
      <c r="H380" s="12">
        <f t="shared" si="116"/>
        <v>5.6760448298656691E-3</v>
      </c>
      <c r="I380" s="14">
        <v>-9.3290653275921245E-3</v>
      </c>
      <c r="J380" s="14">
        <v>-9.3362629251437009E-3</v>
      </c>
      <c r="K380" s="20">
        <v>-1.3194275123346488E-2</v>
      </c>
      <c r="L380" s="20">
        <v>-1.3204454822918505E-2</v>
      </c>
      <c r="N380" s="24">
        <v>1.0354513219391089E-5</v>
      </c>
      <c r="O380" s="24">
        <v>3.0172702564237643E-8</v>
      </c>
      <c r="P380" s="23">
        <f t="shared" si="129"/>
        <v>3.6563778154385196E-5</v>
      </c>
      <c r="Q380" s="23">
        <f t="shared" si="129"/>
        <v>3.0974287152463576E-5</v>
      </c>
      <c r="R380" s="12">
        <v>6.0467990006602005E-3</v>
      </c>
      <c r="S380" s="12">
        <v>5.5654548019423876E-3</v>
      </c>
      <c r="T380" s="14">
        <v>-9.9460992676824716E-3</v>
      </c>
      <c r="U380" s="14">
        <v>-9.1543585166094267E-3</v>
      </c>
      <c r="V380" s="20">
        <v>-1.4066957999938137E-2</v>
      </c>
      <c r="W380" s="20">
        <v>-1.2947183946569062E-2</v>
      </c>
      <c r="Y380" s="14">
        <f t="shared" si="112"/>
        <v>-9.0653693897961903E-3</v>
      </c>
      <c r="Z380" s="14">
        <f t="shared" si="117"/>
        <v>-9.6179603219396122E-3</v>
      </c>
      <c r="AA380" s="20">
        <f t="shared" si="113"/>
        <v>-1.488644011913841E-2</v>
      </c>
      <c r="AB380" s="20">
        <f t="shared" si="118"/>
        <v>-1.709359523459341E-2</v>
      </c>
      <c r="AD380" s="14">
        <f t="shared" si="114"/>
        <v>-7.1403396740979562E-3</v>
      </c>
      <c r="AE380" s="14">
        <f t="shared" si="119"/>
        <v>-7.759916928584569E-3</v>
      </c>
      <c r="AF380" s="20">
        <f t="shared" si="115"/>
        <v>-1.2739601298946713E-2</v>
      </c>
      <c r="AG380" s="20">
        <f t="shared" si="120"/>
        <v>-1.1901575051681034E-2</v>
      </c>
      <c r="AI380" s="26">
        <v>0.52038789140924702</v>
      </c>
      <c r="AJ380" s="26">
        <v>-3.0260880563740607E-2</v>
      </c>
      <c r="AK380" s="26">
        <f t="shared" si="130"/>
        <v>-1.7623786471291709</v>
      </c>
      <c r="AL380" s="26">
        <f t="shared" si="130"/>
        <v>-2.2991667901647901</v>
      </c>
      <c r="AM380" s="26">
        <f t="shared" si="131"/>
        <v>-3.8327750604199569</v>
      </c>
      <c r="AN380" s="26">
        <f t="shared" si="131"/>
        <v>-2.8342072619426961</v>
      </c>
      <c r="AO380" s="14">
        <v>-1.0656749442245548E-2</v>
      </c>
      <c r="AP380" s="14">
        <v>-1.2795908852789096E-2</v>
      </c>
      <c r="AQ380" s="20">
        <v>-2.3176020405102735E-2</v>
      </c>
      <c r="AR380" s="20">
        <v>-1.5773652415678966E-2</v>
      </c>
    </row>
    <row r="381" spans="1:44" x14ac:dyDescent="0.2">
      <c r="A381" s="1">
        <v>44645</v>
      </c>
      <c r="B381">
        <v>250.88234999999997</v>
      </c>
      <c r="C381">
        <v>19.71</v>
      </c>
      <c r="D381" s="12">
        <v>6.6609403851813909E-4</v>
      </c>
      <c r="E381" s="12">
        <v>2.5432349949134903E-3</v>
      </c>
      <c r="F381" s="12">
        <v>1.8771409563953512E-3</v>
      </c>
      <c r="G381" s="12">
        <f t="shared" si="110"/>
        <v>5.6682951662452071E-3</v>
      </c>
      <c r="H381" s="12">
        <f t="shared" si="116"/>
        <v>5.6774911586023229E-3</v>
      </c>
      <c r="I381" s="14">
        <v>-9.32351586282993E-3</v>
      </c>
      <c r="J381" s="14">
        <v>-9.33864192421195E-3</v>
      </c>
      <c r="K381" s="20">
        <v>-1.3186426409430511E-2</v>
      </c>
      <c r="L381" s="20">
        <v>-1.3207819486700184E-2</v>
      </c>
      <c r="N381" s="24">
        <v>4.4368126814940418E-7</v>
      </c>
      <c r="O381" s="24">
        <v>3.5236581701768536E-6</v>
      </c>
      <c r="P381" s="23">
        <f t="shared" si="129"/>
        <v>3.8236252558910103E-5</v>
      </c>
      <c r="Q381" s="23">
        <f t="shared" si="129"/>
        <v>3.2949671468229765E-5</v>
      </c>
      <c r="R381" s="12">
        <v>6.183546923805956E-3</v>
      </c>
      <c r="S381" s="12">
        <v>5.7401804386473573E-3</v>
      </c>
      <c r="T381" s="14">
        <v>-1.0171029585046848E-2</v>
      </c>
      <c r="U381" s="14">
        <v>-9.4417566138650013E-3</v>
      </c>
      <c r="V381" s="20">
        <v>-1.4385081240227766E-2</v>
      </c>
      <c r="W381" s="20">
        <v>-1.3353656560058101E-2</v>
      </c>
      <c r="Y381" s="14">
        <f t="shared" si="112"/>
        <v>-9.0653693897961903E-3</v>
      </c>
      <c r="Z381" s="14">
        <f t="shared" si="117"/>
        <v>-9.6179603219396122E-3</v>
      </c>
      <c r="AA381" s="20">
        <f t="shared" si="113"/>
        <v>-1.488644011913841E-2</v>
      </c>
      <c r="AB381" s="20">
        <f t="shared" si="118"/>
        <v>-1.709359523459341E-2</v>
      </c>
      <c r="AD381" s="14">
        <f t="shared" si="114"/>
        <v>-7.1403396740979562E-3</v>
      </c>
      <c r="AE381" s="14">
        <f t="shared" si="119"/>
        <v>-7.759916928584569E-3</v>
      </c>
      <c r="AF381" s="20">
        <f t="shared" si="115"/>
        <v>-1.2739601298946713E-2</v>
      </c>
      <c r="AG381" s="20">
        <f t="shared" si="120"/>
        <v>-1.1901575051681034E-2</v>
      </c>
      <c r="AI381" s="26">
        <v>0.10447049605352372</v>
      </c>
      <c r="AJ381" s="26">
        <v>0.31807367618323501</v>
      </c>
      <c r="AK381" s="26">
        <f t="shared" si="130"/>
        <v>-1.7623786471291709</v>
      </c>
      <c r="AL381" s="26">
        <f t="shared" si="130"/>
        <v>-2.2991667901647901</v>
      </c>
      <c r="AM381" s="26">
        <f t="shared" si="131"/>
        <v>-3.8327750604199569</v>
      </c>
      <c r="AN381" s="26">
        <f t="shared" si="131"/>
        <v>-2.8342072619426961</v>
      </c>
      <c r="AO381" s="14">
        <v>-1.0897751062036887E-2</v>
      </c>
      <c r="AP381" s="14">
        <v>-1.3197632234091561E-2</v>
      </c>
      <c r="AQ381" s="20">
        <v>-2.3700144434500012E-2</v>
      </c>
      <c r="AR381" s="20">
        <v>-1.6268861084075752E-2</v>
      </c>
    </row>
    <row r="382" spans="1:44" x14ac:dyDescent="0.2">
      <c r="A382" s="1">
        <v>44644</v>
      </c>
      <c r="B382">
        <v>250.71535</v>
      </c>
      <c r="C382">
        <v>19.66</v>
      </c>
      <c r="D382" s="12">
        <v>4.0709038107304973E-3</v>
      </c>
      <c r="E382" s="12">
        <v>-2.0304568527917954E-3</v>
      </c>
      <c r="F382" s="12">
        <v>-6.1013606635222928E-3</v>
      </c>
      <c r="G382" s="12">
        <f t="shared" si="110"/>
        <v>5.6948016354560959E-3</v>
      </c>
      <c r="H382" s="12">
        <f t="shared" si="116"/>
        <v>5.6831253943973167E-3</v>
      </c>
      <c r="I382" s="14">
        <v>-9.3671151248491367E-3</v>
      </c>
      <c r="J382" s="14">
        <v>-9.3479094173944451E-3</v>
      </c>
      <c r="K382" s="20">
        <v>-1.3248089677727592E-2</v>
      </c>
      <c r="L382" s="20">
        <v>-1.3220926679163712E-2</v>
      </c>
      <c r="N382" s="24">
        <v>1.6572257836220083E-5</v>
      </c>
      <c r="O382" s="24">
        <v>3.7226601946377196E-5</v>
      </c>
      <c r="P382" s="23">
        <f t="shared" si="129"/>
        <v>4.0652174380072573E-5</v>
      </c>
      <c r="Q382" s="23">
        <f t="shared" si="129"/>
        <v>3.4828784186945698E-5</v>
      </c>
      <c r="R382" s="12">
        <v>6.3759057693846587E-3</v>
      </c>
      <c r="S382" s="12">
        <v>5.9015916655547843E-3</v>
      </c>
      <c r="T382" s="14">
        <v>-1.0487431729873176E-2</v>
      </c>
      <c r="U382" s="14">
        <v>-9.7072544558743697E-3</v>
      </c>
      <c r="V382" s="20">
        <v>-1.4832574831692731E-2</v>
      </c>
      <c r="W382" s="20">
        <v>-1.3729155224620516E-2</v>
      </c>
      <c r="Y382" s="14">
        <f t="shared" si="112"/>
        <v>-9.0653693897961903E-3</v>
      </c>
      <c r="Z382" s="14">
        <f t="shared" si="117"/>
        <v>-9.6179603219396122E-3</v>
      </c>
      <c r="AA382" s="20">
        <f t="shared" si="113"/>
        <v>-1.488644011913841E-2</v>
      </c>
      <c r="AB382" s="20">
        <f t="shared" si="118"/>
        <v>-1.709359523459341E-2</v>
      </c>
      <c r="AD382" s="14">
        <f t="shared" si="114"/>
        <v>-7.1403396740979562E-3</v>
      </c>
      <c r="AE382" s="14">
        <f t="shared" si="119"/>
        <v>-8.139120475152856E-3</v>
      </c>
      <c r="AF382" s="20">
        <f t="shared" si="115"/>
        <v>-1.2739601298946713E-2</v>
      </c>
      <c r="AG382" s="20">
        <f t="shared" si="120"/>
        <v>-1.3363156108772587E-2</v>
      </c>
      <c r="AI382" s="26">
        <v>0.62675522558227359</v>
      </c>
      <c r="AJ382" s="26">
        <v>-1.0361920851562734</v>
      </c>
      <c r="AK382" s="26">
        <f t="shared" si="130"/>
        <v>-1.7623786471291709</v>
      </c>
      <c r="AL382" s="26">
        <f t="shared" si="130"/>
        <v>-2.2991667901647901</v>
      </c>
      <c r="AM382" s="26">
        <f t="shared" si="131"/>
        <v>-3.8327750604199569</v>
      </c>
      <c r="AN382" s="26">
        <f t="shared" si="131"/>
        <v>-2.8342072619426961</v>
      </c>
      <c r="AO382" s="14">
        <v>-1.123676018407121E-2</v>
      </c>
      <c r="AP382" s="14">
        <v>-1.356874356655687E-2</v>
      </c>
      <c r="AQ382" s="20">
        <v>-2.4437412620485238E-2</v>
      </c>
      <c r="AR382" s="20">
        <v>-1.6726333955535862E-2</v>
      </c>
    </row>
    <row r="383" spans="1:44" x14ac:dyDescent="0.2">
      <c r="A383" s="1">
        <v>44643</v>
      </c>
      <c r="B383">
        <v>249.69884999999999</v>
      </c>
      <c r="C383">
        <v>19.7</v>
      </c>
      <c r="D383" s="12">
        <v>-2.8084828362062719E-3</v>
      </c>
      <c r="E383" s="12">
        <v>-2.5316455696202667E-3</v>
      </c>
      <c r="F383" s="12">
        <v>2.7683726658600527E-4</v>
      </c>
      <c r="G383" s="12">
        <f t="shared" si="110"/>
        <v>5.6839663217944621E-3</v>
      </c>
      <c r="H383" s="12">
        <f t="shared" si="116"/>
        <v>5.6543676740417317E-3</v>
      </c>
      <c r="I383" s="14">
        <v>-9.3492926198736424E-3</v>
      </c>
      <c r="J383" s="14">
        <v>-9.3006071767647042E-3</v>
      </c>
      <c r="K383" s="20">
        <v>-1.3222882968826285E-2</v>
      </c>
      <c r="L383" s="20">
        <v>-1.3154026217552236E-2</v>
      </c>
      <c r="N383" s="24">
        <v>7.8875758412652259E-6</v>
      </c>
      <c r="O383" s="24">
        <v>7.6638872170810945E-8</v>
      </c>
      <c r="P383" s="23">
        <f t="shared" si="129"/>
        <v>4.2187690805689901E-5</v>
      </c>
      <c r="Q383" s="23">
        <f t="shared" si="129"/>
        <v>3.4671517817669827E-5</v>
      </c>
      <c r="R383" s="12">
        <v>6.4952052165955388E-3</v>
      </c>
      <c r="S383" s="12">
        <v>5.8882525266559203E-3</v>
      </c>
      <c r="T383" s="14">
        <v>-1.0683661858311298E-2</v>
      </c>
      <c r="U383" s="14">
        <v>-9.6853135248761626E-3</v>
      </c>
      <c r="V383" s="20">
        <v>-1.5110106847086011E-2</v>
      </c>
      <c r="W383" s="20">
        <v>-1.3698123747201609E-2</v>
      </c>
      <c r="Y383" s="14">
        <f t="shared" si="112"/>
        <v>-9.0653693897961903E-3</v>
      </c>
      <c r="Z383" s="14">
        <f t="shared" si="117"/>
        <v>-9.6179603219396122E-3</v>
      </c>
      <c r="AA383" s="20">
        <f t="shared" si="113"/>
        <v>-1.488644011913841E-2</v>
      </c>
      <c r="AB383" s="20">
        <f t="shared" si="118"/>
        <v>-1.709359523459341E-2</v>
      </c>
      <c r="AD383" s="14">
        <f t="shared" si="114"/>
        <v>-7.202961375923583E-3</v>
      </c>
      <c r="AE383" s="14">
        <f t="shared" si="119"/>
        <v>-8.139120475152856E-3</v>
      </c>
      <c r="AF383" s="20">
        <f t="shared" si="115"/>
        <v>-1.3909394811168842E-2</v>
      </c>
      <c r="AG383" s="20">
        <f t="shared" si="120"/>
        <v>-1.3363156108772587E-2</v>
      </c>
      <c r="AI383" s="26">
        <v>-0.42158658240655111</v>
      </c>
      <c r="AJ383" s="26">
        <v>4.5584985463412282E-2</v>
      </c>
      <c r="AK383" s="26">
        <f t="shared" si="130"/>
        <v>-1.7623786471291709</v>
      </c>
      <c r="AL383" s="26">
        <f t="shared" si="130"/>
        <v>-2.2991667901647901</v>
      </c>
      <c r="AM383" s="26">
        <f t="shared" si="131"/>
        <v>-3.8327750604199569</v>
      </c>
      <c r="AN383" s="26">
        <f t="shared" si="131"/>
        <v>-2.8342072619426961</v>
      </c>
      <c r="AO383" s="14">
        <v>-1.144701098244998E-2</v>
      </c>
      <c r="AP383" s="14">
        <v>-1.3538074661391208E-2</v>
      </c>
      <c r="AQ383" s="20">
        <v>-2.4894660566476986E-2</v>
      </c>
      <c r="AR383" s="20">
        <v>-1.6688528071200637E-2</v>
      </c>
    </row>
    <row r="384" spans="1:44" x14ac:dyDescent="0.2">
      <c r="A384" s="1">
        <v>44642</v>
      </c>
      <c r="B384">
        <v>250.40209999999999</v>
      </c>
      <c r="C384">
        <v>19.75</v>
      </c>
      <c r="D384" s="12">
        <v>5.4443713656340265E-3</v>
      </c>
      <c r="E384" s="12">
        <v>3.0472320975114542E-3</v>
      </c>
      <c r="F384" s="12">
        <v>-2.3971392681225723E-3</v>
      </c>
      <c r="G384" s="12">
        <f t="shared" si="110"/>
        <v>5.6945934449100614E-3</v>
      </c>
      <c r="H384" s="12">
        <f t="shared" si="116"/>
        <v>5.6640930318905165E-3</v>
      </c>
      <c r="I384" s="14">
        <v>-9.3667726818743961E-3</v>
      </c>
      <c r="J384" s="14">
        <v>-9.3166039668956795E-3</v>
      </c>
      <c r="K384" s="20">
        <v>-1.3247605354093429E-2</v>
      </c>
      <c r="L384" s="20">
        <v>-1.3176650783108044E-2</v>
      </c>
      <c r="N384" s="24">
        <v>2.9641179566935715E-5</v>
      </c>
      <c r="O384" s="24">
        <v>5.7462766707752213E-6</v>
      </c>
      <c r="P384" s="23">
        <f t="shared" si="129"/>
        <v>4.437823109446106E-5</v>
      </c>
      <c r="Q384" s="23">
        <f t="shared" si="129"/>
        <v>3.6881235707958788E-5</v>
      </c>
      <c r="R384" s="12">
        <v>6.6616988144512406E-3</v>
      </c>
      <c r="S384" s="12">
        <v>6.072992319109155E-3</v>
      </c>
      <c r="T384" s="14">
        <v>-1.0957519456608448E-2</v>
      </c>
      <c r="U384" s="14">
        <v>-9.9891834425351288E-3</v>
      </c>
      <c r="V384" s="20">
        <v>-1.5497428874499033E-2</v>
      </c>
      <c r="W384" s="20">
        <v>-1.4127892770625938E-2</v>
      </c>
      <c r="Y384" s="14">
        <f t="shared" si="112"/>
        <v>-9.0653693897961903E-3</v>
      </c>
      <c r="Z384" s="14">
        <f t="shared" si="117"/>
        <v>-9.6179603219396122E-3</v>
      </c>
      <c r="AA384" s="20">
        <f t="shared" si="113"/>
        <v>-1.488644011913841E-2</v>
      </c>
      <c r="AB384" s="20">
        <f t="shared" si="118"/>
        <v>-1.709359523459341E-2</v>
      </c>
      <c r="AD384" s="14">
        <f t="shared" si="114"/>
        <v>-7.202961375923583E-3</v>
      </c>
      <c r="AE384" s="14">
        <f t="shared" si="119"/>
        <v>-8.139120475152856E-3</v>
      </c>
      <c r="AF384" s="20">
        <f t="shared" si="115"/>
        <v>-1.3909394811168842E-2</v>
      </c>
      <c r="AG384" s="20">
        <f t="shared" si="120"/>
        <v>-1.3363156108772587E-2</v>
      </c>
      <c r="AI384" s="26">
        <v>0.80876001357299743</v>
      </c>
      <c r="AJ384" s="26">
        <v>-0.38450045604489286</v>
      </c>
      <c r="AK384" s="26">
        <f t="shared" si="130"/>
        <v>-1.7623786471291709</v>
      </c>
      <c r="AL384" s="26">
        <f t="shared" si="130"/>
        <v>-2.2991667901647901</v>
      </c>
      <c r="AM384" s="26">
        <f t="shared" si="131"/>
        <v>-3.8327750604199569</v>
      </c>
      <c r="AN384" s="26">
        <f t="shared" si="131"/>
        <v>-2.8342072619426961</v>
      </c>
      <c r="AO384" s="14">
        <v>-1.174043574419458E-2</v>
      </c>
      <c r="AP384" s="14">
        <v>-1.3962822257021621E-2</v>
      </c>
      <c r="AQ384" s="20">
        <v>-2.5532793076057908E-2</v>
      </c>
      <c r="AR384" s="20">
        <v>-1.7212118932541383E-2</v>
      </c>
    </row>
    <row r="385" spans="1:44" x14ac:dyDescent="0.2">
      <c r="A385" s="1">
        <v>44641</v>
      </c>
      <c r="B385">
        <v>249.0462</v>
      </c>
      <c r="C385">
        <v>19.690000000000001</v>
      </c>
      <c r="D385" s="12">
        <v>-2.7315681219212129E-3</v>
      </c>
      <c r="E385" s="12">
        <v>1.0167768174884628E-3</v>
      </c>
      <c r="F385" s="12">
        <v>3.7483449394096757E-3</v>
      </c>
      <c r="G385" s="12">
        <f t="shared" si="110"/>
        <v>5.6776660827994822E-3</v>
      </c>
      <c r="H385" s="12">
        <f t="shared" si="116"/>
        <v>5.660377120832962E-3</v>
      </c>
      <c r="I385" s="14">
        <v>-9.3389296489120883E-3</v>
      </c>
      <c r="J385" s="14">
        <v>-9.3104918371152319E-3</v>
      </c>
      <c r="K385" s="20">
        <v>-1.3208226421234363E-2</v>
      </c>
      <c r="L385" s="20">
        <v>-1.3168006281319176E-2</v>
      </c>
      <c r="N385" s="24">
        <v>7.461464404696182E-6</v>
      </c>
      <c r="O385" s="24">
        <v>1.4050089784798126E-5</v>
      </c>
      <c r="P385" s="23">
        <f t="shared" si="129"/>
        <v>4.5316477111166775E-5</v>
      </c>
      <c r="Q385" s="23">
        <f t="shared" si="129"/>
        <v>3.8868055484196645E-5</v>
      </c>
      <c r="R385" s="12">
        <v>6.7317514148375066E-3</v>
      </c>
      <c r="S385" s="12">
        <v>6.2344250323663883E-3</v>
      </c>
      <c r="T385" s="14">
        <v>-1.1072745730431181E-2</v>
      </c>
      <c r="U385" s="14">
        <v>-1.0254716626444905E-2</v>
      </c>
      <c r="V385" s="20">
        <v>-1.5660395592478657E-2</v>
      </c>
      <c r="W385" s="20">
        <v>-1.4503441419912546E-2</v>
      </c>
      <c r="Y385" s="14">
        <f t="shared" si="112"/>
        <v>-9.0653693897961903E-3</v>
      </c>
      <c r="Z385" s="14">
        <f t="shared" si="117"/>
        <v>-9.6179603219396122E-3</v>
      </c>
      <c r="AA385" s="20">
        <f t="shared" si="113"/>
        <v>-1.488644011913841E-2</v>
      </c>
      <c r="AB385" s="20">
        <f t="shared" si="118"/>
        <v>-1.709359523459341E-2</v>
      </c>
      <c r="AD385" s="14">
        <f t="shared" si="114"/>
        <v>-7.202961375923583E-3</v>
      </c>
      <c r="AE385" s="14">
        <f t="shared" si="119"/>
        <v>-8.139120475152856E-3</v>
      </c>
      <c r="AF385" s="20">
        <f t="shared" si="115"/>
        <v>-1.3909394811168842E-2</v>
      </c>
      <c r="AG385" s="20">
        <f t="shared" si="120"/>
        <v>-1.3363156108772587E-2</v>
      </c>
      <c r="AI385" s="26">
        <v>-0.39537402339779454</v>
      </c>
      <c r="AJ385" s="26">
        <v>0.58935132286315983</v>
      </c>
      <c r="AK385" s="26">
        <f t="shared" si="130"/>
        <v>-1.7623786471291709</v>
      </c>
      <c r="AL385" s="26">
        <f t="shared" si="130"/>
        <v>-2.2991667901647901</v>
      </c>
      <c r="AM385" s="26">
        <f t="shared" si="131"/>
        <v>-3.8327750604199569</v>
      </c>
      <c r="AN385" s="26">
        <f t="shared" si="131"/>
        <v>-2.8342072619426961</v>
      </c>
      <c r="AO385" s="14">
        <v>-1.1863894951291207E-2</v>
      </c>
      <c r="AP385" s="14">
        <v>-1.4333982990188846E-2</v>
      </c>
      <c r="AQ385" s="20">
        <v>-2.5801288935735956E-2</v>
      </c>
      <c r="AR385" s="20">
        <v>-1.7669652700770144E-2</v>
      </c>
    </row>
    <row r="386" spans="1:44" x14ac:dyDescent="0.2">
      <c r="A386" s="1">
        <v>44638</v>
      </c>
      <c r="B386">
        <v>249.72834999999998</v>
      </c>
      <c r="C386">
        <v>19.670000000000002</v>
      </c>
      <c r="D386" s="12">
        <v>9.4080132319700471E-3</v>
      </c>
      <c r="E386" s="12">
        <v>8.7179487179487314E-3</v>
      </c>
      <c r="F386" s="12">
        <v>-6.9006451402131574E-4</v>
      </c>
      <c r="G386" s="12">
        <f t="shared" si="110"/>
        <v>5.6723861105903448E-3</v>
      </c>
      <c r="H386" s="12">
        <f t="shared" si="116"/>
        <v>5.6543615877977984E-3</v>
      </c>
      <c r="I386" s="14">
        <v>-9.3302448674736863E-3</v>
      </c>
      <c r="J386" s="14">
        <v>-9.3005971657842967E-3</v>
      </c>
      <c r="K386" s="20">
        <v>-1.3195943369110641E-2</v>
      </c>
      <c r="L386" s="20">
        <v>-1.3154012058831601E-2</v>
      </c>
      <c r="N386" s="24">
        <v>8.8510712972923489E-5</v>
      </c>
      <c r="O386" s="24">
        <v>4.7618903351147467E-7</v>
      </c>
      <c r="P386" s="23">
        <f t="shared" si="129"/>
        <v>4.7731799439694057E-5</v>
      </c>
      <c r="Q386" s="23">
        <f t="shared" si="129"/>
        <v>4.0451122180615495E-5</v>
      </c>
      <c r="R386" s="12">
        <v>6.9088204087017673E-3</v>
      </c>
      <c r="S386" s="12">
        <v>6.3601196671615777E-3</v>
      </c>
      <c r="T386" s="14">
        <v>-1.1363998307209458E-2</v>
      </c>
      <c r="U386" s="14">
        <v>-1.0461465902376114E-2</v>
      </c>
      <c r="V386" s="20">
        <v>-1.6072319669913328E-2</v>
      </c>
      <c r="W386" s="20">
        <v>-1.4795850866346676E-2</v>
      </c>
      <c r="Y386" s="14">
        <f t="shared" si="112"/>
        <v>-9.0653693897961903E-3</v>
      </c>
      <c r="Z386" s="14">
        <f t="shared" si="117"/>
        <v>-9.6179603219396122E-3</v>
      </c>
      <c r="AA386" s="20">
        <f t="shared" si="113"/>
        <v>-1.488644011913841E-2</v>
      </c>
      <c r="AB386" s="20">
        <f t="shared" si="118"/>
        <v>-1.709359523459341E-2</v>
      </c>
      <c r="AD386" s="14">
        <f t="shared" si="114"/>
        <v>-7.3207669588254247E-3</v>
      </c>
      <c r="AE386" s="14">
        <f t="shared" si="119"/>
        <v>-8.139120475152856E-3</v>
      </c>
      <c r="AF386" s="20">
        <f t="shared" si="115"/>
        <v>-1.3909394811168842E-2</v>
      </c>
      <c r="AG386" s="20">
        <f t="shared" si="120"/>
        <v>-1.3363156108772587E-2</v>
      </c>
      <c r="AI386" s="26">
        <v>1.4006376847479212</v>
      </c>
      <c r="AJ386" s="26">
        <v>-0.1052295124314791</v>
      </c>
      <c r="AK386" s="26">
        <f t="shared" si="130"/>
        <v>-1.7623786471291709</v>
      </c>
      <c r="AL386" s="26">
        <f t="shared" si="130"/>
        <v>-2.2991667901647901</v>
      </c>
      <c r="AM386" s="26">
        <f t="shared" si="131"/>
        <v>-3.8327750604199569</v>
      </c>
      <c r="AN386" s="26">
        <f t="shared" si="131"/>
        <v>-2.8342072619426961</v>
      </c>
      <c r="AO386" s="14">
        <v>-1.2175957565146226E-2</v>
      </c>
      <c r="AP386" s="14">
        <v>-1.4622975920211837E-2</v>
      </c>
      <c r="AQ386" s="20">
        <v>-2.6479954559392546E-2</v>
      </c>
      <c r="AR386" s="20">
        <v>-1.8025897347493908E-2</v>
      </c>
    </row>
    <row r="387" spans="1:44" x14ac:dyDescent="0.2">
      <c r="A387" s="1">
        <v>44637</v>
      </c>
      <c r="B387">
        <v>247.4008</v>
      </c>
      <c r="C387">
        <v>19.5</v>
      </c>
      <c r="D387" s="12">
        <v>3.0456161291159134E-3</v>
      </c>
      <c r="E387" s="12">
        <v>-2.5575447570332921E-3</v>
      </c>
      <c r="F387" s="12">
        <v>-5.6031608861492055E-3</v>
      </c>
      <c r="G387" s="12">
        <f t="shared" si="110"/>
        <v>5.5904474222722563E-3</v>
      </c>
      <c r="H387" s="12">
        <f t="shared" si="116"/>
        <v>5.6594587830397312E-3</v>
      </c>
      <c r="I387" s="14">
        <v>-9.1954677188060309E-3</v>
      </c>
      <c r="J387" s="14">
        <v>-9.3089813058652698E-3</v>
      </c>
      <c r="K387" s="20">
        <v>-1.3005325475740162E-2</v>
      </c>
      <c r="L387" s="20">
        <v>-1.3165869908146242E-2</v>
      </c>
      <c r="N387" s="24">
        <v>9.2757776059309995E-6</v>
      </c>
      <c r="O387" s="24">
        <v>3.1395411916072351E-5</v>
      </c>
      <c r="P387" s="23">
        <f t="shared" si="129"/>
        <v>4.5117416682927652E-5</v>
      </c>
      <c r="Q387" s="23">
        <f t="shared" si="129"/>
        <v>4.3003546491597799E-5</v>
      </c>
      <c r="R387" s="12">
        <v>6.7169499538799341E-3</v>
      </c>
      <c r="S387" s="12">
        <v>6.5577089361756368E-3</v>
      </c>
      <c r="T387" s="14">
        <v>-1.1048399493690936E-2</v>
      </c>
      <c r="U387" s="14">
        <v>-1.0786471328160579E-2</v>
      </c>
      <c r="V387" s="20">
        <v>-1.5625962245247309E-2</v>
      </c>
      <c r="W387" s="20">
        <v>-1.5255512242250815E-2</v>
      </c>
      <c r="Y387" s="14">
        <f t="shared" si="112"/>
        <v>-9.0653693897961903E-3</v>
      </c>
      <c r="Z387" s="14">
        <f t="shared" si="117"/>
        <v>-9.6179603219396122E-3</v>
      </c>
      <c r="AA387" s="20">
        <f t="shared" si="113"/>
        <v>-1.488644011913841E-2</v>
      </c>
      <c r="AB387" s="20">
        <f t="shared" si="118"/>
        <v>-1.709359523459341E-2</v>
      </c>
      <c r="AD387" s="14">
        <f t="shared" si="114"/>
        <v>-7.3207669588254247E-3</v>
      </c>
      <c r="AE387" s="14">
        <f t="shared" si="119"/>
        <v>-8.3048987793378319E-3</v>
      </c>
      <c r="AF387" s="20">
        <f t="shared" si="115"/>
        <v>-1.3909394811168842E-2</v>
      </c>
      <c r="AG387" s="20">
        <f t="shared" si="120"/>
        <v>-1.3363156108772587E-2</v>
      </c>
      <c r="AI387" s="26">
        <v>0.44234769952239705</v>
      </c>
      <c r="AJ387" s="26">
        <v>-0.84719630369599319</v>
      </c>
      <c r="AK387" s="26">
        <f t="shared" si="130"/>
        <v>-1.7623786471291709</v>
      </c>
      <c r="AL387" s="26">
        <f t="shared" si="130"/>
        <v>-2.2991667901647901</v>
      </c>
      <c r="AM387" s="26">
        <f t="shared" si="131"/>
        <v>-3.8327750604199569</v>
      </c>
      <c r="AN387" s="26">
        <f t="shared" si="131"/>
        <v>-2.8342072619426961</v>
      </c>
      <c r="AO387" s="14">
        <v>-1.1837809172553265E-2</v>
      </c>
      <c r="AP387" s="14">
        <v>-1.5077266605621899E-2</v>
      </c>
      <c r="AQ387" s="20">
        <v>-2.5744558265319992E-2</v>
      </c>
      <c r="AR387" s="20">
        <v>-1.8585906288615502E-2</v>
      </c>
    </row>
    <row r="388" spans="1:44" x14ac:dyDescent="0.2">
      <c r="A388" s="1">
        <v>44636</v>
      </c>
      <c r="B388">
        <v>246.64960000000002</v>
      </c>
      <c r="C388">
        <v>19.55</v>
      </c>
      <c r="D388" s="12">
        <v>1.2427656867536108E-2</v>
      </c>
      <c r="E388" s="12">
        <v>1.1381272633212758E-2</v>
      </c>
      <c r="F388" s="12">
        <v>-1.0463842343233498E-3</v>
      </c>
      <c r="G388" s="12">
        <f t="shared" ref="G388:G451" si="132">_xlfn.STDEV.P(D388:D487)</f>
        <v>5.5879661409310617E-3</v>
      </c>
      <c r="H388" s="12">
        <f t="shared" si="116"/>
        <v>5.6399287470819898E-3</v>
      </c>
      <c r="I388" s="14">
        <v>-9.1913863741924801E-3</v>
      </c>
      <c r="J388" s="14">
        <v>-9.276857255385686E-3</v>
      </c>
      <c r="K388" s="20">
        <v>-1.2999553152167177E-2</v>
      </c>
      <c r="L388" s="20">
        <v>-1.312043625051601E-2</v>
      </c>
      <c r="N388" s="24">
        <v>1.5444665521721737E-4</v>
      </c>
      <c r="O388" s="24">
        <v>1.0949199658404631E-6</v>
      </c>
      <c r="P388" s="23">
        <f t="shared" ref="P388:Q403" si="133">SUMPRODUCT(N388:N487,Weights)</f>
        <v>4.7404850523781221E-5</v>
      </c>
      <c r="Q388" s="23">
        <f t="shared" si="133"/>
        <v>4.3741944067761032E-5</v>
      </c>
      <c r="R388" s="12">
        <v>6.8851180471928893E-3</v>
      </c>
      <c r="S388" s="12">
        <v>6.6137692783889155E-3</v>
      </c>
      <c r="T388" s="14">
        <v>-1.1325011391914264E-2</v>
      </c>
      <c r="U388" s="14">
        <v>-1.0878682385378232E-2</v>
      </c>
      <c r="V388" s="20">
        <v>-1.6017179731607403E-2</v>
      </c>
      <c r="W388" s="20">
        <v>-1.538592810017668E-2</v>
      </c>
      <c r="Y388" s="14">
        <f t="shared" ref="Y388:Y451" si="134">PERCENTILE(D388:D487,0.05)</f>
        <v>-9.0653693897961903E-3</v>
      </c>
      <c r="Z388" s="14">
        <f t="shared" si="117"/>
        <v>-9.6179603219396122E-3</v>
      </c>
      <c r="AA388" s="20">
        <f t="shared" ref="AA388:AA451" si="135">PERCENTILE(D388:D487,0.01)</f>
        <v>-1.488644011913841E-2</v>
      </c>
      <c r="AB388" s="20">
        <f t="shared" si="118"/>
        <v>-1.709359523459341E-2</v>
      </c>
      <c r="AD388" s="14">
        <f t="shared" ref="AD388:AD451" si="136">PERCENTILE(D388:D887,0.05)</f>
        <v>-7.3207669588254247E-3</v>
      </c>
      <c r="AE388" s="14">
        <f t="shared" si="119"/>
        <v>-8.3048987793378319E-3</v>
      </c>
      <c r="AF388" s="20">
        <f t="shared" ref="AF388:AF451" si="137">PERCENTILE(D388:D887,0.01)</f>
        <v>-1.3909394811168842E-2</v>
      </c>
      <c r="AG388" s="20">
        <f t="shared" si="120"/>
        <v>-1.3363156108772587E-2</v>
      </c>
      <c r="AI388" s="26">
        <v>1.9515277015513084</v>
      </c>
      <c r="AJ388" s="26">
        <v>-0.15350631334874518</v>
      </c>
      <c r="AK388" s="26">
        <f t="shared" si="130"/>
        <v>-1.7623786471291709</v>
      </c>
      <c r="AL388" s="26">
        <f t="shared" si="130"/>
        <v>-2.2991667901647901</v>
      </c>
      <c r="AM388" s="26">
        <f t="shared" si="131"/>
        <v>-3.8327750604199569</v>
      </c>
      <c r="AN388" s="26">
        <f t="shared" si="131"/>
        <v>-2.8342072619426961</v>
      </c>
      <c r="AO388" s="14">
        <v>-1.2134185029336443E-2</v>
      </c>
      <c r="AP388" s="14">
        <v>-1.5206158682683943E-2</v>
      </c>
      <c r="AQ388" s="20">
        <v>-2.6389108739328263E-2</v>
      </c>
      <c r="AR388" s="20">
        <v>-1.8744792917623369E-2</v>
      </c>
    </row>
    <row r="389" spans="1:44" x14ac:dyDescent="0.2">
      <c r="A389" s="1">
        <v>44635</v>
      </c>
      <c r="B389">
        <v>243.62195</v>
      </c>
      <c r="C389">
        <v>19.329999999999998</v>
      </c>
      <c r="D389" s="12">
        <v>7.9438763203765195E-3</v>
      </c>
      <c r="E389" s="12">
        <v>-3.0943785456422068E-3</v>
      </c>
      <c r="F389" s="12">
        <v>-1.1038254866018726E-2</v>
      </c>
      <c r="G389" s="12">
        <f t="shared" si="132"/>
        <v>5.4526299942379659E-3</v>
      </c>
      <c r="H389" s="12">
        <f t="shared" ref="H389:H452" si="138">_xlfn.STDEV.P(F389:F488)</f>
        <v>5.6496210727563414E-3</v>
      </c>
      <c r="I389" s="14">
        <v>-8.9687782224467053E-3</v>
      </c>
      <c r="J389" s="14">
        <v>-9.2927997124247382E-3</v>
      </c>
      <c r="K389" s="20">
        <v>-1.2684714195026814E-2</v>
      </c>
      <c r="L389" s="20">
        <v>-1.3142983971743049E-2</v>
      </c>
      <c r="N389" s="24">
        <v>6.3105170993438796E-5</v>
      </c>
      <c r="O389" s="24">
        <v>1.2184307048718609E-4</v>
      </c>
      <c r="P389" s="23">
        <f t="shared" si="133"/>
        <v>4.0553567640346798E-5</v>
      </c>
      <c r="Q389" s="23">
        <f t="shared" si="133"/>
        <v>4.6465422648353662E-5</v>
      </c>
      <c r="R389" s="12">
        <v>6.3681683112451412E-3</v>
      </c>
      <c r="S389" s="12">
        <v>6.816555042567592E-3</v>
      </c>
      <c r="T389" s="14">
        <v>-1.0474704743789006E-2</v>
      </c>
      <c r="U389" s="14">
        <v>-1.1212235285081654E-2</v>
      </c>
      <c r="V389" s="20">
        <v>-1.4814574812399386E-2</v>
      </c>
      <c r="W389" s="20">
        <v>-1.5857678331559492E-2</v>
      </c>
      <c r="Y389" s="14">
        <f t="shared" si="134"/>
        <v>-9.0653693897961903E-3</v>
      </c>
      <c r="Z389" s="14">
        <f t="shared" ref="Z389:Z452" si="139">PERCENTILE(F389:F488,0.05)</f>
        <v>-9.6179603219396122E-3</v>
      </c>
      <c r="AA389" s="20">
        <f t="shared" si="135"/>
        <v>-1.488644011913841E-2</v>
      </c>
      <c r="AB389" s="20">
        <f t="shared" ref="AB389:AB452" si="140">PERCENTILE(F389:F488,0.01)</f>
        <v>-1.709359523459341E-2</v>
      </c>
      <c r="AD389" s="14">
        <f t="shared" si="136"/>
        <v>-7.3207669588254247E-3</v>
      </c>
      <c r="AE389" s="14">
        <f t="shared" ref="AE389:AE452" si="141">PERCENTILE(F389:F888,0.05)</f>
        <v>-8.3048987793378319E-3</v>
      </c>
      <c r="AF389" s="20">
        <f t="shared" si="137"/>
        <v>-1.3909394811168842E-2</v>
      </c>
      <c r="AG389" s="20">
        <f t="shared" ref="AG389:AG452" si="142">PERCENTILE(F389:F888,0.01)</f>
        <v>-1.3363156108772587E-2</v>
      </c>
      <c r="AI389" s="26">
        <v>1.270316015379531</v>
      </c>
      <c r="AJ389" s="26">
        <v>-1.7105766803551907</v>
      </c>
      <c r="AK389" s="26">
        <f t="shared" ref="AK389:AL404" si="143">PERCENTILE(AI389:AI488,5%)</f>
        <v>-1.7623786471291709</v>
      </c>
      <c r="AL389" s="26">
        <f t="shared" si="143"/>
        <v>-2.2991667901647901</v>
      </c>
      <c r="AM389" s="26">
        <f t="shared" ref="AM389:AN404" si="144">PERCENTILE(AI389:AI488,1%)</f>
        <v>-3.8327750604199569</v>
      </c>
      <c r="AN389" s="26">
        <f t="shared" si="144"/>
        <v>-2.8342072619426961</v>
      </c>
      <c r="AO389" s="14">
        <v>-1.122312385306307E-2</v>
      </c>
      <c r="AP389" s="14">
        <v>-1.5672396977201745E-2</v>
      </c>
      <c r="AQ389" s="20">
        <v>-2.4407756683897049E-2</v>
      </c>
      <c r="AR389" s="20">
        <v>-1.9319529803077173E-2</v>
      </c>
    </row>
    <row r="390" spans="1:44" x14ac:dyDescent="0.2">
      <c r="A390" s="1">
        <v>44634</v>
      </c>
      <c r="B390">
        <v>241.70189999999999</v>
      </c>
      <c r="C390">
        <v>19.39</v>
      </c>
      <c r="D390" s="12">
        <v>-6.0594122596282496E-3</v>
      </c>
      <c r="E390" s="12">
        <v>1.0325245224573898E-3</v>
      </c>
      <c r="F390" s="12">
        <v>7.0919367820856394E-3</v>
      </c>
      <c r="G390" s="12">
        <f t="shared" si="132"/>
        <v>5.3885143123304103E-3</v>
      </c>
      <c r="H390" s="12">
        <f t="shared" si="138"/>
        <v>5.550457121319516E-3</v>
      </c>
      <c r="I390" s="14">
        <v>-8.8633173105165958E-3</v>
      </c>
      <c r="J390" s="14">
        <v>-9.1296895272410354E-3</v>
      </c>
      <c r="K390" s="20">
        <v>-1.2535558814728493E-2</v>
      </c>
      <c r="L390" s="20">
        <v>-1.2912294124136501E-2</v>
      </c>
      <c r="N390" s="24">
        <v>3.6716476932133129E-5</v>
      </c>
      <c r="O390" s="24">
        <v>5.0295567321099216E-5</v>
      </c>
      <c r="P390" s="23">
        <f t="shared" si="133"/>
        <v>3.9105820363829717E-5</v>
      </c>
      <c r="Q390" s="23">
        <f t="shared" si="133"/>
        <v>4.1640481287450507E-5</v>
      </c>
      <c r="R390" s="12">
        <v>6.2534646687919899E-3</v>
      </c>
      <c r="S390" s="12">
        <v>6.4529436141539708E-3</v>
      </c>
      <c r="T390" s="14">
        <v>-1.0286034041475394E-2</v>
      </c>
      <c r="U390" s="14">
        <v>-1.0614147708254503E-2</v>
      </c>
      <c r="V390" s="20">
        <v>-1.4547734237633756E-2</v>
      </c>
      <c r="W390" s="20">
        <v>-1.5011791658092509E-2</v>
      </c>
      <c r="Y390" s="14">
        <f t="shared" si="134"/>
        <v>-9.0653693897961903E-3</v>
      </c>
      <c r="Z390" s="14">
        <f t="shared" si="139"/>
        <v>-9.4767344909056916E-3</v>
      </c>
      <c r="AA390" s="20">
        <f t="shared" si="135"/>
        <v>-1.488644011913841E-2</v>
      </c>
      <c r="AB390" s="20">
        <f t="shared" si="140"/>
        <v>-1.709359523459341E-2</v>
      </c>
      <c r="AD390" s="14">
        <f t="shared" si="136"/>
        <v>-7.4685071524891672E-3</v>
      </c>
      <c r="AE390" s="14">
        <f t="shared" si="141"/>
        <v>-8.3048987793378319E-3</v>
      </c>
      <c r="AF390" s="20">
        <f t="shared" si="137"/>
        <v>-1.3909394811168842E-2</v>
      </c>
      <c r="AG390" s="20">
        <f t="shared" si="142"/>
        <v>-1.3538984880773573E-2</v>
      </c>
      <c r="AI390" s="26">
        <v>-0.96714424959075973</v>
      </c>
      <c r="AJ390" s="26">
        <v>1.1064761608591231</v>
      </c>
      <c r="AK390" s="26">
        <f t="shared" si="143"/>
        <v>-1.7623786471291709</v>
      </c>
      <c r="AL390" s="26">
        <f t="shared" si="143"/>
        <v>-2.2991667901647901</v>
      </c>
      <c r="AM390" s="26">
        <f t="shared" si="144"/>
        <v>-3.8327750604199569</v>
      </c>
      <c r="AN390" s="26">
        <f t="shared" si="144"/>
        <v>-2.8342072619426961</v>
      </c>
      <c r="AO390" s="14">
        <v>-1.1020972602855696E-2</v>
      </c>
      <c r="AP390" s="14">
        <v>-1.4836393656468765E-2</v>
      </c>
      <c r="AQ390" s="20">
        <v>-2.3968123423763286E-2</v>
      </c>
      <c r="AR390" s="20">
        <v>-1.8288979652141931E-2</v>
      </c>
    </row>
    <row r="391" spans="1:44" x14ac:dyDescent="0.2">
      <c r="A391" s="1">
        <v>44631</v>
      </c>
      <c r="B391">
        <v>243.1754</v>
      </c>
      <c r="C391">
        <v>19.37</v>
      </c>
      <c r="D391" s="12">
        <v>-3.700039126756316E-3</v>
      </c>
      <c r="E391" s="12">
        <v>3.6269430051814044E-3</v>
      </c>
      <c r="F391" s="12">
        <v>7.3269821319377204E-3</v>
      </c>
      <c r="G391" s="12">
        <f t="shared" si="132"/>
        <v>5.3593738718940818E-3</v>
      </c>
      <c r="H391" s="12">
        <f t="shared" si="138"/>
        <v>5.5086228648522579E-3</v>
      </c>
      <c r="I391" s="14">
        <v>-8.8153855513739381E-3</v>
      </c>
      <c r="J391" s="14">
        <v>-9.0608782987600476E-3</v>
      </c>
      <c r="K391" s="20">
        <v>-1.2467768013070826E-2</v>
      </c>
      <c r="L391" s="20">
        <v>-1.2814973090541816E-2</v>
      </c>
      <c r="N391" s="24">
        <v>1.3690289539527641E-5</v>
      </c>
      <c r="O391" s="24">
        <v>5.368466716173462E-5</v>
      </c>
      <c r="P391" s="23">
        <f t="shared" si="133"/>
        <v>3.9253509796265456E-5</v>
      </c>
      <c r="Q391" s="23">
        <f t="shared" si="133"/>
        <v>4.1081433390559797E-5</v>
      </c>
      <c r="R391" s="12">
        <v>6.2652621490457572E-3</v>
      </c>
      <c r="S391" s="12">
        <v>6.4094799625679299E-3</v>
      </c>
      <c r="T391" s="14">
        <v>-1.0305439169659692E-2</v>
      </c>
      <c r="U391" s="14">
        <v>-1.0542656363302649E-2</v>
      </c>
      <c r="V391" s="20">
        <v>-1.4575179280741146E-2</v>
      </c>
      <c r="W391" s="20">
        <v>-1.4910680084627271E-2</v>
      </c>
      <c r="Y391" s="14">
        <f t="shared" si="134"/>
        <v>-9.0653693897961903E-3</v>
      </c>
      <c r="Z391" s="14">
        <f t="shared" si="139"/>
        <v>-9.4767344909056916E-3</v>
      </c>
      <c r="AA391" s="20">
        <f t="shared" si="135"/>
        <v>-1.488644011913841E-2</v>
      </c>
      <c r="AB391" s="20">
        <f t="shared" si="140"/>
        <v>-1.709359523459341E-2</v>
      </c>
      <c r="AD391" s="14">
        <f t="shared" si="136"/>
        <v>-7.4685071524891672E-3</v>
      </c>
      <c r="AE391" s="14">
        <f t="shared" si="141"/>
        <v>-8.3048987793378319E-3</v>
      </c>
      <c r="AF391" s="20">
        <f t="shared" si="137"/>
        <v>-1.3909394811168842E-2</v>
      </c>
      <c r="AG391" s="20">
        <f t="shared" si="142"/>
        <v>-1.3538984880773573E-2</v>
      </c>
      <c r="AI391" s="26">
        <v>-0.57866983613684475</v>
      </c>
      <c r="AJ391" s="26">
        <v>1.1546082999691778</v>
      </c>
      <c r="AK391" s="26">
        <f t="shared" si="143"/>
        <v>-1.7623786471291709</v>
      </c>
      <c r="AL391" s="26">
        <f t="shared" si="143"/>
        <v>-2.2991667901647901</v>
      </c>
      <c r="AM391" s="26">
        <f t="shared" si="144"/>
        <v>-3.8327750604199569</v>
      </c>
      <c r="AN391" s="26">
        <f t="shared" si="144"/>
        <v>-2.8342072619426961</v>
      </c>
      <c r="AO391" s="14">
        <v>-1.1041764230144864E-2</v>
      </c>
      <c r="AP391" s="14">
        <v>-1.4736463472162847E-2</v>
      </c>
      <c r="AQ391" s="20">
        <v>-2.4013340511855722E-2</v>
      </c>
      <c r="AR391" s="20">
        <v>-1.8165794655186227E-2</v>
      </c>
    </row>
    <row r="392" spans="1:44" x14ac:dyDescent="0.2">
      <c r="A392" s="1">
        <v>44630</v>
      </c>
      <c r="B392">
        <v>244.07849999999999</v>
      </c>
      <c r="C392">
        <v>19.3</v>
      </c>
      <c r="D392" s="12">
        <v>-2.4352777477492094E-3</v>
      </c>
      <c r="E392" s="12">
        <v>5.1840331778141291E-4</v>
      </c>
      <c r="F392" s="12">
        <v>2.9536810655306223E-3</v>
      </c>
      <c r="G392" s="12">
        <f t="shared" si="132"/>
        <v>5.3529229835030051E-3</v>
      </c>
      <c r="H392" s="12">
        <f t="shared" si="138"/>
        <v>5.462623029642605E-3</v>
      </c>
      <c r="I392" s="14">
        <v>-8.8047747842068154E-3</v>
      </c>
      <c r="J392" s="14">
        <v>-8.9852153029762807E-3</v>
      </c>
      <c r="K392" s="20">
        <v>-1.2452761002576571E-2</v>
      </c>
      <c r="L392" s="20">
        <v>-1.270796147169561E-2</v>
      </c>
      <c r="N392" s="24">
        <v>5.9305777086824617E-6</v>
      </c>
      <c r="O392" s="24">
        <v>8.7242318368741119E-6</v>
      </c>
      <c r="P392" s="23">
        <f t="shared" si="133"/>
        <v>4.0883770674911537E-5</v>
      </c>
      <c r="Q392" s="23">
        <f t="shared" si="133"/>
        <v>4.0269933703890934E-5</v>
      </c>
      <c r="R392" s="12">
        <v>6.3940418105382715E-3</v>
      </c>
      <c r="S392" s="12">
        <v>6.3458595717121678E-3</v>
      </c>
      <c r="T392" s="14">
        <v>-1.0517262862943237E-2</v>
      </c>
      <c r="U392" s="14">
        <v>-1.0438010132655478E-2</v>
      </c>
      <c r="V392" s="20">
        <v>-1.4874765572473957E-2</v>
      </c>
      <c r="W392" s="20">
        <v>-1.4762676923614321E-2</v>
      </c>
      <c r="Y392" s="14">
        <f t="shared" si="134"/>
        <v>-9.0653693897961903E-3</v>
      </c>
      <c r="Z392" s="14">
        <f t="shared" si="139"/>
        <v>-9.4767344909056916E-3</v>
      </c>
      <c r="AA392" s="20">
        <f t="shared" si="135"/>
        <v>-1.488644011913841E-2</v>
      </c>
      <c r="AB392" s="20">
        <f t="shared" si="140"/>
        <v>-1.709359523459341E-2</v>
      </c>
      <c r="AD392" s="14">
        <f t="shared" si="136"/>
        <v>-7.4685071524891672E-3</v>
      </c>
      <c r="AE392" s="14">
        <f t="shared" si="141"/>
        <v>-8.3048987793378319E-3</v>
      </c>
      <c r="AF392" s="20">
        <f t="shared" si="137"/>
        <v>-1.3909394811168842E-2</v>
      </c>
      <c r="AG392" s="20">
        <f t="shared" si="142"/>
        <v>-1.3538984880773573E-2</v>
      </c>
      <c r="AI392" s="26">
        <v>-0.37088420116753484</v>
      </c>
      <c r="AJ392" s="26">
        <v>0.45423841240395912</v>
      </c>
      <c r="AK392" s="26">
        <f t="shared" si="143"/>
        <v>-1.7623786471291709</v>
      </c>
      <c r="AL392" s="26">
        <f t="shared" si="143"/>
        <v>-2.2991667901647901</v>
      </c>
      <c r="AM392" s="26">
        <f t="shared" si="144"/>
        <v>-3.8327750604199569</v>
      </c>
      <c r="AN392" s="26">
        <f t="shared" si="144"/>
        <v>-2.8342072619426961</v>
      </c>
      <c r="AO392" s="14">
        <v>-1.1268722755743794E-2</v>
      </c>
      <c r="AP392" s="14">
        <v>-1.4590189582329974E-2</v>
      </c>
      <c r="AQ392" s="20">
        <v>-2.4506923986713555E-2</v>
      </c>
      <c r="AR392" s="20">
        <v>-1.7985481281415194E-2</v>
      </c>
    </row>
    <row r="393" spans="1:44" x14ac:dyDescent="0.2">
      <c r="A393" s="1">
        <v>44629</v>
      </c>
      <c r="B393">
        <v>244.67435</v>
      </c>
      <c r="C393">
        <v>19.29</v>
      </c>
      <c r="D393" s="12">
        <v>6.3225645119564522E-3</v>
      </c>
      <c r="E393" s="12">
        <v>2.077922077922123E-3</v>
      </c>
      <c r="F393" s="12">
        <v>-4.2446424340343292E-3</v>
      </c>
      <c r="G393" s="12">
        <f t="shared" si="132"/>
        <v>5.3506350093037785E-3</v>
      </c>
      <c r="H393" s="12">
        <f t="shared" si="138"/>
        <v>5.4560253357459343E-3</v>
      </c>
      <c r="I393" s="14">
        <v>-8.8010114015468471E-3</v>
      </c>
      <c r="J393" s="14">
        <v>-8.9743630622408262E-3</v>
      </c>
      <c r="K393" s="20">
        <v>-1.2447438378662339E-2</v>
      </c>
      <c r="L393" s="20">
        <v>-1.2692612940525519E-2</v>
      </c>
      <c r="N393" s="24">
        <v>3.997482200785113E-5</v>
      </c>
      <c r="O393" s="24">
        <v>1.8016989392804875E-5</v>
      </c>
      <c r="P393" s="23">
        <f t="shared" si="133"/>
        <v>4.3114200132841608E-5</v>
      </c>
      <c r="Q393" s="23">
        <f t="shared" si="133"/>
        <v>4.2282385684115029E-5</v>
      </c>
      <c r="R393" s="12">
        <v>6.5661404289614157E-3</v>
      </c>
      <c r="S393" s="12">
        <v>6.5024907292602144E-3</v>
      </c>
      <c r="T393" s="14">
        <v>-1.0800339899649883E-2</v>
      </c>
      <c r="U393" s="14">
        <v>-1.0695645460241991E-2</v>
      </c>
      <c r="V393" s="20">
        <v>-1.5275126827568004E-2</v>
      </c>
      <c r="W393" s="20">
        <v>-1.5127055483984776E-2</v>
      </c>
      <c r="Y393" s="14">
        <f t="shared" si="134"/>
        <v>-9.0653693897961903E-3</v>
      </c>
      <c r="Z393" s="14">
        <f t="shared" si="139"/>
        <v>-9.4767344909056916E-3</v>
      </c>
      <c r="AA393" s="20">
        <f t="shared" si="135"/>
        <v>-1.488644011913841E-2</v>
      </c>
      <c r="AB393" s="20">
        <f t="shared" si="140"/>
        <v>-1.709359523459341E-2</v>
      </c>
      <c r="AD393" s="14">
        <f t="shared" si="136"/>
        <v>-7.6061446371853579E-3</v>
      </c>
      <c r="AE393" s="14">
        <f t="shared" si="141"/>
        <v>-8.3048987793378319E-3</v>
      </c>
      <c r="AF393" s="20">
        <f t="shared" si="137"/>
        <v>-1.4046496402454286E-2</v>
      </c>
      <c r="AG393" s="20">
        <f t="shared" si="142"/>
        <v>-1.3538984880773573E-2</v>
      </c>
      <c r="AI393" s="26">
        <v>0.96073223951708986</v>
      </c>
      <c r="AJ393" s="26">
        <v>-0.64114801028476798</v>
      </c>
      <c r="AK393" s="26">
        <f t="shared" si="143"/>
        <v>-1.7623786471291709</v>
      </c>
      <c r="AL393" s="26">
        <f t="shared" si="143"/>
        <v>-2.2991667901647901</v>
      </c>
      <c r="AM393" s="26">
        <f t="shared" si="144"/>
        <v>-3.8327750604199569</v>
      </c>
      <c r="AN393" s="26">
        <f t="shared" si="144"/>
        <v>-2.8342072619426961</v>
      </c>
      <c r="AO393" s="14">
        <v>-1.1572025686053174E-2</v>
      </c>
      <c r="AP393" s="14">
        <v>-1.4950310738069511E-2</v>
      </c>
      <c r="AQ393" s="20">
        <v>-2.5166539279338512E-2</v>
      </c>
      <c r="AR393" s="20">
        <v>-1.8429406445584356E-2</v>
      </c>
    </row>
    <row r="394" spans="1:44" x14ac:dyDescent="0.2">
      <c r="A394" s="1">
        <v>44628</v>
      </c>
      <c r="B394">
        <v>243.13709999999998</v>
      </c>
      <c r="C394">
        <v>19.25</v>
      </c>
      <c r="D394" s="12">
        <v>-7.1086462087118774E-3</v>
      </c>
      <c r="E394" s="12">
        <v>-1.0791366906474864E-2</v>
      </c>
      <c r="F394" s="12">
        <v>-3.6827206977629867E-3</v>
      </c>
      <c r="G394" s="12">
        <f t="shared" si="132"/>
        <v>5.3096525812832149E-3</v>
      </c>
      <c r="H394" s="12">
        <f t="shared" si="138"/>
        <v>5.4425823554858808E-3</v>
      </c>
      <c r="I394" s="14">
        <v>-8.7336013061759445E-3</v>
      </c>
      <c r="J394" s="14">
        <v>-8.9522513274030401E-3</v>
      </c>
      <c r="K394" s="20">
        <v>-1.235209899436367E-2</v>
      </c>
      <c r="L394" s="20">
        <v>-1.2661339891976771E-2</v>
      </c>
      <c r="N394" s="24">
        <v>5.0532850920633749E-5</v>
      </c>
      <c r="O394" s="24">
        <v>1.3562431737731899E-5</v>
      </c>
      <c r="P394" s="23">
        <f t="shared" si="133"/>
        <v>4.3309364319311144E-5</v>
      </c>
      <c r="Q394" s="23">
        <f t="shared" si="133"/>
        <v>4.382941006712307E-5</v>
      </c>
      <c r="R394" s="12">
        <v>6.5809850569129198E-3</v>
      </c>
      <c r="S394" s="12">
        <v>6.6203783930469618E-3</v>
      </c>
      <c r="T394" s="14">
        <v>-1.082475713977666E-2</v>
      </c>
      <c r="U394" s="14">
        <v>-1.0889553411594458E-2</v>
      </c>
      <c r="V394" s="20">
        <v>-1.5309660596243913E-2</v>
      </c>
      <c r="W394" s="20">
        <v>-1.5401303200010718E-2</v>
      </c>
      <c r="Y394" s="14">
        <f t="shared" si="134"/>
        <v>-9.0653693897961903E-3</v>
      </c>
      <c r="Z394" s="14">
        <f t="shared" si="139"/>
        <v>-9.4767344909056916E-3</v>
      </c>
      <c r="AA394" s="20">
        <f t="shared" si="135"/>
        <v>-1.488644011913841E-2</v>
      </c>
      <c r="AB394" s="20">
        <f t="shared" si="140"/>
        <v>-1.709359523459341E-2</v>
      </c>
      <c r="AD394" s="14">
        <f t="shared" si="136"/>
        <v>-7.6061446371853579E-3</v>
      </c>
      <c r="AE394" s="14">
        <f t="shared" si="141"/>
        <v>-8.4151182820205728E-3</v>
      </c>
      <c r="AF394" s="20">
        <f t="shared" si="137"/>
        <v>-1.4046496402454286E-2</v>
      </c>
      <c r="AG394" s="20">
        <f t="shared" si="142"/>
        <v>-1.4244621221667354E-2</v>
      </c>
      <c r="AI394" s="26">
        <v>-1.0860467848279014</v>
      </c>
      <c r="AJ394" s="26">
        <v>-0.54440807432352867</v>
      </c>
      <c r="AK394" s="26">
        <f t="shared" si="143"/>
        <v>-1.7623786471291709</v>
      </c>
      <c r="AL394" s="26">
        <f t="shared" si="143"/>
        <v>-2.2991667901647901</v>
      </c>
      <c r="AM394" s="26">
        <f t="shared" si="144"/>
        <v>-3.8327750604199569</v>
      </c>
      <c r="AN394" s="26">
        <f t="shared" si="144"/>
        <v>-2.8342072619426961</v>
      </c>
      <c r="AO394" s="14">
        <v>-1.1598187541379482E-2</v>
      </c>
      <c r="AP394" s="14">
        <v>-1.5221354139618115E-2</v>
      </c>
      <c r="AQ394" s="20">
        <v>-2.522343539913225E-2</v>
      </c>
      <c r="AR394" s="20">
        <v>-1.8763524518382216E-2</v>
      </c>
    </row>
    <row r="395" spans="1:44" x14ac:dyDescent="0.2">
      <c r="A395" s="1">
        <v>44627</v>
      </c>
      <c r="B395">
        <v>244.87785</v>
      </c>
      <c r="C395">
        <v>19.46</v>
      </c>
      <c r="D395" s="12">
        <v>-1.3908013738885172E-2</v>
      </c>
      <c r="E395" s="12">
        <v>-4.0941658137153558E-3</v>
      </c>
      <c r="F395" s="12">
        <v>9.8138479251698163E-3</v>
      </c>
      <c r="G395" s="12">
        <f t="shared" si="132"/>
        <v>5.2753821334484878E-3</v>
      </c>
      <c r="H395" s="12">
        <f t="shared" si="138"/>
        <v>5.4327299821775258E-3</v>
      </c>
      <c r="I395" s="14">
        <v>-8.6772314357577429E-3</v>
      </c>
      <c r="J395" s="14">
        <v>-8.9360456154327118E-3</v>
      </c>
      <c r="K395" s="20">
        <v>-1.2272374010900925E-2</v>
      </c>
      <c r="L395" s="20">
        <v>-1.2638419844276622E-2</v>
      </c>
      <c r="N395" s="24">
        <v>1.9343284616101869E-4</v>
      </c>
      <c r="O395" s="24">
        <v>9.631161109835991E-5</v>
      </c>
      <c r="P395" s="23">
        <f t="shared" si="133"/>
        <v>4.2842690068797705E-5</v>
      </c>
      <c r="Q395" s="23">
        <f t="shared" si="133"/>
        <v>4.5760256461800143E-5</v>
      </c>
      <c r="R395" s="12">
        <v>6.5454327640575233E-3</v>
      </c>
      <c r="S395" s="12">
        <v>6.7646327662187356E-3</v>
      </c>
      <c r="T395" s="14">
        <v>-1.076627882192702E-2</v>
      </c>
      <c r="U395" s="14">
        <v>-1.1126830740509661E-2</v>
      </c>
      <c r="V395" s="20">
        <v>-1.5226953595342483E-2</v>
      </c>
      <c r="W395" s="20">
        <v>-1.5736889054359968E-2</v>
      </c>
      <c r="Y395" s="14">
        <f t="shared" si="134"/>
        <v>-9.0653693897961903E-3</v>
      </c>
      <c r="Z395" s="14">
        <f t="shared" si="139"/>
        <v>-9.4767344909056916E-3</v>
      </c>
      <c r="AA395" s="20">
        <f t="shared" si="135"/>
        <v>-1.488644011913841E-2</v>
      </c>
      <c r="AB395" s="20">
        <f t="shared" si="140"/>
        <v>-1.709359523459341E-2</v>
      </c>
      <c r="AD395" s="14">
        <f t="shared" si="136"/>
        <v>-7.6332142839290237E-3</v>
      </c>
      <c r="AE395" s="14">
        <f t="shared" si="141"/>
        <v>-8.4151182820205728E-3</v>
      </c>
      <c r="AF395" s="20">
        <f t="shared" si="137"/>
        <v>-1.4091333654151109E-2</v>
      </c>
      <c r="AG395" s="20">
        <f t="shared" si="142"/>
        <v>-1.4244621221667354E-2</v>
      </c>
      <c r="AI395" s="26">
        <v>-2.4132561830984898</v>
      </c>
      <c r="AJ395" s="26">
        <v>1.5049821303646711</v>
      </c>
      <c r="AK395" s="26">
        <f t="shared" si="143"/>
        <v>-1.7623786471291709</v>
      </c>
      <c r="AL395" s="26">
        <f t="shared" si="143"/>
        <v>-2.2991667901647901</v>
      </c>
      <c r="AM395" s="26">
        <f t="shared" si="144"/>
        <v>-3.8327750604199569</v>
      </c>
      <c r="AN395" s="26">
        <f t="shared" si="144"/>
        <v>-2.8342072619426961</v>
      </c>
      <c r="AO395" s="14">
        <v>-1.1535530939594647E-2</v>
      </c>
      <c r="AP395" s="14">
        <v>-1.5553019003750695E-2</v>
      </c>
      <c r="AQ395" s="20">
        <v>-2.5087171457735338E-2</v>
      </c>
      <c r="AR395" s="20">
        <v>-1.917237131039265E-2</v>
      </c>
    </row>
    <row r="396" spans="1:44" x14ac:dyDescent="0.2">
      <c r="A396" s="1">
        <v>44624</v>
      </c>
      <c r="B396">
        <v>248.33165000000002</v>
      </c>
      <c r="C396">
        <v>19.54</v>
      </c>
      <c r="D396" s="12">
        <v>3.2245512214235106E-4</v>
      </c>
      <c r="E396" s="12">
        <v>-2.5523226135784061E-3</v>
      </c>
      <c r="F396" s="12">
        <v>-2.8747777357207571E-3</v>
      </c>
      <c r="G396" s="12">
        <f t="shared" si="132"/>
        <v>5.1626973646642683E-3</v>
      </c>
      <c r="H396" s="12">
        <f t="shared" si="138"/>
        <v>5.3567349184308949E-3</v>
      </c>
      <c r="I396" s="14">
        <v>-8.4918814851208321E-3</v>
      </c>
      <c r="J396" s="14">
        <v>-8.8110448591986589E-3</v>
      </c>
      <c r="K396" s="20">
        <v>-1.2010230038602972E-2</v>
      </c>
      <c r="L396" s="20">
        <v>-1.2461628889292049E-2</v>
      </c>
      <c r="N396" s="24">
        <v>1.0397730579583854E-7</v>
      </c>
      <c r="O396" s="24">
        <v>8.2643470297957629E-6</v>
      </c>
      <c r="P396" s="23">
        <f t="shared" si="133"/>
        <v>3.3214167146829713E-5</v>
      </c>
      <c r="Q396" s="23">
        <f t="shared" si="133"/>
        <v>4.2522223045310903E-5</v>
      </c>
      <c r="R396" s="12">
        <v>5.7631733573466027E-3</v>
      </c>
      <c r="S396" s="12">
        <v>6.5209066122212563E-3</v>
      </c>
      <c r="T396" s="14">
        <v>-9.4795765995816551E-3</v>
      </c>
      <c r="U396" s="14">
        <v>-1.0725936892123974E-2</v>
      </c>
      <c r="V396" s="20">
        <v>-1.3407146087592085E-2</v>
      </c>
      <c r="W396" s="20">
        <v>-1.516989723415978E-2</v>
      </c>
      <c r="Y396" s="14">
        <f t="shared" si="134"/>
        <v>-8.7253177737703184E-3</v>
      </c>
      <c r="Z396" s="14">
        <f t="shared" si="139"/>
        <v>-9.4767344909056916E-3</v>
      </c>
      <c r="AA396" s="20">
        <f t="shared" si="135"/>
        <v>-1.488644011913841E-2</v>
      </c>
      <c r="AB396" s="20">
        <f t="shared" si="140"/>
        <v>-1.709359523459341E-2</v>
      </c>
      <c r="AD396" s="14">
        <f t="shared" si="136"/>
        <v>-7.6061446371853579E-3</v>
      </c>
      <c r="AE396" s="14">
        <f t="shared" si="141"/>
        <v>-8.484218788386887E-3</v>
      </c>
      <c r="AF396" s="20">
        <f t="shared" si="137"/>
        <v>-1.4091333654151109E-2</v>
      </c>
      <c r="AG396" s="20">
        <f t="shared" si="142"/>
        <v>-1.7076183192910831E-2</v>
      </c>
      <c r="AI396" s="26">
        <v>5.425101751602459E-2</v>
      </c>
      <c r="AJ396" s="26">
        <v>-0.42994433923664199</v>
      </c>
      <c r="AK396" s="26">
        <f t="shared" si="143"/>
        <v>-1.6955531329771498</v>
      </c>
      <c r="AL396" s="26">
        <f t="shared" si="143"/>
        <v>-2.2991667901647901</v>
      </c>
      <c r="AM396" s="26">
        <f t="shared" si="144"/>
        <v>-3.8327750604199569</v>
      </c>
      <c r="AN396" s="26">
        <f t="shared" si="144"/>
        <v>-2.8342072619426961</v>
      </c>
      <c r="AO396" s="14">
        <v>-9.7717666419394715E-3</v>
      </c>
      <c r="AP396" s="14">
        <v>-1.4992651924585102E-2</v>
      </c>
      <c r="AQ396" s="20">
        <v>-2.2088947112914811E-2</v>
      </c>
      <c r="AR396" s="20">
        <v>-1.848160087480763E-2</v>
      </c>
    </row>
    <row r="397" spans="1:44" x14ac:dyDescent="0.2">
      <c r="A397" s="1">
        <v>44623</v>
      </c>
      <c r="B397">
        <v>248.2516</v>
      </c>
      <c r="C397">
        <v>19.59</v>
      </c>
      <c r="D397" s="12">
        <v>-3.6974325859674417E-3</v>
      </c>
      <c r="E397" s="12">
        <v>2.046035805626456E-3</v>
      </c>
      <c r="F397" s="12">
        <v>5.7434683915938978E-3</v>
      </c>
      <c r="G397" s="12">
        <f t="shared" si="132"/>
        <v>5.1681486474022117E-3</v>
      </c>
      <c r="H397" s="12">
        <f t="shared" si="138"/>
        <v>5.3486932713268697E-3</v>
      </c>
      <c r="I397" s="14">
        <v>-8.5008480473038762E-3</v>
      </c>
      <c r="J397" s="14">
        <v>-8.7978175267929386E-3</v>
      </c>
      <c r="K397" s="20">
        <v>-1.2022911618611182E-2</v>
      </c>
      <c r="L397" s="20">
        <v>-1.2442921220647813E-2</v>
      </c>
      <c r="N397" s="24">
        <v>1.3671007727773884E-5</v>
      </c>
      <c r="O397" s="24">
        <v>3.2987429165238193E-5</v>
      </c>
      <c r="P397" s="23">
        <f t="shared" si="133"/>
        <v>3.5328303594395688E-5</v>
      </c>
      <c r="Q397" s="23">
        <f t="shared" si="133"/>
        <v>4.4707879824466352E-5</v>
      </c>
      <c r="R397" s="12">
        <v>5.9437617376873111E-3</v>
      </c>
      <c r="S397" s="12">
        <v>6.6863951292506149E-3</v>
      </c>
      <c r="T397" s="14">
        <v>-9.7766180519703611E-3</v>
      </c>
      <c r="U397" s="14">
        <v>-1.0998141279578535E-2</v>
      </c>
      <c r="V397" s="20">
        <v>-1.3827257482274169E-2</v>
      </c>
      <c r="W397" s="20">
        <v>-1.5554881093929201E-2</v>
      </c>
      <c r="Y397" s="14">
        <f t="shared" si="134"/>
        <v>-8.7253177737703184E-3</v>
      </c>
      <c r="Z397" s="14">
        <f t="shared" si="139"/>
        <v>-9.4767344909056916E-3</v>
      </c>
      <c r="AA397" s="20">
        <f t="shared" si="135"/>
        <v>-1.488644011913841E-2</v>
      </c>
      <c r="AB397" s="20">
        <f t="shared" si="140"/>
        <v>-1.709359523459341E-2</v>
      </c>
      <c r="AD397" s="14">
        <f t="shared" si="136"/>
        <v>-7.6332142839290237E-3</v>
      </c>
      <c r="AE397" s="14">
        <f t="shared" si="141"/>
        <v>-8.484218788386887E-3</v>
      </c>
      <c r="AF397" s="20">
        <f t="shared" si="137"/>
        <v>-1.4886440119138408E-2</v>
      </c>
      <c r="AG397" s="20">
        <f t="shared" si="142"/>
        <v>-1.7076183192910831E-2</v>
      </c>
      <c r="AI397" s="26">
        <v>-0.6102596169906519</v>
      </c>
      <c r="AJ397" s="26">
        <v>0.85191186178757372</v>
      </c>
      <c r="AK397" s="26">
        <f t="shared" si="143"/>
        <v>-1.6955531329771498</v>
      </c>
      <c r="AL397" s="26">
        <f t="shared" si="143"/>
        <v>-2.2991667901647901</v>
      </c>
      <c r="AM397" s="26">
        <f t="shared" si="144"/>
        <v>-3.8327750604199569</v>
      </c>
      <c r="AN397" s="26">
        <f t="shared" si="144"/>
        <v>-2.8342072619426961</v>
      </c>
      <c r="AO397" s="14">
        <v>-1.0077963836005429E-2</v>
      </c>
      <c r="AP397" s="14">
        <v>-1.5373137627092623E-2</v>
      </c>
      <c r="AQ397" s="20">
        <v>-2.278110175328631E-2</v>
      </c>
      <c r="AR397" s="20">
        <v>-1.8950629631540365E-2</v>
      </c>
    </row>
    <row r="398" spans="1:44" x14ac:dyDescent="0.2">
      <c r="A398" s="1">
        <v>44622</v>
      </c>
      <c r="B398">
        <v>249.1729</v>
      </c>
      <c r="C398">
        <v>19.55</v>
      </c>
      <c r="D398" s="12">
        <v>6.8663875931840312E-3</v>
      </c>
      <c r="E398" s="12">
        <v>2.564102564102555E-3</v>
      </c>
      <c r="F398" s="12">
        <v>-4.3022850290814763E-3</v>
      </c>
      <c r="G398" s="12">
        <f t="shared" si="132"/>
        <v>5.1549920540526891E-3</v>
      </c>
      <c r="H398" s="12">
        <f t="shared" si="138"/>
        <v>5.3263569196569582E-3</v>
      </c>
      <c r="I398" s="14">
        <v>-8.479207377014587E-3</v>
      </c>
      <c r="J398" s="14">
        <v>-8.7610774977358204E-3</v>
      </c>
      <c r="K398" s="20">
        <v>-1.19923048056429E-2</v>
      </c>
      <c r="L398" s="20">
        <v>-1.2390959096426686E-2</v>
      </c>
      <c r="N398" s="24">
        <v>4.7147278579831594E-5</v>
      </c>
      <c r="O398" s="24">
        <v>1.8509656471458599E-5</v>
      </c>
      <c r="P398" s="23">
        <f t="shared" si="133"/>
        <v>3.670889101409294E-5</v>
      </c>
      <c r="Q398" s="23">
        <f t="shared" si="133"/>
        <v>4.5452642817197161E-5</v>
      </c>
      <c r="R398" s="12">
        <v>6.0587862657543005E-3</v>
      </c>
      <c r="S398" s="12">
        <v>6.741857519793574E-3</v>
      </c>
      <c r="T398" s="14">
        <v>-9.965816564149731E-3</v>
      </c>
      <c r="U398" s="14">
        <v>-1.108936879382252E-2</v>
      </c>
      <c r="V398" s="20">
        <v>-1.4094844548605361E-2</v>
      </c>
      <c r="W398" s="20">
        <v>-1.5683905908258036E-2</v>
      </c>
      <c r="Y398" s="14">
        <f t="shared" si="134"/>
        <v>-8.7253177737703184E-3</v>
      </c>
      <c r="Z398" s="14">
        <f t="shared" si="139"/>
        <v>-9.4767344909056916E-3</v>
      </c>
      <c r="AA398" s="20">
        <f t="shared" si="135"/>
        <v>-1.488644011913841E-2</v>
      </c>
      <c r="AB398" s="20">
        <f t="shared" si="140"/>
        <v>-1.709359523459341E-2</v>
      </c>
      <c r="AD398" s="14">
        <f t="shared" si="136"/>
        <v>-7.7303075378817969E-3</v>
      </c>
      <c r="AE398" s="14">
        <f t="shared" si="141"/>
        <v>-8.484218788386887E-3</v>
      </c>
      <c r="AF398" s="20">
        <f t="shared" si="137"/>
        <v>-1.6340687269043273E-2</v>
      </c>
      <c r="AG398" s="20">
        <f t="shared" si="142"/>
        <v>-1.7076183192910831E-2</v>
      </c>
      <c r="AI398" s="26">
        <v>1.143806561755591</v>
      </c>
      <c r="AJ398" s="26">
        <v>-0.62642089392099543</v>
      </c>
      <c r="AK398" s="26">
        <f t="shared" si="143"/>
        <v>-1.6955531329771498</v>
      </c>
      <c r="AL398" s="26">
        <f t="shared" si="143"/>
        <v>-2.2991667901647901</v>
      </c>
      <c r="AM398" s="26">
        <f t="shared" si="144"/>
        <v>-3.8327750604199569</v>
      </c>
      <c r="AN398" s="26">
        <f t="shared" si="144"/>
        <v>-2.8342072619426961</v>
      </c>
      <c r="AO398" s="14">
        <v>-1.0272994034938631E-2</v>
      </c>
      <c r="AP398" s="14">
        <v>-1.5500654913532145E-2</v>
      </c>
      <c r="AQ398" s="20">
        <v>-2.3221964895798045E-2</v>
      </c>
      <c r="AR398" s="20">
        <v>-1.9107821541581922E-2</v>
      </c>
    </row>
    <row r="399" spans="1:44" x14ac:dyDescent="0.2">
      <c r="A399" s="1">
        <v>44621</v>
      </c>
      <c r="B399">
        <v>247.47365000000002</v>
      </c>
      <c r="C399">
        <v>19.5</v>
      </c>
      <c r="D399" s="12">
        <v>-9.7410350081805763E-4</v>
      </c>
      <c r="E399" s="12">
        <v>5.1546391752577136E-3</v>
      </c>
      <c r="F399" s="12">
        <v>6.1287426760757713E-3</v>
      </c>
      <c r="G399" s="12">
        <f t="shared" si="132"/>
        <v>5.1145159466922299E-3</v>
      </c>
      <c r="H399" s="12">
        <f t="shared" si="138"/>
        <v>5.308437018097337E-3</v>
      </c>
      <c r="I399" s="14">
        <v>-8.4126301050178598E-3</v>
      </c>
      <c r="J399" s="14">
        <v>-8.7316018826608648E-3</v>
      </c>
      <c r="K399" s="20">
        <v>-1.1898143299335447E-2</v>
      </c>
      <c r="L399" s="20">
        <v>-1.2349271171530439E-2</v>
      </c>
      <c r="N399" s="24">
        <v>9.4887763030599562E-7</v>
      </c>
      <c r="O399" s="24">
        <v>3.7561486789552408E-5</v>
      </c>
      <c r="P399" s="23">
        <f t="shared" si="133"/>
        <v>3.6037235036267806E-5</v>
      </c>
      <c r="Q399" s="23">
        <f t="shared" si="133"/>
        <v>4.7170001351324709E-5</v>
      </c>
      <c r="R399" s="12">
        <v>6.0031021177611001E-3</v>
      </c>
      <c r="S399" s="12">
        <v>6.868042031854836E-3</v>
      </c>
      <c r="T399" s="14">
        <v>-9.8742242913594114E-3</v>
      </c>
      <c r="U399" s="14">
        <v>-1.1296923846151588E-2</v>
      </c>
      <c r="V399" s="20">
        <v>-1.3965303849303603E-2</v>
      </c>
      <c r="W399" s="20">
        <v>-1.5977454979628634E-2</v>
      </c>
      <c r="Y399" s="14">
        <f t="shared" si="134"/>
        <v>-8.7253177737703184E-3</v>
      </c>
      <c r="Z399" s="14">
        <f t="shared" si="139"/>
        <v>-9.4767344909056916E-3</v>
      </c>
      <c r="AA399" s="20">
        <f t="shared" si="135"/>
        <v>-1.488644011913841E-2</v>
      </c>
      <c r="AB399" s="20">
        <f t="shared" si="140"/>
        <v>-1.709359523459341E-2</v>
      </c>
      <c r="AD399" s="14">
        <f t="shared" si="136"/>
        <v>-7.7303075378817969E-3</v>
      </c>
      <c r="AE399" s="14">
        <f t="shared" si="141"/>
        <v>-8.56835036739656E-3</v>
      </c>
      <c r="AF399" s="20">
        <f t="shared" si="137"/>
        <v>-1.6340687269043273E-2</v>
      </c>
      <c r="AG399" s="20">
        <f t="shared" si="142"/>
        <v>-1.7076183192910831E-2</v>
      </c>
      <c r="AI399" s="26">
        <v>-0.15744683707014898</v>
      </c>
      <c r="AJ399" s="26">
        <v>0.88665604929479203</v>
      </c>
      <c r="AK399" s="26">
        <f t="shared" si="143"/>
        <v>-1.6955531329771498</v>
      </c>
      <c r="AL399" s="26">
        <f t="shared" si="143"/>
        <v>-2.2991667901647901</v>
      </c>
      <c r="AM399" s="26">
        <f t="shared" si="144"/>
        <v>-3.8327750604199569</v>
      </c>
      <c r="AN399" s="26">
        <f t="shared" si="144"/>
        <v>-2.8342072619426961</v>
      </c>
      <c r="AO399" s="14">
        <v>-1.0178578603351597E-2</v>
      </c>
      <c r="AP399" s="14">
        <v>-1.5790774153096546E-2</v>
      </c>
      <c r="AQ399" s="20">
        <v>-2.300854008210897E-2</v>
      </c>
      <c r="AR399" s="20">
        <v>-1.9465454602010646E-2</v>
      </c>
    </row>
    <row r="400" spans="1:44" x14ac:dyDescent="0.2">
      <c r="A400" s="1">
        <v>44620</v>
      </c>
      <c r="B400">
        <v>247.71494999999999</v>
      </c>
      <c r="C400">
        <v>19.399999999999999</v>
      </c>
      <c r="D400" s="12">
        <v>2.1502248633555876E-3</v>
      </c>
      <c r="E400" s="12">
        <v>7.7922077922076838E-3</v>
      </c>
      <c r="F400" s="12">
        <v>5.6419829288520962E-3</v>
      </c>
      <c r="G400" s="12">
        <f t="shared" si="132"/>
        <v>5.1178368674721902E-3</v>
      </c>
      <c r="H400" s="12">
        <f t="shared" si="138"/>
        <v>5.2746681615726361E-3</v>
      </c>
      <c r="I400" s="14">
        <v>-8.4180925336075959E-3</v>
      </c>
      <c r="J400" s="14">
        <v>-8.6760570565282066E-3</v>
      </c>
      <c r="K400" s="20">
        <v>-1.1905868916331766E-2</v>
      </c>
      <c r="L400" s="20">
        <v>-1.2270713063945412E-2</v>
      </c>
      <c r="N400" s="24">
        <v>4.623466962992555E-6</v>
      </c>
      <c r="O400" s="24">
        <v>3.1831971369458475E-5</v>
      </c>
      <c r="P400" s="23">
        <f t="shared" si="133"/>
        <v>3.8277390886183257E-5</v>
      </c>
      <c r="Q400" s="23">
        <f t="shared" si="133"/>
        <v>4.7778489072021531E-5</v>
      </c>
      <c r="R400" s="12">
        <v>6.1868724640308575E-3</v>
      </c>
      <c r="S400" s="12">
        <v>6.9121985700659333E-3</v>
      </c>
      <c r="T400" s="14">
        <v>-1.0176499611947351E-2</v>
      </c>
      <c r="U400" s="14">
        <v>-1.1369554888181733E-2</v>
      </c>
      <c r="V400" s="20">
        <v>-1.4392817603660003E-2</v>
      </c>
      <c r="W400" s="20">
        <v>-1.6080178448421023E-2</v>
      </c>
      <c r="Y400" s="14">
        <f t="shared" si="134"/>
        <v>-8.7253177737703184E-3</v>
      </c>
      <c r="Z400" s="14">
        <f t="shared" si="139"/>
        <v>-9.4767344909056916E-3</v>
      </c>
      <c r="AA400" s="20">
        <f t="shared" si="135"/>
        <v>-1.488644011913841E-2</v>
      </c>
      <c r="AB400" s="20">
        <f t="shared" si="140"/>
        <v>-1.709359523459341E-2</v>
      </c>
      <c r="AD400" s="14">
        <f t="shared" si="136"/>
        <v>-7.8348533889894649E-3</v>
      </c>
      <c r="AE400" s="14">
        <f t="shared" si="141"/>
        <v>-8.56835036739656E-3</v>
      </c>
      <c r="AF400" s="20">
        <f t="shared" si="137"/>
        <v>-1.8482067620309312E-2</v>
      </c>
      <c r="AG400" s="20">
        <f t="shared" si="142"/>
        <v>-1.7076183192910831E-2</v>
      </c>
      <c r="AI400" s="26">
        <v>0.33817964160001768</v>
      </c>
      <c r="AJ400" s="26">
        <v>0.80765477100790772</v>
      </c>
      <c r="AK400" s="26">
        <f t="shared" si="143"/>
        <v>-1.6955531329771498</v>
      </c>
      <c r="AL400" s="26">
        <f t="shared" si="143"/>
        <v>-2.2991667901647901</v>
      </c>
      <c r="AM400" s="26">
        <f t="shared" si="144"/>
        <v>-3.8327750604199569</v>
      </c>
      <c r="AN400" s="26">
        <f t="shared" si="144"/>
        <v>-2.8342072619426961</v>
      </c>
      <c r="AO400" s="14">
        <v>-1.0490170989717579E-2</v>
      </c>
      <c r="AP400" s="14">
        <v>-1.5892297399320143E-2</v>
      </c>
      <c r="AQ400" s="20">
        <v>-2.3712890482136439E-2</v>
      </c>
      <c r="AR400" s="20">
        <v>-1.9590603383270788E-2</v>
      </c>
    </row>
    <row r="401" spans="1:44" x14ac:dyDescent="0.2">
      <c r="A401" s="1">
        <v>44617</v>
      </c>
      <c r="B401">
        <v>247.18344999999999</v>
      </c>
      <c r="C401">
        <v>19.25</v>
      </c>
      <c r="D401" s="12">
        <v>7.2529513122365774E-3</v>
      </c>
      <c r="E401" s="12">
        <v>8.9098532494760185E-3</v>
      </c>
      <c r="F401" s="12">
        <v>1.6569019372394411E-3</v>
      </c>
      <c r="G401" s="12">
        <f t="shared" si="132"/>
        <v>5.1301089051963584E-3</v>
      </c>
      <c r="H401" s="12">
        <f t="shared" si="138"/>
        <v>5.2944873344984685E-3</v>
      </c>
      <c r="I401" s="14">
        <v>-8.4382782393682791E-3</v>
      </c>
      <c r="J401" s="14">
        <v>-8.7086566949984411E-3</v>
      </c>
      <c r="K401" s="20">
        <v>-1.1934417945201533E-2</v>
      </c>
      <c r="L401" s="20">
        <v>-1.2316819354746669E-2</v>
      </c>
      <c r="N401" s="24">
        <v>5.2605302737674294E-5</v>
      </c>
      <c r="O401" s="24">
        <v>2.7453240296278128E-6</v>
      </c>
      <c r="P401" s="23">
        <f t="shared" si="133"/>
        <v>4.0427123355388734E-5</v>
      </c>
      <c r="Q401" s="23">
        <f t="shared" si="133"/>
        <v>4.8799122172762512E-5</v>
      </c>
      <c r="R401" s="12">
        <v>6.3582327226509045E-3</v>
      </c>
      <c r="S401" s="12">
        <v>6.9856368480448877E-3</v>
      </c>
      <c r="T401" s="14">
        <v>-1.0458362154853877E-2</v>
      </c>
      <c r="U401" s="14">
        <v>-1.1490350106072487E-2</v>
      </c>
      <c r="V401" s="20">
        <v>-1.4791461176995839E-2</v>
      </c>
      <c r="W401" s="20">
        <v>-1.6251021430270584E-2</v>
      </c>
      <c r="Y401" s="14">
        <f t="shared" si="134"/>
        <v>-8.7253177737703184E-3</v>
      </c>
      <c r="Z401" s="14">
        <f t="shared" si="139"/>
        <v>-9.4767344909056916E-3</v>
      </c>
      <c r="AA401" s="20">
        <f t="shared" si="135"/>
        <v>-1.488644011913841E-2</v>
      </c>
      <c r="AB401" s="20">
        <f t="shared" si="140"/>
        <v>-1.709359523459341E-2</v>
      </c>
      <c r="AD401" s="14">
        <f t="shared" si="136"/>
        <v>-7.9774742764860407E-3</v>
      </c>
      <c r="AE401" s="14">
        <f t="shared" si="141"/>
        <v>-8.56835036739656E-3</v>
      </c>
      <c r="AF401" s="20">
        <f t="shared" si="137"/>
        <v>-1.8482067620309312E-2</v>
      </c>
      <c r="AG401" s="20">
        <f t="shared" si="142"/>
        <v>-1.7076183192910831E-2</v>
      </c>
      <c r="AI401" s="26">
        <v>1.1519369178276129</v>
      </c>
      <c r="AJ401" s="26">
        <v>0.23034451165414505</v>
      </c>
      <c r="AK401" s="26">
        <f t="shared" si="143"/>
        <v>-1.6955531329771498</v>
      </c>
      <c r="AL401" s="26">
        <f t="shared" si="143"/>
        <v>-2.2991667901647901</v>
      </c>
      <c r="AM401" s="26">
        <f t="shared" si="144"/>
        <v>-3.8327750604199569</v>
      </c>
      <c r="AN401" s="26">
        <f t="shared" si="144"/>
        <v>-2.8342072619426961</v>
      </c>
      <c r="AO401" s="14">
        <v>-1.0780721413088574E-2</v>
      </c>
      <c r="AP401" s="14">
        <v>-1.6061144249176245E-2</v>
      </c>
      <c r="AQ401" s="20">
        <v>-2.4369675807722466E-2</v>
      </c>
      <c r="AR401" s="20">
        <v>-1.9798742684023308E-2</v>
      </c>
    </row>
    <row r="402" spans="1:44" x14ac:dyDescent="0.2">
      <c r="A402" s="1">
        <v>44616</v>
      </c>
      <c r="B402">
        <v>245.40355</v>
      </c>
      <c r="C402">
        <v>19.079999999999998</v>
      </c>
      <c r="D402" s="12">
        <v>9.7845638927414047E-3</v>
      </c>
      <c r="E402" s="12">
        <v>-7.2840790842871872E-3</v>
      </c>
      <c r="F402" s="12">
        <v>-1.7068642977028592E-2</v>
      </c>
      <c r="G402" s="12">
        <f t="shared" si="132"/>
        <v>5.0823356932095968E-3</v>
      </c>
      <c r="H402" s="12">
        <f t="shared" si="138"/>
        <v>5.3135991578176769E-3</v>
      </c>
      <c r="I402" s="14">
        <v>-8.3596982983607324E-3</v>
      </c>
      <c r="J402" s="14">
        <v>-8.7400928469026969E-3</v>
      </c>
      <c r="K402" s="20">
        <v>-1.1823280835060028E-2</v>
      </c>
      <c r="L402" s="20">
        <v>-1.2361280104294355E-2</v>
      </c>
      <c r="N402" s="24">
        <v>9.5737690571138828E-5</v>
      </c>
      <c r="O402" s="24">
        <v>2.9133857307726748E-4</v>
      </c>
      <c r="P402" s="23">
        <f t="shared" si="133"/>
        <v>3.9643512807289152E-5</v>
      </c>
      <c r="Q402" s="23">
        <f t="shared" si="133"/>
        <v>5.1741364030166971E-5</v>
      </c>
      <c r="R402" s="12">
        <v>6.2963094593014683E-3</v>
      </c>
      <c r="S402" s="12">
        <v>7.1931470185286062E-3</v>
      </c>
      <c r="T402" s="14">
        <v>-1.0356507450540885E-2</v>
      </c>
      <c r="U402" s="14">
        <v>-1.183167396262195E-2</v>
      </c>
      <c r="V402" s="20">
        <v>-1.4647406124949207E-2</v>
      </c>
      <c r="W402" s="20">
        <v>-1.6733762274217235E-2</v>
      </c>
      <c r="Y402" s="14">
        <f t="shared" si="134"/>
        <v>-8.7253177737703184E-3</v>
      </c>
      <c r="Z402" s="14">
        <f t="shared" si="139"/>
        <v>-9.4767344909056916E-3</v>
      </c>
      <c r="AA402" s="20">
        <f t="shared" si="135"/>
        <v>-1.488644011913841E-2</v>
      </c>
      <c r="AB402" s="20">
        <f t="shared" si="140"/>
        <v>-1.709359523459341E-2</v>
      </c>
      <c r="AD402" s="14">
        <f t="shared" si="136"/>
        <v>-8.2181229471224842E-3</v>
      </c>
      <c r="AE402" s="14">
        <f t="shared" si="141"/>
        <v>-8.56835036739656E-3</v>
      </c>
      <c r="AF402" s="20">
        <f t="shared" si="137"/>
        <v>-1.8482067620309312E-2</v>
      </c>
      <c r="AG402" s="20">
        <f t="shared" si="142"/>
        <v>-1.7076183192910831E-2</v>
      </c>
      <c r="AI402" s="26">
        <v>1.6295567393815411</v>
      </c>
      <c r="AJ402" s="26">
        <v>-2.8286184068426787</v>
      </c>
      <c r="AK402" s="26">
        <f t="shared" si="143"/>
        <v>-1.6955531329771498</v>
      </c>
      <c r="AL402" s="26">
        <f t="shared" si="143"/>
        <v>-2.2991667901647901</v>
      </c>
      <c r="AM402" s="26">
        <f t="shared" si="144"/>
        <v>-3.8327750604199569</v>
      </c>
      <c r="AN402" s="26">
        <f t="shared" si="144"/>
        <v>-2.8342072619426961</v>
      </c>
      <c r="AO402" s="14">
        <v>-1.0675727229912269E-2</v>
      </c>
      <c r="AP402" s="14">
        <v>-1.6538244741773844E-2</v>
      </c>
      <c r="AQ402" s="20">
        <v>-2.4132337868296931E-2</v>
      </c>
      <c r="AR402" s="20">
        <v>-2.038686951613523E-2</v>
      </c>
    </row>
    <row r="403" spans="1:44" x14ac:dyDescent="0.2">
      <c r="A403" s="1">
        <v>44615</v>
      </c>
      <c r="B403">
        <v>243.02564999999998</v>
      </c>
      <c r="C403">
        <v>19.22</v>
      </c>
      <c r="D403" s="12">
        <v>-7.827942046120695E-3</v>
      </c>
      <c r="E403" s="12">
        <v>-1.0395010395010118E-3</v>
      </c>
      <c r="F403" s="12">
        <v>6.7884410066196832E-3</v>
      </c>
      <c r="G403" s="12">
        <f t="shared" si="132"/>
        <v>5.0067213169767682E-3</v>
      </c>
      <c r="H403" s="12">
        <f t="shared" si="138"/>
        <v>5.0516938136170699E-3</v>
      </c>
      <c r="I403" s="14">
        <v>-8.23532371736449E-3</v>
      </c>
      <c r="J403" s="14">
        <v>-8.3092968915763534E-3</v>
      </c>
      <c r="K403" s="20">
        <v>-1.1647375491663864E-2</v>
      </c>
      <c r="L403" s="20">
        <v>-1.1751997163613338E-2</v>
      </c>
      <c r="N403" s="24">
        <v>6.1276676677424259E-5</v>
      </c>
      <c r="O403" s="24">
        <v>4.6082931300355657E-5</v>
      </c>
      <c r="P403" s="23">
        <f t="shared" si="133"/>
        <v>3.6053212935320955E-5</v>
      </c>
      <c r="Q403" s="23">
        <f t="shared" si="133"/>
        <v>3.6412396441439975E-5</v>
      </c>
      <c r="R403" s="12">
        <v>6.0044327738197683E-3</v>
      </c>
      <c r="S403" s="12">
        <v>6.0342685092262816E-3</v>
      </c>
      <c r="T403" s="14">
        <v>-9.8764130258037364E-3</v>
      </c>
      <c r="U403" s="14">
        <v>-9.925488443399905E-3</v>
      </c>
      <c r="V403" s="20">
        <v>-1.3968399418196767E-2</v>
      </c>
      <c r="W403" s="20">
        <v>-1.4037807717830154E-2</v>
      </c>
      <c r="Y403" s="14">
        <f t="shared" si="134"/>
        <v>-8.7253177737703184E-3</v>
      </c>
      <c r="Z403" s="14">
        <f t="shared" si="139"/>
        <v>-8.1977475486876613E-3</v>
      </c>
      <c r="AA403" s="20">
        <f t="shared" si="135"/>
        <v>-1.488644011913841E-2</v>
      </c>
      <c r="AB403" s="20">
        <f t="shared" si="140"/>
        <v>-1.1084067439243298E-2</v>
      </c>
      <c r="AD403" s="14">
        <f t="shared" si="136"/>
        <v>-8.2181229471224842E-3</v>
      </c>
      <c r="AE403" s="14">
        <f t="shared" si="141"/>
        <v>-8.56835036739656E-3</v>
      </c>
      <c r="AF403" s="20">
        <f t="shared" si="137"/>
        <v>-1.8482067620309312E-2</v>
      </c>
      <c r="AG403" s="20">
        <f t="shared" si="142"/>
        <v>-1.5113194538310152E-2</v>
      </c>
      <c r="AI403" s="26">
        <v>-1.333853834501747</v>
      </c>
      <c r="AJ403" s="26">
        <v>1.1346080483245287</v>
      </c>
      <c r="AK403" s="26">
        <f t="shared" si="143"/>
        <v>-1.6955531329771498</v>
      </c>
      <c r="AL403" s="26">
        <f t="shared" si="143"/>
        <v>-1.9377083520423759</v>
      </c>
      <c r="AM403" s="26">
        <f t="shared" si="144"/>
        <v>-3.8327750604199569</v>
      </c>
      <c r="AN403" s="26">
        <f t="shared" si="144"/>
        <v>-2.5414688437940272</v>
      </c>
      <c r="AO403" s="14">
        <v>-1.0180834801400786E-2</v>
      </c>
      <c r="AP403" s="14">
        <v>-1.1692652488794062E-2</v>
      </c>
      <c r="AQ403" s="20">
        <v>-2.3013640187464632E-2</v>
      </c>
      <c r="AR403" s="20">
        <v>-1.5335905411286026E-2</v>
      </c>
    </row>
    <row r="404" spans="1:44" x14ac:dyDescent="0.2">
      <c r="A404" s="1">
        <v>44614</v>
      </c>
      <c r="B404">
        <v>244.94305000000003</v>
      </c>
      <c r="C404">
        <v>19.239999999999998</v>
      </c>
      <c r="D404" s="12">
        <v>-5.327607561267711E-3</v>
      </c>
      <c r="E404" s="12">
        <v>-5.1948051948058627E-4</v>
      </c>
      <c r="F404" s="12">
        <v>4.8081270417871247E-3</v>
      </c>
      <c r="G404" s="12">
        <f t="shared" si="132"/>
        <v>4.9920880926459608E-3</v>
      </c>
      <c r="H404" s="12">
        <f t="shared" si="138"/>
        <v>5.0666139536187788E-3</v>
      </c>
      <c r="I404" s="14">
        <v>-8.2112542052499675E-3</v>
      </c>
      <c r="J404" s="14">
        <v>-8.3338383379727883E-3</v>
      </c>
      <c r="K404" s="20">
        <v>-1.1613333521351526E-2</v>
      </c>
      <c r="L404" s="20">
        <v>-1.1786706599586704E-2</v>
      </c>
      <c r="N404" s="24">
        <v>2.8383402326876888E-5</v>
      </c>
      <c r="O404" s="24">
        <v>2.3118085649964607E-5</v>
      </c>
      <c r="P404" s="23">
        <f t="shared" ref="P404:Q419" si="145">SUMPRODUCT(N404:N503,Weights)</f>
        <v>3.4441235327592344E-5</v>
      </c>
      <c r="Q404" s="23">
        <f t="shared" si="145"/>
        <v>3.579714382550669E-5</v>
      </c>
      <c r="R404" s="12">
        <v>5.868665549134006E-3</v>
      </c>
      <c r="S404" s="12">
        <v>5.9830714374396942E-3</v>
      </c>
      <c r="T404" s="14">
        <v>-9.653095813858226E-3</v>
      </c>
      <c r="U404" s="14">
        <v>-9.8412767541824417E-3</v>
      </c>
      <c r="V404" s="20">
        <v>-1.3652557623684619E-2</v>
      </c>
      <c r="W404" s="20">
        <v>-1.391870551872231E-2</v>
      </c>
      <c r="Y404" s="14">
        <f t="shared" si="134"/>
        <v>-8.7253177737703184E-3</v>
      </c>
      <c r="Z404" s="14">
        <f t="shared" si="139"/>
        <v>-8.1977475486876613E-3</v>
      </c>
      <c r="AA404" s="20">
        <f t="shared" si="135"/>
        <v>-1.488644011913841E-2</v>
      </c>
      <c r="AB404" s="20">
        <f t="shared" si="140"/>
        <v>-1.1084067439243298E-2</v>
      </c>
      <c r="AD404" s="14">
        <f t="shared" si="136"/>
        <v>-8.2181229471224842E-3</v>
      </c>
      <c r="AE404" s="14">
        <f t="shared" si="141"/>
        <v>-8.56835036739656E-3</v>
      </c>
      <c r="AF404" s="20">
        <f t="shared" si="137"/>
        <v>-1.8482067620309312E-2</v>
      </c>
      <c r="AG404" s="20">
        <f t="shared" si="142"/>
        <v>-1.5113194538310152E-2</v>
      </c>
      <c r="AI404" s="26">
        <v>-0.90278091636438873</v>
      </c>
      <c r="AJ404" s="26">
        <v>0.79459169769046833</v>
      </c>
      <c r="AK404" s="26">
        <f t="shared" si="143"/>
        <v>-1.7586421792869034</v>
      </c>
      <c r="AL404" s="26">
        <f t="shared" si="143"/>
        <v>-1.9377083520423759</v>
      </c>
      <c r="AM404" s="26">
        <f t="shared" si="144"/>
        <v>-3.8327750604199569</v>
      </c>
      <c r="AN404" s="26">
        <f t="shared" si="144"/>
        <v>-2.5414688437940272</v>
      </c>
      <c r="AO404" s="14">
        <v>-1.0320882770835E-2</v>
      </c>
      <c r="AP404" s="14">
        <v>-1.1593447495193079E-2</v>
      </c>
      <c r="AQ404" s="20">
        <v>-2.249327495466661E-2</v>
      </c>
      <c r="AR404" s="20">
        <v>-1.5205789648446927E-2</v>
      </c>
    </row>
    <row r="405" spans="1:44" x14ac:dyDescent="0.2">
      <c r="A405" s="1">
        <v>44613</v>
      </c>
      <c r="B405">
        <v>246.255</v>
      </c>
      <c r="C405">
        <v>19.25</v>
      </c>
      <c r="D405" s="12">
        <v>-1.30770271166325E-3</v>
      </c>
      <c r="E405" s="12">
        <v>-5.1679586563307955E-3</v>
      </c>
      <c r="F405" s="12">
        <v>-3.8602559446675455E-3</v>
      </c>
      <c r="G405" s="12">
        <f t="shared" si="132"/>
        <v>4.9773220245022459E-3</v>
      </c>
      <c r="H405" s="12">
        <f t="shared" si="138"/>
        <v>5.1347559176807105E-3</v>
      </c>
      <c r="I405" s="14">
        <v>-8.1869661845079648E-3</v>
      </c>
      <c r="J405" s="14">
        <v>-8.4459218947076538E-3</v>
      </c>
      <c r="K405" s="20">
        <v>-1.1578982510117453E-2</v>
      </c>
      <c r="L405" s="20">
        <v>-1.1945228512815147E-2</v>
      </c>
      <c r="N405" s="24">
        <v>1.7100863820914172E-6</v>
      </c>
      <c r="O405" s="24">
        <v>1.4901575958341125E-5</v>
      </c>
      <c r="P405" s="23">
        <f t="shared" si="145"/>
        <v>3.482568865811873E-5</v>
      </c>
      <c r="Q405" s="23">
        <f t="shared" si="145"/>
        <v>3.6615403330937836E-5</v>
      </c>
      <c r="R405" s="12">
        <v>5.901329397527199E-3</v>
      </c>
      <c r="S405" s="12">
        <v>6.0510662970205374E-3</v>
      </c>
      <c r="T405" s="14">
        <v>-9.7068230633579628E-3</v>
      </c>
      <c r="U405" s="14">
        <v>-9.9531183455780475E-3</v>
      </c>
      <c r="V405" s="20">
        <v>-1.3728545097952115E-2</v>
      </c>
      <c r="W405" s="20">
        <v>-1.407688521575391E-2</v>
      </c>
      <c r="Y405" s="14">
        <f t="shared" si="134"/>
        <v>-8.7253177737703184E-3</v>
      </c>
      <c r="Z405" s="14">
        <f t="shared" si="139"/>
        <v>-9.4759165097379697E-3</v>
      </c>
      <c r="AA405" s="20">
        <f t="shared" si="135"/>
        <v>-1.488644011913841E-2</v>
      </c>
      <c r="AB405" s="20">
        <f t="shared" si="140"/>
        <v>-1.1084067439243298E-2</v>
      </c>
      <c r="AD405" s="14">
        <f t="shared" si="136"/>
        <v>-8.2181229471224842E-3</v>
      </c>
      <c r="AE405" s="14">
        <f t="shared" si="141"/>
        <v>-8.56835036739656E-3</v>
      </c>
      <c r="AF405" s="20">
        <f t="shared" si="137"/>
        <v>-1.8482067620309312E-2</v>
      </c>
      <c r="AG405" s="20">
        <f t="shared" si="142"/>
        <v>-1.5113194538310152E-2</v>
      </c>
      <c r="AI405" s="26">
        <v>-0.21515823528556763</v>
      </c>
      <c r="AJ405" s="26">
        <v>-0.62620716839228108</v>
      </c>
      <c r="AK405" s="26">
        <f t="shared" ref="AK405:AL420" si="146">PERCENTILE(AI405:AI504,5%)</f>
        <v>-1.7586421792869034</v>
      </c>
      <c r="AL405" s="26">
        <f t="shared" si="146"/>
        <v>-2.2991667901647901</v>
      </c>
      <c r="AM405" s="26">
        <f t="shared" ref="AM405:AN420" si="147">PERCENTILE(AI405:AI504,1%)</f>
        <v>-3.8327750604199569</v>
      </c>
      <c r="AN405" s="26">
        <f t="shared" si="147"/>
        <v>-3.3919726889314536</v>
      </c>
      <c r="AO405" s="14">
        <v>-1.0378326792357102E-2</v>
      </c>
      <c r="AP405" s="14">
        <v>-1.3912410675195051E-2</v>
      </c>
      <c r="AQ405" s="20">
        <v>-2.2618468138165378E-2</v>
      </c>
      <c r="AR405" s="20">
        <v>-2.0525051618407248E-2</v>
      </c>
    </row>
    <row r="406" spans="1:44" x14ac:dyDescent="0.2">
      <c r="A406" s="1">
        <v>44610</v>
      </c>
      <c r="B406">
        <v>246.57745</v>
      </c>
      <c r="C406">
        <v>19.350000000000001</v>
      </c>
      <c r="D406" s="12">
        <v>-2.6418655295905591E-3</v>
      </c>
      <c r="E406" s="12">
        <v>-1.0325245224573898E-3</v>
      </c>
      <c r="F406" s="12">
        <v>1.6093410071331693E-3</v>
      </c>
      <c r="G406" s="12">
        <f t="shared" si="132"/>
        <v>4.9845966081865662E-3</v>
      </c>
      <c r="H406" s="12">
        <f t="shared" si="138"/>
        <v>5.1323844283698598E-3</v>
      </c>
      <c r="I406" s="14">
        <v>-8.1989318098656828E-3</v>
      </c>
      <c r="J406" s="14">
        <v>-8.4420211419134247E-3</v>
      </c>
      <c r="K406" s="20">
        <v>-1.1595905722406003E-2</v>
      </c>
      <c r="L406" s="20">
        <v>-1.1939711603698539E-2</v>
      </c>
      <c r="N406" s="24">
        <v>6.9794534764388055E-6</v>
      </c>
      <c r="O406" s="24">
        <v>2.5899784772404036E-6</v>
      </c>
      <c r="P406" s="23">
        <f t="shared" si="145"/>
        <v>3.6940443181914272E-5</v>
      </c>
      <c r="Q406" s="23">
        <f t="shared" si="145"/>
        <v>3.8001096774171045E-5</v>
      </c>
      <c r="R406" s="12">
        <v>6.0778650184019614E-3</v>
      </c>
      <c r="S406" s="12">
        <v>6.164502962459426E-3</v>
      </c>
      <c r="T406" s="14">
        <v>-9.9971983196399453E-3</v>
      </c>
      <c r="U406" s="14">
        <v>-1.0139705056154484E-2</v>
      </c>
      <c r="V406" s="20">
        <v>-1.4139228364266598E-2</v>
      </c>
      <c r="W406" s="20">
        <v>-1.4340778361235951E-2</v>
      </c>
      <c r="Y406" s="14">
        <f t="shared" si="134"/>
        <v>-8.7253177737703184E-3</v>
      </c>
      <c r="Z406" s="14">
        <f t="shared" si="139"/>
        <v>-9.4759165097379697E-3</v>
      </c>
      <c r="AA406" s="20">
        <f t="shared" si="135"/>
        <v>-1.488644011913841E-2</v>
      </c>
      <c r="AB406" s="20">
        <f t="shared" si="140"/>
        <v>-1.1084067439243298E-2</v>
      </c>
      <c r="AD406" s="14">
        <f t="shared" si="136"/>
        <v>-8.2181229471224842E-3</v>
      </c>
      <c r="AE406" s="14">
        <f t="shared" si="141"/>
        <v>-8.7568558722208034E-3</v>
      </c>
      <c r="AF406" s="20">
        <f t="shared" si="137"/>
        <v>-1.8482067620309312E-2</v>
      </c>
      <c r="AG406" s="20">
        <f t="shared" si="142"/>
        <v>-1.5113194538310152E-2</v>
      </c>
      <c r="AI406" s="26">
        <v>-0.4238386917300534</v>
      </c>
      <c r="AJ406" s="26">
        <v>0.25363074737862012</v>
      </c>
      <c r="AK406" s="26">
        <f t="shared" si="146"/>
        <v>-1.7586421792869034</v>
      </c>
      <c r="AL406" s="26">
        <f t="shared" si="146"/>
        <v>-2.2991667901647901</v>
      </c>
      <c r="AM406" s="26">
        <f t="shared" si="147"/>
        <v>-3.8327750604199569</v>
      </c>
      <c r="AN406" s="26">
        <f t="shared" si="147"/>
        <v>-3.3919726889314536</v>
      </c>
      <c r="AO406" s="14">
        <v>-1.068878978137406E-2</v>
      </c>
      <c r="AP406" s="14">
        <v>-1.4173220489159179E-2</v>
      </c>
      <c r="AQ406" s="20">
        <v>-2.3295089463129921E-2</v>
      </c>
      <c r="AR406" s="20">
        <v>-2.0909825689499412E-2</v>
      </c>
    </row>
    <row r="407" spans="1:44" x14ac:dyDescent="0.2">
      <c r="A407" s="1">
        <v>44609</v>
      </c>
      <c r="B407">
        <v>247.23059999999998</v>
      </c>
      <c r="C407">
        <v>19.37</v>
      </c>
      <c r="D407" s="12">
        <v>-8.7092080398488703E-3</v>
      </c>
      <c r="E407" s="12">
        <v>0</v>
      </c>
      <c r="F407" s="12">
        <v>8.7092080398488703E-3</v>
      </c>
      <c r="G407" s="12">
        <f t="shared" si="132"/>
        <v>4.983513623606774E-3</v>
      </c>
      <c r="H407" s="12">
        <f t="shared" si="138"/>
        <v>5.1351450295150933E-3</v>
      </c>
      <c r="I407" s="14">
        <v>-8.1971504587516775E-3</v>
      </c>
      <c r="J407" s="14">
        <v>-8.4465619267197287E-3</v>
      </c>
      <c r="K407" s="20">
        <v>-1.1593386323531185E-2</v>
      </c>
      <c r="L407" s="20">
        <v>-1.1946133722303827E-2</v>
      </c>
      <c r="N407" s="24">
        <v>7.5850304681368203E-5</v>
      </c>
      <c r="O407" s="24">
        <v>7.5850304681368203E-5</v>
      </c>
      <c r="P407" s="23">
        <f t="shared" si="145"/>
        <v>3.8852611535477978E-5</v>
      </c>
      <c r="Q407" s="23">
        <f t="shared" si="145"/>
        <v>4.026172259490422E-5</v>
      </c>
      <c r="R407" s="12">
        <v>6.2331863068159589E-3</v>
      </c>
      <c r="S407" s="12">
        <v>6.3452125728697397E-3</v>
      </c>
      <c r="T407" s="14">
        <v>-1.0252679104230484E-2</v>
      </c>
      <c r="U407" s="14">
        <v>-1.0436945914262877E-2</v>
      </c>
      <c r="V407" s="20">
        <v>-1.4500559713361786E-2</v>
      </c>
      <c r="W407" s="20">
        <v>-1.4761171779232732E-2</v>
      </c>
      <c r="Y407" s="14">
        <f t="shared" si="134"/>
        <v>-8.7253177737703184E-3</v>
      </c>
      <c r="Z407" s="14">
        <f t="shared" si="139"/>
        <v>-9.4759165097379697E-3</v>
      </c>
      <c r="AA407" s="20">
        <f t="shared" si="135"/>
        <v>-1.488644011913841E-2</v>
      </c>
      <c r="AB407" s="20">
        <f t="shared" si="140"/>
        <v>-1.1084067439243298E-2</v>
      </c>
      <c r="AD407" s="14">
        <f t="shared" si="136"/>
        <v>-8.7236774321355175E-3</v>
      </c>
      <c r="AE407" s="14">
        <f t="shared" si="141"/>
        <v>-8.7568558722208034E-3</v>
      </c>
      <c r="AF407" s="20">
        <f t="shared" si="137"/>
        <v>-2.2387092549291946E-2</v>
      </c>
      <c r="AG407" s="20">
        <f t="shared" si="142"/>
        <v>-1.5113194538310152E-2</v>
      </c>
      <c r="AI407" s="26">
        <v>-1.4416234882428702</v>
      </c>
      <c r="AJ407" s="26">
        <v>1.4131856754400014</v>
      </c>
      <c r="AK407" s="26">
        <f t="shared" si="146"/>
        <v>-1.7586421792869034</v>
      </c>
      <c r="AL407" s="26">
        <f t="shared" si="146"/>
        <v>-2.2991667901647901</v>
      </c>
      <c r="AM407" s="26">
        <f t="shared" si="147"/>
        <v>-3.8327750604199569</v>
      </c>
      <c r="AN407" s="26">
        <f t="shared" si="147"/>
        <v>-3.3919726889314536</v>
      </c>
      <c r="AO407" s="14">
        <v>-1.0961944350520102E-2</v>
      </c>
      <c r="AP407" s="14">
        <v>-1.4588702024078189E-2</v>
      </c>
      <c r="AQ407" s="20">
        <v>-2.3890401023715386E-2</v>
      </c>
      <c r="AR407" s="20">
        <v>-2.1522787752638637E-2</v>
      </c>
    </row>
    <row r="408" spans="1:44" x14ac:dyDescent="0.2">
      <c r="A408" s="1">
        <v>44608</v>
      </c>
      <c r="B408">
        <v>249.40270000000001</v>
      </c>
      <c r="C408">
        <v>19.37</v>
      </c>
      <c r="D408" s="12">
        <v>1.2718503937798609E-3</v>
      </c>
      <c r="E408" s="12">
        <v>-3.0880082346885773E-3</v>
      </c>
      <c r="F408" s="12">
        <v>-4.3598586284684382E-3</v>
      </c>
      <c r="G408" s="12">
        <f t="shared" si="132"/>
        <v>5.0261739943445096E-3</v>
      </c>
      <c r="H408" s="12">
        <f t="shared" si="138"/>
        <v>5.0618675853011637E-3</v>
      </c>
      <c r="I408" s="14">
        <v>-8.2673205242867372E-3</v>
      </c>
      <c r="J408" s="14">
        <v>-8.3260312568307123E-3</v>
      </c>
      <c r="K408" s="20">
        <v>-1.1692629186302711E-2</v>
      </c>
      <c r="L408" s="20">
        <v>-1.1775664895741606E-2</v>
      </c>
      <c r="N408" s="24">
        <v>1.6176034241579872E-6</v>
      </c>
      <c r="O408" s="24">
        <v>1.9008367260230692E-5</v>
      </c>
      <c r="P408" s="23">
        <f t="shared" si="145"/>
        <v>3.6496702748450053E-5</v>
      </c>
      <c r="Q408" s="23">
        <f t="shared" si="145"/>
        <v>3.7980342463751427E-5</v>
      </c>
      <c r="R408" s="12">
        <v>6.0412500981543594E-3</v>
      </c>
      <c r="S408" s="12">
        <v>6.1628193599805783E-3</v>
      </c>
      <c r="T408" s="14">
        <v>-9.9369721352701376E-3</v>
      </c>
      <c r="U408" s="14">
        <v>-1.0136935776510807E-2</v>
      </c>
      <c r="V408" s="20">
        <v>-1.4054049322390414E-2</v>
      </c>
      <c r="W408" s="20">
        <v>-1.4336861716188554E-2</v>
      </c>
      <c r="Y408" s="14">
        <f t="shared" si="134"/>
        <v>-9.0653693897961903E-3</v>
      </c>
      <c r="Z408" s="14">
        <f t="shared" si="139"/>
        <v>-9.4759165097379697E-3</v>
      </c>
      <c r="AA408" s="20">
        <f t="shared" si="135"/>
        <v>-1.488644011913841E-2</v>
      </c>
      <c r="AB408" s="20">
        <f t="shared" si="140"/>
        <v>-1.1084067439243298E-2</v>
      </c>
      <c r="AD408" s="14">
        <f t="shared" si="136"/>
        <v>-8.2325923394091314E-3</v>
      </c>
      <c r="AE408" s="14">
        <f t="shared" si="141"/>
        <v>-8.7568558722208034E-3</v>
      </c>
      <c r="AF408" s="20">
        <f t="shared" si="137"/>
        <v>-2.2387092549291946E-2</v>
      </c>
      <c r="AG408" s="20">
        <f t="shared" si="142"/>
        <v>-1.5113194538310152E-2</v>
      </c>
      <c r="AI408" s="26">
        <v>0.20438611719839553</v>
      </c>
      <c r="AJ408" s="26">
        <v>-0.69645028526639552</v>
      </c>
      <c r="AK408" s="26">
        <f t="shared" si="146"/>
        <v>-1.8808566150360413</v>
      </c>
      <c r="AL408" s="26">
        <f t="shared" si="146"/>
        <v>-2.2991667901647901</v>
      </c>
      <c r="AM408" s="26">
        <f t="shared" si="147"/>
        <v>-4.0384158341271377</v>
      </c>
      <c r="AN408" s="26">
        <f t="shared" si="147"/>
        <v>-3.3919726889314536</v>
      </c>
      <c r="AO408" s="14">
        <v>-1.136272521020076E-2</v>
      </c>
      <c r="AP408" s="14">
        <v>-1.4169349606251972E-2</v>
      </c>
      <c r="AQ408" s="20">
        <v>-2.4397080054308691E-2</v>
      </c>
      <c r="AR408" s="20">
        <v>-2.0904114955872143E-2</v>
      </c>
    </row>
    <row r="409" spans="1:44" x14ac:dyDescent="0.2">
      <c r="A409" s="1">
        <v>44607</v>
      </c>
      <c r="B409">
        <v>249.08589999999998</v>
      </c>
      <c r="C409">
        <v>19.43</v>
      </c>
      <c r="D409" s="12">
        <v>4.7402139681316235E-3</v>
      </c>
      <c r="E409" s="12">
        <v>4.6535677352637084E-3</v>
      </c>
      <c r="F409" s="12">
        <v>-8.6646232867915174E-5</v>
      </c>
      <c r="G409" s="12">
        <f t="shared" si="132"/>
        <v>5.0257317597536518E-3</v>
      </c>
      <c r="H409" s="12">
        <f t="shared" si="138"/>
        <v>5.0449677468307197E-3</v>
      </c>
      <c r="I409" s="14">
        <v>-8.2665931131160018E-3</v>
      </c>
      <c r="J409" s="14">
        <v>-8.2982334962277086E-3</v>
      </c>
      <c r="K409" s="20">
        <v>-1.1691600394802441E-2</v>
      </c>
      <c r="L409" s="20">
        <v>-1.1736349992444255E-2</v>
      </c>
      <c r="N409" s="24">
        <v>2.2469628463670154E-5</v>
      </c>
      <c r="O409" s="24">
        <v>7.5075696702009841E-9</v>
      </c>
      <c r="P409" s="23">
        <f t="shared" si="145"/>
        <v>3.8723024504475158E-5</v>
      </c>
      <c r="Q409" s="23">
        <f t="shared" si="145"/>
        <v>3.918903533542673E-5</v>
      </c>
      <c r="R409" s="12">
        <v>6.222782697835042E-3</v>
      </c>
      <c r="S409" s="12">
        <v>6.2601146423549407E-3</v>
      </c>
      <c r="T409" s="14">
        <v>-1.0235566690264838E-2</v>
      </c>
      <c r="U409" s="14">
        <v>-1.0296972274609545E-2</v>
      </c>
      <c r="V409" s="20">
        <v>-1.4476357299726678E-2</v>
      </c>
      <c r="W409" s="20">
        <v>-1.4563204389494355E-2</v>
      </c>
      <c r="Y409" s="14">
        <f t="shared" si="134"/>
        <v>-9.0653693897961903E-3</v>
      </c>
      <c r="Z409" s="14">
        <f t="shared" si="139"/>
        <v>-9.4759165097379697E-3</v>
      </c>
      <c r="AA409" s="20">
        <f t="shared" si="135"/>
        <v>-1.488644011913841E-2</v>
      </c>
      <c r="AB409" s="20">
        <f t="shared" si="140"/>
        <v>-1.1084067439243298E-2</v>
      </c>
      <c r="AD409" s="14">
        <f t="shared" si="136"/>
        <v>-9.0002362272166292E-3</v>
      </c>
      <c r="AE409" s="14">
        <f t="shared" si="141"/>
        <v>-8.7568558722208034E-3</v>
      </c>
      <c r="AF409" s="20">
        <f t="shared" si="137"/>
        <v>-2.2387092549291946E-2</v>
      </c>
      <c r="AG409" s="20">
        <f t="shared" si="142"/>
        <v>-1.5113194538310152E-2</v>
      </c>
      <c r="AI409" s="26">
        <v>0.75177566041889676</v>
      </c>
      <c r="AJ409" s="26">
        <v>-1.3419200340180643E-2</v>
      </c>
      <c r="AK409" s="26">
        <f t="shared" si="146"/>
        <v>-1.8808566150360413</v>
      </c>
      <c r="AL409" s="26">
        <f t="shared" si="146"/>
        <v>-2.2991667901647901</v>
      </c>
      <c r="AM409" s="26">
        <f t="shared" si="147"/>
        <v>-4.0384158341271377</v>
      </c>
      <c r="AN409" s="26">
        <f t="shared" si="147"/>
        <v>-3.3919726889314536</v>
      </c>
      <c r="AO409" s="14">
        <v>-1.1704162001154862E-2</v>
      </c>
      <c r="AP409" s="14">
        <v>-1.4393047688326811E-2</v>
      </c>
      <c r="AQ409" s="20">
        <v>-2.5130184179269422E-2</v>
      </c>
      <c r="AR409" s="20">
        <v>-2.1234137896447854E-2</v>
      </c>
    </row>
    <row r="410" spans="1:44" x14ac:dyDescent="0.2">
      <c r="A410" s="1">
        <v>44606</v>
      </c>
      <c r="B410">
        <v>247.91075000000001</v>
      </c>
      <c r="C410">
        <v>19.34</v>
      </c>
      <c r="D410" s="12">
        <v>-1.7355116487661748E-3</v>
      </c>
      <c r="E410" s="12">
        <v>-6.1664953751284779E-3</v>
      </c>
      <c r="F410" s="12">
        <v>-4.4309837263623031E-3</v>
      </c>
      <c r="G410" s="12">
        <f t="shared" si="132"/>
        <v>5.0023047675209651E-3</v>
      </c>
      <c r="H410" s="12">
        <f t="shared" si="138"/>
        <v>5.0550541540256488E-3</v>
      </c>
      <c r="I410" s="14">
        <v>-8.2280591399735026E-3</v>
      </c>
      <c r="J410" s="14">
        <v>-8.3148241596851958E-3</v>
      </c>
      <c r="K410" s="20">
        <v>-1.163710106122676E-2</v>
      </c>
      <c r="L410" s="20">
        <v>-1.1759814484378888E-2</v>
      </c>
      <c r="N410" s="24">
        <v>3.0120006830030863E-6</v>
      </c>
      <c r="O410" s="24">
        <v>1.963361678328756E-5</v>
      </c>
      <c r="P410" s="23">
        <f t="shared" si="145"/>
        <v>3.9757527656996702E-5</v>
      </c>
      <c r="Q410" s="23">
        <f t="shared" si="145"/>
        <v>4.1691363402240833E-5</v>
      </c>
      <c r="R410" s="12">
        <v>6.3053570602303486E-3</v>
      </c>
      <c r="S410" s="12">
        <v>6.456884961205429E-3</v>
      </c>
      <c r="T410" s="14">
        <v>-1.0371389429743964E-2</v>
      </c>
      <c r="U410" s="14">
        <v>-1.0620630647247168E-2</v>
      </c>
      <c r="V410" s="20">
        <v>-1.4668453992135276E-2</v>
      </c>
      <c r="W410" s="20">
        <v>-1.5020960602426527E-2</v>
      </c>
      <c r="Y410" s="14">
        <f t="shared" si="134"/>
        <v>-9.0653693897961903E-3</v>
      </c>
      <c r="Z410" s="14">
        <f t="shared" si="139"/>
        <v>-9.4759165097379697E-3</v>
      </c>
      <c r="AA410" s="20">
        <f t="shared" si="135"/>
        <v>-1.488644011913841E-2</v>
      </c>
      <c r="AB410" s="20">
        <f t="shared" si="140"/>
        <v>-1.1084067439243298E-2</v>
      </c>
      <c r="AD410" s="14">
        <f t="shared" si="136"/>
        <v>-9.0653693897961886E-3</v>
      </c>
      <c r="AE410" s="14">
        <f t="shared" si="141"/>
        <v>-8.7568558722208034E-3</v>
      </c>
      <c r="AF410" s="20">
        <f t="shared" si="137"/>
        <v>-2.2387092549291946E-2</v>
      </c>
      <c r="AG410" s="20">
        <f t="shared" si="142"/>
        <v>-1.5113194538310152E-2</v>
      </c>
      <c r="AI410" s="26">
        <v>-0.26746512731771177</v>
      </c>
      <c r="AJ410" s="26">
        <v>-0.67494981753170613</v>
      </c>
      <c r="AK410" s="26">
        <f t="shared" si="146"/>
        <v>-1.8808566150360413</v>
      </c>
      <c r="AL410" s="26">
        <f t="shared" si="146"/>
        <v>-2.2991667901647901</v>
      </c>
      <c r="AM410" s="26">
        <f t="shared" si="147"/>
        <v>-4.0384158341271377</v>
      </c>
      <c r="AN410" s="26">
        <f t="shared" si="147"/>
        <v>-3.3919726889314536</v>
      </c>
      <c r="AO410" s="14">
        <v>-1.1859472536898457E-2</v>
      </c>
      <c r="AP410" s="14">
        <v>-1.4845455470717991E-2</v>
      </c>
      <c r="AQ410" s="20">
        <v>-2.5463653791859581E-2</v>
      </c>
      <c r="AR410" s="20">
        <v>-2.1901577443981045E-2</v>
      </c>
    </row>
    <row r="411" spans="1:44" x14ac:dyDescent="0.2">
      <c r="A411" s="1">
        <v>44603</v>
      </c>
      <c r="B411">
        <v>248.34174999999999</v>
      </c>
      <c r="C411">
        <v>19.46</v>
      </c>
      <c r="D411" s="12">
        <v>-4.850288807369485E-3</v>
      </c>
      <c r="E411" s="12">
        <v>-5.6208482370975199E-3</v>
      </c>
      <c r="F411" s="12">
        <v>-7.7055942972803493E-4</v>
      </c>
      <c r="G411" s="12">
        <f t="shared" si="132"/>
        <v>5.0091676971322991E-3</v>
      </c>
      <c r="H411" s="12">
        <f t="shared" si="138"/>
        <v>5.0457965665191692E-3</v>
      </c>
      <c r="I411" s="14">
        <v>-8.2393476546362178E-3</v>
      </c>
      <c r="J411" s="14">
        <v>-8.2995967832983422E-3</v>
      </c>
      <c r="K411" s="20">
        <v>-1.1653066622937778E-2</v>
      </c>
      <c r="L411" s="20">
        <v>-1.1738278115364443E-2</v>
      </c>
      <c r="N411" s="24">
        <v>2.3525301514893699E-5</v>
      </c>
      <c r="O411" s="24">
        <v>5.937618347427944E-7</v>
      </c>
      <c r="P411" s="23">
        <f t="shared" si="145"/>
        <v>4.2103745746095241E-5</v>
      </c>
      <c r="Q411" s="23">
        <f t="shared" si="145"/>
        <v>4.3098022293969865E-5</v>
      </c>
      <c r="R411" s="12">
        <v>6.488739919745223E-3</v>
      </c>
      <c r="S411" s="12">
        <v>6.5649083995109837E-3</v>
      </c>
      <c r="T411" s="14">
        <v>-1.0673027391337738E-2</v>
      </c>
      <c r="U411" s="14">
        <v>-1.0798313391539829E-2</v>
      </c>
      <c r="V411" s="20">
        <v>-1.5095066317503235E-2</v>
      </c>
      <c r="W411" s="20">
        <v>-1.5272260698475235E-2</v>
      </c>
      <c r="Y411" s="14">
        <f t="shared" si="134"/>
        <v>-9.0653693897961903E-3</v>
      </c>
      <c r="Z411" s="14">
        <f t="shared" si="139"/>
        <v>-9.4759165097379697E-3</v>
      </c>
      <c r="AA411" s="20">
        <f t="shared" si="135"/>
        <v>-1.488644011913841E-2</v>
      </c>
      <c r="AB411" s="20">
        <f t="shared" si="140"/>
        <v>-1.1084067439243298E-2</v>
      </c>
      <c r="AD411" s="14">
        <f t="shared" si="136"/>
        <v>-9.0653693897961886E-3</v>
      </c>
      <c r="AE411" s="14">
        <f t="shared" si="141"/>
        <v>-8.7568558722208034E-3</v>
      </c>
      <c r="AF411" s="20">
        <f t="shared" si="137"/>
        <v>-2.2387092549291946E-2</v>
      </c>
      <c r="AG411" s="20">
        <f t="shared" si="142"/>
        <v>-1.5113194538310152E-2</v>
      </c>
      <c r="AI411" s="26">
        <v>-0.73719105616643943</v>
      </c>
      <c r="AJ411" s="26">
        <v>-0.11384341978667455</v>
      </c>
      <c r="AK411" s="26">
        <f t="shared" si="146"/>
        <v>-1.8808566150360413</v>
      </c>
      <c r="AL411" s="26">
        <f t="shared" si="146"/>
        <v>-2.2991667901647901</v>
      </c>
      <c r="AM411" s="26">
        <f t="shared" si="147"/>
        <v>-4.0384158341271377</v>
      </c>
      <c r="AN411" s="26">
        <f t="shared" si="147"/>
        <v>-3.3919726889314536</v>
      </c>
      <c r="AO411" s="14">
        <v>-1.2204389401301235E-2</v>
      </c>
      <c r="AP411" s="14">
        <v>-1.5093819372629538E-2</v>
      </c>
      <c r="AQ411" s="20">
        <v>-2.6204230035431961E-2</v>
      </c>
      <c r="AR411" s="20">
        <v>-2.2267989996477958E-2</v>
      </c>
    </row>
    <row r="412" spans="1:44" x14ac:dyDescent="0.2">
      <c r="A412" s="1">
        <v>44602</v>
      </c>
      <c r="B412">
        <v>249.55214999999998</v>
      </c>
      <c r="C412">
        <v>19.57</v>
      </c>
      <c r="D412" s="12">
        <v>-1.0872186801847095E-2</v>
      </c>
      <c r="E412" s="12">
        <v>-1.530612244898033E-3</v>
      </c>
      <c r="F412" s="12">
        <v>9.3415745569490616E-3</v>
      </c>
      <c r="G412" s="12">
        <f t="shared" si="132"/>
        <v>5.0035735588427489E-3</v>
      </c>
      <c r="H412" s="12">
        <f t="shared" si="138"/>
        <v>5.0664246290263483E-3</v>
      </c>
      <c r="I412" s="14">
        <v>-8.2301461159809824E-3</v>
      </c>
      <c r="J412" s="14">
        <v>-8.3335269267302576E-3</v>
      </c>
      <c r="K412" s="20">
        <v>-1.1640052711220792E-2</v>
      </c>
      <c r="L412" s="20">
        <v>-1.1786266164723601E-2</v>
      </c>
      <c r="N412" s="24">
        <v>1.1820444585425816E-4</v>
      </c>
      <c r="O412" s="24">
        <v>8.726501520303806E-5</v>
      </c>
      <c r="P412" s="23">
        <f t="shared" si="145"/>
        <v>4.3288753767055381E-5</v>
      </c>
      <c r="Q412" s="23">
        <f t="shared" si="145"/>
        <v>4.5813810230672522E-5</v>
      </c>
      <c r="R412" s="12">
        <v>6.5794189536048991E-3</v>
      </c>
      <c r="S412" s="12">
        <v>6.7685899735966072E-3</v>
      </c>
      <c r="T412" s="14">
        <v>-1.0822181129070281E-2</v>
      </c>
      <c r="U412" s="14">
        <v>-1.1133339767417752E-2</v>
      </c>
      <c r="V412" s="20">
        <v>-1.5306017295142769E-2</v>
      </c>
      <c r="W412" s="20">
        <v>-1.5746094895330617E-2</v>
      </c>
      <c r="Y412" s="14">
        <f t="shared" si="134"/>
        <v>-9.0653693897961903E-3</v>
      </c>
      <c r="Z412" s="14">
        <f t="shared" si="139"/>
        <v>-9.4759165097379697E-3</v>
      </c>
      <c r="AA412" s="20">
        <f t="shared" si="135"/>
        <v>-1.488644011913841E-2</v>
      </c>
      <c r="AB412" s="20">
        <f t="shared" si="140"/>
        <v>-1.1084067439243298E-2</v>
      </c>
      <c r="AD412" s="14">
        <f t="shared" si="136"/>
        <v>-9.0653693897961886E-3</v>
      </c>
      <c r="AE412" s="14">
        <f t="shared" si="141"/>
        <v>-8.7568558722208034E-3</v>
      </c>
      <c r="AF412" s="20">
        <f t="shared" si="137"/>
        <v>-2.2387092549291946E-2</v>
      </c>
      <c r="AG412" s="20">
        <f t="shared" si="142"/>
        <v>-1.5113194538310152E-2</v>
      </c>
      <c r="AI412" s="26">
        <v>-1.7524064967654891</v>
      </c>
      <c r="AJ412" s="26">
        <v>1.4219839243089207</v>
      </c>
      <c r="AK412" s="26">
        <f t="shared" si="146"/>
        <v>-1.8808566150360413</v>
      </c>
      <c r="AL412" s="26">
        <f t="shared" si="146"/>
        <v>-2.2991667901647901</v>
      </c>
      <c r="AM412" s="26">
        <f t="shared" si="147"/>
        <v>-4.0384158341271377</v>
      </c>
      <c r="AN412" s="26">
        <f t="shared" si="147"/>
        <v>-3.3919726889314536</v>
      </c>
      <c r="AO412" s="14">
        <v>-1.2374943661981283E-2</v>
      </c>
      <c r="AP412" s="14">
        <v>-1.5562117283535692E-2</v>
      </c>
      <c r="AQ412" s="20">
        <v>-2.6570429681594229E-2</v>
      </c>
      <c r="AR412" s="20">
        <v>-2.2958872333014961E-2</v>
      </c>
    </row>
    <row r="413" spans="1:44" x14ac:dyDescent="0.2">
      <c r="A413" s="1">
        <v>44601</v>
      </c>
      <c r="B413">
        <v>252.29515000000001</v>
      </c>
      <c r="C413">
        <v>19.600000000000001</v>
      </c>
      <c r="D413" s="12">
        <v>8.7700305975468851E-3</v>
      </c>
      <c r="E413" s="12">
        <v>9.7887686759403625E-3</v>
      </c>
      <c r="F413" s="12">
        <v>1.0187380783934774E-3</v>
      </c>
      <c r="G413" s="12">
        <f t="shared" si="132"/>
        <v>4.8832710259664952E-3</v>
      </c>
      <c r="H413" s="12">
        <f t="shared" si="138"/>
        <v>4.9819032987192396E-3</v>
      </c>
      <c r="I413" s="14">
        <v>-8.0322660584480291E-3</v>
      </c>
      <c r="J413" s="14">
        <v>-8.1945017100198466E-3</v>
      </c>
      <c r="K413" s="20">
        <v>-1.1360187169622392E-2</v>
      </c>
      <c r="L413" s="20">
        <v>-1.1589640147652555E-2</v>
      </c>
      <c r="N413" s="24">
        <v>7.691343668190857E-5</v>
      </c>
      <c r="O413" s="24">
        <v>1.0378272723688349E-6</v>
      </c>
      <c r="P413" s="23">
        <f t="shared" si="145"/>
        <v>3.849143498558738E-5</v>
      </c>
      <c r="Q413" s="23">
        <f t="shared" si="145"/>
        <v>4.3156955050417384E-5</v>
      </c>
      <c r="R413" s="12">
        <v>6.2041465960748689E-3</v>
      </c>
      <c r="S413" s="12">
        <v>6.569395333698329E-3</v>
      </c>
      <c r="T413" s="14">
        <v>-1.020491303069238E-2</v>
      </c>
      <c r="U413" s="14">
        <v>-1.0805693741511775E-2</v>
      </c>
      <c r="V413" s="20">
        <v>-1.4433003244016491E-2</v>
      </c>
      <c r="W413" s="20">
        <v>-1.5282698868282927E-2</v>
      </c>
      <c r="Y413" s="14">
        <f t="shared" si="134"/>
        <v>-8.0194305942351933E-3</v>
      </c>
      <c r="Z413" s="14">
        <f t="shared" si="139"/>
        <v>-9.4759165097379697E-3</v>
      </c>
      <c r="AA413" s="20">
        <f t="shared" si="135"/>
        <v>-1.488644011913841E-2</v>
      </c>
      <c r="AB413" s="20">
        <f t="shared" si="140"/>
        <v>-1.1084067439243298E-2</v>
      </c>
      <c r="AD413" s="14">
        <f t="shared" si="136"/>
        <v>-9.0002362272166292E-3</v>
      </c>
      <c r="AE413" s="14">
        <f t="shared" si="141"/>
        <v>-8.7568558722208034E-3</v>
      </c>
      <c r="AF413" s="20">
        <f t="shared" si="137"/>
        <v>-2.2387092549291946E-2</v>
      </c>
      <c r="AG413" s="20">
        <f t="shared" si="142"/>
        <v>-1.5113194538310152E-2</v>
      </c>
      <c r="AI413" s="26">
        <v>1.4609437567184911</v>
      </c>
      <c r="AJ413" s="26">
        <v>0.15045763576610599</v>
      </c>
      <c r="AK413" s="26">
        <f t="shared" si="146"/>
        <v>-1.8808566150360413</v>
      </c>
      <c r="AL413" s="26">
        <f t="shared" si="146"/>
        <v>-2.2991667901647901</v>
      </c>
      <c r="AM413" s="26">
        <f t="shared" si="147"/>
        <v>-4.0384158341271377</v>
      </c>
      <c r="AN413" s="26">
        <f t="shared" si="147"/>
        <v>-3.3919726889314536</v>
      </c>
      <c r="AO413" s="14">
        <v>-1.1669110165880755E-2</v>
      </c>
      <c r="AP413" s="14">
        <v>-1.5104135582702736E-2</v>
      </c>
      <c r="AQ413" s="20">
        <v>-2.5054923850834732E-2</v>
      </c>
      <c r="AR413" s="20">
        <v>-2.2283209554698466E-2</v>
      </c>
    </row>
    <row r="414" spans="1:44" x14ac:dyDescent="0.2">
      <c r="A414" s="1">
        <v>44600</v>
      </c>
      <c r="B414">
        <v>250.10174999999998</v>
      </c>
      <c r="C414">
        <v>19.41</v>
      </c>
      <c r="D414" s="12">
        <v>3.2649003952658351E-3</v>
      </c>
      <c r="E414" s="12">
        <v>-2.0565552699228773E-3</v>
      </c>
      <c r="F414" s="12">
        <v>-5.3214556651887124E-3</v>
      </c>
      <c r="G414" s="12">
        <f t="shared" si="132"/>
        <v>4.8602903315600448E-3</v>
      </c>
      <c r="H414" s="12">
        <f t="shared" si="138"/>
        <v>4.9819812886404483E-3</v>
      </c>
      <c r="I414" s="14">
        <v>-7.9944661799037156E-3</v>
      </c>
      <c r="J414" s="14">
        <v>-8.1946299920246136E-3</v>
      </c>
      <c r="K414" s="20">
        <v>-1.1306726080045962E-2</v>
      </c>
      <c r="L414" s="20">
        <v>-1.1589821579339955E-2</v>
      </c>
      <c r="N414" s="24">
        <v>1.0659574591007006E-5</v>
      </c>
      <c r="O414" s="24">
        <v>2.831789039656904E-5</v>
      </c>
      <c r="P414" s="23">
        <f t="shared" si="145"/>
        <v>3.603588758745103E-5</v>
      </c>
      <c r="Q414" s="23">
        <f t="shared" si="145"/>
        <v>4.5845489343726163E-5</v>
      </c>
      <c r="R414" s="12">
        <v>6.0029898873353964E-3</v>
      </c>
      <c r="S414" s="12">
        <v>6.7709297252095419E-3</v>
      </c>
      <c r="T414" s="14">
        <v>-9.8740396887366383E-3</v>
      </c>
      <c r="U414" s="14">
        <v>-1.1137188316344453E-2</v>
      </c>
      <c r="V414" s="20">
        <v>-1.3965042762291366E-2</v>
      </c>
      <c r="W414" s="20">
        <v>-1.5751537971521151E-2</v>
      </c>
      <c r="Y414" s="14">
        <f t="shared" si="134"/>
        <v>-8.0194305942351933E-3</v>
      </c>
      <c r="Z414" s="14">
        <f t="shared" si="139"/>
        <v>-9.4759165097379697E-3</v>
      </c>
      <c r="AA414" s="20">
        <f t="shared" si="135"/>
        <v>-1.488644011913841E-2</v>
      </c>
      <c r="AB414" s="20">
        <f t="shared" si="140"/>
        <v>-1.1084067439243298E-2</v>
      </c>
      <c r="AD414" s="14">
        <f t="shared" si="136"/>
        <v>-9.0002362272166292E-3</v>
      </c>
      <c r="AE414" s="14">
        <f t="shared" si="141"/>
        <v>-8.7568558722208034E-3</v>
      </c>
      <c r="AF414" s="20">
        <f t="shared" si="137"/>
        <v>-2.2387092549291946E-2</v>
      </c>
      <c r="AG414" s="20">
        <f t="shared" si="142"/>
        <v>-1.5113194538310152E-2</v>
      </c>
      <c r="AI414" s="26">
        <v>0.53204827566255952</v>
      </c>
      <c r="AJ414" s="26">
        <v>-0.77653354775050221</v>
      </c>
      <c r="AK414" s="26">
        <f t="shared" si="146"/>
        <v>-1.9593355609830414</v>
      </c>
      <c r="AL414" s="26">
        <f t="shared" si="146"/>
        <v>-2.2991667901647901</v>
      </c>
      <c r="AM414" s="26">
        <f t="shared" si="147"/>
        <v>-4.0384158341271377</v>
      </c>
      <c r="AN414" s="26">
        <f t="shared" si="147"/>
        <v>-3.3919726889314536</v>
      </c>
      <c r="AO414" s="14">
        <v>-1.1761871558477823E-2</v>
      </c>
      <c r="AP414" s="14">
        <v>-1.5567496762741386E-2</v>
      </c>
      <c r="AQ414" s="20">
        <v>-2.4242569413120345E-2</v>
      </c>
      <c r="AR414" s="20">
        <v>-2.2966808706584917E-2</v>
      </c>
    </row>
    <row r="415" spans="1:44" x14ac:dyDescent="0.2">
      <c r="A415" s="1">
        <v>44599</v>
      </c>
      <c r="B415">
        <v>249.28784999999999</v>
      </c>
      <c r="C415">
        <v>19.45</v>
      </c>
      <c r="D415" s="12">
        <v>-1.0562952048565055E-3</v>
      </c>
      <c r="E415" s="12">
        <v>-1.5400410677618437E-3</v>
      </c>
      <c r="F415" s="12">
        <v>-4.8374586290533816E-4</v>
      </c>
      <c r="G415" s="12">
        <f t="shared" si="132"/>
        <v>4.8642056190740905E-3</v>
      </c>
      <c r="H415" s="12">
        <f t="shared" si="138"/>
        <v>4.960877501251717E-3</v>
      </c>
      <c r="I415" s="14">
        <v>-8.0009062547717509E-3</v>
      </c>
      <c r="J415" s="14">
        <v>-8.1599173507958447E-3</v>
      </c>
      <c r="K415" s="20">
        <v>-1.1315834400830522E-2</v>
      </c>
      <c r="L415" s="20">
        <v>-1.1540726828413971E-2</v>
      </c>
      <c r="N415" s="24">
        <v>1.115759559802847E-6</v>
      </c>
      <c r="O415" s="24">
        <v>2.3401005987803022E-7</v>
      </c>
      <c r="P415" s="23">
        <f t="shared" si="145"/>
        <v>3.7656312804767331E-5</v>
      </c>
      <c r="Q415" s="23">
        <f t="shared" si="145"/>
        <v>4.6961336779487822E-5</v>
      </c>
      <c r="R415" s="12">
        <v>6.1364739716523956E-3</v>
      </c>
      <c r="S415" s="12">
        <v>6.8528342150885151E-3</v>
      </c>
      <c r="T415" s="14">
        <v>-1.0093601468965751E-2</v>
      </c>
      <c r="U415" s="14">
        <v>-1.1271909213585491E-2</v>
      </c>
      <c r="V415" s="20">
        <v>-1.4275573178060505E-2</v>
      </c>
      <c r="W415" s="20">
        <v>-1.5942076307425501E-2</v>
      </c>
      <c r="Y415" s="14">
        <f t="shared" si="134"/>
        <v>-8.0194305942351933E-3</v>
      </c>
      <c r="Z415" s="14">
        <f t="shared" si="139"/>
        <v>-9.4759165097379697E-3</v>
      </c>
      <c r="AA415" s="20">
        <f t="shared" si="135"/>
        <v>-1.488644011913841E-2</v>
      </c>
      <c r="AB415" s="20">
        <f t="shared" si="140"/>
        <v>-1.1084067439243298E-2</v>
      </c>
      <c r="AD415" s="14">
        <f t="shared" si="136"/>
        <v>-9.0002362272166292E-3</v>
      </c>
      <c r="AE415" s="14">
        <f t="shared" si="141"/>
        <v>-8.7568558722208034E-3</v>
      </c>
      <c r="AF415" s="20">
        <f t="shared" si="137"/>
        <v>-2.2387092549291946E-2</v>
      </c>
      <c r="AG415" s="20">
        <f t="shared" si="142"/>
        <v>-1.5113194538310152E-2</v>
      </c>
      <c r="AI415" s="26">
        <v>-0.16703857267481226</v>
      </c>
      <c r="AJ415" s="26">
        <v>-6.8450042508162889E-2</v>
      </c>
      <c r="AK415" s="26">
        <f t="shared" si="146"/>
        <v>-1.9593355609830414</v>
      </c>
      <c r="AL415" s="26">
        <f t="shared" si="146"/>
        <v>-2.2991667901647901</v>
      </c>
      <c r="AM415" s="26">
        <f t="shared" si="147"/>
        <v>-4.0384158341271377</v>
      </c>
      <c r="AN415" s="26">
        <f t="shared" si="147"/>
        <v>-3.3919726889314536</v>
      </c>
      <c r="AO415" s="14">
        <v>-1.2023411671705378E-2</v>
      </c>
      <c r="AP415" s="14">
        <v>-1.5755808845836512E-2</v>
      </c>
      <c r="AQ415" s="20">
        <v>-2.4781633652830079E-2</v>
      </c>
      <c r="AR415" s="20">
        <v>-2.3244626499355259E-2</v>
      </c>
    </row>
    <row r="416" spans="1:44" x14ac:dyDescent="0.2">
      <c r="A416" s="1">
        <v>44596</v>
      </c>
      <c r="B416">
        <v>249.55144999999999</v>
      </c>
      <c r="C416">
        <v>19.48</v>
      </c>
      <c r="D416" s="12">
        <v>-1.7428895845246206E-3</v>
      </c>
      <c r="E416" s="12">
        <v>-7.641365257259225E-3</v>
      </c>
      <c r="F416" s="12">
        <v>-5.8984756727346044E-3</v>
      </c>
      <c r="G416" s="12">
        <f t="shared" si="132"/>
        <v>4.8646153626872093E-3</v>
      </c>
      <c r="H416" s="12">
        <f t="shared" si="138"/>
        <v>4.9648930859642554E-3</v>
      </c>
      <c r="I416" s="14">
        <v>-8.0015802230399106E-3</v>
      </c>
      <c r="J416" s="14">
        <v>-8.166522399874596E-3</v>
      </c>
      <c r="K416" s="20">
        <v>-1.1316787607013802E-2</v>
      </c>
      <c r="L416" s="20">
        <v>-1.1550068475373015E-2</v>
      </c>
      <c r="N416" s="24">
        <v>3.0376641038444047E-6</v>
      </c>
      <c r="O416" s="24">
        <v>3.4792015261841942E-5</v>
      </c>
      <c r="P416" s="23">
        <f t="shared" si="145"/>
        <v>3.9988680669804318E-5</v>
      </c>
      <c r="Q416" s="23">
        <f t="shared" si="145"/>
        <v>4.9944432571787019E-5</v>
      </c>
      <c r="R416" s="12">
        <v>6.3236603853942313E-3</v>
      </c>
      <c r="S416" s="12">
        <v>7.0671375090475648E-3</v>
      </c>
      <c r="T416" s="14">
        <v>-1.0401495720525048E-2</v>
      </c>
      <c r="U416" s="14">
        <v>-1.1624406763921683E-2</v>
      </c>
      <c r="V416" s="20">
        <v>-1.4711033893718153E-2</v>
      </c>
      <c r="W416" s="20">
        <v>-1.6440620319727085E-2</v>
      </c>
      <c r="Y416" s="14">
        <f t="shared" si="134"/>
        <v>-8.0194305942351933E-3</v>
      </c>
      <c r="Z416" s="14">
        <f t="shared" si="139"/>
        <v>-9.4759165097379697E-3</v>
      </c>
      <c r="AA416" s="20">
        <f t="shared" si="135"/>
        <v>-1.488644011913841E-2</v>
      </c>
      <c r="AB416" s="20">
        <f t="shared" si="140"/>
        <v>-1.1084067439243298E-2</v>
      </c>
      <c r="AD416" s="14">
        <f t="shared" si="136"/>
        <v>-9.0002362272166292E-3</v>
      </c>
      <c r="AE416" s="14">
        <f t="shared" si="141"/>
        <v>-8.7568558722208034E-3</v>
      </c>
      <c r="AF416" s="20">
        <f t="shared" si="137"/>
        <v>-2.2387092549291946E-2</v>
      </c>
      <c r="AG416" s="20">
        <f t="shared" si="142"/>
        <v>-1.5113194538310152E-2</v>
      </c>
      <c r="AI416" s="26">
        <v>-0.26782886001047002</v>
      </c>
      <c r="AJ416" s="26">
        <v>-0.82669786554981228</v>
      </c>
      <c r="AK416" s="26">
        <f t="shared" si="146"/>
        <v>-1.9593355609830414</v>
      </c>
      <c r="AL416" s="26">
        <f t="shared" si="146"/>
        <v>-2.2991667901647901</v>
      </c>
      <c r="AM416" s="26">
        <f t="shared" si="147"/>
        <v>-4.0384158341271377</v>
      </c>
      <c r="AN416" s="26">
        <f t="shared" si="147"/>
        <v>-3.3919726889314536</v>
      </c>
      <c r="AO416" s="14">
        <v>-1.2390172668682642E-2</v>
      </c>
      <c r="AP416" s="14">
        <v>-1.6248527862330081E-2</v>
      </c>
      <c r="AQ416" s="20">
        <v>-2.5537570230018583E-2</v>
      </c>
      <c r="AR416" s="20">
        <v>-2.3971537419612405E-2</v>
      </c>
    </row>
    <row r="417" spans="1:44" x14ac:dyDescent="0.2">
      <c r="A417" s="1">
        <v>44595</v>
      </c>
      <c r="B417">
        <v>249.98714999999999</v>
      </c>
      <c r="C417">
        <v>19.63</v>
      </c>
      <c r="D417" s="12">
        <v>-1.8436477403638962E-2</v>
      </c>
      <c r="E417" s="12">
        <v>-7.5834175935288739E-3</v>
      </c>
      <c r="F417" s="12">
        <v>1.0853059810110088E-2</v>
      </c>
      <c r="G417" s="12">
        <f t="shared" si="132"/>
        <v>4.8649882952250881E-3</v>
      </c>
      <c r="H417" s="12">
        <f t="shared" si="138"/>
        <v>4.937140812398144E-3</v>
      </c>
      <c r="I417" s="14">
        <v>-8.0021936424774474E-3</v>
      </c>
      <c r="J417" s="14">
        <v>-8.1208739720432278E-3</v>
      </c>
      <c r="K417" s="20">
        <v>-1.1317655177830458E-2</v>
      </c>
      <c r="L417" s="20">
        <v>-1.1485507032762693E-2</v>
      </c>
      <c r="N417" s="24">
        <v>3.3990369905489005E-4</v>
      </c>
      <c r="O417" s="24">
        <v>1.1778890724182682E-4</v>
      </c>
      <c r="P417" s="23">
        <f t="shared" si="145"/>
        <v>4.2347229598955516E-5</v>
      </c>
      <c r="Q417" s="23">
        <f t="shared" si="145"/>
        <v>5.0907990279770511E-5</v>
      </c>
      <c r="R417" s="12">
        <v>6.5074749019074611E-3</v>
      </c>
      <c r="S417" s="12">
        <v>7.1349835514716159E-3</v>
      </c>
      <c r="T417" s="14">
        <v>-1.0703843694698166E-2</v>
      </c>
      <c r="U417" s="14">
        <v>-1.1736003572877187E-2</v>
      </c>
      <c r="V417" s="20">
        <v>-1.5138650403426551E-2</v>
      </c>
      <c r="W417" s="20">
        <v>-1.659845381628236E-2</v>
      </c>
      <c r="Y417" s="14">
        <f t="shared" si="134"/>
        <v>-8.0194305942351933E-3</v>
      </c>
      <c r="Z417" s="14">
        <f t="shared" si="139"/>
        <v>-9.4759165097379697E-3</v>
      </c>
      <c r="AA417" s="20">
        <f t="shared" si="135"/>
        <v>-1.488644011913841E-2</v>
      </c>
      <c r="AB417" s="20">
        <f t="shared" si="140"/>
        <v>-1.1084067439243298E-2</v>
      </c>
      <c r="AD417" s="14">
        <f t="shared" si="136"/>
        <v>-9.0002362272166292E-3</v>
      </c>
      <c r="AE417" s="14">
        <f t="shared" si="141"/>
        <v>-8.7568558722208034E-3</v>
      </c>
      <c r="AF417" s="20">
        <f t="shared" si="137"/>
        <v>-2.2387092549291946E-2</v>
      </c>
      <c r="AG417" s="20">
        <f t="shared" si="142"/>
        <v>-1.5113194538310152E-2</v>
      </c>
      <c r="AI417" s="26">
        <v>-3.8186299843216482</v>
      </c>
      <c r="AJ417" s="26">
        <v>1.5894505784789661</v>
      </c>
      <c r="AK417" s="26">
        <f t="shared" si="146"/>
        <v>-1.9593355609830414</v>
      </c>
      <c r="AL417" s="26">
        <f t="shared" si="146"/>
        <v>-2.2991667901647901</v>
      </c>
      <c r="AM417" s="26">
        <f t="shared" si="147"/>
        <v>-4.0384158341271377</v>
      </c>
      <c r="AN417" s="26">
        <f t="shared" si="147"/>
        <v>-3.3919726889314536</v>
      </c>
      <c r="AO417" s="14">
        <v>-1.2750326987511917E-2</v>
      </c>
      <c r="AP417" s="14">
        <v>-1.640451722991557E-2</v>
      </c>
      <c r="AQ417" s="20">
        <v>-2.6279889684048034E-2</v>
      </c>
      <c r="AR417" s="20">
        <v>-2.4201669342566869E-2</v>
      </c>
    </row>
    <row r="418" spans="1:44" x14ac:dyDescent="0.2">
      <c r="A418" s="1">
        <v>44594</v>
      </c>
      <c r="B418">
        <v>254.68260000000001</v>
      </c>
      <c r="C418">
        <v>19.78</v>
      </c>
      <c r="D418" s="12">
        <v>3.0185161518871961E-3</v>
      </c>
      <c r="E418" s="12">
        <v>3.0425963488844854E-3</v>
      </c>
      <c r="F418" s="12">
        <v>2.4080196997289249E-5</v>
      </c>
      <c r="G418" s="12">
        <f t="shared" si="132"/>
        <v>4.5041826676036033E-3</v>
      </c>
      <c r="H418" s="12">
        <f t="shared" si="138"/>
        <v>4.820255417786511E-3</v>
      </c>
      <c r="I418" s="14">
        <v>-7.4087211972597459E-3</v>
      </c>
      <c r="J418" s="14">
        <v>-7.9286146067786278E-3</v>
      </c>
      <c r="K418" s="20">
        <v>-1.0478295773071246E-2</v>
      </c>
      <c r="L418" s="20">
        <v>-1.1213590943501495E-2</v>
      </c>
      <c r="N418" s="24">
        <v>9.1114397592038864E-6</v>
      </c>
      <c r="O418" s="24">
        <v>5.7985588742825814E-10</v>
      </c>
      <c r="P418" s="23">
        <f t="shared" si="145"/>
        <v>2.3309917377459079E-5</v>
      </c>
      <c r="Q418" s="23">
        <f t="shared" si="145"/>
        <v>4.6624086439193795E-5</v>
      </c>
      <c r="R418" s="12">
        <v>4.8280345252969224E-3</v>
      </c>
      <c r="S418" s="12">
        <v>6.8281832458710274E-3</v>
      </c>
      <c r="T418" s="14">
        <v>-7.9414100999815745E-3</v>
      </c>
      <c r="U418" s="14">
        <v>-1.1231361977460238E-2</v>
      </c>
      <c r="V418" s="20">
        <v>-1.1231687853720276E-2</v>
      </c>
      <c r="W418" s="20">
        <v>-1.5884729577593352E-2</v>
      </c>
      <c r="Y418" s="14">
        <f t="shared" si="134"/>
        <v>-7.7372188807505685E-3</v>
      </c>
      <c r="Z418" s="14">
        <f t="shared" si="139"/>
        <v>-9.4759165097379697E-3</v>
      </c>
      <c r="AA418" s="20">
        <f t="shared" si="135"/>
        <v>-1.0939437819521752E-2</v>
      </c>
      <c r="AB418" s="20">
        <f t="shared" si="140"/>
        <v>-1.1084067439243298E-2</v>
      </c>
      <c r="AD418" s="14">
        <f t="shared" si="136"/>
        <v>-8.2325923394091314E-3</v>
      </c>
      <c r="AE418" s="14">
        <f t="shared" si="141"/>
        <v>-8.7568558722208034E-3</v>
      </c>
      <c r="AF418" s="20">
        <f t="shared" si="137"/>
        <v>-2.2387092549291946E-2</v>
      </c>
      <c r="AG418" s="20">
        <f t="shared" si="142"/>
        <v>-1.5113194538310152E-2</v>
      </c>
      <c r="AI418" s="26">
        <v>0.61340381148234935</v>
      </c>
      <c r="AJ418" s="26">
        <v>3.4190828612201932E-3</v>
      </c>
      <c r="AK418" s="26">
        <f t="shared" si="146"/>
        <v>-1.8833767376471975</v>
      </c>
      <c r="AL418" s="26">
        <f t="shared" si="146"/>
        <v>-2.2991667901647901</v>
      </c>
      <c r="AM418" s="26">
        <f t="shared" si="147"/>
        <v>-4.0384158341271377</v>
      </c>
      <c r="AN418" s="26">
        <f t="shared" si="147"/>
        <v>-3.3919726889314536</v>
      </c>
      <c r="AO418" s="14">
        <v>-9.0930079135017536E-3</v>
      </c>
      <c r="AP418" s="14">
        <v>-1.5699132156066286E-2</v>
      </c>
      <c r="AQ418" s="20">
        <v>-1.949761107467159E-2</v>
      </c>
      <c r="AR418" s="20">
        <v>-2.3161011085013849E-2</v>
      </c>
    </row>
    <row r="419" spans="1:44" x14ac:dyDescent="0.2">
      <c r="A419" s="1">
        <v>44593</v>
      </c>
      <c r="B419">
        <v>253.91614999999999</v>
      </c>
      <c r="C419">
        <v>19.72</v>
      </c>
      <c r="D419" s="12">
        <v>2.6270395538652291E-3</v>
      </c>
      <c r="E419" s="12">
        <v>1.0152284263960087E-3</v>
      </c>
      <c r="F419" s="12">
        <v>-1.6118111274692204E-3</v>
      </c>
      <c r="G419" s="12">
        <f t="shared" si="132"/>
        <v>4.4987560649843144E-3</v>
      </c>
      <c r="H419" s="12">
        <f t="shared" si="138"/>
        <v>4.8362170573447057E-3</v>
      </c>
      <c r="I419" s="14">
        <v>-7.3997952302593843E-3</v>
      </c>
      <c r="J419" s="14">
        <v>-7.954869167498017E-3</v>
      </c>
      <c r="K419" s="20">
        <v>-1.0465671607604598E-2</v>
      </c>
      <c r="L419" s="20">
        <v>-1.1250723269753907E-2</v>
      </c>
      <c r="N419" s="24">
        <v>6.9013368175724218E-6</v>
      </c>
      <c r="O419" s="24">
        <v>2.5979351106335995E-6</v>
      </c>
      <c r="P419" s="23">
        <f t="shared" si="145"/>
        <v>2.4215534958870829E-5</v>
      </c>
      <c r="Q419" s="23">
        <f t="shared" si="145"/>
        <v>4.9602186278831116E-5</v>
      </c>
      <c r="R419" s="12">
        <v>4.9209282619106353E-3</v>
      </c>
      <c r="S419" s="12">
        <v>7.0428819583201246E-3</v>
      </c>
      <c r="T419" s="14">
        <v>-8.0942066995717144E-3</v>
      </c>
      <c r="U419" s="14">
        <v>-1.1584509933333948E-2</v>
      </c>
      <c r="V419" s="20">
        <v>-1.1447791000403296E-2</v>
      </c>
      <c r="W419" s="20">
        <v>-1.6384193470858614E-2</v>
      </c>
      <c r="Y419" s="14">
        <f t="shared" si="134"/>
        <v>-7.7372188807505685E-3</v>
      </c>
      <c r="Z419" s="14">
        <f t="shared" si="139"/>
        <v>-9.4759165097379697E-3</v>
      </c>
      <c r="AA419" s="20">
        <f t="shared" si="135"/>
        <v>-1.0939437819521752E-2</v>
      </c>
      <c r="AB419" s="20">
        <f t="shared" si="140"/>
        <v>-1.1084067439243298E-2</v>
      </c>
      <c r="AD419" s="14">
        <f t="shared" si="136"/>
        <v>-8.2325923394091314E-3</v>
      </c>
      <c r="AE419" s="14">
        <f t="shared" si="141"/>
        <v>-8.7568558722208034E-3</v>
      </c>
      <c r="AF419" s="20">
        <f t="shared" si="137"/>
        <v>-2.2387092549291946E-2</v>
      </c>
      <c r="AG419" s="20">
        <f t="shared" si="142"/>
        <v>-1.5113194538310152E-2</v>
      </c>
      <c r="AI419" s="26">
        <v>0.52206038189523662</v>
      </c>
      <c r="AJ419" s="26">
        <v>-0.22223212363369349</v>
      </c>
      <c r="AK419" s="26">
        <f t="shared" si="146"/>
        <v>-1.8833767376471975</v>
      </c>
      <c r="AL419" s="26">
        <f t="shared" si="146"/>
        <v>-2.2991667901647901</v>
      </c>
      <c r="AM419" s="26">
        <f t="shared" si="147"/>
        <v>-4.0384158341271377</v>
      </c>
      <c r="AN419" s="26">
        <f t="shared" si="147"/>
        <v>-3.3919726889314536</v>
      </c>
      <c r="AO419" s="14">
        <v>-9.2679618161131457E-3</v>
      </c>
      <c r="AP419" s="14">
        <v>-1.6192760305620391E-2</v>
      </c>
      <c r="AQ419" s="20">
        <v>-1.9872754611503646E-2</v>
      </c>
      <c r="AR419" s="20">
        <v>-2.3889263253989934E-2</v>
      </c>
    </row>
    <row r="420" spans="1:44" x14ac:dyDescent="0.2">
      <c r="A420" s="1">
        <v>44592</v>
      </c>
      <c r="B420">
        <v>253.25085000000001</v>
      </c>
      <c r="C420">
        <v>19.7</v>
      </c>
      <c r="D420" s="12">
        <v>6.8163123970577111E-3</v>
      </c>
      <c r="E420" s="12">
        <v>1.1813045711350778E-2</v>
      </c>
      <c r="F420" s="12">
        <v>4.996733314293067E-3</v>
      </c>
      <c r="G420" s="12">
        <f t="shared" si="132"/>
        <v>4.5075537540787587E-3</v>
      </c>
      <c r="H420" s="12">
        <f t="shared" si="138"/>
        <v>4.8453484791061109E-3</v>
      </c>
      <c r="I420" s="14">
        <v>-7.4142661410751725E-3</v>
      </c>
      <c r="J420" s="14">
        <v>-7.9698890197014878E-3</v>
      </c>
      <c r="K420" s="20">
        <v>-1.0486138092925932E-2</v>
      </c>
      <c r="L420" s="20">
        <v>-1.1271966133355522E-2</v>
      </c>
      <c r="N420" s="24">
        <v>4.6462114694282639E-5</v>
      </c>
      <c r="O420" s="24">
        <v>2.4967343814166177E-5</v>
      </c>
      <c r="P420" s="23">
        <f t="shared" ref="P420:Q435" si="148">SUMPRODUCT(N420:N519,Weights)</f>
        <v>2.5321635333861303E-5</v>
      </c>
      <c r="Q420" s="23">
        <f t="shared" si="148"/>
        <v>5.2603498245969667E-5</v>
      </c>
      <c r="R420" s="12">
        <v>5.0320607442539186E-3</v>
      </c>
      <c r="S420" s="12">
        <v>7.2528269141052624E-3</v>
      </c>
      <c r="T420" s="14">
        <v>-8.2770033662261846E-3</v>
      </c>
      <c r="U420" s="14">
        <v>-1.1929838655317297E-2</v>
      </c>
      <c r="V420" s="20">
        <v>-1.1706323814439474E-2</v>
      </c>
      <c r="W420" s="20">
        <v>-1.6872598472414967E-2</v>
      </c>
      <c r="Y420" s="14">
        <f t="shared" si="134"/>
        <v>-7.7372188807505685E-3</v>
      </c>
      <c r="Z420" s="14">
        <f t="shared" si="139"/>
        <v>-9.4759165097379697E-3</v>
      </c>
      <c r="AA420" s="20">
        <f t="shared" si="135"/>
        <v>-1.0939437819521752E-2</v>
      </c>
      <c r="AB420" s="20">
        <f t="shared" si="140"/>
        <v>-1.1084067439243298E-2</v>
      </c>
      <c r="AD420" s="14">
        <f t="shared" si="136"/>
        <v>-8.2325923394091314E-3</v>
      </c>
      <c r="AE420" s="14">
        <f t="shared" si="141"/>
        <v>-8.7568558722208034E-3</v>
      </c>
      <c r="AF420" s="20">
        <f t="shared" si="137"/>
        <v>-2.2387092549291946E-2</v>
      </c>
      <c r="AG420" s="20">
        <f t="shared" si="142"/>
        <v>-1.5113194538310152E-2</v>
      </c>
      <c r="AI420" s="26">
        <v>1.3923510294869788</v>
      </c>
      <c r="AJ420" s="26">
        <v>0.67768361292934565</v>
      </c>
      <c r="AK420" s="26">
        <f t="shared" si="146"/>
        <v>-1.8833767376471975</v>
      </c>
      <c r="AL420" s="26">
        <f t="shared" si="146"/>
        <v>-2.2991667901647901</v>
      </c>
      <c r="AM420" s="26">
        <f t="shared" si="147"/>
        <v>-4.0384158341271377</v>
      </c>
      <c r="AN420" s="26">
        <f t="shared" si="147"/>
        <v>-3.3919726889314536</v>
      </c>
      <c r="AO420" s="14">
        <v>-9.4772661481554738E-3</v>
      </c>
      <c r="AP420" s="14">
        <v>-1.6675458775724197E-2</v>
      </c>
      <c r="AQ420" s="20">
        <v>-2.0321553787884614E-2</v>
      </c>
      <c r="AR420" s="20">
        <v>-2.4601390810192043E-2</v>
      </c>
    </row>
    <row r="421" spans="1:44" x14ac:dyDescent="0.2">
      <c r="A421" s="1">
        <v>44589</v>
      </c>
      <c r="B421">
        <v>251.53630000000001</v>
      </c>
      <c r="C421">
        <v>19.47</v>
      </c>
      <c r="D421" s="12">
        <v>8.3906843759684602E-3</v>
      </c>
      <c r="E421" s="12">
        <v>-1.1173184357541999E-2</v>
      </c>
      <c r="F421" s="12">
        <v>-1.9563868733510459E-2</v>
      </c>
      <c r="G421" s="12">
        <f t="shared" si="132"/>
        <v>4.4571564496543826E-3</v>
      </c>
      <c r="H421" s="12">
        <f t="shared" si="138"/>
        <v>4.824122796346907E-3</v>
      </c>
      <c r="I421" s="14">
        <v>-7.3313699521041602E-3</v>
      </c>
      <c r="J421" s="14">
        <v>-7.9349758784304902E-3</v>
      </c>
      <c r="K421" s="20">
        <v>-1.0368896430920895E-2</v>
      </c>
      <c r="L421" s="20">
        <v>-1.1222587811393583E-2</v>
      </c>
      <c r="N421" s="24">
        <v>7.0403584297121222E-5</v>
      </c>
      <c r="O421" s="24">
        <v>3.8274495982202814E-4</v>
      </c>
      <c r="P421" s="23">
        <f t="shared" si="148"/>
        <v>2.3966327630473591E-5</v>
      </c>
      <c r="Q421" s="23">
        <f t="shared" si="148"/>
        <v>5.4364872471014587E-5</v>
      </c>
      <c r="R421" s="12">
        <v>4.8955416074703715E-3</v>
      </c>
      <c r="S421" s="12">
        <v>7.3732538591190925E-3</v>
      </c>
      <c r="T421" s="14">
        <v>-8.0524493689394828E-3</v>
      </c>
      <c r="U421" s="14">
        <v>-1.2127923352605981E-2</v>
      </c>
      <c r="V421" s="20">
        <v>-1.1388732810817179E-2</v>
      </c>
      <c r="W421" s="20">
        <v>-1.7152753439925124E-2</v>
      </c>
      <c r="Y421" s="14">
        <f t="shared" si="134"/>
        <v>-7.7372188807505685E-3</v>
      </c>
      <c r="Z421" s="14">
        <f t="shared" si="139"/>
        <v>-9.4759165097379697E-3</v>
      </c>
      <c r="AA421" s="20">
        <f t="shared" si="135"/>
        <v>-1.0939437819521752E-2</v>
      </c>
      <c r="AB421" s="20">
        <f t="shared" si="140"/>
        <v>-1.1084067439243298E-2</v>
      </c>
      <c r="AD421" s="14">
        <f t="shared" si="136"/>
        <v>-8.2325923394091314E-3</v>
      </c>
      <c r="AE421" s="14">
        <f t="shared" si="141"/>
        <v>-8.7568558722208034E-3</v>
      </c>
      <c r="AF421" s="20">
        <f t="shared" si="137"/>
        <v>-2.2387092549291946E-2</v>
      </c>
      <c r="AG421" s="20">
        <f t="shared" si="142"/>
        <v>-1.5113194538310152E-2</v>
      </c>
      <c r="AI421" s="26">
        <v>1.8313027327494213</v>
      </c>
      <c r="AJ421" s="26">
        <v>-3.3875039168444214</v>
      </c>
      <c r="AK421" s="26">
        <f t="shared" ref="AK421:AL436" si="149">PERCENTILE(AI421:AI520,5%)</f>
        <v>-1.8833767376471975</v>
      </c>
      <c r="AL421" s="26">
        <f t="shared" si="149"/>
        <v>-2.2991667901647901</v>
      </c>
      <c r="AM421" s="26">
        <f t="shared" ref="AM421:AN436" si="150">PERCENTILE(AI421:AI520,1%)</f>
        <v>-4.0384158341271377</v>
      </c>
      <c r="AN421" s="26">
        <f t="shared" si="150"/>
        <v>-3.3919726889314536</v>
      </c>
      <c r="AO421" s="14">
        <v>-9.2201491816936657E-3</v>
      </c>
      <c r="AP421" s="14">
        <v>-1.6952340408340996E-2</v>
      </c>
      <c r="AQ421" s="20">
        <v>-1.977023274423657E-2</v>
      </c>
      <c r="AR421" s="20">
        <v>-2.5009875718690407E-2</v>
      </c>
    </row>
    <row r="422" spans="1:44" x14ac:dyDescent="0.2">
      <c r="A422" s="1">
        <v>44588</v>
      </c>
      <c r="B422">
        <v>249.44329999999999</v>
      </c>
      <c r="C422">
        <v>19.690000000000001</v>
      </c>
      <c r="D422" s="12">
        <v>2.2520640237091438E-3</v>
      </c>
      <c r="E422" s="12">
        <v>0</v>
      </c>
      <c r="F422" s="12">
        <v>-2.2520640237091438E-3</v>
      </c>
      <c r="G422" s="12">
        <f t="shared" si="132"/>
        <v>4.3756688697980635E-3</v>
      </c>
      <c r="H422" s="12">
        <f t="shared" si="138"/>
        <v>4.4098306508745244E-3</v>
      </c>
      <c r="I422" s="14">
        <v>-7.1973348108259963E-3</v>
      </c>
      <c r="J422" s="14">
        <v>-7.2535259403327347E-3</v>
      </c>
      <c r="K422" s="20">
        <v>-1.0179327972761413E-2</v>
      </c>
      <c r="L422" s="20">
        <v>-1.0258800159542086E-2</v>
      </c>
      <c r="N422" s="24">
        <v>5.0717923668850189E-6</v>
      </c>
      <c r="O422" s="24">
        <v>5.0717923668850189E-6</v>
      </c>
      <c r="P422" s="23">
        <f t="shared" si="148"/>
        <v>2.0992998898677642E-5</v>
      </c>
      <c r="Q422" s="23">
        <f t="shared" si="148"/>
        <v>3.3354149292311328E-5</v>
      </c>
      <c r="R422" s="12">
        <v>4.5818117484983647E-3</v>
      </c>
      <c r="S422" s="12">
        <v>5.7753051254727074E-3</v>
      </c>
      <c r="T422" s="14">
        <v>-7.5364096725264035E-3</v>
      </c>
      <c r="U422" s="14">
        <v>-9.4995315823852133E-3</v>
      </c>
      <c r="V422" s="20">
        <v>-1.0658888020374518E-2</v>
      </c>
      <c r="W422" s="20">
        <v>-1.3435368800580603E-2</v>
      </c>
      <c r="Y422" s="14">
        <f t="shared" si="134"/>
        <v>-7.7372188807505685E-3</v>
      </c>
      <c r="Z422" s="14">
        <f t="shared" si="139"/>
        <v>-8.1977475486876613E-3</v>
      </c>
      <c r="AA422" s="20">
        <f t="shared" si="135"/>
        <v>-1.0939437819521752E-2</v>
      </c>
      <c r="AB422" s="20">
        <f t="shared" si="140"/>
        <v>-1.0531737985439266E-2</v>
      </c>
      <c r="AD422" s="14">
        <f t="shared" si="136"/>
        <v>-8.2325923394091314E-3</v>
      </c>
      <c r="AE422" s="14">
        <f t="shared" si="141"/>
        <v>-8.56835036739656E-3</v>
      </c>
      <c r="AF422" s="20">
        <f t="shared" si="137"/>
        <v>-2.2387092549291946E-2</v>
      </c>
      <c r="AG422" s="20">
        <f t="shared" si="142"/>
        <v>-1.4224793053439063E-2</v>
      </c>
      <c r="AI422" s="26">
        <v>0.48004163435503749</v>
      </c>
      <c r="AJ422" s="26">
        <v>-0.37980797185141052</v>
      </c>
      <c r="AK422" s="26">
        <f t="shared" si="149"/>
        <v>-1.8833767376471975</v>
      </c>
      <c r="AL422" s="26">
        <f t="shared" si="149"/>
        <v>-2.1046474765521554</v>
      </c>
      <c r="AM422" s="26">
        <f t="shared" si="150"/>
        <v>-4.0384158341271377</v>
      </c>
      <c r="AN422" s="26">
        <f t="shared" si="150"/>
        <v>-2.5459376158810594</v>
      </c>
      <c r="AO422" s="14">
        <v>-8.6292776634004521E-3</v>
      </c>
      <c r="AP422" s="14">
        <v>-1.2154981358644863E-2</v>
      </c>
      <c r="AQ422" s="20">
        <v>-1.8503261114125542E-2</v>
      </c>
      <c r="AR422" s="20">
        <v>-1.4703566562131648E-2</v>
      </c>
    </row>
    <row r="423" spans="1:44" x14ac:dyDescent="0.2">
      <c r="A423" s="1">
        <v>44587</v>
      </c>
      <c r="B423">
        <v>248.88279999999997</v>
      </c>
      <c r="C423">
        <v>19.690000000000001</v>
      </c>
      <c r="D423" s="12">
        <v>-1.0429767845852034E-3</v>
      </c>
      <c r="E423" s="12">
        <v>1.1299435028248705E-2</v>
      </c>
      <c r="F423" s="12">
        <v>1.2342411812833909E-2</v>
      </c>
      <c r="G423" s="12">
        <f t="shared" si="132"/>
        <v>4.3734183017187771E-3</v>
      </c>
      <c r="H423" s="12">
        <f t="shared" si="138"/>
        <v>4.4035233284968464E-3</v>
      </c>
      <c r="I423" s="14">
        <v>-7.1936329557580805E-3</v>
      </c>
      <c r="J423" s="14">
        <v>-7.2431513182434591E-3</v>
      </c>
      <c r="K423" s="20">
        <v>-1.0174092368494781E-2</v>
      </c>
      <c r="L423" s="20">
        <v>-1.0244127133537886E-2</v>
      </c>
      <c r="N423" s="24">
        <v>1.0878005731836897E-6</v>
      </c>
      <c r="O423" s="24">
        <v>1.5233512935758202E-4</v>
      </c>
      <c r="P423" s="23">
        <f t="shared" si="148"/>
        <v>2.2009169464675974E-5</v>
      </c>
      <c r="Q423" s="23">
        <f t="shared" si="148"/>
        <v>3.5158740900510727E-5</v>
      </c>
      <c r="R423" s="12">
        <v>4.691393126212722E-3</v>
      </c>
      <c r="S423" s="12">
        <v>5.9294806602695595E-3</v>
      </c>
      <c r="T423" s="14">
        <v>-7.7166549991062039E-3</v>
      </c>
      <c r="U423" s="14">
        <v>-9.7531277699829978E-3</v>
      </c>
      <c r="V423" s="20">
        <v>-1.0913812425454779E-2</v>
      </c>
      <c r="W423" s="20">
        <v>-1.3794034728184371E-2</v>
      </c>
      <c r="Y423" s="14">
        <f t="shared" si="134"/>
        <v>-7.7372188807505685E-3</v>
      </c>
      <c r="Z423" s="14">
        <f t="shared" si="139"/>
        <v>-8.1977475486876613E-3</v>
      </c>
      <c r="AA423" s="20">
        <f t="shared" si="135"/>
        <v>-1.0939437819521752E-2</v>
      </c>
      <c r="AB423" s="20">
        <f t="shared" si="140"/>
        <v>-1.0531737985439266E-2</v>
      </c>
      <c r="AD423" s="14">
        <f t="shared" si="136"/>
        <v>-8.2325923394091314E-3</v>
      </c>
      <c r="AE423" s="14">
        <f t="shared" si="141"/>
        <v>-8.56835036739656E-3</v>
      </c>
      <c r="AF423" s="20">
        <f t="shared" si="137"/>
        <v>-2.2387092549291946E-2</v>
      </c>
      <c r="AG423" s="20">
        <f t="shared" si="142"/>
        <v>-1.4224793053439063E-2</v>
      </c>
      <c r="AI423" s="26">
        <v>-0.21586319432284901</v>
      </c>
      <c r="AJ423" s="26">
        <v>2.3468077093462276</v>
      </c>
      <c r="AK423" s="26">
        <f t="shared" si="149"/>
        <v>-1.8833767376471975</v>
      </c>
      <c r="AL423" s="26">
        <f t="shared" si="149"/>
        <v>-2.1046474765521554</v>
      </c>
      <c r="AM423" s="26">
        <f t="shared" si="150"/>
        <v>-4.0384158341271377</v>
      </c>
      <c r="AN423" s="26">
        <f t="shared" si="150"/>
        <v>-2.5459376158810594</v>
      </c>
      <c r="AO423" s="14">
        <v>-8.8356606810670035E-3</v>
      </c>
      <c r="AP423" s="14">
        <v>-1.2479466508901136E-2</v>
      </c>
      <c r="AQ423" s="20">
        <v>-1.8945796285012671E-2</v>
      </c>
      <c r="AR423" s="20">
        <v>-1.5096087855619533E-2</v>
      </c>
    </row>
    <row r="424" spans="1:44" x14ac:dyDescent="0.2">
      <c r="A424" s="1">
        <v>44586</v>
      </c>
      <c r="B424">
        <v>249.14265</v>
      </c>
      <c r="C424">
        <v>19.47</v>
      </c>
      <c r="D424" s="12">
        <v>-4.209900280160439E-3</v>
      </c>
      <c r="E424" s="12">
        <v>0</v>
      </c>
      <c r="F424" s="12">
        <v>4.209900280160439E-3</v>
      </c>
      <c r="G424" s="12">
        <f t="shared" si="132"/>
        <v>4.3773781677428399E-3</v>
      </c>
      <c r="H424" s="12">
        <f t="shared" si="138"/>
        <v>4.2301834282886044E-3</v>
      </c>
      <c r="I424" s="14">
        <v>-7.2001463557500017E-3</v>
      </c>
      <c r="J424" s="14">
        <v>-6.9580325546905256E-3</v>
      </c>
      <c r="K424" s="20">
        <v>-1.0183304394401347E-2</v>
      </c>
      <c r="L424" s="20">
        <v>-9.8408782252019898E-3</v>
      </c>
      <c r="N424" s="24">
        <v>1.7723260368894942E-5</v>
      </c>
      <c r="O424" s="24">
        <v>1.7723260368894942E-5</v>
      </c>
      <c r="P424" s="23">
        <f t="shared" si="148"/>
        <v>2.3344903577096109E-5</v>
      </c>
      <c r="Q424" s="23">
        <f t="shared" si="148"/>
        <v>2.765954637399246E-5</v>
      </c>
      <c r="R424" s="12">
        <v>4.8316564009763885E-3</v>
      </c>
      <c r="S424" s="12">
        <v>5.2592343904785668E-3</v>
      </c>
      <c r="T424" s="14">
        <v>-7.9473675553293106E-3</v>
      </c>
      <c r="U424" s="14">
        <v>-8.6506707621665877E-3</v>
      </c>
      <c r="V424" s="20">
        <v>-1.1240113596507241E-2</v>
      </c>
      <c r="W424" s="20">
        <v>-1.2234808743372291E-2</v>
      </c>
      <c r="Y424" s="14">
        <f t="shared" si="134"/>
        <v>-7.7372188807505685E-3</v>
      </c>
      <c r="Z424" s="14">
        <f t="shared" si="139"/>
        <v>-8.1977475486876613E-3</v>
      </c>
      <c r="AA424" s="20">
        <f t="shared" si="135"/>
        <v>-1.0939437819521752E-2</v>
      </c>
      <c r="AB424" s="20">
        <f t="shared" si="140"/>
        <v>-1.0531737985439266E-2</v>
      </c>
      <c r="AD424" s="14">
        <f t="shared" si="136"/>
        <v>-8.2325923394091314E-3</v>
      </c>
      <c r="AE424" s="14">
        <f t="shared" si="141"/>
        <v>-8.56835036739656E-3</v>
      </c>
      <c r="AF424" s="20">
        <f t="shared" si="137"/>
        <v>-2.2387092549291946E-2</v>
      </c>
      <c r="AG424" s="20">
        <f t="shared" si="142"/>
        <v>-1.4224793053439063E-2</v>
      </c>
      <c r="AI424" s="26">
        <v>-0.86473692395344448</v>
      </c>
      <c r="AJ424" s="26">
        <v>0.79148509259051925</v>
      </c>
      <c r="AK424" s="26">
        <f t="shared" si="149"/>
        <v>-1.8833767376471975</v>
      </c>
      <c r="AL424" s="26">
        <f t="shared" si="149"/>
        <v>-2.1046474765521554</v>
      </c>
      <c r="AM424" s="26">
        <f t="shared" si="150"/>
        <v>-4.0384158341271377</v>
      </c>
      <c r="AN424" s="26">
        <f t="shared" si="150"/>
        <v>-2.5459376158810594</v>
      </c>
      <c r="AO424" s="14">
        <v>-9.0998292699031105E-3</v>
      </c>
      <c r="AP424" s="14">
        <v>-1.1068834388517029E-2</v>
      </c>
      <c r="AQ424" s="20">
        <v>-1.9512237714764787E-2</v>
      </c>
      <c r="AR424" s="20">
        <v>-1.3389682665454679E-2</v>
      </c>
    </row>
    <row r="425" spans="1:44" x14ac:dyDescent="0.2">
      <c r="A425" s="1">
        <v>44585</v>
      </c>
      <c r="B425">
        <v>250.19595000000001</v>
      </c>
      <c r="C425">
        <v>19.47</v>
      </c>
      <c r="D425" s="12">
        <v>-1.7013646229077084E-3</v>
      </c>
      <c r="E425" s="12">
        <v>-1.1173184357541999E-2</v>
      </c>
      <c r="F425" s="12">
        <v>-9.4718197346342903E-3</v>
      </c>
      <c r="G425" s="12">
        <f t="shared" si="132"/>
        <v>4.3588795393804374E-3</v>
      </c>
      <c r="H425" s="12">
        <f t="shared" si="138"/>
        <v>4.210647702521394E-3</v>
      </c>
      <c r="I425" s="14">
        <v>-7.1697188197944765E-3</v>
      </c>
      <c r="J425" s="14">
        <v>-6.9258991453072004E-3</v>
      </c>
      <c r="K425" s="20">
        <v>-1.01402701496378E-2</v>
      </c>
      <c r="L425" s="20">
        <v>-9.7954313310955957E-3</v>
      </c>
      <c r="N425" s="24">
        <v>2.8946415800818889E-6</v>
      </c>
      <c r="O425" s="24">
        <v>8.9715369085407599E-5</v>
      </c>
      <c r="P425" s="23">
        <f t="shared" si="148"/>
        <v>2.3701487903639103E-5</v>
      </c>
      <c r="Q425" s="23">
        <f t="shared" si="148"/>
        <v>2.8291641011864879E-5</v>
      </c>
      <c r="R425" s="12">
        <v>4.8684173920935641E-3</v>
      </c>
      <c r="S425" s="12">
        <v>5.3189887207875219E-3</v>
      </c>
      <c r="T425" s="14">
        <v>-8.0078340048987291E-3</v>
      </c>
      <c r="U425" s="14">
        <v>-8.7489578891013289E-3</v>
      </c>
      <c r="V425" s="20">
        <v>-1.1325632450040318E-2</v>
      </c>
      <c r="W425" s="20">
        <v>-1.2373818102651262E-2</v>
      </c>
      <c r="Y425" s="14">
        <f t="shared" si="134"/>
        <v>-7.7372188807505685E-3</v>
      </c>
      <c r="Z425" s="14">
        <f t="shared" si="139"/>
        <v>-8.1977475486876613E-3</v>
      </c>
      <c r="AA425" s="20">
        <f t="shared" si="135"/>
        <v>-1.0939437819521752E-2</v>
      </c>
      <c r="AB425" s="20">
        <f t="shared" si="140"/>
        <v>-1.0531737985439266E-2</v>
      </c>
      <c r="AD425" s="14">
        <f t="shared" si="136"/>
        <v>-8.2325923394091314E-3</v>
      </c>
      <c r="AE425" s="14">
        <f t="shared" si="141"/>
        <v>-8.56835036739656E-3</v>
      </c>
      <c r="AF425" s="20">
        <f t="shared" si="137"/>
        <v>-2.2387092549291946E-2</v>
      </c>
      <c r="AG425" s="20">
        <f t="shared" si="142"/>
        <v>-1.4224793053439063E-2</v>
      </c>
      <c r="AI425" s="26">
        <v>-0.34007252909135083</v>
      </c>
      <c r="AJ425" s="26">
        <v>-1.9191195481865189</v>
      </c>
      <c r="AK425" s="26">
        <f t="shared" si="149"/>
        <v>-1.8833767376471975</v>
      </c>
      <c r="AL425" s="26">
        <f t="shared" si="149"/>
        <v>-2.1046474765521554</v>
      </c>
      <c r="AM425" s="26">
        <f t="shared" si="150"/>
        <v>-4.0384158341271377</v>
      </c>
      <c r="AN425" s="26">
        <f t="shared" si="150"/>
        <v>-2.5459376158810594</v>
      </c>
      <c r="AO425" s="14">
        <v>-9.1690640654260545E-3</v>
      </c>
      <c r="AP425" s="14">
        <v>-1.1194596189014834E-2</v>
      </c>
      <c r="AQ425" s="20">
        <v>-1.9660693883370595E-2</v>
      </c>
      <c r="AR425" s="20">
        <v>-1.3541813462700029E-2</v>
      </c>
    </row>
    <row r="426" spans="1:44" x14ac:dyDescent="0.2">
      <c r="A426" s="1">
        <v>44582</v>
      </c>
      <c r="B426">
        <v>250.62235000000001</v>
      </c>
      <c r="C426">
        <v>19.690000000000001</v>
      </c>
      <c r="D426" s="12">
        <v>-9.0314027182778478E-3</v>
      </c>
      <c r="E426" s="12">
        <v>-1.1546184738955856E-2</v>
      </c>
      <c r="F426" s="12">
        <v>-2.514782020678008E-3</v>
      </c>
      <c r="G426" s="12">
        <f t="shared" si="132"/>
        <v>4.3586284490185583E-3</v>
      </c>
      <c r="H426" s="12">
        <f t="shared" si="138"/>
        <v>4.1027633815414006E-3</v>
      </c>
      <c r="I426" s="14">
        <v>-7.1693058129020477E-3</v>
      </c>
      <c r="J426" s="14">
        <v>-6.7484452286520613E-3</v>
      </c>
      <c r="K426" s="20">
        <v>-1.0139686026108249E-2</v>
      </c>
      <c r="L426" s="20">
        <v>-9.5444548703414473E-3</v>
      </c>
      <c r="N426" s="24">
        <v>8.1566235059716495E-5</v>
      </c>
      <c r="O426" s="24">
        <v>6.3241286115253653E-6</v>
      </c>
      <c r="P426" s="23">
        <f t="shared" si="148"/>
        <v>2.5029472320879884E-5</v>
      </c>
      <c r="Q426" s="23">
        <f t="shared" si="148"/>
        <v>2.4359187019683643E-5</v>
      </c>
      <c r="R426" s="12">
        <v>5.002946363981917E-3</v>
      </c>
      <c r="S426" s="12">
        <v>4.935502711951807E-3</v>
      </c>
      <c r="T426" s="14">
        <v>-8.2291144722393388E-3</v>
      </c>
      <c r="U426" s="14">
        <v>-8.1181795365827588E-3</v>
      </c>
      <c r="V426" s="20">
        <v>-1.1638593637789687E-2</v>
      </c>
      <c r="W426" s="20">
        <v>-1.1481696241271891E-2</v>
      </c>
      <c r="Y426" s="14">
        <f t="shared" si="134"/>
        <v>-7.7372188807505685E-3</v>
      </c>
      <c r="Z426" s="14">
        <f t="shared" si="139"/>
        <v>-7.5266874716699295E-3</v>
      </c>
      <c r="AA426" s="20">
        <f t="shared" si="135"/>
        <v>-1.0939437819521752E-2</v>
      </c>
      <c r="AB426" s="20">
        <f t="shared" si="140"/>
        <v>-1.0531737985439266E-2</v>
      </c>
      <c r="AD426" s="14">
        <f t="shared" si="136"/>
        <v>-8.2325923394091314E-3</v>
      </c>
      <c r="AE426" s="14">
        <f t="shared" si="141"/>
        <v>-8.484218788386887E-3</v>
      </c>
      <c r="AF426" s="20">
        <f t="shared" si="137"/>
        <v>-2.2387092549291946E-2</v>
      </c>
      <c r="AG426" s="20">
        <f t="shared" si="142"/>
        <v>-1.4224793053439063E-2</v>
      </c>
      <c r="AI426" s="26">
        <v>-1.9518495040391255</v>
      </c>
      <c r="AJ426" s="26">
        <v>-0.49790771102247561</v>
      </c>
      <c r="AK426" s="26">
        <f t="shared" si="149"/>
        <v>-1.8833767376471975</v>
      </c>
      <c r="AL426" s="26">
        <f t="shared" si="149"/>
        <v>-2.1046474765521554</v>
      </c>
      <c r="AM426" s="26">
        <f t="shared" si="150"/>
        <v>-4.0384158341271377</v>
      </c>
      <c r="AN426" s="26">
        <f t="shared" si="150"/>
        <v>-2.5459376158810594</v>
      </c>
      <c r="AO426" s="14">
        <v>-9.422432801620171E-3</v>
      </c>
      <c r="AP426" s="14">
        <v>-1.0387493328225691E-2</v>
      </c>
      <c r="AQ426" s="20">
        <v>-2.0203977813593364E-2</v>
      </c>
      <c r="AR426" s="20">
        <v>-1.2565482007641087E-2</v>
      </c>
    </row>
    <row r="427" spans="1:44" x14ac:dyDescent="0.2">
      <c r="A427" s="1">
        <v>44581</v>
      </c>
      <c r="B427">
        <v>252.90645000000001</v>
      </c>
      <c r="C427">
        <v>19.920000000000002</v>
      </c>
      <c r="D427" s="12">
        <v>-2.5715959039038783E-3</v>
      </c>
      <c r="E427" s="12">
        <v>-1.5037593984961184E-3</v>
      </c>
      <c r="F427" s="12">
        <v>1.0678365054077599E-3</v>
      </c>
      <c r="G427" s="12">
        <f t="shared" si="132"/>
        <v>4.2651751386689951E-3</v>
      </c>
      <c r="H427" s="12">
        <f t="shared" si="138"/>
        <v>4.0948879579144823E-3</v>
      </c>
      <c r="I427" s="14">
        <v>-7.0155887964229464E-3</v>
      </c>
      <c r="J427" s="14">
        <v>-6.7354913095355453E-3</v>
      </c>
      <c r="K427" s="20">
        <v>-9.9222811162544642E-3</v>
      </c>
      <c r="L427" s="20">
        <v>-9.5261338953297955E-3</v>
      </c>
      <c r="N427" s="24">
        <v>6.6131054929752046E-6</v>
      </c>
      <c r="O427" s="24">
        <v>1.1402748022814567E-6</v>
      </c>
      <c r="P427" s="23">
        <f t="shared" si="148"/>
        <v>2.1410053832224147E-5</v>
      </c>
      <c r="Q427" s="23">
        <f t="shared" si="148"/>
        <v>2.5509561251324972E-5</v>
      </c>
      <c r="R427" s="12">
        <v>4.6270999375660933E-3</v>
      </c>
      <c r="S427" s="12">
        <v>5.0506990854063925E-3</v>
      </c>
      <c r="T427" s="14">
        <v>-7.6109021145725209E-3</v>
      </c>
      <c r="U427" s="14">
        <v>-8.3076607092711901E-3</v>
      </c>
      <c r="V427" s="20">
        <v>-1.0764244102731389E-2</v>
      </c>
      <c r="W427" s="20">
        <v>-1.174968307975518E-2</v>
      </c>
      <c r="Y427" s="14">
        <f t="shared" si="134"/>
        <v>-7.6332142839290237E-3</v>
      </c>
      <c r="Z427" s="14">
        <f t="shared" si="139"/>
        <v>-7.5266874716699295E-3</v>
      </c>
      <c r="AA427" s="20">
        <f t="shared" si="135"/>
        <v>-1.0939437819521752E-2</v>
      </c>
      <c r="AB427" s="20">
        <f t="shared" si="140"/>
        <v>-1.0531737985439266E-2</v>
      </c>
      <c r="AD427" s="14">
        <f t="shared" si="136"/>
        <v>-7.9774742764860407E-3</v>
      </c>
      <c r="AE427" s="14">
        <f t="shared" si="141"/>
        <v>-8.484218788386887E-3</v>
      </c>
      <c r="AF427" s="20">
        <f t="shared" si="137"/>
        <v>-2.2387092549291946E-2</v>
      </c>
      <c r="AG427" s="20">
        <f t="shared" si="142"/>
        <v>-1.4224793053439063E-2</v>
      </c>
      <c r="AI427" s="26">
        <v>-0.54390644637254215</v>
      </c>
      <c r="AJ427" s="26">
        <v>0.20525843223171591</v>
      </c>
      <c r="AK427" s="26">
        <f t="shared" si="149"/>
        <v>-1.8772527852259397</v>
      </c>
      <c r="AL427" s="26">
        <f t="shared" si="149"/>
        <v>-2.1046474765521554</v>
      </c>
      <c r="AM427" s="26">
        <f t="shared" si="150"/>
        <v>-4.0384158341271377</v>
      </c>
      <c r="AN427" s="26">
        <f t="shared" si="150"/>
        <v>-2.5459376158810594</v>
      </c>
      <c r="AO427" s="14">
        <v>-8.6862362453147199E-3</v>
      </c>
      <c r="AP427" s="14">
        <v>-1.0629941084924844E-2</v>
      </c>
      <c r="AQ427" s="20">
        <v>-1.8686153653955602E-2</v>
      </c>
      <c r="AR427" s="20">
        <v>-1.2858764788032198E-2</v>
      </c>
    </row>
    <row r="428" spans="1:44" x14ac:dyDescent="0.2">
      <c r="A428" s="1">
        <v>44580</v>
      </c>
      <c r="B428">
        <v>253.55850000000001</v>
      </c>
      <c r="C428">
        <v>19.95</v>
      </c>
      <c r="D428" s="12">
        <v>-4.3126679343861163E-3</v>
      </c>
      <c r="E428" s="12">
        <v>3.5211267605634866E-3</v>
      </c>
      <c r="F428" s="12">
        <v>7.8337946949496029E-3</v>
      </c>
      <c r="G428" s="12">
        <f t="shared" si="132"/>
        <v>4.2611737644872782E-3</v>
      </c>
      <c r="H428" s="12">
        <f t="shared" si="138"/>
        <v>4.0944429153825278E-3</v>
      </c>
      <c r="I428" s="14">
        <v>-7.0090071215873602E-3</v>
      </c>
      <c r="J428" s="14">
        <v>-6.7347592797127121E-3</v>
      </c>
      <c r="K428" s="20">
        <v>-9.9129725279335865E-3</v>
      </c>
      <c r="L428" s="20">
        <v>-9.5250985715817256E-3</v>
      </c>
      <c r="N428" s="24">
        <v>1.859910471228221E-5</v>
      </c>
      <c r="O428" s="24">
        <v>6.1368339322620538E-5</v>
      </c>
      <c r="P428" s="23">
        <f t="shared" si="148"/>
        <v>2.235409223179132E-5</v>
      </c>
      <c r="Q428" s="23">
        <f t="shared" si="148"/>
        <v>2.7064967664240031E-5</v>
      </c>
      <c r="R428" s="12">
        <v>4.7280114458185607E-3</v>
      </c>
      <c r="S428" s="12">
        <v>5.2024001830155309E-3</v>
      </c>
      <c r="T428" s="14">
        <v>-7.7768867749227356E-3</v>
      </c>
      <c r="U428" s="14">
        <v>-8.5571868098861005E-3</v>
      </c>
      <c r="V428" s="20">
        <v>-1.099899937542077E-2</v>
      </c>
      <c r="W428" s="20">
        <v>-1.2102592605667862E-2</v>
      </c>
      <c r="Y428" s="14">
        <f t="shared" si="134"/>
        <v>-7.6332142839290237E-3</v>
      </c>
      <c r="Z428" s="14">
        <f t="shared" si="139"/>
        <v>-7.5266874716699295E-3</v>
      </c>
      <c r="AA428" s="20">
        <f t="shared" si="135"/>
        <v>-1.0939437819521752E-2</v>
      </c>
      <c r="AB428" s="20">
        <f t="shared" si="140"/>
        <v>-1.0531737985439266E-2</v>
      </c>
      <c r="AD428" s="14">
        <f t="shared" si="136"/>
        <v>-7.9774742764860407E-3</v>
      </c>
      <c r="AE428" s="14">
        <f t="shared" si="141"/>
        <v>-8.484218788386887E-3</v>
      </c>
      <c r="AF428" s="20">
        <f t="shared" si="137"/>
        <v>-2.2387092549291946E-2</v>
      </c>
      <c r="AG428" s="20">
        <f t="shared" si="142"/>
        <v>-1.4224793053439063E-2</v>
      </c>
      <c r="AI428" s="26">
        <v>-0.9073405395192784</v>
      </c>
      <c r="AJ428" s="26">
        <v>1.5709225109977092</v>
      </c>
      <c r="AK428" s="26">
        <f t="shared" si="149"/>
        <v>-1.8772527852259397</v>
      </c>
      <c r="AL428" s="26">
        <f t="shared" si="149"/>
        <v>-2.1046474765521554</v>
      </c>
      <c r="AM428" s="26">
        <f t="shared" si="150"/>
        <v>-4.0384158341271377</v>
      </c>
      <c r="AN428" s="26">
        <f t="shared" si="150"/>
        <v>-2.5459376158810594</v>
      </c>
      <c r="AO428" s="14">
        <v>-8.8756726552430155E-3</v>
      </c>
      <c r="AP428" s="14">
        <v>-1.094921841719811E-2</v>
      </c>
      <c r="AQ428" s="20">
        <v>-1.9093676286728017E-2</v>
      </c>
      <c r="AR428" s="20">
        <v>-1.3244986318805748E-2</v>
      </c>
    </row>
    <row r="429" spans="1:44" x14ac:dyDescent="0.2">
      <c r="A429" s="1">
        <v>44579</v>
      </c>
      <c r="B429">
        <v>254.65674999999999</v>
      </c>
      <c r="C429">
        <v>19.88</v>
      </c>
      <c r="D429" s="12">
        <v>-7.6283745683698445E-3</v>
      </c>
      <c r="E429" s="12">
        <v>-6.9930069930069783E-3</v>
      </c>
      <c r="F429" s="12">
        <v>6.3536757536286625E-4</v>
      </c>
      <c r="G429" s="12">
        <f t="shared" si="132"/>
        <v>4.243222977295083E-3</v>
      </c>
      <c r="H429" s="12">
        <f t="shared" si="138"/>
        <v>4.022361412068705E-3</v>
      </c>
      <c r="I429" s="14">
        <v>-6.9794807041676432E-3</v>
      </c>
      <c r="J429" s="14">
        <v>-6.6161957575508563E-3</v>
      </c>
      <c r="K429" s="20">
        <v>-9.8712127523116634E-3</v>
      </c>
      <c r="L429" s="20">
        <v>-9.3574119195899454E-3</v>
      </c>
      <c r="N429" s="24">
        <v>5.8192098555351815E-5</v>
      </c>
      <c r="O429" s="24">
        <v>4.0369195582248756E-7</v>
      </c>
      <c r="P429" s="23">
        <f t="shared" si="148"/>
        <v>2.2591829863080473E-5</v>
      </c>
      <c r="Q429" s="23">
        <f t="shared" si="148"/>
        <v>2.4867655647735655E-5</v>
      </c>
      <c r="R429" s="12">
        <v>4.7530863513174752E-3</v>
      </c>
      <c r="S429" s="12">
        <v>4.9867480032317309E-3</v>
      </c>
      <c r="T429" s="14">
        <v>-7.8181313241780914E-3</v>
      </c>
      <c r="U429" s="14">
        <v>-8.2024705398087271E-3</v>
      </c>
      <c r="V429" s="20">
        <v>-1.1057332328519945E-2</v>
      </c>
      <c r="W429" s="20">
        <v>-1.1600910615695546E-2</v>
      </c>
      <c r="Y429" s="14">
        <f t="shared" si="134"/>
        <v>-7.6332142839290237E-3</v>
      </c>
      <c r="Z429" s="14">
        <f t="shared" si="139"/>
        <v>-7.5266874716699295E-3</v>
      </c>
      <c r="AA429" s="20">
        <f t="shared" si="135"/>
        <v>-1.0939437819521752E-2</v>
      </c>
      <c r="AB429" s="20">
        <f t="shared" si="140"/>
        <v>-1.0531737985439266E-2</v>
      </c>
      <c r="AD429" s="14">
        <f t="shared" si="136"/>
        <v>-7.9774742764860407E-3</v>
      </c>
      <c r="AE429" s="14">
        <f t="shared" si="141"/>
        <v>-8.484218788386887E-3</v>
      </c>
      <c r="AF429" s="20">
        <f t="shared" si="137"/>
        <v>-2.2387092549291946E-2</v>
      </c>
      <c r="AG429" s="20">
        <f t="shared" si="142"/>
        <v>-1.4224793053439063E-2</v>
      </c>
      <c r="AI429" s="26">
        <v>-1.6925608506725005</v>
      </c>
      <c r="AJ429" s="26">
        <v>0.12358614299288931</v>
      </c>
      <c r="AK429" s="26">
        <f t="shared" si="149"/>
        <v>-1.8772527852259397</v>
      </c>
      <c r="AL429" s="26">
        <f t="shared" si="149"/>
        <v>-2.1046474765521554</v>
      </c>
      <c r="AM429" s="26">
        <f t="shared" si="150"/>
        <v>-4.0384158341271377</v>
      </c>
      <c r="AN429" s="26">
        <f t="shared" si="150"/>
        <v>-2.5459376158810594</v>
      </c>
      <c r="AO429" s="14">
        <v>-8.9227445914301304E-3</v>
      </c>
      <c r="AP429" s="14">
        <v>-1.0495346601203163E-2</v>
      </c>
      <c r="AQ429" s="20">
        <v>-1.9194939182134076E-2</v>
      </c>
      <c r="AR429" s="20">
        <v>-1.2695949322347426E-2</v>
      </c>
    </row>
    <row r="430" spans="1:44" x14ac:dyDescent="0.2">
      <c r="A430" s="1">
        <v>44578</v>
      </c>
      <c r="B430">
        <v>256.61430000000001</v>
      </c>
      <c r="C430">
        <v>20.02</v>
      </c>
      <c r="D430" s="12">
        <v>1.6538467843862925E-3</v>
      </c>
      <c r="E430" s="12">
        <v>1.5007503751875984E-3</v>
      </c>
      <c r="F430" s="12">
        <v>-1.5309640919869416E-4</v>
      </c>
      <c r="G430" s="12">
        <f t="shared" si="132"/>
        <v>4.1822117123183709E-3</v>
      </c>
      <c r="H430" s="12">
        <f t="shared" si="138"/>
        <v>4.0374789326387567E-3</v>
      </c>
      <c r="I430" s="14">
        <v>-6.8791261036858014E-3</v>
      </c>
      <c r="J430" s="14">
        <v>-6.6410618660910194E-3</v>
      </c>
      <c r="K430" s="20">
        <v>-9.729279325740546E-3</v>
      </c>
      <c r="L430" s="20">
        <v>-9.3925805314288551E-3</v>
      </c>
      <c r="N430" s="24">
        <v>2.7352091862248798E-6</v>
      </c>
      <c r="O430" s="24">
        <v>2.3438510509534008E-8</v>
      </c>
      <c r="P430" s="23">
        <f t="shared" si="148"/>
        <v>2.0313063988475055E-5</v>
      </c>
      <c r="Q430" s="23">
        <f t="shared" si="148"/>
        <v>2.6430813999393659E-5</v>
      </c>
      <c r="R430" s="12">
        <v>4.5070016627992331E-3</v>
      </c>
      <c r="S430" s="12">
        <v>5.1410907402411853E-3</v>
      </c>
      <c r="T430" s="14">
        <v>-7.4133580317316365E-3</v>
      </c>
      <c r="U430" s="14">
        <v>-8.4563417505723448E-3</v>
      </c>
      <c r="V430" s="20">
        <v>-1.048485373655153E-2</v>
      </c>
      <c r="W430" s="20">
        <v>-1.1959965513811134E-2</v>
      </c>
      <c r="Y430" s="14">
        <f t="shared" si="134"/>
        <v>-7.3339591701478968E-3</v>
      </c>
      <c r="Z430" s="14">
        <f t="shared" si="139"/>
        <v>-7.5266874716699295E-3</v>
      </c>
      <c r="AA430" s="20">
        <f t="shared" si="135"/>
        <v>-1.0939437819521752E-2</v>
      </c>
      <c r="AB430" s="20">
        <f t="shared" si="140"/>
        <v>-1.0531737985439266E-2</v>
      </c>
      <c r="AD430" s="14">
        <f t="shared" si="136"/>
        <v>-7.9774742764860407E-3</v>
      </c>
      <c r="AE430" s="14">
        <f t="shared" si="141"/>
        <v>-8.484218788386887E-3</v>
      </c>
      <c r="AF430" s="20">
        <f t="shared" si="137"/>
        <v>-2.2387092549291946E-2</v>
      </c>
      <c r="AG430" s="20">
        <f t="shared" si="142"/>
        <v>-1.4224793053439063E-2</v>
      </c>
      <c r="AI430" s="26">
        <v>0.35721222937061353</v>
      </c>
      <c r="AJ430" s="26">
        <v>-2.8872448240363877E-2</v>
      </c>
      <c r="AK430" s="26">
        <f t="shared" si="149"/>
        <v>-1.8772527852259397</v>
      </c>
      <c r="AL430" s="26">
        <f t="shared" si="149"/>
        <v>-2.1046474765521554</v>
      </c>
      <c r="AM430" s="26">
        <f t="shared" si="150"/>
        <v>-4.0384158341271377</v>
      </c>
      <c r="AN430" s="26">
        <f t="shared" si="150"/>
        <v>-2.5459376158810594</v>
      </c>
      <c r="AO430" s="14">
        <v>-8.4607814245078027E-3</v>
      </c>
      <c r="AP430" s="14">
        <v>-1.0820183653174264E-2</v>
      </c>
      <c r="AQ430" s="20">
        <v>-1.820114687948576E-2</v>
      </c>
      <c r="AR430" s="20">
        <v>-1.3088896302237835E-2</v>
      </c>
    </row>
    <row r="431" spans="1:44" x14ac:dyDescent="0.2">
      <c r="A431" s="1">
        <v>44575</v>
      </c>
      <c r="B431">
        <v>256.19060000000002</v>
      </c>
      <c r="C431">
        <v>19.989999999999998</v>
      </c>
      <c r="D431" s="12">
        <v>-1.8069048897866313E-3</v>
      </c>
      <c r="E431" s="12">
        <v>-7.4478649453824097E-3</v>
      </c>
      <c r="F431" s="12">
        <v>-5.6409600555957784E-3</v>
      </c>
      <c r="G431" s="12">
        <f t="shared" si="132"/>
        <v>4.1898254158973169E-3</v>
      </c>
      <c r="H431" s="12">
        <f t="shared" si="138"/>
        <v>4.0395722215110395E-3</v>
      </c>
      <c r="I431" s="14">
        <v>-6.8916495316321642E-3</v>
      </c>
      <c r="J431" s="14">
        <v>-6.6445050198848509E-3</v>
      </c>
      <c r="K431" s="20">
        <v>-9.7469914488750049E-3</v>
      </c>
      <c r="L431" s="20">
        <v>-9.3974502495466437E-3</v>
      </c>
      <c r="N431" s="24">
        <v>3.2649052807348383E-6</v>
      </c>
      <c r="O431" s="24">
        <v>3.1820430348827128E-5</v>
      </c>
      <c r="P431" s="23">
        <f t="shared" si="148"/>
        <v>2.1435711769990085E-5</v>
      </c>
      <c r="Q431" s="23">
        <f t="shared" si="148"/>
        <v>2.811659895943534E-5</v>
      </c>
      <c r="R431" s="12">
        <v>4.6298716796462176E-3</v>
      </c>
      <c r="S431" s="12">
        <v>5.3025087420423304E-3</v>
      </c>
      <c r="T431" s="14">
        <v>-7.6154612245859874E-3</v>
      </c>
      <c r="U431" s="14">
        <v>-8.7218507362902178E-3</v>
      </c>
      <c r="V431" s="20">
        <v>-1.0770692139026875E-2</v>
      </c>
      <c r="W431" s="20">
        <v>-1.2335479939133148E-2</v>
      </c>
      <c r="Y431" s="14">
        <f t="shared" si="134"/>
        <v>-7.3339591701478968E-3</v>
      </c>
      <c r="Z431" s="14">
        <f t="shared" si="139"/>
        <v>-7.5266874716699295E-3</v>
      </c>
      <c r="AA431" s="20">
        <f t="shared" si="135"/>
        <v>-1.0939437819521752E-2</v>
      </c>
      <c r="AB431" s="20">
        <f t="shared" si="140"/>
        <v>-1.0531737985439266E-2</v>
      </c>
      <c r="AD431" s="14">
        <f t="shared" si="136"/>
        <v>-7.9774742764860407E-3</v>
      </c>
      <c r="AE431" s="14">
        <f t="shared" si="141"/>
        <v>-8.484218788386887E-3</v>
      </c>
      <c r="AF431" s="20">
        <f t="shared" si="137"/>
        <v>-2.2387092549291946E-2</v>
      </c>
      <c r="AG431" s="20">
        <f t="shared" si="142"/>
        <v>-1.4224793053439063E-2</v>
      </c>
      <c r="AI431" s="26">
        <v>-0.38012632950926395</v>
      </c>
      <c r="AJ431" s="26">
        <v>-1.0684090507045203</v>
      </c>
      <c r="AK431" s="26">
        <f t="shared" si="149"/>
        <v>-1.8772527852259397</v>
      </c>
      <c r="AL431" s="26">
        <f t="shared" si="149"/>
        <v>-2.1046474765521554</v>
      </c>
      <c r="AM431" s="26">
        <f t="shared" si="150"/>
        <v>-4.0384158341271377</v>
      </c>
      <c r="AN431" s="26">
        <f t="shared" si="150"/>
        <v>-2.5459376158810594</v>
      </c>
      <c r="AO431" s="14">
        <v>-8.6914395058545618E-3</v>
      </c>
      <c r="AP431" s="14">
        <v>-1.1159911643335135E-2</v>
      </c>
      <c r="AQ431" s="20">
        <v>-1.869734710106009E-2</v>
      </c>
      <c r="AR431" s="20">
        <v>-1.3499856464903726E-2</v>
      </c>
    </row>
    <row r="432" spans="1:44" x14ac:dyDescent="0.2">
      <c r="A432" s="1">
        <v>44574</v>
      </c>
      <c r="B432">
        <v>256.65435000000002</v>
      </c>
      <c r="C432">
        <v>20.14</v>
      </c>
      <c r="D432" s="12">
        <v>-6.8105751113618496E-3</v>
      </c>
      <c r="E432" s="12">
        <v>-1.982160555004886E-3</v>
      </c>
      <c r="F432" s="12">
        <v>4.8284145563569636E-3</v>
      </c>
      <c r="G432" s="12">
        <f t="shared" si="132"/>
        <v>4.1853302338120497E-3</v>
      </c>
      <c r="H432" s="12">
        <f t="shared" si="138"/>
        <v>4.0003378462341527E-3</v>
      </c>
      <c r="I432" s="14">
        <v>-6.8842556150754053E-3</v>
      </c>
      <c r="J432" s="14">
        <v>-6.5799702154094889E-3</v>
      </c>
      <c r="K432" s="20">
        <v>-9.7365340915875169E-3</v>
      </c>
      <c r="L432" s="20">
        <v>-9.3061774440319368E-3</v>
      </c>
      <c r="N432" s="24">
        <v>4.6383933347501472E-5</v>
      </c>
      <c r="O432" s="24">
        <v>2.3313587128039812E-5</v>
      </c>
      <c r="P432" s="23">
        <f t="shared" si="148"/>
        <v>2.259512155724566E-5</v>
      </c>
      <c r="Q432" s="23">
        <f t="shared" si="148"/>
        <v>2.7876030572825032E-5</v>
      </c>
      <c r="R432" s="12">
        <v>4.7534326078367472E-3</v>
      </c>
      <c r="S432" s="12">
        <v>5.2797756176588637E-3</v>
      </c>
      <c r="T432" s="14">
        <v>-7.8187008654696712E-3</v>
      </c>
      <c r="U432" s="14">
        <v>-8.6844580741961344E-3</v>
      </c>
      <c r="V432" s="20">
        <v>-1.1058137841637427E-2</v>
      </c>
      <c r="W432" s="20">
        <v>-1.2282594783553365E-2</v>
      </c>
      <c r="Y432" s="14">
        <f t="shared" si="134"/>
        <v>-7.3339591701478968E-3</v>
      </c>
      <c r="Z432" s="14">
        <f t="shared" si="139"/>
        <v>-7.5266874716699295E-3</v>
      </c>
      <c r="AA432" s="20">
        <f t="shared" si="135"/>
        <v>-1.0939437819521752E-2</v>
      </c>
      <c r="AB432" s="20">
        <f t="shared" si="140"/>
        <v>-1.0531737985439266E-2</v>
      </c>
      <c r="AD432" s="14">
        <f t="shared" si="136"/>
        <v>-7.9774742764860407E-3</v>
      </c>
      <c r="AE432" s="14">
        <f t="shared" si="141"/>
        <v>-8.484218788386887E-3</v>
      </c>
      <c r="AF432" s="20">
        <f t="shared" si="137"/>
        <v>-2.2387092549291946E-2</v>
      </c>
      <c r="AG432" s="20">
        <f t="shared" si="142"/>
        <v>-1.4224793053439063E-2</v>
      </c>
      <c r="AI432" s="26">
        <v>-1.4836973796567143</v>
      </c>
      <c r="AJ432" s="26">
        <v>0.90981984208099898</v>
      </c>
      <c r="AK432" s="26">
        <f t="shared" si="149"/>
        <v>-1.8772527852259397</v>
      </c>
      <c r="AL432" s="26">
        <f t="shared" si="149"/>
        <v>-2.1046474765521554</v>
      </c>
      <c r="AM432" s="26">
        <f t="shared" si="150"/>
        <v>-4.0384158341271377</v>
      </c>
      <c r="AN432" s="26">
        <f t="shared" si="150"/>
        <v>-2.5459376158810594</v>
      </c>
      <c r="AO432" s="14">
        <v>-8.9233946024453361E-3</v>
      </c>
      <c r="AP432" s="14">
        <v>-1.1112066430467325E-2</v>
      </c>
      <c r="AQ432" s="20">
        <v>-1.9196337509944175E-2</v>
      </c>
      <c r="AR432" s="20">
        <v>-1.3441979348409355E-2</v>
      </c>
    </row>
    <row r="433" spans="1:44" x14ac:dyDescent="0.2">
      <c r="A433" s="1">
        <v>44573</v>
      </c>
      <c r="B433">
        <v>258.41430000000003</v>
      </c>
      <c r="C433">
        <v>20.18</v>
      </c>
      <c r="D433" s="12">
        <v>6.8692867609909669E-5</v>
      </c>
      <c r="E433" s="12">
        <v>6.4837905236907467E-3</v>
      </c>
      <c r="F433" s="12">
        <v>6.415097656080837E-3</v>
      </c>
      <c r="G433" s="12">
        <f t="shared" si="132"/>
        <v>4.1264458396087214E-3</v>
      </c>
      <c r="H433" s="12">
        <f t="shared" si="138"/>
        <v>3.9717631821248496E-3</v>
      </c>
      <c r="I433" s="14">
        <v>-6.7873994056992203E-3</v>
      </c>
      <c r="J433" s="14">
        <v>-6.5329690755103814E-3</v>
      </c>
      <c r="K433" s="20">
        <v>-9.5995485063184206E-3</v>
      </c>
      <c r="L433" s="20">
        <v>-9.2397028349298291E-3</v>
      </c>
      <c r="N433" s="24">
        <v>4.7187100604725765E-9</v>
      </c>
      <c r="O433" s="24">
        <v>4.1153477937053849E-5</v>
      </c>
      <c r="P433" s="23">
        <f t="shared" si="148"/>
        <v>2.107060057979695E-5</v>
      </c>
      <c r="Q433" s="23">
        <f t="shared" si="148"/>
        <v>2.81642566346471E-5</v>
      </c>
      <c r="R433" s="12">
        <v>4.5902723862312304E-3</v>
      </c>
      <c r="S433" s="12">
        <v>5.307000719299659E-3</v>
      </c>
      <c r="T433" s="14">
        <v>-7.5503261831876304E-3</v>
      </c>
      <c r="U433" s="14">
        <v>-8.7292393813741178E-3</v>
      </c>
      <c r="V433" s="20">
        <v>-1.06785704069774E-2</v>
      </c>
      <c r="W433" s="20">
        <v>-1.2345929840875975E-2</v>
      </c>
      <c r="Y433" s="14">
        <f t="shared" si="134"/>
        <v>-7.3339591701478968E-3</v>
      </c>
      <c r="Z433" s="14">
        <f t="shared" si="139"/>
        <v>-7.5266874716699295E-3</v>
      </c>
      <c r="AA433" s="20">
        <f t="shared" si="135"/>
        <v>-1.0939437819521752E-2</v>
      </c>
      <c r="AB433" s="20">
        <f t="shared" si="140"/>
        <v>-1.0531737985439266E-2</v>
      </c>
      <c r="AD433" s="14">
        <f t="shared" si="136"/>
        <v>-7.9774742764860407E-3</v>
      </c>
      <c r="AE433" s="14">
        <f t="shared" si="141"/>
        <v>-8.484218788386887E-3</v>
      </c>
      <c r="AF433" s="20">
        <f t="shared" si="137"/>
        <v>-2.2387092549291946E-2</v>
      </c>
      <c r="AG433" s="20">
        <f t="shared" si="142"/>
        <v>-1.4224793053439063E-2</v>
      </c>
      <c r="AI433" s="26">
        <v>1.4508771503485025E-2</v>
      </c>
      <c r="AJ433" s="26">
        <v>1.2271152283600388</v>
      </c>
      <c r="AK433" s="26">
        <f t="shared" si="149"/>
        <v>-1.8772527852259397</v>
      </c>
      <c r="AL433" s="26">
        <f t="shared" si="149"/>
        <v>-2.1046474765521554</v>
      </c>
      <c r="AM433" s="26">
        <f t="shared" si="150"/>
        <v>-4.0384158341271377</v>
      </c>
      <c r="AN433" s="26">
        <f t="shared" si="150"/>
        <v>-2.5459376158810594</v>
      </c>
      <c r="AO433" s="14">
        <v>-8.6171016219982986E-3</v>
      </c>
      <c r="AP433" s="14">
        <v>-1.1169365671934502E-2</v>
      </c>
      <c r="AQ433" s="20">
        <v>-1.853742868751276E-2</v>
      </c>
      <c r="AR433" s="20">
        <v>-1.3511292758772841E-2</v>
      </c>
    </row>
    <row r="434" spans="1:44" x14ac:dyDescent="0.2">
      <c r="A434" s="1">
        <v>44572</v>
      </c>
      <c r="B434">
        <v>258.39654999999999</v>
      </c>
      <c r="C434">
        <v>20.05</v>
      </c>
      <c r="D434" s="12">
        <v>3.9743773303910768E-3</v>
      </c>
      <c r="E434" s="12">
        <v>2.4999999999999467E-3</v>
      </c>
      <c r="F434" s="12">
        <v>-1.4743773303911301E-3</v>
      </c>
      <c r="G434" s="12">
        <f t="shared" si="132"/>
        <v>4.1338719471266739E-3</v>
      </c>
      <c r="H434" s="12">
        <f t="shared" si="138"/>
        <v>3.9189497558097643E-3</v>
      </c>
      <c r="I434" s="14">
        <v>-6.7996142655842558E-3</v>
      </c>
      <c r="J434" s="14">
        <v>-6.4460987196842791E-3</v>
      </c>
      <c r="K434" s="20">
        <v>-9.6168242157552083E-3</v>
      </c>
      <c r="L434" s="20">
        <v>-9.1168404329009176E-3</v>
      </c>
      <c r="N434" s="24">
        <v>1.5795675164326503E-5</v>
      </c>
      <c r="O434" s="24">
        <v>2.1737885123712754E-6</v>
      </c>
      <c r="P434" s="23">
        <f t="shared" si="148"/>
        <v>2.2416200932380421E-5</v>
      </c>
      <c r="Q434" s="23">
        <f t="shared" si="148"/>
        <v>2.7329762180947088E-5</v>
      </c>
      <c r="R434" s="12">
        <v>4.7345750529884326E-3</v>
      </c>
      <c r="S434" s="12">
        <v>5.2277875034231341E-3</v>
      </c>
      <c r="T434" s="14">
        <v>-7.7876829479819843E-3</v>
      </c>
      <c r="U434" s="14">
        <v>-8.5989452359371259E-3</v>
      </c>
      <c r="V434" s="20">
        <v>-1.1014268609006441E-2</v>
      </c>
      <c r="W434" s="20">
        <v>-1.2161652344525683E-2</v>
      </c>
      <c r="Y434" s="14">
        <f t="shared" si="134"/>
        <v>-7.3339591701478968E-3</v>
      </c>
      <c r="Z434" s="14">
        <f t="shared" si="139"/>
        <v>-7.5266874716699295E-3</v>
      </c>
      <c r="AA434" s="20">
        <f t="shared" si="135"/>
        <v>-1.0939437819521752E-2</v>
      </c>
      <c r="AB434" s="20">
        <f t="shared" si="140"/>
        <v>-1.0531737985439266E-2</v>
      </c>
      <c r="AD434" s="14">
        <f t="shared" si="136"/>
        <v>-7.9774742764860407E-3</v>
      </c>
      <c r="AE434" s="14">
        <f t="shared" si="141"/>
        <v>-8.484218788386887E-3</v>
      </c>
      <c r="AF434" s="20">
        <f t="shared" si="137"/>
        <v>-2.2387092549291946E-2</v>
      </c>
      <c r="AG434" s="20">
        <f t="shared" si="142"/>
        <v>-1.4224793053439063E-2</v>
      </c>
      <c r="AI434" s="26">
        <v>0.83164966119564587</v>
      </c>
      <c r="AJ434" s="26">
        <v>-0.2740875566711779</v>
      </c>
      <c r="AK434" s="26">
        <f t="shared" si="149"/>
        <v>-1.8772527852259397</v>
      </c>
      <c r="AL434" s="26">
        <f t="shared" si="149"/>
        <v>-2.1046474765521554</v>
      </c>
      <c r="AM434" s="26">
        <f t="shared" si="150"/>
        <v>-4.0384158341271377</v>
      </c>
      <c r="AN434" s="26">
        <f t="shared" si="150"/>
        <v>-2.5459376158810594</v>
      </c>
      <c r="AO434" s="14">
        <v>-8.8879942050837865E-3</v>
      </c>
      <c r="AP434" s="14">
        <v>-1.1002649777030391E-2</v>
      </c>
      <c r="AQ434" s="20">
        <v>-1.9120182861851819E-2</v>
      </c>
      <c r="AR434" s="20">
        <v>-1.3309620852797889E-2</v>
      </c>
    </row>
    <row r="435" spans="1:44" x14ac:dyDescent="0.2">
      <c r="A435" s="1">
        <v>44571</v>
      </c>
      <c r="B435">
        <v>257.37365</v>
      </c>
      <c r="C435">
        <v>20</v>
      </c>
      <c r="D435" s="12">
        <v>-8.5929462916600752E-4</v>
      </c>
      <c r="E435" s="12">
        <v>-1.1857707509881354E-2</v>
      </c>
      <c r="F435" s="12">
        <v>-1.0998412880715347E-2</v>
      </c>
      <c r="G435" s="12">
        <f t="shared" si="132"/>
        <v>4.1267996878586368E-3</v>
      </c>
      <c r="H435" s="12">
        <f t="shared" si="138"/>
        <v>3.9248905740326316E-3</v>
      </c>
      <c r="I435" s="14">
        <v>-6.7879814342764839E-3</v>
      </c>
      <c r="J435" s="14">
        <v>-6.4558704960852214E-3</v>
      </c>
      <c r="K435" s="20">
        <v>-9.6003716804423447E-3</v>
      </c>
      <c r="L435" s="20">
        <v>-9.1306608427437486E-3</v>
      </c>
      <c r="N435" s="24">
        <v>7.3838725971354642E-7</v>
      </c>
      <c r="O435" s="24">
        <v>1.2096508589468526E-4</v>
      </c>
      <c r="P435" s="23">
        <f t="shared" si="148"/>
        <v>2.2837962951658264E-5</v>
      </c>
      <c r="Q435" s="23">
        <f t="shared" si="148"/>
        <v>2.8936010312447286E-5</v>
      </c>
      <c r="R435" s="12">
        <v>4.7789081338375046E-3</v>
      </c>
      <c r="S435" s="12">
        <v>5.3792202327518886E-3</v>
      </c>
      <c r="T435" s="14">
        <v>-7.8606043768105135E-3</v>
      </c>
      <c r="U435" s="14">
        <v>-8.8480299100126888E-3</v>
      </c>
      <c r="V435" s="20">
        <v>-1.111740277738936E-2</v>
      </c>
      <c r="W435" s="20">
        <v>-1.2513937552459832E-2</v>
      </c>
      <c r="Y435" s="14">
        <f t="shared" si="134"/>
        <v>-7.3339591701478968E-3</v>
      </c>
      <c r="Z435" s="14">
        <f t="shared" si="139"/>
        <v>-7.5266874716699295E-3</v>
      </c>
      <c r="AA435" s="20">
        <f t="shared" si="135"/>
        <v>-1.0939437819521752E-2</v>
      </c>
      <c r="AB435" s="20">
        <f t="shared" si="140"/>
        <v>-1.0531737985439266E-2</v>
      </c>
      <c r="AD435" s="14">
        <f t="shared" si="136"/>
        <v>-7.9774742764860407E-3</v>
      </c>
      <c r="AE435" s="14">
        <f t="shared" si="141"/>
        <v>-8.484218788386887E-3</v>
      </c>
      <c r="AF435" s="20">
        <f t="shared" si="137"/>
        <v>-2.2387092549291946E-2</v>
      </c>
      <c r="AG435" s="20">
        <f t="shared" si="142"/>
        <v>-1.4224793053439063E-2</v>
      </c>
      <c r="AI435" s="26">
        <v>-0.1745014471187066</v>
      </c>
      <c r="AJ435" s="26">
        <v>-2.2908956253036608</v>
      </c>
      <c r="AK435" s="26">
        <f t="shared" si="149"/>
        <v>-1.8772527852259397</v>
      </c>
      <c r="AL435" s="26">
        <f t="shared" si="149"/>
        <v>-2.1046474765521554</v>
      </c>
      <c r="AM435" s="26">
        <f t="shared" si="150"/>
        <v>-4.0384158341271377</v>
      </c>
      <c r="AN435" s="26">
        <f t="shared" si="150"/>
        <v>-2.5459376158810594</v>
      </c>
      <c r="AO435" s="14">
        <v>-8.9712186045853536E-3</v>
      </c>
      <c r="AP435" s="14">
        <v>-1.1321362288679561E-2</v>
      </c>
      <c r="AQ435" s="20">
        <v>-1.9299218277528347E-2</v>
      </c>
      <c r="AR435" s="20">
        <v>-1.36951591346715E-2</v>
      </c>
    </row>
    <row r="436" spans="1:44" x14ac:dyDescent="0.2">
      <c r="A436" s="1">
        <v>44568</v>
      </c>
      <c r="B436">
        <v>257.59500000000003</v>
      </c>
      <c r="C436">
        <v>20.239999999999998</v>
      </c>
      <c r="D436" s="12">
        <v>-4.5460974435348467E-3</v>
      </c>
      <c r="E436" s="12">
        <v>4.9431537320798746E-4</v>
      </c>
      <c r="F436" s="12">
        <v>5.0404128167428341E-3</v>
      </c>
      <c r="G436" s="12">
        <f t="shared" si="132"/>
        <v>4.1267483073464525E-3</v>
      </c>
      <c r="H436" s="12">
        <f t="shared" si="138"/>
        <v>3.7974200924636107E-3</v>
      </c>
      <c r="I436" s="14">
        <v>-6.7878969208546632E-3</v>
      </c>
      <c r="J436" s="14">
        <v>-6.2462002121471665E-3</v>
      </c>
      <c r="K436" s="20">
        <v>-9.600252151497058E-3</v>
      </c>
      <c r="L436" s="20">
        <v>-8.8341201589426932E-3</v>
      </c>
      <c r="N436" s="24">
        <v>2.066700196611407E-5</v>
      </c>
      <c r="O436" s="24">
        <v>2.540576136318543E-5</v>
      </c>
      <c r="P436" s="23">
        <f t="shared" ref="P436:Q451" si="151">SUMPRODUCT(N436:N535,Weights)</f>
        <v>2.4248569816591937E-5</v>
      </c>
      <c r="Q436" s="23">
        <f t="shared" si="151"/>
        <v>2.3048859064198009E-5</v>
      </c>
      <c r="R436" s="12">
        <v>4.9242836856330623E-3</v>
      </c>
      <c r="S436" s="12">
        <v>4.8009227304965044E-3</v>
      </c>
      <c r="T436" s="14">
        <v>-8.0997258804515072E-3</v>
      </c>
      <c r="U436" s="14">
        <v>-7.8968151659709433E-3</v>
      </c>
      <c r="V436" s="20">
        <v>-1.1455596883246471E-2</v>
      </c>
      <c r="W436" s="20">
        <v>-1.1168616387524892E-2</v>
      </c>
      <c r="Y436" s="14">
        <f t="shared" si="134"/>
        <v>-7.3339591701478968E-3</v>
      </c>
      <c r="Z436" s="14">
        <f t="shared" si="139"/>
        <v>-5.751225809528842E-3</v>
      </c>
      <c r="AA436" s="20">
        <f t="shared" si="135"/>
        <v>-1.0939437819521752E-2</v>
      </c>
      <c r="AB436" s="20">
        <f t="shared" si="140"/>
        <v>-9.5796839524377765E-3</v>
      </c>
      <c r="AD436" s="14">
        <f t="shared" si="136"/>
        <v>-7.9774742764860407E-3</v>
      </c>
      <c r="AE436" s="14">
        <f t="shared" si="141"/>
        <v>-8.4151182820205728E-3</v>
      </c>
      <c r="AF436" s="20">
        <f t="shared" si="137"/>
        <v>-2.2387092549291946E-2</v>
      </c>
      <c r="AG436" s="20">
        <f t="shared" si="142"/>
        <v>-1.4224793053439063E-2</v>
      </c>
      <c r="AI436" s="26">
        <v>-0.91889949743438659</v>
      </c>
      <c r="AJ436" s="26">
        <v>1.053312330582661</v>
      </c>
      <c r="AK436" s="26">
        <f t="shared" si="149"/>
        <v>-1.8772527852259397</v>
      </c>
      <c r="AL436" s="26">
        <f t="shared" si="149"/>
        <v>-1.9160352922103181</v>
      </c>
      <c r="AM436" s="26">
        <f t="shared" si="150"/>
        <v>-4.0384158341271377</v>
      </c>
      <c r="AN436" s="26">
        <f t="shared" si="150"/>
        <v>-2.5459376158810594</v>
      </c>
      <c r="AO436" s="14">
        <v>-9.2441252640973227E-3</v>
      </c>
      <c r="AP436" s="14">
        <v>-9.1987373868060284E-3</v>
      </c>
      <c r="AQ436" s="20">
        <v>-1.98863052077945E-2</v>
      </c>
      <c r="AR436" s="20">
        <v>-1.2222849770509456E-2</v>
      </c>
    </row>
    <row r="437" spans="1:44" x14ac:dyDescent="0.2">
      <c r="A437" s="1">
        <v>44567</v>
      </c>
      <c r="B437">
        <v>258.77139999999997</v>
      </c>
      <c r="C437">
        <v>20.23</v>
      </c>
      <c r="D437" s="12">
        <v>-2.1620925446562689E-3</v>
      </c>
      <c r="E437" s="12">
        <v>-1.2689116642264464E-2</v>
      </c>
      <c r="F437" s="12">
        <v>-1.0527024097608195E-2</v>
      </c>
      <c r="G437" s="12">
        <f t="shared" si="132"/>
        <v>4.1157435860199312E-3</v>
      </c>
      <c r="H437" s="12">
        <f t="shared" si="138"/>
        <v>3.8039299793859887E-3</v>
      </c>
      <c r="I437" s="14">
        <v>-6.7697957650671445E-3</v>
      </c>
      <c r="J437" s="14">
        <v>-6.2569080232624842E-3</v>
      </c>
      <c r="K437" s="20">
        <v>-9.574651341434693E-3</v>
      </c>
      <c r="L437" s="20">
        <v>-8.8492644205448133E-3</v>
      </c>
      <c r="N437" s="24">
        <v>4.6746441716582203E-6</v>
      </c>
      <c r="O437" s="24">
        <v>1.1081823635162364E-4</v>
      </c>
      <c r="P437" s="23">
        <f t="shared" si="151"/>
        <v>2.4476056823659619E-5</v>
      </c>
      <c r="Q437" s="23">
        <f t="shared" si="151"/>
        <v>2.2899071749961555E-5</v>
      </c>
      <c r="R437" s="12">
        <v>4.9473282510522406E-3</v>
      </c>
      <c r="S437" s="12">
        <v>4.7852974567900745E-3</v>
      </c>
      <c r="T437" s="14">
        <v>-8.137630817462764E-3</v>
      </c>
      <c r="U437" s="14">
        <v>-7.8711138778428114E-3</v>
      </c>
      <c r="V437" s="20">
        <v>-1.1509206559017571E-2</v>
      </c>
      <c r="W437" s="20">
        <v>-1.1132266565256631E-2</v>
      </c>
      <c r="Y437" s="14">
        <f t="shared" si="134"/>
        <v>-7.3339591701478968E-3</v>
      </c>
      <c r="Z437" s="14">
        <f t="shared" si="139"/>
        <v>-5.751225809528842E-3</v>
      </c>
      <c r="AA437" s="20">
        <f t="shared" si="135"/>
        <v>-1.0939437819521752E-2</v>
      </c>
      <c r="AB437" s="20">
        <f t="shared" si="140"/>
        <v>-9.5796839524377765E-3</v>
      </c>
      <c r="AD437" s="14">
        <f t="shared" si="136"/>
        <v>-7.9774742764860407E-3</v>
      </c>
      <c r="AE437" s="14">
        <f t="shared" si="141"/>
        <v>-8.4151182820205728E-3</v>
      </c>
      <c r="AF437" s="20">
        <f t="shared" si="137"/>
        <v>-2.2387092549291946E-2</v>
      </c>
      <c r="AG437" s="20">
        <f t="shared" si="142"/>
        <v>-1.4224793053439063E-2</v>
      </c>
      <c r="AI437" s="26">
        <v>-0.42616228937845585</v>
      </c>
      <c r="AJ437" s="26">
        <v>-2.5329230349753362</v>
      </c>
      <c r="AK437" s="26">
        <f t="shared" ref="AK437:AL452" si="152">PERCENTILE(AI437:AI536,5%)</f>
        <v>-1.8772527852259397</v>
      </c>
      <c r="AL437" s="26">
        <f t="shared" si="152"/>
        <v>-1.9160352922103181</v>
      </c>
      <c r="AM437" s="26">
        <f t="shared" ref="AM437:AN452" si="153">PERCENTILE(AI437:AI536,1%)</f>
        <v>-4.0384158341271377</v>
      </c>
      <c r="AN437" s="26">
        <f t="shared" si="153"/>
        <v>-2.5459376158810594</v>
      </c>
      <c r="AO437" s="14">
        <v>-9.2873857387147964E-3</v>
      </c>
      <c r="AP437" s="14">
        <v>-9.1687988109340618E-3</v>
      </c>
      <c r="AQ437" s="20">
        <v>-1.9979368745673888E-2</v>
      </c>
      <c r="AR437" s="20">
        <v>-1.2183068798421818E-2</v>
      </c>
    </row>
    <row r="438" spans="1:44" x14ac:dyDescent="0.2">
      <c r="A438" s="1">
        <v>44566</v>
      </c>
      <c r="B438">
        <v>259.33210000000003</v>
      </c>
      <c r="C438">
        <v>20.49</v>
      </c>
      <c r="D438" s="12">
        <v>-9.7107361486447052E-3</v>
      </c>
      <c r="E438" s="12">
        <v>-4.3731778425656342E-3</v>
      </c>
      <c r="F438" s="12">
        <v>5.337558306079071E-3</v>
      </c>
      <c r="G438" s="12">
        <f t="shared" si="132"/>
        <v>4.1094731873552197E-3</v>
      </c>
      <c r="H438" s="12">
        <f t="shared" si="138"/>
        <v>3.6559830668823727E-3</v>
      </c>
      <c r="I438" s="14">
        <v>-6.7594818770810618E-3</v>
      </c>
      <c r="J438" s="14">
        <v>-6.0135570076346387E-3</v>
      </c>
      <c r="K438" s="20">
        <v>-9.5600642128316534E-3</v>
      </c>
      <c r="L438" s="20">
        <v>-8.5050884351711206E-3</v>
      </c>
      <c r="N438" s="24">
        <v>9.4298396548594997E-5</v>
      </c>
      <c r="O438" s="24">
        <v>2.8489528670793681E-5</v>
      </c>
      <c r="P438" s="23">
        <f t="shared" si="151"/>
        <v>2.5739406267853749E-5</v>
      </c>
      <c r="Q438" s="23">
        <f t="shared" si="151"/>
        <v>1.7272979079158127E-5</v>
      </c>
      <c r="R438" s="12">
        <v>5.0734018437192368E-3</v>
      </c>
      <c r="S438" s="12">
        <v>4.1560773668398096E-3</v>
      </c>
      <c r="T438" s="14">
        <v>-8.3450034236238757E-3</v>
      </c>
      <c r="U438" s="14">
        <v>-6.8361389307373868E-3</v>
      </c>
      <c r="V438" s="20">
        <v>-1.1802497593291128E-2</v>
      </c>
      <c r="W438" s="20">
        <v>-9.6684817466970458E-3</v>
      </c>
      <c r="Y438" s="14">
        <f t="shared" si="134"/>
        <v>-7.3339591701478968E-3</v>
      </c>
      <c r="Z438" s="14">
        <f t="shared" si="139"/>
        <v>-5.1364358467499375E-3</v>
      </c>
      <c r="AA438" s="20">
        <f t="shared" si="135"/>
        <v>-1.0939437819521752E-2</v>
      </c>
      <c r="AB438" s="20">
        <f t="shared" si="140"/>
        <v>-9.553918832941417E-3</v>
      </c>
      <c r="AD438" s="14">
        <f t="shared" si="136"/>
        <v>-7.9774742764860407E-3</v>
      </c>
      <c r="AE438" s="14">
        <f t="shared" si="141"/>
        <v>-8.3048987793378319E-3</v>
      </c>
      <c r="AF438" s="20">
        <f t="shared" si="137"/>
        <v>-2.2387092549291946E-2</v>
      </c>
      <c r="AG438" s="20">
        <f t="shared" si="142"/>
        <v>-1.4224793053439063E-2</v>
      </c>
      <c r="AI438" s="26">
        <v>-2.1015706429174426</v>
      </c>
      <c r="AJ438" s="26">
        <v>1.3118661200763111</v>
      </c>
      <c r="AK438" s="26">
        <f t="shared" si="152"/>
        <v>-1.8772527852259397</v>
      </c>
      <c r="AL438" s="26">
        <f t="shared" si="152"/>
        <v>-1.8936365667545141</v>
      </c>
      <c r="AM438" s="26">
        <f t="shared" si="153"/>
        <v>-4.0384158341271377</v>
      </c>
      <c r="AN438" s="26">
        <f t="shared" si="153"/>
        <v>-2.5222493751101851</v>
      </c>
      <c r="AO438" s="14">
        <v>-9.5240577416923558E-3</v>
      </c>
      <c r="AP438" s="14">
        <v>-7.8701000761086781E-3</v>
      </c>
      <c r="AQ438" s="20">
        <v>-2.0488506338565578E-2</v>
      </c>
      <c r="AR438" s="20">
        <v>-1.0482663541421293E-2</v>
      </c>
    </row>
    <row r="439" spans="1:44" x14ac:dyDescent="0.2">
      <c r="A439" s="1">
        <v>44565</v>
      </c>
      <c r="B439">
        <v>261.87509999999997</v>
      </c>
      <c r="C439">
        <v>20.58</v>
      </c>
      <c r="D439" s="12">
        <v>-2.2333904470439592E-4</v>
      </c>
      <c r="E439" s="12">
        <v>3.4129692832762792E-3</v>
      </c>
      <c r="F439" s="12">
        <v>3.6363083279806752E-3</v>
      </c>
      <c r="G439" s="12">
        <f t="shared" si="132"/>
        <v>3.9854474370724334E-3</v>
      </c>
      <c r="H439" s="12">
        <f t="shared" si="138"/>
        <v>3.6279704560588308E-3</v>
      </c>
      <c r="I439" s="14">
        <v>-6.5554776718930435E-3</v>
      </c>
      <c r="J439" s="14">
        <v>-5.9674803631211562E-3</v>
      </c>
      <c r="K439" s="20">
        <v>-9.2715371723349725E-3</v>
      </c>
      <c r="L439" s="20">
        <v>-8.43992135753544E-3</v>
      </c>
      <c r="N439" s="24">
        <v>4.9880328889472156E-8</v>
      </c>
      <c r="O439" s="24">
        <v>1.3222738256141613E-5</v>
      </c>
      <c r="P439" s="23">
        <f t="shared" si="151"/>
        <v>2.1350906654489577E-5</v>
      </c>
      <c r="Q439" s="23">
        <f t="shared" si="151"/>
        <v>1.6554125063578781E-5</v>
      </c>
      <c r="R439" s="12">
        <v>4.6207041297284526E-3</v>
      </c>
      <c r="S439" s="12">
        <v>4.0686760824104416E-3</v>
      </c>
      <c r="T439" s="14">
        <v>-7.600381946853493E-3</v>
      </c>
      <c r="U439" s="14">
        <v>-6.6923766110435238E-3</v>
      </c>
      <c r="V439" s="20">
        <v>-1.0749365228765519E-2</v>
      </c>
      <c r="W439" s="20">
        <v>-9.4651559544763481E-3</v>
      </c>
      <c r="Y439" s="14">
        <f t="shared" si="134"/>
        <v>-6.8293989616928117E-3</v>
      </c>
      <c r="Z439" s="14">
        <f t="shared" si="139"/>
        <v>-5.1364358467499375E-3</v>
      </c>
      <c r="AA439" s="20">
        <f t="shared" si="135"/>
        <v>-1.0939437819521752E-2</v>
      </c>
      <c r="AB439" s="20">
        <f t="shared" si="140"/>
        <v>-9.553918832941417E-3</v>
      </c>
      <c r="AD439" s="14">
        <f t="shared" si="136"/>
        <v>-7.8188269387536695E-3</v>
      </c>
      <c r="AE439" s="14">
        <f t="shared" si="141"/>
        <v>-8.3048987793378319E-3</v>
      </c>
      <c r="AF439" s="20">
        <f t="shared" si="137"/>
        <v>-2.2387092549291946E-2</v>
      </c>
      <c r="AG439" s="20">
        <f t="shared" si="142"/>
        <v>-1.4224793053439063E-2</v>
      </c>
      <c r="AI439" s="26">
        <v>-4.6865217378451153E-2</v>
      </c>
      <c r="AJ439" s="26">
        <v>0.88807128191744156</v>
      </c>
      <c r="AK439" s="26">
        <f t="shared" si="152"/>
        <v>-1.7913549641696149</v>
      </c>
      <c r="AL439" s="26">
        <f t="shared" si="152"/>
        <v>-1.8936365667545141</v>
      </c>
      <c r="AM439" s="26">
        <f t="shared" si="153"/>
        <v>-4.0384158341271377</v>
      </c>
      <c r="AN439" s="26">
        <f t="shared" si="153"/>
        <v>-2.5222493751101851</v>
      </c>
      <c r="AO439" s="14">
        <v>-8.2773212807481043E-3</v>
      </c>
      <c r="AP439" s="14">
        <v>-7.704593807931915E-3</v>
      </c>
      <c r="AQ439" s="20">
        <v>-1.8660324722312039E-2</v>
      </c>
      <c r="AR439" s="20">
        <v>-1.0262215706385492E-2</v>
      </c>
    </row>
    <row r="440" spans="1:44" x14ac:dyDescent="0.2">
      <c r="A440" s="1">
        <v>44564</v>
      </c>
      <c r="B440">
        <v>261.93359999999996</v>
      </c>
      <c r="C440">
        <v>20.51</v>
      </c>
      <c r="D440" s="12">
        <v>3.7991164711730363E-3</v>
      </c>
      <c r="E440" s="12">
        <v>0</v>
      </c>
      <c r="F440" s="12">
        <v>-3.7991164711730363E-3</v>
      </c>
      <c r="G440" s="12">
        <f t="shared" si="132"/>
        <v>3.9859027043166288E-3</v>
      </c>
      <c r="H440" s="12">
        <f t="shared" si="138"/>
        <v>3.6186091542250729E-3</v>
      </c>
      <c r="I440" s="14">
        <v>-6.5562265198708903E-3</v>
      </c>
      <c r="J440" s="14">
        <v>-5.9520823918469117E-3</v>
      </c>
      <c r="K440" s="20">
        <v>-9.272596282320628E-3</v>
      </c>
      <c r="L440" s="20">
        <v>-8.4181437129162238E-3</v>
      </c>
      <c r="N440" s="24">
        <v>1.4433285961538265E-5</v>
      </c>
      <c r="O440" s="24">
        <v>1.4433285961538265E-5</v>
      </c>
      <c r="P440" s="23">
        <f t="shared" si="151"/>
        <v>2.271057012127934E-5</v>
      </c>
      <c r="Q440" s="23">
        <f t="shared" si="151"/>
        <v>1.6765856653620571E-5</v>
      </c>
      <c r="R440" s="12">
        <v>4.7655608401613488E-3</v>
      </c>
      <c r="S440" s="12">
        <v>4.0946131262453323E-3</v>
      </c>
      <c r="T440" s="14">
        <v>-7.8386500323973009E-3</v>
      </c>
      <c r="U440" s="14">
        <v>-6.735039251667743E-3</v>
      </c>
      <c r="V440" s="20">
        <v>-1.1086352329121637E-2</v>
      </c>
      <c r="W440" s="20">
        <v>-9.5254945412605492E-3</v>
      </c>
      <c r="Y440" s="14">
        <f t="shared" si="134"/>
        <v>-6.8293989616928117E-3</v>
      </c>
      <c r="Z440" s="14">
        <f t="shared" si="139"/>
        <v>-5.1364358467499375E-3</v>
      </c>
      <c r="AA440" s="20">
        <f t="shared" si="135"/>
        <v>-1.0939437819521752E-2</v>
      </c>
      <c r="AB440" s="20">
        <f t="shared" si="140"/>
        <v>-9.553918832941417E-3</v>
      </c>
      <c r="AD440" s="14">
        <f t="shared" si="136"/>
        <v>-7.8188269387536695E-3</v>
      </c>
      <c r="AE440" s="14">
        <f t="shared" si="141"/>
        <v>-8.3048987793378319E-3</v>
      </c>
      <c r="AF440" s="20">
        <f t="shared" si="137"/>
        <v>-2.2387092549291946E-2</v>
      </c>
      <c r="AG440" s="20">
        <f t="shared" si="142"/>
        <v>-1.4224793053439063E-2</v>
      </c>
      <c r="AI440" s="26">
        <v>0.78811587739218381</v>
      </c>
      <c r="AJ440" s="26">
        <v>-0.92378507633029627</v>
      </c>
      <c r="AK440" s="26">
        <f t="shared" si="152"/>
        <v>-1.7913549641696149</v>
      </c>
      <c r="AL440" s="26">
        <f t="shared" si="152"/>
        <v>-1.8936365667545141</v>
      </c>
      <c r="AM440" s="26">
        <f t="shared" si="153"/>
        <v>-4.0384158341271377</v>
      </c>
      <c r="AN440" s="26">
        <f t="shared" si="153"/>
        <v>-2.5222493751101851</v>
      </c>
      <c r="AO440" s="14">
        <v>-8.5368110680753527E-3</v>
      </c>
      <c r="AP440" s="14">
        <v>-7.7537091425711789E-3</v>
      </c>
      <c r="AQ440" s="20">
        <v>-1.9245316355403816E-2</v>
      </c>
      <c r="AR440" s="20">
        <v>-1.0327635398990251E-2</v>
      </c>
    </row>
    <row r="441" spans="1:44" x14ac:dyDescent="0.2">
      <c r="A441" s="1">
        <v>44561</v>
      </c>
      <c r="B441">
        <v>260.94225</v>
      </c>
      <c r="C441">
        <v>20.51</v>
      </c>
      <c r="D441" s="12">
        <v>-2.5854425898154121E-3</v>
      </c>
      <c r="E441" s="12">
        <v>-2.9168692270296059E-3</v>
      </c>
      <c r="F441" s="12">
        <v>-3.3142663721419385E-4</v>
      </c>
      <c r="G441" s="12">
        <f t="shared" si="132"/>
        <v>3.9723269652028447E-3</v>
      </c>
      <c r="H441" s="12">
        <f t="shared" si="138"/>
        <v>3.6008712604519914E-3</v>
      </c>
      <c r="I441" s="14">
        <v>-6.5338964161510355E-3</v>
      </c>
      <c r="J441" s="14">
        <v>-5.9229061529397792E-3</v>
      </c>
      <c r="K441" s="20">
        <v>-9.241014390494743E-3</v>
      </c>
      <c r="L441" s="20">
        <v>-8.3768792014472532E-3</v>
      </c>
      <c r="N441" s="24">
        <v>6.6845133852314254E-6</v>
      </c>
      <c r="O441" s="24">
        <v>1.0984361585510887E-7</v>
      </c>
      <c r="P441" s="23">
        <f t="shared" si="151"/>
        <v>2.3237267765385895E-5</v>
      </c>
      <c r="Q441" s="23">
        <f t="shared" si="151"/>
        <v>1.6913104501919104E-5</v>
      </c>
      <c r="R441" s="12">
        <v>4.8205049284681676E-3</v>
      </c>
      <c r="S441" s="12">
        <v>4.1125544983524661E-3</v>
      </c>
      <c r="T441" s="14">
        <v>-7.9290250153283143E-3</v>
      </c>
      <c r="U441" s="14">
        <v>-6.7645501826506483E-3</v>
      </c>
      <c r="V441" s="20">
        <v>-1.1214171392145316E-2</v>
      </c>
      <c r="W441" s="20">
        <v>-9.5672324141193553E-3</v>
      </c>
      <c r="Y441" s="14">
        <f t="shared" si="134"/>
        <v>-6.8293989616928117E-3</v>
      </c>
      <c r="Z441" s="14">
        <f t="shared" si="139"/>
        <v>-5.1364358467499375E-3</v>
      </c>
      <c r="AA441" s="20">
        <f t="shared" si="135"/>
        <v>-1.0939437819521752E-2</v>
      </c>
      <c r="AB441" s="20">
        <f t="shared" si="140"/>
        <v>-9.553918832941417E-3</v>
      </c>
      <c r="AD441" s="14">
        <f t="shared" si="136"/>
        <v>-7.8188269387536695E-3</v>
      </c>
      <c r="AE441" s="14">
        <f t="shared" si="141"/>
        <v>-8.3048987793378319E-3</v>
      </c>
      <c r="AF441" s="20">
        <f t="shared" si="137"/>
        <v>-2.2387092549291946E-2</v>
      </c>
      <c r="AG441" s="20">
        <f t="shared" si="142"/>
        <v>-1.4224793053439063E-2</v>
      </c>
      <c r="AI441" s="26">
        <v>-0.52455850593360243</v>
      </c>
      <c r="AJ441" s="26">
        <v>-7.8148661006562828E-2</v>
      </c>
      <c r="AK441" s="26">
        <f t="shared" si="152"/>
        <v>-1.7913549641696149</v>
      </c>
      <c r="AL441" s="26">
        <f t="shared" si="152"/>
        <v>-1.8936365667545141</v>
      </c>
      <c r="AM441" s="26">
        <f t="shared" si="153"/>
        <v>-4.0384158341271377</v>
      </c>
      <c r="AN441" s="26">
        <f t="shared" si="153"/>
        <v>-2.5222493751101851</v>
      </c>
      <c r="AO441" s="14">
        <v>-8.6352354334155463E-3</v>
      </c>
      <c r="AP441" s="14">
        <v>-7.7876835808509967E-3</v>
      </c>
      <c r="AQ441" s="20">
        <v>-1.9467203431613754E-2</v>
      </c>
      <c r="AR441" s="20">
        <v>-1.0372888013576088E-2</v>
      </c>
    </row>
    <row r="442" spans="1:44" x14ac:dyDescent="0.2">
      <c r="A442" s="1">
        <v>44560</v>
      </c>
      <c r="B442">
        <v>261.61865</v>
      </c>
      <c r="C442">
        <v>20.57</v>
      </c>
      <c r="D442" s="12">
        <v>1.3360924247174388E-4</v>
      </c>
      <c r="E442" s="12">
        <v>1.4605647517040854E-3</v>
      </c>
      <c r="F442" s="12">
        <v>1.3269555092323415E-3</v>
      </c>
      <c r="G442" s="12">
        <f t="shared" si="132"/>
        <v>3.9617557141175567E-3</v>
      </c>
      <c r="H442" s="12">
        <f t="shared" si="138"/>
        <v>3.6035046596824458E-3</v>
      </c>
      <c r="I442" s="14">
        <v>-6.5165082554619847E-3</v>
      </c>
      <c r="J442" s="14">
        <v>-5.9272377092152032E-3</v>
      </c>
      <c r="K442" s="20">
        <v>-9.216421983006531E-3</v>
      </c>
      <c r="L442" s="20">
        <v>-8.3830054041485209E-3</v>
      </c>
      <c r="N442" s="24">
        <v>1.7851429673873251E-8</v>
      </c>
      <c r="O442" s="24">
        <v>1.7608109234820628E-6</v>
      </c>
      <c r="P442" s="23">
        <f t="shared" si="151"/>
        <v>2.4293043615221351E-5</v>
      </c>
      <c r="Q442" s="23">
        <f t="shared" si="151"/>
        <v>1.7985881931748254E-5</v>
      </c>
      <c r="R442" s="12">
        <v>4.9287973802157204E-3</v>
      </c>
      <c r="S442" s="12">
        <v>4.2409765304406311E-3</v>
      </c>
      <c r="T442" s="14">
        <v>-8.1071502473567449E-3</v>
      </c>
      <c r="U442" s="14">
        <v>-6.9757856279113444E-3</v>
      </c>
      <c r="V442" s="20">
        <v>-1.1466097307042906E-2</v>
      </c>
      <c r="W442" s="20">
        <v>-9.865986735447663E-3</v>
      </c>
      <c r="Y442" s="14">
        <f t="shared" si="134"/>
        <v>-6.8293989616928117E-3</v>
      </c>
      <c r="Z442" s="14">
        <f t="shared" si="139"/>
        <v>-5.1364358467499375E-3</v>
      </c>
      <c r="AA442" s="20">
        <f t="shared" si="135"/>
        <v>-1.0939437819521752E-2</v>
      </c>
      <c r="AB442" s="20">
        <f t="shared" si="140"/>
        <v>-9.553918832941417E-3</v>
      </c>
      <c r="AD442" s="14">
        <f t="shared" si="136"/>
        <v>-7.8188269387536695E-3</v>
      </c>
      <c r="AE442" s="14">
        <f t="shared" si="141"/>
        <v>-8.3048987793378319E-3</v>
      </c>
      <c r="AF442" s="20">
        <f t="shared" si="137"/>
        <v>-2.2387092549291946E-2</v>
      </c>
      <c r="AG442" s="20">
        <f t="shared" si="142"/>
        <v>-1.4224793053439063E-2</v>
      </c>
      <c r="AI442" s="26">
        <v>2.6282538894049617E-2</v>
      </c>
      <c r="AJ442" s="26">
        <v>0.3042506281792462</v>
      </c>
      <c r="AK442" s="26">
        <f t="shared" si="152"/>
        <v>-1.7913549641696149</v>
      </c>
      <c r="AL442" s="26">
        <f t="shared" si="152"/>
        <v>-1.8936365667545141</v>
      </c>
      <c r="AM442" s="26">
        <f t="shared" si="153"/>
        <v>-4.0384158341271377</v>
      </c>
      <c r="AN442" s="26">
        <f t="shared" si="153"/>
        <v>-2.5222493751101851</v>
      </c>
      <c r="AO442" s="14">
        <v>-8.8292256544356233E-3</v>
      </c>
      <c r="AP442" s="14">
        <v>-8.0308682367900685E-3</v>
      </c>
      <c r="AQ442" s="20">
        <v>-1.990453338346752E-2</v>
      </c>
      <c r="AR442" s="20">
        <v>-1.0696800403760844E-2</v>
      </c>
    </row>
    <row r="443" spans="1:44" x14ac:dyDescent="0.2">
      <c r="A443" s="1">
        <v>44559</v>
      </c>
      <c r="B443">
        <v>261.58370000000002</v>
      </c>
      <c r="C443">
        <v>20.54</v>
      </c>
      <c r="D443" s="12">
        <v>-3.0174322745195603E-3</v>
      </c>
      <c r="E443" s="12">
        <v>-9.7276264591439343E-4</v>
      </c>
      <c r="F443" s="12">
        <v>2.0446696286051669E-3</v>
      </c>
      <c r="G443" s="12">
        <f t="shared" si="132"/>
        <v>3.962657832203724E-3</v>
      </c>
      <c r="H443" s="12">
        <f t="shared" si="138"/>
        <v>3.6054567372281786E-3</v>
      </c>
      <c r="I443" s="14">
        <v>-6.5179921076679555E-3</v>
      </c>
      <c r="J443" s="14">
        <v>-5.930448591046392E-3</v>
      </c>
      <c r="K443" s="20">
        <v>-9.2185206234984204E-3</v>
      </c>
      <c r="L443" s="20">
        <v>-8.3875466155969997E-3</v>
      </c>
      <c r="N443" s="24">
        <v>9.104897531312287E-6</v>
      </c>
      <c r="O443" s="24">
        <v>4.180673890140391E-6</v>
      </c>
      <c r="P443" s="23">
        <f t="shared" si="151"/>
        <v>2.5842728905843586E-5</v>
      </c>
      <c r="Q443" s="23">
        <f t="shared" si="151"/>
        <v>1.9021718775611878E-5</v>
      </c>
      <c r="R443" s="12">
        <v>5.0835744221800847E-3</v>
      </c>
      <c r="S443" s="12">
        <v>4.3613895464188791E-3</v>
      </c>
      <c r="T443" s="14">
        <v>-8.3617358262006499E-3</v>
      </c>
      <c r="U443" s="14">
        <v>-7.1738474139753311E-3</v>
      </c>
      <c r="V443" s="20">
        <v>-1.1826162549567035E-2</v>
      </c>
      <c r="W443" s="20">
        <v>-1.0146109299175506E-2</v>
      </c>
      <c r="Y443" s="14">
        <f t="shared" si="134"/>
        <v>-6.8293989616928117E-3</v>
      </c>
      <c r="Z443" s="14">
        <f t="shared" si="139"/>
        <v>-5.1364358467499375E-3</v>
      </c>
      <c r="AA443" s="20">
        <f t="shared" si="135"/>
        <v>-1.0939437819521752E-2</v>
      </c>
      <c r="AB443" s="20">
        <f t="shared" si="140"/>
        <v>-9.553918832941417E-3</v>
      </c>
      <c r="AD443" s="14">
        <f t="shared" si="136"/>
        <v>-7.8188269387536695E-3</v>
      </c>
      <c r="AE443" s="14">
        <f t="shared" si="141"/>
        <v>-8.3048987793378319E-3</v>
      </c>
      <c r="AF443" s="20">
        <f t="shared" si="137"/>
        <v>-2.2387092549291946E-2</v>
      </c>
      <c r="AG443" s="20">
        <f t="shared" si="142"/>
        <v>-1.4224793053439063E-2</v>
      </c>
      <c r="AI443" s="26">
        <v>-0.58167621637841505</v>
      </c>
      <c r="AJ443" s="26">
        <v>0.45756263548538173</v>
      </c>
      <c r="AK443" s="26">
        <f t="shared" si="152"/>
        <v>-1.7913549641696149</v>
      </c>
      <c r="AL443" s="26">
        <f t="shared" si="152"/>
        <v>-1.8936365667545141</v>
      </c>
      <c r="AM443" s="26">
        <f t="shared" si="153"/>
        <v>-4.0384158341271377</v>
      </c>
      <c r="AN443" s="26">
        <f t="shared" si="153"/>
        <v>-2.5222493751101851</v>
      </c>
      <c r="AO443" s="14">
        <v>-9.1064862768979772E-3</v>
      </c>
      <c r="AP443" s="14">
        <v>-8.258886726959673E-3</v>
      </c>
      <c r="AQ443" s="20">
        <v>-2.052958744049577E-2</v>
      </c>
      <c r="AR443" s="20">
        <v>-1.1000512058067112E-2</v>
      </c>
    </row>
    <row r="444" spans="1:44" x14ac:dyDescent="0.2">
      <c r="A444" s="1">
        <v>44558</v>
      </c>
      <c r="B444">
        <v>262.37540000000001</v>
      </c>
      <c r="C444">
        <v>20.56</v>
      </c>
      <c r="D444" s="12">
        <v>1.3774046856185329E-3</v>
      </c>
      <c r="E444" s="12">
        <v>5.8708414872796766E-3</v>
      </c>
      <c r="F444" s="12">
        <v>4.4934368016611437E-3</v>
      </c>
      <c r="G444" s="12">
        <f t="shared" si="132"/>
        <v>3.947905741334053E-3</v>
      </c>
      <c r="H444" s="12">
        <f t="shared" si="138"/>
        <v>3.6002710667274378E-3</v>
      </c>
      <c r="I444" s="14">
        <v>-6.493727077495859E-3</v>
      </c>
      <c r="J444" s="14">
        <v>-5.9219189221150735E-3</v>
      </c>
      <c r="K444" s="20">
        <v>-9.1842021282661033E-3</v>
      </c>
      <c r="L444" s="20">
        <v>-8.3754829420521256E-3</v>
      </c>
      <c r="N444" s="24">
        <v>1.8972436679638895E-6</v>
      </c>
      <c r="O444" s="24">
        <v>2.0190974290522729E-5</v>
      </c>
      <c r="P444" s="23">
        <f t="shared" si="151"/>
        <v>2.6909922630565819E-5</v>
      </c>
      <c r="Q444" s="23">
        <f t="shared" si="151"/>
        <v>1.9968488224329708E-5</v>
      </c>
      <c r="R444" s="12">
        <v>5.1874774824153041E-3</v>
      </c>
      <c r="S444" s="12">
        <v>4.4686114425322001E-3</v>
      </c>
      <c r="T444" s="14">
        <v>-8.532641151679907E-3</v>
      </c>
      <c r="U444" s="14">
        <v>-7.3502117386859411E-3</v>
      </c>
      <c r="V444" s="20">
        <v>-1.2067877212851576E-2</v>
      </c>
      <c r="W444" s="20">
        <v>-1.0395544729249358E-2</v>
      </c>
      <c r="Y444" s="14">
        <f t="shared" si="134"/>
        <v>-6.8293989616928117E-3</v>
      </c>
      <c r="Z444" s="14">
        <f t="shared" si="139"/>
        <v>-5.1364358467499375E-3</v>
      </c>
      <c r="AA444" s="20">
        <f t="shared" si="135"/>
        <v>-1.0939437819521752E-2</v>
      </c>
      <c r="AB444" s="20">
        <f t="shared" si="140"/>
        <v>-9.553918832941417E-3</v>
      </c>
      <c r="AD444" s="14">
        <f t="shared" si="136"/>
        <v>-7.8188269387536695E-3</v>
      </c>
      <c r="AE444" s="14">
        <f t="shared" si="141"/>
        <v>-8.3048987793378319E-3</v>
      </c>
      <c r="AF444" s="20">
        <f t="shared" si="137"/>
        <v>-2.2387092549291946E-2</v>
      </c>
      <c r="AG444" s="20">
        <f t="shared" si="142"/>
        <v>-1.4224793053439063E-2</v>
      </c>
      <c r="AI444" s="26">
        <v>0.25798246689856047</v>
      </c>
      <c r="AJ444" s="26">
        <v>1.0059800153638647</v>
      </c>
      <c r="AK444" s="26">
        <f t="shared" si="152"/>
        <v>-1.7913549641696149</v>
      </c>
      <c r="AL444" s="26">
        <f t="shared" si="152"/>
        <v>-1.8936365667545141</v>
      </c>
      <c r="AM444" s="26">
        <f t="shared" si="153"/>
        <v>-4.0384158341271377</v>
      </c>
      <c r="AN444" s="26">
        <f t="shared" si="153"/>
        <v>-2.5222493751101851</v>
      </c>
      <c r="AO444" s="14">
        <v>-9.2926135396427505E-3</v>
      </c>
      <c r="AP444" s="14">
        <v>-8.4619260301966124E-3</v>
      </c>
      <c r="AQ444" s="20">
        <v>-2.0949191204163945E-2</v>
      </c>
      <c r="AR444" s="20">
        <v>-1.1270952418537065E-2</v>
      </c>
    </row>
    <row r="445" spans="1:44" x14ac:dyDescent="0.2">
      <c r="A445" s="1">
        <v>44557</v>
      </c>
      <c r="B445">
        <v>262.0145</v>
      </c>
      <c r="C445">
        <v>20.440000000000001</v>
      </c>
      <c r="D445" s="12">
        <v>5.1796496145328774E-3</v>
      </c>
      <c r="E445" s="12">
        <v>1.9607843137257053E-3</v>
      </c>
      <c r="F445" s="12">
        <v>-3.2188653008071721E-3</v>
      </c>
      <c r="G445" s="12">
        <f t="shared" si="132"/>
        <v>3.9475559525250694E-3</v>
      </c>
      <c r="H445" s="12">
        <f t="shared" si="138"/>
        <v>3.5725409360581775E-3</v>
      </c>
      <c r="I445" s="14">
        <v>-6.4931517261047353E-3</v>
      </c>
      <c r="J445" s="14">
        <v>-5.8763069161079026E-3</v>
      </c>
      <c r="K445" s="20">
        <v>-9.1833883978139613E-3</v>
      </c>
      <c r="L445" s="20">
        <v>-8.3109730115228167E-3</v>
      </c>
      <c r="N445" s="24">
        <v>2.6828770129330585E-5</v>
      </c>
      <c r="O445" s="24">
        <v>1.0361093824740447E-5</v>
      </c>
      <c r="P445" s="23">
        <f t="shared" si="151"/>
        <v>2.8506423278385095E-5</v>
      </c>
      <c r="Q445" s="23">
        <f t="shared" si="151"/>
        <v>1.9951638597584009E-5</v>
      </c>
      <c r="R445" s="12">
        <v>5.3391406872628014E-3</v>
      </c>
      <c r="S445" s="12">
        <v>4.4667257132696217E-3</v>
      </c>
      <c r="T445" s="14">
        <v>-8.7821049242483972E-3</v>
      </c>
      <c r="U445" s="14">
        <v>-7.347109990068941E-3</v>
      </c>
      <c r="V445" s="20">
        <v>-1.2420698587018771E-2</v>
      </c>
      <c r="W445" s="20">
        <v>-1.0391157866988342E-2</v>
      </c>
      <c r="Y445" s="14">
        <f t="shared" si="134"/>
        <v>-6.8293989616928117E-3</v>
      </c>
      <c r="Z445" s="14">
        <f t="shared" si="139"/>
        <v>-5.1364358467499375E-3</v>
      </c>
      <c r="AA445" s="20">
        <f t="shared" si="135"/>
        <v>-1.0939437819521752E-2</v>
      </c>
      <c r="AB445" s="20">
        <f t="shared" si="140"/>
        <v>-9.553918832941417E-3</v>
      </c>
      <c r="AD445" s="14">
        <f t="shared" si="136"/>
        <v>-7.8188269387536695E-3</v>
      </c>
      <c r="AE445" s="14">
        <f t="shared" si="141"/>
        <v>-8.3048987793378319E-3</v>
      </c>
      <c r="AF445" s="20">
        <f t="shared" si="137"/>
        <v>-2.2387092549291946E-2</v>
      </c>
      <c r="AG445" s="20">
        <f t="shared" si="142"/>
        <v>-1.4224793053439063E-2</v>
      </c>
      <c r="AI445" s="26">
        <v>0.96835111212367186</v>
      </c>
      <c r="AJ445" s="26">
        <v>-0.70984732879260992</v>
      </c>
      <c r="AK445" s="26">
        <f t="shared" si="152"/>
        <v>-1.7913549641696149</v>
      </c>
      <c r="AL445" s="26">
        <f t="shared" si="152"/>
        <v>-1.8936365667545141</v>
      </c>
      <c r="AM445" s="26">
        <f t="shared" si="153"/>
        <v>-4.0384158341271377</v>
      </c>
      <c r="AN445" s="26">
        <f t="shared" si="153"/>
        <v>-2.5222493751101851</v>
      </c>
      <c r="AO445" s="14">
        <v>-9.5642961745281887E-3</v>
      </c>
      <c r="AP445" s="14">
        <v>-8.4583551443099952E-3</v>
      </c>
      <c r="AQ445" s="20">
        <v>-2.1561670292074547E-2</v>
      </c>
      <c r="AR445" s="20">
        <v>-1.1266196139082899E-2</v>
      </c>
    </row>
    <row r="446" spans="1:44" x14ac:dyDescent="0.2">
      <c r="A446" s="1">
        <v>44553</v>
      </c>
      <c r="B446">
        <v>260.66435000000001</v>
      </c>
      <c r="C446">
        <v>20.399999999999999</v>
      </c>
      <c r="D446" s="12">
        <v>3.7496543964239404E-3</v>
      </c>
      <c r="E446" s="12">
        <v>8.4033613445377853E-3</v>
      </c>
      <c r="F446" s="12">
        <v>4.6537069481138449E-3</v>
      </c>
      <c r="G446" s="12">
        <f t="shared" si="132"/>
        <v>3.9268831947094334E-3</v>
      </c>
      <c r="H446" s="12">
        <f t="shared" si="138"/>
        <v>3.5582992884548507E-3</v>
      </c>
      <c r="I446" s="14">
        <v>-6.4591480654325973E-3</v>
      </c>
      <c r="J446" s="14">
        <v>-5.8528814903938053E-3</v>
      </c>
      <c r="K446" s="20">
        <v>-9.1352963716189953E-3</v>
      </c>
      <c r="L446" s="20">
        <v>-8.2778419848979785E-3</v>
      </c>
      <c r="N446" s="24">
        <v>1.4059908092621385E-5</v>
      </c>
      <c r="O446" s="24">
        <v>2.1656988358923076E-5</v>
      </c>
      <c r="P446" s="23">
        <f t="shared" si="151"/>
        <v>2.8611132795705463E-5</v>
      </c>
      <c r="Q446" s="23">
        <f t="shared" si="151"/>
        <v>2.0562489886300143E-5</v>
      </c>
      <c r="R446" s="12">
        <v>5.3489375389609347E-3</v>
      </c>
      <c r="S446" s="12">
        <v>4.5345881716314816E-3</v>
      </c>
      <c r="T446" s="14">
        <v>-8.7982193112967778E-3</v>
      </c>
      <c r="U446" s="14">
        <v>-7.4587338008392894E-3</v>
      </c>
      <c r="V446" s="20">
        <v>-1.2443489472139017E-2</v>
      </c>
      <c r="W446" s="20">
        <v>-1.0549029552725641E-2</v>
      </c>
      <c r="Y446" s="14">
        <f t="shared" si="134"/>
        <v>-6.8293989616928117E-3</v>
      </c>
      <c r="Z446" s="14">
        <f t="shared" si="139"/>
        <v>-5.1364358467499375E-3</v>
      </c>
      <c r="AA446" s="20">
        <f t="shared" si="135"/>
        <v>-1.0939437819521752E-2</v>
      </c>
      <c r="AB446" s="20">
        <f t="shared" si="140"/>
        <v>-9.553918832941417E-3</v>
      </c>
      <c r="AD446" s="14">
        <f t="shared" si="136"/>
        <v>-7.8188269387536695E-3</v>
      </c>
      <c r="AE446" s="14">
        <f t="shared" si="141"/>
        <v>-8.3048987793378319E-3</v>
      </c>
      <c r="AF446" s="20">
        <f t="shared" si="137"/>
        <v>-2.2387092549291946E-2</v>
      </c>
      <c r="AG446" s="20">
        <f t="shared" si="142"/>
        <v>-1.4224793053439063E-2</v>
      </c>
      <c r="AI446" s="26">
        <v>0.68992162951407077</v>
      </c>
      <c r="AJ446" s="26">
        <v>1.0280163425589017</v>
      </c>
      <c r="AK446" s="26">
        <f t="shared" si="152"/>
        <v>-1.7913549641696149</v>
      </c>
      <c r="AL446" s="26">
        <f t="shared" si="152"/>
        <v>-1.8936365667545141</v>
      </c>
      <c r="AM446" s="26">
        <f t="shared" si="153"/>
        <v>-4.0384158341271377</v>
      </c>
      <c r="AN446" s="26">
        <f t="shared" si="153"/>
        <v>-2.5222493751101851</v>
      </c>
      <c r="AO446" s="14">
        <v>-9.5818458134508729E-3</v>
      </c>
      <c r="AP446" s="14">
        <v>-8.5868619769738676E-3</v>
      </c>
      <c r="AQ446" s="20">
        <v>-2.1601234053096881E-2</v>
      </c>
      <c r="AR446" s="20">
        <v>-1.1437362182279542E-2</v>
      </c>
    </row>
    <row r="447" spans="1:44" x14ac:dyDescent="0.2">
      <c r="A447" s="1">
        <v>44552</v>
      </c>
      <c r="B447">
        <v>259.69060000000002</v>
      </c>
      <c r="C447">
        <v>20.23</v>
      </c>
      <c r="D447" s="12">
        <v>2.535769952757283E-3</v>
      </c>
      <c r="E447" s="12">
        <v>3.4722222222223209E-3</v>
      </c>
      <c r="F447" s="12">
        <v>9.364522694650379E-4</v>
      </c>
      <c r="G447" s="12">
        <f t="shared" si="132"/>
        <v>3.9134197081193093E-3</v>
      </c>
      <c r="H447" s="12">
        <f t="shared" si="138"/>
        <v>3.5584808039624024E-3</v>
      </c>
      <c r="I447" s="14">
        <v>-6.4370026006834195E-3</v>
      </c>
      <c r="J447" s="14">
        <v>-5.8531800568347499E-3</v>
      </c>
      <c r="K447" s="20">
        <v>-9.1039756182128822E-3</v>
      </c>
      <c r="L447" s="20">
        <v>-8.2782642531130761E-3</v>
      </c>
      <c r="N447" s="24">
        <v>6.4301292533066731E-6</v>
      </c>
      <c r="O447" s="24">
        <v>8.7694285298621998E-7</v>
      </c>
      <c r="P447" s="23">
        <f t="shared" si="151"/>
        <v>2.9538127488382004E-5</v>
      </c>
      <c r="Q447" s="23">
        <f t="shared" si="151"/>
        <v>2.0492645417032745E-5</v>
      </c>
      <c r="R447" s="12">
        <v>5.4348990320319665E-3</v>
      </c>
      <c r="S447" s="12">
        <v>4.5268803183906624E-3</v>
      </c>
      <c r="T447" s="14">
        <v>-8.9396133849528273E-3</v>
      </c>
      <c r="U447" s="14">
        <v>-7.4460555104801183E-3</v>
      </c>
      <c r="V447" s="20">
        <v>-1.2643465808794189E-2</v>
      </c>
      <c r="W447" s="20">
        <v>-1.0531098404725442E-2</v>
      </c>
      <c r="Y447" s="14">
        <f t="shared" si="134"/>
        <v>-6.8293989616928117E-3</v>
      </c>
      <c r="Z447" s="14">
        <f t="shared" si="139"/>
        <v>-5.1364358467499375E-3</v>
      </c>
      <c r="AA447" s="20">
        <f t="shared" si="135"/>
        <v>-1.0939437819521752E-2</v>
      </c>
      <c r="AB447" s="20">
        <f t="shared" si="140"/>
        <v>-9.553918832941417E-3</v>
      </c>
      <c r="AD447" s="14">
        <f t="shared" si="136"/>
        <v>-7.8188269387536695E-3</v>
      </c>
      <c r="AE447" s="14">
        <f t="shared" si="141"/>
        <v>-8.3048987793378319E-3</v>
      </c>
      <c r="AF447" s="20">
        <f t="shared" si="137"/>
        <v>-2.2387092549291946E-2</v>
      </c>
      <c r="AG447" s="20">
        <f t="shared" si="142"/>
        <v>-1.4224793053439063E-2</v>
      </c>
      <c r="AI447" s="26">
        <v>0.45533286395970812</v>
      </c>
      <c r="AJ447" s="26">
        <v>0.20080946502044103</v>
      </c>
      <c r="AK447" s="26">
        <f t="shared" si="152"/>
        <v>-1.7913549641696149</v>
      </c>
      <c r="AL447" s="26">
        <f t="shared" si="152"/>
        <v>-1.8936365667545141</v>
      </c>
      <c r="AM447" s="26">
        <f t="shared" si="153"/>
        <v>-4.0384158341271377</v>
      </c>
      <c r="AN447" s="26">
        <f t="shared" si="153"/>
        <v>-2.5222493751101851</v>
      </c>
      <c r="AO447" s="14">
        <v>-9.7358333607910977E-3</v>
      </c>
      <c r="AP447" s="14">
        <v>-8.5722661042258747E-3</v>
      </c>
      <c r="AQ447" s="20">
        <v>-2.1948382307840148E-2</v>
      </c>
      <c r="AR447" s="20">
        <v>-1.1417921054259443E-2</v>
      </c>
    </row>
    <row r="448" spans="1:44" x14ac:dyDescent="0.2">
      <c r="A448" s="1">
        <v>44551</v>
      </c>
      <c r="B448">
        <v>259.03375</v>
      </c>
      <c r="C448">
        <v>20.16</v>
      </c>
      <c r="D448" s="12">
        <v>9.1581834402745255E-3</v>
      </c>
      <c r="E448" s="12">
        <v>4.9850448654038537E-3</v>
      </c>
      <c r="F448" s="12">
        <v>-4.1731385748706717E-3</v>
      </c>
      <c r="G448" s="12">
        <f t="shared" si="132"/>
        <v>3.9235636133670738E-3</v>
      </c>
      <c r="H448" s="12">
        <f t="shared" si="138"/>
        <v>3.5850034087950146E-3</v>
      </c>
      <c r="I448" s="14">
        <v>-6.4536878400216569E-3</v>
      </c>
      <c r="J448" s="14">
        <v>-5.896805859589873E-3</v>
      </c>
      <c r="K448" s="20">
        <v>-9.1275738706204923E-3</v>
      </c>
      <c r="L448" s="20">
        <v>-8.33996505847945E-3</v>
      </c>
      <c r="N448" s="24">
        <v>8.3872323925718537E-5</v>
      </c>
      <c r="O448" s="24">
        <v>1.741508556507362E-5</v>
      </c>
      <c r="P448" s="23">
        <f t="shared" si="151"/>
        <v>3.1014280396326734E-5</v>
      </c>
      <c r="Q448" s="23">
        <f t="shared" si="151"/>
        <v>2.1747179278389619E-5</v>
      </c>
      <c r="R448" s="12">
        <v>5.5690466326227452E-3</v>
      </c>
      <c r="S448" s="12">
        <v>4.6633871036393304E-3</v>
      </c>
      <c r="T448" s="14">
        <v>-9.1602665523314083E-3</v>
      </c>
      <c r="U448" s="14">
        <v>-7.6705891912998755E-3</v>
      </c>
      <c r="V448" s="20">
        <v>-1.2955539794236226E-2</v>
      </c>
      <c r="W448" s="20">
        <v>-1.084866067438083E-2</v>
      </c>
      <c r="Y448" s="14">
        <f t="shared" si="134"/>
        <v>-6.8293989616928117E-3</v>
      </c>
      <c r="Z448" s="14">
        <f t="shared" si="139"/>
        <v>-5.1364358467499375E-3</v>
      </c>
      <c r="AA448" s="20">
        <f t="shared" si="135"/>
        <v>-1.0939437819521752E-2</v>
      </c>
      <c r="AB448" s="20">
        <f t="shared" si="140"/>
        <v>-9.553918832941417E-3</v>
      </c>
      <c r="AD448" s="14">
        <f t="shared" si="136"/>
        <v>-7.8188269387536695E-3</v>
      </c>
      <c r="AE448" s="14">
        <f t="shared" si="141"/>
        <v>-8.3048987793378319E-3</v>
      </c>
      <c r="AF448" s="20">
        <f t="shared" si="137"/>
        <v>-2.2387092549291946E-2</v>
      </c>
      <c r="AG448" s="20">
        <f t="shared" si="142"/>
        <v>-1.4224793053439063E-2</v>
      </c>
      <c r="AI448" s="26">
        <v>1.7422998480867673</v>
      </c>
      <c r="AJ448" s="26">
        <v>-0.88928101238418955</v>
      </c>
      <c r="AK448" s="26">
        <f t="shared" si="152"/>
        <v>-1.7913549641696149</v>
      </c>
      <c r="AL448" s="26">
        <f t="shared" si="152"/>
        <v>-1.9160352922103181</v>
      </c>
      <c r="AM448" s="26">
        <f t="shared" si="153"/>
        <v>-4.0384158341271377</v>
      </c>
      <c r="AN448" s="26">
        <f t="shared" si="153"/>
        <v>-2.5222493751101851</v>
      </c>
      <c r="AO448" s="14">
        <v>-9.9761393310408321E-3</v>
      </c>
      <c r="AP448" s="14">
        <v>-8.935214271811414E-3</v>
      </c>
      <c r="AQ448" s="20">
        <v>-2.249012610217611E-2</v>
      </c>
      <c r="AR448" s="20">
        <v>-1.1762225208051197E-2</v>
      </c>
    </row>
    <row r="449" spans="1:44" x14ac:dyDescent="0.2">
      <c r="A449" s="1">
        <v>44550</v>
      </c>
      <c r="B449">
        <v>256.68299999999999</v>
      </c>
      <c r="C449">
        <v>20.059999999999999</v>
      </c>
      <c r="D449" s="12">
        <v>-7.966168903496107E-3</v>
      </c>
      <c r="E449" s="12">
        <v>-9.8716683119448589E-3</v>
      </c>
      <c r="F449" s="12">
        <v>-1.905499408448752E-3</v>
      </c>
      <c r="G449" s="12">
        <f t="shared" si="132"/>
        <v>3.82351481718221E-3</v>
      </c>
      <c r="H449" s="12">
        <f t="shared" si="138"/>
        <v>3.5617766855583601E-3</v>
      </c>
      <c r="I449" s="14">
        <v>-6.289122214744855E-3</v>
      </c>
      <c r="J449" s="14">
        <v>-5.8586012996318633E-3</v>
      </c>
      <c r="K449" s="20">
        <v>-8.8948255663154879E-3</v>
      </c>
      <c r="L449" s="20">
        <v>-8.2859316202569238E-3</v>
      </c>
      <c r="N449" s="24">
        <v>6.3459846999028372E-5</v>
      </c>
      <c r="O449" s="24">
        <v>3.6309279955985438E-6</v>
      </c>
      <c r="P449" s="23">
        <f t="shared" si="151"/>
        <v>2.7629490668602502E-5</v>
      </c>
      <c r="Q449" s="23">
        <f t="shared" si="151"/>
        <v>2.2021534270599731E-5</v>
      </c>
      <c r="R449" s="12">
        <v>5.2563761916935231E-3</v>
      </c>
      <c r="S449" s="12">
        <v>4.6927107593159557E-3</v>
      </c>
      <c r="T449" s="14">
        <v>-8.6459694435284604E-3</v>
      </c>
      <c r="U449" s="14">
        <v>-7.7188223126950489E-3</v>
      </c>
      <c r="V449" s="20">
        <v>-1.2228159578705119E-2</v>
      </c>
      <c r="W449" s="20">
        <v>-1.0916877698423253E-2</v>
      </c>
      <c r="Y449" s="14">
        <f t="shared" si="134"/>
        <v>-6.8293989616928117E-3</v>
      </c>
      <c r="Z449" s="14">
        <f t="shared" si="139"/>
        <v>-5.1364358467499375E-3</v>
      </c>
      <c r="AA449" s="20">
        <f t="shared" si="135"/>
        <v>-1.0939437819521752E-2</v>
      </c>
      <c r="AB449" s="20">
        <f t="shared" si="140"/>
        <v>-9.553918832941417E-3</v>
      </c>
      <c r="AD449" s="14">
        <f t="shared" si="136"/>
        <v>-7.8188269387536695E-3</v>
      </c>
      <c r="AE449" s="14">
        <f t="shared" si="141"/>
        <v>-8.3048987793378319E-3</v>
      </c>
      <c r="AF449" s="20">
        <f t="shared" si="137"/>
        <v>-2.2387092549291946E-2</v>
      </c>
      <c r="AG449" s="20">
        <f t="shared" si="142"/>
        <v>-1.4224793053439063E-2</v>
      </c>
      <c r="AI449" s="26">
        <v>-1.5826781780271053</v>
      </c>
      <c r="AJ449" s="26">
        <v>-0.39564887364730145</v>
      </c>
      <c r="AK449" s="26">
        <f t="shared" si="152"/>
        <v>-1.7913549641696149</v>
      </c>
      <c r="AL449" s="26">
        <f t="shared" si="152"/>
        <v>-1.9160352922103181</v>
      </c>
      <c r="AM449" s="26">
        <f t="shared" si="153"/>
        <v>-4.0384158341271377</v>
      </c>
      <c r="AN449" s="26">
        <f t="shared" si="153"/>
        <v>-2.5222493751101851</v>
      </c>
      <c r="AO449" s="14">
        <v>-9.4160355845331681E-3</v>
      </c>
      <c r="AP449" s="14">
        <v>-8.9913994309844501E-3</v>
      </c>
      <c r="AQ449" s="20">
        <v>-2.1227432842664026E-2</v>
      </c>
      <c r="AR449" s="20">
        <v>-1.1836186780257512E-2</v>
      </c>
    </row>
    <row r="450" spans="1:44" x14ac:dyDescent="0.2">
      <c r="A450" s="1">
        <v>44547</v>
      </c>
      <c r="B450">
        <v>258.74419999999998</v>
      </c>
      <c r="C450">
        <v>20.260000000000002</v>
      </c>
      <c r="D450" s="12">
        <v>-2.8187621495046056E-3</v>
      </c>
      <c r="E450" s="12">
        <v>-4.9115913555991542E-3</v>
      </c>
      <c r="F450" s="12">
        <v>-2.0928292060945486E-3</v>
      </c>
      <c r="G450" s="12">
        <f t="shared" si="132"/>
        <v>3.739423106043349E-3</v>
      </c>
      <c r="H450" s="12">
        <f t="shared" si="138"/>
        <v>3.5588797231607991E-3</v>
      </c>
      <c r="I450" s="14">
        <v>-6.150803658681544E-3</v>
      </c>
      <c r="J450" s="14">
        <v>-5.8538362205250933E-3</v>
      </c>
      <c r="K450" s="20">
        <v>-8.699198992883142E-3</v>
      </c>
      <c r="L450" s="20">
        <v>-8.2791922779421809E-3</v>
      </c>
      <c r="N450" s="24">
        <v>7.9454200554798245E-6</v>
      </c>
      <c r="O450" s="24">
        <v>4.3799340858823382E-6</v>
      </c>
      <c r="P450" s="23">
        <f t="shared" si="151"/>
        <v>2.5334584847494962E-5</v>
      </c>
      <c r="Q450" s="23">
        <f t="shared" si="151"/>
        <v>2.3195181179538532E-5</v>
      </c>
      <c r="R450" s="12">
        <v>5.0333472806369083E-3</v>
      </c>
      <c r="S450" s="12">
        <v>4.8161375789670434E-3</v>
      </c>
      <c r="T450" s="14">
        <v>-8.2791195302619504E-3</v>
      </c>
      <c r="U450" s="14">
        <v>-7.9218413646612255E-3</v>
      </c>
      <c r="V450" s="20">
        <v>-1.1709316745618918E-2</v>
      </c>
      <c r="W450" s="20">
        <v>-1.1204011417918183E-2</v>
      </c>
      <c r="Y450" s="14">
        <f t="shared" si="134"/>
        <v>-6.187365174855847E-3</v>
      </c>
      <c r="Z450" s="14">
        <f t="shared" si="139"/>
        <v>-5.1364358467499375E-3</v>
      </c>
      <c r="AA450" s="20">
        <f t="shared" si="135"/>
        <v>-1.0939437819521752E-2</v>
      </c>
      <c r="AB450" s="20">
        <f t="shared" si="140"/>
        <v>-9.553918832941417E-3</v>
      </c>
      <c r="AD450" s="14">
        <f t="shared" si="136"/>
        <v>-7.7294640405009664E-3</v>
      </c>
      <c r="AE450" s="14">
        <f t="shared" si="141"/>
        <v>-8.3048987793378319E-3</v>
      </c>
      <c r="AF450" s="20">
        <f t="shared" si="137"/>
        <v>-2.2387092549291946E-2</v>
      </c>
      <c r="AG450" s="20">
        <f t="shared" si="142"/>
        <v>-1.4224793053439063E-2</v>
      </c>
      <c r="AI450" s="26">
        <v>-0.54814912421766404</v>
      </c>
      <c r="AJ450" s="26">
        <v>-0.42371891656844912</v>
      </c>
      <c r="AK450" s="26">
        <f t="shared" si="152"/>
        <v>-1.7913549641696149</v>
      </c>
      <c r="AL450" s="26">
        <f t="shared" si="152"/>
        <v>-1.9160352922103181</v>
      </c>
      <c r="AM450" s="26">
        <f t="shared" si="153"/>
        <v>-4.0384158341271377</v>
      </c>
      <c r="AN450" s="26">
        <f t="shared" si="153"/>
        <v>-2.5222493751101851</v>
      </c>
      <c r="AO450" s="14">
        <v>-9.0165116375585577E-3</v>
      </c>
      <c r="AP450" s="14">
        <v>-9.2278895734412125E-3</v>
      </c>
      <c r="AQ450" s="20">
        <v>-2.032674935678486E-2</v>
      </c>
      <c r="AR450" s="20">
        <v>-1.2147499998994305E-2</v>
      </c>
    </row>
    <row r="451" spans="1:44" x14ac:dyDescent="0.2">
      <c r="A451" s="1">
        <v>44546</v>
      </c>
      <c r="B451">
        <v>259.47559999999999</v>
      </c>
      <c r="C451">
        <v>20.36</v>
      </c>
      <c r="D451" s="12">
        <v>-3.8985969388980468E-3</v>
      </c>
      <c r="E451" s="12">
        <v>5.9288537549406772E-3</v>
      </c>
      <c r="F451" s="12">
        <v>9.827450693838724E-3</v>
      </c>
      <c r="G451" s="12">
        <f t="shared" si="132"/>
        <v>3.7270703918439352E-3</v>
      </c>
      <c r="H451" s="12">
        <f t="shared" si="138"/>
        <v>3.5525181764702886E-3</v>
      </c>
      <c r="I451" s="14">
        <v>-6.1304852519279435E-3</v>
      </c>
      <c r="J451" s="14">
        <v>-5.8433724073781862E-3</v>
      </c>
      <c r="K451" s="20">
        <v>-8.6704622824667014E-3</v>
      </c>
      <c r="L451" s="20">
        <v>-8.2643931073231001E-3</v>
      </c>
      <c r="N451" s="24">
        <v>1.5199058091985222E-5</v>
      </c>
      <c r="O451" s="24">
        <v>9.6578787139831217E-5</v>
      </c>
      <c r="P451" s="23">
        <f t="shared" si="151"/>
        <v>2.6443529001538362E-5</v>
      </c>
      <c r="Q451" s="23">
        <f t="shared" si="151"/>
        <v>2.439562048348238E-5</v>
      </c>
      <c r="R451" s="12">
        <v>5.1423271970517746E-3</v>
      </c>
      <c r="S451" s="12">
        <v>4.9391922905959408E-3</v>
      </c>
      <c r="T451" s="14">
        <v>-8.4583755410418109E-3</v>
      </c>
      <c r="U451" s="14">
        <v>-8.1242483533974855E-3</v>
      </c>
      <c r="V451" s="20">
        <v>-1.1962841942483791E-2</v>
      </c>
      <c r="W451" s="20">
        <v>-1.1490279484706777E-2</v>
      </c>
      <c r="Y451" s="14">
        <f t="shared" si="134"/>
        <v>-6.187365174855847E-3</v>
      </c>
      <c r="Z451" s="14">
        <f t="shared" si="139"/>
        <v>-5.1364358467499375E-3</v>
      </c>
      <c r="AA451" s="20">
        <f t="shared" si="135"/>
        <v>-1.0939437819521752E-2</v>
      </c>
      <c r="AB451" s="20">
        <f t="shared" si="140"/>
        <v>-9.553918832941417E-3</v>
      </c>
      <c r="AD451" s="14">
        <f t="shared" si="136"/>
        <v>-7.7294640405009664E-3</v>
      </c>
      <c r="AE451" s="14">
        <f t="shared" si="141"/>
        <v>-8.3048987793378319E-3</v>
      </c>
      <c r="AF451" s="20">
        <f t="shared" si="137"/>
        <v>-2.2387092549291946E-2</v>
      </c>
      <c r="AG451" s="20">
        <f t="shared" si="142"/>
        <v>-1.4224793053439063E-2</v>
      </c>
      <c r="AI451" s="26">
        <v>-0.74807870066161786</v>
      </c>
      <c r="AJ451" s="26">
        <v>2.2099224958902073</v>
      </c>
      <c r="AK451" s="26">
        <f t="shared" si="152"/>
        <v>-1.7913549641696149</v>
      </c>
      <c r="AL451" s="26">
        <f t="shared" si="152"/>
        <v>-1.9160352922103181</v>
      </c>
      <c r="AM451" s="26">
        <f t="shared" si="153"/>
        <v>-4.0384158341271377</v>
      </c>
      <c r="AN451" s="26">
        <f t="shared" si="153"/>
        <v>-2.5222493751101851</v>
      </c>
      <c r="AO451" s="14">
        <v>-9.2117333518231172E-3</v>
      </c>
      <c r="AP451" s="14">
        <v>-9.4636667437949431E-3</v>
      </c>
      <c r="AQ451" s="20">
        <v>-2.0766855576836506E-2</v>
      </c>
      <c r="AR451" s="20">
        <v>-1.2457874668504655E-2</v>
      </c>
    </row>
    <row r="452" spans="1:44" x14ac:dyDescent="0.2">
      <c r="A452" s="1">
        <v>44545</v>
      </c>
      <c r="B452">
        <v>260.49115</v>
      </c>
      <c r="C452">
        <v>20.239999999999998</v>
      </c>
      <c r="D452" s="12">
        <v>7.1058467476916576E-3</v>
      </c>
      <c r="E452" s="12">
        <v>-2.46426811237066E-3</v>
      </c>
      <c r="F452" s="12">
        <v>-9.5701148600623176E-3</v>
      </c>
      <c r="G452" s="12">
        <f t="shared" ref="G452:G515" si="154">_xlfn.STDEV.P(D452:D551)</f>
        <v>3.7036648182738694E-3</v>
      </c>
      <c r="H452" s="12">
        <f t="shared" si="138"/>
        <v>3.4155508563828902E-3</v>
      </c>
      <c r="I452" s="14">
        <v>-6.0919865093503412E-3</v>
      </c>
      <c r="J452" s="14">
        <v>-5.6180812141586054E-3</v>
      </c>
      <c r="K452" s="20">
        <v>-8.6160127761512727E-3</v>
      </c>
      <c r="L452" s="20">
        <v>-7.9457594734247093E-3</v>
      </c>
      <c r="N452" s="24">
        <v>5.0493058001680105E-5</v>
      </c>
      <c r="O452" s="24">
        <v>9.1587098434785594E-5</v>
      </c>
      <c r="P452" s="23">
        <f t="shared" ref="P452:Q467" si="155">SUMPRODUCT(N452:N551,Weights)</f>
        <v>2.7159520334661197E-5</v>
      </c>
      <c r="Q452" s="23">
        <f t="shared" si="155"/>
        <v>1.9775508585150908E-5</v>
      </c>
      <c r="R452" s="12">
        <v>5.2114796684493737E-3</v>
      </c>
      <c r="S452" s="12">
        <v>4.4469662226231162E-3</v>
      </c>
      <c r="T452" s="14">
        <v>-8.5721212344328102E-3</v>
      </c>
      <c r="U452" s="14">
        <v>-7.3146085202123222E-3</v>
      </c>
      <c r="V452" s="20">
        <v>-1.2123714647304266E-2</v>
      </c>
      <c r="W452" s="20">
        <v>-1.0345190417930715E-2</v>
      </c>
      <c r="Y452" s="14">
        <f t="shared" ref="Y452:Y515" si="156">PERCENTILE(D452:D551,0.05)</f>
        <v>-6.187365174855847E-3</v>
      </c>
      <c r="Z452" s="14">
        <f t="shared" si="139"/>
        <v>-5.1364358467499375E-3</v>
      </c>
      <c r="AA452" s="20">
        <f t="shared" ref="AA452:AA515" si="157">PERCENTILE(D452:D551,0.01)</f>
        <v>-1.0939437819521752E-2</v>
      </c>
      <c r="AB452" s="20">
        <f t="shared" si="140"/>
        <v>-9.553918832941417E-3</v>
      </c>
      <c r="AD452" s="14">
        <f t="shared" ref="AD452:AD508" si="158">PERCENTILE(D452:D951,0.05)</f>
        <v>-7.7294640405009664E-3</v>
      </c>
      <c r="AE452" s="14">
        <f t="shared" si="141"/>
        <v>-8.3048987793378319E-3</v>
      </c>
      <c r="AF452" s="20">
        <f t="shared" ref="AF452:AF508" si="159">PERCENTILE(D452:D951,0.01)</f>
        <v>-2.2387092549291946E-2</v>
      </c>
      <c r="AG452" s="20">
        <f t="shared" si="142"/>
        <v>-1.4224793053439063E-2</v>
      </c>
      <c r="AI452" s="26">
        <v>1.4026597965433634</v>
      </c>
      <c r="AJ452" s="26">
        <v>-2.4563189225262447</v>
      </c>
      <c r="AK452" s="26">
        <f t="shared" si="152"/>
        <v>-1.7913549641696149</v>
      </c>
      <c r="AL452" s="26">
        <f t="shared" si="152"/>
        <v>-1.9160352922103181</v>
      </c>
      <c r="AM452" s="26">
        <f t="shared" si="153"/>
        <v>-4.0384158341271377</v>
      </c>
      <c r="AN452" s="26">
        <f t="shared" si="153"/>
        <v>-2.5222493751101851</v>
      </c>
      <c r="AO452" s="14">
        <v>-9.3356099747458048E-3</v>
      </c>
      <c r="AP452" s="14">
        <v>-8.5205442258130971E-3</v>
      </c>
      <c r="AQ452" s="20">
        <v>-2.1046122012297597E-2</v>
      </c>
      <c r="AR452" s="20">
        <v>-1.1216357776147256E-2</v>
      </c>
    </row>
    <row r="453" spans="1:44" x14ac:dyDescent="0.2">
      <c r="A453" s="1">
        <v>44544</v>
      </c>
      <c r="B453">
        <v>258.65319999999997</v>
      </c>
      <c r="C453">
        <v>20.29</v>
      </c>
      <c r="D453" s="12">
        <v>-4.5036367978475988E-3</v>
      </c>
      <c r="E453" s="12">
        <v>-6.8526676456192037E-3</v>
      </c>
      <c r="F453" s="12">
        <v>-2.3490308477716049E-3</v>
      </c>
      <c r="G453" s="12">
        <f t="shared" si="154"/>
        <v>3.6511102554403021E-3</v>
      </c>
      <c r="H453" s="12">
        <f t="shared" ref="H453:H516" si="160">_xlfn.STDEV.P(F453:F552)</f>
        <v>3.2773854473978638E-3</v>
      </c>
      <c r="I453" s="14">
        <v>-6.0055419460606991E-3</v>
      </c>
      <c r="J453" s="14">
        <v>-5.390819340070351E-3</v>
      </c>
      <c r="K453" s="20">
        <v>-8.4937525806322578E-3</v>
      </c>
      <c r="L453" s="20">
        <v>-7.6243386679664101E-3</v>
      </c>
      <c r="N453" s="24">
        <v>2.0282744406926973E-5</v>
      </c>
      <c r="O453" s="24">
        <v>5.5179459237825847E-6</v>
      </c>
      <c r="P453" s="23">
        <f t="shared" si="155"/>
        <v>2.5664155322265131E-5</v>
      </c>
      <c r="Q453" s="23">
        <f t="shared" si="155"/>
        <v>1.5179756065496898E-5</v>
      </c>
      <c r="R453" s="12">
        <v>5.06598019363135E-3</v>
      </c>
      <c r="S453" s="12">
        <v>3.8961206430880575E-3</v>
      </c>
      <c r="T453" s="14">
        <v>-8.3327958955588498E-3</v>
      </c>
      <c r="U453" s="14">
        <v>-6.408548170823895E-3</v>
      </c>
      <c r="V453" s="20">
        <v>-1.1785232253387299E-2</v>
      </c>
      <c r="W453" s="20">
        <v>-9.0637319750545356E-3</v>
      </c>
      <c r="Y453" s="14">
        <f t="shared" si="156"/>
        <v>-6.187365174855847E-3</v>
      </c>
      <c r="Z453" s="14">
        <f t="shared" ref="Z453:Z516" si="161">PERCENTILE(F453:F552,0.05)</f>
        <v>-5.0831694443498332E-3</v>
      </c>
      <c r="AA453" s="20">
        <f t="shared" si="157"/>
        <v>-1.0939437819521752E-2</v>
      </c>
      <c r="AB453" s="20">
        <f t="shared" ref="AB453:AB516" si="162">PERCENTILE(F453:F552,0.01)</f>
        <v>-8.1449217590369612E-3</v>
      </c>
      <c r="AD453" s="14">
        <f t="shared" si="158"/>
        <v>-7.7294640405009664E-3</v>
      </c>
      <c r="AE453" s="14">
        <f t="shared" ref="AE453:AE508" si="163">PERCENTILE(F453:F952,0.05)</f>
        <v>-8.286670089407611E-3</v>
      </c>
      <c r="AF453" s="20">
        <f t="shared" si="159"/>
        <v>-2.2387092549291946E-2</v>
      </c>
      <c r="AG453" s="20">
        <f t="shared" ref="AG453:AG508" si="164">PERCENTILE(F453:F952,0.01)</f>
        <v>-1.4224793053439063E-2</v>
      </c>
      <c r="AI453" s="26">
        <v>-0.88315000268731392</v>
      </c>
      <c r="AJ453" s="26">
        <v>-0.59104227826879818</v>
      </c>
      <c r="AK453" s="26">
        <f t="shared" ref="AK453:AL468" si="165">PERCENTILE(AI453:AI552,5%)</f>
        <v>-1.7913549641696149</v>
      </c>
      <c r="AL453" s="26">
        <f t="shared" si="165"/>
        <v>-1.8936365667545141</v>
      </c>
      <c r="AM453" s="26">
        <f t="shared" ref="AM453:AN468" si="166">PERCENTILE(AI453:AI552,1%)</f>
        <v>-4.0384158341271377</v>
      </c>
      <c r="AN453" s="26">
        <f t="shared" si="166"/>
        <v>-2.5222493751101851</v>
      </c>
      <c r="AO453" s="14">
        <v>-9.0749687682464657E-3</v>
      </c>
      <c r="AP453" s="14">
        <v>-7.377836518238659E-3</v>
      </c>
      <c r="AQ453" s="20">
        <v>-2.0458534629335307E-2</v>
      </c>
      <c r="AR453" s="20">
        <v>-9.8269878573827452E-3</v>
      </c>
    </row>
    <row r="454" spans="1:44" x14ac:dyDescent="0.2">
      <c r="A454" s="1">
        <v>44543</v>
      </c>
      <c r="B454">
        <v>259.82335</v>
      </c>
      <c r="C454">
        <v>20.43</v>
      </c>
      <c r="D454" s="12">
        <v>-2.2204168907598021E-3</v>
      </c>
      <c r="E454" s="12">
        <v>1.4705882352941124E-3</v>
      </c>
      <c r="F454" s="12">
        <v>3.6910051260539145E-3</v>
      </c>
      <c r="G454" s="12">
        <f t="shared" si="154"/>
        <v>3.6203936973518481E-3</v>
      </c>
      <c r="H454" s="12">
        <f t="shared" si="160"/>
        <v>3.2684217206929147E-3</v>
      </c>
      <c r="I454" s="14">
        <v>-5.9550177040814398E-3</v>
      </c>
      <c r="J454" s="14">
        <v>-5.376075321688714E-3</v>
      </c>
      <c r="K454" s="20">
        <v>-8.4222951810253317E-3</v>
      </c>
      <c r="L454" s="20">
        <v>-7.603485921402869E-3</v>
      </c>
      <c r="N454" s="24">
        <v>4.9302511687714267E-6</v>
      </c>
      <c r="O454" s="24">
        <v>1.3623518840556273E-5</v>
      </c>
      <c r="P454" s="23">
        <f t="shared" si="155"/>
        <v>2.6005054527424747E-5</v>
      </c>
      <c r="Q454" s="23">
        <f t="shared" si="155"/>
        <v>1.5795753378304932E-5</v>
      </c>
      <c r="R454" s="12">
        <v>5.0995151266982966E-3</v>
      </c>
      <c r="S454" s="12">
        <v>3.9743871701565427E-3</v>
      </c>
      <c r="T454" s="14">
        <v>-8.3879559518435908E-3</v>
      </c>
      <c r="U454" s="14">
        <v>-6.5372851517413889E-3</v>
      </c>
      <c r="V454" s="20">
        <v>-1.1863246173633692E-2</v>
      </c>
      <c r="W454" s="20">
        <v>-9.2458071439088657E-3</v>
      </c>
      <c r="Y454" s="14">
        <f t="shared" si="156"/>
        <v>-6.187365174855847E-3</v>
      </c>
      <c r="Z454" s="14">
        <f t="shared" si="161"/>
        <v>-5.0831694443498332E-3</v>
      </c>
      <c r="AA454" s="20">
        <f t="shared" si="157"/>
        <v>-1.0939437819521752E-2</v>
      </c>
      <c r="AB454" s="20">
        <f t="shared" si="162"/>
        <v>-8.1449217590369612E-3</v>
      </c>
      <c r="AD454" s="14">
        <f t="shared" si="158"/>
        <v>-7.7294640405009664E-3</v>
      </c>
      <c r="AE454" s="14">
        <f t="shared" si="163"/>
        <v>-8.286670089407611E-3</v>
      </c>
      <c r="AF454" s="20">
        <f t="shared" si="159"/>
        <v>-2.2387092549291946E-2</v>
      </c>
      <c r="AG454" s="20">
        <f t="shared" si="164"/>
        <v>-1.4224793053439063E-2</v>
      </c>
      <c r="AI454" s="26">
        <v>-0.42454632048142454</v>
      </c>
      <c r="AJ454" s="26">
        <v>0.92469958566773836</v>
      </c>
      <c r="AK454" s="26">
        <f t="shared" si="165"/>
        <v>-1.7913549641696149</v>
      </c>
      <c r="AL454" s="26">
        <f t="shared" si="165"/>
        <v>-1.8936365667545141</v>
      </c>
      <c r="AM454" s="26">
        <f t="shared" si="166"/>
        <v>-4.0384158341271377</v>
      </c>
      <c r="AN454" s="26">
        <f t="shared" si="166"/>
        <v>-2.5222493751101851</v>
      </c>
      <c r="AO454" s="14">
        <v>-9.135041737069036E-3</v>
      </c>
      <c r="AP454" s="14">
        <v>-7.5260448758484241E-3</v>
      </c>
      <c r="AQ454" s="20">
        <v>-2.0593962634029257E-2</v>
      </c>
      <c r="AR454" s="20">
        <v>-1.0024395556373277E-2</v>
      </c>
    </row>
    <row r="455" spans="1:44" x14ac:dyDescent="0.2">
      <c r="A455" s="1">
        <v>44540</v>
      </c>
      <c r="B455">
        <v>260.40155000000004</v>
      </c>
      <c r="C455">
        <v>20.399999999999999</v>
      </c>
      <c r="D455" s="12">
        <v>1.9160954130870156E-3</v>
      </c>
      <c r="E455" s="12">
        <v>-1.468428781204123E-3</v>
      </c>
      <c r="F455" s="12">
        <v>-3.3845241942911386E-3</v>
      </c>
      <c r="G455" s="12">
        <f t="shared" si="154"/>
        <v>3.6495384734802384E-3</v>
      </c>
      <c r="H455" s="12">
        <f t="shared" si="160"/>
        <v>3.2488766860845892E-3</v>
      </c>
      <c r="I455" s="14">
        <v>-6.0029565948029112E-3</v>
      </c>
      <c r="J455" s="14">
        <v>-5.3439266006243174E-3</v>
      </c>
      <c r="K455" s="20">
        <v>-8.4900960690110078E-3</v>
      </c>
      <c r="L455" s="20">
        <v>-7.5580173716937359E-3</v>
      </c>
      <c r="N455" s="24">
        <v>3.6714216320531007E-6</v>
      </c>
      <c r="O455" s="24">
        <v>1.1455004021742081E-5</v>
      </c>
      <c r="P455" s="23">
        <f t="shared" si="155"/>
        <v>2.7353876529615289E-5</v>
      </c>
      <c r="Q455" s="23">
        <f t="shared" si="155"/>
        <v>1.5932648339040365E-5</v>
      </c>
      <c r="R455" s="12">
        <v>5.2300933576385888E-3</v>
      </c>
      <c r="S455" s="12">
        <v>3.9915721638272266E-3</v>
      </c>
      <c r="T455" s="14">
        <v>-8.6027380286066383E-3</v>
      </c>
      <c r="U455" s="14">
        <v>-6.5655519509097513E-3</v>
      </c>
      <c r="V455" s="20">
        <v>-1.2167016563577654E-2</v>
      </c>
      <c r="W455" s="20">
        <v>-9.2857854174000672E-3</v>
      </c>
      <c r="Y455" s="14">
        <f t="shared" si="156"/>
        <v>-6.187365174855847E-3</v>
      </c>
      <c r="Z455" s="14">
        <f t="shared" si="161"/>
        <v>-5.0831694443498332E-3</v>
      </c>
      <c r="AA455" s="20">
        <f t="shared" si="157"/>
        <v>-1.0939437819521752E-2</v>
      </c>
      <c r="AB455" s="20">
        <f t="shared" si="162"/>
        <v>-8.1449217590369612E-3</v>
      </c>
      <c r="AD455" s="14">
        <f t="shared" si="158"/>
        <v>-7.7294640405009664E-3</v>
      </c>
      <c r="AE455" s="14">
        <f t="shared" si="163"/>
        <v>-8.286670089407611E-3</v>
      </c>
      <c r="AF455" s="20">
        <f t="shared" si="159"/>
        <v>-2.2387092549291946E-2</v>
      </c>
      <c r="AG455" s="20">
        <f t="shared" si="164"/>
        <v>-1.4224793053439063E-2</v>
      </c>
      <c r="AI455" s="26">
        <v>0.35663631369090681</v>
      </c>
      <c r="AJ455" s="26">
        <v>-0.84044628069162952</v>
      </c>
      <c r="AK455" s="26">
        <f t="shared" si="165"/>
        <v>-1.7913549641696149</v>
      </c>
      <c r="AL455" s="26">
        <f t="shared" si="165"/>
        <v>-1.8936365667545141</v>
      </c>
      <c r="AM455" s="26">
        <f t="shared" si="166"/>
        <v>-4.0384158341271377</v>
      </c>
      <c r="AN455" s="26">
        <f t="shared" si="166"/>
        <v>-2.5222493751101851</v>
      </c>
      <c r="AO455" s="14">
        <v>-9.3689536992764156E-3</v>
      </c>
      <c r="AP455" s="14">
        <v>-7.5585870082626764E-3</v>
      </c>
      <c r="AQ455" s="20">
        <v>-2.1121291829450845E-2</v>
      </c>
      <c r="AR455" s="20">
        <v>-1.0067740395920432E-2</v>
      </c>
    </row>
    <row r="456" spans="1:44" x14ac:dyDescent="0.2">
      <c r="A456" s="1">
        <v>44539</v>
      </c>
      <c r="B456">
        <v>259.90355</v>
      </c>
      <c r="C456">
        <v>20.43</v>
      </c>
      <c r="D456" s="12">
        <v>-1.4421069091655747E-3</v>
      </c>
      <c r="E456" s="12">
        <v>-4.8923679060675074E-4</v>
      </c>
      <c r="F456" s="12">
        <v>9.5287011855882398E-4</v>
      </c>
      <c r="G456" s="12">
        <f t="shared" si="154"/>
        <v>3.6515762229528642E-3</v>
      </c>
      <c r="H456" s="12">
        <f t="shared" si="160"/>
        <v>3.2333007116736533E-3</v>
      </c>
      <c r="I456" s="14">
        <v>-6.0063083944137778E-3</v>
      </c>
      <c r="J456" s="14">
        <v>-5.3183064026211865E-3</v>
      </c>
      <c r="K456" s="20">
        <v>-8.4948365831644789E-3</v>
      </c>
      <c r="L456" s="20">
        <v>-7.5217822367367407E-3</v>
      </c>
      <c r="N456" s="24">
        <v>2.079672337463087E-6</v>
      </c>
      <c r="O456" s="24">
        <v>9.0796146284230724E-7</v>
      </c>
      <c r="P456" s="23">
        <f t="shared" si="155"/>
        <v>2.8865769420183059E-5</v>
      </c>
      <c r="Q456" s="23">
        <f t="shared" si="155"/>
        <v>1.6217179614622462E-5</v>
      </c>
      <c r="R456" s="12">
        <v>5.3726873555217276E-3</v>
      </c>
      <c r="S456" s="12">
        <v>4.0270559487822445E-3</v>
      </c>
      <c r="T456" s="14">
        <v>-8.8372842832062301E-3</v>
      </c>
      <c r="U456" s="14">
        <v>-6.6239175832909789E-3</v>
      </c>
      <c r="V456" s="20">
        <v>-1.2498739807404078E-2</v>
      </c>
      <c r="W456" s="20">
        <v>-9.3683330450930954E-3</v>
      </c>
      <c r="Y456" s="14">
        <f t="shared" si="156"/>
        <v>-6.187365174855847E-3</v>
      </c>
      <c r="Z456" s="14">
        <f t="shared" si="161"/>
        <v>-5.0831694443498332E-3</v>
      </c>
      <c r="AA456" s="20">
        <f t="shared" si="157"/>
        <v>-1.0939437819521752E-2</v>
      </c>
      <c r="AB456" s="20">
        <f t="shared" si="162"/>
        <v>-8.1449217590369612E-3</v>
      </c>
      <c r="AD456" s="14">
        <f t="shared" si="158"/>
        <v>-7.7294640405009664E-3</v>
      </c>
      <c r="AE456" s="14">
        <f t="shared" si="163"/>
        <v>-8.286670089407611E-3</v>
      </c>
      <c r="AF456" s="20">
        <f t="shared" si="159"/>
        <v>-2.2387092549291946E-2</v>
      </c>
      <c r="AG456" s="20">
        <f t="shared" si="164"/>
        <v>-1.4224793053439063E-2</v>
      </c>
      <c r="AI456" s="26">
        <v>-0.26079716254423102</v>
      </c>
      <c r="AJ456" s="26">
        <v>0.22978776621853597</v>
      </c>
      <c r="AK456" s="26">
        <f t="shared" si="165"/>
        <v>-1.7913549641696149</v>
      </c>
      <c r="AL456" s="26">
        <f t="shared" si="165"/>
        <v>-1.8936365667545141</v>
      </c>
      <c r="AM456" s="26">
        <f t="shared" si="166"/>
        <v>-4.0384158341271377</v>
      </c>
      <c r="AN456" s="26">
        <f t="shared" si="166"/>
        <v>-2.5222493751101851</v>
      </c>
      <c r="AO456" s="14">
        <v>-9.6243901652451683E-3</v>
      </c>
      <c r="AP456" s="14">
        <v>-7.6257804009803518E-3</v>
      </c>
      <c r="AQ456" s="20">
        <v>-2.1697145688353604E-2</v>
      </c>
      <c r="AR456" s="20">
        <v>-1.015723935034977E-2</v>
      </c>
    </row>
    <row r="457" spans="1:44" x14ac:dyDescent="0.2">
      <c r="A457" s="1">
        <v>44538</v>
      </c>
      <c r="B457">
        <v>260.27890000000002</v>
      </c>
      <c r="C457">
        <v>20.440000000000001</v>
      </c>
      <c r="D457" s="12">
        <v>-3.1100279634411754E-3</v>
      </c>
      <c r="E457" s="12">
        <v>-4.8899755501208286E-4</v>
      </c>
      <c r="F457" s="12">
        <v>2.6210304084290925E-3</v>
      </c>
      <c r="G457" s="12">
        <f t="shared" si="154"/>
        <v>3.6568436720247491E-3</v>
      </c>
      <c r="H457" s="12">
        <f t="shared" si="160"/>
        <v>3.2453479001552481E-3</v>
      </c>
      <c r="I457" s="14">
        <v>-6.0149725771244502E-3</v>
      </c>
      <c r="J457" s="14">
        <v>-5.3381222642897054E-3</v>
      </c>
      <c r="K457" s="20">
        <v>-8.5070905021144769E-3</v>
      </c>
      <c r="L457" s="20">
        <v>-7.5498081880490684E-3</v>
      </c>
      <c r="N457" s="24">
        <v>9.6722739333860657E-6</v>
      </c>
      <c r="O457" s="24">
        <v>6.8698004019099759E-6</v>
      </c>
      <c r="P457" s="23">
        <f t="shared" si="155"/>
        <v>3.0576599948225431E-5</v>
      </c>
      <c r="Q457" s="23">
        <f t="shared" si="155"/>
        <v>1.7195452514624087E-5</v>
      </c>
      <c r="R457" s="12">
        <v>5.5296111932237541E-3</v>
      </c>
      <c r="S457" s="12">
        <v>4.1467399863777434E-3</v>
      </c>
      <c r="T457" s="14">
        <v>-9.0954010268055521E-3</v>
      </c>
      <c r="U457" s="14">
        <v>-6.8207803066181313E-3</v>
      </c>
      <c r="V457" s="20">
        <v>-1.2863799243628517E-2</v>
      </c>
      <c r="W457" s="20">
        <v>-9.6467597515100083E-3</v>
      </c>
      <c r="Y457" s="14">
        <f t="shared" si="156"/>
        <v>-6.187365174855847E-3</v>
      </c>
      <c r="Z457" s="14">
        <f t="shared" si="161"/>
        <v>-5.0831694443498332E-3</v>
      </c>
      <c r="AA457" s="20">
        <f t="shared" si="157"/>
        <v>-1.0939437819521752E-2</v>
      </c>
      <c r="AB457" s="20">
        <f t="shared" si="162"/>
        <v>-8.1449217590369612E-3</v>
      </c>
      <c r="AD457" s="14">
        <f t="shared" si="158"/>
        <v>-7.7294640405009664E-3</v>
      </c>
      <c r="AE457" s="14">
        <f t="shared" si="163"/>
        <v>-8.286670089407611E-3</v>
      </c>
      <c r="AF457" s="20">
        <f t="shared" si="159"/>
        <v>-2.2387092549291946E-2</v>
      </c>
      <c r="AG457" s="20">
        <f t="shared" si="164"/>
        <v>-1.4224793053439063E-2</v>
      </c>
      <c r="AI457" s="26">
        <v>-0.55049711362875131</v>
      </c>
      <c r="AJ457" s="26">
        <v>0.62030928914882744</v>
      </c>
      <c r="AK457" s="26">
        <f t="shared" si="165"/>
        <v>-1.7913549641696149</v>
      </c>
      <c r="AL457" s="26">
        <f t="shared" si="165"/>
        <v>-1.8936365667545141</v>
      </c>
      <c r="AM457" s="26">
        <f t="shared" si="166"/>
        <v>-4.0384158341271377</v>
      </c>
      <c r="AN457" s="26">
        <f t="shared" si="166"/>
        <v>-2.5222493751101851</v>
      </c>
      <c r="AO457" s="14">
        <v>-9.9054964609092393E-3</v>
      </c>
      <c r="AP457" s="14">
        <v>-7.8524184710280099E-3</v>
      </c>
      <c r="AQ457" s="20">
        <v>-2.2330869399281465E-2</v>
      </c>
      <c r="AR457" s="20">
        <v>-1.0459112339385681E-2</v>
      </c>
    </row>
    <row r="458" spans="1:44" x14ac:dyDescent="0.2">
      <c r="A458" s="1">
        <v>44537</v>
      </c>
      <c r="B458">
        <v>261.09090000000003</v>
      </c>
      <c r="C458">
        <v>20.45</v>
      </c>
      <c r="D458" s="12">
        <v>1.2442502817177958E-2</v>
      </c>
      <c r="E458" s="12">
        <v>1.5896671634376469E-2</v>
      </c>
      <c r="F458" s="12">
        <v>3.4541688171985108E-3</v>
      </c>
      <c r="G458" s="12">
        <f t="shared" si="154"/>
        <v>3.7015315669567078E-3</v>
      </c>
      <c r="H458" s="12">
        <f t="shared" si="160"/>
        <v>3.2362667434418331E-3</v>
      </c>
      <c r="I458" s="14">
        <v>-6.0884776231841086E-3</v>
      </c>
      <c r="J458" s="14">
        <v>-5.3231850907327297E-3</v>
      </c>
      <c r="K458" s="20">
        <v>-8.6110500914847992E-3</v>
      </c>
      <c r="L458" s="20">
        <v>-7.5286822584349836E-3</v>
      </c>
      <c r="N458" s="24">
        <v>1.5481587635548144E-4</v>
      </c>
      <c r="O458" s="24">
        <v>1.1931282217706559E-5</v>
      </c>
      <c r="P458" s="23">
        <f t="shared" si="155"/>
        <v>3.1916737772542342E-5</v>
      </c>
      <c r="Q458" s="23">
        <f t="shared" si="155"/>
        <v>1.7853671903663888E-5</v>
      </c>
      <c r="R458" s="12">
        <v>5.6494900453529732E-3</v>
      </c>
      <c r="S458" s="12">
        <v>4.2253605649298009E-3</v>
      </c>
      <c r="T458" s="14">
        <v>-9.2925841915250783E-3</v>
      </c>
      <c r="U458" s="14">
        <v>-6.9500996504025065E-3</v>
      </c>
      <c r="V458" s="20">
        <v>-1.3142679156421783E-2</v>
      </c>
      <c r="W458" s="20">
        <v>-9.8296585672804481E-3</v>
      </c>
      <c r="Y458" s="14">
        <f t="shared" si="156"/>
        <v>-6.187365174855847E-3</v>
      </c>
      <c r="Z458" s="14">
        <f t="shared" si="161"/>
        <v>-5.0831694443498332E-3</v>
      </c>
      <c r="AA458" s="20">
        <f t="shared" si="157"/>
        <v>-1.0939437819521752E-2</v>
      </c>
      <c r="AB458" s="20">
        <f t="shared" si="162"/>
        <v>-8.1449217590369612E-3</v>
      </c>
      <c r="AD458" s="14">
        <f t="shared" si="158"/>
        <v>-7.7294640405009664E-3</v>
      </c>
      <c r="AE458" s="14">
        <f t="shared" si="163"/>
        <v>-8.286670089407611E-3</v>
      </c>
      <c r="AF458" s="20">
        <f t="shared" si="159"/>
        <v>-2.2387092549291946E-2</v>
      </c>
      <c r="AG458" s="20">
        <f t="shared" si="164"/>
        <v>-1.4224793053439063E-2</v>
      </c>
      <c r="AI458" s="26">
        <v>2.5367579257124278</v>
      </c>
      <c r="AJ458" s="26">
        <v>0.80889198020209019</v>
      </c>
      <c r="AK458" s="26">
        <f t="shared" si="165"/>
        <v>-1.7913549641696149</v>
      </c>
      <c r="AL458" s="26">
        <f t="shared" si="165"/>
        <v>-1.8936365667545141</v>
      </c>
      <c r="AM458" s="26">
        <f t="shared" si="166"/>
        <v>-4.0384158341271377</v>
      </c>
      <c r="AN458" s="26">
        <f t="shared" si="166"/>
        <v>-2.5222493751101851</v>
      </c>
      <c r="AO458" s="14">
        <v>-1.0120242037769872E-2</v>
      </c>
      <c r="AP458" s="14">
        <v>-8.0012972734735816E-3</v>
      </c>
      <c r="AQ458" s="20">
        <v>-2.2814990053897088E-2</v>
      </c>
      <c r="AR458" s="20">
        <v>-1.0657413044509409E-2</v>
      </c>
    </row>
    <row r="459" spans="1:44" x14ac:dyDescent="0.2">
      <c r="A459" s="1">
        <v>44536</v>
      </c>
      <c r="B459">
        <v>257.88220000000001</v>
      </c>
      <c r="C459">
        <v>20.13</v>
      </c>
      <c r="D459" s="12">
        <v>5.578832644768994E-3</v>
      </c>
      <c r="E459" s="12">
        <v>4.9701789264400276E-4</v>
      </c>
      <c r="F459" s="12">
        <v>-5.0818147521249912E-3</v>
      </c>
      <c r="G459" s="12">
        <f t="shared" si="154"/>
        <v>3.5793625524413297E-3</v>
      </c>
      <c r="H459" s="12">
        <f t="shared" si="160"/>
        <v>3.2763558431334419E-3</v>
      </c>
      <c r="I459" s="14">
        <v>-5.8875274765574021E-3</v>
      </c>
      <c r="J459" s="14">
        <v>-5.3891257917616916E-3</v>
      </c>
      <c r="K459" s="20">
        <v>-8.3268424642932853E-3</v>
      </c>
      <c r="L459" s="20">
        <v>-7.6219434502747688E-3</v>
      </c>
      <c r="N459" s="24">
        <v>3.112337367834021E-5</v>
      </c>
      <c r="O459" s="24">
        <v>2.5824841174915186E-5</v>
      </c>
      <c r="P459" s="23">
        <f t="shared" si="155"/>
        <v>2.4057884947762171E-5</v>
      </c>
      <c r="Q459" s="23">
        <f t="shared" si="155"/>
        <v>1.8235012243345973E-5</v>
      </c>
      <c r="R459" s="12">
        <v>4.9048837853472296E-3</v>
      </c>
      <c r="S459" s="12">
        <v>4.2702473281235097E-3</v>
      </c>
      <c r="T459" s="14">
        <v>-8.0678158841038586E-3</v>
      </c>
      <c r="U459" s="14">
        <v>-7.0239318056437901E-3</v>
      </c>
      <c r="V459" s="20">
        <v>-1.1410465966459919E-2</v>
      </c>
      <c r="W459" s="20">
        <v>-9.9340807934087082E-3</v>
      </c>
      <c r="Y459" s="14">
        <f t="shared" si="156"/>
        <v>-6.8049428716111804E-3</v>
      </c>
      <c r="Z459" s="14">
        <f t="shared" si="161"/>
        <v>-5.1364358467499375E-3</v>
      </c>
      <c r="AA459" s="20">
        <f t="shared" si="157"/>
        <v>-1.0939437819521752E-2</v>
      </c>
      <c r="AB459" s="20">
        <f t="shared" si="162"/>
        <v>-8.1449217590369612E-3</v>
      </c>
      <c r="AD459" s="14">
        <f t="shared" si="158"/>
        <v>-7.7294640405009664E-3</v>
      </c>
      <c r="AE459" s="14">
        <f t="shared" si="163"/>
        <v>-8.286670089407611E-3</v>
      </c>
      <c r="AF459" s="20">
        <f t="shared" si="159"/>
        <v>-2.2387092549291946E-2</v>
      </c>
      <c r="AG459" s="20">
        <f t="shared" si="164"/>
        <v>-1.4224793053439063E-2</v>
      </c>
      <c r="AI459" s="26">
        <v>1.1482924387614042</v>
      </c>
      <c r="AJ459" s="26">
        <v>-1.2062640925195849</v>
      </c>
      <c r="AK459" s="26">
        <f t="shared" si="165"/>
        <v>-1.8772527852259397</v>
      </c>
      <c r="AL459" s="26">
        <f t="shared" si="165"/>
        <v>-1.9160352922103181</v>
      </c>
      <c r="AM459" s="26">
        <f t="shared" si="166"/>
        <v>-4.0384158341271377</v>
      </c>
      <c r="AN459" s="26">
        <f t="shared" si="166"/>
        <v>-2.7782882667097901</v>
      </c>
      <c r="AO459" s="14">
        <v>-9.2077067472526378E-3</v>
      </c>
      <c r="AP459" s="14">
        <v>-8.1819445871514594E-3</v>
      </c>
      <c r="AQ459" s="20">
        <v>-1.9807960343299704E-2</v>
      </c>
      <c r="AR459" s="20">
        <v>-1.1863978047674379E-2</v>
      </c>
    </row>
    <row r="460" spans="1:44" x14ac:dyDescent="0.2">
      <c r="A460" s="1">
        <v>44533</v>
      </c>
      <c r="B460">
        <v>256.45150000000001</v>
      </c>
      <c r="C460">
        <v>20.12</v>
      </c>
      <c r="D460" s="12">
        <v>-1.6515766863940406E-3</v>
      </c>
      <c r="E460" s="12">
        <v>0</v>
      </c>
      <c r="F460" s="12">
        <v>1.6515766863940406E-3</v>
      </c>
      <c r="G460" s="12">
        <f t="shared" si="154"/>
        <v>3.5546367791049597E-3</v>
      </c>
      <c r="H460" s="12">
        <f t="shared" si="160"/>
        <v>3.2472963020097503E-3</v>
      </c>
      <c r="I460" s="14">
        <v>-5.8468571986058935E-3</v>
      </c>
      <c r="J460" s="14">
        <v>-5.3413271001468421E-3</v>
      </c>
      <c r="K460" s="20">
        <v>-8.2693217140582045E-3</v>
      </c>
      <c r="L460" s="20">
        <v>-7.5543408485610666E-3</v>
      </c>
      <c r="N460" s="24">
        <v>2.7277055510403193E-6</v>
      </c>
      <c r="O460" s="24">
        <v>2.7277055510403193E-6</v>
      </c>
      <c r="P460" s="23">
        <f t="shared" si="155"/>
        <v>2.3603785365505289E-5</v>
      </c>
      <c r="Q460" s="23">
        <f t="shared" si="155"/>
        <v>1.7748140535915516E-5</v>
      </c>
      <c r="R460" s="12">
        <v>4.85837270755397E-3</v>
      </c>
      <c r="S460" s="12">
        <v>4.2128542030214523E-3</v>
      </c>
      <c r="T460" s="14">
        <v>-7.9913119691021935E-3</v>
      </c>
      <c r="U460" s="14">
        <v>-6.9295285156575912E-3</v>
      </c>
      <c r="V460" s="20">
        <v>-1.1302265019516221E-2</v>
      </c>
      <c r="W460" s="20">
        <v>-9.8005644188429754E-3</v>
      </c>
      <c r="Y460" s="14">
        <f t="shared" si="156"/>
        <v>-6.8049428716111804E-3</v>
      </c>
      <c r="Z460" s="14">
        <f t="shared" si="161"/>
        <v>-5.1364358467499375E-3</v>
      </c>
      <c r="AA460" s="20">
        <f t="shared" si="157"/>
        <v>-1.0939437819521752E-2</v>
      </c>
      <c r="AB460" s="20">
        <f t="shared" si="162"/>
        <v>-8.1449217590369612E-3</v>
      </c>
      <c r="AD460" s="14">
        <f t="shared" si="158"/>
        <v>-7.7294640405009664E-3</v>
      </c>
      <c r="AE460" s="14">
        <f t="shared" si="163"/>
        <v>-8.286670089407611E-3</v>
      </c>
      <c r="AF460" s="20">
        <f t="shared" si="159"/>
        <v>-2.2387092549291946E-2</v>
      </c>
      <c r="AG460" s="20">
        <f t="shared" si="164"/>
        <v>-1.4224793053439063E-2</v>
      </c>
      <c r="AI460" s="26">
        <v>-0.33073549866426877</v>
      </c>
      <c r="AJ460" s="26">
        <v>0.38185786385256743</v>
      </c>
      <c r="AK460" s="26">
        <f t="shared" si="165"/>
        <v>-1.8772527852259397</v>
      </c>
      <c r="AL460" s="26">
        <f t="shared" si="165"/>
        <v>-1.9160352922103181</v>
      </c>
      <c r="AM460" s="26">
        <f t="shared" si="166"/>
        <v>-4.0384158341271377</v>
      </c>
      <c r="AN460" s="26">
        <f t="shared" si="166"/>
        <v>-2.7782882667097901</v>
      </c>
      <c r="AO460" s="14">
        <v>-9.1203936969213809E-3</v>
      </c>
      <c r="AP460" s="14">
        <v>-8.0719773339256746E-3</v>
      </c>
      <c r="AQ460" s="20">
        <v>-1.9620129270277085E-2</v>
      </c>
      <c r="AR460" s="20">
        <v>-1.1704523401613525E-2</v>
      </c>
    </row>
    <row r="461" spans="1:44" x14ac:dyDescent="0.2">
      <c r="A461" s="1">
        <v>44532</v>
      </c>
      <c r="B461">
        <v>256.87574999999998</v>
      </c>
      <c r="C461">
        <v>20.12</v>
      </c>
      <c r="D461" s="12">
        <v>5.015968703453888E-3</v>
      </c>
      <c r="E461" s="12">
        <v>-2.4789291026277027E-3</v>
      </c>
      <c r="F461" s="12">
        <v>-7.4948978060815907E-3</v>
      </c>
      <c r="G461" s="12">
        <f t="shared" si="154"/>
        <v>3.5573909716442144E-3</v>
      </c>
      <c r="H461" s="12">
        <f t="shared" si="160"/>
        <v>3.2438810005850243E-3</v>
      </c>
      <c r="I461" s="14">
        <v>-5.8513874421934091E-3</v>
      </c>
      <c r="J461" s="14">
        <v>-5.3357094292112491E-3</v>
      </c>
      <c r="K461" s="20">
        <v>-8.2757289240165989E-3</v>
      </c>
      <c r="L461" s="20">
        <v>-7.5463956693524467E-3</v>
      </c>
      <c r="N461" s="24">
        <v>2.5159942034028879E-5</v>
      </c>
      <c r="O461" s="24">
        <v>5.6173493123606645E-5</v>
      </c>
      <c r="P461" s="23">
        <f t="shared" si="155"/>
        <v>2.4936521101633279E-5</v>
      </c>
      <c r="Q461" s="23">
        <f t="shared" si="155"/>
        <v>1.8706563393004199E-5</v>
      </c>
      <c r="R461" s="12">
        <v>4.9936480754688029E-3</v>
      </c>
      <c r="S461" s="12">
        <v>4.3251084833798329E-3</v>
      </c>
      <c r="T461" s="14">
        <v>-8.2138201486541013E-3</v>
      </c>
      <c r="U461" s="14">
        <v>-7.1141703758459017E-3</v>
      </c>
      <c r="V461" s="20">
        <v>-1.1616962584074986E-2</v>
      </c>
      <c r="W461" s="20">
        <v>-1.0061706925306679E-2</v>
      </c>
      <c r="Y461" s="14">
        <f t="shared" si="156"/>
        <v>-6.8049428716111804E-3</v>
      </c>
      <c r="Z461" s="14">
        <f t="shared" si="161"/>
        <v>-5.1364358467499375E-3</v>
      </c>
      <c r="AA461" s="20">
        <f t="shared" si="157"/>
        <v>-1.0939437819521752E-2</v>
      </c>
      <c r="AB461" s="20">
        <f t="shared" si="162"/>
        <v>-8.1449217590369612E-3</v>
      </c>
      <c r="AD461" s="14">
        <f t="shared" si="158"/>
        <v>-7.7294640405009664E-3</v>
      </c>
      <c r="AE461" s="14">
        <f t="shared" si="163"/>
        <v>-8.286670089407611E-3</v>
      </c>
      <c r="AF461" s="20">
        <f t="shared" si="159"/>
        <v>-2.2387092549291946E-2</v>
      </c>
      <c r="AG461" s="20">
        <f t="shared" si="164"/>
        <v>-1.4224793053439063E-2</v>
      </c>
      <c r="AI461" s="26">
        <v>1.0048212541308454</v>
      </c>
      <c r="AJ461" s="26">
        <v>-1.8559574311336031</v>
      </c>
      <c r="AK461" s="26">
        <f t="shared" si="165"/>
        <v>-1.8772527852259397</v>
      </c>
      <c r="AL461" s="26">
        <f t="shared" si="165"/>
        <v>-1.9160352922103181</v>
      </c>
      <c r="AM461" s="26">
        <f t="shared" si="166"/>
        <v>-4.0384158341271377</v>
      </c>
      <c r="AN461" s="26">
        <f t="shared" si="166"/>
        <v>-2.7782882667097901</v>
      </c>
      <c r="AO461" s="14">
        <v>-9.3743397581119645E-3</v>
      </c>
      <c r="AP461" s="14">
        <v>-8.2870604967940041E-3</v>
      </c>
      <c r="AQ461" s="20">
        <v>-2.0166427458031721E-2</v>
      </c>
      <c r="AR461" s="20">
        <v>-1.2016398151621165E-2</v>
      </c>
    </row>
    <row r="462" spans="1:44" x14ac:dyDescent="0.2">
      <c r="A462" s="1">
        <v>44531</v>
      </c>
      <c r="B462">
        <v>255.59370000000001</v>
      </c>
      <c r="C462">
        <v>20.170000000000002</v>
      </c>
      <c r="D462" s="12">
        <v>-6.1549145606559774E-3</v>
      </c>
      <c r="E462" s="12">
        <v>-4.9554013875119374E-4</v>
      </c>
      <c r="F462" s="12">
        <v>5.6593744219047837E-3</v>
      </c>
      <c r="G462" s="12">
        <f t="shared" si="154"/>
        <v>3.5266166852935248E-3</v>
      </c>
      <c r="H462" s="12">
        <f t="shared" si="160"/>
        <v>3.1558281296116385E-3</v>
      </c>
      <c r="I462" s="14">
        <v>-5.8007682456726346E-3</v>
      </c>
      <c r="J462" s="14">
        <v>-5.1908753450271858E-3</v>
      </c>
      <c r="K462" s="20">
        <v>-8.2041372283895488E-3</v>
      </c>
      <c r="L462" s="20">
        <v>-7.3415540601603178E-3</v>
      </c>
      <c r="N462" s="24">
        <v>3.7882973248974963E-5</v>
      </c>
      <c r="O462" s="24">
        <v>3.2028518847310106E-5</v>
      </c>
      <c r="P462" s="23">
        <f t="shared" si="155"/>
        <v>2.4919080364392404E-5</v>
      </c>
      <c r="Q462" s="23">
        <f t="shared" si="155"/>
        <v>1.6307801231088324E-5</v>
      </c>
      <c r="R462" s="12">
        <v>4.9919014778331116E-3</v>
      </c>
      <c r="S462" s="12">
        <v>4.0382918704680477E-3</v>
      </c>
      <c r="T462" s="14">
        <v>-8.2109472511982095E-3</v>
      </c>
      <c r="U462" s="14">
        <v>-6.6423990298280153E-3</v>
      </c>
      <c r="V462" s="20">
        <v>-1.1612899390378391E-2</v>
      </c>
      <c r="W462" s="20">
        <v>-9.3944717076197524E-3</v>
      </c>
      <c r="Y462" s="14">
        <f t="shared" si="156"/>
        <v>-6.8049428716111804E-3</v>
      </c>
      <c r="Z462" s="14">
        <f t="shared" si="161"/>
        <v>-4.7930623853024547E-3</v>
      </c>
      <c r="AA462" s="20">
        <f t="shared" si="157"/>
        <v>-1.0939437819521752E-2</v>
      </c>
      <c r="AB462" s="20">
        <f t="shared" si="162"/>
        <v>-8.1449217590369612E-3</v>
      </c>
      <c r="AD462" s="14">
        <f t="shared" si="158"/>
        <v>-7.7294640405009664E-3</v>
      </c>
      <c r="AE462" s="14">
        <f t="shared" si="163"/>
        <v>-8.286670089407611E-3</v>
      </c>
      <c r="AF462" s="20">
        <f t="shared" si="159"/>
        <v>-2.2387092549291946E-2</v>
      </c>
      <c r="AG462" s="20">
        <f t="shared" si="164"/>
        <v>-1.4224793053439063E-2</v>
      </c>
      <c r="AI462" s="26">
        <v>-1.2541055600014015</v>
      </c>
      <c r="AJ462" s="26">
        <v>1.4468169998014688</v>
      </c>
      <c r="AK462" s="26">
        <f t="shared" si="165"/>
        <v>-1.8772527852259397</v>
      </c>
      <c r="AL462" s="26">
        <f t="shared" si="165"/>
        <v>-1.9160352922103181</v>
      </c>
      <c r="AM462" s="26">
        <f t="shared" si="166"/>
        <v>-4.0384158341271377</v>
      </c>
      <c r="AN462" s="26">
        <f t="shared" si="166"/>
        <v>-2.7782882667097901</v>
      </c>
      <c r="AO462" s="14">
        <v>-9.3710609528356928E-3</v>
      </c>
      <c r="AP462" s="14">
        <v>-7.7375097440627975E-3</v>
      </c>
      <c r="AQ462" s="20">
        <v>-2.0159373970483896E-2</v>
      </c>
      <c r="AR462" s="20">
        <v>-1.1219538921270908E-2</v>
      </c>
    </row>
    <row r="463" spans="1:44" x14ac:dyDescent="0.2">
      <c r="A463" s="1">
        <v>44530</v>
      </c>
      <c r="B463">
        <v>257.17660000000001</v>
      </c>
      <c r="C463">
        <v>20.18</v>
      </c>
      <c r="D463" s="12">
        <v>-7.7251688795534346E-3</v>
      </c>
      <c r="E463" s="12">
        <v>-3.9486673247779436E-3</v>
      </c>
      <c r="F463" s="12">
        <v>3.776501554775491E-3</v>
      </c>
      <c r="G463" s="12">
        <f t="shared" si="154"/>
        <v>3.4669466987846177E-3</v>
      </c>
      <c r="H463" s="12">
        <f t="shared" si="160"/>
        <v>3.1120062121356784E-3</v>
      </c>
      <c r="I463" s="14">
        <v>-5.7026198519433127E-3</v>
      </c>
      <c r="J463" s="14">
        <v>-5.1187947051268843E-3</v>
      </c>
      <c r="K463" s="20">
        <v>-8.065324082130506E-3</v>
      </c>
      <c r="L463" s="20">
        <v>-7.239609035603725E-3</v>
      </c>
      <c r="N463" s="24">
        <v>5.9678234217620871E-5</v>
      </c>
      <c r="O463" s="24">
        <v>1.42619639932217E-5</v>
      </c>
      <c r="P463" s="23">
        <f t="shared" si="155"/>
        <v>2.4086620537193945E-5</v>
      </c>
      <c r="Q463" s="23">
        <f t="shared" si="155"/>
        <v>1.5300641841838246E-5</v>
      </c>
      <c r="R463" s="12">
        <v>4.9078121945724399E-3</v>
      </c>
      <c r="S463" s="12">
        <v>3.9116034872975361E-3</v>
      </c>
      <c r="T463" s="14">
        <v>-8.0726326886391437E-3</v>
      </c>
      <c r="U463" s="14">
        <v>-6.4340151832773806E-3</v>
      </c>
      <c r="V463" s="20">
        <v>-1.1417278465035308E-2</v>
      </c>
      <c r="W463" s="20">
        <v>-9.0997504567653618E-3</v>
      </c>
      <c r="Y463" s="14">
        <f t="shared" si="156"/>
        <v>-6.8049428716111804E-3</v>
      </c>
      <c r="Z463" s="14">
        <f t="shared" si="161"/>
        <v>-4.7930623853024547E-3</v>
      </c>
      <c r="AA463" s="20">
        <f t="shared" si="157"/>
        <v>-1.0939437819521752E-2</v>
      </c>
      <c r="AB463" s="20">
        <f t="shared" si="162"/>
        <v>-8.1449217590369612E-3</v>
      </c>
      <c r="AD463" s="14">
        <f t="shared" si="158"/>
        <v>-7.7294640405009664E-3</v>
      </c>
      <c r="AE463" s="14">
        <f t="shared" si="163"/>
        <v>-8.286670089407611E-3</v>
      </c>
      <c r="AF463" s="20">
        <f t="shared" si="159"/>
        <v>-2.2387092549291946E-2</v>
      </c>
      <c r="AG463" s="20">
        <f t="shared" si="164"/>
        <v>-1.4224793053439063E-2</v>
      </c>
      <c r="AI463" s="26">
        <v>-1.654249636099725</v>
      </c>
      <c r="AJ463" s="26">
        <v>0.96339661596903814</v>
      </c>
      <c r="AK463" s="26">
        <f t="shared" si="165"/>
        <v>-1.8772527852259397</v>
      </c>
      <c r="AL463" s="26">
        <f t="shared" si="165"/>
        <v>-1.9160352922103181</v>
      </c>
      <c r="AM463" s="26">
        <f t="shared" si="166"/>
        <v>-4.0384158341271377</v>
      </c>
      <c r="AN463" s="26">
        <f t="shared" si="166"/>
        <v>-2.7782882667097901</v>
      </c>
      <c r="AO463" s="14">
        <v>-9.2132041116269447E-3</v>
      </c>
      <c r="AP463" s="14">
        <v>-7.4947703307950342E-3</v>
      </c>
      <c r="AQ463" s="20">
        <v>-1.9819786477483597E-2</v>
      </c>
      <c r="AR463" s="20">
        <v>-1.0867562072779842E-2</v>
      </c>
    </row>
    <row r="464" spans="1:44" x14ac:dyDescent="0.2">
      <c r="A464" s="1">
        <v>44529</v>
      </c>
      <c r="B464">
        <v>259.17880000000002</v>
      </c>
      <c r="C464">
        <v>20.260000000000002</v>
      </c>
      <c r="D464" s="12">
        <v>6.0970508891120545E-3</v>
      </c>
      <c r="E464" s="12">
        <v>9.8814229249022389E-4</v>
      </c>
      <c r="F464" s="12">
        <v>-5.1089085966218306E-3</v>
      </c>
      <c r="G464" s="12">
        <f t="shared" si="154"/>
        <v>3.3782257490549811E-3</v>
      </c>
      <c r="H464" s="12">
        <f t="shared" si="160"/>
        <v>3.1042638086150767E-3</v>
      </c>
      <c r="I464" s="14">
        <v>-5.5566868759939414E-3</v>
      </c>
      <c r="J464" s="14">
        <v>-5.1060595846147009E-3</v>
      </c>
      <c r="K464" s="20">
        <v>-7.8589282893440828E-3</v>
      </c>
      <c r="L464" s="20">
        <v>-7.2215975116336067E-3</v>
      </c>
      <c r="N464" s="24">
        <v>3.7174029544422092E-5</v>
      </c>
      <c r="O464" s="24">
        <v>2.6100947048636443E-5</v>
      </c>
      <c r="P464" s="23">
        <f t="shared" si="155"/>
        <v>2.1807901103893972E-5</v>
      </c>
      <c r="Q464" s="23">
        <f t="shared" si="155"/>
        <v>1.5366292744450851E-5</v>
      </c>
      <c r="R464" s="12">
        <v>4.669893050584132E-3</v>
      </c>
      <c r="S464" s="12">
        <v>3.9199863194213889E-3</v>
      </c>
      <c r="T464" s="14">
        <v>-7.6812905217287864E-3</v>
      </c>
      <c r="U464" s="14">
        <v>-6.4478037151004253E-3</v>
      </c>
      <c r="V464" s="20">
        <v>-1.0863795770224493E-2</v>
      </c>
      <c r="W464" s="20">
        <v>-9.1192518404551275E-3</v>
      </c>
      <c r="Y464" s="14">
        <f t="shared" si="156"/>
        <v>-4.1026541251663884E-3</v>
      </c>
      <c r="Z464" s="14">
        <f t="shared" si="161"/>
        <v>-4.7930623853024547E-3</v>
      </c>
      <c r="AA464" s="20">
        <f t="shared" si="157"/>
        <v>-1.0939437819521752E-2</v>
      </c>
      <c r="AB464" s="20">
        <f t="shared" si="162"/>
        <v>-8.1449217590369612E-3</v>
      </c>
      <c r="AD464" s="14">
        <f t="shared" si="158"/>
        <v>-7.6152795136920689E-3</v>
      </c>
      <c r="AE464" s="14">
        <f t="shared" si="163"/>
        <v>-8.286670089407611E-3</v>
      </c>
      <c r="AF464" s="20">
        <f t="shared" si="159"/>
        <v>-2.2387092549291946E-2</v>
      </c>
      <c r="AG464" s="20">
        <f t="shared" si="164"/>
        <v>-1.4224793053439063E-2</v>
      </c>
      <c r="AI464" s="26">
        <v>1.3360954143043218</v>
      </c>
      <c r="AJ464" s="26">
        <v>-1.3335200146231392</v>
      </c>
      <c r="AK464" s="26">
        <f t="shared" si="165"/>
        <v>-1.8772527852259397</v>
      </c>
      <c r="AL464" s="26">
        <f t="shared" si="165"/>
        <v>-1.9160352922103181</v>
      </c>
      <c r="AM464" s="26">
        <f t="shared" si="166"/>
        <v>-4.0384158341271377</v>
      </c>
      <c r="AN464" s="26">
        <f t="shared" si="166"/>
        <v>-2.7782882667097901</v>
      </c>
      <c r="AO464" s="14">
        <v>-8.7665697359163228E-3</v>
      </c>
      <c r="AP464" s="14">
        <v>-7.5108321329930101E-3</v>
      </c>
      <c r="AQ464" s="20">
        <v>-1.8858970039159241E-2</v>
      </c>
      <c r="AR464" s="20">
        <v>-1.089085199691134E-2</v>
      </c>
    </row>
    <row r="465" spans="1:44" x14ac:dyDescent="0.2">
      <c r="A465" s="1">
        <v>44526</v>
      </c>
      <c r="B465">
        <v>257.60815000000002</v>
      </c>
      <c r="C465">
        <v>20.239999999999998</v>
      </c>
      <c r="D465" s="12">
        <v>-1.4850581156668707E-2</v>
      </c>
      <c r="E465" s="12">
        <v>-1.0752688172043112E-2</v>
      </c>
      <c r="F465" s="12">
        <v>4.0978929846255951E-3</v>
      </c>
      <c r="G465" s="12">
        <f t="shared" si="154"/>
        <v>3.3466583960392246E-3</v>
      </c>
      <c r="H465" s="12">
        <f t="shared" si="160"/>
        <v>3.0602811113936436E-3</v>
      </c>
      <c r="I465" s="14">
        <v>-5.5047632008927167E-3</v>
      </c>
      <c r="J465" s="14">
        <v>-5.0337144855669182E-3</v>
      </c>
      <c r="K465" s="20">
        <v>-7.7854916447667802E-3</v>
      </c>
      <c r="L465" s="20">
        <v>-7.1192784574579445E-3</v>
      </c>
      <c r="N465" s="24">
        <v>2.2053976069080368E-4</v>
      </c>
      <c r="O465" s="24">
        <v>1.6792726913443668E-5</v>
      </c>
      <c r="P465" s="23">
        <f t="shared" si="155"/>
        <v>2.0824025787216576E-5</v>
      </c>
      <c r="Q465" s="23">
        <f t="shared" si="155"/>
        <v>1.467767235692014E-5</v>
      </c>
      <c r="R465" s="12">
        <v>4.5633349413796674E-3</v>
      </c>
      <c r="S465" s="12">
        <v>3.8311450451425275E-3</v>
      </c>
      <c r="T465" s="14">
        <v>-7.5060180293227315E-3</v>
      </c>
      <c r="U465" s="14">
        <v>-6.3016728228798497E-3</v>
      </c>
      <c r="V465" s="20">
        <v>-1.0615904539414875E-2</v>
      </c>
      <c r="W465" s="20">
        <v>-8.9125761309094206E-3</v>
      </c>
      <c r="Y465" s="14">
        <f t="shared" si="156"/>
        <v>-4.1026541251663884E-3</v>
      </c>
      <c r="Z465" s="14">
        <f t="shared" si="161"/>
        <v>-4.734814322226855E-3</v>
      </c>
      <c r="AA465" s="20">
        <f t="shared" si="157"/>
        <v>-1.0939437819521752E-2</v>
      </c>
      <c r="AB465" s="20">
        <f t="shared" si="162"/>
        <v>-8.1449217590369612E-3</v>
      </c>
      <c r="AD465" s="14">
        <f t="shared" si="158"/>
        <v>-7.6152795136920689E-3</v>
      </c>
      <c r="AE465" s="14">
        <f t="shared" si="163"/>
        <v>-8.286670089407611E-3</v>
      </c>
      <c r="AF465" s="20">
        <f t="shared" si="159"/>
        <v>-2.2387092549291946E-2</v>
      </c>
      <c r="AG465" s="20">
        <f t="shared" si="164"/>
        <v>-1.4224793053439063E-2</v>
      </c>
      <c r="AI465" s="26">
        <v>-5.2331375941525167</v>
      </c>
      <c r="AJ465" s="26">
        <v>1.074596697750694</v>
      </c>
      <c r="AK465" s="26">
        <f t="shared" si="165"/>
        <v>-1.8772527852259397</v>
      </c>
      <c r="AL465" s="26">
        <f t="shared" si="165"/>
        <v>-1.9160352922103181</v>
      </c>
      <c r="AM465" s="26">
        <f t="shared" si="166"/>
        <v>-4.0384158341271377</v>
      </c>
      <c r="AN465" s="26">
        <f t="shared" si="166"/>
        <v>-2.7782882667097901</v>
      </c>
      <c r="AO465" s="14">
        <v>-8.5665332286238311E-3</v>
      </c>
      <c r="AP465" s="14">
        <v>-7.340609116069775E-3</v>
      </c>
      <c r="AQ465" s="20">
        <v>-1.8428644083693282E-2</v>
      </c>
      <c r="AR465" s="20">
        <v>-1.0644025326982833E-2</v>
      </c>
    </row>
    <row r="466" spans="1:44" x14ac:dyDescent="0.2">
      <c r="A466" s="1">
        <v>44525</v>
      </c>
      <c r="B466">
        <v>261.49144999999999</v>
      </c>
      <c r="C466">
        <v>20.46</v>
      </c>
      <c r="D466" s="12">
        <v>3.6592018693482053E-4</v>
      </c>
      <c r="E466" s="12">
        <v>5.4054054054053502E-3</v>
      </c>
      <c r="F466" s="12">
        <v>5.0394852184705297E-3</v>
      </c>
      <c r="G466" s="12">
        <f t="shared" si="154"/>
        <v>3.0603365484297993E-3</v>
      </c>
      <c r="H466" s="12">
        <f t="shared" si="160"/>
        <v>3.056713776782172E-3</v>
      </c>
      <c r="I466" s="14">
        <v>-5.033805671376906E-3</v>
      </c>
      <c r="J466" s="14">
        <v>-5.0278467422926899E-3</v>
      </c>
      <c r="K466" s="20">
        <v>-7.119407423289148E-3</v>
      </c>
      <c r="L466" s="20">
        <v>-7.1109795961685545E-3</v>
      </c>
      <c r="N466" s="24">
        <v>1.3389758320641401E-7</v>
      </c>
      <c r="O466" s="24">
        <v>2.5396411267182963E-5</v>
      </c>
      <c r="P466" s="23">
        <f t="shared" si="155"/>
        <v>8.053090719328038E-6</v>
      </c>
      <c r="Q466" s="23">
        <f t="shared" si="155"/>
        <v>1.4542203647820997E-5</v>
      </c>
      <c r="R466" s="12">
        <v>2.8377968072658124E-3</v>
      </c>
      <c r="S466" s="12">
        <v>3.8134241368907545E-3</v>
      </c>
      <c r="T466" s="14">
        <v>-4.6677603709824808E-3</v>
      </c>
      <c r="U466" s="14">
        <v>-6.2725245226690467E-3</v>
      </c>
      <c r="V466" s="20">
        <v>-6.6017025695427082E-3</v>
      </c>
      <c r="W466" s="20">
        <v>-8.8713511336718353E-3</v>
      </c>
      <c r="Y466" s="14">
        <f t="shared" si="156"/>
        <v>-4.0964299041334196E-3</v>
      </c>
      <c r="Z466" s="14">
        <f t="shared" si="161"/>
        <v>-4.734814322226855E-3</v>
      </c>
      <c r="AA466" s="20">
        <f t="shared" si="157"/>
        <v>-7.349234806799586E-3</v>
      </c>
      <c r="AB466" s="20">
        <f t="shared" si="162"/>
        <v>-8.1449217590369612E-3</v>
      </c>
      <c r="AD466" s="14">
        <f t="shared" si="158"/>
        <v>-7.4838897046306417E-3</v>
      </c>
      <c r="AE466" s="14">
        <f t="shared" si="163"/>
        <v>-8.286670089407611E-3</v>
      </c>
      <c r="AF466" s="20">
        <f t="shared" si="159"/>
        <v>-2.2387092549291946E-2</v>
      </c>
      <c r="AG466" s="20">
        <f t="shared" si="164"/>
        <v>-1.4224793053439063E-2</v>
      </c>
      <c r="AI466" s="26">
        <v>0.12506846689056492</v>
      </c>
      <c r="AJ466" s="26">
        <v>1.3543221660118878</v>
      </c>
      <c r="AK466" s="26">
        <f t="shared" si="165"/>
        <v>-1.8772527852259397</v>
      </c>
      <c r="AL466" s="26">
        <f t="shared" si="165"/>
        <v>-1.9160352922103181</v>
      </c>
      <c r="AM466" s="26">
        <f t="shared" si="166"/>
        <v>-3.2414280361945935</v>
      </c>
      <c r="AN466" s="26">
        <f t="shared" si="166"/>
        <v>-2.7782882667097901</v>
      </c>
      <c r="AO466" s="14">
        <v>-5.3272619603450255E-3</v>
      </c>
      <c r="AP466" s="14">
        <v>-7.3066552304493571E-3</v>
      </c>
      <c r="AQ466" s="20">
        <v>-9.1985141320949093E-3</v>
      </c>
      <c r="AR466" s="20">
        <v>-1.0594791535511492E-2</v>
      </c>
    </row>
    <row r="467" spans="1:44" x14ac:dyDescent="0.2">
      <c r="A467" s="1">
        <v>44524</v>
      </c>
      <c r="B467">
        <v>261.39580000000001</v>
      </c>
      <c r="C467">
        <v>20.350000000000001</v>
      </c>
      <c r="D467" s="12">
        <v>3.7275600023884969E-3</v>
      </c>
      <c r="E467" s="12">
        <v>-4.4031311154598685E-3</v>
      </c>
      <c r="F467" s="12">
        <v>-8.1306911178483654E-3</v>
      </c>
      <c r="G467" s="12">
        <f t="shared" si="154"/>
        <v>3.0737787385787083E-3</v>
      </c>
      <c r="H467" s="12">
        <f t="shared" si="160"/>
        <v>3.0163438184481208E-3</v>
      </c>
      <c r="I467" s="14">
        <v>-5.0559161065975109E-3</v>
      </c>
      <c r="J467" s="14">
        <v>-4.961444069907046E-3</v>
      </c>
      <c r="K467" s="20">
        <v>-7.1506786337645154E-3</v>
      </c>
      <c r="L467" s="20">
        <v>-7.0170650294230173E-3</v>
      </c>
      <c r="N467" s="24">
        <v>1.3894703571406531E-5</v>
      </c>
      <c r="O467" s="24">
        <v>6.6108138053858301E-5</v>
      </c>
      <c r="P467" s="23">
        <f t="shared" si="155"/>
        <v>8.5600654600317291E-6</v>
      </c>
      <c r="Q467" s="23">
        <f t="shared" si="155"/>
        <v>1.3846129152365422E-5</v>
      </c>
      <c r="R467" s="12">
        <v>2.9257589545332897E-3</v>
      </c>
      <c r="S467" s="12">
        <v>3.7210387195466565E-3</v>
      </c>
      <c r="T467" s="14">
        <v>-4.8124452279498303E-3</v>
      </c>
      <c r="U467" s="14">
        <v>-6.1205640338731814E-3</v>
      </c>
      <c r="V467" s="20">
        <v>-6.8063331238344717E-3</v>
      </c>
      <c r="W467" s="20">
        <v>-8.6564305144410172E-3</v>
      </c>
      <c r="Y467" s="14">
        <f t="shared" si="156"/>
        <v>-4.0964299041334196E-3</v>
      </c>
      <c r="Z467" s="14">
        <f t="shared" si="161"/>
        <v>-4.734814322226855E-3</v>
      </c>
      <c r="AA467" s="20">
        <f t="shared" si="157"/>
        <v>-7.349234806799586E-3</v>
      </c>
      <c r="AB467" s="20">
        <f t="shared" si="162"/>
        <v>-8.1449217590369612E-3</v>
      </c>
      <c r="AD467" s="14">
        <f t="shared" si="158"/>
        <v>-7.4838897046306417E-3</v>
      </c>
      <c r="AE467" s="14">
        <f t="shared" si="163"/>
        <v>-8.286670089407611E-3</v>
      </c>
      <c r="AF467" s="20">
        <f t="shared" si="159"/>
        <v>-2.2387092549291946E-2</v>
      </c>
      <c r="AG467" s="20">
        <f t="shared" si="164"/>
        <v>-1.4224793053439063E-2</v>
      </c>
      <c r="AI467" s="26">
        <v>1.3002929001388734</v>
      </c>
      <c r="AJ467" s="26">
        <v>-2.5089955190451603</v>
      </c>
      <c r="AK467" s="26">
        <f t="shared" si="165"/>
        <v>-1.8772527852259397</v>
      </c>
      <c r="AL467" s="26">
        <f t="shared" si="165"/>
        <v>-1.9160352922103181</v>
      </c>
      <c r="AM467" s="26">
        <f t="shared" si="166"/>
        <v>-3.2414280361945935</v>
      </c>
      <c r="AN467" s="26">
        <f t="shared" si="166"/>
        <v>-2.7782882667097901</v>
      </c>
      <c r="AO467" s="14">
        <v>-5.4923891462973521E-3</v>
      </c>
      <c r="AP467" s="14">
        <v>-7.1296415103324863E-3</v>
      </c>
      <c r="AQ467" s="20">
        <v>-9.4836371023715883E-3</v>
      </c>
      <c r="AR467" s="20">
        <v>-1.0338118214489296E-2</v>
      </c>
    </row>
    <row r="468" spans="1:44" x14ac:dyDescent="0.2">
      <c r="A468" s="1">
        <v>44523</v>
      </c>
      <c r="B468">
        <v>260.42505</v>
      </c>
      <c r="C468">
        <v>20.440000000000001</v>
      </c>
      <c r="D468" s="12">
        <v>-3.0699353435900134E-3</v>
      </c>
      <c r="E468" s="12">
        <v>-8.7293889427739746E-3</v>
      </c>
      <c r="F468" s="12">
        <v>-5.6594535991839612E-3</v>
      </c>
      <c r="G468" s="12">
        <f t="shared" si="154"/>
        <v>3.0584739092583946E-3</v>
      </c>
      <c r="H468" s="12">
        <f t="shared" si="160"/>
        <v>2.9042491422728552E-3</v>
      </c>
      <c r="I468" s="14">
        <v>-5.0307419025801192E-3</v>
      </c>
      <c r="J468" s="14">
        <v>-4.777064735238209E-3</v>
      </c>
      <c r="K468" s="20">
        <v>-7.1150742766126459E-3</v>
      </c>
      <c r="L468" s="20">
        <v>-6.7562938178113915E-3</v>
      </c>
      <c r="N468" s="24">
        <v>9.424503013823133E-6</v>
      </c>
      <c r="O468" s="24">
        <v>3.2029415041316292E-5</v>
      </c>
      <c r="P468" s="23">
        <f t="shared" ref="P468:Q483" si="167">SUMPRODUCT(N468:N567,Weights)</f>
        <v>8.2180145068900383E-6</v>
      </c>
      <c r="Q468" s="23">
        <f t="shared" si="167"/>
        <v>1.0501592304607462E-5</v>
      </c>
      <c r="R468" s="12">
        <v>2.8667079563307525E-3</v>
      </c>
      <c r="S468" s="12">
        <v>3.240616037824824E-3</v>
      </c>
      <c r="T468" s="14">
        <v>-4.7153149793812818E-3</v>
      </c>
      <c r="U468" s="14">
        <v>-5.3303390433732728E-3</v>
      </c>
      <c r="V468" s="20">
        <v>-6.6689599597060095E-3</v>
      </c>
      <c r="W468" s="20">
        <v>-7.5388002301764317E-3</v>
      </c>
      <c r="Y468" s="14">
        <f t="shared" si="156"/>
        <v>-4.0964299041334196E-3</v>
      </c>
      <c r="Z468" s="14">
        <f t="shared" si="161"/>
        <v>-4.6433768106273806E-3</v>
      </c>
      <c r="AA468" s="20">
        <f t="shared" si="157"/>
        <v>-7.349234806799586E-3</v>
      </c>
      <c r="AB468" s="20">
        <f t="shared" si="162"/>
        <v>-6.1302303168140181E-3</v>
      </c>
      <c r="AD468" s="14">
        <f t="shared" si="158"/>
        <v>-7.4838897046306417E-3</v>
      </c>
      <c r="AE468" s="14">
        <f t="shared" si="163"/>
        <v>-8.286670089407611E-3</v>
      </c>
      <c r="AF468" s="20">
        <f t="shared" si="159"/>
        <v>-2.2387092549291946E-2</v>
      </c>
      <c r="AG468" s="20">
        <f t="shared" si="164"/>
        <v>-1.4224793053439063E-2</v>
      </c>
      <c r="AI468" s="26">
        <v>-1.0760265639867039</v>
      </c>
      <c r="AJ468" s="26">
        <v>-1.8736512850161551</v>
      </c>
      <c r="AK468" s="26">
        <f t="shared" si="165"/>
        <v>-1.8772527852259397</v>
      </c>
      <c r="AL468" s="26">
        <f t="shared" si="165"/>
        <v>-1.8936365667545141</v>
      </c>
      <c r="AM468" s="26">
        <f t="shared" si="166"/>
        <v>-3.2414280361945935</v>
      </c>
      <c r="AN468" s="26">
        <f t="shared" si="166"/>
        <v>-2.7782882667097901</v>
      </c>
      <c r="AO468" s="14">
        <v>-5.3815354954512666E-3</v>
      </c>
      <c r="AP468" s="14">
        <v>-6.1365490280362164E-3</v>
      </c>
      <c r="AQ468" s="20">
        <v>-9.2922275412326075E-3</v>
      </c>
      <c r="AR468" s="20">
        <v>-9.0033655148002781E-3</v>
      </c>
    </row>
    <row r="469" spans="1:44" x14ac:dyDescent="0.2">
      <c r="A469" s="1">
        <v>44522</v>
      </c>
      <c r="B469">
        <v>261.22699999999998</v>
      </c>
      <c r="C469">
        <v>20.62</v>
      </c>
      <c r="D469" s="12">
        <v>-1.0304155180691499E-3</v>
      </c>
      <c r="E469" s="12">
        <v>3.4063260340633228E-3</v>
      </c>
      <c r="F469" s="12">
        <v>4.4367415521324727E-3</v>
      </c>
      <c r="G469" s="12">
        <f t="shared" si="154"/>
        <v>3.0383646641600958E-3</v>
      </c>
      <c r="H469" s="12">
        <f t="shared" si="160"/>
        <v>2.8517344703161106E-3</v>
      </c>
      <c r="I469" s="14">
        <v>-4.9976651378449265E-3</v>
      </c>
      <c r="J469" s="14">
        <v>-4.690685786601991E-3</v>
      </c>
      <c r="K469" s="20">
        <v>-7.068293177029652E-3</v>
      </c>
      <c r="L469" s="20">
        <v>-6.6341264223488666E-3</v>
      </c>
      <c r="N469" s="24">
        <v>1.0617561398777146E-6</v>
      </c>
      <c r="O469" s="24">
        <v>1.9684675600418864E-5</v>
      </c>
      <c r="P469" s="23">
        <f t="shared" si="167"/>
        <v>8.1397763402177956E-6</v>
      </c>
      <c r="Q469" s="23">
        <f t="shared" si="167"/>
        <v>9.1237100833738217E-6</v>
      </c>
      <c r="R469" s="12">
        <v>2.8530293269116241E-3</v>
      </c>
      <c r="S469" s="12">
        <v>3.0205479773335537E-3</v>
      </c>
      <c r="T469" s="14">
        <v>-4.6928156361695037E-3</v>
      </c>
      <c r="U469" s="14">
        <v>-4.9683592958980304E-3</v>
      </c>
      <c r="V469" s="20">
        <v>-6.6371387092370275E-3</v>
      </c>
      <c r="W469" s="20">
        <v>-7.0268453655082741E-3</v>
      </c>
      <c r="Y469" s="14">
        <f t="shared" si="156"/>
        <v>-4.0964299041334196E-3</v>
      </c>
      <c r="Z469" s="14">
        <f t="shared" si="161"/>
        <v>-4.5873568349138246E-3</v>
      </c>
      <c r="AA469" s="20">
        <f t="shared" si="157"/>
        <v>-7.349234806799586E-3</v>
      </c>
      <c r="AB469" s="20">
        <f t="shared" si="162"/>
        <v>-6.1302303168140181E-3</v>
      </c>
      <c r="AD469" s="14">
        <f t="shared" si="158"/>
        <v>-7.4838897046306417E-3</v>
      </c>
      <c r="AE469" s="14">
        <f t="shared" si="163"/>
        <v>-8.286670089407611E-3</v>
      </c>
      <c r="AF469" s="20">
        <f t="shared" si="159"/>
        <v>-2.2387092549291946E-2</v>
      </c>
      <c r="AG469" s="20">
        <f t="shared" si="164"/>
        <v>-1.4224793053439063E-2</v>
      </c>
      <c r="AI469" s="26">
        <v>-0.3514784821554095</v>
      </c>
      <c r="AJ469" s="26">
        <v>1.5265540742534105</v>
      </c>
      <c r="AK469" s="26">
        <f t="shared" ref="AK469:AL484" si="168">PERCENTILE(AI469:AI568,5%)</f>
        <v>-1.8772527852259397</v>
      </c>
      <c r="AL469" s="26">
        <f t="shared" si="168"/>
        <v>-1.8936365667545141</v>
      </c>
      <c r="AM469" s="26">
        <f t="shared" ref="AM469:AN484" si="169">PERCENTILE(AI469:AI568,1%)</f>
        <v>-3.2414280361945935</v>
      </c>
      <c r="AN469" s="26">
        <f t="shared" si="169"/>
        <v>-2.7782882667097901</v>
      </c>
      <c r="AO469" s="14">
        <v>-5.3558572502761343E-3</v>
      </c>
      <c r="AP469" s="14">
        <v>-5.7198201015152021E-3</v>
      </c>
      <c r="AQ469" s="20">
        <v>-9.2478892483367284E-3</v>
      </c>
      <c r="AR469" s="20">
        <v>-8.3919530044598012E-3</v>
      </c>
    </row>
    <row r="470" spans="1:44" x14ac:dyDescent="0.2">
      <c r="A470" s="1">
        <v>44519</v>
      </c>
      <c r="B470">
        <v>261.49644999999998</v>
      </c>
      <c r="C470">
        <v>20.55</v>
      </c>
      <c r="D470" s="12">
        <v>1.3281659248183253E-3</v>
      </c>
      <c r="E470" s="12">
        <v>5.3816046966732589E-3</v>
      </c>
      <c r="F470" s="12">
        <v>4.0534387718549336E-3</v>
      </c>
      <c r="G470" s="12">
        <f t="shared" si="154"/>
        <v>3.0655172184889759E-3</v>
      </c>
      <c r="H470" s="12">
        <f t="shared" si="160"/>
        <v>2.8191003857895372E-3</v>
      </c>
      <c r="I470" s="14">
        <v>-5.0423271153137821E-3</v>
      </c>
      <c r="J470" s="14">
        <v>-4.637007494306216E-3</v>
      </c>
      <c r="K470" s="20">
        <v>-7.1314594640674205E-3</v>
      </c>
      <c r="L470" s="20">
        <v>-6.5582081891892036E-3</v>
      </c>
      <c r="N470" s="24">
        <v>1.7640247238485173E-6</v>
      </c>
      <c r="O470" s="24">
        <v>1.6430365877176833E-5</v>
      </c>
      <c r="P470" s="23">
        <f t="shared" si="167"/>
        <v>8.5946322085130095E-6</v>
      </c>
      <c r="Q470" s="23">
        <f t="shared" si="167"/>
        <v>8.4470268909352799E-6</v>
      </c>
      <c r="R470" s="12">
        <v>2.9316603160177016E-3</v>
      </c>
      <c r="S470" s="12">
        <v>2.9063769354533628E-3</v>
      </c>
      <c r="T470" s="14">
        <v>-4.822152103791417E-3</v>
      </c>
      <c r="U470" s="14">
        <v>-4.7805646435685701E-3</v>
      </c>
      <c r="V470" s="20">
        <v>-6.8200617435776791E-3</v>
      </c>
      <c r="W470" s="20">
        <v>-6.7612438049532647E-3</v>
      </c>
      <c r="Y470" s="14">
        <f t="shared" si="156"/>
        <v>-4.0964299041334196E-3</v>
      </c>
      <c r="Z470" s="14">
        <f t="shared" si="161"/>
        <v>-4.5873568349138246E-3</v>
      </c>
      <c r="AA470" s="20">
        <f t="shared" si="157"/>
        <v>-7.349234806799586E-3</v>
      </c>
      <c r="AB470" s="20">
        <f t="shared" si="162"/>
        <v>-6.1302303168140181E-3</v>
      </c>
      <c r="AD470" s="14">
        <f t="shared" si="158"/>
        <v>-7.4838897046306417E-3</v>
      </c>
      <c r="AE470" s="14">
        <f t="shared" si="163"/>
        <v>-8.286670089407611E-3</v>
      </c>
      <c r="AF470" s="20">
        <f t="shared" si="159"/>
        <v>-2.2387092549291946E-2</v>
      </c>
      <c r="AG470" s="20">
        <f t="shared" si="164"/>
        <v>-1.4224793053439063E-2</v>
      </c>
      <c r="AI470" s="26">
        <v>0.44196903059689885</v>
      </c>
      <c r="AJ470" s="26">
        <v>1.4389340384458469</v>
      </c>
      <c r="AK470" s="26">
        <f t="shared" si="168"/>
        <v>-1.8772527852259397</v>
      </c>
      <c r="AL470" s="26">
        <f t="shared" si="168"/>
        <v>-1.8936365667545141</v>
      </c>
      <c r="AM470" s="26">
        <f t="shared" si="169"/>
        <v>-3.2414280361945935</v>
      </c>
      <c r="AN470" s="26">
        <f t="shared" si="169"/>
        <v>-2.7782882667097901</v>
      </c>
      <c r="AO470" s="14">
        <v>-5.5034674935805893E-3</v>
      </c>
      <c r="AP470" s="14">
        <v>-5.5036216417464123E-3</v>
      </c>
      <c r="AQ470" s="20">
        <v>-9.5027659409388805E-3</v>
      </c>
      <c r="AR470" s="20">
        <v>-8.0747529384060344E-3</v>
      </c>
    </row>
    <row r="471" spans="1:44" x14ac:dyDescent="0.2">
      <c r="A471" s="1">
        <v>44518</v>
      </c>
      <c r="B471">
        <v>261.14960000000002</v>
      </c>
      <c r="C471">
        <v>20.440000000000001</v>
      </c>
      <c r="D471" s="12">
        <v>-4.8837020604930448E-4</v>
      </c>
      <c r="E471" s="12">
        <v>4.8947626040152237E-4</v>
      </c>
      <c r="F471" s="12">
        <v>9.7784646645082685E-4</v>
      </c>
      <c r="G471" s="12">
        <f t="shared" si="154"/>
        <v>3.0659665434693969E-3</v>
      </c>
      <c r="H471" s="12">
        <f t="shared" si="160"/>
        <v>2.791406071542683E-3</v>
      </c>
      <c r="I471" s="14">
        <v>-5.0430661891375074E-3</v>
      </c>
      <c r="J471" s="14">
        <v>-4.5914544010713437E-3</v>
      </c>
      <c r="K471" s="20">
        <v>-7.1325047502803765E-3</v>
      </c>
      <c r="L471" s="20">
        <v>-6.4937815801180158E-3</v>
      </c>
      <c r="N471" s="24">
        <v>2.3850545815664013E-7</v>
      </c>
      <c r="O471" s="24">
        <v>9.5618371195036794E-7</v>
      </c>
      <c r="P471" s="23">
        <f t="shared" si="167"/>
        <v>9.030691161056654E-6</v>
      </c>
      <c r="Q471" s="23">
        <f t="shared" si="167"/>
        <v>7.9353385928491635E-6</v>
      </c>
      <c r="R471" s="12">
        <v>3.0051108400617529E-3</v>
      </c>
      <c r="S471" s="12">
        <v>2.8169733035385983E-3</v>
      </c>
      <c r="T471" s="14">
        <v>-4.9429674646667612E-3</v>
      </c>
      <c r="U471" s="14">
        <v>-4.6335087553509352E-3</v>
      </c>
      <c r="V471" s="20">
        <v>-6.9909332140347434E-3</v>
      </c>
      <c r="W471" s="20">
        <v>-6.5532598559168223E-3</v>
      </c>
      <c r="Y471" s="14">
        <f t="shared" si="156"/>
        <v>-4.0964299041334196E-3</v>
      </c>
      <c r="Z471" s="14">
        <f t="shared" si="161"/>
        <v>-4.5873568349138246E-3</v>
      </c>
      <c r="AA471" s="20">
        <f t="shared" si="157"/>
        <v>-7.349234806799586E-3</v>
      </c>
      <c r="AB471" s="20">
        <f t="shared" si="162"/>
        <v>-6.1302303168140181E-3</v>
      </c>
      <c r="AD471" s="14">
        <f t="shared" si="158"/>
        <v>-7.4838897046306417E-3</v>
      </c>
      <c r="AE471" s="14">
        <f t="shared" si="163"/>
        <v>-8.286670089407611E-3</v>
      </c>
      <c r="AF471" s="20">
        <f t="shared" si="159"/>
        <v>-2.2387092549291946E-2</v>
      </c>
      <c r="AG471" s="20">
        <f t="shared" si="164"/>
        <v>-1.4224793053439063E-2</v>
      </c>
      <c r="AI471" s="26">
        <v>-0.15768582543614904</v>
      </c>
      <c r="AJ471" s="26">
        <v>0.33776875426969444</v>
      </c>
      <c r="AK471" s="26">
        <f t="shared" si="168"/>
        <v>-1.8772527852259397</v>
      </c>
      <c r="AL471" s="26">
        <f t="shared" si="168"/>
        <v>-1.8936365667545141</v>
      </c>
      <c r="AM471" s="26">
        <f t="shared" si="169"/>
        <v>-3.2414280361945935</v>
      </c>
      <c r="AN471" s="26">
        <f t="shared" si="169"/>
        <v>-2.7782882667097901</v>
      </c>
      <c r="AO471" s="14">
        <v>-5.6413526944185891E-3</v>
      </c>
      <c r="AP471" s="14">
        <v>-5.3343236551519528E-3</v>
      </c>
      <c r="AQ471" s="20">
        <v>-9.7408505288484534E-3</v>
      </c>
      <c r="AR471" s="20">
        <v>-7.8263638768560038E-3</v>
      </c>
    </row>
    <row r="472" spans="1:44" x14ac:dyDescent="0.2">
      <c r="A472" s="1">
        <v>44517</v>
      </c>
      <c r="B472">
        <v>261.27719999999999</v>
      </c>
      <c r="C472">
        <v>20.43</v>
      </c>
      <c r="D472" s="12">
        <v>4.8037204422324287E-4</v>
      </c>
      <c r="E472" s="12">
        <v>4.8971596474034484E-4</v>
      </c>
      <c r="F472" s="12">
        <v>9.3439205171019779E-6</v>
      </c>
      <c r="G472" s="12">
        <f t="shared" si="154"/>
        <v>3.0647898490688938E-3</v>
      </c>
      <c r="H472" s="12">
        <f t="shared" si="160"/>
        <v>2.7960980108794899E-3</v>
      </c>
      <c r="I472" s="14">
        <v>-5.0411306990850264E-3</v>
      </c>
      <c r="J472" s="14">
        <v>-4.5991719545069275E-3</v>
      </c>
      <c r="K472" s="20">
        <v>-7.1297673497633706E-3</v>
      </c>
      <c r="L472" s="20">
        <v>-6.5046966632193249E-3</v>
      </c>
      <c r="N472" s="24">
        <v>2.307573008712172E-7</v>
      </c>
      <c r="O472" s="24">
        <v>8.73088506299193E-11</v>
      </c>
      <c r="P472" s="23">
        <f t="shared" si="167"/>
        <v>9.5920848224769747E-6</v>
      </c>
      <c r="Q472" s="23">
        <f t="shared" si="167"/>
        <v>8.3811265290709408E-6</v>
      </c>
      <c r="R472" s="12">
        <v>3.0971091072929564E-3</v>
      </c>
      <c r="S472" s="12">
        <v>2.8950175351923069E-3</v>
      </c>
      <c r="T472" s="14">
        <v>-5.0942911481952572E-3</v>
      </c>
      <c r="U472" s="14">
        <v>-4.7618800928491785E-3</v>
      </c>
      <c r="V472" s="20">
        <v>-7.2049531874234952E-3</v>
      </c>
      <c r="W472" s="20">
        <v>-6.7348178883055781E-3</v>
      </c>
      <c r="Y472" s="14">
        <f t="shared" si="156"/>
        <v>-4.0964299041334196E-3</v>
      </c>
      <c r="Z472" s="14">
        <f t="shared" si="161"/>
        <v>-4.5873568349138246E-3</v>
      </c>
      <c r="AA472" s="20">
        <f t="shared" si="157"/>
        <v>-7.349234806799586E-3</v>
      </c>
      <c r="AB472" s="20">
        <f t="shared" si="162"/>
        <v>-6.1302303168140181E-3</v>
      </c>
      <c r="AD472" s="14">
        <f t="shared" si="158"/>
        <v>-7.4838897046306417E-3</v>
      </c>
      <c r="AE472" s="14">
        <f t="shared" si="163"/>
        <v>-8.286670089407611E-3</v>
      </c>
      <c r="AF472" s="20">
        <f t="shared" si="159"/>
        <v>-2.2387092549291946E-2</v>
      </c>
      <c r="AG472" s="20">
        <f t="shared" si="164"/>
        <v>-1.4224793053439063E-2</v>
      </c>
      <c r="AI472" s="26">
        <v>0.15048639815583928</v>
      </c>
      <c r="AJ472" s="26">
        <v>3.1292619587540219E-3</v>
      </c>
      <c r="AK472" s="26">
        <f t="shared" si="168"/>
        <v>-1.8772527852259397</v>
      </c>
      <c r="AL472" s="26">
        <f t="shared" si="168"/>
        <v>-1.8936365667545141</v>
      </c>
      <c r="AM472" s="26">
        <f t="shared" si="169"/>
        <v>-3.2414280361945935</v>
      </c>
      <c r="AN472" s="26">
        <f t="shared" si="169"/>
        <v>-2.7782882667097901</v>
      </c>
      <c r="AO472" s="14">
        <v>-5.814056697814326E-3</v>
      </c>
      <c r="AP472" s="14">
        <v>-5.4821110660356756E-3</v>
      </c>
      <c r="AQ472" s="20">
        <v>-1.0039056291532998E-2</v>
      </c>
      <c r="AR472" s="20">
        <v>-8.0431932499438839E-3</v>
      </c>
    </row>
    <row r="473" spans="1:44" x14ac:dyDescent="0.2">
      <c r="A473" s="1">
        <v>44516</v>
      </c>
      <c r="B473">
        <v>261.15174999999999</v>
      </c>
      <c r="C473">
        <v>20.420000000000002</v>
      </c>
      <c r="D473" s="12">
        <v>4.0500064687070125E-3</v>
      </c>
      <c r="E473" s="12">
        <v>2.9469548133596035E-3</v>
      </c>
      <c r="F473" s="12">
        <v>-1.103051655347409E-3</v>
      </c>
      <c r="G473" s="12">
        <f t="shared" si="154"/>
        <v>3.0648776810306587E-3</v>
      </c>
      <c r="H473" s="12">
        <f t="shared" si="160"/>
        <v>2.7961241836758663E-3</v>
      </c>
      <c r="I473" s="14">
        <v>-5.0412751698058972E-3</v>
      </c>
      <c r="J473" s="14">
        <v>-4.5992150049259739E-3</v>
      </c>
      <c r="K473" s="20">
        <v>-7.1299716774608952E-3</v>
      </c>
      <c r="L473" s="20">
        <v>-6.5047575502485333E-3</v>
      </c>
      <c r="N473" s="24">
        <v>1.6402552396568645E-5</v>
      </c>
      <c r="O473" s="24">
        <v>1.2167229543646591E-6</v>
      </c>
      <c r="P473" s="23">
        <f t="shared" si="167"/>
        <v>1.0189689612946419E-5</v>
      </c>
      <c r="Q473" s="23">
        <f t="shared" si="167"/>
        <v>8.9160897161318648E-6</v>
      </c>
      <c r="R473" s="12">
        <v>3.1921293227164869E-3</v>
      </c>
      <c r="S473" s="12">
        <v>2.98598220291613E-3</v>
      </c>
      <c r="T473" s="14">
        <v>-5.2505854941683611E-3</v>
      </c>
      <c r="U473" s="14">
        <v>-4.9115036564791447E-3</v>
      </c>
      <c r="V473" s="20">
        <v>-7.4260032635649282E-3</v>
      </c>
      <c r="W473" s="20">
        <v>-6.9464333496777253E-3</v>
      </c>
      <c r="Y473" s="14">
        <f t="shared" si="156"/>
        <v>-4.0964299041334196E-3</v>
      </c>
      <c r="Z473" s="14">
        <f t="shared" si="161"/>
        <v>-4.5873568349138246E-3</v>
      </c>
      <c r="AA473" s="20">
        <f t="shared" si="157"/>
        <v>-7.349234806799586E-3</v>
      </c>
      <c r="AB473" s="20">
        <f t="shared" si="162"/>
        <v>-6.1302303168140181E-3</v>
      </c>
      <c r="AD473" s="14">
        <f t="shared" si="158"/>
        <v>-7.4838897046306417E-3</v>
      </c>
      <c r="AE473" s="14">
        <f t="shared" si="163"/>
        <v>-8.286670089407611E-3</v>
      </c>
      <c r="AF473" s="20">
        <f t="shared" si="159"/>
        <v>-2.2387092549291946E-2</v>
      </c>
      <c r="AG473" s="20">
        <f t="shared" si="164"/>
        <v>-1.4224793053439063E-2</v>
      </c>
      <c r="AI473" s="26">
        <v>1.2942899643346446</v>
      </c>
      <c r="AJ473" s="26">
        <v>-0.35963359869706346</v>
      </c>
      <c r="AK473" s="26">
        <f t="shared" si="168"/>
        <v>-1.8772527852259397</v>
      </c>
      <c r="AL473" s="26">
        <f t="shared" si="168"/>
        <v>-1.8936365667545141</v>
      </c>
      <c r="AM473" s="26">
        <f t="shared" si="169"/>
        <v>-3.2414280361945935</v>
      </c>
      <c r="AN473" s="26">
        <f t="shared" si="169"/>
        <v>-2.7782882667097901</v>
      </c>
      <c r="AO473" s="14">
        <v>-5.9924336618709176E-3</v>
      </c>
      <c r="AP473" s="14">
        <v>-5.6543650871201815E-3</v>
      </c>
      <c r="AQ473" s="20">
        <v>-1.034705748181208E-2</v>
      </c>
      <c r="AR473" s="20">
        <v>-8.2959193189661353E-3</v>
      </c>
    </row>
    <row r="474" spans="1:44" x14ac:dyDescent="0.2">
      <c r="A474" s="1">
        <v>44515</v>
      </c>
      <c r="B474">
        <v>260.09834999999998</v>
      </c>
      <c r="C474">
        <v>20.36</v>
      </c>
      <c r="D474" s="12">
        <v>8.3595921365575698E-4</v>
      </c>
      <c r="E474" s="12">
        <v>2.9556650246305161E-3</v>
      </c>
      <c r="F474" s="12">
        <v>2.1197058109747591E-3</v>
      </c>
      <c r="G474" s="12">
        <f t="shared" si="154"/>
        <v>3.0485449757686502E-3</v>
      </c>
      <c r="H474" s="12">
        <f t="shared" si="160"/>
        <v>2.7944296316230258E-3</v>
      </c>
      <c r="I474" s="14">
        <v>-5.0144102603177539E-3</v>
      </c>
      <c r="J474" s="14">
        <v>-4.5964277148358018E-3</v>
      </c>
      <c r="K474" s="20">
        <v>-7.0919761232972854E-3</v>
      </c>
      <c r="L474" s="20">
        <v>-6.5008154326829555E-3</v>
      </c>
      <c r="N474" s="24">
        <v>6.9882780689595159E-7</v>
      </c>
      <c r="O474" s="24">
        <v>4.4931527250801615E-6</v>
      </c>
      <c r="P474" s="23">
        <f t="shared" si="167"/>
        <v>9.7914783107735923E-6</v>
      </c>
      <c r="Q474" s="23">
        <f t="shared" si="167"/>
        <v>9.4074340787974054E-6</v>
      </c>
      <c r="R474" s="12">
        <v>3.1291337956012031E-3</v>
      </c>
      <c r="S474" s="12">
        <v>3.0671540683176327E-3</v>
      </c>
      <c r="T474" s="14">
        <v>-5.1469670729110666E-3</v>
      </c>
      <c r="U474" s="14">
        <v>-5.0450194936912229E-3</v>
      </c>
      <c r="V474" s="20">
        <v>-7.2794537529862055E-3</v>
      </c>
      <c r="W474" s="20">
        <v>-7.1352673461864404E-3</v>
      </c>
      <c r="Y474" s="14">
        <f t="shared" si="156"/>
        <v>-4.0964299041334196E-3</v>
      </c>
      <c r="Z474" s="14">
        <f t="shared" si="161"/>
        <v>-4.5873568349138246E-3</v>
      </c>
      <c r="AA474" s="20">
        <f t="shared" si="157"/>
        <v>-7.349234806799586E-3</v>
      </c>
      <c r="AB474" s="20">
        <f t="shared" si="162"/>
        <v>-6.1302303168140181E-3</v>
      </c>
      <c r="AD474" s="14">
        <f t="shared" si="158"/>
        <v>-7.4838897046306417E-3</v>
      </c>
      <c r="AE474" s="14">
        <f t="shared" si="163"/>
        <v>-8.286670089407611E-3</v>
      </c>
      <c r="AF474" s="20">
        <f t="shared" si="159"/>
        <v>-2.2387092549291946E-2</v>
      </c>
      <c r="AG474" s="20">
        <f t="shared" si="164"/>
        <v>-1.4224793053439063E-2</v>
      </c>
      <c r="AI474" s="26">
        <v>0.2595724929298352</v>
      </c>
      <c r="AJ474" s="26">
        <v>0.679876803508358</v>
      </c>
      <c r="AK474" s="26">
        <f t="shared" si="168"/>
        <v>-1.8772527852259397</v>
      </c>
      <c r="AL474" s="26">
        <f t="shared" si="168"/>
        <v>-1.8936365667545141</v>
      </c>
      <c r="AM474" s="26">
        <f t="shared" si="169"/>
        <v>-3.2414280361945935</v>
      </c>
      <c r="AN474" s="26">
        <f t="shared" si="169"/>
        <v>-2.7782882667097901</v>
      </c>
      <c r="AO474" s="14">
        <v>-5.8741751331369751E-3</v>
      </c>
      <c r="AP474" s="14">
        <v>-5.8080750996361424E-3</v>
      </c>
      <c r="AQ474" s="20">
        <v>-1.0142862014065742E-2</v>
      </c>
      <c r="AR474" s="20">
        <v>-8.5214381601980763E-3</v>
      </c>
    </row>
    <row r="475" spans="1:44" x14ac:dyDescent="0.2">
      <c r="A475" s="1">
        <v>44512</v>
      </c>
      <c r="B475">
        <v>259.8811</v>
      </c>
      <c r="C475">
        <v>20.3</v>
      </c>
      <c r="D475" s="12">
        <v>4.7832164641778974E-3</v>
      </c>
      <c r="E475" s="12">
        <v>1.4800197335964604E-3</v>
      </c>
      <c r="F475" s="12">
        <v>-3.3031967305814369E-3</v>
      </c>
      <c r="G475" s="12">
        <f t="shared" si="154"/>
        <v>3.0488951162159421E-3</v>
      </c>
      <c r="H475" s="12">
        <f t="shared" si="160"/>
        <v>2.7870031551167794E-3</v>
      </c>
      <c r="I475" s="14">
        <v>-5.0149861901024242E-3</v>
      </c>
      <c r="J475" s="14">
        <v>-4.5842122480190322E-3</v>
      </c>
      <c r="K475" s="20">
        <v>-7.0927906717824585E-3</v>
      </c>
      <c r="L475" s="20">
        <v>-6.483538864851035E-3</v>
      </c>
      <c r="N475" s="24">
        <v>2.2879159743182507E-5</v>
      </c>
      <c r="O475" s="24">
        <v>1.0911108640923893E-5</v>
      </c>
      <c r="P475" s="23">
        <f t="shared" si="167"/>
        <v>1.0371769138146316E-5</v>
      </c>
      <c r="Q475" s="23">
        <f t="shared" si="167"/>
        <v>9.7205476391987513E-6</v>
      </c>
      <c r="R475" s="12">
        <v>3.220523115605028E-3</v>
      </c>
      <c r="S475" s="12">
        <v>3.1177792800643781E-3</v>
      </c>
      <c r="T475" s="14">
        <v>-5.2972891273839872E-3</v>
      </c>
      <c r="U475" s="14">
        <v>-5.128290556848044E-3</v>
      </c>
      <c r="V475" s="20">
        <v>-7.4920571032871417E-3</v>
      </c>
      <c r="W475" s="20">
        <v>-7.2530391999063495E-3</v>
      </c>
      <c r="Y475" s="14">
        <f t="shared" si="156"/>
        <v>-4.0964299041334196E-3</v>
      </c>
      <c r="Z475" s="14">
        <f t="shared" si="161"/>
        <v>-4.5873568349138246E-3</v>
      </c>
      <c r="AA475" s="20">
        <f t="shared" si="157"/>
        <v>-7.349234806799586E-3</v>
      </c>
      <c r="AB475" s="20">
        <f t="shared" si="162"/>
        <v>-6.1302303168140181E-3</v>
      </c>
      <c r="AD475" s="14">
        <f t="shared" si="158"/>
        <v>-7.4838897046306417E-3</v>
      </c>
      <c r="AE475" s="14">
        <f t="shared" si="163"/>
        <v>-8.286670089407611E-3</v>
      </c>
      <c r="AF475" s="20">
        <f t="shared" si="159"/>
        <v>-2.2387092549291946E-2</v>
      </c>
      <c r="AG475" s="20">
        <f t="shared" si="164"/>
        <v>-1.4224793053439063E-2</v>
      </c>
      <c r="AI475" s="26">
        <v>1.5461496036274707</v>
      </c>
      <c r="AJ475" s="26">
        <v>-1.0636418488846779</v>
      </c>
      <c r="AK475" s="26">
        <f t="shared" si="168"/>
        <v>-1.8772527852259397</v>
      </c>
      <c r="AL475" s="26">
        <f t="shared" si="168"/>
        <v>-1.8936365667545141</v>
      </c>
      <c r="AM475" s="26">
        <f t="shared" si="169"/>
        <v>-3.2414280361945935</v>
      </c>
      <c r="AN475" s="26">
        <f t="shared" si="169"/>
        <v>-2.7782882667097901</v>
      </c>
      <c r="AO475" s="14">
        <v>-6.0457359886540597E-3</v>
      </c>
      <c r="AP475" s="14">
        <v>-5.9039408517994694E-3</v>
      </c>
      <c r="AQ475" s="20">
        <v>-1.04390939181349E-2</v>
      </c>
      <c r="AR475" s="20">
        <v>-8.6620895919937591E-3</v>
      </c>
    </row>
    <row r="476" spans="1:44" x14ac:dyDescent="0.2">
      <c r="A476" s="1">
        <v>44511</v>
      </c>
      <c r="B476">
        <v>258.64395000000002</v>
      </c>
      <c r="C476">
        <v>20.27</v>
      </c>
      <c r="D476" s="12">
        <v>2.0219117274173914E-3</v>
      </c>
      <c r="E476" s="12">
        <v>4.9358341559724295E-4</v>
      </c>
      <c r="F476" s="12">
        <v>-1.5283283118201485E-3</v>
      </c>
      <c r="G476" s="12">
        <f t="shared" si="154"/>
        <v>3.020005199012145E-3</v>
      </c>
      <c r="H476" s="12">
        <f t="shared" si="160"/>
        <v>2.7841711769794873E-3</v>
      </c>
      <c r="I476" s="14">
        <v>-4.9674665050074302E-3</v>
      </c>
      <c r="J476" s="14">
        <v>-4.5795540585084598E-3</v>
      </c>
      <c r="K476" s="20">
        <v>-7.0255826743141894E-3</v>
      </c>
      <c r="L476" s="20">
        <v>-6.4769506985320156E-3</v>
      </c>
      <c r="N476" s="24">
        <v>4.0881270334679798E-6</v>
      </c>
      <c r="O476" s="24">
        <v>2.3357874287110252E-6</v>
      </c>
      <c r="P476" s="23">
        <f t="shared" si="167"/>
        <v>9.5705532434002834E-6</v>
      </c>
      <c r="Q476" s="23">
        <f t="shared" si="167"/>
        <v>9.6444629152703992E-6</v>
      </c>
      <c r="R476" s="12">
        <v>3.0936310774557917E-3</v>
      </c>
      <c r="S476" s="12">
        <v>3.1055535601999204E-3</v>
      </c>
      <c r="T476" s="14">
        <v>-5.0885702982029508E-3</v>
      </c>
      <c r="U476" s="14">
        <v>-5.1081810371868975E-3</v>
      </c>
      <c r="V476" s="20">
        <v>-7.1968620801059566E-3</v>
      </c>
      <c r="W476" s="20">
        <v>-7.224597922491049E-3</v>
      </c>
      <c r="Y476" s="14">
        <f t="shared" si="156"/>
        <v>-4.0964299041334196E-3</v>
      </c>
      <c r="Z476" s="14">
        <f t="shared" si="161"/>
        <v>-4.5873568349138246E-3</v>
      </c>
      <c r="AA476" s="20">
        <f t="shared" si="157"/>
        <v>-7.349234806799586E-3</v>
      </c>
      <c r="AB476" s="20">
        <f t="shared" si="162"/>
        <v>-6.1302303168140181E-3</v>
      </c>
      <c r="AD476" s="14">
        <f t="shared" si="158"/>
        <v>-7.4838897046306417E-3</v>
      </c>
      <c r="AE476" s="14">
        <f t="shared" si="163"/>
        <v>-8.286670089407611E-3</v>
      </c>
      <c r="AF476" s="20">
        <f t="shared" si="159"/>
        <v>-2.2387092549291946E-2</v>
      </c>
      <c r="AG476" s="20">
        <f t="shared" si="164"/>
        <v>-1.4224793053439063E-2</v>
      </c>
      <c r="AI476" s="26">
        <v>0.64189545385611946</v>
      </c>
      <c r="AJ476" s="26">
        <v>-0.48064715913397454</v>
      </c>
      <c r="AK476" s="26">
        <f t="shared" si="168"/>
        <v>-1.8772527852259397</v>
      </c>
      <c r="AL476" s="26">
        <f t="shared" si="168"/>
        <v>-1.8936365667545141</v>
      </c>
      <c r="AM476" s="26">
        <f t="shared" si="169"/>
        <v>-3.2414280361945935</v>
      </c>
      <c r="AN476" s="26">
        <f t="shared" si="169"/>
        <v>-2.7782882667097901</v>
      </c>
      <c r="AO476" s="14">
        <v>-5.8075275566154098E-3</v>
      </c>
      <c r="AP476" s="14">
        <v>-5.8807897816092356E-3</v>
      </c>
      <c r="AQ476" s="20">
        <v>-1.0027782508108091E-2</v>
      </c>
      <c r="AR476" s="20">
        <v>-8.628123017942255E-3</v>
      </c>
    </row>
    <row r="477" spans="1:44" x14ac:dyDescent="0.2">
      <c r="A477" s="1">
        <v>44510</v>
      </c>
      <c r="B477">
        <v>258.12205</v>
      </c>
      <c r="C477">
        <v>20.260000000000002</v>
      </c>
      <c r="D477" s="12">
        <v>-3.3966945403468563E-3</v>
      </c>
      <c r="E477" s="12">
        <v>1.9782393669636189E-3</v>
      </c>
      <c r="F477" s="12">
        <v>5.3749339073104752E-3</v>
      </c>
      <c r="G477" s="12">
        <f t="shared" si="154"/>
        <v>3.0344976418381501E-3</v>
      </c>
      <c r="H477" s="12">
        <f t="shared" si="160"/>
        <v>2.7794635176535618E-3</v>
      </c>
      <c r="I477" s="14">
        <v>-4.9913044521531719E-3</v>
      </c>
      <c r="J477" s="14">
        <v>-4.5718106479917591E-3</v>
      </c>
      <c r="K477" s="20">
        <v>-7.0592971378721251E-3</v>
      </c>
      <c r="L477" s="20">
        <v>-6.46599904526744E-3</v>
      </c>
      <c r="N477" s="24">
        <v>1.1537533800422142E-5</v>
      </c>
      <c r="O477" s="24">
        <v>2.8889914507955851E-5</v>
      </c>
      <c r="P477" s="23">
        <f t="shared" si="167"/>
        <v>9.9219214110278095E-6</v>
      </c>
      <c r="Q477" s="23">
        <f t="shared" si="167"/>
        <v>1.0110684467333552E-5</v>
      </c>
      <c r="R477" s="12">
        <v>3.1499081591417565E-3</v>
      </c>
      <c r="S477" s="12">
        <v>3.179730250718377E-3</v>
      </c>
      <c r="T477" s="14">
        <v>-5.1811378601283545E-3</v>
      </c>
      <c r="U477" s="14">
        <v>-5.2301908356214375E-3</v>
      </c>
      <c r="V477" s="20">
        <v>-7.3277821494433237E-3</v>
      </c>
      <c r="W477" s="20">
        <v>-7.3971587087820461E-3</v>
      </c>
      <c r="Y477" s="14">
        <f t="shared" si="156"/>
        <v>-4.0964299041334196E-3</v>
      </c>
      <c r="Z477" s="14">
        <f t="shared" si="161"/>
        <v>-4.5873568349138246E-3</v>
      </c>
      <c r="AA477" s="20">
        <f t="shared" si="157"/>
        <v>-7.349234806799586E-3</v>
      </c>
      <c r="AB477" s="20">
        <f t="shared" si="162"/>
        <v>-6.1302303168140181E-3</v>
      </c>
      <c r="AD477" s="14">
        <f t="shared" si="158"/>
        <v>-7.4838897046306417E-3</v>
      </c>
      <c r="AE477" s="14">
        <f t="shared" si="163"/>
        <v>-8.286670089407611E-3</v>
      </c>
      <c r="AF477" s="20">
        <f t="shared" si="159"/>
        <v>-2.2387092549291946E-2</v>
      </c>
      <c r="AG477" s="20">
        <f t="shared" si="164"/>
        <v>-1.4224793053439063E-2</v>
      </c>
      <c r="AI477" s="26">
        <v>-1.0840546276917846</v>
      </c>
      <c r="AJ477" s="26">
        <v>1.8006965984956722</v>
      </c>
      <c r="AK477" s="26">
        <f t="shared" si="168"/>
        <v>-1.8772527852259397</v>
      </c>
      <c r="AL477" s="26">
        <f t="shared" si="168"/>
        <v>-1.8936365667545141</v>
      </c>
      <c r="AM477" s="26">
        <f t="shared" si="169"/>
        <v>-3.2414280361945935</v>
      </c>
      <c r="AN477" s="26">
        <f t="shared" si="169"/>
        <v>-2.7782882667097901</v>
      </c>
      <c r="AO477" s="14">
        <v>-5.9131738649547752E-3</v>
      </c>
      <c r="AP477" s="14">
        <v>-6.0212534751758178E-3</v>
      </c>
      <c r="AQ477" s="20">
        <v>-1.0210200618480192E-2</v>
      </c>
      <c r="AR477" s="20">
        <v>-8.8342072468730465E-3</v>
      </c>
    </row>
    <row r="478" spans="1:44" x14ac:dyDescent="0.2">
      <c r="A478" s="1">
        <v>44509</v>
      </c>
      <c r="B478">
        <v>259.0018</v>
      </c>
      <c r="C478">
        <v>20.22</v>
      </c>
      <c r="D478" s="12">
        <v>-4.1777615341431762E-4</v>
      </c>
      <c r="E478" s="12">
        <v>-3.4499753573188352E-3</v>
      </c>
      <c r="F478" s="12">
        <v>-3.0321992039045176E-3</v>
      </c>
      <c r="G478" s="12">
        <f t="shared" si="154"/>
        <v>3.0105965312435977E-3</v>
      </c>
      <c r="H478" s="12">
        <f t="shared" si="160"/>
        <v>2.7506616205356998E-3</v>
      </c>
      <c r="I478" s="14">
        <v>-4.9519906237035539E-3</v>
      </c>
      <c r="J478" s="14">
        <v>-4.5244357430543614E-3</v>
      </c>
      <c r="K478" s="20">
        <v>-7.003694840053273E-3</v>
      </c>
      <c r="L478" s="20">
        <v>-6.3989958131389591E-3</v>
      </c>
      <c r="N478" s="24">
        <v>1.7453691436166346E-7</v>
      </c>
      <c r="O478" s="24">
        <v>9.1942320121591902E-6</v>
      </c>
      <c r="P478" s="23">
        <f t="shared" si="167"/>
        <v>9.817720202849604E-6</v>
      </c>
      <c r="Q478" s="23">
        <f t="shared" si="167"/>
        <v>8.9097428197856798E-6</v>
      </c>
      <c r="R478" s="12">
        <v>3.1333241458313251E-3</v>
      </c>
      <c r="S478" s="12">
        <v>2.9849192317022047E-3</v>
      </c>
      <c r="T478" s="14">
        <v>-5.15385958568528E-3</v>
      </c>
      <c r="U478" s="14">
        <v>-4.9097552244225743E-3</v>
      </c>
      <c r="V478" s="20">
        <v>-7.2892019653355367E-3</v>
      </c>
      <c r="W478" s="20">
        <v>-6.9439605088540439E-3</v>
      </c>
      <c r="Y478" s="14">
        <f t="shared" si="156"/>
        <v>-4.0964299041334196E-3</v>
      </c>
      <c r="Z478" s="14">
        <f t="shared" si="161"/>
        <v>-4.5873568349138246E-3</v>
      </c>
      <c r="AA478" s="20">
        <f t="shared" si="157"/>
        <v>-7.349234806799586E-3</v>
      </c>
      <c r="AB478" s="20">
        <f t="shared" si="162"/>
        <v>-6.1302303168140181E-3</v>
      </c>
      <c r="AD478" s="14">
        <f t="shared" si="158"/>
        <v>-7.4838897046306417E-3</v>
      </c>
      <c r="AE478" s="14">
        <f t="shared" si="163"/>
        <v>-8.286670089407611E-3</v>
      </c>
      <c r="AF478" s="20">
        <f t="shared" si="159"/>
        <v>-2.2387092549291946E-2</v>
      </c>
      <c r="AG478" s="20">
        <f t="shared" si="164"/>
        <v>-1.4224793053439063E-2</v>
      </c>
      <c r="AI478" s="26">
        <v>-0.12933450851645417</v>
      </c>
      <c r="AJ478" s="26">
        <v>-1.0169383843749273</v>
      </c>
      <c r="AK478" s="26">
        <f t="shared" si="168"/>
        <v>-1.8772527852259397</v>
      </c>
      <c r="AL478" s="26">
        <f t="shared" si="168"/>
        <v>-1.8936365667545141</v>
      </c>
      <c r="AM478" s="26">
        <f t="shared" si="169"/>
        <v>-3.2414280361945935</v>
      </c>
      <c r="AN478" s="26">
        <f t="shared" si="169"/>
        <v>-2.7782882667097901</v>
      </c>
      <c r="AO478" s="14">
        <v>-5.8820414797775434E-3</v>
      </c>
      <c r="AP478" s="14">
        <v>-5.6523522059600852E-3</v>
      </c>
      <c r="AQ478" s="20">
        <v>-1.0156444732783135E-2</v>
      </c>
      <c r="AR478" s="20">
        <v>-8.2929660785146363E-3</v>
      </c>
    </row>
    <row r="479" spans="1:44" x14ac:dyDescent="0.2">
      <c r="A479" s="1">
        <v>44508</v>
      </c>
      <c r="B479">
        <v>259.11005</v>
      </c>
      <c r="C479">
        <v>20.29</v>
      </c>
      <c r="D479" s="12">
        <v>-1.2737024481528358E-3</v>
      </c>
      <c r="E479" s="12">
        <v>-1.967535661583808E-3</v>
      </c>
      <c r="F479" s="12">
        <v>-6.9383321343097215E-4</v>
      </c>
      <c r="G479" s="12">
        <f t="shared" si="154"/>
        <v>3.027101955082634E-3</v>
      </c>
      <c r="H479" s="12">
        <f t="shared" si="160"/>
        <v>2.7353133681442686E-3</v>
      </c>
      <c r="I479" s="14">
        <v>-4.979139629969564E-3</v>
      </c>
      <c r="J479" s="14">
        <v>-4.499190114440949E-3</v>
      </c>
      <c r="K479" s="20">
        <v>-7.0420921977113584E-3</v>
      </c>
      <c r="L479" s="20">
        <v>-6.3632904388179106E-3</v>
      </c>
      <c r="N479" s="24">
        <v>1.6223179264305275E-6</v>
      </c>
      <c r="O479" s="24">
        <v>4.8140452805994894E-7</v>
      </c>
      <c r="P479" s="23">
        <f t="shared" si="167"/>
        <v>1.0434183248832717E-5</v>
      </c>
      <c r="Q479" s="23">
        <f t="shared" si="167"/>
        <v>8.8904998417293619E-6</v>
      </c>
      <c r="R479" s="12">
        <v>3.2301986392221636E-3</v>
      </c>
      <c r="S479" s="12">
        <v>2.9816941227646678E-3</v>
      </c>
      <c r="T479" s="14">
        <v>-5.3132039474982871E-3</v>
      </c>
      <c r="U479" s="14">
        <v>-4.9044503922893532E-3</v>
      </c>
      <c r="V479" s="20">
        <v>-7.5145657370840968E-3</v>
      </c>
      <c r="W479" s="20">
        <v>-6.9364577835336547E-3</v>
      </c>
      <c r="Y479" s="14">
        <f t="shared" si="156"/>
        <v>-4.0964299041334196E-3</v>
      </c>
      <c r="Z479" s="14">
        <f t="shared" si="161"/>
        <v>-4.5873568349138246E-3</v>
      </c>
      <c r="AA479" s="20">
        <f t="shared" si="157"/>
        <v>-7.349234806799586E-3</v>
      </c>
      <c r="AB479" s="20">
        <f t="shared" si="162"/>
        <v>-6.1302303168140181E-3</v>
      </c>
      <c r="AD479" s="14">
        <f t="shared" si="158"/>
        <v>-7.4838897046306417E-3</v>
      </c>
      <c r="AE479" s="14">
        <f t="shared" si="163"/>
        <v>-8.286670089407611E-3</v>
      </c>
      <c r="AF479" s="20">
        <f t="shared" si="159"/>
        <v>-2.2387092549291946E-2</v>
      </c>
      <c r="AG479" s="20">
        <f t="shared" si="164"/>
        <v>-1.4224793053439063E-2</v>
      </c>
      <c r="AI479" s="26">
        <v>-0.38401696420541653</v>
      </c>
      <c r="AJ479" s="26">
        <v>-0.22595962994953747</v>
      </c>
      <c r="AK479" s="26">
        <f t="shared" si="168"/>
        <v>-1.8772527852259397</v>
      </c>
      <c r="AL479" s="26">
        <f t="shared" si="168"/>
        <v>-1.8936365667545141</v>
      </c>
      <c r="AM479" s="26">
        <f t="shared" si="169"/>
        <v>-3.2414280361945935</v>
      </c>
      <c r="AN479" s="26">
        <f t="shared" si="169"/>
        <v>-2.7782882667097901</v>
      </c>
      <c r="AO479" s="14">
        <v>-6.0638993923128473E-3</v>
      </c>
      <c r="AP479" s="14">
        <v>-5.6462450217441978E-3</v>
      </c>
      <c r="AQ479" s="20">
        <v>-1.0470456431652345E-2</v>
      </c>
      <c r="AR479" s="20">
        <v>-8.2840057961946177E-3</v>
      </c>
    </row>
    <row r="480" spans="1:44" x14ac:dyDescent="0.2">
      <c r="A480" s="1">
        <v>44505</v>
      </c>
      <c r="B480">
        <v>259.44049999999999</v>
      </c>
      <c r="C480">
        <v>20.329999999999998</v>
      </c>
      <c r="D480" s="12">
        <v>2.6219068831769832E-3</v>
      </c>
      <c r="E480" s="12">
        <v>3.9506172839505194E-3</v>
      </c>
      <c r="F480" s="12">
        <v>1.3287104007735362E-3</v>
      </c>
      <c r="G480" s="12">
        <f t="shared" si="154"/>
        <v>3.0673327265963233E-3</v>
      </c>
      <c r="H480" s="12">
        <f t="shared" si="160"/>
        <v>2.7547608210303715E-3</v>
      </c>
      <c r="I480" s="14">
        <v>-5.045313360408912E-3</v>
      </c>
      <c r="J480" s="14">
        <v>-4.5311783278556231E-3</v>
      </c>
      <c r="K480" s="20">
        <v>-7.1356829674932521E-3</v>
      </c>
      <c r="L480" s="20">
        <v>-6.4085319794950054E-3</v>
      </c>
      <c r="N480" s="24">
        <v>6.8743957040508426E-6</v>
      </c>
      <c r="O480" s="24">
        <v>1.7654713291237712E-6</v>
      </c>
      <c r="P480" s="23">
        <f t="shared" si="167"/>
        <v>1.1001075545549022E-5</v>
      </c>
      <c r="Q480" s="23">
        <f t="shared" si="167"/>
        <v>9.4286271307642081E-6</v>
      </c>
      <c r="R480" s="12">
        <v>3.3167869309844162E-3</v>
      </c>
      <c r="S480" s="12">
        <v>3.0706069645534593E-3</v>
      </c>
      <c r="T480" s="14">
        <v>-5.4556290132549605E-3</v>
      </c>
      <c r="U480" s="14">
        <v>-5.0506990025882097E-3</v>
      </c>
      <c r="V480" s="20">
        <v>-7.7160002255420414E-3</v>
      </c>
      <c r="W480" s="20">
        <v>-7.1432999840039396E-3</v>
      </c>
      <c r="Y480" s="14">
        <f t="shared" si="156"/>
        <v>-4.0964299041334196E-3</v>
      </c>
      <c r="Z480" s="14">
        <f t="shared" si="161"/>
        <v>-4.5873568349138246E-3</v>
      </c>
      <c r="AA480" s="20">
        <f t="shared" si="157"/>
        <v>-7.349234806799586E-3</v>
      </c>
      <c r="AB480" s="20">
        <f t="shared" si="162"/>
        <v>-6.1302303168140181E-3</v>
      </c>
      <c r="AD480" s="14">
        <f t="shared" si="158"/>
        <v>-7.4838897046306417E-3</v>
      </c>
      <c r="AE480" s="14">
        <f t="shared" si="163"/>
        <v>-8.286670089407611E-3</v>
      </c>
      <c r="AF480" s="20">
        <f t="shared" si="159"/>
        <v>-2.2387092549291946E-2</v>
      </c>
      <c r="AG480" s="20">
        <f t="shared" si="164"/>
        <v>-1.4224793053439063E-2</v>
      </c>
      <c r="AI480" s="26">
        <v>0.78121536291197469</v>
      </c>
      <c r="AJ480" s="26">
        <v>0.42190314641348614</v>
      </c>
      <c r="AK480" s="26">
        <f t="shared" si="168"/>
        <v>-1.8772527852259397</v>
      </c>
      <c r="AL480" s="26">
        <f t="shared" si="168"/>
        <v>-1.8936365667545141</v>
      </c>
      <c r="AM480" s="26">
        <f t="shared" si="169"/>
        <v>-3.2414280361945935</v>
      </c>
      <c r="AN480" s="26">
        <f t="shared" si="169"/>
        <v>-2.7782882667097901</v>
      </c>
      <c r="AO480" s="14">
        <v>-6.2264475041914919E-3</v>
      </c>
      <c r="AP480" s="14">
        <v>-5.8146136302095128E-3</v>
      </c>
      <c r="AQ480" s="20">
        <v>-1.0751126148176708E-2</v>
      </c>
      <c r="AR480" s="20">
        <v>-8.5310313012962411E-3</v>
      </c>
    </row>
    <row r="481" spans="1:44" x14ac:dyDescent="0.2">
      <c r="A481" s="1">
        <v>44504</v>
      </c>
      <c r="B481">
        <v>258.76204999999999</v>
      </c>
      <c r="C481">
        <v>20.25</v>
      </c>
      <c r="D481" s="12">
        <v>5.2974279181889905E-3</v>
      </c>
      <c r="E481" s="12">
        <v>8.4661354581674342E-3</v>
      </c>
      <c r="F481" s="12">
        <v>3.1687075399784437E-3</v>
      </c>
      <c r="G481" s="12">
        <f t="shared" si="154"/>
        <v>3.0708979968819775E-3</v>
      </c>
      <c r="H481" s="12">
        <f t="shared" si="160"/>
        <v>2.7613692558282189E-3</v>
      </c>
      <c r="I481" s="14">
        <v>-5.0511777081693326E-3</v>
      </c>
      <c r="J481" s="14">
        <v>-4.542048235801335E-3</v>
      </c>
      <c r="K481" s="20">
        <v>-7.143977026442665E-3</v>
      </c>
      <c r="L481" s="20">
        <v>-6.4239054977377153E-3</v>
      </c>
      <c r="N481" s="24">
        <v>2.8062742548408141E-5</v>
      </c>
      <c r="O481" s="24">
        <v>1.004070747391624E-5</v>
      </c>
      <c r="P481" s="23">
        <f t="shared" si="167"/>
        <v>1.1264008689674864E-5</v>
      </c>
      <c r="Q481" s="23">
        <f t="shared" si="167"/>
        <v>9.9182520491184902E-6</v>
      </c>
      <c r="R481" s="12">
        <v>3.356189608719219E-3</v>
      </c>
      <c r="S481" s="12">
        <v>3.1493256499000688E-3</v>
      </c>
      <c r="T481" s="14">
        <v>-5.5204406506386512E-3</v>
      </c>
      <c r="U481" s="14">
        <v>-5.1801797176894322E-3</v>
      </c>
      <c r="V481" s="20">
        <v>-7.807664561121916E-3</v>
      </c>
      <c r="W481" s="20">
        <v>-7.3264270303073139E-3</v>
      </c>
      <c r="Y481" s="14">
        <f t="shared" si="156"/>
        <v>-4.0964299041334196E-3</v>
      </c>
      <c r="Z481" s="14">
        <f t="shared" si="161"/>
        <v>-4.5873568349138246E-3</v>
      </c>
      <c r="AA481" s="20">
        <f t="shared" si="157"/>
        <v>-7.349234806799586E-3</v>
      </c>
      <c r="AB481" s="20">
        <f t="shared" si="162"/>
        <v>-6.1302303168140181E-3</v>
      </c>
      <c r="AD481" s="14">
        <f t="shared" si="158"/>
        <v>-7.4838897046306417E-3</v>
      </c>
      <c r="AE481" s="14">
        <f t="shared" si="163"/>
        <v>-8.286670089407611E-3</v>
      </c>
      <c r="AF481" s="20">
        <f t="shared" si="159"/>
        <v>-2.2387092549291946E-2</v>
      </c>
      <c r="AG481" s="20">
        <f t="shared" si="164"/>
        <v>-1.4224793053439063E-2</v>
      </c>
      <c r="AI481" s="26">
        <v>1.65965435465444</v>
      </c>
      <c r="AJ481" s="26">
        <v>1.0065958575071197</v>
      </c>
      <c r="AK481" s="26">
        <f t="shared" si="168"/>
        <v>-1.8772527852259397</v>
      </c>
      <c r="AL481" s="26">
        <f t="shared" si="168"/>
        <v>-1.8936365667545141</v>
      </c>
      <c r="AM481" s="26">
        <f t="shared" si="169"/>
        <v>-3.2414280361945935</v>
      </c>
      <c r="AN481" s="26">
        <f t="shared" si="169"/>
        <v>-2.7782882667097901</v>
      </c>
      <c r="AO481" s="14">
        <v>-6.3004162907145111E-3</v>
      </c>
      <c r="AP481" s="14">
        <v>-5.9636782112686953E-3</v>
      </c>
      <c r="AQ481" s="20">
        <v>-1.087884709248744E-2</v>
      </c>
      <c r="AR481" s="20">
        <v>-8.7497345011655452E-3</v>
      </c>
    </row>
    <row r="482" spans="1:44" x14ac:dyDescent="0.2">
      <c r="A482" s="1">
        <v>44503</v>
      </c>
      <c r="B482">
        <v>257.39850000000001</v>
      </c>
      <c r="C482">
        <v>20.079999999999998</v>
      </c>
      <c r="D482" s="12">
        <v>2.2722586827597091E-3</v>
      </c>
      <c r="E482" s="12">
        <v>0</v>
      </c>
      <c r="F482" s="12">
        <v>-2.2722586827597091E-3</v>
      </c>
      <c r="G482" s="12">
        <f t="shared" si="154"/>
        <v>3.0378151342862264E-3</v>
      </c>
      <c r="H482" s="12">
        <f t="shared" si="160"/>
        <v>2.7493153266916585E-3</v>
      </c>
      <c r="I482" s="14">
        <v>-4.9967612416387747E-3</v>
      </c>
      <c r="J482" s="14">
        <v>-4.5222212867420475E-3</v>
      </c>
      <c r="K482" s="20">
        <v>-7.0670147793758537E-3</v>
      </c>
      <c r="L482" s="20">
        <v>-6.3958638653170393E-3</v>
      </c>
      <c r="N482" s="24">
        <v>5.1631595213768881E-6</v>
      </c>
      <c r="O482" s="24">
        <v>5.1631595213768881E-6</v>
      </c>
      <c r="P482" s="23">
        <f t="shared" si="167"/>
        <v>1.0188137847612719E-5</v>
      </c>
      <c r="Q482" s="23">
        <f t="shared" si="167"/>
        <v>9.9095523647934424E-6</v>
      </c>
      <c r="R482" s="12">
        <v>3.1918862522985871E-3</v>
      </c>
      <c r="S482" s="12">
        <v>3.1479441489317187E-3</v>
      </c>
      <c r="T482" s="14">
        <v>-5.2501856789098746E-3</v>
      </c>
      <c r="U482" s="14">
        <v>-5.1779073508110042E-3</v>
      </c>
      <c r="V482" s="20">
        <v>-7.425437797215005E-3</v>
      </c>
      <c r="W482" s="20">
        <v>-7.3232131784666072E-3</v>
      </c>
      <c r="Y482" s="14">
        <f t="shared" si="156"/>
        <v>-4.0964299041334196E-3</v>
      </c>
      <c r="Z482" s="14">
        <f t="shared" si="161"/>
        <v>-4.5873568349138246E-3</v>
      </c>
      <c r="AA482" s="20">
        <f t="shared" si="157"/>
        <v>-7.349234806799586E-3</v>
      </c>
      <c r="AB482" s="20">
        <f t="shared" si="162"/>
        <v>-6.1302303168140181E-3</v>
      </c>
      <c r="AD482" s="14">
        <f t="shared" si="158"/>
        <v>-7.4838897046306417E-3</v>
      </c>
      <c r="AE482" s="14">
        <f t="shared" si="163"/>
        <v>-8.286670089407611E-3</v>
      </c>
      <c r="AF482" s="20">
        <f t="shared" si="159"/>
        <v>-2.2387092549291946E-2</v>
      </c>
      <c r="AG482" s="20">
        <f t="shared" si="164"/>
        <v>-1.4224793053439063E-2</v>
      </c>
      <c r="AI482" s="26">
        <v>0.70096050884713657</v>
      </c>
      <c r="AJ482" s="26">
        <v>-0.71105938668170621</v>
      </c>
      <c r="AK482" s="26">
        <f t="shared" si="168"/>
        <v>-1.8772527852259397</v>
      </c>
      <c r="AL482" s="26">
        <f t="shared" si="168"/>
        <v>-1.8936365667545141</v>
      </c>
      <c r="AM482" s="26">
        <f t="shared" si="169"/>
        <v>-3.2414280361945935</v>
      </c>
      <c r="AN482" s="26">
        <f t="shared" si="169"/>
        <v>-2.7782882667097901</v>
      </c>
      <c r="AO482" s="14">
        <v>-5.9919773572519094E-3</v>
      </c>
      <c r="AP482" s="14">
        <v>-5.9610621505180204E-3</v>
      </c>
      <c r="AQ482" s="20">
        <v>-1.0346269586544729E-2</v>
      </c>
      <c r="AR482" s="20">
        <v>-8.7458962932347294E-3</v>
      </c>
    </row>
    <row r="483" spans="1:44" x14ac:dyDescent="0.2">
      <c r="A483" s="1">
        <v>44502</v>
      </c>
      <c r="B483">
        <v>256.81495000000001</v>
      </c>
      <c r="C483">
        <v>20.079999999999998</v>
      </c>
      <c r="D483" s="12">
        <v>4.0986578977362242E-3</v>
      </c>
      <c r="E483" s="12">
        <v>7.5263421976918821E-3</v>
      </c>
      <c r="F483" s="12">
        <v>3.4276842999556578E-3</v>
      </c>
      <c r="G483" s="12">
        <f t="shared" si="154"/>
        <v>3.033546401348276E-3</v>
      </c>
      <c r="H483" s="12">
        <f t="shared" si="160"/>
        <v>2.7396253065752082E-3</v>
      </c>
      <c r="I483" s="14">
        <v>-4.9897398007832999E-3</v>
      </c>
      <c r="J483" s="14">
        <v>-4.5062826220082716E-3</v>
      </c>
      <c r="K483" s="20">
        <v>-7.0570842215808048E-3</v>
      </c>
      <c r="L483" s="20">
        <v>-6.3733215076197227E-3</v>
      </c>
      <c r="N483" s="24">
        <v>1.6798996562675525E-5</v>
      </c>
      <c r="O483" s="24">
        <v>1.1749019660162508E-5</v>
      </c>
      <c r="P483" s="23">
        <f t="shared" si="167"/>
        <v>1.0508202686614293E-5</v>
      </c>
      <c r="Q483" s="23">
        <f t="shared" si="167"/>
        <v>1.0211835151700172E-5</v>
      </c>
      <c r="R483" s="12">
        <v>3.2416358041294975E-3</v>
      </c>
      <c r="S483" s="12">
        <v>3.195596212242744E-3</v>
      </c>
      <c r="T483" s="14">
        <v>-5.332016409678157E-3</v>
      </c>
      <c r="U483" s="14">
        <v>-5.2562880199798654E-3</v>
      </c>
      <c r="V483" s="20">
        <v>-7.5411725613513279E-3</v>
      </c>
      <c r="W483" s="20">
        <v>-7.4340684546438706E-3</v>
      </c>
      <c r="Y483" s="14">
        <f t="shared" si="156"/>
        <v>-4.0964299041334196E-3</v>
      </c>
      <c r="Z483" s="14">
        <f t="shared" si="161"/>
        <v>-4.5873568349138246E-3</v>
      </c>
      <c r="AA483" s="20">
        <f t="shared" si="157"/>
        <v>-7.349234806799586E-3</v>
      </c>
      <c r="AB483" s="20">
        <f t="shared" si="162"/>
        <v>-6.1302303168140181E-3</v>
      </c>
      <c r="AD483" s="14">
        <f t="shared" si="158"/>
        <v>-7.4838897046306417E-3</v>
      </c>
      <c r="AE483" s="14">
        <f t="shared" si="163"/>
        <v>-8.286670089407611E-3</v>
      </c>
      <c r="AF483" s="20">
        <f t="shared" si="159"/>
        <v>-2.2387092549291946E-2</v>
      </c>
      <c r="AG483" s="20">
        <f t="shared" si="164"/>
        <v>-1.4224793053439063E-2</v>
      </c>
      <c r="AI483" s="26">
        <v>1.2892676604617179</v>
      </c>
      <c r="AJ483" s="26">
        <v>1.0778969690255533</v>
      </c>
      <c r="AK483" s="26">
        <f t="shared" si="168"/>
        <v>-1.8772527852259397</v>
      </c>
      <c r="AL483" s="26">
        <f t="shared" si="168"/>
        <v>-1.8936365667545141</v>
      </c>
      <c r="AM483" s="26">
        <f t="shared" si="169"/>
        <v>-3.2414280361945935</v>
      </c>
      <c r="AN483" s="26">
        <f t="shared" si="169"/>
        <v>-2.7782882667097901</v>
      </c>
      <c r="AO483" s="14">
        <v>-6.0853698419902277E-3</v>
      </c>
      <c r="AP483" s="14">
        <v>-6.0512978400850794E-3</v>
      </c>
      <c r="AQ483" s="20">
        <v>-1.0507529178637559E-2</v>
      </c>
      <c r="AR483" s="20">
        <v>-8.8782874616162629E-3</v>
      </c>
    </row>
    <row r="484" spans="1:44" x14ac:dyDescent="0.2">
      <c r="A484" s="1">
        <v>44498</v>
      </c>
      <c r="B484">
        <v>255.76665</v>
      </c>
      <c r="C484">
        <v>19.93</v>
      </c>
      <c r="D484" s="12">
        <v>3.354496883330782E-3</v>
      </c>
      <c r="E484" s="12">
        <v>2.0110608345902392E-3</v>
      </c>
      <c r="F484" s="12">
        <v>-1.3434360487405428E-3</v>
      </c>
      <c r="G484" s="12">
        <f t="shared" si="154"/>
        <v>3.030873357937293E-3</v>
      </c>
      <c r="H484" s="12">
        <f t="shared" si="160"/>
        <v>2.7193379799829668E-3</v>
      </c>
      <c r="I484" s="14">
        <v>-4.9853430356337457E-3</v>
      </c>
      <c r="J484" s="14">
        <v>-4.4729129392818744E-3</v>
      </c>
      <c r="K484" s="20">
        <v>-7.0508657927244459E-3</v>
      </c>
      <c r="L484" s="20">
        <v>-6.3261261285318887E-3</v>
      </c>
      <c r="N484" s="24">
        <v>1.1252649340275931E-5</v>
      </c>
      <c r="O484" s="24">
        <v>1.8048204170556021E-6</v>
      </c>
      <c r="P484" s="23">
        <f t="shared" ref="P484:Q499" si="170">SUMPRODUCT(N484:N583,Weights)</f>
        <v>1.0106415821382712E-5</v>
      </c>
      <c r="Q484" s="23">
        <f t="shared" si="170"/>
        <v>1.0112234426940041E-5</v>
      </c>
      <c r="R484" s="12">
        <v>3.1790589521716504E-3</v>
      </c>
      <c r="S484" s="12">
        <v>3.1799739663934423E-3</v>
      </c>
      <c r="T484" s="14">
        <v>-5.2290866477720877E-3</v>
      </c>
      <c r="U484" s="14">
        <v>-5.2305917122335141E-3</v>
      </c>
      <c r="V484" s="20">
        <v>-7.3955970348350214E-3</v>
      </c>
      <c r="W484" s="20">
        <v>-7.3977256762246041E-3</v>
      </c>
      <c r="Y484" s="14">
        <f t="shared" si="156"/>
        <v>-4.0964299041334196E-3</v>
      </c>
      <c r="Z484" s="14">
        <f t="shared" si="161"/>
        <v>-4.5873568349138246E-3</v>
      </c>
      <c r="AA484" s="20">
        <f t="shared" si="157"/>
        <v>-7.349234806799586E-3</v>
      </c>
      <c r="AB484" s="20">
        <f t="shared" si="162"/>
        <v>-6.1302303168140181E-3</v>
      </c>
      <c r="AD484" s="14">
        <f t="shared" si="158"/>
        <v>-7.4838897046306417E-3</v>
      </c>
      <c r="AE484" s="14">
        <f t="shared" si="163"/>
        <v>-8.286670089407611E-3</v>
      </c>
      <c r="AF484" s="20">
        <f t="shared" si="159"/>
        <v>-2.2387092549291946E-2</v>
      </c>
      <c r="AG484" s="20">
        <f t="shared" si="164"/>
        <v>-1.4224793053439063E-2</v>
      </c>
      <c r="AI484" s="26">
        <v>1.0590471641339392</v>
      </c>
      <c r="AJ484" s="26">
        <v>-0.41180897612844164</v>
      </c>
      <c r="AK484" s="26">
        <f t="shared" si="168"/>
        <v>-1.8772527852259397</v>
      </c>
      <c r="AL484" s="26">
        <f t="shared" si="168"/>
        <v>-1.8936365667545141</v>
      </c>
      <c r="AM484" s="26">
        <f t="shared" si="169"/>
        <v>-3.2414280361945935</v>
      </c>
      <c r="AN484" s="26">
        <f t="shared" si="169"/>
        <v>-2.7782882667097901</v>
      </c>
      <c r="AO484" s="14">
        <v>-5.9678972723616885E-3</v>
      </c>
      <c r="AP484" s="14">
        <v>-6.0217149840900127E-3</v>
      </c>
      <c r="AQ484" s="20">
        <v>-1.0304690816284596E-2</v>
      </c>
      <c r="AR484" s="20">
        <v>-8.8348843592734923E-3</v>
      </c>
    </row>
    <row r="485" spans="1:44" x14ac:dyDescent="0.2">
      <c r="A485" s="1">
        <v>44497</v>
      </c>
      <c r="B485">
        <v>254.91155000000001</v>
      </c>
      <c r="C485">
        <v>19.89</v>
      </c>
      <c r="D485" s="12">
        <v>4.4132808946351076E-4</v>
      </c>
      <c r="E485" s="12">
        <v>-2.007024586051176E-3</v>
      </c>
      <c r="F485" s="12">
        <v>-2.4483526755146867E-3</v>
      </c>
      <c r="G485" s="12">
        <f t="shared" si="154"/>
        <v>3.0266708368529419E-3</v>
      </c>
      <c r="H485" s="12">
        <f t="shared" si="160"/>
        <v>2.7189689321233772E-3</v>
      </c>
      <c r="I485" s="14">
        <v>-4.97843050358581E-3</v>
      </c>
      <c r="J485" s="14">
        <v>-4.4723059095715095E-3</v>
      </c>
      <c r="K485" s="20">
        <v>-7.041089266734254E-3</v>
      </c>
      <c r="L485" s="20">
        <v>-6.3252675948283132E-3</v>
      </c>
      <c r="N485" s="24">
        <v>1.9477048254951256E-7</v>
      </c>
      <c r="O485" s="24">
        <v>5.9944308236999248E-6</v>
      </c>
      <c r="P485" s="23">
        <f t="shared" si="170"/>
        <v>1.0032846834152154E-5</v>
      </c>
      <c r="Q485" s="23">
        <f t="shared" si="170"/>
        <v>1.0642468613500456E-5</v>
      </c>
      <c r="R485" s="12">
        <v>3.1674669428665161E-3</v>
      </c>
      <c r="S485" s="12">
        <v>3.2622796651268966E-3</v>
      </c>
      <c r="T485" s="14">
        <v>-5.2100194892228816E-3</v>
      </c>
      <c r="U485" s="14">
        <v>-5.3659725393140111E-3</v>
      </c>
      <c r="V485" s="20">
        <v>-7.3686299886321612E-3</v>
      </c>
      <c r="W485" s="20">
        <v>-7.5891973634946213E-3</v>
      </c>
      <c r="Y485" s="14">
        <f t="shared" si="156"/>
        <v>-4.0964299041334196E-3</v>
      </c>
      <c r="Z485" s="14">
        <f t="shared" si="161"/>
        <v>-4.5873568349138246E-3</v>
      </c>
      <c r="AA485" s="20">
        <f t="shared" si="157"/>
        <v>-7.349234806799586E-3</v>
      </c>
      <c r="AB485" s="20">
        <f t="shared" si="162"/>
        <v>-6.1302303168140181E-3</v>
      </c>
      <c r="AD485" s="14">
        <f t="shared" si="158"/>
        <v>-7.4838897046306417E-3</v>
      </c>
      <c r="AE485" s="14">
        <f t="shared" si="163"/>
        <v>-8.286670089407611E-3</v>
      </c>
      <c r="AF485" s="20">
        <f t="shared" si="159"/>
        <v>-2.2387092549291946E-2</v>
      </c>
      <c r="AG485" s="20">
        <f t="shared" si="164"/>
        <v>-1.4224793053439063E-2</v>
      </c>
      <c r="AI485" s="26">
        <v>0.13516585694350511</v>
      </c>
      <c r="AJ485" s="26">
        <v>-0.74028196594859941</v>
      </c>
      <c r="AK485" s="26">
        <f t="shared" ref="AK485:AL500" si="171">PERCENTILE(AI485:AI584,5%)</f>
        <v>-1.8772527852259397</v>
      </c>
      <c r="AL485" s="26">
        <f t="shared" si="171"/>
        <v>-1.8936365667545141</v>
      </c>
      <c r="AM485" s="26">
        <f t="shared" ref="AM485:AN500" si="172">PERCENTILE(AI485:AI584,1%)</f>
        <v>-3.2414280361945935</v>
      </c>
      <c r="AN485" s="26">
        <f t="shared" si="172"/>
        <v>-2.7782882667097901</v>
      </c>
      <c r="AO485" s="14">
        <v>-5.9461361406072596E-3</v>
      </c>
      <c r="AP485" s="14">
        <v>-6.1775720648639624E-3</v>
      </c>
      <c r="AQ485" s="20">
        <v>-1.0267116152327104E-2</v>
      </c>
      <c r="AR485" s="20">
        <v>-9.0635533163480001E-3</v>
      </c>
    </row>
    <row r="486" spans="1:44" x14ac:dyDescent="0.2">
      <c r="A486" s="1">
        <v>44496</v>
      </c>
      <c r="B486">
        <v>254.79909999999998</v>
      </c>
      <c r="C486">
        <v>19.93</v>
      </c>
      <c r="D486" s="12">
        <v>-1.1025937513415851E-3</v>
      </c>
      <c r="E486" s="12">
        <v>1.5075376884423619E-3</v>
      </c>
      <c r="F486" s="12">
        <v>2.610131439783947E-3</v>
      </c>
      <c r="G486" s="12">
        <f t="shared" si="154"/>
        <v>3.0270581577767526E-3</v>
      </c>
      <c r="H486" s="12">
        <f t="shared" si="160"/>
        <v>2.7081472459060661E-3</v>
      </c>
      <c r="I486" s="14">
        <v>-4.9790675898121342E-3</v>
      </c>
      <c r="J486" s="14">
        <v>-4.4545058197472346E-3</v>
      </c>
      <c r="K486" s="20">
        <v>-7.0419903099419321E-3</v>
      </c>
      <c r="L486" s="20">
        <v>-6.300092588103135E-3</v>
      </c>
      <c r="N486" s="24">
        <v>1.2157129804975092E-6</v>
      </c>
      <c r="O486" s="24">
        <v>6.8127861329486205E-6</v>
      </c>
      <c r="P486" s="23">
        <f t="shared" si="170"/>
        <v>1.0660783798775544E-5</v>
      </c>
      <c r="Q486" s="23">
        <f t="shared" si="170"/>
        <v>1.0938395282399821E-5</v>
      </c>
      <c r="R486" s="12">
        <v>3.265085572963677E-3</v>
      </c>
      <c r="S486" s="12">
        <v>3.3073244900371991E-3</v>
      </c>
      <c r="T486" s="14">
        <v>-5.3705878469962314E-3</v>
      </c>
      <c r="U486" s="14">
        <v>-5.4400646829431167E-3</v>
      </c>
      <c r="V486" s="20">
        <v>-7.5957248812254701E-3</v>
      </c>
      <c r="W486" s="20">
        <v>-7.6939872961612459E-3</v>
      </c>
      <c r="Y486" s="14">
        <f t="shared" si="156"/>
        <v>-4.0964299041334196E-3</v>
      </c>
      <c r="Z486" s="14">
        <f t="shared" si="161"/>
        <v>-4.5873568349138246E-3</v>
      </c>
      <c r="AA486" s="20">
        <f t="shared" si="157"/>
        <v>-7.349234806799586E-3</v>
      </c>
      <c r="AB486" s="20">
        <f t="shared" si="162"/>
        <v>-6.1302303168140181E-3</v>
      </c>
      <c r="AD486" s="14">
        <f t="shared" si="158"/>
        <v>-7.4838897046306417E-3</v>
      </c>
      <c r="AE486" s="14">
        <f t="shared" si="163"/>
        <v>-8.286670089407611E-3</v>
      </c>
      <c r="AF486" s="20">
        <f t="shared" si="159"/>
        <v>-2.2387092549291946E-2</v>
      </c>
      <c r="AG486" s="20">
        <f t="shared" si="164"/>
        <v>-1.4224793053439063E-2</v>
      </c>
      <c r="AI486" s="26">
        <v>-0.32853141769837391</v>
      </c>
      <c r="AJ486" s="26">
        <v>0.77988783246831472</v>
      </c>
      <c r="AK486" s="26">
        <f t="shared" si="171"/>
        <v>-1.8772527852259397</v>
      </c>
      <c r="AL486" s="26">
        <f t="shared" si="171"/>
        <v>-1.8936365667545141</v>
      </c>
      <c r="AM486" s="26">
        <f t="shared" si="172"/>
        <v>-3.2414280361945935</v>
      </c>
      <c r="AN486" s="26">
        <f t="shared" si="172"/>
        <v>-2.7782882667097901</v>
      </c>
      <c r="AO486" s="14">
        <v>-6.129390985847096E-3</v>
      </c>
      <c r="AP486" s="14">
        <v>-6.262870592457166E-3</v>
      </c>
      <c r="AQ486" s="20">
        <v>-1.0583539916778951E-2</v>
      </c>
      <c r="AR486" s="20">
        <v>-9.1887008248722913E-3</v>
      </c>
    </row>
    <row r="487" spans="1:44" x14ac:dyDescent="0.2">
      <c r="A487" s="1">
        <v>44495</v>
      </c>
      <c r="B487">
        <v>255.08035000000001</v>
      </c>
      <c r="C487">
        <v>19.899999999999999</v>
      </c>
      <c r="D487" s="12">
        <v>2.6004372712311596E-3</v>
      </c>
      <c r="E487" s="12">
        <v>6.0667340748228327E-3</v>
      </c>
      <c r="F487" s="12">
        <v>3.466296803591673E-3</v>
      </c>
      <c r="G487" s="12">
        <f t="shared" si="154"/>
        <v>3.0227502448018691E-3</v>
      </c>
      <c r="H487" s="12">
        <f t="shared" si="160"/>
        <v>2.6993935269460688E-3</v>
      </c>
      <c r="I487" s="14">
        <v>-4.971981703530806E-3</v>
      </c>
      <c r="J487" s="14">
        <v>-4.4401072333665687E-3</v>
      </c>
      <c r="K487" s="20">
        <v>-7.0319686057512595E-3</v>
      </c>
      <c r="L487" s="20">
        <v>-6.2797283926105943E-3</v>
      </c>
      <c r="N487" s="24">
        <v>6.76227400160816E-6</v>
      </c>
      <c r="O487" s="24">
        <v>1.201521353058985E-5</v>
      </c>
      <c r="P487" s="23">
        <f t="shared" si="170"/>
        <v>1.1263600495613538E-5</v>
      </c>
      <c r="Q487" s="23">
        <f t="shared" si="170"/>
        <v>1.1201094632931266E-5</v>
      </c>
      <c r="R487" s="12">
        <v>3.3561287960406912E-3</v>
      </c>
      <c r="S487" s="12">
        <v>3.3468036442150691E-3</v>
      </c>
      <c r="T487" s="14">
        <v>-5.5203406226838102E-3</v>
      </c>
      <c r="U487" s="14">
        <v>-5.5050021128815628E-3</v>
      </c>
      <c r="V487" s="20">
        <v>-7.8075230896765086E-3</v>
      </c>
      <c r="W487" s="20">
        <v>-7.7858295425518647E-3</v>
      </c>
      <c r="Y487" s="14">
        <f t="shared" si="156"/>
        <v>-4.0964299041334196E-3</v>
      </c>
      <c r="Z487" s="14">
        <f t="shared" si="161"/>
        <v>-4.5873568349138246E-3</v>
      </c>
      <c r="AA487" s="20">
        <f t="shared" si="157"/>
        <v>-7.349234806799586E-3</v>
      </c>
      <c r="AB487" s="20">
        <f t="shared" si="162"/>
        <v>-6.1302303168140181E-3</v>
      </c>
      <c r="AD487" s="14">
        <f t="shared" si="158"/>
        <v>-7.4838897046306417E-3</v>
      </c>
      <c r="AE487" s="14">
        <f t="shared" si="163"/>
        <v>-8.286670089407611E-3</v>
      </c>
      <c r="AF487" s="20">
        <f t="shared" si="159"/>
        <v>-2.2387092549291946E-2</v>
      </c>
      <c r="AG487" s="20">
        <f t="shared" si="164"/>
        <v>-1.4224793053439063E-2</v>
      </c>
      <c r="AI487" s="26">
        <v>0.76516271149149251</v>
      </c>
      <c r="AJ487" s="26">
        <v>1.0381213156027731</v>
      </c>
      <c r="AK487" s="26">
        <f t="shared" si="171"/>
        <v>-1.8772527852259397</v>
      </c>
      <c r="AL487" s="26">
        <f t="shared" si="171"/>
        <v>-1.8936365667545141</v>
      </c>
      <c r="AM487" s="26">
        <f t="shared" si="172"/>
        <v>-3.2414280361945935</v>
      </c>
      <c r="AN487" s="26">
        <f t="shared" si="172"/>
        <v>-2.7782882667097901</v>
      </c>
      <c r="AO487" s="14">
        <v>-6.3003021299443676E-3</v>
      </c>
      <c r="AP487" s="14">
        <v>-6.3376297624329198E-3</v>
      </c>
      <c r="AQ487" s="20">
        <v>-1.0878649972566302E-2</v>
      </c>
      <c r="AR487" s="20">
        <v>-9.2983852957042937E-3</v>
      </c>
    </row>
    <row r="488" spans="1:44" x14ac:dyDescent="0.2">
      <c r="A488" s="1">
        <v>44494</v>
      </c>
      <c r="B488">
        <v>254.41874999999999</v>
      </c>
      <c r="C488">
        <v>19.78</v>
      </c>
      <c r="D488" s="12">
        <v>3.3466084237436799E-3</v>
      </c>
      <c r="E488" s="12">
        <v>0</v>
      </c>
      <c r="F488" s="12">
        <v>-3.3466084237436799E-3</v>
      </c>
      <c r="G488" s="12">
        <f t="shared" si="154"/>
        <v>3.0180166545089432E-3</v>
      </c>
      <c r="H488" s="12">
        <f t="shared" si="160"/>
        <v>2.6973312609739771E-3</v>
      </c>
      <c r="I488" s="14">
        <v>-4.9641956403689846E-3</v>
      </c>
      <c r="J488" s="14">
        <v>-4.4367151077026358E-3</v>
      </c>
      <c r="K488" s="20">
        <v>-7.0209566280367303E-3</v>
      </c>
      <c r="L488" s="20">
        <v>-6.2749308445507121E-3</v>
      </c>
      <c r="N488" s="24">
        <v>1.1199787941872159E-5</v>
      </c>
      <c r="O488" s="24">
        <v>1.1199787941872159E-5</v>
      </c>
      <c r="P488" s="23">
        <f t="shared" si="170"/>
        <v>1.1550084700092187E-5</v>
      </c>
      <c r="Q488" s="23">
        <f t="shared" si="170"/>
        <v>1.1148983596088394E-5</v>
      </c>
      <c r="R488" s="12">
        <v>3.398541554857346E-3</v>
      </c>
      <c r="S488" s="12">
        <v>3.3390093734651889E-3</v>
      </c>
      <c r="T488" s="14">
        <v>-5.5901034028524024E-3</v>
      </c>
      <c r="U488" s="14">
        <v>-5.4921816783691799E-3</v>
      </c>
      <c r="V488" s="20">
        <v>-7.9061899209818404E-3</v>
      </c>
      <c r="W488" s="20">
        <v>-7.7676973573631821E-3</v>
      </c>
      <c r="Y488" s="14">
        <f t="shared" si="156"/>
        <v>-4.0964299041334196E-3</v>
      </c>
      <c r="Z488" s="14">
        <f t="shared" si="161"/>
        <v>-4.5873568349138246E-3</v>
      </c>
      <c r="AA488" s="20">
        <f t="shared" si="157"/>
        <v>-7.349234806799586E-3</v>
      </c>
      <c r="AB488" s="20">
        <f t="shared" si="162"/>
        <v>-6.1302303168140181E-3</v>
      </c>
      <c r="AD488" s="14">
        <f t="shared" si="158"/>
        <v>-7.4838897046306417E-3</v>
      </c>
      <c r="AE488" s="14">
        <f t="shared" si="163"/>
        <v>-8.286670089407611E-3</v>
      </c>
      <c r="AF488" s="20">
        <f t="shared" si="159"/>
        <v>-2.2387092549291946E-2</v>
      </c>
      <c r="AG488" s="20">
        <f t="shared" si="164"/>
        <v>-1.4224793053439063E-2</v>
      </c>
      <c r="AI488" s="26">
        <v>0.98373489968064087</v>
      </c>
      <c r="AJ488" s="26">
        <v>-1.0024876992779403</v>
      </c>
      <c r="AK488" s="26">
        <f t="shared" si="171"/>
        <v>-1.8772527852259397</v>
      </c>
      <c r="AL488" s="26">
        <f t="shared" si="171"/>
        <v>-1.8936365667545141</v>
      </c>
      <c r="AM488" s="26">
        <f t="shared" si="172"/>
        <v>-3.2414280361945935</v>
      </c>
      <c r="AN488" s="26">
        <f t="shared" si="172"/>
        <v>-2.7782882667097901</v>
      </c>
      <c r="AO488" s="14">
        <v>-6.3799215995620486E-3</v>
      </c>
      <c r="AP488" s="14">
        <v>-6.3228702463297617E-3</v>
      </c>
      <c r="AQ488" s="20">
        <v>-1.1016127878086968E-2</v>
      </c>
      <c r="AR488" s="20">
        <v>-9.2767305647323411E-3</v>
      </c>
    </row>
    <row r="489" spans="1:44" x14ac:dyDescent="0.2">
      <c r="A489" s="1">
        <v>44491</v>
      </c>
      <c r="B489">
        <v>253.57015000000001</v>
      </c>
      <c r="C489">
        <v>19.78</v>
      </c>
      <c r="D489" s="12">
        <v>2.869851919584665E-4</v>
      </c>
      <c r="E489" s="12">
        <v>4.5708481462671813E-3</v>
      </c>
      <c r="F489" s="12">
        <v>4.2838629543087148E-3</v>
      </c>
      <c r="G489" s="12">
        <f t="shared" si="154"/>
        <v>3.0262454728168498E-3</v>
      </c>
      <c r="H489" s="12">
        <f t="shared" si="160"/>
        <v>2.6763987870014024E-3</v>
      </c>
      <c r="I489" s="14">
        <v>-4.9777308420082692E-3</v>
      </c>
      <c r="J489" s="14">
        <v>-4.4022842519677785E-3</v>
      </c>
      <c r="K489" s="20">
        <v>-7.0400997220131977E-3</v>
      </c>
      <c r="L489" s="20">
        <v>-6.2262346282261974E-3</v>
      </c>
      <c r="N489" s="24">
        <v>8.2360500403437867E-8</v>
      </c>
      <c r="O489" s="24">
        <v>1.8351481811298589E-5</v>
      </c>
      <c r="P489" s="23">
        <f t="shared" si="170"/>
        <v>1.1573204887159604E-5</v>
      </c>
      <c r="Q489" s="23">
        <f t="shared" si="170"/>
        <v>1.1144271780178822E-5</v>
      </c>
      <c r="R489" s="12">
        <v>3.4019413409345557E-3</v>
      </c>
      <c r="S489" s="12">
        <v>3.3383037279700631E-3</v>
      </c>
      <c r="T489" s="14">
        <v>-5.5956955533123598E-3</v>
      </c>
      <c r="U489" s="14">
        <v>-5.4910209948171801E-3</v>
      </c>
      <c r="V489" s="20">
        <v>-7.9140990060947505E-3</v>
      </c>
      <c r="W489" s="20">
        <v>-7.7660557804657693E-3</v>
      </c>
      <c r="Y489" s="14">
        <f t="shared" si="156"/>
        <v>-4.0964299041334196E-3</v>
      </c>
      <c r="Z489" s="14">
        <f t="shared" si="161"/>
        <v>-4.5873568349138246E-3</v>
      </c>
      <c r="AA489" s="20">
        <f t="shared" si="157"/>
        <v>-7.349234806799586E-3</v>
      </c>
      <c r="AB489" s="20">
        <f t="shared" si="162"/>
        <v>-6.1302303168140181E-3</v>
      </c>
      <c r="AD489" s="14">
        <f t="shared" si="158"/>
        <v>-7.4838897046306417E-3</v>
      </c>
      <c r="AE489" s="14">
        <f t="shared" si="163"/>
        <v>-8.286670089407611E-3</v>
      </c>
      <c r="AF489" s="20">
        <f t="shared" si="159"/>
        <v>-2.2387092549291946E-2</v>
      </c>
      <c r="AG489" s="20">
        <f t="shared" si="164"/>
        <v>-1.4224793053439063E-2</v>
      </c>
      <c r="AI489" s="26">
        <v>8.1806817189604808E-2</v>
      </c>
      <c r="AJ489" s="26">
        <v>1.3106667201291295</v>
      </c>
      <c r="AK489" s="26">
        <f t="shared" si="171"/>
        <v>-1.8772527852259397</v>
      </c>
      <c r="AL489" s="26">
        <f t="shared" si="171"/>
        <v>-1.8936365667545141</v>
      </c>
      <c r="AM489" s="26">
        <f t="shared" si="172"/>
        <v>-3.2414280361945935</v>
      </c>
      <c r="AN489" s="26">
        <f t="shared" si="172"/>
        <v>-2.7782882667097901</v>
      </c>
      <c r="AO489" s="14">
        <v>-6.3863038574446633E-3</v>
      </c>
      <c r="AP489" s="14">
        <v>-6.3215340102170253E-3</v>
      </c>
      <c r="AQ489" s="20">
        <v>-1.1027148039994699E-2</v>
      </c>
      <c r="AR489" s="20">
        <v>-9.2747700781327779E-3</v>
      </c>
    </row>
    <row r="490" spans="1:44" x14ac:dyDescent="0.2">
      <c r="A490" s="1">
        <v>44490</v>
      </c>
      <c r="B490">
        <v>253.49740000000003</v>
      </c>
      <c r="C490">
        <v>19.690000000000001</v>
      </c>
      <c r="D490" s="12">
        <v>1.7182615296640336E-4</v>
      </c>
      <c r="E490" s="12">
        <v>5.0813008130079496E-4</v>
      </c>
      <c r="F490" s="12">
        <v>3.363039283343916E-4</v>
      </c>
      <c r="G490" s="12">
        <f t="shared" si="154"/>
        <v>3.0264378057300698E-3</v>
      </c>
      <c r="H490" s="12">
        <f t="shared" si="160"/>
        <v>2.6562199046943264E-3</v>
      </c>
      <c r="I490" s="14">
        <v>-4.9780472014981612E-3</v>
      </c>
      <c r="J490" s="14">
        <v>-4.3690929442171582E-3</v>
      </c>
      <c r="K490" s="20">
        <v>-7.0405471552769747E-3</v>
      </c>
      <c r="L490" s="20">
        <v>-6.1792915282706112E-3</v>
      </c>
      <c r="N490" s="24">
        <v>2.9524226843233845E-8</v>
      </c>
      <c r="O490" s="24">
        <v>1.131003322131436E-7</v>
      </c>
      <c r="P490" s="23">
        <f t="shared" si="170"/>
        <v>1.2306653821450774E-5</v>
      </c>
      <c r="Q490" s="23">
        <f t="shared" si="170"/>
        <v>1.0682836787672347E-5</v>
      </c>
      <c r="R490" s="12">
        <v>3.5080840670443994E-3</v>
      </c>
      <c r="S490" s="12">
        <v>3.2684609203220325E-3</v>
      </c>
      <c r="T490" s="14">
        <v>-5.7702848013286533E-3</v>
      </c>
      <c r="U490" s="14">
        <v>-5.3761397993408438E-3</v>
      </c>
      <c r="V490" s="20">
        <v>-8.1610239113252842E-3</v>
      </c>
      <c r="W490" s="20">
        <v>-7.6035771133767301E-3</v>
      </c>
      <c r="Y490" s="14">
        <f t="shared" si="156"/>
        <v>-4.0964299041334196E-3</v>
      </c>
      <c r="Z490" s="14">
        <f t="shared" si="161"/>
        <v>-4.5873568349138246E-3</v>
      </c>
      <c r="AA490" s="20">
        <f t="shared" si="157"/>
        <v>-7.349234806799586E-3</v>
      </c>
      <c r="AB490" s="20">
        <f t="shared" si="162"/>
        <v>-6.1302303168140181E-3</v>
      </c>
      <c r="AD490" s="14">
        <f t="shared" si="158"/>
        <v>-7.4838897046306417E-3</v>
      </c>
      <c r="AE490" s="14">
        <f t="shared" si="163"/>
        <v>-8.286670089407611E-3</v>
      </c>
      <c r="AF490" s="20">
        <f t="shared" si="159"/>
        <v>-2.2387092549291946E-2</v>
      </c>
      <c r="AG490" s="20">
        <f t="shared" si="164"/>
        <v>-1.4224793053439063E-2</v>
      </c>
      <c r="AI490" s="26">
        <v>4.7489681586294213E-2</v>
      </c>
      <c r="AJ490" s="26">
        <v>9.9786833118294629E-2</v>
      </c>
      <c r="AK490" s="26">
        <f t="shared" si="171"/>
        <v>-1.8772527852259397</v>
      </c>
      <c r="AL490" s="26">
        <f t="shared" si="171"/>
        <v>-1.8936365667545141</v>
      </c>
      <c r="AM490" s="26">
        <f t="shared" si="172"/>
        <v>-3.2414280361945935</v>
      </c>
      <c r="AN490" s="26">
        <f t="shared" si="172"/>
        <v>-2.7782882667097901</v>
      </c>
      <c r="AO490" s="14">
        <v>-6.5855605856658412E-3</v>
      </c>
      <c r="AP490" s="14">
        <v>-6.1892771157299126E-3</v>
      </c>
      <c r="AQ490" s="20">
        <v>-1.1371202048245271E-2</v>
      </c>
      <c r="AR490" s="20">
        <v>-9.0807266251301845E-3</v>
      </c>
    </row>
    <row r="491" spans="1:44" x14ac:dyDescent="0.2">
      <c r="A491" s="1">
        <v>44489</v>
      </c>
      <c r="B491">
        <v>253.45384999999999</v>
      </c>
      <c r="C491">
        <v>19.68</v>
      </c>
      <c r="D491" s="12">
        <v>1.6671804356760411E-3</v>
      </c>
      <c r="E491" s="12">
        <v>2.0366598778003286E-3</v>
      </c>
      <c r="F491" s="12">
        <v>3.6947944212428752E-4</v>
      </c>
      <c r="G491" s="12">
        <f t="shared" si="154"/>
        <v>3.0335331705165728E-3</v>
      </c>
      <c r="H491" s="12">
        <f t="shared" si="160"/>
        <v>2.6685118725456448E-3</v>
      </c>
      <c r="I491" s="14">
        <v>-4.9897180380017846E-3</v>
      </c>
      <c r="J491" s="14">
        <v>-4.3893114321197696E-3</v>
      </c>
      <c r="K491" s="20">
        <v>-7.0570534420636008E-3</v>
      </c>
      <c r="L491" s="20">
        <v>-6.207886921549304E-3</v>
      </c>
      <c r="N491" s="24">
        <v>2.7794906051009544E-6</v>
      </c>
      <c r="O491" s="24">
        <v>1.3651505815247472E-7</v>
      </c>
      <c r="P491" s="23">
        <f t="shared" si="170"/>
        <v>1.3091216888923995E-5</v>
      </c>
      <c r="Q491" s="23">
        <f t="shared" si="170"/>
        <v>1.1358406329749417E-5</v>
      </c>
      <c r="R491" s="12">
        <v>3.6181786701217499E-3</v>
      </c>
      <c r="S491" s="12">
        <v>3.3702234836505158E-3</v>
      </c>
      <c r="T491" s="14">
        <v>-5.9513743085082161E-3</v>
      </c>
      <c r="U491" s="14">
        <v>-5.5435243207195778E-3</v>
      </c>
      <c r="V491" s="20">
        <v>-8.4171422571376487E-3</v>
      </c>
      <c r="W491" s="20">
        <v>-7.8403122362328929E-3</v>
      </c>
      <c r="Y491" s="14">
        <f t="shared" si="156"/>
        <v>-4.0964299041334196E-3</v>
      </c>
      <c r="Z491" s="14">
        <f t="shared" si="161"/>
        <v>-4.5873568349138246E-3</v>
      </c>
      <c r="AA491" s="20">
        <f t="shared" si="157"/>
        <v>-7.349234806799586E-3</v>
      </c>
      <c r="AB491" s="20">
        <f t="shared" si="162"/>
        <v>-6.1302303168140181E-3</v>
      </c>
      <c r="AD491" s="14">
        <f t="shared" si="158"/>
        <v>-7.4838897046306417E-3</v>
      </c>
      <c r="AE491" s="14">
        <f t="shared" si="163"/>
        <v>-8.286670089407611E-3</v>
      </c>
      <c r="AF491" s="20">
        <f t="shared" si="159"/>
        <v>-2.2387092549291946E-2</v>
      </c>
      <c r="AG491" s="20">
        <f t="shared" si="164"/>
        <v>-1.4224793053439063E-2</v>
      </c>
      <c r="AI491" s="26">
        <v>0.44962070267293835</v>
      </c>
      <c r="AJ491" s="26">
        <v>0.10632637840905136</v>
      </c>
      <c r="AK491" s="26">
        <f t="shared" si="171"/>
        <v>-1.8772527852259397</v>
      </c>
      <c r="AL491" s="26">
        <f t="shared" si="171"/>
        <v>-1.8936365667545141</v>
      </c>
      <c r="AM491" s="26">
        <f t="shared" si="172"/>
        <v>-3.2414280361945935</v>
      </c>
      <c r="AN491" s="26">
        <f t="shared" si="172"/>
        <v>-2.7782882667097901</v>
      </c>
      <c r="AO491" s="14">
        <v>-6.7922359859311412E-3</v>
      </c>
      <c r="AP491" s="14">
        <v>-6.3819784267754006E-3</v>
      </c>
      <c r="AQ491" s="20">
        <v>-1.1728065781293909E-2</v>
      </c>
      <c r="AR491" s="20">
        <v>-9.3634523608160224E-3</v>
      </c>
    </row>
    <row r="492" spans="1:44" x14ac:dyDescent="0.2">
      <c r="A492" s="1">
        <v>44488</v>
      </c>
      <c r="B492">
        <v>253.03199999999998</v>
      </c>
      <c r="C492">
        <v>19.64</v>
      </c>
      <c r="D492" s="12">
        <v>1.0826546383135849E-3</v>
      </c>
      <c r="E492" s="12">
        <v>5.0942435048395573E-4</v>
      </c>
      <c r="F492" s="12">
        <v>-5.7323028782962915E-4</v>
      </c>
      <c r="G492" s="12">
        <f t="shared" si="154"/>
        <v>3.0320659774848591E-3</v>
      </c>
      <c r="H492" s="12">
        <f t="shared" si="160"/>
        <v>2.6777567015063928E-3</v>
      </c>
      <c r="I492" s="14">
        <v>-4.9873047202221325E-3</v>
      </c>
      <c r="J492" s="14">
        <v>-4.4045178225664023E-3</v>
      </c>
      <c r="K492" s="20">
        <v>-7.0536402406734654E-3</v>
      </c>
      <c r="L492" s="20">
        <v>-6.2293936097480114E-3</v>
      </c>
      <c r="N492" s="24">
        <v>1.1721410658619193E-6</v>
      </c>
      <c r="O492" s="24">
        <v>3.2859296288523948E-7</v>
      </c>
      <c r="P492" s="23">
        <f t="shared" si="170"/>
        <v>1.3749047438631824E-5</v>
      </c>
      <c r="Q492" s="23">
        <f t="shared" si="170"/>
        <v>1.2075316294121804E-5</v>
      </c>
      <c r="R492" s="12">
        <v>3.7079707979745234E-3</v>
      </c>
      <c r="S492" s="12">
        <v>3.4749555816041455E-3</v>
      </c>
      <c r="T492" s="14">
        <v>-6.0990692156785414E-3</v>
      </c>
      <c r="U492" s="14">
        <v>-5.7157932918968429E-3</v>
      </c>
      <c r="V492" s="20">
        <v>-8.626029982873552E-3</v>
      </c>
      <c r="W492" s="20">
        <v>-8.0839555296511566E-3</v>
      </c>
      <c r="Y492" s="14">
        <f t="shared" si="156"/>
        <v>-4.0964299041334196E-3</v>
      </c>
      <c r="Z492" s="14">
        <f t="shared" si="161"/>
        <v>-4.5873568349138246E-3</v>
      </c>
      <c r="AA492" s="20">
        <f t="shared" si="157"/>
        <v>-7.349234806799586E-3</v>
      </c>
      <c r="AB492" s="20">
        <f t="shared" si="162"/>
        <v>-6.1302303168140181E-3</v>
      </c>
      <c r="AD492" s="14">
        <f t="shared" si="158"/>
        <v>-7.4838897046306417E-3</v>
      </c>
      <c r="AE492" s="14">
        <f t="shared" si="163"/>
        <v>-8.286670089407611E-3</v>
      </c>
      <c r="AF492" s="20">
        <f t="shared" si="159"/>
        <v>-2.2387092549291946E-2</v>
      </c>
      <c r="AG492" s="20">
        <f t="shared" si="164"/>
        <v>-1.4224793053439063E-2</v>
      </c>
      <c r="AI492" s="26">
        <v>0.28380568804264722</v>
      </c>
      <c r="AJ492" s="26">
        <v>-0.16006489122103465</v>
      </c>
      <c r="AK492" s="26">
        <f t="shared" si="171"/>
        <v>-1.8772527852259397</v>
      </c>
      <c r="AL492" s="26">
        <f t="shared" si="171"/>
        <v>-1.8936365667545141</v>
      </c>
      <c r="AM492" s="26">
        <f t="shared" si="172"/>
        <v>-3.2414280361945935</v>
      </c>
      <c r="AN492" s="26">
        <f t="shared" si="172"/>
        <v>-2.7782882667097901</v>
      </c>
      <c r="AO492" s="14">
        <v>-6.9607985080341241E-3</v>
      </c>
      <c r="AP492" s="14">
        <v>-6.5803029571733099E-3</v>
      </c>
      <c r="AQ492" s="20">
        <v>-1.2019120501945459E-2</v>
      </c>
      <c r="AR492" s="20">
        <v>-9.6544283197084919E-3</v>
      </c>
    </row>
    <row r="493" spans="1:44" x14ac:dyDescent="0.2">
      <c r="A493" s="1">
        <v>44487</v>
      </c>
      <c r="B493">
        <v>252.75835000000001</v>
      </c>
      <c r="C493">
        <v>19.63</v>
      </c>
      <c r="D493" s="12">
        <v>4.9597627863806615E-4</v>
      </c>
      <c r="E493" s="12">
        <v>-1.5259409969481386E-3</v>
      </c>
      <c r="F493" s="12">
        <v>-2.0219172755862047E-3</v>
      </c>
      <c r="G493" s="12">
        <f t="shared" si="154"/>
        <v>3.0466180476037387E-3</v>
      </c>
      <c r="H493" s="12">
        <f t="shared" si="160"/>
        <v>2.6797533782712403E-3</v>
      </c>
      <c r="I493" s="14">
        <v>-5.0112407455368243E-3</v>
      </c>
      <c r="J493" s="14">
        <v>-4.4078020635849114E-3</v>
      </c>
      <c r="K493" s="20">
        <v>-7.0874934180574145E-3</v>
      </c>
      <c r="L493" s="20">
        <v>-6.2340385744950608E-3</v>
      </c>
      <c r="N493" s="24">
        <v>2.4599246897166463E-7</v>
      </c>
      <c r="O493" s="24">
        <v>4.0881494693139405E-6</v>
      </c>
      <c r="P493" s="23">
        <f t="shared" si="170"/>
        <v>1.4552502781831924E-5</v>
      </c>
      <c r="Q493" s="23">
        <f t="shared" si="170"/>
        <v>1.2825257420438662E-5</v>
      </c>
      <c r="R493" s="12">
        <v>3.8147742766554255E-3</v>
      </c>
      <c r="S493" s="12">
        <v>3.5812368562325868E-3</v>
      </c>
      <c r="T493" s="14">
        <v>-6.2747453049578576E-3</v>
      </c>
      <c r="U493" s="14">
        <v>-5.8906104319464596E-3</v>
      </c>
      <c r="V493" s="20">
        <v>-8.8744920284430356E-3</v>
      </c>
      <c r="W493" s="20">
        <v>-8.3312027469333826E-3</v>
      </c>
      <c r="Y493" s="14">
        <f t="shared" si="156"/>
        <v>-4.0964299041334196E-3</v>
      </c>
      <c r="Z493" s="14">
        <f t="shared" si="161"/>
        <v>-4.5873568349138246E-3</v>
      </c>
      <c r="AA493" s="20">
        <f t="shared" si="157"/>
        <v>-7.349234806799586E-3</v>
      </c>
      <c r="AB493" s="20">
        <f t="shared" si="162"/>
        <v>-6.1302303168140181E-3</v>
      </c>
      <c r="AD493" s="14">
        <f t="shared" si="158"/>
        <v>-7.4838897046306417E-3</v>
      </c>
      <c r="AE493" s="14">
        <f t="shared" si="163"/>
        <v>-8.286670089407611E-3</v>
      </c>
      <c r="AF493" s="20">
        <f t="shared" si="159"/>
        <v>-2.2387092549291946E-2</v>
      </c>
      <c r="AG493" s="20">
        <f t="shared" si="164"/>
        <v>-1.4224793053439063E-2</v>
      </c>
      <c r="AI493" s="26">
        <v>0.12611414387377221</v>
      </c>
      <c r="AJ493" s="26">
        <v>-0.55270545027795703</v>
      </c>
      <c r="AK493" s="26">
        <f t="shared" si="171"/>
        <v>-1.8772527852259397</v>
      </c>
      <c r="AL493" s="26">
        <f t="shared" si="171"/>
        <v>-1.8936365667545141</v>
      </c>
      <c r="AM493" s="26">
        <f t="shared" si="172"/>
        <v>-3.2414280361945935</v>
      </c>
      <c r="AN493" s="26">
        <f t="shared" si="172"/>
        <v>-2.7782882667097901</v>
      </c>
      <c r="AO493" s="14">
        <v>-7.1612956358596668E-3</v>
      </c>
      <c r="AP493" s="14">
        <v>-6.7815610651710051E-3</v>
      </c>
      <c r="AQ493" s="20">
        <v>-1.2365316292104847E-2</v>
      </c>
      <c r="AR493" s="20">
        <v>-9.949708337979651E-3</v>
      </c>
    </row>
    <row r="494" spans="1:44" x14ac:dyDescent="0.2">
      <c r="A494" s="1">
        <v>44484</v>
      </c>
      <c r="B494">
        <v>252.63305</v>
      </c>
      <c r="C494">
        <v>19.66</v>
      </c>
      <c r="D494" s="12">
        <v>2.8143402743803225E-3</v>
      </c>
      <c r="E494" s="12">
        <v>5.1124744376278564E-3</v>
      </c>
      <c r="F494" s="12">
        <v>2.2981341632475338E-3</v>
      </c>
      <c r="G494" s="12">
        <f t="shared" si="154"/>
        <v>3.0541483816839323E-3</v>
      </c>
      <c r="H494" s="12">
        <f t="shared" si="160"/>
        <v>2.6748365561288226E-3</v>
      </c>
      <c r="I494" s="14">
        <v>-5.0236270428607862E-3</v>
      </c>
      <c r="J494" s="14">
        <v>-4.3997146108508802E-3</v>
      </c>
      <c r="K494" s="20">
        <v>-7.10501159473569E-3</v>
      </c>
      <c r="L494" s="20">
        <v>-6.2226003357570107E-3</v>
      </c>
      <c r="N494" s="24">
        <v>7.920511179999109E-6</v>
      </c>
      <c r="O494" s="24">
        <v>5.2814206322854427E-6</v>
      </c>
      <c r="P494" s="23">
        <f t="shared" si="170"/>
        <v>1.546657740397527E-5</v>
      </c>
      <c r="Q494" s="23">
        <f t="shared" si="170"/>
        <v>1.3382562227441529E-5</v>
      </c>
      <c r="R494" s="12">
        <v>3.9327569724018378E-3</v>
      </c>
      <c r="S494" s="12">
        <v>3.6582184499345484E-3</v>
      </c>
      <c r="T494" s="14">
        <v>-6.4688095699738553E-3</v>
      </c>
      <c r="U494" s="14">
        <v>-6.0172338855556361E-3</v>
      </c>
      <c r="V494" s="20">
        <v>-9.1489608218663088E-3</v>
      </c>
      <c r="W494" s="20">
        <v>-8.5102887137822169E-3</v>
      </c>
      <c r="Y494" s="14">
        <f t="shared" si="156"/>
        <v>-4.0964299041334196E-3</v>
      </c>
      <c r="Z494" s="14">
        <f t="shared" si="161"/>
        <v>-4.5873568349138246E-3</v>
      </c>
      <c r="AA494" s="20">
        <f t="shared" si="157"/>
        <v>-7.349234806799586E-3</v>
      </c>
      <c r="AB494" s="20">
        <f t="shared" si="162"/>
        <v>-6.1302303168140181E-3</v>
      </c>
      <c r="AD494" s="14">
        <f t="shared" si="158"/>
        <v>-7.4838897046306417E-3</v>
      </c>
      <c r="AE494" s="14">
        <f t="shared" si="163"/>
        <v>-8.286670089407611E-3</v>
      </c>
      <c r="AF494" s="20">
        <f t="shared" si="159"/>
        <v>-2.2387092549291946E-2</v>
      </c>
      <c r="AG494" s="20">
        <f t="shared" si="164"/>
        <v>-1.4224793053439063E-2</v>
      </c>
      <c r="AI494" s="26">
        <v>0.70474866272549885</v>
      </c>
      <c r="AJ494" s="26">
        <v>0.61642534589797493</v>
      </c>
      <c r="AK494" s="26">
        <f t="shared" si="171"/>
        <v>-1.8772527852259397</v>
      </c>
      <c r="AL494" s="26">
        <f t="shared" si="171"/>
        <v>-1.8936365667545141</v>
      </c>
      <c r="AM494" s="26">
        <f t="shared" si="172"/>
        <v>-3.2414280361945935</v>
      </c>
      <c r="AN494" s="26">
        <f t="shared" si="172"/>
        <v>-2.7782882667097901</v>
      </c>
      <c r="AO494" s="14">
        <v>-7.3827789800580846E-3</v>
      </c>
      <c r="AP494" s="14">
        <v>-6.9273362259720788E-3</v>
      </c>
      <c r="AQ494" s="20">
        <v>-1.2747748709883084E-2</v>
      </c>
      <c r="AR494" s="20">
        <v>-1.0163585396514432E-2</v>
      </c>
    </row>
    <row r="495" spans="1:44" x14ac:dyDescent="0.2">
      <c r="A495" s="1">
        <v>44483</v>
      </c>
      <c r="B495">
        <v>251.92405000000002</v>
      </c>
      <c r="C495">
        <v>19.559999999999999</v>
      </c>
      <c r="D495" s="12">
        <v>8.2925041869763572E-3</v>
      </c>
      <c r="E495" s="12">
        <v>5.1387461459402317E-3</v>
      </c>
      <c r="F495" s="12">
        <v>-3.1537580410361254E-3</v>
      </c>
      <c r="G495" s="12">
        <f t="shared" si="154"/>
        <v>3.0455288242995484E-3</v>
      </c>
      <c r="H495" s="12">
        <f t="shared" si="160"/>
        <v>2.668204855636278E-3</v>
      </c>
      <c r="I495" s="14">
        <v>-5.0094491326343662E-3</v>
      </c>
      <c r="J495" s="14">
        <v>-4.3888064342428625E-3</v>
      </c>
      <c r="K495" s="20">
        <v>-7.0849595057393558E-3</v>
      </c>
      <c r="L495" s="20">
        <v>-6.207172693414904E-3</v>
      </c>
      <c r="N495" s="24">
        <v>6.8765625691020408E-5</v>
      </c>
      <c r="O495" s="24">
        <v>9.9461897814000196E-6</v>
      </c>
      <c r="P495" s="23">
        <f t="shared" si="170"/>
        <v>1.5947209160925411E-5</v>
      </c>
      <c r="Q495" s="23">
        <f t="shared" si="170"/>
        <v>1.3899199311125979E-5</v>
      </c>
      <c r="R495" s="12">
        <v>3.9933956930068189E-3</v>
      </c>
      <c r="S495" s="12">
        <v>3.7281629941736693E-3</v>
      </c>
      <c r="T495" s="14">
        <v>-6.5685513894946559E-3</v>
      </c>
      <c r="U495" s="14">
        <v>-6.1322824228328219E-3</v>
      </c>
      <c r="V495" s="20">
        <v>-9.2900275806302637E-3</v>
      </c>
      <c r="W495" s="20">
        <v>-8.6730040555736514E-3</v>
      </c>
      <c r="Y495" s="14">
        <f t="shared" si="156"/>
        <v>-4.0964299041334196E-3</v>
      </c>
      <c r="Z495" s="14">
        <f t="shared" si="161"/>
        <v>-4.5873568349138246E-3</v>
      </c>
      <c r="AA495" s="20">
        <f t="shared" si="157"/>
        <v>-7.349234806799586E-3</v>
      </c>
      <c r="AB495" s="20">
        <f t="shared" si="162"/>
        <v>-6.1302303168140181E-3</v>
      </c>
      <c r="AD495" s="14">
        <f t="shared" si="158"/>
        <v>-7.4838897046306417E-3</v>
      </c>
      <c r="AE495" s="14">
        <f t="shared" si="163"/>
        <v>-8.286670089407611E-3</v>
      </c>
      <c r="AF495" s="20">
        <f t="shared" si="159"/>
        <v>-2.2387092549291946E-2</v>
      </c>
      <c r="AG495" s="20">
        <f t="shared" si="164"/>
        <v>-1.4224793053439063E-2</v>
      </c>
      <c r="AI495" s="26">
        <v>2.3391758223503287</v>
      </c>
      <c r="AJ495" s="26">
        <v>-0.83836290907299371</v>
      </c>
      <c r="AK495" s="26">
        <f t="shared" si="171"/>
        <v>-1.8772527852259397</v>
      </c>
      <c r="AL495" s="26">
        <f t="shared" si="171"/>
        <v>-1.8936365667545141</v>
      </c>
      <c r="AM495" s="26">
        <f t="shared" si="172"/>
        <v>-3.2414280361945935</v>
      </c>
      <c r="AN495" s="26">
        <f t="shared" si="172"/>
        <v>-2.7782882667097901</v>
      </c>
      <c r="AO495" s="14">
        <v>-7.4966131872063226E-3</v>
      </c>
      <c r="AP495" s="14">
        <v>-7.0597857725882562E-3</v>
      </c>
      <c r="AQ495" s="20">
        <v>-1.2944304758931042E-2</v>
      </c>
      <c r="AR495" s="20">
        <v>-1.0357911503094345E-2</v>
      </c>
    </row>
    <row r="496" spans="1:44" x14ac:dyDescent="0.2">
      <c r="A496" s="1">
        <v>44482</v>
      </c>
      <c r="B496">
        <v>249.85214999999999</v>
      </c>
      <c r="C496">
        <v>19.46</v>
      </c>
      <c r="D496" s="12">
        <v>2.3627635366951782E-3</v>
      </c>
      <c r="E496" s="12">
        <v>3.0927835051548502E-3</v>
      </c>
      <c r="F496" s="12">
        <v>7.3001996845967199E-4</v>
      </c>
      <c r="G496" s="12">
        <f t="shared" si="154"/>
        <v>2.948199762328694E-3</v>
      </c>
      <c r="H496" s="12">
        <f t="shared" si="160"/>
        <v>2.6634155947900641E-3</v>
      </c>
      <c r="I496" s="14">
        <v>-4.8493570720438217E-3</v>
      </c>
      <c r="J496" s="14">
        <v>-4.3809288011695509E-3</v>
      </c>
      <c r="K496" s="20">
        <v>-6.8585382493410695E-3</v>
      </c>
      <c r="L496" s="20">
        <v>-6.1960312066270872E-3</v>
      </c>
      <c r="N496" s="24">
        <v>5.5826515303363069E-6</v>
      </c>
      <c r="O496" s="24">
        <v>5.329291543498605E-7</v>
      </c>
      <c r="P496" s="23">
        <f t="shared" si="170"/>
        <v>1.2567406593673057E-5</v>
      </c>
      <c r="Q496" s="23">
        <f t="shared" si="170"/>
        <v>1.4151179172201034E-5</v>
      </c>
      <c r="R496" s="12">
        <v>3.5450538209839716E-3</v>
      </c>
      <c r="S496" s="12">
        <v>3.7618053075885033E-3</v>
      </c>
      <c r="T496" s="14">
        <v>-5.831094635183662E-3</v>
      </c>
      <c r="U496" s="14">
        <v>-6.1876191040722501E-3</v>
      </c>
      <c r="V496" s="20">
        <v>-8.2470284198064223E-3</v>
      </c>
      <c r="W496" s="20">
        <v>-8.7512677798640658E-3</v>
      </c>
      <c r="Y496" s="14">
        <f t="shared" si="156"/>
        <v>-4.0964299041334196E-3</v>
      </c>
      <c r="Z496" s="14">
        <f t="shared" si="161"/>
        <v>-4.5873568349138246E-3</v>
      </c>
      <c r="AA496" s="20">
        <f t="shared" si="157"/>
        <v>-7.349234806799586E-3</v>
      </c>
      <c r="AB496" s="20">
        <f t="shared" si="162"/>
        <v>-6.1302303168140181E-3</v>
      </c>
      <c r="AD496" s="14">
        <f t="shared" si="158"/>
        <v>-7.4838897046306417E-3</v>
      </c>
      <c r="AE496" s="14">
        <f t="shared" si="163"/>
        <v>-8.286670089407611E-3</v>
      </c>
      <c r="AF496" s="20">
        <f t="shared" si="159"/>
        <v>-2.2387092549291946E-2</v>
      </c>
      <c r="AG496" s="20">
        <f t="shared" si="164"/>
        <v>-1.4224793053439063E-2</v>
      </c>
      <c r="AI496" s="26">
        <v>0.65496857227963312</v>
      </c>
      <c r="AJ496" s="26">
        <v>0.18836249131540442</v>
      </c>
      <c r="AK496" s="26">
        <f t="shared" si="171"/>
        <v>-1.8772527852259397</v>
      </c>
      <c r="AL496" s="26">
        <f t="shared" si="171"/>
        <v>-1.8936365667545141</v>
      </c>
      <c r="AM496" s="26">
        <f t="shared" si="172"/>
        <v>-3.2414280361945935</v>
      </c>
      <c r="AN496" s="26">
        <f t="shared" si="172"/>
        <v>-2.7782882667097901</v>
      </c>
      <c r="AO496" s="14">
        <v>-6.6549621592180211E-3</v>
      </c>
      <c r="AP496" s="14">
        <v>-7.123492087460802E-3</v>
      </c>
      <c r="AQ496" s="20">
        <v>-1.1491036845156215E-2</v>
      </c>
      <c r="AR496" s="20">
        <v>-1.0451379547719752E-2</v>
      </c>
    </row>
    <row r="497" spans="1:44" x14ac:dyDescent="0.2">
      <c r="A497" s="1">
        <v>44481</v>
      </c>
      <c r="B497">
        <v>249.26320000000001</v>
      </c>
      <c r="C497">
        <v>19.399999999999999</v>
      </c>
      <c r="D497" s="12">
        <v>1.6651840509873672E-4</v>
      </c>
      <c r="E497" s="12">
        <v>-2.5706940874036244E-3</v>
      </c>
      <c r="F497" s="12">
        <v>-2.7372124925023611E-3</v>
      </c>
      <c r="G497" s="12">
        <f t="shared" si="154"/>
        <v>2.9527500910242776E-3</v>
      </c>
      <c r="H497" s="12">
        <f t="shared" si="160"/>
        <v>2.6624163852401609E-3</v>
      </c>
      <c r="I497" s="14">
        <v>-4.8568416967025739E-3</v>
      </c>
      <c r="J497" s="14">
        <v>-4.3792852477173077E-3</v>
      </c>
      <c r="K497" s="20">
        <v>-6.8691238968282275E-3</v>
      </c>
      <c r="L497" s="20">
        <v>-6.1937066976149487E-3</v>
      </c>
      <c r="N497" s="24">
        <v>2.7728379236626989E-8</v>
      </c>
      <c r="O497" s="24">
        <v>7.4923322291109886E-6</v>
      </c>
      <c r="P497" s="23">
        <f t="shared" si="170"/>
        <v>1.3013664224977487E-5</v>
      </c>
      <c r="Q497" s="23">
        <f t="shared" si="170"/>
        <v>1.5020369887559777E-5</v>
      </c>
      <c r="R497" s="12">
        <v>3.6074456648683547E-3</v>
      </c>
      <c r="S497" s="12">
        <v>3.8756121951970088E-3</v>
      </c>
      <c r="T497" s="14">
        <v>-5.9337200858890797E-3</v>
      </c>
      <c r="U497" s="14">
        <v>-6.3748147759271588E-3</v>
      </c>
      <c r="V497" s="20">
        <v>-8.3921735531843449E-3</v>
      </c>
      <c r="W497" s="20">
        <v>-9.0160221909033177E-3</v>
      </c>
      <c r="Y497" s="14">
        <f t="shared" si="156"/>
        <v>-4.0964299041334196E-3</v>
      </c>
      <c r="Z497" s="14">
        <f t="shared" si="161"/>
        <v>-4.5873568349138246E-3</v>
      </c>
      <c r="AA497" s="20">
        <f t="shared" si="157"/>
        <v>-7.349234806799586E-3</v>
      </c>
      <c r="AB497" s="20">
        <f t="shared" si="162"/>
        <v>-6.1302303168140181E-3</v>
      </c>
      <c r="AD497" s="14">
        <f t="shared" si="158"/>
        <v>-7.4838897046306417E-3</v>
      </c>
      <c r="AE497" s="14">
        <f t="shared" si="163"/>
        <v>-8.286670089407611E-3</v>
      </c>
      <c r="AF497" s="20">
        <f t="shared" si="159"/>
        <v>-2.2387092549291946E-2</v>
      </c>
      <c r="AG497" s="20">
        <f t="shared" si="164"/>
        <v>-1.4224793053439063E-2</v>
      </c>
      <c r="AI497" s="26">
        <v>4.4755716061883208E-2</v>
      </c>
      <c r="AJ497" s="26">
        <v>-0.69511102124693414</v>
      </c>
      <c r="AK497" s="26">
        <f t="shared" si="171"/>
        <v>-1.8772527852259397</v>
      </c>
      <c r="AL497" s="26">
        <f t="shared" si="171"/>
        <v>-1.8936365667545141</v>
      </c>
      <c r="AM497" s="26">
        <f t="shared" si="172"/>
        <v>-3.2414280361945935</v>
      </c>
      <c r="AN497" s="26">
        <f t="shared" si="172"/>
        <v>-2.7782882667097901</v>
      </c>
      <c r="AO497" s="14">
        <v>-6.7720874219253605E-3</v>
      </c>
      <c r="AP497" s="14">
        <v>-7.3390009713847895E-3</v>
      </c>
      <c r="AQ497" s="20">
        <v>-1.1693275517152931E-2</v>
      </c>
      <c r="AR497" s="20">
        <v>-1.0767567888233222E-2</v>
      </c>
    </row>
    <row r="498" spans="1:44" x14ac:dyDescent="0.2">
      <c r="A498" s="1">
        <v>44480</v>
      </c>
      <c r="B498">
        <v>249.2217</v>
      </c>
      <c r="C498">
        <v>19.45</v>
      </c>
      <c r="D498" s="12">
        <v>-2.4989388465416207E-3</v>
      </c>
      <c r="E498" s="12">
        <v>-2.0523345305284435E-3</v>
      </c>
      <c r="F498" s="12">
        <v>4.4660431601317718E-4</v>
      </c>
      <c r="G498" s="12">
        <f t="shared" si="154"/>
        <v>2.9551034020466613E-3</v>
      </c>
      <c r="H498" s="12">
        <f t="shared" si="160"/>
        <v>2.7388419424100988E-3</v>
      </c>
      <c r="I498" s="14">
        <v>-4.8607125488730864E-3</v>
      </c>
      <c r="J498" s="14">
        <v>-4.5049941026200678E-3</v>
      </c>
      <c r="K498" s="20">
        <v>-6.8745985169221067E-3</v>
      </c>
      <c r="L498" s="20">
        <v>-6.3714991300596203E-3</v>
      </c>
      <c r="N498" s="24">
        <v>6.2446953587547657E-6</v>
      </c>
      <c r="O498" s="24">
        <v>1.9945541508159784E-7</v>
      </c>
      <c r="P498" s="23">
        <f t="shared" si="170"/>
        <v>1.3842912230174251E-5</v>
      </c>
      <c r="Q498" s="23">
        <f t="shared" si="170"/>
        <v>1.5506317706689628E-5</v>
      </c>
      <c r="R498" s="12">
        <v>3.7206064331200433E-3</v>
      </c>
      <c r="S498" s="12">
        <v>3.937806204816284E-3</v>
      </c>
      <c r="T498" s="14">
        <v>-6.1198529859764848E-3</v>
      </c>
      <c r="U498" s="14">
        <v>-6.4771148182240779E-3</v>
      </c>
      <c r="V498" s="20">
        <v>-8.6554248658314882E-3</v>
      </c>
      <c r="W498" s="20">
        <v>-9.1607070929591947E-3</v>
      </c>
      <c r="Y498" s="14">
        <f t="shared" si="156"/>
        <v>-4.0964299041334196E-3</v>
      </c>
      <c r="Z498" s="14">
        <f t="shared" si="161"/>
        <v>-4.5873568349138246E-3</v>
      </c>
      <c r="AA498" s="20">
        <f t="shared" si="157"/>
        <v>-7.349234806799586E-3</v>
      </c>
      <c r="AB498" s="20">
        <f t="shared" si="162"/>
        <v>-6.1302303168140181E-3</v>
      </c>
      <c r="AD498" s="14">
        <f t="shared" si="158"/>
        <v>-7.4838897046306417E-3</v>
      </c>
      <c r="AE498" s="14">
        <f t="shared" si="163"/>
        <v>-8.286670089407611E-3</v>
      </c>
      <c r="AF498" s="20">
        <f t="shared" si="159"/>
        <v>-2.2387092549291946E-2</v>
      </c>
      <c r="AG498" s="20">
        <f t="shared" si="164"/>
        <v>-1.4224793053439063E-2</v>
      </c>
      <c r="AI498" s="26">
        <v>-0.66008769755970464</v>
      </c>
      <c r="AJ498" s="26">
        <v>0.11000101230161061</v>
      </c>
      <c r="AK498" s="26">
        <f t="shared" si="171"/>
        <v>-1.8772527852259397</v>
      </c>
      <c r="AL498" s="26">
        <f t="shared" si="171"/>
        <v>-1.8936365667545141</v>
      </c>
      <c r="AM498" s="26">
        <f t="shared" si="172"/>
        <v>-3.2414280361945935</v>
      </c>
      <c r="AN498" s="26">
        <f t="shared" si="172"/>
        <v>-2.7782882667097901</v>
      </c>
      <c r="AO498" s="14">
        <v>-6.9845187893041501E-3</v>
      </c>
      <c r="AP498" s="14">
        <v>-7.4567738222329309E-3</v>
      </c>
      <c r="AQ498" s="20">
        <v>-1.2060078003961272E-2</v>
      </c>
      <c r="AR498" s="20">
        <v>-1.0940360775418091E-2</v>
      </c>
    </row>
    <row r="499" spans="1:44" x14ac:dyDescent="0.2">
      <c r="A499" s="1">
        <v>44477</v>
      </c>
      <c r="B499">
        <v>249.84604999999999</v>
      </c>
      <c r="C499">
        <v>19.489999999999998</v>
      </c>
      <c r="D499" s="12">
        <v>-2.1333555928144676E-3</v>
      </c>
      <c r="E499" s="12">
        <v>-3.0690537084400171E-3</v>
      </c>
      <c r="F499" s="12">
        <v>-9.356981156255495E-4</v>
      </c>
      <c r="G499" s="12">
        <f t="shared" si="154"/>
        <v>2.9935051051957185E-3</v>
      </c>
      <c r="H499" s="12">
        <f t="shared" si="160"/>
        <v>2.7422851747305101E-3</v>
      </c>
      <c r="I499" s="14">
        <v>-4.9238777295789269E-3</v>
      </c>
      <c r="J499" s="14">
        <v>-4.5106577157907326E-3</v>
      </c>
      <c r="K499" s="20">
        <v>-6.9639342374024629E-3</v>
      </c>
      <c r="L499" s="20">
        <v>-6.3795092862480376E-3</v>
      </c>
      <c r="N499" s="24">
        <v>4.5512060853927688E-6</v>
      </c>
      <c r="O499" s="24">
        <v>8.7553096358520416E-7</v>
      </c>
      <c r="P499" s="23">
        <f t="shared" si="170"/>
        <v>1.4332038936041919E-5</v>
      </c>
      <c r="Q499" s="23">
        <f t="shared" si="170"/>
        <v>1.6483615211475721E-5</v>
      </c>
      <c r="R499" s="12">
        <v>3.7857679453503113E-3</v>
      </c>
      <c r="S499" s="12">
        <v>4.0600018733340159E-3</v>
      </c>
      <c r="T499" s="14">
        <v>-6.2270341357060837E-3</v>
      </c>
      <c r="U499" s="14">
        <v>-6.6781088067832291E-3</v>
      </c>
      <c r="V499" s="20">
        <v>-8.8070132112776593E-3</v>
      </c>
      <c r="W499" s="20">
        <v>-9.4449767266324182E-3</v>
      </c>
      <c r="Y499" s="14">
        <f t="shared" si="156"/>
        <v>-4.0964299041334196E-3</v>
      </c>
      <c r="Z499" s="14">
        <f t="shared" si="161"/>
        <v>-4.5873568349138246E-3</v>
      </c>
      <c r="AA499" s="20">
        <f t="shared" si="157"/>
        <v>-7.349234806799586E-3</v>
      </c>
      <c r="AB499" s="20">
        <f t="shared" si="162"/>
        <v>-6.1302303168140181E-3</v>
      </c>
      <c r="AD499" s="14">
        <f t="shared" si="158"/>
        <v>-7.4838897046306417E-3</v>
      </c>
      <c r="AE499" s="14">
        <f t="shared" si="163"/>
        <v>-8.286670089407611E-3</v>
      </c>
      <c r="AF499" s="20">
        <f t="shared" si="159"/>
        <v>-2.2387092549291946E-2</v>
      </c>
      <c r="AG499" s="20">
        <f t="shared" si="164"/>
        <v>-1.4224793053439063E-2</v>
      </c>
      <c r="AI499" s="26">
        <v>-0.55161829721050759</v>
      </c>
      <c r="AJ499" s="26">
        <v>-0.22377483593075451</v>
      </c>
      <c r="AK499" s="26">
        <f t="shared" si="171"/>
        <v>-1.8772527852259397</v>
      </c>
      <c r="AL499" s="26">
        <f t="shared" si="171"/>
        <v>-1.8936365667545141</v>
      </c>
      <c r="AM499" s="26">
        <f t="shared" si="172"/>
        <v>-3.2414280361945935</v>
      </c>
      <c r="AN499" s="26">
        <f t="shared" si="172"/>
        <v>-2.7782882667097901</v>
      </c>
      <c r="AO499" s="14">
        <v>-7.1068434196279555E-3</v>
      </c>
      <c r="AP499" s="14">
        <v>-7.6881680084371212E-3</v>
      </c>
      <c r="AQ499" s="20">
        <v>-1.2271294356585302E-2</v>
      </c>
      <c r="AR499" s="20">
        <v>-1.1279855567503664E-2</v>
      </c>
    </row>
    <row r="500" spans="1:44" x14ac:dyDescent="0.2">
      <c r="A500" s="1">
        <v>44476</v>
      </c>
      <c r="B500">
        <v>250.3802</v>
      </c>
      <c r="C500">
        <v>19.55</v>
      </c>
      <c r="D500" s="12">
        <v>4.107380612457634E-3</v>
      </c>
      <c r="E500" s="12">
        <v>1.1381272633212758E-2</v>
      </c>
      <c r="F500" s="12">
        <v>7.2738920207551239E-3</v>
      </c>
      <c r="G500" s="12">
        <f t="shared" si="154"/>
        <v>3.0058699726559952E-3</v>
      </c>
      <c r="H500" s="12">
        <f t="shared" si="160"/>
        <v>2.8040747141204808E-3</v>
      </c>
      <c r="I500" s="14">
        <v>-4.9442161266677375E-3</v>
      </c>
      <c r="J500" s="14">
        <v>-4.6122924637639869E-3</v>
      </c>
      <c r="K500" s="20">
        <v>-6.9926992205314748E-3</v>
      </c>
      <c r="L500" s="20">
        <v>-6.523253249845859E-3</v>
      </c>
      <c r="N500" s="24">
        <v>1.6870575495592847E-5</v>
      </c>
      <c r="O500" s="24">
        <v>5.2909505129605059E-5</v>
      </c>
      <c r="P500" s="23">
        <f t="shared" ref="P500:Q515" si="173">SUMPRODUCT(N500:N599,Weights)</f>
        <v>1.4957161219136786E-5</v>
      </c>
      <c r="Q500" s="23">
        <f t="shared" si="173"/>
        <v>1.7484330812473041E-5</v>
      </c>
      <c r="R500" s="12">
        <v>3.8674489290922492E-3</v>
      </c>
      <c r="S500" s="12">
        <v>4.1814268871370975E-3</v>
      </c>
      <c r="T500" s="14">
        <v>-6.3613873980669748E-3</v>
      </c>
      <c r="U500" s="14">
        <v>-6.8778351811398606E-3</v>
      </c>
      <c r="V500" s="20">
        <v>-8.9970315941552796E-3</v>
      </c>
      <c r="W500" s="20">
        <v>-9.7274535493485966E-3</v>
      </c>
      <c r="Y500" s="14">
        <f t="shared" si="156"/>
        <v>-4.0964299041334196E-3</v>
      </c>
      <c r="Z500" s="14">
        <f t="shared" si="161"/>
        <v>-4.6433768106273806E-3</v>
      </c>
      <c r="AA500" s="20">
        <f t="shared" si="157"/>
        <v>-7.349234806799586E-3</v>
      </c>
      <c r="AB500" s="20">
        <f t="shared" si="162"/>
        <v>-6.1302303168140181E-3</v>
      </c>
      <c r="AD500" s="14">
        <f t="shared" si="158"/>
        <v>-7.4838897046306417E-3</v>
      </c>
      <c r="AE500" s="14">
        <f t="shared" si="163"/>
        <v>-8.286670089407611E-3</v>
      </c>
      <c r="AF500" s="20">
        <f t="shared" si="159"/>
        <v>-2.2387092549291946E-2</v>
      </c>
      <c r="AG500" s="20">
        <f t="shared" si="164"/>
        <v>-1.4224793053439063E-2</v>
      </c>
      <c r="AI500" s="26">
        <v>1.0664004429770018</v>
      </c>
      <c r="AJ500" s="26">
        <v>1.864616659135782</v>
      </c>
      <c r="AK500" s="26">
        <f t="shared" si="171"/>
        <v>-1.8772527852259397</v>
      </c>
      <c r="AL500" s="26">
        <f t="shared" si="171"/>
        <v>-1.8936365667545141</v>
      </c>
      <c r="AM500" s="26">
        <f t="shared" si="172"/>
        <v>-3.2414280361945935</v>
      </c>
      <c r="AN500" s="26">
        <f t="shared" si="172"/>
        <v>-2.7782882667097901</v>
      </c>
      <c r="AO500" s="14">
        <v>-7.2601792738575029E-3</v>
      </c>
      <c r="AP500" s="14">
        <v>-7.918102854693309E-3</v>
      </c>
      <c r="AQ500" s="20">
        <v>-1.2536057387310373E-2</v>
      </c>
      <c r="AR500" s="20">
        <v>-1.161720925863784E-2</v>
      </c>
    </row>
    <row r="501" spans="1:44" x14ac:dyDescent="0.2">
      <c r="A501" s="1">
        <v>44475</v>
      </c>
      <c r="B501">
        <v>249.35599999999999</v>
      </c>
      <c r="C501">
        <v>19.329999999999998</v>
      </c>
      <c r="D501" s="12">
        <v>2.1964595403309861E-3</v>
      </c>
      <c r="E501" s="12">
        <v>-2.5799793601651855E-3</v>
      </c>
      <c r="F501" s="12">
        <v>-4.7764389004961716E-3</v>
      </c>
      <c r="G501" s="12">
        <f t="shared" si="154"/>
        <v>3.0196267030795864E-3</v>
      </c>
      <c r="H501" s="12">
        <f t="shared" si="160"/>
        <v>2.7317845731607499E-3</v>
      </c>
      <c r="I501" s="14">
        <v>-4.966843934599975E-3</v>
      </c>
      <c r="J501" s="14">
        <v>-4.49338576321354E-3</v>
      </c>
      <c r="K501" s="20">
        <v>-7.0247021611061491E-3</v>
      </c>
      <c r="L501" s="20">
        <v>-6.3550812341100762E-3</v>
      </c>
      <c r="N501" s="24">
        <v>4.8244345123110065E-6</v>
      </c>
      <c r="O501" s="24">
        <v>2.2814368570173078E-5</v>
      </c>
      <c r="P501" s="23">
        <f t="shared" si="173"/>
        <v>1.483505852759314E-5</v>
      </c>
      <c r="Q501" s="23">
        <f t="shared" si="173"/>
        <v>1.521789486710893E-5</v>
      </c>
      <c r="R501" s="12">
        <v>3.8516306322898021E-3</v>
      </c>
      <c r="S501" s="12">
        <v>3.901012031141269E-3</v>
      </c>
      <c r="T501" s="14">
        <v>-6.3353686151992744E-3</v>
      </c>
      <c r="U501" s="14">
        <v>-6.4165937882040471E-3</v>
      </c>
      <c r="V501" s="20">
        <v>-8.9602327330179608E-3</v>
      </c>
      <c r="W501" s="20">
        <v>-9.0751110452532337E-3</v>
      </c>
      <c r="Y501" s="14">
        <f t="shared" si="156"/>
        <v>-4.2624092561028499E-3</v>
      </c>
      <c r="Z501" s="14">
        <f t="shared" si="161"/>
        <v>-4.6433768106273806E-3</v>
      </c>
      <c r="AA501" s="20">
        <f t="shared" si="157"/>
        <v>-7.349234806799586E-3</v>
      </c>
      <c r="AB501" s="20">
        <f t="shared" si="162"/>
        <v>-6.1302303168140181E-3</v>
      </c>
      <c r="AD501" s="14">
        <f t="shared" si="158"/>
        <v>-7.4838897046306417E-3</v>
      </c>
      <c r="AE501" s="14">
        <f t="shared" si="163"/>
        <v>-8.286670089407611E-3</v>
      </c>
      <c r="AF501" s="20">
        <f t="shared" si="159"/>
        <v>-2.2387092549291946E-2</v>
      </c>
      <c r="AG501" s="20">
        <f t="shared" si="164"/>
        <v>-1.4224793053439063E-2</v>
      </c>
      <c r="AI501" s="26">
        <v>0.55837545142965939</v>
      </c>
      <c r="AJ501" s="26">
        <v>-1.2445100863670269</v>
      </c>
      <c r="AK501" s="26">
        <f t="shared" ref="AK501:AL516" si="174">PERCENTILE(AI501:AI600,5%)</f>
        <v>-1.8772527852259397</v>
      </c>
      <c r="AL501" s="26">
        <f t="shared" si="174"/>
        <v>-1.8936365667545141</v>
      </c>
      <c r="AM501" s="26">
        <f t="shared" ref="AM501:AN516" si="175">PERCENTILE(AI501:AI600,1%)</f>
        <v>-3.2414280361945935</v>
      </c>
      <c r="AN501" s="26">
        <f t="shared" si="175"/>
        <v>-2.7782882667097901</v>
      </c>
      <c r="AO501" s="14">
        <v>-7.2304843321275786E-3</v>
      </c>
      <c r="AP501" s="14">
        <v>-7.3870990295184062E-3</v>
      </c>
      <c r="AQ501" s="20">
        <v>-1.2484783516570074E-2</v>
      </c>
      <c r="AR501" s="20">
        <v>-1.0838135954413514E-2</v>
      </c>
    </row>
    <row r="502" spans="1:44" x14ac:dyDescent="0.2">
      <c r="A502" s="1">
        <v>44474</v>
      </c>
      <c r="B502">
        <v>248.80950000000001</v>
      </c>
      <c r="C502">
        <v>19.38</v>
      </c>
      <c r="D502" s="12">
        <v>4.5846556360378266E-3</v>
      </c>
      <c r="E502" s="12">
        <v>0</v>
      </c>
      <c r="F502" s="12">
        <v>-4.5846556360378266E-3</v>
      </c>
      <c r="G502" s="12">
        <f t="shared" si="154"/>
        <v>3.0204561392759158E-3</v>
      </c>
      <c r="H502" s="12">
        <f t="shared" si="160"/>
        <v>2.6935656791023188E-3</v>
      </c>
      <c r="I502" s="14">
        <v>-4.9682082357358328E-3</v>
      </c>
      <c r="J502" s="14">
        <v>-4.4305212767034559E-3</v>
      </c>
      <c r="K502" s="20">
        <v>-7.0266317182381324E-3</v>
      </c>
      <c r="L502" s="20">
        <v>-6.2661707911690527E-3</v>
      </c>
      <c r="N502" s="24">
        <v>2.1019067301053409E-5</v>
      </c>
      <c r="O502" s="24">
        <v>2.1019067301053409E-5</v>
      </c>
      <c r="P502" s="23">
        <f t="shared" si="173"/>
        <v>1.5473686096905261E-5</v>
      </c>
      <c r="Q502" s="23">
        <f t="shared" si="173"/>
        <v>1.4730300676906417E-5</v>
      </c>
      <c r="R502" s="12">
        <v>3.9336606484171024E-3</v>
      </c>
      <c r="S502" s="12">
        <v>3.8380073836440723E-3</v>
      </c>
      <c r="T502" s="14">
        <v>-6.4702959847451526E-3</v>
      </c>
      <c r="U502" s="14">
        <v>-6.312960365253484E-3</v>
      </c>
      <c r="V502" s="20">
        <v>-9.1510630866432421E-3</v>
      </c>
      <c r="W502" s="20">
        <v>-8.9285403174934365E-3</v>
      </c>
      <c r="Y502" s="14">
        <f t="shared" si="156"/>
        <v>-4.2624092561028499E-3</v>
      </c>
      <c r="Z502" s="14">
        <f t="shared" si="161"/>
        <v>-4.5873568349138246E-3</v>
      </c>
      <c r="AA502" s="20">
        <f t="shared" si="157"/>
        <v>-7.349234806799586E-3</v>
      </c>
      <c r="AB502" s="20">
        <f t="shared" si="162"/>
        <v>-6.1302303168140181E-3</v>
      </c>
      <c r="AD502" s="14">
        <f t="shared" si="158"/>
        <v>-7.4838897046306417E-3</v>
      </c>
      <c r="AE502" s="14">
        <f t="shared" si="163"/>
        <v>-8.286670089407611E-3</v>
      </c>
      <c r="AF502" s="20">
        <f t="shared" si="159"/>
        <v>-2.2387092549291946E-2</v>
      </c>
      <c r="AG502" s="20">
        <f t="shared" si="164"/>
        <v>-1.4224793053439063E-2</v>
      </c>
      <c r="AI502" s="26">
        <v>1.1787391642166185</v>
      </c>
      <c r="AJ502" s="26">
        <v>-1.2109620010351438</v>
      </c>
      <c r="AK502" s="26">
        <f t="shared" si="174"/>
        <v>-1.8772527852259397</v>
      </c>
      <c r="AL502" s="26">
        <f t="shared" si="174"/>
        <v>-1.8936365667545141</v>
      </c>
      <c r="AM502" s="26">
        <f t="shared" si="175"/>
        <v>-3.2414280361945935</v>
      </c>
      <c r="AN502" s="26">
        <f t="shared" si="175"/>
        <v>-2.7782882667097901</v>
      </c>
      <c r="AO502" s="14">
        <v>-7.3844754083746819E-3</v>
      </c>
      <c r="AP502" s="14">
        <v>-7.267791125142236E-3</v>
      </c>
      <c r="AQ502" s="20">
        <v>-1.2750677910654599E-2</v>
      </c>
      <c r="AR502" s="20">
        <v>-1.0663090881523866E-2</v>
      </c>
    </row>
    <row r="503" spans="1:44" x14ac:dyDescent="0.2">
      <c r="A503" s="1">
        <v>44473</v>
      </c>
      <c r="B503">
        <v>247.67400000000001</v>
      </c>
      <c r="C503">
        <v>19.38</v>
      </c>
      <c r="D503" s="12">
        <v>-6.8039268446533629E-3</v>
      </c>
      <c r="E503" s="12">
        <v>1.0330578512396382E-3</v>
      </c>
      <c r="F503" s="12">
        <v>7.8369846958930012E-3</v>
      </c>
      <c r="G503" s="12">
        <f t="shared" si="154"/>
        <v>3.1151496930866538E-3</v>
      </c>
      <c r="H503" s="12">
        <f t="shared" si="160"/>
        <v>2.758233607012061E-3</v>
      </c>
      <c r="I503" s="14">
        <v>-5.1239652711703495E-3</v>
      </c>
      <c r="J503" s="14">
        <v>-4.5368905524732312E-3</v>
      </c>
      <c r="K503" s="20">
        <v>-7.2469218658311151E-3</v>
      </c>
      <c r="L503" s="20">
        <v>-6.4166108877805076E-3</v>
      </c>
      <c r="N503" s="24">
        <v>4.6293420507394664E-5</v>
      </c>
      <c r="O503" s="24">
        <v>6.1418329123661119E-5</v>
      </c>
      <c r="P503" s="23">
        <f t="shared" si="173"/>
        <v>1.51278780157958E-5</v>
      </c>
      <c r="Q503" s="23">
        <f t="shared" si="173"/>
        <v>1.4333505243300119E-5</v>
      </c>
      <c r="R503" s="12">
        <v>3.8894572906506891E-3</v>
      </c>
      <c r="S503" s="12">
        <v>3.7859616008750164E-3</v>
      </c>
      <c r="T503" s="14">
        <v>-6.3975879313996342E-3</v>
      </c>
      <c r="U503" s="14">
        <v>-6.2273526706982741E-3</v>
      </c>
      <c r="V503" s="20">
        <v>-9.0482306992778795E-3</v>
      </c>
      <c r="W503" s="20">
        <v>-8.8074637213958525E-3</v>
      </c>
      <c r="Y503" s="14">
        <f t="shared" si="156"/>
        <v>-4.2624092561028499E-3</v>
      </c>
      <c r="Z503" s="14">
        <f t="shared" si="161"/>
        <v>-4.6433768106273806E-3</v>
      </c>
      <c r="AA503" s="20">
        <f t="shared" si="157"/>
        <v>-7.349234806799586E-3</v>
      </c>
      <c r="AB503" s="20">
        <f t="shared" si="162"/>
        <v>-7.5128603785876834E-3</v>
      </c>
      <c r="AD503" s="14">
        <f t="shared" si="158"/>
        <v>-7.4838897046306417E-3</v>
      </c>
      <c r="AE503" s="14">
        <f t="shared" si="163"/>
        <v>-8.286670089407611E-3</v>
      </c>
      <c r="AF503" s="20">
        <f t="shared" si="159"/>
        <v>-2.2387092549291946E-2</v>
      </c>
      <c r="AG503" s="20">
        <f t="shared" si="164"/>
        <v>-1.4224793053439063E-2</v>
      </c>
      <c r="AI503" s="26">
        <v>-1.8771201471937737</v>
      </c>
      <c r="AJ503" s="26">
        <v>2.3290968371133607</v>
      </c>
      <c r="AK503" s="26">
        <f t="shared" si="174"/>
        <v>-1.8772527852259397</v>
      </c>
      <c r="AL503" s="26">
        <f t="shared" si="174"/>
        <v>-1.9126936098904419</v>
      </c>
      <c r="AM503" s="26">
        <f t="shared" si="175"/>
        <v>-3.2414280361945935</v>
      </c>
      <c r="AN503" s="26">
        <f t="shared" si="175"/>
        <v>-2.7782882667097901</v>
      </c>
      <c r="AO503" s="14">
        <v>-7.3014945318913439E-3</v>
      </c>
      <c r="AP503" s="14">
        <v>-7.2413845612842318E-3</v>
      </c>
      <c r="AQ503" s="20">
        <v>-1.2607395907496608E-2</v>
      </c>
      <c r="AR503" s="20">
        <v>-1.0518492693924872E-2</v>
      </c>
    </row>
    <row r="504" spans="1:44" x14ac:dyDescent="0.2">
      <c r="A504" s="1">
        <v>44470</v>
      </c>
      <c r="B504">
        <v>249.3707</v>
      </c>
      <c r="C504">
        <v>19.36</v>
      </c>
      <c r="D504" s="12">
        <v>3.3935909656606089E-3</v>
      </c>
      <c r="E504" s="12">
        <v>-6.1601642710472637E-3</v>
      </c>
      <c r="F504" s="12">
        <v>-9.5537552367078726E-3</v>
      </c>
      <c r="G504" s="12">
        <f t="shared" si="154"/>
        <v>3.1097897333598147E-3</v>
      </c>
      <c r="H504" s="12">
        <f t="shared" si="160"/>
        <v>2.6726651687318964E-3</v>
      </c>
      <c r="I504" s="14">
        <v>-5.1151489219733439E-3</v>
      </c>
      <c r="J504" s="14">
        <v>-4.3961429964155295E-3</v>
      </c>
      <c r="K504" s="20">
        <v>-7.2344527349156376E-3</v>
      </c>
      <c r="L504" s="20">
        <v>-6.2175489333024516E-3</v>
      </c>
      <c r="N504" s="24">
        <v>1.1516459642213305E-5</v>
      </c>
      <c r="O504" s="24">
        <v>9.1274239122923103E-5</v>
      </c>
      <c r="P504" s="23">
        <f t="shared" si="173"/>
        <v>1.3138177617619053E-5</v>
      </c>
      <c r="Q504" s="23">
        <f t="shared" si="173"/>
        <v>1.1321993627622317E-5</v>
      </c>
      <c r="R504" s="12">
        <v>3.624662414297234E-3</v>
      </c>
      <c r="S504" s="12">
        <v>3.3648170273615648E-3</v>
      </c>
      <c r="T504" s="14">
        <v>-5.9620391186314863E-3</v>
      </c>
      <c r="U504" s="14">
        <v>-5.5346314914837425E-3</v>
      </c>
      <c r="V504" s="20">
        <v>-8.4322257016161122E-3</v>
      </c>
      <c r="W504" s="20">
        <v>-7.8277349381389982E-3</v>
      </c>
      <c r="Y504" s="14">
        <f t="shared" si="156"/>
        <v>-4.2569584637171635E-3</v>
      </c>
      <c r="Z504" s="14">
        <f t="shared" si="161"/>
        <v>-4.6433768106273806E-3</v>
      </c>
      <c r="AA504" s="20">
        <f t="shared" si="157"/>
        <v>-7.349234806799586E-3</v>
      </c>
      <c r="AB504" s="20">
        <f t="shared" si="162"/>
        <v>-7.5128603785876834E-3</v>
      </c>
      <c r="AD504" s="14">
        <f t="shared" si="158"/>
        <v>-7.4838897046306417E-3</v>
      </c>
      <c r="AE504" s="14">
        <f t="shared" si="163"/>
        <v>-8.286670089407611E-3</v>
      </c>
      <c r="AF504" s="20">
        <f t="shared" si="159"/>
        <v>-2.2387092549291946E-2</v>
      </c>
      <c r="AG504" s="20">
        <f t="shared" si="164"/>
        <v>-1.4224793053439063E-2</v>
      </c>
      <c r="AI504" s="26">
        <v>0.93242017764762308</v>
      </c>
      <c r="AJ504" s="26">
        <v>-3.8343811255476448</v>
      </c>
      <c r="AK504" s="26">
        <f t="shared" si="174"/>
        <v>-1.8814614301748809</v>
      </c>
      <c r="AL504" s="26">
        <f t="shared" si="174"/>
        <v>-1.9126936098904419</v>
      </c>
      <c r="AM504" s="26">
        <f t="shared" si="175"/>
        <v>-3.2414280361945935</v>
      </c>
      <c r="AN504" s="26">
        <f t="shared" si="175"/>
        <v>-2.7782882667097901</v>
      </c>
      <c r="AO504" s="14">
        <v>-6.8196625299048108E-3</v>
      </c>
      <c r="AP504" s="14">
        <v>-6.4358640266850174E-3</v>
      </c>
      <c r="AQ504" s="20">
        <v>-1.1749082371443837E-2</v>
      </c>
      <c r="AR504" s="20">
        <v>-9.3484316667439508E-3</v>
      </c>
    </row>
    <row r="505" spans="1:44" x14ac:dyDescent="0.2">
      <c r="A505" s="1">
        <v>44469</v>
      </c>
      <c r="B505">
        <v>248.5273</v>
      </c>
      <c r="C505">
        <v>19.48</v>
      </c>
      <c r="D505" s="12">
        <v>-3.0434922137625442E-3</v>
      </c>
      <c r="E505" s="12">
        <v>5.1361068310229463E-4</v>
      </c>
      <c r="F505" s="12">
        <v>3.5571028968648388E-3</v>
      </c>
      <c r="G505" s="12">
        <f t="shared" si="154"/>
        <v>3.1792045937218184E-3</v>
      </c>
      <c r="H505" s="12">
        <f t="shared" si="160"/>
        <v>2.5176311045279533E-3</v>
      </c>
      <c r="I505" s="14">
        <v>-5.2293262068041158E-3</v>
      </c>
      <c r="J505" s="14">
        <v>-4.1411346536086458E-3</v>
      </c>
      <c r="K505" s="20">
        <v>-7.3959358477456274E-3</v>
      </c>
      <c r="L505" s="20">
        <v>-5.8568857676376982E-3</v>
      </c>
      <c r="N505" s="24">
        <v>9.2628448552332316E-6</v>
      </c>
      <c r="O505" s="24">
        <v>1.2652981018884229E-5</v>
      </c>
      <c r="P505" s="23">
        <f t="shared" si="173"/>
        <v>1.3246332853101445E-5</v>
      </c>
      <c r="Q505" s="23">
        <f t="shared" si="173"/>
        <v>6.2080851472123049E-6</v>
      </c>
      <c r="R505" s="12">
        <v>3.6395511884161551E-3</v>
      </c>
      <c r="S505" s="12">
        <v>2.4916029272763957E-3</v>
      </c>
      <c r="T505" s="14">
        <v>-5.9865289727418555E-3</v>
      </c>
      <c r="U505" s="14">
        <v>-4.0983221118534863E-3</v>
      </c>
      <c r="V505" s="20">
        <v>-8.4668621696347372E-3</v>
      </c>
      <c r="W505" s="20">
        <v>-5.7963351728233786E-3</v>
      </c>
      <c r="Y505" s="14">
        <f t="shared" si="156"/>
        <v>-6.5758773686659501E-3</v>
      </c>
      <c r="Z505" s="14">
        <f t="shared" si="161"/>
        <v>-4.4434132254970839E-3</v>
      </c>
      <c r="AA505" s="20">
        <f t="shared" si="157"/>
        <v>-7.349234806799586E-3</v>
      </c>
      <c r="AB505" s="20">
        <f t="shared" si="162"/>
        <v>-6.1096152172370466E-3</v>
      </c>
      <c r="AD505" s="14">
        <f t="shared" si="158"/>
        <v>-7.4838897046306417E-3</v>
      </c>
      <c r="AE505" s="14">
        <f t="shared" si="163"/>
        <v>-7.7676826977558719E-3</v>
      </c>
      <c r="AF505" s="20">
        <f t="shared" si="159"/>
        <v>-2.2387092549291946E-2</v>
      </c>
      <c r="AG505" s="20">
        <f t="shared" si="164"/>
        <v>-1.4224793053439063E-2</v>
      </c>
      <c r="AI505" s="26">
        <v>-0.82827621186873235</v>
      </c>
      <c r="AJ505" s="26">
        <v>1.4772375804025273</v>
      </c>
      <c r="AK505" s="26">
        <f t="shared" si="174"/>
        <v>-1.9285964189740239</v>
      </c>
      <c r="AL505" s="26">
        <f t="shared" si="174"/>
        <v>-1.8936365667545141</v>
      </c>
      <c r="AM505" s="26">
        <f t="shared" si="175"/>
        <v>-3.2414280361945935</v>
      </c>
      <c r="AN505" s="26">
        <f t="shared" si="175"/>
        <v>-2.1637710148567795</v>
      </c>
      <c r="AO505" s="14">
        <v>-7.0192253886520494E-3</v>
      </c>
      <c r="AP505" s="14">
        <v>-4.7181904129231711E-3</v>
      </c>
      <c r="AQ505" s="20">
        <v>-1.1797343261297477E-2</v>
      </c>
      <c r="AR505" s="20">
        <v>-5.3912581945729692E-3</v>
      </c>
    </row>
    <row r="506" spans="1:44" x14ac:dyDescent="0.2">
      <c r="A506" s="1">
        <v>44468</v>
      </c>
      <c r="B506">
        <v>249.286</v>
      </c>
      <c r="C506">
        <v>19.47</v>
      </c>
      <c r="D506" s="12">
        <v>2.2780691815755816E-3</v>
      </c>
      <c r="E506" s="12">
        <v>0</v>
      </c>
      <c r="F506" s="12">
        <v>-2.2780691815755816E-3</v>
      </c>
      <c r="G506" s="12">
        <f t="shared" si="154"/>
        <v>3.1958570205929183E-3</v>
      </c>
      <c r="H506" s="12">
        <f t="shared" si="160"/>
        <v>2.5396511688311183E-3</v>
      </c>
      <c r="I506" s="14">
        <v>-5.256717011540589E-3</v>
      </c>
      <c r="J506" s="14">
        <v>-4.1773544362434115E-3</v>
      </c>
      <c r="K506" s="20">
        <v>-7.4346751855948311E-3</v>
      </c>
      <c r="L506" s="20">
        <v>-5.9081120974156087E-3</v>
      </c>
      <c r="N506" s="24">
        <v>5.1895991960444399E-6</v>
      </c>
      <c r="O506" s="24">
        <v>5.1895991960444399E-6</v>
      </c>
      <c r="P506" s="23">
        <f t="shared" si="173"/>
        <v>1.3501872820772448E-5</v>
      </c>
      <c r="Q506" s="23">
        <f t="shared" si="173"/>
        <v>5.7981862500881741E-6</v>
      </c>
      <c r="R506" s="12">
        <v>3.67448946396264E-3</v>
      </c>
      <c r="S506" s="12">
        <v>2.4079423269854645E-3</v>
      </c>
      <c r="T506" s="14">
        <v>-6.0439973219939208E-3</v>
      </c>
      <c r="U506" s="14">
        <v>-3.9607126700320098E-3</v>
      </c>
      <c r="V506" s="20">
        <v>-8.5481407526749563E-3</v>
      </c>
      <c r="W506" s="20">
        <v>-5.6017115131955899E-3</v>
      </c>
      <c r="Y506" s="14">
        <f t="shared" si="156"/>
        <v>-6.5758773686659501E-3</v>
      </c>
      <c r="Z506" s="14">
        <f t="shared" si="161"/>
        <v>-4.4434132254970839E-3</v>
      </c>
      <c r="AA506" s="20">
        <f t="shared" si="157"/>
        <v>-7.349234806799586E-3</v>
      </c>
      <c r="AB506" s="20">
        <f t="shared" si="162"/>
        <v>-6.1096152172370466E-3</v>
      </c>
      <c r="AD506" s="14">
        <f t="shared" si="158"/>
        <v>-7.4838897046306417E-3</v>
      </c>
      <c r="AE506" s="14">
        <f t="shared" si="163"/>
        <v>-7.7676826977558719E-3</v>
      </c>
      <c r="AF506" s="20">
        <f t="shared" si="159"/>
        <v>-2.2387092549291946E-2</v>
      </c>
      <c r="AG506" s="20">
        <f t="shared" si="164"/>
        <v>-1.4224793053439063E-2</v>
      </c>
      <c r="AI506" s="26">
        <v>0.60814627168710189</v>
      </c>
      <c r="AJ506" s="26">
        <v>-0.94272812613821544</v>
      </c>
      <c r="AK506" s="26">
        <f t="shared" si="174"/>
        <v>-1.9285964189740239</v>
      </c>
      <c r="AL506" s="26">
        <f t="shared" si="174"/>
        <v>-1.8936365667545141</v>
      </c>
      <c r="AM506" s="26">
        <f t="shared" si="175"/>
        <v>-3.2414280361945935</v>
      </c>
      <c r="AN506" s="26">
        <f t="shared" si="175"/>
        <v>-2.1637710148567795</v>
      </c>
      <c r="AO506" s="14">
        <v>-7.0866072217561282E-3</v>
      </c>
      <c r="AP506" s="14">
        <v>-4.5597676410156305E-3</v>
      </c>
      <c r="AQ506" s="20">
        <v>-1.1910593167190144E-2</v>
      </c>
      <c r="AR506" s="20">
        <v>-5.2102358125779335E-3</v>
      </c>
    </row>
    <row r="507" spans="1:44" x14ac:dyDescent="0.2">
      <c r="A507" s="1">
        <v>44467</v>
      </c>
      <c r="B507">
        <v>248.71940000000001</v>
      </c>
      <c r="C507">
        <v>19.47</v>
      </c>
      <c r="D507" s="12">
        <v>-1.0899931321166734E-2</v>
      </c>
      <c r="E507" s="12">
        <v>-9.6642929806715072E-3</v>
      </c>
      <c r="F507" s="12">
        <v>1.2356383404952265E-3</v>
      </c>
      <c r="G507" s="12">
        <f t="shared" si="154"/>
        <v>3.191035512997049E-3</v>
      </c>
      <c r="H507" s="12">
        <f t="shared" si="160"/>
        <v>2.5712036801538479E-3</v>
      </c>
      <c r="I507" s="14">
        <v>-5.2487863372841495E-3</v>
      </c>
      <c r="J507" s="14">
        <v>-4.2292536989320308E-3</v>
      </c>
      <c r="K507" s="20">
        <v>-7.4234586816495085E-3</v>
      </c>
      <c r="L507" s="20">
        <v>-5.9815142150518898E-3</v>
      </c>
      <c r="N507" s="24">
        <v>1.1880850280615158E-4</v>
      </c>
      <c r="O507" s="24">
        <v>1.5268021085017973E-6</v>
      </c>
      <c r="P507" s="23">
        <f t="shared" si="173"/>
        <v>1.4031940047080258E-5</v>
      </c>
      <c r="Q507" s="23">
        <f t="shared" si="173"/>
        <v>5.8393013544690214E-6</v>
      </c>
      <c r="R507" s="12">
        <v>3.7459231234877547E-3</v>
      </c>
      <c r="S507" s="12">
        <v>2.4164646396065931E-3</v>
      </c>
      <c r="T507" s="14">
        <v>-6.1614952359502224E-3</v>
      </c>
      <c r="U507" s="14">
        <v>-3.9747306268568877E-3</v>
      </c>
      <c r="V507" s="20">
        <v>-8.7143202946461645E-3</v>
      </c>
      <c r="W507" s="20">
        <v>-5.6215373770436639E-3</v>
      </c>
      <c r="Y507" s="14">
        <f t="shared" si="156"/>
        <v>-6.5758773686659501E-3</v>
      </c>
      <c r="Z507" s="14">
        <f t="shared" si="161"/>
        <v>-4.4434132254970839E-3</v>
      </c>
      <c r="AA507" s="20">
        <f t="shared" si="157"/>
        <v>-7.349234806799586E-3</v>
      </c>
      <c r="AB507" s="20">
        <f t="shared" si="162"/>
        <v>-6.1096152172370466E-3</v>
      </c>
      <c r="AD507" s="14">
        <f t="shared" si="158"/>
        <v>-7.4838897046306417E-3</v>
      </c>
      <c r="AE507" s="14">
        <f t="shared" si="163"/>
        <v>-7.7676826977558719E-3</v>
      </c>
      <c r="AF507" s="20">
        <f t="shared" si="159"/>
        <v>-2.2387092549291946E-2</v>
      </c>
      <c r="AG507" s="20">
        <f t="shared" si="164"/>
        <v>-1.4224793053439063E-2</v>
      </c>
      <c r="AI507" s="26">
        <v>-4.0263479375612246</v>
      </c>
      <c r="AJ507" s="26">
        <v>0.49957315114173645</v>
      </c>
      <c r="AK507" s="26">
        <f t="shared" si="174"/>
        <v>-1.9285964189740239</v>
      </c>
      <c r="AL507" s="26">
        <f t="shared" si="174"/>
        <v>-1.8936365667545141</v>
      </c>
      <c r="AM507" s="26">
        <f t="shared" si="175"/>
        <v>-3.2414280361945935</v>
      </c>
      <c r="AN507" s="26">
        <f t="shared" si="175"/>
        <v>-2.1637710148567795</v>
      </c>
      <c r="AO507" s="14">
        <v>-7.2243739217104736E-3</v>
      </c>
      <c r="AP507" s="14">
        <v>-4.5759058038283128E-3</v>
      </c>
      <c r="AQ507" s="20">
        <v>-1.214214023390283E-2</v>
      </c>
      <c r="AR507" s="20">
        <v>-5.22867614560708E-3</v>
      </c>
    </row>
    <row r="508" spans="1:44" x14ac:dyDescent="0.2">
      <c r="A508" s="1">
        <v>44466</v>
      </c>
      <c r="B508">
        <v>251.46029999999999</v>
      </c>
      <c r="C508">
        <v>19.66</v>
      </c>
      <c r="D508" s="12">
        <v>-1.2606358704524423E-3</v>
      </c>
      <c r="E508" s="12">
        <v>-2.5367833587012223E-3</v>
      </c>
      <c r="F508" s="12">
        <v>-1.27614748824878E-3</v>
      </c>
      <c r="G508" s="12">
        <f t="shared" si="154"/>
        <v>2.9857788077161697E-3</v>
      </c>
      <c r="H508" s="12">
        <f t="shared" si="160"/>
        <v>2.618431026703073E-3</v>
      </c>
      <c r="I508" s="14">
        <v>-4.9111691011467853E-3</v>
      </c>
      <c r="J508" s="14">
        <v>-4.3069357711948177E-3</v>
      </c>
      <c r="K508" s="20">
        <v>-6.9459601816867075E-3</v>
      </c>
      <c r="L508" s="20">
        <v>-6.0913814522932696E-3</v>
      </c>
      <c r="N508" s="24">
        <v>1.5892027978713869E-6</v>
      </c>
      <c r="O508" s="24">
        <v>1.6285524117636701E-6</v>
      </c>
      <c r="P508" s="23">
        <f t="shared" si="173"/>
        <v>7.328665831698106E-6</v>
      </c>
      <c r="Q508" s="23">
        <f t="shared" si="173"/>
        <v>6.1176492218080561E-6</v>
      </c>
      <c r="R508" s="12">
        <v>2.7071508697703028E-3</v>
      </c>
      <c r="S508" s="12">
        <v>2.4733882068547299E-3</v>
      </c>
      <c r="T508" s="14">
        <v>-4.452866926846516E-3</v>
      </c>
      <c r="U508" s="14">
        <v>-4.0683615629040016E-3</v>
      </c>
      <c r="V508" s="20">
        <v>-6.2977746705979573E-3</v>
      </c>
      <c r="W508" s="20">
        <v>-5.7539613966941881E-3</v>
      </c>
      <c r="Y508" s="14">
        <f t="shared" si="156"/>
        <v>-4.4653273893509697E-3</v>
      </c>
      <c r="Z508" s="14">
        <f t="shared" si="161"/>
        <v>-4.6433768106273806E-3</v>
      </c>
      <c r="AA508" s="20">
        <f t="shared" si="157"/>
        <v>-6.8479364338994734E-3</v>
      </c>
      <c r="AB508" s="20">
        <f t="shared" si="162"/>
        <v>-6.1096152172370466E-3</v>
      </c>
      <c r="AD508" s="14">
        <f t="shared" si="158"/>
        <v>-7.4838897046306417E-3</v>
      </c>
      <c r="AE508" s="14">
        <f t="shared" si="163"/>
        <v>-7.7676826977558719E-3</v>
      </c>
      <c r="AF508" s="20">
        <f t="shared" si="159"/>
        <v>-2.2387092549291946E-2</v>
      </c>
      <c r="AG508" s="20">
        <f t="shared" si="164"/>
        <v>-1.4224793053439063E-2</v>
      </c>
      <c r="AI508" s="26">
        <v>-0.45442034306230084</v>
      </c>
      <c r="AJ508" s="26">
        <v>-0.50427618803680319</v>
      </c>
      <c r="AK508" s="26">
        <f t="shared" si="174"/>
        <v>-1.8814614301748809</v>
      </c>
      <c r="AL508" s="26">
        <f t="shared" si="174"/>
        <v>-1.8936365667545141</v>
      </c>
      <c r="AM508" s="26">
        <f t="shared" si="175"/>
        <v>-2.3898412343065853</v>
      </c>
      <c r="AN508" s="26">
        <f t="shared" si="175"/>
        <v>-2.1637710148567795</v>
      </c>
      <c r="AO508" s="14">
        <v>-5.0933999471372065E-3</v>
      </c>
      <c r="AP508" s="14">
        <v>-4.6836983522794947E-3</v>
      </c>
      <c r="AQ508" s="20">
        <v>-6.4696607760660069E-3</v>
      </c>
      <c r="AR508" s="20">
        <v>-5.3518457104808487E-3</v>
      </c>
    </row>
    <row r="509" spans="1:44" x14ac:dyDescent="0.2">
      <c r="A509" s="1">
        <v>44463</v>
      </c>
      <c r="B509">
        <v>251.77770000000001</v>
      </c>
      <c r="C509">
        <v>19.71</v>
      </c>
      <c r="D509" s="12">
        <v>2.059780511221021E-4</v>
      </c>
      <c r="E509" s="12">
        <v>-3.0349013657055002E-3</v>
      </c>
      <c r="F509" s="12">
        <v>-3.2408794168276023E-3</v>
      </c>
      <c r="G509" s="12">
        <f t="shared" si="154"/>
        <v>2.9912905014993357E-3</v>
      </c>
      <c r="H509" s="12">
        <f t="shared" si="160"/>
        <v>2.6179405118244791E-3</v>
      </c>
      <c r="I509" s="14">
        <v>-4.9202350306566719E-3</v>
      </c>
      <c r="J509" s="14">
        <v>-4.3061289460176889E-3</v>
      </c>
      <c r="K509" s="20">
        <v>-6.9587822988015401E-3</v>
      </c>
      <c r="L509" s="20">
        <v>-6.0902403440482675E-3</v>
      </c>
      <c r="N509" s="24">
        <v>4.2426957544059304E-8</v>
      </c>
      <c r="O509" s="24">
        <v>1.050329939441682E-5</v>
      </c>
      <c r="P509" s="23">
        <f t="shared" si="173"/>
        <v>7.6959775213634726E-6</v>
      </c>
      <c r="Q509" s="23">
        <f t="shared" si="173"/>
        <v>6.4041989874718035E-6</v>
      </c>
      <c r="R509" s="12">
        <v>2.7741624900793883E-3</v>
      </c>
      <c r="S509" s="12">
        <v>2.5306518898243991E-3</v>
      </c>
      <c r="T509" s="14">
        <v>-4.5630912335598104E-3</v>
      </c>
      <c r="U509" s="14">
        <v>-4.1625519395292613E-3</v>
      </c>
      <c r="V509" s="20">
        <v>-6.4536670110400297E-3</v>
      </c>
      <c r="W509" s="20">
        <v>-5.8871766438304265E-3</v>
      </c>
      <c r="Y509" s="14">
        <f t="shared" si="156"/>
        <v>-4.4653273893509697E-3</v>
      </c>
      <c r="Z509" s="14">
        <f t="shared" si="161"/>
        <v>-4.6433768106273806E-3</v>
      </c>
      <c r="AA509" s="20">
        <f t="shared" si="157"/>
        <v>-6.8479364338994734E-3</v>
      </c>
      <c r="AB509" s="20">
        <f t="shared" si="162"/>
        <v>-6.1096152172370466E-3</v>
      </c>
      <c r="AD509" s="32"/>
      <c r="AE509" s="32"/>
      <c r="AF509" s="32"/>
      <c r="AG509" s="32"/>
      <c r="AI509" s="26">
        <v>7.1995765335191697E-2</v>
      </c>
      <c r="AJ509" s="26">
        <v>-1.3076556759840969</v>
      </c>
      <c r="AK509" s="26">
        <f t="shared" si="174"/>
        <v>-1.8814614301748809</v>
      </c>
      <c r="AL509" s="26">
        <f t="shared" si="174"/>
        <v>-1.8936365667545141</v>
      </c>
      <c r="AM509" s="26">
        <f t="shared" si="175"/>
        <v>-2.3898412343065853</v>
      </c>
      <c r="AN509" s="26">
        <f t="shared" si="175"/>
        <v>-2.1637710148567795</v>
      </c>
      <c r="AO509" s="14">
        <v>-5.2194797261222742E-3</v>
      </c>
      <c r="AP509" s="14">
        <v>-4.7921349562978976E-3</v>
      </c>
      <c r="AQ509" s="20">
        <v>-6.6298079094583556E-3</v>
      </c>
      <c r="AR509" s="20">
        <v>-5.4757512078945671E-3</v>
      </c>
    </row>
    <row r="510" spans="1:44" x14ac:dyDescent="0.2">
      <c r="A510" s="1">
        <v>44462</v>
      </c>
      <c r="B510">
        <v>251.72584999999998</v>
      </c>
      <c r="C510">
        <v>19.77</v>
      </c>
      <c r="D510" s="12">
        <v>2.9641579731445322E-3</v>
      </c>
      <c r="E510" s="12">
        <v>6.1068702290076882E-3</v>
      </c>
      <c r="F510" s="12">
        <v>3.1427122558631559E-3</v>
      </c>
      <c r="G510" s="12">
        <f t="shared" si="154"/>
        <v>3.0038338467494726E-3</v>
      </c>
      <c r="H510" s="12">
        <f t="shared" si="160"/>
        <v>2.6158183287505348E-3</v>
      </c>
      <c r="I510" s="14">
        <v>-4.9408669975854642E-3</v>
      </c>
      <c r="J510" s="14">
        <v>-4.3026382654914571E-3</v>
      </c>
      <c r="K510" s="20">
        <v>-6.9879624833575566E-3</v>
      </c>
      <c r="L510" s="20">
        <v>-6.0853034079658714E-3</v>
      </c>
      <c r="N510" s="24">
        <v>8.7862324897563016E-6</v>
      </c>
      <c r="O510" s="24">
        <v>9.8766403231524874E-6</v>
      </c>
      <c r="P510" s="23">
        <f t="shared" si="173"/>
        <v>8.1851752796090461E-6</v>
      </c>
      <c r="Q510" s="23">
        <f t="shared" si="173"/>
        <v>6.1424119355568306E-6</v>
      </c>
      <c r="R510" s="12">
        <v>2.8609745331982677E-3</v>
      </c>
      <c r="S510" s="12">
        <v>2.4783889798731819E-3</v>
      </c>
      <c r="T510" s="14">
        <v>-4.7058843375469674E-3</v>
      </c>
      <c r="U510" s="14">
        <v>-4.076587102540964E-3</v>
      </c>
      <c r="V510" s="20">
        <v>-6.6556220229907767E-3</v>
      </c>
      <c r="W510" s="20">
        <v>-5.7655949343742244E-3</v>
      </c>
      <c r="Y510" s="14">
        <f t="shared" si="156"/>
        <v>-4.4653273893509697E-3</v>
      </c>
      <c r="Z510" s="14">
        <f t="shared" si="161"/>
        <v>-4.6433768106273806E-3</v>
      </c>
      <c r="AA510" s="20">
        <f t="shared" si="157"/>
        <v>-6.8479364338994734E-3</v>
      </c>
      <c r="AB510" s="20">
        <f t="shared" si="162"/>
        <v>-6.1096152172370466E-3</v>
      </c>
      <c r="AD510" s="12"/>
      <c r="AE510" s="12"/>
      <c r="AF510" s="12"/>
      <c r="AG510" s="12"/>
      <c r="AI510" s="26">
        <v>1.0385747324488941</v>
      </c>
      <c r="AJ510" s="26">
        <v>1.2935315397769171</v>
      </c>
      <c r="AK510" s="26">
        <f t="shared" si="174"/>
        <v>-1.8814614301748809</v>
      </c>
      <c r="AL510" s="26">
        <f t="shared" si="174"/>
        <v>-1.8936365667545141</v>
      </c>
      <c r="AM510" s="26">
        <f t="shared" si="175"/>
        <v>-2.3898412343065853</v>
      </c>
      <c r="AN510" s="26">
        <f t="shared" si="175"/>
        <v>-2.1637710148567795</v>
      </c>
      <c r="AO510" s="14">
        <v>-5.3828132369251247E-3</v>
      </c>
      <c r="AP510" s="14">
        <v>-4.6931679989292751E-3</v>
      </c>
      <c r="AQ510" s="20">
        <v>-6.8372749097382552E-3</v>
      </c>
      <c r="AR510" s="20">
        <v>-5.3626662381900531E-3</v>
      </c>
    </row>
    <row r="511" spans="1:44" x14ac:dyDescent="0.2">
      <c r="A511" s="1">
        <v>44461</v>
      </c>
      <c r="B511">
        <v>250.9819</v>
      </c>
      <c r="C511">
        <v>19.649999999999999</v>
      </c>
      <c r="D511" s="12">
        <v>4.1300326145750077E-3</v>
      </c>
      <c r="E511" s="12">
        <v>-5.0864699898278687E-4</v>
      </c>
      <c r="F511" s="12">
        <v>-4.6386796135577946E-3</v>
      </c>
      <c r="G511" s="12">
        <f t="shared" si="154"/>
        <v>2.9933689443830034E-3</v>
      </c>
      <c r="H511" s="12">
        <f t="shared" si="160"/>
        <v>2.597672718989294E-3</v>
      </c>
      <c r="I511" s="14">
        <v>-4.9236537649722844E-3</v>
      </c>
      <c r="J511" s="14">
        <v>-4.2727913934624334E-3</v>
      </c>
      <c r="K511" s="20">
        <v>-6.9636174799852756E-3</v>
      </c>
      <c r="L511" s="20">
        <v>-6.0430904072746343E-3</v>
      </c>
      <c r="N511" s="24">
        <v>1.7057169397453275E-5</v>
      </c>
      <c r="O511" s="24">
        <v>2.151734855723669E-5</v>
      </c>
      <c r="P511" s="23">
        <f t="shared" si="173"/>
        <v>8.1456770178722573E-6</v>
      </c>
      <c r="Q511" s="23">
        <f t="shared" si="173"/>
        <v>5.9027609224084782E-6</v>
      </c>
      <c r="R511" s="12">
        <v>2.8540632469993121E-3</v>
      </c>
      <c r="S511" s="12">
        <v>2.4295598207100147E-3</v>
      </c>
      <c r="T511" s="14">
        <v>-4.6945162833757154E-3</v>
      </c>
      <c r="U511" s="14">
        <v>-3.9962702829904372E-3</v>
      </c>
      <c r="V511" s="20">
        <v>-6.639543967034949E-3</v>
      </c>
      <c r="W511" s="20">
        <v>-5.6520013237637886E-3</v>
      </c>
      <c r="Y511" s="14">
        <f t="shared" si="156"/>
        <v>-4.4653273893509697E-3</v>
      </c>
      <c r="Z511" s="14">
        <f t="shared" si="161"/>
        <v>-4.6433768106273806E-3</v>
      </c>
      <c r="AA511" s="20">
        <f t="shared" si="157"/>
        <v>-6.8479364338994734E-3</v>
      </c>
      <c r="AB511" s="20">
        <f t="shared" si="162"/>
        <v>-6.1096152172370466E-3</v>
      </c>
      <c r="AD511" s="12"/>
      <c r="AE511" s="12"/>
      <c r="AF511" s="12"/>
      <c r="AG511" s="12"/>
      <c r="AI511" s="26">
        <v>1.5006178462577711</v>
      </c>
      <c r="AJ511" s="26">
        <v>-2.0948449424073394</v>
      </c>
      <c r="AK511" s="26">
        <f t="shared" si="174"/>
        <v>-1.8814614301748809</v>
      </c>
      <c r="AL511" s="26">
        <f t="shared" si="174"/>
        <v>-1.8936365667545141</v>
      </c>
      <c r="AM511" s="26">
        <f t="shared" si="175"/>
        <v>-2.3898412343065853</v>
      </c>
      <c r="AN511" s="26">
        <f t="shared" si="175"/>
        <v>-2.1637710148567795</v>
      </c>
      <c r="AO511" s="14">
        <v>-5.3698099185088902E-3</v>
      </c>
      <c r="AP511" s="14">
        <v>-4.6007033176140247E-3</v>
      </c>
      <c r="AQ511" s="20">
        <v>-6.8207580329978966E-3</v>
      </c>
      <c r="AR511" s="20">
        <v>-5.2570111189129635E-3</v>
      </c>
    </row>
    <row r="512" spans="1:44" x14ac:dyDescent="0.2">
      <c r="A512" s="1">
        <v>44460</v>
      </c>
      <c r="B512">
        <v>249.9496</v>
      </c>
      <c r="C512">
        <v>19.66</v>
      </c>
      <c r="D512" s="12">
        <v>7.2867737849113823E-4</v>
      </c>
      <c r="E512" s="12">
        <v>2.5497195308517018E-3</v>
      </c>
      <c r="F512" s="12">
        <v>1.8210421523605635E-3</v>
      </c>
      <c r="G512" s="12">
        <f t="shared" si="154"/>
        <v>2.9732275598100791E-3</v>
      </c>
      <c r="H512" s="12">
        <f t="shared" si="160"/>
        <v>2.5546873172862358E-3</v>
      </c>
      <c r="I512" s="14">
        <v>-4.8905241355056851E-3</v>
      </c>
      <c r="J512" s="14">
        <v>-4.2020866995651929E-3</v>
      </c>
      <c r="K512" s="20">
        <v>-6.9167616128038142E-3</v>
      </c>
      <c r="L512" s="20">
        <v>-5.9430914094079339E-3</v>
      </c>
      <c r="N512" s="24">
        <v>5.3097072192471748E-7</v>
      </c>
      <c r="O512" s="24">
        <v>3.316194520673994E-6</v>
      </c>
      <c r="P512" s="23">
        <f t="shared" si="173"/>
        <v>7.5747228726144602E-6</v>
      </c>
      <c r="Q512" s="23">
        <f t="shared" si="173"/>
        <v>4.9032607572909448E-6</v>
      </c>
      <c r="R512" s="12">
        <v>2.7522214432371644E-3</v>
      </c>
      <c r="S512" s="12">
        <v>2.214330769621139E-3</v>
      </c>
      <c r="T512" s="14">
        <v>-4.5270014230822664E-3</v>
      </c>
      <c r="U512" s="14">
        <v>-3.6422499976815764E-3</v>
      </c>
      <c r="V512" s="20">
        <v>-6.4026245033643918E-3</v>
      </c>
      <c r="W512" s="20">
        <v>-5.1513036783313558E-3</v>
      </c>
      <c r="Y512" s="14">
        <f t="shared" si="156"/>
        <v>-4.4653273893509697E-3</v>
      </c>
      <c r="Z512" s="14">
        <f t="shared" si="161"/>
        <v>-4.4481104225666699E-3</v>
      </c>
      <c r="AA512" s="20">
        <f t="shared" si="157"/>
        <v>-6.8479364338994734E-3</v>
      </c>
      <c r="AB512" s="20">
        <f t="shared" si="162"/>
        <v>-6.1096152172370466E-3</v>
      </c>
      <c r="AD512" s="12"/>
      <c r="AE512" s="12"/>
      <c r="AF512" s="12"/>
      <c r="AG512" s="12"/>
      <c r="AI512" s="26">
        <v>0.25723625994247706</v>
      </c>
      <c r="AJ512" s="26">
        <v>0.8140135021592908</v>
      </c>
      <c r="AK512" s="26">
        <f t="shared" si="174"/>
        <v>-1.8814614301748809</v>
      </c>
      <c r="AL512" s="26">
        <f t="shared" si="174"/>
        <v>-1.6601683364396165</v>
      </c>
      <c r="AM512" s="26">
        <f t="shared" si="175"/>
        <v>-2.3898412343065853</v>
      </c>
      <c r="AN512" s="26">
        <f t="shared" si="175"/>
        <v>-2.1637710148567795</v>
      </c>
      <c r="AO512" s="14">
        <v>-5.1781984927509704E-3</v>
      </c>
      <c r="AP512" s="14">
        <v>-3.6761618301289819E-3</v>
      </c>
      <c r="AQ512" s="20">
        <v>-6.5773722909909568E-3</v>
      </c>
      <c r="AR512" s="20">
        <v>-4.7913047366117253E-3</v>
      </c>
    </row>
    <row r="513" spans="1:44" x14ac:dyDescent="0.2">
      <c r="A513" s="1">
        <v>44459</v>
      </c>
      <c r="B513">
        <v>249.76759999999999</v>
      </c>
      <c r="C513">
        <v>19.61</v>
      </c>
      <c r="D513" s="12">
        <v>-7.3133691854423422E-3</v>
      </c>
      <c r="E513" s="12">
        <v>-8.5945399393327904E-3</v>
      </c>
      <c r="F513" s="12">
        <v>-1.2811707538904482E-3</v>
      </c>
      <c r="G513" s="12">
        <f t="shared" si="154"/>
        <v>2.9730470078727718E-3</v>
      </c>
      <c r="H513" s="12">
        <f t="shared" si="160"/>
        <v>2.5576739550562761E-3</v>
      </c>
      <c r="I513" s="14">
        <v>-4.8902271539967524E-3</v>
      </c>
      <c r="J513" s="14">
        <v>-4.2069992815336335E-3</v>
      </c>
      <c r="K513" s="20">
        <v>-6.9163415861883057E-3</v>
      </c>
      <c r="L513" s="20">
        <v>-5.9500393678347972E-3</v>
      </c>
      <c r="N513" s="24">
        <v>5.3485368842577588E-5</v>
      </c>
      <c r="O513" s="24">
        <v>1.6413985006242194E-6</v>
      </c>
      <c r="P513" s="23">
        <f t="shared" si="173"/>
        <v>8.0242823410843651E-6</v>
      </c>
      <c r="Q513" s="23">
        <f t="shared" si="173"/>
        <v>5.0046853726756278E-6</v>
      </c>
      <c r="R513" s="12">
        <v>2.8327164244033262E-3</v>
      </c>
      <c r="S513" s="12">
        <v>2.2371154133561432E-3</v>
      </c>
      <c r="T513" s="14">
        <v>-4.6594038848048183E-3</v>
      </c>
      <c r="U513" s="14">
        <v>-3.6797274015678951E-3</v>
      </c>
      <c r="V513" s="20">
        <v>-6.5898838316712496E-3</v>
      </c>
      <c r="W513" s="20">
        <v>-5.2043086858450599E-3</v>
      </c>
      <c r="Y513" s="14">
        <f t="shared" si="156"/>
        <v>-4.4653273893509697E-3</v>
      </c>
      <c r="Z513" s="14">
        <f t="shared" si="161"/>
        <v>-4.4481104225666699E-3</v>
      </c>
      <c r="AA513" s="20">
        <f t="shared" si="157"/>
        <v>-6.8479364338994734E-3</v>
      </c>
      <c r="AB513" s="20">
        <f t="shared" si="162"/>
        <v>-6.1096152172370466E-3</v>
      </c>
      <c r="AD513" s="12"/>
      <c r="AE513" s="12"/>
      <c r="AF513" s="12"/>
      <c r="AG513" s="12"/>
      <c r="AI513" s="26">
        <v>-3.2334995523424053</v>
      </c>
      <c r="AJ513" s="26">
        <v>-0.56078144709602518</v>
      </c>
      <c r="AK513" s="26">
        <f t="shared" si="174"/>
        <v>-1.8814614301748809</v>
      </c>
      <c r="AL513" s="26">
        <f t="shared" si="174"/>
        <v>-1.6601683364396165</v>
      </c>
      <c r="AM513" s="26">
        <f t="shared" si="175"/>
        <v>-2.3898412343065853</v>
      </c>
      <c r="AN513" s="26">
        <f t="shared" si="175"/>
        <v>-2.1637710148567795</v>
      </c>
      <c r="AO513" s="14">
        <v>-5.3296466951377568E-3</v>
      </c>
      <c r="AP513" s="14">
        <v>-3.713988174214893E-3</v>
      </c>
      <c r="AQ513" s="20">
        <v>-6.7697425161365819E-3</v>
      </c>
      <c r="AR513" s="20">
        <v>-4.8406054883093656E-3</v>
      </c>
    </row>
    <row r="514" spans="1:44" x14ac:dyDescent="0.2">
      <c r="A514" s="1">
        <v>44456</v>
      </c>
      <c r="B514">
        <v>251.60770000000002</v>
      </c>
      <c r="C514">
        <v>19.78</v>
      </c>
      <c r="D514" s="12">
        <v>-3.9604818767723371E-3</v>
      </c>
      <c r="E514" s="12">
        <v>-1.5143866733972056E-3</v>
      </c>
      <c r="F514" s="12">
        <v>2.4460952033751315E-3</v>
      </c>
      <c r="G514" s="12">
        <f t="shared" si="154"/>
        <v>2.8720516416597354E-3</v>
      </c>
      <c r="H514" s="12">
        <f t="shared" si="160"/>
        <v>2.5585258983909236E-3</v>
      </c>
      <c r="I514" s="14">
        <v>-4.724104559575947E-3</v>
      </c>
      <c r="J514" s="14">
        <v>-4.2084006036175858E-3</v>
      </c>
      <c r="K514" s="20">
        <v>-6.6813912307106321E-3</v>
      </c>
      <c r="L514" s="20">
        <v>-5.9520212844001571E-3</v>
      </c>
      <c r="N514" s="24">
        <v>1.5685416696242134E-5</v>
      </c>
      <c r="O514" s="24">
        <v>5.9833817439748262E-6</v>
      </c>
      <c r="P514" s="23">
        <f t="shared" si="173"/>
        <v>5.1155152629512841E-6</v>
      </c>
      <c r="Q514" s="23">
        <f t="shared" si="173"/>
        <v>5.219474238385298E-6</v>
      </c>
      <c r="R514" s="12">
        <v>2.2617504864487783E-3</v>
      </c>
      <c r="S514" s="12">
        <v>2.284616869058201E-3</v>
      </c>
      <c r="T514" s="14">
        <v>-3.7202484908945305E-3</v>
      </c>
      <c r="U514" s="14">
        <v>-3.7578603432648996E-3</v>
      </c>
      <c r="V514" s="20">
        <v>-5.2616184357609525E-3</v>
      </c>
      <c r="W514" s="20">
        <v>-5.3148135963313877E-3</v>
      </c>
      <c r="Y514" s="14">
        <f t="shared" si="156"/>
        <v>-4.1461637696682541E-3</v>
      </c>
      <c r="Z514" s="14">
        <f t="shared" si="161"/>
        <v>-4.4481104225666699E-3</v>
      </c>
      <c r="AA514" s="20">
        <f t="shared" si="157"/>
        <v>-6.8244372609013622E-3</v>
      </c>
      <c r="AB514" s="20">
        <f t="shared" si="162"/>
        <v>-6.1096152172370466E-3</v>
      </c>
      <c r="AD514" s="12"/>
      <c r="AE514" s="12"/>
      <c r="AF514" s="12"/>
      <c r="AG514" s="12"/>
      <c r="AI514" s="26">
        <v>-1.8797729078370959</v>
      </c>
      <c r="AJ514" s="26">
        <v>1.0757895502578949</v>
      </c>
      <c r="AK514" s="26">
        <f t="shared" si="174"/>
        <v>-1.7914876022017809</v>
      </c>
      <c r="AL514" s="26">
        <f t="shared" si="174"/>
        <v>-1.6601683364396165</v>
      </c>
      <c r="AM514" s="26">
        <f t="shared" si="175"/>
        <v>-2.3218970845806752</v>
      </c>
      <c r="AN514" s="26">
        <f t="shared" si="175"/>
        <v>-2.1637710148567795</v>
      </c>
      <c r="AO514" s="14">
        <v>-4.0518979557468337E-3</v>
      </c>
      <c r="AP514" s="14">
        <v>-3.7928485869062386E-3</v>
      </c>
      <c r="AQ514" s="20">
        <v>-5.2515518605343418E-3</v>
      </c>
      <c r="AR514" s="20">
        <v>-4.9433877613209816E-3</v>
      </c>
    </row>
    <row r="515" spans="1:44" x14ac:dyDescent="0.2">
      <c r="A515" s="1">
        <v>44455</v>
      </c>
      <c r="B515">
        <v>252.60815000000002</v>
      </c>
      <c r="C515">
        <v>19.809999999999999</v>
      </c>
      <c r="D515" s="12">
        <v>1.0275457962263257E-3</v>
      </c>
      <c r="E515" s="12">
        <v>3.0379746835442756E-3</v>
      </c>
      <c r="F515" s="12">
        <v>2.0104288873179499E-3</v>
      </c>
      <c r="G515" s="12">
        <f t="shared" si="154"/>
        <v>2.8431539816324227E-3</v>
      </c>
      <c r="H515" s="12">
        <f t="shared" si="160"/>
        <v>2.5490476179651895E-3</v>
      </c>
      <c r="I515" s="14">
        <v>-4.6765721386696109E-3</v>
      </c>
      <c r="J515" s="14">
        <v>-4.1928102196820537E-3</v>
      </c>
      <c r="K515" s="20">
        <v>-6.6141652207413384E-3</v>
      </c>
      <c r="L515" s="20">
        <v>-5.9299715068821882E-3</v>
      </c>
      <c r="N515" s="24">
        <v>1.0558503633423935E-6</v>
      </c>
      <c r="O515" s="24">
        <v>4.0418243109624898E-6</v>
      </c>
      <c r="P515" s="23">
        <f t="shared" si="173"/>
        <v>4.4390014661919531E-6</v>
      </c>
      <c r="Q515" s="23">
        <f t="shared" si="173"/>
        <v>5.1700181670597319E-6</v>
      </c>
      <c r="R515" s="12">
        <v>2.1068937956603205E-3</v>
      </c>
      <c r="S515" s="12">
        <v>2.2737673951087724E-3</v>
      </c>
      <c r="T515" s="14">
        <v>-3.465531901393433E-3</v>
      </c>
      <c r="U515" s="14">
        <v>-3.7400145466886664E-3</v>
      </c>
      <c r="V515" s="20">
        <v>-4.9013679023642244E-3</v>
      </c>
      <c r="W515" s="20">
        <v>-5.2895739456746728E-3</v>
      </c>
      <c r="Y515" s="14">
        <f t="shared" si="156"/>
        <v>-4.1461637696682541E-3</v>
      </c>
      <c r="Z515" s="14">
        <f t="shared" si="161"/>
        <v>-4.4481104225666699E-3</v>
      </c>
      <c r="AA515" s="20">
        <f t="shared" si="157"/>
        <v>-6.8244372609013622E-3</v>
      </c>
      <c r="AB515" s="20">
        <f t="shared" si="162"/>
        <v>-6.1096152172370466E-3</v>
      </c>
      <c r="AD515" s="12"/>
      <c r="AE515" s="12"/>
      <c r="AF515" s="12"/>
      <c r="AG515" s="12"/>
      <c r="AI515" s="26">
        <v>0.47626664864922613</v>
      </c>
      <c r="AJ515" s="26">
        <v>0.87799092021341552</v>
      </c>
      <c r="AK515" s="26">
        <f t="shared" si="174"/>
        <v>-1.4724876725103773</v>
      </c>
      <c r="AL515" s="26">
        <f t="shared" si="174"/>
        <v>-1.6601683364396165</v>
      </c>
      <c r="AM515" s="26">
        <f t="shared" si="175"/>
        <v>-2.3218970845806752</v>
      </c>
      <c r="AN515" s="26">
        <f t="shared" si="175"/>
        <v>-2.1637710148567795</v>
      </c>
      <c r="AO515" s="14">
        <v>-3.1023751413984195E-3</v>
      </c>
      <c r="AP515" s="14">
        <v>-3.7748366337883709E-3</v>
      </c>
      <c r="AQ515" s="20">
        <v>-4.8919905616648107E-3</v>
      </c>
      <c r="AR515" s="20">
        <v>-4.9199119840627643E-3</v>
      </c>
    </row>
    <row r="516" spans="1:44" x14ac:dyDescent="0.2">
      <c r="A516" s="1">
        <v>44454</v>
      </c>
      <c r="B516">
        <v>252.34885</v>
      </c>
      <c r="C516">
        <v>19.75</v>
      </c>
      <c r="D516" s="12">
        <v>1.6838368139044935E-3</v>
      </c>
      <c r="E516" s="12">
        <v>-1.0116337885685001E-3</v>
      </c>
      <c r="F516" s="12">
        <v>-2.6954706024729935E-3</v>
      </c>
      <c r="G516" s="12">
        <f t="shared" ref="G516:G579" si="176">_xlfn.STDEV.P(D516:D615)</f>
        <v>2.8428488261562192E-3</v>
      </c>
      <c r="H516" s="12">
        <f t="shared" si="160"/>
        <v>2.5662329113548114E-3</v>
      </c>
      <c r="I516" s="14">
        <v>-4.676070202577794E-3</v>
      </c>
      <c r="J516" s="14">
        <v>-4.2210775118441983E-3</v>
      </c>
      <c r="K516" s="20">
        <v>-6.6134553229480206E-3</v>
      </c>
      <c r="L516" s="20">
        <v>-5.969950477623903E-3</v>
      </c>
      <c r="N516" s="24">
        <v>2.8353064158600356E-6</v>
      </c>
      <c r="O516" s="24">
        <v>7.2655617687961226E-6</v>
      </c>
      <c r="P516" s="23">
        <f t="shared" ref="P516:Q531" si="177">SUMPRODUCT(N516:N615,Weights)</f>
        <v>4.6548107960230881E-6</v>
      </c>
      <c r="Q516" s="23">
        <f t="shared" si="177"/>
        <v>5.2432115711927159E-6</v>
      </c>
      <c r="R516" s="12">
        <v>2.1575010535392763E-3</v>
      </c>
      <c r="S516" s="12">
        <v>2.2898060116945968E-3</v>
      </c>
      <c r="T516" s="14">
        <v>-3.5487734330657021E-3</v>
      </c>
      <c r="U516" s="14">
        <v>-3.7663957233511438E-3</v>
      </c>
      <c r="V516" s="20">
        <v>-5.0190979891419699E-3</v>
      </c>
      <c r="W516" s="20">
        <v>-5.3268853472716619E-3</v>
      </c>
      <c r="Y516" s="14">
        <f t="shared" ref="Y516:Y579" si="178">PERCENTILE(D516:D615,0.05)</f>
        <v>-4.1461637696682541E-3</v>
      </c>
      <c r="Z516" s="14">
        <f t="shared" si="161"/>
        <v>-4.4481104225666699E-3</v>
      </c>
      <c r="AA516" s="20">
        <f t="shared" ref="AA516:AA579" si="179">PERCENTILE(D516:D615,0.01)</f>
        <v>-6.8244372609013622E-3</v>
      </c>
      <c r="AB516" s="20">
        <f t="shared" si="162"/>
        <v>-6.1096152172370466E-3</v>
      </c>
      <c r="AD516" s="12"/>
      <c r="AE516" s="12"/>
      <c r="AF516" s="12"/>
      <c r="AG516" s="12"/>
      <c r="AI516" s="26">
        <v>0.77086487162383766</v>
      </c>
      <c r="AJ516" s="26">
        <v>-1.1918986106841947</v>
      </c>
      <c r="AK516" s="26">
        <f t="shared" si="174"/>
        <v>-1.4724876725103773</v>
      </c>
      <c r="AL516" s="26">
        <f t="shared" si="174"/>
        <v>-1.6601683364396165</v>
      </c>
      <c r="AM516" s="26">
        <f t="shared" si="175"/>
        <v>-2.3218970845806752</v>
      </c>
      <c r="AN516" s="26">
        <f t="shared" si="175"/>
        <v>-2.1637710148567795</v>
      </c>
      <c r="AO516" s="14">
        <v>-3.1768937047647358E-3</v>
      </c>
      <c r="AP516" s="14">
        <v>-3.8014634372044516E-3</v>
      </c>
      <c r="AQ516" s="20">
        <v>-5.0094954061925814E-3</v>
      </c>
      <c r="AR516" s="20">
        <v>-4.9546158777495726E-3</v>
      </c>
    </row>
    <row r="517" spans="1:44" x14ac:dyDescent="0.2">
      <c r="A517" s="1">
        <v>44453</v>
      </c>
      <c r="B517">
        <v>251.92464999999999</v>
      </c>
      <c r="C517">
        <v>19.77</v>
      </c>
      <c r="D517" s="12">
        <v>-1.5803132012330856E-3</v>
      </c>
      <c r="E517" s="12">
        <v>5.0607287449389027E-4</v>
      </c>
      <c r="F517" s="12">
        <v>2.0863860757269759E-3</v>
      </c>
      <c r="G517" s="12">
        <f t="shared" si="176"/>
        <v>2.8472095847211555E-3</v>
      </c>
      <c r="H517" s="12">
        <f t="shared" ref="H517:H580" si="180">_xlfn.STDEV.P(F517:F616)</f>
        <v>2.5696618832300334E-3</v>
      </c>
      <c r="I517" s="14">
        <v>-4.6832430121195884E-3</v>
      </c>
      <c r="J517" s="14">
        <v>-4.2267176686698717E-3</v>
      </c>
      <c r="K517" s="20">
        <v>-6.6235999643647651E-3</v>
      </c>
      <c r="L517" s="20">
        <v>-5.9779274590559713E-3</v>
      </c>
      <c r="N517" s="24">
        <v>2.4973898139915628E-6</v>
      </c>
      <c r="O517" s="24">
        <v>4.35300685698741E-6</v>
      </c>
      <c r="P517" s="23">
        <f t="shared" si="177"/>
        <v>4.7713743336238352E-6</v>
      </c>
      <c r="Q517" s="23">
        <f t="shared" si="177"/>
        <v>5.1143514910704977E-6</v>
      </c>
      <c r="R517" s="12">
        <v>2.1843475761938245E-3</v>
      </c>
      <c r="S517" s="12">
        <v>2.2614931994305218E-3</v>
      </c>
      <c r="T517" s="14">
        <v>-3.5929320332250703E-3</v>
      </c>
      <c r="U517" s="14">
        <v>-3.719825291409384E-3</v>
      </c>
      <c r="V517" s="20">
        <v>-5.0815523400447671E-3</v>
      </c>
      <c r="W517" s="20">
        <v>-5.2610198966530136E-3</v>
      </c>
      <c r="Y517" s="14">
        <f t="shared" si="178"/>
        <v>-4.1461637696682541E-3</v>
      </c>
      <c r="Z517" s="14">
        <f t="shared" ref="Z517:Z580" si="181">PERCENTILE(F517:F616,0.05)</f>
        <v>-4.4481104225666699E-3</v>
      </c>
      <c r="AA517" s="20">
        <f t="shared" si="179"/>
        <v>-6.8244372609013622E-3</v>
      </c>
      <c r="AB517" s="20">
        <f t="shared" ref="AB517:AB580" si="182">PERCENTILE(F517:F616,0.01)</f>
        <v>-6.1096152172370466E-3</v>
      </c>
      <c r="AD517" s="12"/>
      <c r="AE517" s="12"/>
      <c r="AF517" s="12"/>
      <c r="AG517" s="12"/>
      <c r="AI517" s="26">
        <v>-0.71272275238754068</v>
      </c>
      <c r="AJ517" s="26">
        <v>0.91798490645369057</v>
      </c>
      <c r="AK517" s="26">
        <f t="shared" ref="AK517:AL532" si="183">PERCENTILE(AI517:AI616,5%)</f>
        <v>-1.4724876725103773</v>
      </c>
      <c r="AL517" s="26">
        <f t="shared" si="183"/>
        <v>-1.6601683364396165</v>
      </c>
      <c r="AM517" s="26">
        <f t="shared" ref="AM517:AN532" si="184">PERCENTILE(AI517:AI616,1%)</f>
        <v>-2.3218970845806752</v>
      </c>
      <c r="AN517" s="26">
        <f t="shared" si="184"/>
        <v>-2.1637710148567795</v>
      </c>
      <c r="AO517" s="14">
        <v>-3.2164248784233287E-3</v>
      </c>
      <c r="AP517" s="14">
        <v>-3.7544594027680753E-3</v>
      </c>
      <c r="AQ517" s="20">
        <v>-5.071830268875306E-3</v>
      </c>
      <c r="AR517" s="20">
        <v>-4.8933534352234853E-3</v>
      </c>
    </row>
    <row r="518" spans="1:44" x14ac:dyDescent="0.2">
      <c r="A518" s="1">
        <v>44452</v>
      </c>
      <c r="B518">
        <v>252.32339999999999</v>
      </c>
      <c r="C518">
        <v>19.760000000000002</v>
      </c>
      <c r="D518" s="12">
        <v>2.0068061046458752E-3</v>
      </c>
      <c r="E518" s="12">
        <v>-2.0202020202019222E-3</v>
      </c>
      <c r="F518" s="12">
        <v>-4.0270081248477974E-3</v>
      </c>
      <c r="G518" s="12">
        <f t="shared" si="176"/>
        <v>2.8445616021434677E-3</v>
      </c>
      <c r="H518" s="12">
        <f t="shared" si="180"/>
        <v>2.6073197277040514E-3</v>
      </c>
      <c r="I518" s="14">
        <v>-4.6788874683725747E-3</v>
      </c>
      <c r="J518" s="14">
        <v>-4.288659310736135E-3</v>
      </c>
      <c r="K518" s="20">
        <v>-6.6174398357246641E-3</v>
      </c>
      <c r="L518" s="20">
        <v>-6.0655327054890641E-3</v>
      </c>
      <c r="N518" s="24">
        <v>4.0272707416439509E-6</v>
      </c>
      <c r="O518" s="24">
        <v>1.6216794437590174E-5</v>
      </c>
      <c r="P518" s="23">
        <f t="shared" si="177"/>
        <v>4.9163759993042389E-6</v>
      </c>
      <c r="Q518" s="23">
        <f t="shared" si="177"/>
        <v>5.1655702256095775E-6</v>
      </c>
      <c r="R518" s="12">
        <v>2.2172902379490691E-3</v>
      </c>
      <c r="S518" s="12">
        <v>2.2727890851571724E-3</v>
      </c>
      <c r="T518" s="14">
        <v>-3.6471178898946203E-3</v>
      </c>
      <c r="U518" s="14">
        <v>-3.7384053700164946E-3</v>
      </c>
      <c r="V518" s="20">
        <v>-5.1581884311843271E-3</v>
      </c>
      <c r="W518" s="20">
        <v>-5.2872980563986151E-3</v>
      </c>
      <c r="Y518" s="14">
        <f t="shared" si="178"/>
        <v>-4.1461637696682541E-3</v>
      </c>
      <c r="Z518" s="14">
        <f t="shared" si="181"/>
        <v>-4.4481104225666699E-3</v>
      </c>
      <c r="AA518" s="20">
        <f t="shared" si="179"/>
        <v>-6.8244372609013622E-3</v>
      </c>
      <c r="AB518" s="20">
        <f t="shared" si="182"/>
        <v>-6.1096152172370466E-3</v>
      </c>
      <c r="AD518" s="12"/>
      <c r="AE518" s="12"/>
      <c r="AF518" s="12"/>
      <c r="AG518" s="12"/>
      <c r="AI518" s="26">
        <v>0.89972768546506598</v>
      </c>
      <c r="AJ518" s="26">
        <v>-1.9066242579894221</v>
      </c>
      <c r="AK518" s="26">
        <f t="shared" si="183"/>
        <v>-1.4724876725103773</v>
      </c>
      <c r="AL518" s="26">
        <f t="shared" si="183"/>
        <v>-1.6601683364396165</v>
      </c>
      <c r="AM518" s="26">
        <f t="shared" si="184"/>
        <v>-2.3218970845806752</v>
      </c>
      <c r="AN518" s="26">
        <f t="shared" si="184"/>
        <v>-2.1637710148567795</v>
      </c>
      <c r="AO518" s="14">
        <v>-3.2649325417576053E-3</v>
      </c>
      <c r="AP518" s="14">
        <v>-3.7732124745835007E-3</v>
      </c>
      <c r="AQ518" s="20">
        <v>-5.1483197391631354E-3</v>
      </c>
      <c r="AR518" s="20">
        <v>-4.9177951453459462E-3</v>
      </c>
    </row>
    <row r="519" spans="1:44" x14ac:dyDescent="0.2">
      <c r="A519" s="1">
        <v>44449</v>
      </c>
      <c r="B519">
        <v>251.81805</v>
      </c>
      <c r="C519">
        <v>19.8</v>
      </c>
      <c r="D519" s="12">
        <v>-3.7475476261972229E-3</v>
      </c>
      <c r="E519" s="12">
        <v>-5.0479555779903151E-4</v>
      </c>
      <c r="F519" s="12">
        <v>3.2427520683981914E-3</v>
      </c>
      <c r="G519" s="12">
        <f t="shared" si="176"/>
        <v>2.8649366390134791E-3</v>
      </c>
      <c r="H519" s="12">
        <f t="shared" si="180"/>
        <v>2.619996892370303E-3</v>
      </c>
      <c r="I519" s="14">
        <v>-4.7124014216674828E-3</v>
      </c>
      <c r="J519" s="14">
        <v>-4.3095113910168797E-3</v>
      </c>
      <c r="K519" s="20">
        <v>-6.6648392594307188E-3</v>
      </c>
      <c r="L519" s="20">
        <v>-6.0950242005592637E-3</v>
      </c>
      <c r="N519" s="24">
        <v>1.404411321061644E-5</v>
      </c>
      <c r="O519" s="24">
        <v>1.0515440977100749E-5</v>
      </c>
      <c r="P519" s="23">
        <f t="shared" si="177"/>
        <v>4.9749492895424018E-6</v>
      </c>
      <c r="Q519" s="23">
        <f t="shared" si="177"/>
        <v>4.4610262952137771E-6</v>
      </c>
      <c r="R519" s="12">
        <v>2.2304594346327848E-3</v>
      </c>
      <c r="S519" s="12">
        <v>2.1121141766518628E-3</v>
      </c>
      <c r="T519" s="14">
        <v>-3.6687792908238672E-3</v>
      </c>
      <c r="U519" s="14">
        <v>-3.4741186640014402E-3</v>
      </c>
      <c r="V519" s="20">
        <v>-5.1888245638923147E-3</v>
      </c>
      <c r="W519" s="20">
        <v>-4.9135123245855816E-3</v>
      </c>
      <c r="Y519" s="14">
        <f t="shared" si="178"/>
        <v>-4.1461637696682541E-3</v>
      </c>
      <c r="Z519" s="14">
        <f t="shared" si="181"/>
        <v>-4.7342651457634669E-3</v>
      </c>
      <c r="AA519" s="20">
        <f t="shared" si="179"/>
        <v>-6.8244372609013622E-3</v>
      </c>
      <c r="AB519" s="20">
        <f t="shared" si="182"/>
        <v>-6.1096152172370466E-3</v>
      </c>
      <c r="AD519" s="12"/>
      <c r="AE519" s="12"/>
      <c r="AF519" s="12"/>
      <c r="AG519" s="12"/>
      <c r="AI519" s="26">
        <v>-1.7868410071683434</v>
      </c>
      <c r="AJ519" s="26">
        <v>1.6067342917702498</v>
      </c>
      <c r="AK519" s="26">
        <f t="shared" si="183"/>
        <v>-1.4724876725103773</v>
      </c>
      <c r="AL519" s="26">
        <f t="shared" si="183"/>
        <v>-1.5185475014863929</v>
      </c>
      <c r="AM519" s="26">
        <f t="shared" si="184"/>
        <v>-2.3218970845806752</v>
      </c>
      <c r="AN519" s="26">
        <f t="shared" si="184"/>
        <v>-2.1637710148567795</v>
      </c>
      <c r="AO519" s="14">
        <v>-3.2843240215312411E-3</v>
      </c>
      <c r="AP519" s="14">
        <v>-3.2073457058086762E-3</v>
      </c>
      <c r="AQ519" s="20">
        <v>-5.1788972585493243E-3</v>
      </c>
      <c r="AR519" s="20">
        <v>-4.5701314355073921E-3</v>
      </c>
    </row>
    <row r="520" spans="1:44" x14ac:dyDescent="0.2">
      <c r="A520" s="1">
        <v>44448</v>
      </c>
      <c r="B520">
        <v>252.76530000000002</v>
      </c>
      <c r="C520">
        <v>19.809999999999999</v>
      </c>
      <c r="D520" s="12">
        <v>-1.2061853898053254E-3</v>
      </c>
      <c r="E520" s="12">
        <v>1.0106114199091021E-3</v>
      </c>
      <c r="F520" s="12">
        <v>2.2167968097144275E-3</v>
      </c>
      <c r="G520" s="12">
        <f t="shared" si="176"/>
        <v>2.9030465923797445E-3</v>
      </c>
      <c r="H520" s="12">
        <f t="shared" si="180"/>
        <v>2.6014587494774827E-3</v>
      </c>
      <c r="I520" s="14">
        <v>-4.7750867166849358E-3</v>
      </c>
      <c r="J520" s="14">
        <v>-4.2790188594426801E-3</v>
      </c>
      <c r="K520" s="20">
        <v>-6.7534962684241261E-3</v>
      </c>
      <c r="L520" s="20">
        <v>-6.0518980312518865E-3</v>
      </c>
      <c r="N520" s="24">
        <v>1.4548831945798248E-6</v>
      </c>
      <c r="O520" s="24">
        <v>4.9141880955600633E-6</v>
      </c>
      <c r="P520" s="23">
        <f t="shared" si="177"/>
        <v>4.3986813324037166E-6</v>
      </c>
      <c r="Q520" s="23">
        <f t="shared" si="177"/>
        <v>4.0732340407854986E-6</v>
      </c>
      <c r="R520" s="12">
        <v>2.0973033477310137E-3</v>
      </c>
      <c r="S520" s="12">
        <v>2.0182254682729328E-3</v>
      </c>
      <c r="T520" s="14">
        <v>-3.4497570183328235E-3</v>
      </c>
      <c r="U520" s="14">
        <v>-3.3196854814945679E-3</v>
      </c>
      <c r="V520" s="20">
        <v>-4.8790571842127822E-3</v>
      </c>
      <c r="W520" s="20">
        <v>-4.6950945274518178E-3</v>
      </c>
      <c r="Y520" s="14">
        <f t="shared" si="178"/>
        <v>-4.4280925144395515E-3</v>
      </c>
      <c r="Z520" s="14">
        <f t="shared" si="181"/>
        <v>-4.7342651457634669E-3</v>
      </c>
      <c r="AA520" s="20">
        <f t="shared" si="179"/>
        <v>-6.8244372609013622E-3</v>
      </c>
      <c r="AB520" s="20">
        <f t="shared" si="182"/>
        <v>-6.1096152172370466E-3</v>
      </c>
      <c r="AD520" s="12"/>
      <c r="AE520" s="12"/>
      <c r="AF520" s="12"/>
      <c r="AG520" s="12"/>
      <c r="AI520" s="26">
        <v>-0.56311355692213227</v>
      </c>
      <c r="AJ520" s="26">
        <v>1.1056129129050156</v>
      </c>
      <c r="AK520" s="26">
        <f t="shared" si="183"/>
        <v>-1.458645070667411</v>
      </c>
      <c r="AL520" s="26">
        <f t="shared" si="183"/>
        <v>-1.5185475014863929</v>
      </c>
      <c r="AM520" s="26">
        <f t="shared" si="184"/>
        <v>-2.3218970845806752</v>
      </c>
      <c r="AN520" s="26">
        <f t="shared" si="184"/>
        <v>-2.1637710148567795</v>
      </c>
      <c r="AO520" s="14">
        <v>-3.0592211898621022E-3</v>
      </c>
      <c r="AP520" s="14">
        <v>-3.0647712422820677E-3</v>
      </c>
      <c r="AQ520" s="20">
        <v>-4.8697225285779305E-3</v>
      </c>
      <c r="AR520" s="20">
        <v>-4.3669777696947231E-3</v>
      </c>
    </row>
    <row r="521" spans="1:44" x14ac:dyDescent="0.2">
      <c r="A521" s="1">
        <v>44447</v>
      </c>
      <c r="B521">
        <v>253.07055000000003</v>
      </c>
      <c r="C521">
        <v>19.79</v>
      </c>
      <c r="D521" s="12">
        <v>-1.9081945102061848E-4</v>
      </c>
      <c r="E521" s="12">
        <v>-5.0505050505056381E-4</v>
      </c>
      <c r="F521" s="12">
        <v>-3.1423105402994533E-4</v>
      </c>
      <c r="G521" s="12">
        <f t="shared" si="176"/>
        <v>2.9272969496161394E-3</v>
      </c>
      <c r="H521" s="12">
        <f t="shared" si="180"/>
        <v>2.6103932167518564E-3</v>
      </c>
      <c r="I521" s="14">
        <v>-4.8149750047400894E-3</v>
      </c>
      <c r="J521" s="14">
        <v>-4.2937147503438128E-3</v>
      </c>
      <c r="K521" s="20">
        <v>-6.809911035425744E-3</v>
      </c>
      <c r="L521" s="20">
        <v>-6.0726827102013129E-3</v>
      </c>
      <c r="N521" s="24">
        <v>3.6412062887810214E-8</v>
      </c>
      <c r="O521" s="24">
        <v>9.8741155316770421E-8</v>
      </c>
      <c r="P521" s="23">
        <f t="shared" si="177"/>
        <v>4.5881347170753942E-6</v>
      </c>
      <c r="Q521" s="23">
        <f t="shared" si="177"/>
        <v>4.0201806676997724E-6</v>
      </c>
      <c r="R521" s="12">
        <v>2.1419931645725188E-3</v>
      </c>
      <c r="S521" s="12">
        <v>2.0050388194994559E-3</v>
      </c>
      <c r="T521" s="14">
        <v>-3.5232652256523703E-3</v>
      </c>
      <c r="U521" s="14">
        <v>-3.297995374432179E-3</v>
      </c>
      <c r="V521" s="20">
        <v>-4.9830212446132921E-3</v>
      </c>
      <c r="W521" s="20">
        <v>-4.6644177951119161E-3</v>
      </c>
      <c r="Y521" s="14">
        <f t="shared" si="178"/>
        <v>-4.4280925144395515E-3</v>
      </c>
      <c r="Z521" s="14">
        <f t="shared" si="181"/>
        <v>-4.7342651457634669E-3</v>
      </c>
      <c r="AA521" s="20">
        <f t="shared" si="179"/>
        <v>-6.8244372609013622E-3</v>
      </c>
      <c r="AB521" s="20">
        <f t="shared" si="182"/>
        <v>-6.1096152172370466E-3</v>
      </c>
      <c r="AD521" s="12"/>
      <c r="AE521" s="12"/>
      <c r="AF521" s="12"/>
      <c r="AG521" s="12"/>
      <c r="AI521" s="26">
        <v>-8.6390668932505674E-2</v>
      </c>
      <c r="AJ521" s="26">
        <v>-0.15205767149327271</v>
      </c>
      <c r="AK521" s="26">
        <f t="shared" si="183"/>
        <v>-1.458645070667411</v>
      </c>
      <c r="AL521" s="26">
        <f t="shared" si="183"/>
        <v>-1.5185475014863929</v>
      </c>
      <c r="AM521" s="26">
        <f t="shared" si="184"/>
        <v>-2.3218970845806752</v>
      </c>
      <c r="AN521" s="26">
        <f t="shared" si="184"/>
        <v>-2.1637710148567795</v>
      </c>
      <c r="AO521" s="14">
        <v>-3.1244077709069932E-3</v>
      </c>
      <c r="AP521" s="14">
        <v>-3.0447466897341258E-3</v>
      </c>
      <c r="AQ521" s="20">
        <v>-4.9734876840126663E-3</v>
      </c>
      <c r="AR521" s="20">
        <v>-4.3384448812955768E-3</v>
      </c>
    </row>
    <row r="522" spans="1:44" x14ac:dyDescent="0.2">
      <c r="A522" s="1">
        <v>44446</v>
      </c>
      <c r="B522">
        <v>253.11885000000001</v>
      </c>
      <c r="C522">
        <v>19.8</v>
      </c>
      <c r="D522" s="12">
        <v>-2.1186152519403478E-3</v>
      </c>
      <c r="E522" s="12">
        <v>-2.0161290322580072E-3</v>
      </c>
      <c r="F522" s="12">
        <v>1.0248621968234062E-4</v>
      </c>
      <c r="G522" s="12">
        <f t="shared" si="176"/>
        <v>2.9269339777683004E-3</v>
      </c>
      <c r="H522" s="12">
        <f t="shared" si="180"/>
        <v>2.6107781721559586E-3</v>
      </c>
      <c r="I522" s="14">
        <v>-4.8143779691796895E-3</v>
      </c>
      <c r="J522" s="14">
        <v>-4.2943479456364645E-3</v>
      </c>
      <c r="K522" s="20">
        <v>-6.8090666366391875E-3</v>
      </c>
      <c r="L522" s="20">
        <v>-6.0735782503872461E-3</v>
      </c>
      <c r="N522" s="24">
        <v>4.4885305857542631E-6</v>
      </c>
      <c r="O522" s="24">
        <v>1.0503425224776982E-8</v>
      </c>
      <c r="P522" s="23">
        <f t="shared" si="177"/>
        <v>4.8787842206772568E-6</v>
      </c>
      <c r="Q522" s="23">
        <f t="shared" si="177"/>
        <v>4.2705275991630944E-6</v>
      </c>
      <c r="R522" s="12">
        <v>2.2087970075761279E-3</v>
      </c>
      <c r="S522" s="12">
        <v>2.0665254895991711E-3</v>
      </c>
      <c r="T522" s="14">
        <v>-3.6331477691111534E-3</v>
      </c>
      <c r="U522" s="14">
        <v>-3.3991319467548643E-3</v>
      </c>
      <c r="V522" s="20">
        <v>-5.1384302227624962E-3</v>
      </c>
      <c r="W522" s="20">
        <v>-4.8074571793802392E-3</v>
      </c>
      <c r="Y522" s="14">
        <f t="shared" si="178"/>
        <v>-4.4280925144395515E-3</v>
      </c>
      <c r="Z522" s="14">
        <f t="shared" si="181"/>
        <v>-4.7342651457634669E-3</v>
      </c>
      <c r="AA522" s="20">
        <f t="shared" si="179"/>
        <v>-6.8244372609013622E-3</v>
      </c>
      <c r="AB522" s="20">
        <f t="shared" si="182"/>
        <v>-6.1096152172370466E-3</v>
      </c>
      <c r="AD522" s="12"/>
      <c r="AE522" s="12"/>
      <c r="AF522" s="12"/>
      <c r="AG522" s="12"/>
      <c r="AI522" s="26">
        <v>-0.95629847492189923</v>
      </c>
      <c r="AJ522" s="26">
        <v>4.8059579950451591E-2</v>
      </c>
      <c r="AK522" s="26">
        <f t="shared" si="183"/>
        <v>-1.458645070667411</v>
      </c>
      <c r="AL522" s="26">
        <f t="shared" si="183"/>
        <v>-1.5185475014863929</v>
      </c>
      <c r="AM522" s="26">
        <f t="shared" si="184"/>
        <v>-2.3218970845806752</v>
      </c>
      <c r="AN522" s="26">
        <f t="shared" si="184"/>
        <v>-2.1637710148567795</v>
      </c>
      <c r="AO522" s="14">
        <v>-3.2218508672058471E-3</v>
      </c>
      <c r="AP522" s="14">
        <v>-3.1381171189887661E-3</v>
      </c>
      <c r="AQ522" s="20">
        <v>-5.1285993323215307E-3</v>
      </c>
      <c r="AR522" s="20">
        <v>-4.4714879558574016E-3</v>
      </c>
    </row>
    <row r="523" spans="1:44" x14ac:dyDescent="0.2">
      <c r="A523" s="1">
        <v>44445</v>
      </c>
      <c r="B523">
        <v>253.65625</v>
      </c>
      <c r="C523">
        <v>19.84</v>
      </c>
      <c r="D523" s="12">
        <v>1.8921530058788605E-3</v>
      </c>
      <c r="E523" s="12">
        <v>3.0333670374114163E-3</v>
      </c>
      <c r="F523" s="12">
        <v>1.1412140315325559E-3</v>
      </c>
      <c r="G523" s="12">
        <f t="shared" si="176"/>
        <v>2.969681544068957E-3</v>
      </c>
      <c r="H523" s="12">
        <f t="shared" si="180"/>
        <v>2.6840316943500418E-3</v>
      </c>
      <c r="I523" s="14">
        <v>-4.8846914586526732E-3</v>
      </c>
      <c r="J523" s="14">
        <v>-4.4148392673043725E-3</v>
      </c>
      <c r="K523" s="20">
        <v>-6.9085123466231394E-3</v>
      </c>
      <c r="L523" s="20">
        <v>-6.2439914260094551E-3</v>
      </c>
      <c r="N523" s="24">
        <v>3.580242997656407E-6</v>
      </c>
      <c r="O523" s="24">
        <v>1.3023694657667894E-6</v>
      </c>
      <c r="P523" s="23">
        <f t="shared" si="177"/>
        <v>4.9081436218922165E-6</v>
      </c>
      <c r="Q523" s="23">
        <f t="shared" si="177"/>
        <v>4.5474821879205918E-6</v>
      </c>
      <c r="R523" s="12">
        <v>2.2154330551592428E-3</v>
      </c>
      <c r="S523" s="12">
        <v>2.1324826348462001E-3</v>
      </c>
      <c r="T523" s="14">
        <v>-3.6440630960468626E-3</v>
      </c>
      <c r="U523" s="14">
        <v>-3.507621796337805E-3</v>
      </c>
      <c r="V523" s="20">
        <v>-5.153867977949509E-3</v>
      </c>
      <c r="W523" s="20">
        <v>-4.9608964440034679E-3</v>
      </c>
      <c r="Y523" s="14">
        <f t="shared" si="178"/>
        <v>-4.4280925144395515E-3</v>
      </c>
      <c r="Z523" s="14">
        <f t="shared" si="181"/>
        <v>-4.7770616640716301E-3</v>
      </c>
      <c r="AA523" s="20">
        <f t="shared" si="179"/>
        <v>-6.8244372609013622E-3</v>
      </c>
      <c r="AB523" s="20">
        <f t="shared" si="182"/>
        <v>-6.2051878492153543E-3</v>
      </c>
      <c r="AD523" s="12"/>
      <c r="AE523" s="12"/>
      <c r="AF523" s="12"/>
      <c r="AG523" s="12"/>
      <c r="AI523" s="26">
        <v>0.84674594213953258</v>
      </c>
      <c r="AJ523" s="26">
        <v>0.52315810917455163</v>
      </c>
      <c r="AK523" s="26">
        <f t="shared" si="183"/>
        <v>-1.458645070667411</v>
      </c>
      <c r="AL523" s="26">
        <f t="shared" si="183"/>
        <v>-1.5185475014863929</v>
      </c>
      <c r="AM523" s="26">
        <f t="shared" si="184"/>
        <v>-2.3218970845806752</v>
      </c>
      <c r="AN523" s="26">
        <f t="shared" si="184"/>
        <v>-2.1637710148567795</v>
      </c>
      <c r="AO523" s="14">
        <v>-3.2315305053016719E-3</v>
      </c>
      <c r="AP523" s="14">
        <v>-3.2382761771088172E-3</v>
      </c>
      <c r="AQ523" s="20">
        <v>-5.1440075518579039E-3</v>
      </c>
      <c r="AR523" s="20">
        <v>-4.6142041149656214E-3</v>
      </c>
    </row>
    <row r="524" spans="1:44" x14ac:dyDescent="0.2">
      <c r="A524" s="1">
        <v>44442</v>
      </c>
      <c r="B524">
        <v>253.17720000000003</v>
      </c>
      <c r="C524">
        <v>19.78</v>
      </c>
      <c r="D524" s="12">
        <v>-8.0629406645693624E-4</v>
      </c>
      <c r="E524" s="12">
        <v>-2.0181634712411745E-3</v>
      </c>
      <c r="F524" s="12">
        <v>-1.2118694047842382E-3</v>
      </c>
      <c r="G524" s="12">
        <f t="shared" si="176"/>
        <v>2.9860824669371553E-3</v>
      </c>
      <c r="H524" s="12">
        <f t="shared" si="180"/>
        <v>2.7378148911264364E-3</v>
      </c>
      <c r="I524" s="14">
        <v>-4.9116685761177812E-3</v>
      </c>
      <c r="J524" s="14">
        <v>-4.5033047535910703E-3</v>
      </c>
      <c r="K524" s="20">
        <v>-6.9466665986698808E-3</v>
      </c>
      <c r="L524" s="20">
        <v>-6.3691098514893412E-3</v>
      </c>
      <c r="N524" s="24">
        <v>6.5011012160366228E-7</v>
      </c>
      <c r="O524" s="24">
        <v>1.4686274542521038E-6</v>
      </c>
      <c r="P524" s="23">
        <f t="shared" si="177"/>
        <v>4.9935138170020373E-6</v>
      </c>
      <c r="Q524" s="23">
        <f t="shared" si="177"/>
        <v>4.7584803763945651E-6</v>
      </c>
      <c r="R524" s="12">
        <v>2.2346171522213904E-3</v>
      </c>
      <c r="S524" s="12">
        <v>2.1813941359585995E-3</v>
      </c>
      <c r="T524" s="14">
        <v>-3.6756181276793249E-3</v>
      </c>
      <c r="U524" s="14">
        <v>-3.5880740563421763E-3</v>
      </c>
      <c r="V524" s="20">
        <v>-5.198496861365429E-3</v>
      </c>
      <c r="W524" s="20">
        <v>-5.0746816106324449E-3</v>
      </c>
      <c r="Y524" s="14">
        <f t="shared" si="178"/>
        <v>-4.4280925144395515E-3</v>
      </c>
      <c r="Z524" s="14">
        <f t="shared" si="181"/>
        <v>-4.7770616640716301E-3</v>
      </c>
      <c r="AA524" s="20">
        <f t="shared" si="179"/>
        <v>-6.8244372609013622E-3</v>
      </c>
      <c r="AB524" s="20">
        <f t="shared" si="182"/>
        <v>-6.2051878492153543E-3</v>
      </c>
      <c r="AD524" s="12"/>
      <c r="AE524" s="12"/>
      <c r="AF524" s="12"/>
      <c r="AG524" s="12"/>
      <c r="AI524" s="26">
        <v>-0.35119364572341599</v>
      </c>
      <c r="AJ524" s="26">
        <v>-0.54368361108100882</v>
      </c>
      <c r="AK524" s="26">
        <f t="shared" si="183"/>
        <v>-1.458645070667411</v>
      </c>
      <c r="AL524" s="26">
        <f t="shared" si="183"/>
        <v>-1.5185475014863929</v>
      </c>
      <c r="AM524" s="26">
        <f t="shared" si="184"/>
        <v>-2.3218970845806752</v>
      </c>
      <c r="AN524" s="26">
        <f t="shared" si="184"/>
        <v>-2.1637710148567795</v>
      </c>
      <c r="AO524" s="14">
        <v>-3.2595132939165789E-3</v>
      </c>
      <c r="AP524" s="14">
        <v>-3.3125506149170002E-3</v>
      </c>
      <c r="AQ524" s="20">
        <v>-5.1885510508968176E-3</v>
      </c>
      <c r="AR524" s="20">
        <v>-4.7200374033657668E-3</v>
      </c>
    </row>
    <row r="525" spans="1:44" x14ac:dyDescent="0.2">
      <c r="A525" s="1">
        <v>44441</v>
      </c>
      <c r="B525">
        <v>253.38149999999999</v>
      </c>
      <c r="C525">
        <v>19.82</v>
      </c>
      <c r="D525" s="12">
        <v>1.4287408110031929E-3</v>
      </c>
      <c r="E525" s="12">
        <v>1.5159171298635421E-3</v>
      </c>
      <c r="F525" s="12">
        <v>8.7176318860349156E-5</v>
      </c>
      <c r="G525" s="12">
        <f t="shared" si="176"/>
        <v>2.9850737715710778E-3</v>
      </c>
      <c r="H525" s="12">
        <f t="shared" si="180"/>
        <v>2.7372180488330392E-3</v>
      </c>
      <c r="I525" s="14">
        <v>-4.910009419886399E-3</v>
      </c>
      <c r="J525" s="14">
        <v>-4.5023230353800573E-3</v>
      </c>
      <c r="K525" s="20">
        <v>-6.9443200223494516E-3</v>
      </c>
      <c r="L525" s="20">
        <v>-6.3677213886889593E-3</v>
      </c>
      <c r="N525" s="24">
        <v>2.0413003050260615E-6</v>
      </c>
      <c r="O525" s="24">
        <v>7.5997105700412675E-9</v>
      </c>
      <c r="P525" s="23">
        <f t="shared" si="177"/>
        <v>5.2710074341800196E-6</v>
      </c>
      <c r="Q525" s="23">
        <f t="shared" si="177"/>
        <v>4.9684298131365461E-6</v>
      </c>
      <c r="R525" s="12">
        <v>2.2958674687751511E-3</v>
      </c>
      <c r="S525" s="12">
        <v>2.2289974906079518E-3</v>
      </c>
      <c r="T525" s="14">
        <v>-3.776365933014704E-3</v>
      </c>
      <c r="U525" s="14">
        <v>-3.6663746068922205E-3</v>
      </c>
      <c r="V525" s="20">
        <v>-5.3409864050645989E-3</v>
      </c>
      <c r="W525" s="20">
        <v>-5.1854235735181772E-3</v>
      </c>
      <c r="Y525" s="14">
        <f t="shared" si="178"/>
        <v>-4.4280925144395515E-3</v>
      </c>
      <c r="Z525" s="14">
        <f t="shared" si="181"/>
        <v>-4.7770616640716301E-3</v>
      </c>
      <c r="AA525" s="20">
        <f t="shared" si="179"/>
        <v>-6.8244372609013622E-3</v>
      </c>
      <c r="AB525" s="20">
        <f t="shared" si="182"/>
        <v>-6.2051878492153543E-3</v>
      </c>
      <c r="AD525" s="12"/>
      <c r="AE525" s="12"/>
      <c r="AF525" s="12"/>
      <c r="AG525" s="12"/>
      <c r="AI525" s="26">
        <v>0.61048660849543013</v>
      </c>
      <c r="AJ525" s="26">
        <v>3.7920037733689495E-2</v>
      </c>
      <c r="AK525" s="26">
        <f t="shared" si="183"/>
        <v>-1.458645070667411</v>
      </c>
      <c r="AL525" s="26">
        <f t="shared" si="183"/>
        <v>-1.5185475014863929</v>
      </c>
      <c r="AM525" s="26">
        <f t="shared" si="184"/>
        <v>-2.3218970845806752</v>
      </c>
      <c r="AN525" s="26">
        <f t="shared" si="184"/>
        <v>-2.1637710148567795</v>
      </c>
      <c r="AO525" s="14">
        <v>-3.3488557662345402E-3</v>
      </c>
      <c r="AP525" s="14">
        <v>-3.3848385701821448E-3</v>
      </c>
      <c r="AQ525" s="20">
        <v>-5.3307679823326381E-3</v>
      </c>
      <c r="AR525" s="20">
        <v>-4.8230401623659824E-3</v>
      </c>
    </row>
    <row r="526" spans="1:44" x14ac:dyDescent="0.2">
      <c r="A526" s="1">
        <v>44440</v>
      </c>
      <c r="B526">
        <v>253.01999999999998</v>
      </c>
      <c r="C526">
        <v>19.79</v>
      </c>
      <c r="D526" s="12">
        <v>-4.8944493625968644E-4</v>
      </c>
      <c r="E526" s="12">
        <v>0</v>
      </c>
      <c r="F526" s="12">
        <v>4.8944493625968644E-4</v>
      </c>
      <c r="G526" s="12">
        <f t="shared" si="176"/>
        <v>2.9899278191814955E-3</v>
      </c>
      <c r="H526" s="12">
        <f t="shared" si="180"/>
        <v>2.738431375042925E-3</v>
      </c>
      <c r="I526" s="14">
        <v>-4.9179936177037899E-3</v>
      </c>
      <c r="J526" s="14">
        <v>-4.5043187793970636E-3</v>
      </c>
      <c r="K526" s="20">
        <v>-6.9556122256884392E-3</v>
      </c>
      <c r="L526" s="20">
        <v>-6.370544007537845E-3</v>
      </c>
      <c r="N526" s="24">
        <v>2.3955634563024851E-7</v>
      </c>
      <c r="O526" s="24">
        <v>2.3955634563024851E-7</v>
      </c>
      <c r="P526" s="23">
        <f t="shared" si="177"/>
        <v>5.4771497726936253E-6</v>
      </c>
      <c r="Q526" s="23">
        <f t="shared" si="177"/>
        <v>5.2851769362613317E-6</v>
      </c>
      <c r="R526" s="12">
        <v>2.3403311245833625E-3</v>
      </c>
      <c r="S526" s="12">
        <v>2.2989512687878644E-3</v>
      </c>
      <c r="T526" s="14">
        <v>-3.8495021385383625E-3</v>
      </c>
      <c r="U526" s="14">
        <v>-3.7814383326504088E-3</v>
      </c>
      <c r="V526" s="20">
        <v>-5.4444243362261153E-3</v>
      </c>
      <c r="W526" s="20">
        <v>-5.3481603966681421E-3</v>
      </c>
      <c r="Y526" s="14">
        <f t="shared" si="178"/>
        <v>-4.4280925144395515E-3</v>
      </c>
      <c r="Z526" s="14">
        <f t="shared" si="181"/>
        <v>-4.7770616640716301E-3</v>
      </c>
      <c r="AA526" s="20">
        <f t="shared" si="179"/>
        <v>-6.8244372609013622E-3</v>
      </c>
      <c r="AB526" s="20">
        <f t="shared" si="182"/>
        <v>-6.2051878492153543E-3</v>
      </c>
      <c r="AD526" s="12"/>
      <c r="AE526" s="12"/>
      <c r="AF526" s="12"/>
      <c r="AG526" s="12"/>
      <c r="AI526" s="26">
        <v>-0.20301851200444254</v>
      </c>
      <c r="AJ526" s="26">
        <v>0.20669402618489391</v>
      </c>
      <c r="AK526" s="26">
        <f t="shared" si="183"/>
        <v>-1.458645070667411</v>
      </c>
      <c r="AL526" s="26">
        <f t="shared" si="183"/>
        <v>-1.5185475014863929</v>
      </c>
      <c r="AM526" s="26">
        <f t="shared" si="184"/>
        <v>-2.3218970845806752</v>
      </c>
      <c r="AN526" s="26">
        <f t="shared" si="184"/>
        <v>-2.1637710148567795</v>
      </c>
      <c r="AO526" s="14">
        <v>-3.4137124586030403E-3</v>
      </c>
      <c r="AP526" s="14">
        <v>-3.4910667052567845E-3</v>
      </c>
      <c r="AQ526" s="20">
        <v>-5.4340080151235219E-3</v>
      </c>
      <c r="AR526" s="20">
        <v>-4.9744041199713982E-3</v>
      </c>
    </row>
    <row r="527" spans="1:44" x14ac:dyDescent="0.2">
      <c r="A527" s="1">
        <v>44439</v>
      </c>
      <c r="B527">
        <v>253.1439</v>
      </c>
      <c r="C527">
        <v>19.79</v>
      </c>
      <c r="D527" s="12">
        <v>-1.790826072992302E-3</v>
      </c>
      <c r="E527" s="12">
        <v>-2.52016129032262E-3</v>
      </c>
      <c r="F527" s="12">
        <v>-7.2933521733031803E-4</v>
      </c>
      <c r="G527" s="12">
        <f t="shared" si="176"/>
        <v>2.9936426075456491E-3</v>
      </c>
      <c r="H527" s="12">
        <f t="shared" si="180"/>
        <v>2.739171484830571E-3</v>
      </c>
      <c r="I527" s="14">
        <v>-4.9241039008179246E-3</v>
      </c>
      <c r="J527" s="14">
        <v>-4.5055361516656151E-3</v>
      </c>
      <c r="K527" s="20">
        <v>-6.9642541157018999E-3</v>
      </c>
      <c r="L527" s="20">
        <v>-6.3722657603688922E-3</v>
      </c>
      <c r="N527" s="24">
        <v>3.2070580237090297E-6</v>
      </c>
      <c r="O527" s="24">
        <v>5.3192985923826226E-7</v>
      </c>
      <c r="P527" s="23">
        <f t="shared" si="177"/>
        <v>5.8121444416100335E-6</v>
      </c>
      <c r="Q527" s="23">
        <f t="shared" si="177"/>
        <v>5.6072746592533249E-6</v>
      </c>
      <c r="R527" s="12">
        <v>2.4108389497455099E-3</v>
      </c>
      <c r="S527" s="12">
        <v>2.3679684666931956E-3</v>
      </c>
      <c r="T527" s="14">
        <v>-3.965477190484781E-3</v>
      </c>
      <c r="U527" s="14">
        <v>-3.8949615209470201E-3</v>
      </c>
      <c r="V527" s="20">
        <v>-5.6084500653953203E-3</v>
      </c>
      <c r="W527" s="20">
        <v>-5.5087184082874647E-3</v>
      </c>
      <c r="Y527" s="14">
        <f t="shared" si="178"/>
        <v>-4.4280925144395515E-3</v>
      </c>
      <c r="Z527" s="14">
        <f t="shared" si="181"/>
        <v>-4.7770616640716301E-3</v>
      </c>
      <c r="AA527" s="20">
        <f t="shared" si="179"/>
        <v>-6.8244372609013622E-3</v>
      </c>
      <c r="AB527" s="20">
        <f t="shared" si="182"/>
        <v>-6.2051878492153543E-3</v>
      </c>
      <c r="AD527" s="12"/>
      <c r="AE527" s="12"/>
      <c r="AF527" s="12"/>
      <c r="AG527" s="12"/>
      <c r="AI527" s="26">
        <v>-0.73235214548371697</v>
      </c>
      <c r="AJ527" s="26">
        <v>-0.29944541757485571</v>
      </c>
      <c r="AK527" s="26">
        <f t="shared" si="183"/>
        <v>-1.458645070667411</v>
      </c>
      <c r="AL527" s="26">
        <f t="shared" si="183"/>
        <v>-1.5185475014863929</v>
      </c>
      <c r="AM527" s="26">
        <f t="shared" si="184"/>
        <v>-2.3218970845806752</v>
      </c>
      <c r="AN527" s="26">
        <f t="shared" si="184"/>
        <v>-2.1637710148567795</v>
      </c>
      <c r="AO527" s="14">
        <v>-3.5165583502192862E-3</v>
      </c>
      <c r="AP527" s="14">
        <v>-3.5958725986955172E-3</v>
      </c>
      <c r="AQ527" s="20">
        <v>-5.5977199288076368E-3</v>
      </c>
      <c r="AR527" s="20">
        <v>-5.1237415323255875E-3</v>
      </c>
    </row>
    <row r="528" spans="1:44" x14ac:dyDescent="0.2">
      <c r="A528" s="1">
        <v>44438</v>
      </c>
      <c r="B528">
        <v>253.59805</v>
      </c>
      <c r="C528">
        <v>19.84</v>
      </c>
      <c r="D528" s="12">
        <v>1.954537543655599E-3</v>
      </c>
      <c r="E528" s="12">
        <v>3.5407182599898057E-3</v>
      </c>
      <c r="F528" s="12">
        <v>1.5861807163342068E-3</v>
      </c>
      <c r="G528" s="12">
        <f t="shared" si="176"/>
        <v>2.9978454103886574E-3</v>
      </c>
      <c r="H528" s="12">
        <f t="shared" si="180"/>
        <v>2.7534544537428859E-3</v>
      </c>
      <c r="I528" s="14">
        <v>-4.9310168963176094E-3</v>
      </c>
      <c r="J528" s="14">
        <v>-4.5290295448846716E-3</v>
      </c>
      <c r="K528" s="20">
        <v>-6.9740312971607451E-3</v>
      </c>
      <c r="L528" s="20">
        <v>-6.4054929147330476E-3</v>
      </c>
      <c r="N528" s="24">
        <v>3.8202170095592624E-6</v>
      </c>
      <c r="O528" s="24">
        <v>2.5159692648704975E-6</v>
      </c>
      <c r="P528" s="23">
        <f t="shared" si="177"/>
        <v>5.9795279615228525E-6</v>
      </c>
      <c r="Q528" s="23">
        <f t="shared" si="177"/>
        <v>5.9322442862334368E-6</v>
      </c>
      <c r="R528" s="12">
        <v>2.4453073347787701E-3</v>
      </c>
      <c r="S528" s="12">
        <v>2.4356198977331083E-3</v>
      </c>
      <c r="T528" s="14">
        <v>-4.0221726386218994E-3</v>
      </c>
      <c r="U528" s="14">
        <v>-4.0062382226614783E-3</v>
      </c>
      <c r="V528" s="20">
        <v>-5.6886355196390662E-3</v>
      </c>
      <c r="W528" s="20">
        <v>-5.6660991710629867E-3</v>
      </c>
      <c r="Y528" s="14">
        <f t="shared" si="178"/>
        <v>-4.4280925144395515E-3</v>
      </c>
      <c r="Z528" s="14">
        <f t="shared" si="181"/>
        <v>-4.7770616640716301E-3</v>
      </c>
      <c r="AA528" s="20">
        <f t="shared" si="179"/>
        <v>-6.8244372609013622E-3</v>
      </c>
      <c r="AB528" s="20">
        <f t="shared" si="182"/>
        <v>-6.2051878492153543E-3</v>
      </c>
      <c r="AD528" s="12"/>
      <c r="AE528" s="12"/>
      <c r="AF528" s="12"/>
      <c r="AG528" s="12"/>
      <c r="AI528" s="26">
        <v>0.79024956610344477</v>
      </c>
      <c r="AJ528" s="26">
        <v>0.63961080538823045</v>
      </c>
      <c r="AK528" s="26">
        <f t="shared" si="183"/>
        <v>-1.458645070667411</v>
      </c>
      <c r="AL528" s="26">
        <f t="shared" si="183"/>
        <v>-1.5185475014863929</v>
      </c>
      <c r="AM528" s="26">
        <f t="shared" si="184"/>
        <v>-2.3218970845806752</v>
      </c>
      <c r="AN528" s="26">
        <f t="shared" si="184"/>
        <v>-2.1637710148567795</v>
      </c>
      <c r="AO528" s="14">
        <v>-3.5668354901419175E-3</v>
      </c>
      <c r="AP528" s="14">
        <v>-3.6986045102731556E-3</v>
      </c>
      <c r="AQ528" s="20">
        <v>-5.6777519715265675E-3</v>
      </c>
      <c r="AR528" s="20">
        <v>-5.2701237379233334E-3</v>
      </c>
    </row>
    <row r="529" spans="1:44" x14ac:dyDescent="0.2">
      <c r="A529" s="1">
        <v>44435</v>
      </c>
      <c r="B529">
        <v>253.10335000000001</v>
      </c>
      <c r="C529">
        <v>19.77</v>
      </c>
      <c r="D529" s="12">
        <v>3.0715936341663141E-3</v>
      </c>
      <c r="E529" s="12">
        <v>-5.0556117290201374E-4</v>
      </c>
      <c r="F529" s="12">
        <v>-3.5771548070683279E-3</v>
      </c>
      <c r="G529" s="12">
        <f t="shared" si="176"/>
        <v>3.0042924706243893E-3</v>
      </c>
      <c r="H529" s="12">
        <f t="shared" si="180"/>
        <v>2.7490637616252407E-3</v>
      </c>
      <c r="I529" s="14">
        <v>-4.9416213667295272E-3</v>
      </c>
      <c r="J529" s="14">
        <v>-4.5218074990301359E-3</v>
      </c>
      <c r="K529" s="20">
        <v>-6.9890294020339529E-3</v>
      </c>
      <c r="L529" s="20">
        <v>-6.3952786374595954E-3</v>
      </c>
      <c r="N529" s="24">
        <v>9.4346874534510253E-6</v>
      </c>
      <c r="O529" s="24">
        <v>1.2796036513732046E-5</v>
      </c>
      <c r="P529" s="23">
        <f t="shared" si="177"/>
        <v>6.1172960909321766E-6</v>
      </c>
      <c r="Q529" s="23">
        <f t="shared" si="177"/>
        <v>6.149980624143769E-6</v>
      </c>
      <c r="R529" s="12">
        <v>2.473316819764944E-3</v>
      </c>
      <c r="S529" s="12">
        <v>2.4799154469747086E-3</v>
      </c>
      <c r="T529" s="14">
        <v>-4.0682441415904498E-3</v>
      </c>
      <c r="U529" s="14">
        <v>-4.0790979174893322E-3</v>
      </c>
      <c r="V529" s="20">
        <v>-5.7537953254896308E-3</v>
      </c>
      <c r="W529" s="20">
        <v>-5.7691460278706547E-3</v>
      </c>
      <c r="Y529" s="14">
        <f t="shared" si="178"/>
        <v>-4.4280925144395515E-3</v>
      </c>
      <c r="Z529" s="14">
        <f t="shared" si="181"/>
        <v>-4.7770616640716301E-3</v>
      </c>
      <c r="AA529" s="20">
        <f t="shared" si="179"/>
        <v>-6.8244372609013622E-3</v>
      </c>
      <c r="AB529" s="20">
        <f t="shared" si="182"/>
        <v>-6.2051878492153543E-3</v>
      </c>
      <c r="AD529" s="12"/>
      <c r="AE529" s="12"/>
      <c r="AF529" s="12"/>
      <c r="AG529" s="12"/>
      <c r="AI529" s="26">
        <v>1.2639351952831839</v>
      </c>
      <c r="AJ529" s="26">
        <v>-1.4951125367982445</v>
      </c>
      <c r="AK529" s="26">
        <f t="shared" si="183"/>
        <v>-1.458645070667411</v>
      </c>
      <c r="AL529" s="26">
        <f t="shared" si="183"/>
        <v>-1.5185475014863929</v>
      </c>
      <c r="AM529" s="26">
        <f t="shared" si="184"/>
        <v>-2.3218970845806752</v>
      </c>
      <c r="AN529" s="26">
        <f t="shared" si="184"/>
        <v>-2.1637710148567795</v>
      </c>
      <c r="AO529" s="14">
        <v>-3.607691387348933E-3</v>
      </c>
      <c r="AP529" s="14">
        <v>-3.765869405900955E-3</v>
      </c>
      <c r="AQ529" s="20">
        <v>-5.7427871130565711E-3</v>
      </c>
      <c r="AR529" s="20">
        <v>-5.365969163459469E-3</v>
      </c>
    </row>
    <row r="530" spans="1:44" x14ac:dyDescent="0.2">
      <c r="A530" s="1">
        <v>44434</v>
      </c>
      <c r="B530">
        <v>252.32830000000001</v>
      </c>
      <c r="C530">
        <v>19.78</v>
      </c>
      <c r="D530" s="12">
        <v>-2.7810711688640577E-3</v>
      </c>
      <c r="E530" s="12">
        <v>-1.5143866733972056E-3</v>
      </c>
      <c r="F530" s="12">
        <v>1.2666844954668521E-3</v>
      </c>
      <c r="G530" s="12">
        <f t="shared" si="176"/>
        <v>3.0068171155675622E-3</v>
      </c>
      <c r="H530" s="12">
        <f t="shared" si="180"/>
        <v>2.7290359506675684E-3</v>
      </c>
      <c r="I530" s="14">
        <v>-4.9457740381210697E-3</v>
      </c>
      <c r="J530" s="14">
        <v>-4.4888646815365099E-3</v>
      </c>
      <c r="K530" s="20">
        <v>-6.9949026044302115E-3</v>
      </c>
      <c r="L530" s="20">
        <v>-6.3486869820165229E-3</v>
      </c>
      <c r="N530" s="24">
        <v>7.7343568462868955E-6</v>
      </c>
      <c r="O530" s="24">
        <v>1.6044896110561138E-6</v>
      </c>
      <c r="P530" s="23">
        <f t="shared" si="177"/>
        <v>5.9057886808875659E-6</v>
      </c>
      <c r="Q530" s="23">
        <f t="shared" si="177"/>
        <v>5.7243700971623627E-6</v>
      </c>
      <c r="R530" s="12">
        <v>2.4301828492703107E-3</v>
      </c>
      <c r="S530" s="12">
        <v>2.3925655888945578E-3</v>
      </c>
      <c r="T530" s="14">
        <v>-3.9972950737775341E-3</v>
      </c>
      <c r="U530" s="14">
        <v>-3.9354201866124991E-3</v>
      </c>
      <c r="V530" s="20">
        <v>-5.6534507049305002E-3</v>
      </c>
      <c r="W530" s="20">
        <v>-5.5659398712281268E-3</v>
      </c>
      <c r="Y530" s="14">
        <f t="shared" si="178"/>
        <v>-4.4280925144395515E-3</v>
      </c>
      <c r="Z530" s="14">
        <f t="shared" si="181"/>
        <v>-4.7770616640716301E-3</v>
      </c>
      <c r="AA530" s="20">
        <f t="shared" si="179"/>
        <v>-6.8244372609013622E-3</v>
      </c>
      <c r="AB530" s="20">
        <f t="shared" si="182"/>
        <v>-6.2051878492153543E-3</v>
      </c>
      <c r="AD530" s="12"/>
      <c r="AE530" s="12"/>
      <c r="AF530" s="12"/>
      <c r="AG530" s="12"/>
      <c r="AI530" s="26">
        <v>-1.155522537412341</v>
      </c>
      <c r="AJ530" s="26">
        <v>0.5176643238178128</v>
      </c>
      <c r="AK530" s="26">
        <f t="shared" si="183"/>
        <v>-1.458645070667411</v>
      </c>
      <c r="AL530" s="26">
        <f t="shared" si="183"/>
        <v>-1.5185475014863929</v>
      </c>
      <c r="AM530" s="26">
        <f t="shared" si="184"/>
        <v>-2.3218970845806752</v>
      </c>
      <c r="AN530" s="26">
        <f t="shared" si="184"/>
        <v>-2.1637710148567795</v>
      </c>
      <c r="AO530" s="14">
        <v>-3.5447742339086226E-3</v>
      </c>
      <c r="AP530" s="14">
        <v>-3.633224497158151E-3</v>
      </c>
      <c r="AQ530" s="20">
        <v>-5.6426344727186929E-3</v>
      </c>
      <c r="AR530" s="20">
        <v>-5.1769640723937855E-3</v>
      </c>
    </row>
    <row r="531" spans="1:44" x14ac:dyDescent="0.2">
      <c r="A531" s="1">
        <v>44433</v>
      </c>
      <c r="B531">
        <v>253.03200000000001</v>
      </c>
      <c r="C531">
        <v>19.809999999999999</v>
      </c>
      <c r="D531" s="12">
        <v>-3.7938425934691544E-5</v>
      </c>
      <c r="E531" s="12">
        <v>-5.0454086781037688E-4</v>
      </c>
      <c r="F531" s="12">
        <v>-4.6660244187568534E-4</v>
      </c>
      <c r="G531" s="12">
        <f t="shared" si="176"/>
        <v>3.0331760185932743E-3</v>
      </c>
      <c r="H531" s="12">
        <f t="shared" si="180"/>
        <v>2.730753242947324E-3</v>
      </c>
      <c r="I531" s="14">
        <v>-4.9891305753653747E-3</v>
      </c>
      <c r="J531" s="14">
        <v>-4.4916893759714017E-3</v>
      </c>
      <c r="K531" s="20">
        <v>-7.0562225824461252E-3</v>
      </c>
      <c r="L531" s="20">
        <v>-6.3526820012606384E-3</v>
      </c>
      <c r="N531" s="24">
        <v>1.4393241624020759E-9</v>
      </c>
      <c r="O531" s="24">
        <v>2.177178387643523E-7</v>
      </c>
      <c r="P531" s="23">
        <f t="shared" si="177"/>
        <v>5.792517636542523E-6</v>
      </c>
      <c r="Q531" s="23">
        <f t="shared" si="177"/>
        <v>5.98742985401759E-6</v>
      </c>
      <c r="R531" s="12">
        <v>2.4067649732665056E-3</v>
      </c>
      <c r="S531" s="12">
        <v>2.4469225271793117E-3</v>
      </c>
      <c r="T531" s="14">
        <v>-3.9587760954971759E-3</v>
      </c>
      <c r="U531" s="14">
        <v>-4.0248293937001547E-3</v>
      </c>
      <c r="V531" s="20">
        <v>-5.5989725788744959E-3</v>
      </c>
      <c r="W531" s="20">
        <v>-5.6923930190462329E-3</v>
      </c>
      <c r="Y531" s="14">
        <f t="shared" si="178"/>
        <v>-4.4280925144395515E-3</v>
      </c>
      <c r="Z531" s="14">
        <f t="shared" si="181"/>
        <v>-4.7770616640716301E-3</v>
      </c>
      <c r="AA531" s="20">
        <f t="shared" si="179"/>
        <v>-6.8244372609013622E-3</v>
      </c>
      <c r="AB531" s="20">
        <f t="shared" si="182"/>
        <v>-6.2051878492153543E-3</v>
      </c>
      <c r="AD531" s="12"/>
      <c r="AE531" s="12"/>
      <c r="AF531" s="12"/>
      <c r="AG531" s="12"/>
      <c r="AI531" s="26">
        <v>-1.5283143428016621E-2</v>
      </c>
      <c r="AJ531" s="26">
        <v>-0.18507028829101316</v>
      </c>
      <c r="AK531" s="26">
        <f t="shared" si="183"/>
        <v>-1.458645070667411</v>
      </c>
      <c r="AL531" s="26">
        <f t="shared" si="183"/>
        <v>-1.5185475014863929</v>
      </c>
      <c r="AM531" s="26">
        <f t="shared" si="184"/>
        <v>-2.3218970845806752</v>
      </c>
      <c r="AN531" s="26">
        <f t="shared" si="184"/>
        <v>-2.1637710148567795</v>
      </c>
      <c r="AO531" s="14">
        <v>-3.5106158645101717E-3</v>
      </c>
      <c r="AP531" s="14">
        <v>-3.7157680899789144E-3</v>
      </c>
      <c r="AQ531" s="20">
        <v>-5.5882605746983864E-3</v>
      </c>
      <c r="AR531" s="20">
        <v>-5.2945800399106947E-3</v>
      </c>
    </row>
    <row r="532" spans="1:44" x14ac:dyDescent="0.2">
      <c r="A532" s="1">
        <v>44432</v>
      </c>
      <c r="B532">
        <v>253.04160000000002</v>
      </c>
      <c r="C532">
        <v>19.82</v>
      </c>
      <c r="D532" s="12">
        <v>2.7809484279339713E-4</v>
      </c>
      <c r="E532" s="12">
        <v>1.0101010101009056E-3</v>
      </c>
      <c r="F532" s="12">
        <v>7.3200616730750845E-4</v>
      </c>
      <c r="G532" s="12">
        <f t="shared" si="176"/>
        <v>3.0328087781836656E-3</v>
      </c>
      <c r="H532" s="12">
        <f t="shared" si="180"/>
        <v>2.7417306474363653E-3</v>
      </c>
      <c r="I532" s="14">
        <v>-4.9885265186456664E-3</v>
      </c>
      <c r="J532" s="14">
        <v>-4.5097455995597151E-3</v>
      </c>
      <c r="K532" s="20">
        <v>-7.0553682534999704E-3</v>
      </c>
      <c r="L532" s="20">
        <v>-6.3782192628562065E-3</v>
      </c>
      <c r="N532" s="24">
        <v>7.733674158828426E-8</v>
      </c>
      <c r="O532" s="24">
        <v>5.35833028976228E-7</v>
      </c>
      <c r="P532" s="23">
        <f t="shared" ref="P532:Q547" si="185">SUMPRODUCT(N532:N631,Weights)</f>
        <v>6.1621638000973173E-6</v>
      </c>
      <c r="Q532" s="23">
        <f t="shared" si="185"/>
        <v>6.3565374726843209E-6</v>
      </c>
      <c r="R532" s="12">
        <v>2.4823706008767744E-3</v>
      </c>
      <c r="S532" s="12">
        <v>2.5212174584284316E-3</v>
      </c>
      <c r="T532" s="14">
        <v>-4.0831362862898688E-3</v>
      </c>
      <c r="U532" s="14">
        <v>-4.1470336808293795E-3</v>
      </c>
      <c r="V532" s="20">
        <v>-5.7748575699311687E-3</v>
      </c>
      <c r="W532" s="20">
        <v>-5.8652288744096334E-3</v>
      </c>
      <c r="Y532" s="14">
        <f t="shared" si="178"/>
        <v>-4.4280925144395515E-3</v>
      </c>
      <c r="Z532" s="14">
        <f t="shared" si="181"/>
        <v>-4.7770616640716301E-3</v>
      </c>
      <c r="AA532" s="20">
        <f t="shared" si="179"/>
        <v>-6.8244372609013622E-3</v>
      </c>
      <c r="AB532" s="20">
        <f t="shared" si="182"/>
        <v>-6.2051878492153543E-3</v>
      </c>
      <c r="AD532" s="12"/>
      <c r="AE532" s="12"/>
      <c r="AF532" s="12"/>
      <c r="AG532" s="12"/>
      <c r="AI532" s="26">
        <v>0.10865610819502178</v>
      </c>
      <c r="AJ532" s="26">
        <v>0.28220954192889947</v>
      </c>
      <c r="AK532" s="26">
        <f t="shared" si="183"/>
        <v>-1.458645070667411</v>
      </c>
      <c r="AL532" s="26">
        <f t="shared" si="183"/>
        <v>-1.5185475014863929</v>
      </c>
      <c r="AM532" s="26">
        <f t="shared" si="184"/>
        <v>-2.3218970845806752</v>
      </c>
      <c r="AN532" s="26">
        <f t="shared" si="184"/>
        <v>-2.1637710148567795</v>
      </c>
      <c r="AO532" s="14">
        <v>-3.6208976405386062E-3</v>
      </c>
      <c r="AP532" s="14">
        <v>-3.8285884722003686E-3</v>
      </c>
      <c r="AQ532" s="20">
        <v>-5.7638090610245612E-3</v>
      </c>
      <c r="AR532" s="20">
        <v>-5.4553372586983173E-3</v>
      </c>
    </row>
    <row r="533" spans="1:44" x14ac:dyDescent="0.2">
      <c r="A533" s="1">
        <v>44431</v>
      </c>
      <c r="B533">
        <v>252.97125</v>
      </c>
      <c r="C533">
        <v>19.8</v>
      </c>
      <c r="D533" s="12">
        <v>2.7169583068091807E-3</v>
      </c>
      <c r="E533" s="12">
        <v>3.0395136778116338E-3</v>
      </c>
      <c r="F533" s="12">
        <v>3.2255537100245313E-4</v>
      </c>
      <c r="G533" s="12">
        <f t="shared" si="176"/>
        <v>3.0333791387787733E-3</v>
      </c>
      <c r="H533" s="12">
        <f t="shared" si="180"/>
        <v>2.7409078370284794E-3</v>
      </c>
      <c r="I533" s="14">
        <v>-4.9894646783391998E-3</v>
      </c>
      <c r="J533" s="14">
        <v>-4.5083921968760102E-3</v>
      </c>
      <c r="K533" s="20">
        <v>-7.0566951106578353E-3</v>
      </c>
      <c r="L533" s="20">
        <v>-6.3763051196130821E-3</v>
      </c>
      <c r="N533" s="24">
        <v>7.3818624409394101E-6</v>
      </c>
      <c r="O533" s="24">
        <v>1.0404196736253018E-7</v>
      </c>
      <c r="P533" s="23">
        <f t="shared" si="185"/>
        <v>6.5505471795114566E-6</v>
      </c>
      <c r="Q533" s="23">
        <f t="shared" si="185"/>
        <v>6.7280017005721263E-6</v>
      </c>
      <c r="R533" s="12">
        <v>2.5594036765448813E-3</v>
      </c>
      <c r="S533" s="12">
        <v>2.5938391817096383E-3</v>
      </c>
      <c r="T533" s="14">
        <v>-4.2098444201977819E-3</v>
      </c>
      <c r="U533" s="14">
        <v>-4.2664857857639387E-3</v>
      </c>
      <c r="V533" s="20">
        <v>-5.9540633017424963E-3</v>
      </c>
      <c r="W533" s="20">
        <v>-6.0341722659740509E-3</v>
      </c>
      <c r="Y533" s="14">
        <f t="shared" si="178"/>
        <v>-4.4280925144395515E-3</v>
      </c>
      <c r="Z533" s="14">
        <f t="shared" si="181"/>
        <v>-4.7770616640716301E-3</v>
      </c>
      <c r="AA533" s="20">
        <f t="shared" si="179"/>
        <v>-6.8244372609013622E-3</v>
      </c>
      <c r="AB533" s="20">
        <f t="shared" si="182"/>
        <v>-6.2051878492153543E-3</v>
      </c>
      <c r="AD533" s="12"/>
      <c r="AE533" s="12"/>
      <c r="AF533" s="12"/>
      <c r="AG533" s="12"/>
      <c r="AI533" s="26">
        <v>1.0659643743618985</v>
      </c>
      <c r="AJ533" s="26">
        <v>0.12060729751852592</v>
      </c>
      <c r="AK533" s="26">
        <f t="shared" ref="AK533:AL548" si="186">PERCENTILE(AI533:AI632,5%)</f>
        <v>-1.458645070667411</v>
      </c>
      <c r="AL533" s="26">
        <f t="shared" si="186"/>
        <v>-1.5185475014863929</v>
      </c>
      <c r="AM533" s="26">
        <f t="shared" ref="AM533:AN548" si="187">PERCENTILE(AI533:AI632,1%)</f>
        <v>-2.3218970845806752</v>
      </c>
      <c r="AN533" s="26">
        <f t="shared" si="187"/>
        <v>-2.1637710148567795</v>
      </c>
      <c r="AO533" s="14">
        <v>-3.7332615566402398E-3</v>
      </c>
      <c r="AP533" s="14">
        <v>-3.9388680086426811E-3</v>
      </c>
      <c r="AQ533" s="20">
        <v>-5.9426719348346212E-3</v>
      </c>
      <c r="AR533" s="20">
        <v>-5.6124740385831429E-3</v>
      </c>
    </row>
    <row r="534" spans="1:44" x14ac:dyDescent="0.2">
      <c r="A534" s="1">
        <v>44428</v>
      </c>
      <c r="B534">
        <v>252.28579999999999</v>
      </c>
      <c r="C534">
        <v>19.739999999999998</v>
      </c>
      <c r="D534" s="12">
        <v>3.085566265323747E-3</v>
      </c>
      <c r="E534" s="12">
        <v>5.6036678553235131E-3</v>
      </c>
      <c r="F534" s="12">
        <v>2.5181015899997661E-3</v>
      </c>
      <c r="G534" s="12">
        <f t="shared" si="176"/>
        <v>3.0265643040969428E-3</v>
      </c>
      <c r="H534" s="12">
        <f t="shared" si="180"/>
        <v>2.7642050945803341E-3</v>
      </c>
      <c r="I534" s="14">
        <v>-4.9782552727957157E-3</v>
      </c>
      <c r="J534" s="14">
        <v>-4.5467127754582008E-3</v>
      </c>
      <c r="K534" s="20">
        <v>-7.0408414344838195E-3</v>
      </c>
      <c r="L534" s="20">
        <v>-6.4305026451898211E-3</v>
      </c>
      <c r="N534" s="24">
        <v>9.5207191777039366E-6</v>
      </c>
      <c r="O534" s="24">
        <v>6.3408356175593503E-6</v>
      </c>
      <c r="P534" s="23">
        <f t="shared" si="185"/>
        <v>6.4965168206319238E-6</v>
      </c>
      <c r="Q534" s="23">
        <f t="shared" si="185"/>
        <v>7.1525579210619046E-6</v>
      </c>
      <c r="R534" s="12">
        <v>2.5488265575813363E-3</v>
      </c>
      <c r="S534" s="12">
        <v>2.6744266527728715E-3</v>
      </c>
      <c r="T534" s="14">
        <v>-4.1924466077078977E-3</v>
      </c>
      <c r="U534" s="14">
        <v>-4.3990403798291446E-3</v>
      </c>
      <c r="V534" s="20">
        <v>-5.9294572435281759E-3</v>
      </c>
      <c r="W534" s="20">
        <v>-6.2216467579563313E-3</v>
      </c>
      <c r="Y534" s="14">
        <f t="shared" si="178"/>
        <v>-4.4280925144395515E-3</v>
      </c>
      <c r="Z534" s="14">
        <f t="shared" si="181"/>
        <v>-4.7770616640716301E-3</v>
      </c>
      <c r="AA534" s="20">
        <f t="shared" si="179"/>
        <v>-6.8244372609013622E-3</v>
      </c>
      <c r="AB534" s="20">
        <f t="shared" si="182"/>
        <v>-6.2051878492153543E-3</v>
      </c>
      <c r="AD534" s="12"/>
      <c r="AE534" s="12"/>
      <c r="AF534" s="12"/>
      <c r="AG534" s="12"/>
      <c r="AI534" s="26">
        <v>1.2286851039001672</v>
      </c>
      <c r="AJ534" s="26">
        <v>0.93813018719786978</v>
      </c>
      <c r="AK534" s="26">
        <f t="shared" si="186"/>
        <v>-1.458645070667411</v>
      </c>
      <c r="AL534" s="26">
        <f t="shared" si="186"/>
        <v>-1.5185475014863929</v>
      </c>
      <c r="AM534" s="26">
        <f t="shared" si="187"/>
        <v>-2.3218970845806752</v>
      </c>
      <c r="AN534" s="26">
        <f t="shared" si="187"/>
        <v>-2.1637710148567795</v>
      </c>
      <c r="AO534" s="14">
        <v>-3.7178332942022023E-3</v>
      </c>
      <c r="AP534" s="14">
        <v>-4.061243911476861E-3</v>
      </c>
      <c r="AQ534" s="20">
        <v>-5.9181129531499033E-3</v>
      </c>
      <c r="AR534" s="20">
        <v>-5.7868468726303759E-3</v>
      </c>
    </row>
    <row r="535" spans="1:44" x14ac:dyDescent="0.2">
      <c r="A535" s="1">
        <v>44427</v>
      </c>
      <c r="B535">
        <v>251.50975</v>
      </c>
      <c r="C535">
        <v>19.63</v>
      </c>
      <c r="D535" s="12">
        <v>-8.3981818770495487E-4</v>
      </c>
      <c r="E535" s="12">
        <v>-5.572441742654477E-3</v>
      </c>
      <c r="F535" s="12">
        <v>-4.7326235549495221E-3</v>
      </c>
      <c r="G535" s="12">
        <f t="shared" si="176"/>
        <v>3.058930167125805E-3</v>
      </c>
      <c r="H535" s="12">
        <f t="shared" si="180"/>
        <v>2.7695551792520433E-3</v>
      </c>
      <c r="I535" s="14">
        <v>-5.0314923799881549E-3</v>
      </c>
      <c r="J535" s="14">
        <v>-4.5555128816349589E-3</v>
      </c>
      <c r="K535" s="20">
        <v>-7.1161356911325106E-3</v>
      </c>
      <c r="L535" s="20">
        <v>-6.4429488032917903E-3</v>
      </c>
      <c r="N535" s="24">
        <v>7.0529458840003482E-7</v>
      </c>
      <c r="O535" s="24">
        <v>2.2397725712863053E-5</v>
      </c>
      <c r="P535" s="23">
        <f t="shared" si="185"/>
        <v>6.306502456842033E-6</v>
      </c>
      <c r="Q535" s="23">
        <f t="shared" si="185"/>
        <v>7.2047725111868173E-6</v>
      </c>
      <c r="R535" s="12">
        <v>2.5112750659459894E-3</v>
      </c>
      <c r="S535" s="12">
        <v>2.684170730632986E-3</v>
      </c>
      <c r="T535" s="14">
        <v>-4.1306799004940595E-3</v>
      </c>
      <c r="U535" s="14">
        <v>-4.4150679616386515E-3</v>
      </c>
      <c r="V535" s="20">
        <v>-5.842099410795225E-3</v>
      </c>
      <c r="W535" s="20">
        <v>-6.2443148727706977E-3</v>
      </c>
      <c r="Y535" s="14">
        <f t="shared" si="178"/>
        <v>-4.4280925144395515E-3</v>
      </c>
      <c r="Z535" s="14">
        <f t="shared" si="181"/>
        <v>-4.7770616640716301E-3</v>
      </c>
      <c r="AA535" s="20">
        <f t="shared" si="179"/>
        <v>-6.8244372609013622E-3</v>
      </c>
      <c r="AB535" s="20">
        <f t="shared" si="182"/>
        <v>-6.2051878492153543E-3</v>
      </c>
      <c r="AD535" s="12"/>
      <c r="AE535" s="12"/>
      <c r="AF535" s="12"/>
      <c r="AG535" s="12"/>
      <c r="AI535" s="26">
        <v>-0.32528213863181943</v>
      </c>
      <c r="AJ535" s="26">
        <v>-1.8929530040579401</v>
      </c>
      <c r="AK535" s="26">
        <f t="shared" si="186"/>
        <v>-1.458645070667411</v>
      </c>
      <c r="AL535" s="26">
        <f t="shared" si="186"/>
        <v>-1.5185475014863929</v>
      </c>
      <c r="AM535" s="26">
        <f t="shared" si="187"/>
        <v>-2.3218970845806752</v>
      </c>
      <c r="AN535" s="26">
        <f t="shared" si="187"/>
        <v>-2.1637710148567795</v>
      </c>
      <c r="AO535" s="14">
        <v>-3.6630589960320952E-3</v>
      </c>
      <c r="AP535" s="14">
        <v>-4.0760407565656265E-3</v>
      </c>
      <c r="AQ535" s="20">
        <v>-5.8309222542001354E-3</v>
      </c>
      <c r="AR535" s="20">
        <v>-5.8079308258705995E-3</v>
      </c>
    </row>
    <row r="536" spans="1:44" x14ac:dyDescent="0.2">
      <c r="A536" s="1">
        <v>44426</v>
      </c>
      <c r="B536">
        <v>251.72114999999999</v>
      </c>
      <c r="C536">
        <v>19.739999999999998</v>
      </c>
      <c r="D536" s="12">
        <v>-3.480991423411961E-3</v>
      </c>
      <c r="E536" s="12">
        <v>2.0304568527917954E-3</v>
      </c>
      <c r="F536" s="12">
        <v>5.5114482762037564E-3</v>
      </c>
      <c r="G536" s="12">
        <f t="shared" si="176"/>
        <v>3.0706368104974763E-3</v>
      </c>
      <c r="H536" s="12">
        <f t="shared" si="180"/>
        <v>2.9779201791535169E-3</v>
      </c>
      <c r="I536" s="14">
        <v>-5.0507480947974753E-3</v>
      </c>
      <c r="J536" s="14">
        <v>-4.8982428074526418E-3</v>
      </c>
      <c r="K536" s="20">
        <v>-7.1433694160523515E-3</v>
      </c>
      <c r="L536" s="20">
        <v>-6.9276782778371036E-3</v>
      </c>
      <c r="N536" s="24">
        <v>1.211730128986763E-5</v>
      </c>
      <c r="O536" s="24">
        <v>3.037606210126936E-5</v>
      </c>
      <c r="P536" s="23">
        <f t="shared" si="185"/>
        <v>6.6657668361884633E-6</v>
      </c>
      <c r="Q536" s="23">
        <f t="shared" si="185"/>
        <v>6.2506367060962076E-6</v>
      </c>
      <c r="R536" s="12">
        <v>2.5818146401685119E-3</v>
      </c>
      <c r="S536" s="12">
        <v>2.5001273379762494E-3</v>
      </c>
      <c r="T536" s="14">
        <v>-4.2467071749975882E-3</v>
      </c>
      <c r="U536" s="14">
        <v>-4.1123435197107641E-3</v>
      </c>
      <c r="V536" s="20">
        <v>-6.0061989993235362E-3</v>
      </c>
      <c r="W536" s="20">
        <v>-5.8161659175324345E-3</v>
      </c>
      <c r="Y536" s="14">
        <f t="shared" si="178"/>
        <v>-4.4280925144395515E-3</v>
      </c>
      <c r="Z536" s="14">
        <f t="shared" si="181"/>
        <v>-5.042535091771938E-3</v>
      </c>
      <c r="AA536" s="20">
        <f t="shared" si="179"/>
        <v>-6.8244372609013622E-3</v>
      </c>
      <c r="AB536" s="20">
        <f t="shared" si="182"/>
        <v>-7.5361911147076386E-3</v>
      </c>
      <c r="AD536" s="12"/>
      <c r="AE536" s="12"/>
      <c r="AF536" s="12"/>
      <c r="AG536" s="12"/>
      <c r="AI536" s="26">
        <v>-1.385050296647429</v>
      </c>
      <c r="AJ536" s="26">
        <v>2.5403517906266662</v>
      </c>
      <c r="AK536" s="26">
        <f t="shared" si="186"/>
        <v>-1.458645070667411</v>
      </c>
      <c r="AL536" s="26">
        <f t="shared" si="186"/>
        <v>-1.5185475014863929</v>
      </c>
      <c r="AM536" s="26">
        <f t="shared" si="187"/>
        <v>-2.3218970845806752</v>
      </c>
      <c r="AN536" s="26">
        <f t="shared" si="187"/>
        <v>-2.4810206106649755</v>
      </c>
      <c r="AO536" s="14">
        <v>-3.7659511982587554E-3</v>
      </c>
      <c r="AP536" s="14">
        <v>-3.7965621224816601E-3</v>
      </c>
      <c r="AQ536" s="20">
        <v>-5.9947078859349731E-3</v>
      </c>
      <c r="AR536" s="20">
        <v>-6.2028674548060339E-3</v>
      </c>
    </row>
    <row r="537" spans="1:44" x14ac:dyDescent="0.2">
      <c r="A537" s="1">
        <v>44425</v>
      </c>
      <c r="B537">
        <v>252.60045</v>
      </c>
      <c r="C537">
        <v>19.7</v>
      </c>
      <c r="D537" s="12">
        <v>-5.7785172099311666E-4</v>
      </c>
      <c r="E537" s="12">
        <v>1.0162601626015899E-3</v>
      </c>
      <c r="F537" s="12">
        <v>1.5941118835947066E-3</v>
      </c>
      <c r="G537" s="12">
        <f t="shared" si="176"/>
        <v>3.0495648585080757E-3</v>
      </c>
      <c r="H537" s="12">
        <f t="shared" si="180"/>
        <v>2.9300552332811374E-3</v>
      </c>
      <c r="I537" s="14">
        <v>-5.0160878181407624E-3</v>
      </c>
      <c r="J537" s="14">
        <v>-4.8195119776306226E-3</v>
      </c>
      <c r="K537" s="20">
        <v>-7.0943487253399195E-3</v>
      </c>
      <c r="L537" s="20">
        <v>-6.8163277627658137E-3</v>
      </c>
      <c r="N537" s="24">
        <v>3.3391261145470671E-7</v>
      </c>
      <c r="O537" s="24">
        <v>2.5411926974178634E-6</v>
      </c>
      <c r="P537" s="23">
        <f t="shared" si="185"/>
        <v>6.3164755186157742E-6</v>
      </c>
      <c r="Q537" s="23">
        <f t="shared" si="185"/>
        <v>4.706995112035113E-6</v>
      </c>
      <c r="R537" s="12">
        <v>2.5132599385291952E-3</v>
      </c>
      <c r="S537" s="12">
        <v>2.1695610413249755E-3</v>
      </c>
      <c r="T537" s="14">
        <v>-4.1339447253615821E-3</v>
      </c>
      <c r="U537" s="14">
        <v>-3.5686103477159999E-3</v>
      </c>
      <c r="V537" s="20">
        <v>-5.8467169149094078E-3</v>
      </c>
      <c r="W537" s="20">
        <v>-5.0471537160881891E-3</v>
      </c>
      <c r="Y537" s="14">
        <f t="shared" si="178"/>
        <v>-4.4280925144395515E-3</v>
      </c>
      <c r="Z537" s="14">
        <f t="shared" si="181"/>
        <v>-5.042535091771938E-3</v>
      </c>
      <c r="AA537" s="20">
        <f t="shared" si="179"/>
        <v>-6.8244372609013622E-3</v>
      </c>
      <c r="AB537" s="20">
        <f t="shared" si="182"/>
        <v>-7.5361911147076386E-3</v>
      </c>
      <c r="AD537" s="12"/>
      <c r="AE537" s="12"/>
      <c r="AF537" s="12"/>
      <c r="AG537" s="12"/>
      <c r="AI537" s="26">
        <v>-0.22327169536759736</v>
      </c>
      <c r="AJ537" s="26">
        <v>0.72410052722150464</v>
      </c>
      <c r="AK537" s="26">
        <f t="shared" si="186"/>
        <v>-1.458645070667411</v>
      </c>
      <c r="AL537" s="26">
        <f t="shared" si="186"/>
        <v>-1.5185475014863929</v>
      </c>
      <c r="AM537" s="26">
        <f t="shared" si="187"/>
        <v>-2.3218970845806752</v>
      </c>
      <c r="AN537" s="26">
        <f t="shared" si="187"/>
        <v>-2.4810206106649755</v>
      </c>
      <c r="AO537" s="14">
        <v>-3.6659542206414911E-3</v>
      </c>
      <c r="AP537" s="14">
        <v>-3.2945814986262583E-3</v>
      </c>
      <c r="AQ537" s="20">
        <v>-5.8355309240643452E-3</v>
      </c>
      <c r="AR537" s="20">
        <v>-5.3827256596230312E-3</v>
      </c>
    </row>
    <row r="538" spans="1:44" x14ac:dyDescent="0.2">
      <c r="A538" s="1">
        <v>44424</v>
      </c>
      <c r="B538">
        <v>252.74649999999997</v>
      </c>
      <c r="C538">
        <v>19.68</v>
      </c>
      <c r="D538" s="12">
        <v>-5.5391162498974467E-6</v>
      </c>
      <c r="E538" s="12">
        <v>-2.5342118601114905E-3</v>
      </c>
      <c r="F538" s="12">
        <v>-2.528672743861593E-3</v>
      </c>
      <c r="G538" s="12">
        <f t="shared" si="176"/>
        <v>3.0486983120636101E-3</v>
      </c>
      <c r="H538" s="12">
        <f t="shared" si="180"/>
        <v>2.9481198408900199E-3</v>
      </c>
      <c r="I538" s="14">
        <v>-5.0146624760786613E-3</v>
      </c>
      <c r="J538" s="14">
        <v>-4.8492256129755475E-3</v>
      </c>
      <c r="K538" s="20">
        <v>-7.0923328368610794E-3</v>
      </c>
      <c r="L538" s="20">
        <v>-6.8583523242721194E-3</v>
      </c>
      <c r="N538" s="24">
        <v>3.0681808829877953E-11</v>
      </c>
      <c r="O538" s="24">
        <v>6.3941858455485173E-6</v>
      </c>
      <c r="P538" s="23">
        <f t="shared" si="185"/>
        <v>6.6983136849679655E-6</v>
      </c>
      <c r="Q538" s="23">
        <f t="shared" si="185"/>
        <v>4.8466300563331737E-6</v>
      </c>
      <c r="R538" s="12">
        <v>2.5881100604433277E-3</v>
      </c>
      <c r="S538" s="12">
        <v>2.201506315306221E-3</v>
      </c>
      <c r="T538" s="14">
        <v>-4.2570622198698027E-3</v>
      </c>
      <c r="U538" s="14">
        <v>-3.6211556474880099E-3</v>
      </c>
      <c r="V538" s="20">
        <v>-6.0208443368960475E-3</v>
      </c>
      <c r="W538" s="20">
        <v>-5.121469536300112E-3</v>
      </c>
      <c r="Y538" s="14">
        <f t="shared" si="178"/>
        <v>-4.4280925144395515E-3</v>
      </c>
      <c r="Z538" s="14">
        <f t="shared" si="181"/>
        <v>-5.042535091771938E-3</v>
      </c>
      <c r="AA538" s="20">
        <f t="shared" si="179"/>
        <v>-6.8244372609013622E-3</v>
      </c>
      <c r="AB538" s="20">
        <f t="shared" si="182"/>
        <v>-7.5361911147076386E-3</v>
      </c>
      <c r="AD538" s="12"/>
      <c r="AE538" s="12"/>
      <c r="AF538" s="12"/>
      <c r="AG538" s="12"/>
      <c r="AI538" s="26">
        <v>-2.0749042489066655E-3</v>
      </c>
      <c r="AJ538" s="26">
        <v>-1.1605050996111768</v>
      </c>
      <c r="AK538" s="26">
        <f t="shared" si="186"/>
        <v>-1.458645070667411</v>
      </c>
      <c r="AL538" s="26">
        <f t="shared" si="186"/>
        <v>-1.5185475014863929</v>
      </c>
      <c r="AM538" s="26">
        <f t="shared" si="187"/>
        <v>-2.3218970845806752</v>
      </c>
      <c r="AN538" s="26">
        <f t="shared" si="187"/>
        <v>-2.4810206106649755</v>
      </c>
      <c r="AO538" s="14">
        <v>-3.7751339820103948E-3</v>
      </c>
      <c r="AP538" s="14">
        <v>-3.343091914614777E-3</v>
      </c>
      <c r="AQ538" s="20">
        <v>-6.0093252039172774E-3</v>
      </c>
      <c r="AR538" s="20">
        <v>-5.4619825427838402E-3</v>
      </c>
    </row>
    <row r="539" spans="1:44" x14ac:dyDescent="0.2">
      <c r="A539" s="1">
        <v>44421</v>
      </c>
      <c r="B539">
        <v>252.74789999999999</v>
      </c>
      <c r="C539">
        <v>19.73</v>
      </c>
      <c r="D539" s="12">
        <v>-4.7811355137539202E-4</v>
      </c>
      <c r="E539" s="12">
        <v>2.0314880650076361E-3</v>
      </c>
      <c r="F539" s="12">
        <v>2.5096016163830281E-3</v>
      </c>
      <c r="G539" s="12">
        <f t="shared" si="176"/>
        <v>3.0526261711640548E-3</v>
      </c>
      <c r="H539" s="12">
        <f t="shared" si="180"/>
        <v>2.9472955686848643E-3</v>
      </c>
      <c r="I539" s="14">
        <v>-5.0211232293661829E-3</v>
      </c>
      <c r="J539" s="14">
        <v>-4.8478698058493025E-3</v>
      </c>
      <c r="K539" s="20">
        <v>-7.1014704035289302E-3</v>
      </c>
      <c r="L539" s="20">
        <v>-6.8564347803800251E-3</v>
      </c>
      <c r="N539" s="24">
        <v>2.2859256800878962E-7</v>
      </c>
      <c r="O539" s="24">
        <v>6.2981002729523073E-6</v>
      </c>
      <c r="P539" s="23">
        <f t="shared" si="185"/>
        <v>7.1266403034362083E-6</v>
      </c>
      <c r="Q539" s="23">
        <f t="shared" si="185"/>
        <v>4.747786140621838E-6</v>
      </c>
      <c r="R539" s="12">
        <v>2.6695768023108474E-3</v>
      </c>
      <c r="S539" s="12">
        <v>2.1789415184033365E-3</v>
      </c>
      <c r="T539" s="14">
        <v>-4.3910630857065119E-3</v>
      </c>
      <c r="U539" s="14">
        <v>-3.5840398594608768E-3</v>
      </c>
      <c r="V539" s="20">
        <v>-6.2103643186445859E-3</v>
      </c>
      <c r="W539" s="20">
        <v>-5.0689759689969234E-3</v>
      </c>
      <c r="Y539" s="14">
        <f t="shared" si="178"/>
        <v>-4.4280925144395515E-3</v>
      </c>
      <c r="Z539" s="14">
        <f t="shared" si="181"/>
        <v>-5.042535091771938E-3</v>
      </c>
      <c r="AA539" s="20">
        <f t="shared" si="179"/>
        <v>-6.8244372609013622E-3</v>
      </c>
      <c r="AB539" s="20">
        <f t="shared" si="182"/>
        <v>-7.5361911147076386E-3</v>
      </c>
      <c r="AD539" s="12"/>
      <c r="AE539" s="12"/>
      <c r="AF539" s="12"/>
      <c r="AG539" s="12"/>
      <c r="AI539" s="26">
        <v>-0.17380876923872648</v>
      </c>
      <c r="AJ539" s="26">
        <v>1.1637560285683037</v>
      </c>
      <c r="AK539" s="26">
        <f t="shared" si="186"/>
        <v>-1.458645070667411</v>
      </c>
      <c r="AL539" s="26">
        <f t="shared" si="186"/>
        <v>-1.5185475014863929</v>
      </c>
      <c r="AM539" s="26">
        <f t="shared" si="187"/>
        <v>-2.3218970845806752</v>
      </c>
      <c r="AN539" s="26">
        <f t="shared" si="187"/>
        <v>-2.4810206106649755</v>
      </c>
      <c r="AO539" s="14">
        <v>-3.893965043458787E-3</v>
      </c>
      <c r="AP539" s="14">
        <v>-3.3088261986563539E-3</v>
      </c>
      <c r="AQ539" s="20">
        <v>-6.1984825943497586E-3</v>
      </c>
      <c r="AR539" s="20">
        <v>-5.405998816592315E-3</v>
      </c>
    </row>
    <row r="540" spans="1:44" x14ac:dyDescent="0.2">
      <c r="A540" s="1">
        <v>44420</v>
      </c>
      <c r="B540">
        <v>252.86880000000002</v>
      </c>
      <c r="C540">
        <v>19.690000000000001</v>
      </c>
      <c r="D540" s="12">
        <v>1.3993203188162884E-3</v>
      </c>
      <c r="E540" s="12">
        <v>0</v>
      </c>
      <c r="F540" s="12">
        <v>-1.3993203188162884E-3</v>
      </c>
      <c r="G540" s="12">
        <f t="shared" si="176"/>
        <v>3.0514022941338158E-3</v>
      </c>
      <c r="H540" s="12">
        <f t="shared" si="180"/>
        <v>2.9662001346414863E-3</v>
      </c>
      <c r="I540" s="14">
        <v>-5.0191101307940512E-3</v>
      </c>
      <c r="J540" s="14">
        <v>-4.8789650497289951E-3</v>
      </c>
      <c r="K540" s="20">
        <v>-7.0986232398015468E-3</v>
      </c>
      <c r="L540" s="20">
        <v>-6.9004133772028776E-3</v>
      </c>
      <c r="N540" s="24">
        <v>1.9580973546521191E-6</v>
      </c>
      <c r="O540" s="24">
        <v>1.9580973546521191E-6</v>
      </c>
      <c r="P540" s="23">
        <f t="shared" si="185"/>
        <v>7.5669129516196796E-6</v>
      </c>
      <c r="Q540" s="23">
        <f t="shared" si="185"/>
        <v>4.6503504584444645E-6</v>
      </c>
      <c r="R540" s="12">
        <v>2.7508022378243914E-3</v>
      </c>
      <c r="S540" s="12">
        <v>2.156467124359763E-3</v>
      </c>
      <c r="T540" s="14">
        <v>-4.5246670379116777E-3</v>
      </c>
      <c r="U540" s="14">
        <v>-3.5470727709047685E-3</v>
      </c>
      <c r="V540" s="20">
        <v>-6.3993229378695605E-3</v>
      </c>
      <c r="W540" s="20">
        <v>-5.0166927101932997E-3</v>
      </c>
      <c r="Y540" s="14">
        <f t="shared" si="178"/>
        <v>-4.4280925144395515E-3</v>
      </c>
      <c r="Z540" s="14">
        <f t="shared" si="181"/>
        <v>-5.042535091771938E-3</v>
      </c>
      <c r="AA540" s="20">
        <f t="shared" si="179"/>
        <v>-6.8244372609013622E-3</v>
      </c>
      <c r="AB540" s="20">
        <f t="shared" si="182"/>
        <v>-7.5361911147076386E-3</v>
      </c>
      <c r="AD540" s="12"/>
      <c r="AE540" s="12"/>
      <c r="AF540" s="12"/>
      <c r="AG540" s="12"/>
      <c r="AI540" s="26">
        <v>0.49691742518796067</v>
      </c>
      <c r="AJ540" s="26">
        <v>-0.6367726391884031</v>
      </c>
      <c r="AK540" s="26">
        <f t="shared" si="186"/>
        <v>-1.458645070667411</v>
      </c>
      <c r="AL540" s="26">
        <f t="shared" si="186"/>
        <v>-1.5185475014863929</v>
      </c>
      <c r="AM540" s="26">
        <f t="shared" si="187"/>
        <v>-2.3218970845806752</v>
      </c>
      <c r="AN540" s="26">
        <f t="shared" si="187"/>
        <v>-2.4810206106649755</v>
      </c>
      <c r="AO540" s="14">
        <v>-4.0124441245834317E-3</v>
      </c>
      <c r="AP540" s="14">
        <v>-3.2746977637340647E-3</v>
      </c>
      <c r="AQ540" s="20">
        <v>-6.3870796962624517E-3</v>
      </c>
      <c r="AR540" s="20">
        <v>-5.3502393817580025E-3</v>
      </c>
    </row>
    <row r="541" spans="1:44" x14ac:dyDescent="0.2">
      <c r="A541" s="1">
        <v>44419</v>
      </c>
      <c r="B541">
        <v>252.51544999999999</v>
      </c>
      <c r="C541">
        <v>19.690000000000001</v>
      </c>
      <c r="D541" s="12">
        <v>8.5295198875146028E-4</v>
      </c>
      <c r="E541" s="12">
        <v>-5.0761421319789335E-4</v>
      </c>
      <c r="F541" s="12">
        <v>-1.3605662019493536E-3</v>
      </c>
      <c r="G541" s="12">
        <f t="shared" si="176"/>
        <v>3.1296220170406617E-3</v>
      </c>
      <c r="H541" s="12">
        <f t="shared" si="180"/>
        <v>3.0538978243779902E-3</v>
      </c>
      <c r="I541" s="14">
        <v>-5.1477701257165156E-3</v>
      </c>
      <c r="J541" s="14">
        <v>-5.0232149127673485E-3</v>
      </c>
      <c r="K541" s="20">
        <v>-7.2805895258939513E-3</v>
      </c>
      <c r="L541" s="20">
        <v>-7.1044287112796865E-3</v>
      </c>
      <c r="N541" s="24">
        <v>7.2752709511507117E-7</v>
      </c>
      <c r="O541" s="24">
        <v>1.8511403898868893E-6</v>
      </c>
      <c r="P541" s="23">
        <f t="shared" si="185"/>
        <v>7.9298656279823236E-6</v>
      </c>
      <c r="Q541" s="23">
        <f t="shared" si="185"/>
        <v>4.8290921401558057E-6</v>
      </c>
      <c r="R541" s="12">
        <v>2.816001709513388E-3</v>
      </c>
      <c r="S541" s="12">
        <v>2.1975195426106693E-3</v>
      </c>
      <c r="T541" s="14">
        <v>-4.6319106253946436E-3</v>
      </c>
      <c r="U541" s="14">
        <v>-3.6145979899599007E-3</v>
      </c>
      <c r="V541" s="20">
        <v>-6.5509995902218437E-3</v>
      </c>
      <c r="W541" s="20">
        <v>-5.1121949161155311E-3</v>
      </c>
      <c r="Y541" s="14">
        <f t="shared" si="178"/>
        <v>-5.8489585571216305E-3</v>
      </c>
      <c r="Z541" s="14">
        <f t="shared" si="181"/>
        <v>-5.042535091771938E-3</v>
      </c>
      <c r="AA541" s="20">
        <f t="shared" si="179"/>
        <v>-6.8244372609013622E-3</v>
      </c>
      <c r="AB541" s="20">
        <f t="shared" si="182"/>
        <v>-7.5361911147076386E-3</v>
      </c>
      <c r="AD541" s="12"/>
      <c r="AE541" s="12"/>
      <c r="AF541" s="12"/>
      <c r="AG541" s="12"/>
      <c r="AI541" s="26">
        <v>0.29447969956055664</v>
      </c>
      <c r="AJ541" s="26">
        <v>-0.60704312562380303</v>
      </c>
      <c r="AK541" s="26">
        <f t="shared" si="186"/>
        <v>-1.458645070667411</v>
      </c>
      <c r="AL541" s="26">
        <f t="shared" si="186"/>
        <v>-1.5185475014863929</v>
      </c>
      <c r="AM541" s="26">
        <f t="shared" si="187"/>
        <v>-2.3218970845806752</v>
      </c>
      <c r="AN541" s="26">
        <f t="shared" si="187"/>
        <v>-2.4810206106649755</v>
      </c>
      <c r="AO541" s="14">
        <v>-4.1075470125727064E-3</v>
      </c>
      <c r="AP541" s="14">
        <v>-3.3370378108989527E-3</v>
      </c>
      <c r="AQ541" s="20">
        <v>-6.5384661594933332E-3</v>
      </c>
      <c r="AR541" s="20">
        <v>-5.4520912775561405E-3</v>
      </c>
    </row>
    <row r="542" spans="1:44" x14ac:dyDescent="0.2">
      <c r="A542" s="1">
        <v>44418</v>
      </c>
      <c r="B542">
        <v>252.30025000000001</v>
      </c>
      <c r="C542">
        <v>19.7</v>
      </c>
      <c r="D542" s="12">
        <v>1.255834700484737E-3</v>
      </c>
      <c r="E542" s="12">
        <v>3.054989816700493E-3</v>
      </c>
      <c r="F542" s="12">
        <v>1.799155116215756E-3</v>
      </c>
      <c r="G542" s="12">
        <f t="shared" si="176"/>
        <v>3.1321812565064107E-3</v>
      </c>
      <c r="H542" s="12">
        <f t="shared" si="180"/>
        <v>3.1064868949159104E-3</v>
      </c>
      <c r="I542" s="14">
        <v>-5.1519797000339901E-3</v>
      </c>
      <c r="J542" s="14">
        <v>-5.1097162361796533E-3</v>
      </c>
      <c r="K542" s="20">
        <v>-7.286543207184258E-3</v>
      </c>
      <c r="L542" s="20">
        <v>-7.2267691837233604E-3</v>
      </c>
      <c r="N542" s="24">
        <v>1.5771207949415891E-6</v>
      </c>
      <c r="O542" s="24">
        <v>3.2369591322053302E-6</v>
      </c>
      <c r="P542" s="23">
        <f t="shared" si="185"/>
        <v>8.3895458056617182E-6</v>
      </c>
      <c r="Q542" s="23">
        <f t="shared" si="185"/>
        <v>5.0234289722470021E-6</v>
      </c>
      <c r="R542" s="12">
        <v>2.8964712678812678E-3</v>
      </c>
      <c r="S542" s="12">
        <v>2.2413007322193519E-3</v>
      </c>
      <c r="T542" s="14">
        <v>-4.7642712703352338E-3</v>
      </c>
      <c r="U542" s="14">
        <v>-3.6866116384799922E-3</v>
      </c>
      <c r="V542" s="20">
        <v>-6.738199776255966E-3</v>
      </c>
      <c r="W542" s="20">
        <v>-5.2140451934846689E-3</v>
      </c>
      <c r="Y542" s="14">
        <f t="shared" si="178"/>
        <v>-5.8489585571216305E-3</v>
      </c>
      <c r="Z542" s="14">
        <f t="shared" si="181"/>
        <v>-5.8524338390858969E-3</v>
      </c>
      <c r="AA542" s="20">
        <f t="shared" si="179"/>
        <v>-6.8244372609013622E-3</v>
      </c>
      <c r="AB542" s="20">
        <f t="shared" si="182"/>
        <v>-7.5361911147076386E-3</v>
      </c>
      <c r="AD542" s="12"/>
      <c r="AE542" s="12"/>
      <c r="AF542" s="12"/>
      <c r="AG542" s="12"/>
      <c r="AI542" s="26">
        <v>0.42275619445854196</v>
      </c>
      <c r="AJ542" s="26">
        <v>0.79370865380193223</v>
      </c>
      <c r="AK542" s="26">
        <f t="shared" si="186"/>
        <v>-1.458645070667411</v>
      </c>
      <c r="AL542" s="26">
        <f t="shared" si="186"/>
        <v>-1.5185475014863929</v>
      </c>
      <c r="AM542" s="26">
        <f t="shared" si="187"/>
        <v>-2.3218970845806752</v>
      </c>
      <c r="AN542" s="26">
        <f t="shared" si="187"/>
        <v>-2.4810206106649755</v>
      </c>
      <c r="AO542" s="14">
        <v>-4.2249235372247979E-3</v>
      </c>
      <c r="AP542" s="14">
        <v>-3.40352162699132E-3</v>
      </c>
      <c r="AQ542" s="20">
        <v>-6.725308192465208E-3</v>
      </c>
      <c r="AR542" s="20">
        <v>-5.5607133113347133E-3</v>
      </c>
    </row>
    <row r="543" spans="1:44" x14ac:dyDescent="0.2">
      <c r="A543" s="1">
        <v>44417</v>
      </c>
      <c r="B543">
        <v>251.98379999999997</v>
      </c>
      <c r="C543">
        <v>19.64</v>
      </c>
      <c r="D543" s="12">
        <v>3.7198762476164937E-4</v>
      </c>
      <c r="E543" s="12">
        <v>0</v>
      </c>
      <c r="F543" s="12">
        <v>-3.7198762476164937E-4</v>
      </c>
      <c r="G543" s="12">
        <f t="shared" si="176"/>
        <v>3.1322699236552417E-3</v>
      </c>
      <c r="H543" s="12">
        <f t="shared" si="180"/>
        <v>3.116177401863136E-3</v>
      </c>
      <c r="I543" s="14">
        <v>-5.1521255445153369E-3</v>
      </c>
      <c r="J543" s="14">
        <v>-5.1256557016787956E-3</v>
      </c>
      <c r="K543" s="20">
        <v>-7.2867494778174379E-3</v>
      </c>
      <c r="L543" s="20">
        <v>-7.2493126739584168E-3</v>
      </c>
      <c r="N543" s="24">
        <v>1.3837479297581365E-7</v>
      </c>
      <c r="O543" s="24">
        <v>1.3837479297581365E-7</v>
      </c>
      <c r="P543" s="23">
        <f t="shared" si="185"/>
        <v>8.8243961898298977E-6</v>
      </c>
      <c r="Q543" s="23">
        <f t="shared" si="185"/>
        <v>5.1382470956006722E-6</v>
      </c>
      <c r="R543" s="12">
        <v>2.9705885258362354E-3</v>
      </c>
      <c r="S543" s="12">
        <v>2.2667701902929359E-3</v>
      </c>
      <c r="T543" s="14">
        <v>-4.8861833109021605E-3</v>
      </c>
      <c r="U543" s="14">
        <v>-3.7285051689688155E-3</v>
      </c>
      <c r="V543" s="20">
        <v>-6.9106223017292414E-3</v>
      </c>
      <c r="W543" s="20">
        <v>-5.2732960131271238E-3</v>
      </c>
      <c r="Y543" s="14">
        <f t="shared" si="178"/>
        <v>-5.8489585571216305E-3</v>
      </c>
      <c r="Z543" s="14">
        <f t="shared" si="181"/>
        <v>-5.8524338390858969E-3</v>
      </c>
      <c r="AA543" s="20">
        <f t="shared" si="179"/>
        <v>-6.8244372609013622E-3</v>
      </c>
      <c r="AB543" s="20">
        <f t="shared" si="182"/>
        <v>-7.5361911147076386E-3</v>
      </c>
      <c r="AD543" s="12"/>
      <c r="AE543" s="12"/>
      <c r="AF543" s="12"/>
      <c r="AG543" s="12"/>
      <c r="AI543" s="26">
        <v>0.12145210358522032</v>
      </c>
      <c r="AJ543" s="26">
        <v>-0.15921761715569546</v>
      </c>
      <c r="AK543" s="26">
        <f t="shared" si="186"/>
        <v>-1.458645070667411</v>
      </c>
      <c r="AL543" s="26">
        <f t="shared" si="186"/>
        <v>-1.5185475014863929</v>
      </c>
      <c r="AM543" s="26">
        <f t="shared" si="187"/>
        <v>-2.3218970845806752</v>
      </c>
      <c r="AN543" s="26">
        <f t="shared" si="187"/>
        <v>-2.4810206106649755</v>
      </c>
      <c r="AO543" s="14">
        <v>-4.3330343101921961E-3</v>
      </c>
      <c r="AP543" s="14">
        <v>-3.4421982089131733E-3</v>
      </c>
      <c r="AQ543" s="20">
        <v>-6.8974008376279606E-3</v>
      </c>
      <c r="AR543" s="20">
        <v>-5.6239035617577423E-3</v>
      </c>
    </row>
    <row r="544" spans="1:44" x14ac:dyDescent="0.2">
      <c r="A544" s="1">
        <v>44414</v>
      </c>
      <c r="B544">
        <v>251.89010000000002</v>
      </c>
      <c r="C544">
        <v>19.64</v>
      </c>
      <c r="D544" s="12">
        <v>1.2212676659002497E-3</v>
      </c>
      <c r="E544" s="12">
        <v>1.0193679918450993E-3</v>
      </c>
      <c r="F544" s="12">
        <v>-2.0189967405515041E-4</v>
      </c>
      <c r="G544" s="12">
        <f t="shared" si="176"/>
        <v>3.150295502808403E-3</v>
      </c>
      <c r="H544" s="12">
        <f t="shared" si="180"/>
        <v>3.1297758185607921E-3</v>
      </c>
      <c r="I544" s="14">
        <v>-5.1817749837633148E-3</v>
      </c>
      <c r="J544" s="14">
        <v>-5.1480231067047326E-3</v>
      </c>
      <c r="K544" s="20">
        <v>-7.3286832455587494E-3</v>
      </c>
      <c r="L544" s="20">
        <v>-7.2809473217333304E-3</v>
      </c>
      <c r="N544" s="24">
        <v>1.491494711773444E-6</v>
      </c>
      <c r="O544" s="24">
        <v>4.0763478383575978E-8</v>
      </c>
      <c r="P544" s="23">
        <f t="shared" si="185"/>
        <v>9.380951734757771E-6</v>
      </c>
      <c r="Q544" s="23">
        <f t="shared" si="185"/>
        <v>5.4585179668718202E-6</v>
      </c>
      <c r="R544" s="12">
        <v>3.0628339384886297E-3</v>
      </c>
      <c r="S544" s="12">
        <v>2.3363471417732042E-3</v>
      </c>
      <c r="T544" s="14">
        <v>-5.0379135124730863E-3</v>
      </c>
      <c r="U544" s="14">
        <v>-3.8429490699633615E-3</v>
      </c>
      <c r="V544" s="20">
        <v>-7.1252172213431587E-3</v>
      </c>
      <c r="W544" s="20">
        <v>-5.4351562062854887E-3</v>
      </c>
      <c r="Y544" s="14">
        <f t="shared" si="178"/>
        <v>-5.8489585571216305E-3</v>
      </c>
      <c r="Z544" s="14">
        <f t="shared" si="181"/>
        <v>-5.8524338390858969E-3</v>
      </c>
      <c r="AA544" s="20">
        <f t="shared" si="179"/>
        <v>-6.8244372609013622E-3</v>
      </c>
      <c r="AB544" s="20">
        <f t="shared" si="182"/>
        <v>-7.5361911147076386E-3</v>
      </c>
      <c r="AD544" s="12"/>
      <c r="AE544" s="12"/>
      <c r="AF544" s="12"/>
      <c r="AG544" s="12"/>
      <c r="AI544" s="26">
        <v>0.38845050346176219</v>
      </c>
      <c r="AJ544" s="26">
        <v>-8.3803003781747973E-2</v>
      </c>
      <c r="AK544" s="26">
        <f t="shared" si="186"/>
        <v>-1.458645070667411</v>
      </c>
      <c r="AL544" s="26">
        <f t="shared" si="186"/>
        <v>-1.5185475014863929</v>
      </c>
      <c r="AM544" s="26">
        <f t="shared" si="187"/>
        <v>-2.3218970845806752</v>
      </c>
      <c r="AN544" s="26">
        <f t="shared" si="187"/>
        <v>-2.4810206106649755</v>
      </c>
      <c r="AO544" s="14">
        <v>-4.4675876266492918E-3</v>
      </c>
      <c r="AP544" s="14">
        <v>-3.5478541147445745E-3</v>
      </c>
      <c r="AQ544" s="20">
        <v>-7.1115851923314963E-3</v>
      </c>
      <c r="AR544" s="20">
        <v>-5.7965254124075251E-3</v>
      </c>
    </row>
    <row r="545" spans="1:44" x14ac:dyDescent="0.2">
      <c r="A545" s="1">
        <v>44413</v>
      </c>
      <c r="B545">
        <v>251.58285000000001</v>
      </c>
      <c r="C545">
        <v>19.62</v>
      </c>
      <c r="D545" s="12">
        <v>2.9598501676764144E-3</v>
      </c>
      <c r="E545" s="12">
        <v>3.5805626598466311E-3</v>
      </c>
      <c r="F545" s="12">
        <v>6.2071249217021673E-4</v>
      </c>
      <c r="G545" s="12">
        <f t="shared" si="176"/>
        <v>3.1527631625242153E-3</v>
      </c>
      <c r="H545" s="12">
        <f t="shared" si="180"/>
        <v>3.1297805183907721E-3</v>
      </c>
      <c r="I545" s="14">
        <v>-5.1858339227969508E-3</v>
      </c>
      <c r="J545" s="14">
        <v>-5.1480308372371221E-3</v>
      </c>
      <c r="K545" s="20">
        <v>-7.3344238804924859E-3</v>
      </c>
      <c r="L545" s="20">
        <v>-7.2809582551728131E-3</v>
      </c>
      <c r="N545" s="24">
        <v>8.7607130150940979E-6</v>
      </c>
      <c r="O545" s="24">
        <v>3.8528399793616137E-7</v>
      </c>
      <c r="P545" s="23">
        <f t="shared" si="185"/>
        <v>9.8844006489413852E-6</v>
      </c>
      <c r="Q545" s="23">
        <f t="shared" si="185"/>
        <v>5.8043295827924819E-6</v>
      </c>
      <c r="R545" s="12">
        <v>3.1439466676362986E-3</v>
      </c>
      <c r="S545" s="12">
        <v>2.4092176287733914E-3</v>
      </c>
      <c r="T545" s="14">
        <v>-5.171332079203562E-3</v>
      </c>
      <c r="U545" s="14">
        <v>-3.9628103548033393E-3</v>
      </c>
      <c r="V545" s="20">
        <v>-7.313913646353489E-3</v>
      </c>
      <c r="W545" s="20">
        <v>-5.6046783087986942E-3</v>
      </c>
      <c r="Y545" s="14">
        <f t="shared" si="178"/>
        <v>-5.8489585571216305E-3</v>
      </c>
      <c r="Z545" s="14">
        <f t="shared" si="181"/>
        <v>-5.8524338390858969E-3</v>
      </c>
      <c r="AA545" s="20">
        <f t="shared" si="179"/>
        <v>-6.8244372609013622E-3</v>
      </c>
      <c r="AB545" s="20">
        <f t="shared" si="182"/>
        <v>-7.5361911147076386E-3</v>
      </c>
      <c r="AD545" s="12"/>
      <c r="AE545" s="12"/>
      <c r="AF545" s="12"/>
      <c r="AG545" s="12"/>
      <c r="AI545" s="26">
        <v>0.93803859346910656</v>
      </c>
      <c r="AJ545" s="26">
        <v>0.25028545761545662</v>
      </c>
      <c r="AK545" s="26">
        <f t="shared" si="186"/>
        <v>-1.458645070667411</v>
      </c>
      <c r="AL545" s="26">
        <f t="shared" si="186"/>
        <v>-1.5185475014863929</v>
      </c>
      <c r="AM545" s="26">
        <f t="shared" si="187"/>
        <v>-2.3218970845806752</v>
      </c>
      <c r="AN545" s="26">
        <f t="shared" si="187"/>
        <v>-2.4810206106649755</v>
      </c>
      <c r="AO545" s="14">
        <v>-4.5859023091889203E-3</v>
      </c>
      <c r="AP545" s="14">
        <v>-3.6585114107108058E-3</v>
      </c>
      <c r="AQ545" s="20">
        <v>-7.2999206016618511E-3</v>
      </c>
      <c r="AR545" s="20">
        <v>-5.977318592564184E-3</v>
      </c>
    </row>
    <row r="546" spans="1:44" x14ac:dyDescent="0.2">
      <c r="A546" s="1">
        <v>44412</v>
      </c>
      <c r="B546">
        <v>250.84039999999999</v>
      </c>
      <c r="C546">
        <v>19.55</v>
      </c>
      <c r="D546" s="12">
        <v>-5.5880801966212701E-4</v>
      </c>
      <c r="E546" s="12">
        <v>4.1088854648176909E-3</v>
      </c>
      <c r="F546" s="12">
        <v>4.6676934844798179E-3</v>
      </c>
      <c r="G546" s="12">
        <f t="shared" si="176"/>
        <v>3.1544280760204854E-3</v>
      </c>
      <c r="H546" s="12">
        <f t="shared" si="180"/>
        <v>3.132709703974198E-3</v>
      </c>
      <c r="I546" s="14">
        <v>-5.1885724617998508E-3</v>
      </c>
      <c r="J546" s="14">
        <v>-5.1528489187680337E-3</v>
      </c>
      <c r="K546" s="20">
        <v>-7.3382970484649956E-3</v>
      </c>
      <c r="L546" s="20">
        <v>-7.287772559827487E-3</v>
      </c>
      <c r="N546" s="24">
        <v>3.1226640283870815E-7</v>
      </c>
      <c r="O546" s="24">
        <v>2.1787362465055346E-5</v>
      </c>
      <c r="P546" s="23">
        <f t="shared" si="185"/>
        <v>9.9563015155111272E-6</v>
      </c>
      <c r="Q546" s="23">
        <f t="shared" si="185"/>
        <v>6.1504903137212313E-6</v>
      </c>
      <c r="R546" s="12">
        <v>3.1553607583778955E-3</v>
      </c>
      <c r="S546" s="12">
        <v>2.4800182083446949E-3</v>
      </c>
      <c r="T546" s="14">
        <v>-5.1901065877582309E-3</v>
      </c>
      <c r="U546" s="14">
        <v>-4.0792669449014642E-3</v>
      </c>
      <c r="V546" s="20">
        <v>-7.3404667920843126E-3</v>
      </c>
      <c r="W546" s="20">
        <v>-5.769385086565256E-3</v>
      </c>
      <c r="Y546" s="14">
        <f t="shared" si="178"/>
        <v>-5.8489585571216305E-3</v>
      </c>
      <c r="Z546" s="14">
        <f t="shared" si="181"/>
        <v>-5.8524338390858969E-3</v>
      </c>
      <c r="AA546" s="20">
        <f t="shared" si="179"/>
        <v>-6.8244372609013622E-3</v>
      </c>
      <c r="AB546" s="20">
        <f t="shared" si="182"/>
        <v>-7.5361911147076386E-3</v>
      </c>
      <c r="AD546" s="12"/>
      <c r="AE546" s="12"/>
      <c r="AF546" s="12"/>
      <c r="AG546" s="12"/>
      <c r="AI546" s="26">
        <v>-0.17185908221601634</v>
      </c>
      <c r="AJ546" s="26">
        <v>2.0569033669599674</v>
      </c>
      <c r="AK546" s="26">
        <f t="shared" si="186"/>
        <v>-1.458645070667411</v>
      </c>
      <c r="AL546" s="26">
        <f t="shared" si="186"/>
        <v>-1.5185475014863929</v>
      </c>
      <c r="AM546" s="26">
        <f t="shared" si="187"/>
        <v>-2.3218970845806752</v>
      </c>
      <c r="AN546" s="26">
        <f t="shared" si="187"/>
        <v>-2.4810206106649755</v>
      </c>
      <c r="AO546" s="14">
        <v>-4.6025514163853011E-3</v>
      </c>
      <c r="AP546" s="14">
        <v>-3.7660254539225971E-3</v>
      </c>
      <c r="AQ546" s="20">
        <v>-7.326422945677904E-3</v>
      </c>
      <c r="AR546" s="20">
        <v>-6.1529762897276135E-3</v>
      </c>
    </row>
    <row r="547" spans="1:44" x14ac:dyDescent="0.2">
      <c r="A547" s="1">
        <v>44411</v>
      </c>
      <c r="B547">
        <v>250.98065</v>
      </c>
      <c r="C547">
        <v>19.47</v>
      </c>
      <c r="D547" s="12">
        <v>3.9197890245907807E-3</v>
      </c>
      <c r="E547" s="12">
        <v>-5.1334702258731824E-4</v>
      </c>
      <c r="F547" s="12">
        <v>-4.4331360471780989E-3</v>
      </c>
      <c r="G547" s="12">
        <f t="shared" si="176"/>
        <v>3.1564188538629983E-3</v>
      </c>
      <c r="H547" s="12">
        <f t="shared" si="180"/>
        <v>3.0982631977924022E-3</v>
      </c>
      <c r="I547" s="14">
        <v>-5.1918469999545627E-3</v>
      </c>
      <c r="J547" s="14">
        <v>-5.0961894581391005E-3</v>
      </c>
      <c r="K547" s="20">
        <v>-7.3429282902666131E-3</v>
      </c>
      <c r="L547" s="20">
        <v>-7.207638003403332E-3</v>
      </c>
      <c r="N547" s="24">
        <v>1.5364745997302344E-5</v>
      </c>
      <c r="O547" s="24">
        <v>1.9652695212789861E-5</v>
      </c>
      <c r="P547" s="23">
        <f t="shared" si="185"/>
        <v>1.0572563056809088E-5</v>
      </c>
      <c r="Q547" s="23">
        <f t="shared" si="185"/>
        <v>5.149640129376645E-6</v>
      </c>
      <c r="R547" s="12">
        <v>3.2515477940219624E-3</v>
      </c>
      <c r="S547" s="12">
        <v>2.269281853225078E-3</v>
      </c>
      <c r="T547" s="14">
        <v>-5.3483201822030844E-3</v>
      </c>
      <c r="U547" s="14">
        <v>-3.7326364868524287E-3</v>
      </c>
      <c r="V547" s="20">
        <v>-7.564231297965178E-3</v>
      </c>
      <c r="W547" s="20">
        <v>-5.2791390148496193E-3</v>
      </c>
      <c r="Y547" s="14">
        <f t="shared" si="178"/>
        <v>-5.8489585571216305E-3</v>
      </c>
      <c r="Z547" s="14">
        <f t="shared" si="181"/>
        <v>-5.8524338390858969E-3</v>
      </c>
      <c r="AA547" s="20">
        <f t="shared" si="179"/>
        <v>-6.8244372609013622E-3</v>
      </c>
      <c r="AB547" s="20">
        <f t="shared" si="182"/>
        <v>-7.5361911147076386E-3</v>
      </c>
      <c r="AD547" s="12"/>
      <c r="AE547" s="12"/>
      <c r="AF547" s="12"/>
      <c r="AG547" s="12"/>
      <c r="AI547" s="26">
        <v>1.2230799992724881</v>
      </c>
      <c r="AJ547" s="26">
        <v>-2.1576715234707362</v>
      </c>
      <c r="AK547" s="26">
        <f t="shared" si="186"/>
        <v>-1.458645070667411</v>
      </c>
      <c r="AL547" s="26">
        <f t="shared" si="186"/>
        <v>-1.5185475014863929</v>
      </c>
      <c r="AM547" s="26">
        <f t="shared" si="187"/>
        <v>-2.3218970845806752</v>
      </c>
      <c r="AN547" s="26">
        <f t="shared" si="187"/>
        <v>-2.4810206106649755</v>
      </c>
      <c r="AO547" s="14">
        <v>-4.7428541617896298E-3</v>
      </c>
      <c r="AP547" s="14">
        <v>-3.4460122883833537E-3</v>
      </c>
      <c r="AQ547" s="20">
        <v>-7.5497593433143202E-3</v>
      </c>
      <c r="AR547" s="20">
        <v>-5.6301350492594304E-3</v>
      </c>
    </row>
    <row r="548" spans="1:44" x14ac:dyDescent="0.2">
      <c r="A548" s="1">
        <v>44410</v>
      </c>
      <c r="B548">
        <v>250.00069999999999</v>
      </c>
      <c r="C548">
        <v>19.48</v>
      </c>
      <c r="D548" s="12">
        <v>1.0735482672266095E-3</v>
      </c>
      <c r="E548" s="12">
        <v>2.057613168724215E-3</v>
      </c>
      <c r="F548" s="12">
        <v>9.840649014976055E-4</v>
      </c>
      <c r="G548" s="12">
        <f t="shared" si="176"/>
        <v>3.2021137026808609E-3</v>
      </c>
      <c r="H548" s="12">
        <f t="shared" si="180"/>
        <v>3.0675442343755912E-3</v>
      </c>
      <c r="I548" s="14">
        <v>-5.2670083377656237E-3</v>
      </c>
      <c r="J548" s="14">
        <v>-5.0456612597467691E-3</v>
      </c>
      <c r="K548" s="20">
        <v>-7.449230404668666E-3</v>
      </c>
      <c r="L548" s="20">
        <v>-7.1361750081658949E-3</v>
      </c>
      <c r="N548" s="24">
        <v>1.1525058820652558E-6</v>
      </c>
      <c r="O548" s="24">
        <v>9.6838373035949198E-7</v>
      </c>
      <c r="P548" s="23">
        <f t="shared" ref="P548:Q563" si="188">SUMPRODUCT(N548:N647,Weights)</f>
        <v>1.0271069229131244E-5</v>
      </c>
      <c r="Q548" s="23">
        <f t="shared" si="188"/>
        <v>4.2213509458945991E-6</v>
      </c>
      <c r="R548" s="12">
        <v>3.2048508903116295E-3</v>
      </c>
      <c r="S548" s="12">
        <v>2.0545926471917976E-3</v>
      </c>
      <c r="T548" s="14">
        <v>-5.2715106107677403E-3</v>
      </c>
      <c r="U548" s="14">
        <v>-3.3795041676412557E-3</v>
      </c>
      <c r="V548" s="20">
        <v>-7.4555980552943549E-3</v>
      </c>
      <c r="W548" s="20">
        <v>-4.7796972368145813E-3</v>
      </c>
      <c r="Y548" s="14">
        <f t="shared" si="178"/>
        <v>-5.8489585571216305E-3</v>
      </c>
      <c r="Z548" s="14">
        <f t="shared" si="181"/>
        <v>-5.8524338390858969E-3</v>
      </c>
      <c r="AA548" s="20">
        <f t="shared" si="179"/>
        <v>-6.8244372609013622E-3</v>
      </c>
      <c r="AB548" s="20">
        <f t="shared" si="182"/>
        <v>-7.5361911147076386E-3</v>
      </c>
      <c r="AD548" s="12"/>
      <c r="AE548" s="12"/>
      <c r="AF548" s="12"/>
      <c r="AG548" s="12"/>
      <c r="AI548" s="26">
        <v>0.32587233052626852</v>
      </c>
      <c r="AJ548" s="26">
        <v>0.46726597799644742</v>
      </c>
      <c r="AK548" s="26">
        <f t="shared" si="186"/>
        <v>-1.458645070667411</v>
      </c>
      <c r="AL548" s="26">
        <f t="shared" si="186"/>
        <v>-1.4689222366891672</v>
      </c>
      <c r="AM548" s="26">
        <f t="shared" si="187"/>
        <v>-2.3218970845806752</v>
      </c>
      <c r="AN548" s="26">
        <f t="shared" si="187"/>
        <v>-2.4810206106649755</v>
      </c>
      <c r="AO548" s="14">
        <v>-4.6747399533771218E-3</v>
      </c>
      <c r="AP548" s="14">
        <v>-3.0180368267980922E-3</v>
      </c>
      <c r="AQ548" s="20">
        <v>-7.4413339387303544E-3</v>
      </c>
      <c r="AR548" s="20">
        <v>-5.0974867042035618E-3</v>
      </c>
    </row>
    <row r="549" spans="1:44" x14ac:dyDescent="0.2">
      <c r="A549" s="1">
        <v>44407</v>
      </c>
      <c r="B549">
        <v>249.73259999999999</v>
      </c>
      <c r="C549">
        <v>19.440000000000001</v>
      </c>
      <c r="D549" s="12">
        <v>-1.9087950850924518E-3</v>
      </c>
      <c r="E549" s="12">
        <v>-5.1413881748063606E-4</v>
      </c>
      <c r="F549" s="12">
        <v>1.3946562676118157E-3</v>
      </c>
      <c r="G549" s="12">
        <f t="shared" si="176"/>
        <v>3.2023298236571515E-3</v>
      </c>
      <c r="H549" s="12">
        <f t="shared" si="180"/>
        <v>3.1447378492727037E-3</v>
      </c>
      <c r="I549" s="14">
        <v>-5.2673638251373349E-3</v>
      </c>
      <c r="J549" s="14">
        <v>-5.1726334571877801E-3</v>
      </c>
      <c r="K549" s="20">
        <v>-7.4497331772423944E-3</v>
      </c>
      <c r="L549" s="20">
        <v>-7.3157542100713204E-3</v>
      </c>
      <c r="N549" s="24">
        <v>3.6434986768731002E-6</v>
      </c>
      <c r="O549" s="24">
        <v>1.9450661047889207E-6</v>
      </c>
      <c r="P549" s="23">
        <f t="shared" si="188"/>
        <v>1.0852959378398727E-5</v>
      </c>
      <c r="Q549" s="23">
        <f t="shared" si="188"/>
        <v>4.4352608054738909E-6</v>
      </c>
      <c r="R549" s="12">
        <v>3.2943830042056021E-3</v>
      </c>
      <c r="S549" s="12">
        <v>2.1060058892305813E-3</v>
      </c>
      <c r="T549" s="14">
        <v>-5.4187778330348733E-3</v>
      </c>
      <c r="U549" s="14">
        <v>-3.464071425282083E-3</v>
      </c>
      <c r="V549" s="20">
        <v>-7.663880898109981E-3</v>
      </c>
      <c r="W549" s="20">
        <v>-4.8993023231290534E-3</v>
      </c>
      <c r="Y549" s="14">
        <f t="shared" si="178"/>
        <v>-5.8489585571216305E-3</v>
      </c>
      <c r="Z549" s="14">
        <f t="shared" si="181"/>
        <v>-5.8524338390858969E-3</v>
      </c>
      <c r="AA549" s="20">
        <f t="shared" si="179"/>
        <v>-6.8244372609013622E-3</v>
      </c>
      <c r="AB549" s="20">
        <f t="shared" si="182"/>
        <v>-7.5361911147076386E-3</v>
      </c>
      <c r="AD549" s="12"/>
      <c r="AE549" s="12"/>
      <c r="AF549" s="12"/>
      <c r="AG549" s="12"/>
      <c r="AI549" s="26">
        <v>-0.56722607671333636</v>
      </c>
      <c r="AJ549" s="26">
        <v>0.64956366623325079</v>
      </c>
      <c r="AK549" s="26">
        <f t="shared" ref="AK549:AL564" si="189">PERCENTILE(AI549:AI648,5%)</f>
        <v>-1.458645070667411</v>
      </c>
      <c r="AL549" s="26">
        <f t="shared" si="189"/>
        <v>-1.4689222366891672</v>
      </c>
      <c r="AM549" s="26">
        <f t="shared" ref="AM549:AN564" si="190">PERCENTILE(AI549:AI648,1%)</f>
        <v>-2.3218970845806752</v>
      </c>
      <c r="AN549" s="26">
        <f t="shared" si="190"/>
        <v>-2.4810206106649755</v>
      </c>
      <c r="AO549" s="14">
        <v>-4.8053355299749979E-3</v>
      </c>
      <c r="AP549" s="14">
        <v>-3.0935588812891438E-3</v>
      </c>
      <c r="AQ549" s="20">
        <v>-7.6492182929571136E-3</v>
      </c>
      <c r="AR549" s="20">
        <v>-5.2250440173628914E-3</v>
      </c>
    </row>
    <row r="550" spans="1:44" x14ac:dyDescent="0.2">
      <c r="A550" s="1">
        <v>44406</v>
      </c>
      <c r="B550">
        <v>250.21019999999999</v>
      </c>
      <c r="C550">
        <v>19.45</v>
      </c>
      <c r="D550" s="12">
        <v>-5.6360801801313976E-4</v>
      </c>
      <c r="E550" s="12">
        <v>0</v>
      </c>
      <c r="F550" s="12">
        <v>5.6360801801313976E-4</v>
      </c>
      <c r="G550" s="12">
        <f t="shared" si="176"/>
        <v>3.304536680299158E-3</v>
      </c>
      <c r="H550" s="12">
        <f t="shared" si="180"/>
        <v>3.3271863001424519E-3</v>
      </c>
      <c r="I550" s="14">
        <v>-5.435479143984249E-3</v>
      </c>
      <c r="J550" s="14">
        <v>-5.4727344533325633E-3</v>
      </c>
      <c r="K550" s="20">
        <v>-7.6875018809039238E-3</v>
      </c>
      <c r="L550" s="20">
        <v>-7.7401927758742033E-3</v>
      </c>
      <c r="N550" s="24">
        <v>3.1765399796869968E-7</v>
      </c>
      <c r="O550" s="24">
        <v>3.1765399796869968E-7</v>
      </c>
      <c r="P550" s="23">
        <f t="shared" si="188"/>
        <v>1.1324166333281581E-5</v>
      </c>
      <c r="Q550" s="23">
        <f t="shared" si="188"/>
        <v>4.6098937636156371E-6</v>
      </c>
      <c r="R550" s="12">
        <v>3.3651398683088316E-3</v>
      </c>
      <c r="S550" s="12">
        <v>2.1470663156073306E-3</v>
      </c>
      <c r="T550" s="14">
        <v>-5.5351625175867831E-3</v>
      </c>
      <c r="U550" s="14">
        <v>-3.5316098165320531E-3</v>
      </c>
      <c r="V550" s="20">
        <v>-7.8284859784903248E-3</v>
      </c>
      <c r="W550" s="20">
        <v>-4.9948231587378144E-3</v>
      </c>
      <c r="Y550" s="14">
        <f t="shared" si="178"/>
        <v>-5.8489585571216305E-3</v>
      </c>
      <c r="Z550" s="14">
        <f t="shared" si="181"/>
        <v>-5.906608039442718E-3</v>
      </c>
      <c r="AA550" s="20">
        <f t="shared" si="179"/>
        <v>-6.8244372609013622E-3</v>
      </c>
      <c r="AB550" s="20">
        <f t="shared" si="182"/>
        <v>-1.1021425384421807E-2</v>
      </c>
      <c r="AD550" s="12"/>
      <c r="AE550" s="12"/>
      <c r="AF550" s="12"/>
      <c r="AG550" s="12"/>
      <c r="AI550" s="26">
        <v>-0.16248927687434994</v>
      </c>
      <c r="AJ550" s="26">
        <v>0.25503310697568105</v>
      </c>
      <c r="AK550" s="26">
        <f t="shared" si="189"/>
        <v>-1.458645070667411</v>
      </c>
      <c r="AL550" s="26">
        <f t="shared" si="189"/>
        <v>-1.5185475014863929</v>
      </c>
      <c r="AM550" s="26">
        <f t="shared" si="190"/>
        <v>-2.3218970845806752</v>
      </c>
      <c r="AN550" s="26">
        <f t="shared" si="190"/>
        <v>-2.4810206106649755</v>
      </c>
      <c r="AO550" s="14">
        <v>-4.9085446810150576E-3</v>
      </c>
      <c r="AP550" s="14">
        <v>-3.2604221890911072E-3</v>
      </c>
      <c r="AQ550" s="20">
        <v>-7.8135084494324741E-3</v>
      </c>
      <c r="AR550" s="20">
        <v>-5.3269157814862982E-3</v>
      </c>
    </row>
    <row r="551" spans="1:44" x14ac:dyDescent="0.2">
      <c r="A551" s="1">
        <v>44405</v>
      </c>
      <c r="B551">
        <v>250.35130000000001</v>
      </c>
      <c r="C551">
        <v>19.45</v>
      </c>
      <c r="D551" s="12">
        <v>1.3977896563566183E-3</v>
      </c>
      <c r="E551" s="12">
        <v>1.0293360782294148E-3</v>
      </c>
      <c r="F551" s="12">
        <v>-3.6845357812720358E-4</v>
      </c>
      <c r="G551" s="12">
        <f t="shared" si="176"/>
        <v>3.3670700370396853E-3</v>
      </c>
      <c r="H551" s="12">
        <f t="shared" si="180"/>
        <v>3.3267676275035669E-3</v>
      </c>
      <c r="I551" s="14">
        <v>-5.5383373626243558E-3</v>
      </c>
      <c r="J551" s="14">
        <v>-5.4720457981239879E-3</v>
      </c>
      <c r="K551" s="20">
        <v>-7.8329762224138861E-3</v>
      </c>
      <c r="L551" s="20">
        <v>-7.7392187976708148E-3</v>
      </c>
      <c r="N551" s="24">
        <v>1.953815923417553E-6</v>
      </c>
      <c r="O551" s="24">
        <v>1.3575803923473933E-7</v>
      </c>
      <c r="P551" s="23">
        <f t="shared" si="188"/>
        <v>1.2031088288511732E-5</v>
      </c>
      <c r="Q551" s="23">
        <f t="shared" si="188"/>
        <v>4.883837465293106E-6</v>
      </c>
      <c r="R551" s="12">
        <v>3.4685859205895032E-3</v>
      </c>
      <c r="S551" s="12">
        <v>2.2099406022092778E-3</v>
      </c>
      <c r="T551" s="14">
        <v>-5.7053161318744569E-3</v>
      </c>
      <c r="U551" s="14">
        <v>-3.6350288148912519E-3</v>
      </c>
      <c r="V551" s="20">
        <v>-8.0691374822913827E-3</v>
      </c>
      <c r="W551" s="20">
        <v>-5.1410906217060886E-3</v>
      </c>
      <c r="Y551" s="14">
        <f t="shared" si="178"/>
        <v>-5.8489585571216305E-3</v>
      </c>
      <c r="Z551" s="14">
        <f t="shared" si="181"/>
        <v>-5.906608039442718E-3</v>
      </c>
      <c r="AA551" s="20">
        <f t="shared" si="179"/>
        <v>-6.8244372609013622E-3</v>
      </c>
      <c r="AB551" s="20">
        <f t="shared" si="182"/>
        <v>-1.1021425384421807E-2</v>
      </c>
      <c r="AD551" s="12"/>
      <c r="AE551" s="12"/>
      <c r="AF551" s="12"/>
      <c r="AG551" s="12"/>
      <c r="AI551" s="26">
        <v>0.39254355663848323</v>
      </c>
      <c r="AJ551" s="26">
        <v>-0.16177631520097385</v>
      </c>
      <c r="AK551" s="26">
        <f t="shared" si="189"/>
        <v>-1.458645070667411</v>
      </c>
      <c r="AL551" s="26">
        <f t="shared" si="189"/>
        <v>-1.5185475014863929</v>
      </c>
      <c r="AM551" s="26">
        <f t="shared" si="190"/>
        <v>-2.3218970845806752</v>
      </c>
      <c r="AN551" s="26">
        <f t="shared" si="190"/>
        <v>-2.4810206106649755</v>
      </c>
      <c r="AO551" s="14">
        <v>-5.0594357552542629E-3</v>
      </c>
      <c r="AP551" s="14">
        <v>-3.3558997799182332E-3</v>
      </c>
      <c r="AQ551" s="20">
        <v>-8.0536995366343456E-3</v>
      </c>
      <c r="AR551" s="20">
        <v>-5.4829081824265859E-3</v>
      </c>
    </row>
    <row r="552" spans="1:44" x14ac:dyDescent="0.2">
      <c r="A552" s="1">
        <v>44404</v>
      </c>
      <c r="B552">
        <v>250.00184999999999</v>
      </c>
      <c r="C552">
        <v>19.43</v>
      </c>
      <c r="D552" s="12">
        <v>-2.2172564051191612E-3</v>
      </c>
      <c r="E552" s="12">
        <v>-2.0544427324088455E-3</v>
      </c>
      <c r="F552" s="12">
        <v>1.6281367271031577E-4</v>
      </c>
      <c r="G552" s="12">
        <f t="shared" si="176"/>
        <v>3.4440047382251803E-3</v>
      </c>
      <c r="H552" s="12">
        <f t="shared" si="180"/>
        <v>3.331117145566814E-3</v>
      </c>
      <c r="I552" s="14">
        <v>-5.664883684907745E-3</v>
      </c>
      <c r="J552" s="14">
        <v>-5.4792001186858104E-3</v>
      </c>
      <c r="K552" s="20">
        <v>-8.0119531009567313E-3</v>
      </c>
      <c r="L552" s="20">
        <v>-7.749337289770352E-3</v>
      </c>
      <c r="N552" s="24">
        <v>4.9162259660419459E-6</v>
      </c>
      <c r="O552" s="24">
        <v>2.6508292021421823E-8</v>
      </c>
      <c r="P552" s="23">
        <f t="shared" si="188"/>
        <v>1.2679669643972988E-5</v>
      </c>
      <c r="Q552" s="23">
        <f t="shared" si="188"/>
        <v>5.1872320721059015E-6</v>
      </c>
      <c r="R552" s="12">
        <v>3.5608523760432683E-3</v>
      </c>
      <c r="S552" s="12">
        <v>2.2775495762125358E-3</v>
      </c>
      <c r="T552" s="14">
        <v>-5.8570809457735391E-3</v>
      </c>
      <c r="U552" s="14">
        <v>-3.7462356809949788E-3</v>
      </c>
      <c r="V552" s="20">
        <v>-8.2837813547815345E-3</v>
      </c>
      <c r="W552" s="20">
        <v>-5.2983726146446503E-3</v>
      </c>
      <c r="Y552" s="14">
        <f t="shared" si="178"/>
        <v>-6.3024077953677147E-3</v>
      </c>
      <c r="Z552" s="14">
        <f t="shared" si="181"/>
        <v>-5.906608039442718E-3</v>
      </c>
      <c r="AA552" s="20">
        <f t="shared" si="179"/>
        <v>-6.8244372609013622E-3</v>
      </c>
      <c r="AB552" s="20">
        <f t="shared" si="182"/>
        <v>-1.1021425384421807E-2</v>
      </c>
      <c r="AD552" s="12"/>
      <c r="AE552" s="12"/>
      <c r="AF552" s="12"/>
      <c r="AG552" s="12"/>
      <c r="AI552" s="26">
        <v>-0.61084542054682323</v>
      </c>
      <c r="AJ552" s="26">
        <v>6.9294278483411742E-2</v>
      </c>
      <c r="AK552" s="26">
        <f t="shared" si="189"/>
        <v>-1.458645070667411</v>
      </c>
      <c r="AL552" s="26">
        <f t="shared" si="189"/>
        <v>-1.5185475014863929</v>
      </c>
      <c r="AM552" s="26">
        <f t="shared" si="190"/>
        <v>-2.3218970845806752</v>
      </c>
      <c r="AN552" s="26">
        <f t="shared" si="190"/>
        <v>-2.4810206106649755</v>
      </c>
      <c r="AO552" s="14">
        <v>-5.1940197656898512E-3</v>
      </c>
      <c r="AP552" s="14">
        <v>-3.4585672184689392E-3</v>
      </c>
      <c r="AQ552" s="20">
        <v>-8.2679327505570353E-3</v>
      </c>
      <c r="AR552" s="20">
        <v>-5.6506474403945819E-3</v>
      </c>
    </row>
    <row r="553" spans="1:44" x14ac:dyDescent="0.2">
      <c r="A553" s="1">
        <v>44403</v>
      </c>
      <c r="B553">
        <v>250.5574</v>
      </c>
      <c r="C553">
        <v>19.47</v>
      </c>
      <c r="D553" s="12">
        <v>-7.3342524745623194E-4</v>
      </c>
      <c r="E553" s="12">
        <v>-1.0261672652641662E-3</v>
      </c>
      <c r="F553" s="12">
        <v>-2.927420178079343E-4</v>
      </c>
      <c r="G553" s="12">
        <f t="shared" si="176"/>
        <v>3.4490124452830019E-3</v>
      </c>
      <c r="H553" s="12">
        <f t="shared" si="180"/>
        <v>3.3772247867317187E-3</v>
      </c>
      <c r="I553" s="14">
        <v>-5.6731206300245128E-3</v>
      </c>
      <c r="J553" s="14">
        <v>-5.555040439486081E-3</v>
      </c>
      <c r="K553" s="20">
        <v>-8.0236027696245129E-3</v>
      </c>
      <c r="L553" s="20">
        <v>-7.856599702771366E-3</v>
      </c>
      <c r="N553" s="24">
        <v>5.3791259360623505E-7</v>
      </c>
      <c r="O553" s="24">
        <v>8.569788899026092E-8</v>
      </c>
      <c r="P553" s="23">
        <f t="shared" si="188"/>
        <v>1.31755632917174E-5</v>
      </c>
      <c r="Q553" s="23">
        <f t="shared" si="188"/>
        <v>5.5206090373551446E-6</v>
      </c>
      <c r="R553" s="12">
        <v>3.6298158757321836E-3</v>
      </c>
      <c r="S553" s="12">
        <v>2.3495976330757452E-3</v>
      </c>
      <c r="T553" s="14">
        <v>-5.9705158083641179E-3</v>
      </c>
      <c r="U553" s="14">
        <v>-3.8647441886412348E-3</v>
      </c>
      <c r="V553" s="20">
        <v>-8.4442144456692587E-3</v>
      </c>
      <c r="W553" s="20">
        <v>-5.4659814585571514E-3</v>
      </c>
      <c r="Y553" s="14">
        <f t="shared" si="178"/>
        <v>-6.3024077953677147E-3</v>
      </c>
      <c r="Z553" s="14">
        <f t="shared" si="181"/>
        <v>-5.906608039442718E-3</v>
      </c>
      <c r="AA553" s="20">
        <f t="shared" si="179"/>
        <v>-6.8244372609013622E-3</v>
      </c>
      <c r="AB553" s="20">
        <f t="shared" si="182"/>
        <v>-1.1021425384421807E-2</v>
      </c>
      <c r="AD553" s="12"/>
      <c r="AE553" s="12"/>
      <c r="AF553" s="12"/>
      <c r="AG553" s="12"/>
      <c r="AI553" s="26">
        <v>-0.19594159324741126</v>
      </c>
      <c r="AJ553" s="26">
        <v>-0.12082243165493289</v>
      </c>
      <c r="AK553" s="26">
        <f t="shared" si="189"/>
        <v>-1.458645070667411</v>
      </c>
      <c r="AL553" s="26">
        <f t="shared" si="189"/>
        <v>-1.5185475014863929</v>
      </c>
      <c r="AM553" s="26">
        <f t="shared" si="190"/>
        <v>-2.3218970845806752</v>
      </c>
      <c r="AN553" s="26">
        <f t="shared" si="190"/>
        <v>-2.4810206106649755</v>
      </c>
      <c r="AO553" s="14">
        <v>-5.2946130345670611E-3</v>
      </c>
      <c r="AP553" s="14">
        <v>-3.5679756152055156E-3</v>
      </c>
      <c r="AQ553" s="20">
        <v>-8.4280588994272085E-3</v>
      </c>
      <c r="AR553" s="20">
        <v>-5.8294001544305666E-3</v>
      </c>
    </row>
    <row r="554" spans="1:44" x14ac:dyDescent="0.2">
      <c r="A554" s="1">
        <v>44400</v>
      </c>
      <c r="B554">
        <v>250.7413</v>
      </c>
      <c r="C554">
        <v>19.489999999999998</v>
      </c>
      <c r="D554" s="12">
        <v>5.6996974774410347E-3</v>
      </c>
      <c r="E554" s="12">
        <v>6.1951471347443388E-3</v>
      </c>
      <c r="F554" s="12">
        <v>4.9544965730330404E-4</v>
      </c>
      <c r="G554" s="12">
        <f t="shared" si="176"/>
        <v>3.7176909672809633E-3</v>
      </c>
      <c r="H554" s="12">
        <f t="shared" si="180"/>
        <v>3.4097853052290697E-3</v>
      </c>
      <c r="I554" s="14">
        <v>-6.1150574714168206E-3</v>
      </c>
      <c r="J554" s="14">
        <v>-5.6085977264318694E-3</v>
      </c>
      <c r="K554" s="20">
        <v>-8.6486424780749058E-3</v>
      </c>
      <c r="L554" s="20">
        <v>-7.9323467957553451E-3</v>
      </c>
      <c r="N554" s="24">
        <v>3.2486551334347697E-5</v>
      </c>
      <c r="O554" s="24">
        <v>2.4547036292196141E-7</v>
      </c>
      <c r="P554" s="23">
        <f t="shared" si="188"/>
        <v>1.4010655092209248E-5</v>
      </c>
      <c r="Q554" s="23">
        <f t="shared" si="188"/>
        <v>5.8704984801426509E-6</v>
      </c>
      <c r="R554" s="12">
        <v>3.7430809625506696E-3</v>
      </c>
      <c r="S554" s="12">
        <v>2.422911158120052E-3</v>
      </c>
      <c r="T554" s="14">
        <v>-6.156820297224478E-3</v>
      </c>
      <c r="U554" s="14">
        <v>-3.985334206214961E-3</v>
      </c>
      <c r="V554" s="20">
        <v>-8.7077084395924941E-3</v>
      </c>
      <c r="W554" s="20">
        <v>-5.6365342216824141E-3</v>
      </c>
      <c r="Y554" s="14">
        <f t="shared" si="178"/>
        <v>-6.3024077953677147E-3</v>
      </c>
      <c r="Z554" s="14">
        <f t="shared" si="181"/>
        <v>-5.906608039442718E-3</v>
      </c>
      <c r="AA554" s="20">
        <f t="shared" si="179"/>
        <v>-6.8244372609013622E-3</v>
      </c>
      <c r="AB554" s="20">
        <f t="shared" si="182"/>
        <v>-1.1021425384421807E-2</v>
      </c>
      <c r="AD554" s="12"/>
      <c r="AE554" s="12"/>
      <c r="AF554" s="12"/>
      <c r="AG554" s="12"/>
      <c r="AI554" s="26">
        <v>1.5914271167802225</v>
      </c>
      <c r="AJ554" s="26">
        <v>0.19835228473821681</v>
      </c>
      <c r="AK554" s="26">
        <f t="shared" si="189"/>
        <v>-1.458645070667411</v>
      </c>
      <c r="AL554" s="26">
        <f t="shared" si="189"/>
        <v>-1.5185475014863929</v>
      </c>
      <c r="AM554" s="26">
        <f t="shared" si="190"/>
        <v>-2.3218970845806752</v>
      </c>
      <c r="AN554" s="26">
        <f t="shared" si="190"/>
        <v>-2.4810206106649755</v>
      </c>
      <c r="AO554" s="14">
        <v>-5.4598265951335623E-3</v>
      </c>
      <c r="AP554" s="14">
        <v>-3.6793056854867077E-3</v>
      </c>
      <c r="AQ554" s="20">
        <v>-8.6910487742958269E-3</v>
      </c>
      <c r="AR554" s="20">
        <v>-6.0112925211059948E-3</v>
      </c>
    </row>
    <row r="555" spans="1:44" x14ac:dyDescent="0.2">
      <c r="A555" s="1">
        <v>44399</v>
      </c>
      <c r="B555">
        <v>249.32025000000002</v>
      </c>
      <c r="C555">
        <v>19.37</v>
      </c>
      <c r="D555" s="12">
        <v>2.355726572491168E-3</v>
      </c>
      <c r="E555" s="12">
        <v>1.0335917312660481E-3</v>
      </c>
      <c r="F555" s="12">
        <v>-1.3221348412251199E-3</v>
      </c>
      <c r="G555" s="12">
        <f t="shared" si="176"/>
        <v>3.6887924148625633E-3</v>
      </c>
      <c r="H555" s="12">
        <f t="shared" si="180"/>
        <v>3.5118150846301069E-3</v>
      </c>
      <c r="I555" s="14">
        <v>-6.0675235826577684E-3</v>
      </c>
      <c r="J555" s="14">
        <v>-5.7764217791367242E-3</v>
      </c>
      <c r="K555" s="20">
        <v>-8.5814143920935025E-3</v>
      </c>
      <c r="L555" s="20">
        <v>-8.1697035561538039E-3</v>
      </c>
      <c r="N555" s="24">
        <v>5.5494476843409862E-6</v>
      </c>
      <c r="O555" s="24">
        <v>1.7480405383813731E-6</v>
      </c>
      <c r="P555" s="23">
        <f t="shared" si="188"/>
        <v>1.2827147915365683E-5</v>
      </c>
      <c r="Q555" s="23">
        <f t="shared" si="188"/>
        <v>6.2391388397346063E-6</v>
      </c>
      <c r="R555" s="12">
        <v>3.5815007909207118E-3</v>
      </c>
      <c r="S555" s="12">
        <v>2.497826823407621E-3</v>
      </c>
      <c r="T555" s="14">
        <v>-5.8910445658755008E-3</v>
      </c>
      <c r="U555" s="14">
        <v>-4.1085595099787011E-3</v>
      </c>
      <c r="V555" s="20">
        <v>-8.3318167508339876E-3</v>
      </c>
      <c r="W555" s="20">
        <v>-5.8108141203565061E-3</v>
      </c>
      <c r="Y555" s="14">
        <f t="shared" si="178"/>
        <v>-6.3024077953677147E-3</v>
      </c>
      <c r="Z555" s="14">
        <f t="shared" si="181"/>
        <v>-6.1004761576220756E-3</v>
      </c>
      <c r="AA555" s="20">
        <f t="shared" si="179"/>
        <v>-6.8244372609013622E-3</v>
      </c>
      <c r="AB555" s="20">
        <f t="shared" si="182"/>
        <v>-1.1021425384421807E-2</v>
      </c>
      <c r="AD555" s="12"/>
      <c r="AE555" s="12"/>
      <c r="AF555" s="12"/>
      <c r="AG555" s="12"/>
      <c r="AI555" s="26">
        <v>0.64553726798480449</v>
      </c>
      <c r="AJ555" s="26">
        <v>-0.51599908062638389</v>
      </c>
      <c r="AK555" s="26">
        <f t="shared" si="189"/>
        <v>-1.458645070667411</v>
      </c>
      <c r="AL555" s="26">
        <f t="shared" si="189"/>
        <v>-1.6112150315130989</v>
      </c>
      <c r="AM555" s="26">
        <f t="shared" si="190"/>
        <v>-2.3218970845806752</v>
      </c>
      <c r="AN555" s="26">
        <f t="shared" si="190"/>
        <v>-2.4810206106649755</v>
      </c>
      <c r="AO555" s="14">
        <v>-5.2241384742679302E-3</v>
      </c>
      <c r="AP555" s="14">
        <v>-4.0245361239909742E-3</v>
      </c>
      <c r="AQ555" s="20">
        <v>-8.3158762448621824E-3</v>
      </c>
      <c r="AR555" s="20">
        <v>-6.1971598307461314E-3</v>
      </c>
    </row>
    <row r="556" spans="1:44" x14ac:dyDescent="0.2">
      <c r="A556" s="1">
        <v>44398</v>
      </c>
      <c r="B556">
        <v>248.73430000000002</v>
      </c>
      <c r="C556">
        <v>19.350000000000001</v>
      </c>
      <c r="D556" s="12">
        <v>3.2084530537375144E-3</v>
      </c>
      <c r="E556" s="12">
        <v>6.2402496099844829E-3</v>
      </c>
      <c r="F556" s="12">
        <v>3.0317965562469684E-3</v>
      </c>
      <c r="G556" s="12">
        <f t="shared" si="176"/>
        <v>3.9705438461069883E-3</v>
      </c>
      <c r="H556" s="12">
        <f t="shared" si="180"/>
        <v>3.9202157472918815E-3</v>
      </c>
      <c r="I556" s="14">
        <v>-6.5309634462389294E-3</v>
      </c>
      <c r="J556" s="14">
        <v>-6.4481810903653288E-3</v>
      </c>
      <c r="K556" s="20">
        <v>-9.236866235176935E-3</v>
      </c>
      <c r="L556" s="20">
        <v>-9.1197855694938948E-3</v>
      </c>
      <c r="N556" s="24">
        <v>1.0294170998037582E-5</v>
      </c>
      <c r="O556" s="24">
        <v>9.1917903584709772E-6</v>
      </c>
      <c r="P556" s="23">
        <f t="shared" si="188"/>
        <v>1.3317022140121022E-5</v>
      </c>
      <c r="Q556" s="23">
        <f t="shared" si="188"/>
        <v>6.565285918352638E-6</v>
      </c>
      <c r="R556" s="12">
        <v>3.6492495310845793E-3</v>
      </c>
      <c r="S556" s="12">
        <v>2.5622813893779578E-3</v>
      </c>
      <c r="T556" s="14">
        <v>-6.0024813268554312E-3</v>
      </c>
      <c r="U556" s="14">
        <v>-4.2145778365885924E-3</v>
      </c>
      <c r="V556" s="20">
        <v>-8.4894238884831458E-3</v>
      </c>
      <c r="W556" s="20">
        <v>-5.9607578628738242E-3</v>
      </c>
      <c r="Y556" s="14">
        <f t="shared" si="178"/>
        <v>-6.5340176377910123E-3</v>
      </c>
      <c r="Z556" s="14">
        <f t="shared" si="181"/>
        <v>-6.1004761576220756E-3</v>
      </c>
      <c r="AA556" s="20">
        <f t="shared" si="179"/>
        <v>-6.9156393869196399E-3</v>
      </c>
      <c r="AB556" s="20">
        <f t="shared" si="182"/>
        <v>-1.1021425384421807E-2</v>
      </c>
      <c r="AD556" s="12"/>
      <c r="AE556" s="12"/>
      <c r="AF556" s="12"/>
      <c r="AG556" s="12"/>
      <c r="AI556" s="26">
        <v>0.87291043201391816</v>
      </c>
      <c r="AJ556" s="26">
        <v>1.1987308087832189</v>
      </c>
      <c r="AK556" s="26">
        <f t="shared" si="189"/>
        <v>-1.5301666895232093</v>
      </c>
      <c r="AL556" s="26">
        <f t="shared" si="189"/>
        <v>-1.6112150315130989</v>
      </c>
      <c r="AM556" s="26">
        <f t="shared" si="190"/>
        <v>-2.3965012536150061</v>
      </c>
      <c r="AN556" s="26">
        <f t="shared" si="190"/>
        <v>-2.4810206106649755</v>
      </c>
      <c r="AO556" s="14">
        <v>-5.5839600742238144E-3</v>
      </c>
      <c r="AP556" s="14">
        <v>-4.1283862895320333E-3</v>
      </c>
      <c r="AQ556" s="20">
        <v>-8.7454310759981675E-3</v>
      </c>
      <c r="AR556" s="20">
        <v>-6.3570729373700029E-3</v>
      </c>
    </row>
    <row r="557" spans="1:44" x14ac:dyDescent="0.2">
      <c r="A557" s="1">
        <v>44397</v>
      </c>
      <c r="B557">
        <v>247.93880000000001</v>
      </c>
      <c r="C557">
        <v>19.23</v>
      </c>
      <c r="D557" s="12">
        <v>7.3448691956721213E-3</v>
      </c>
      <c r="E557" s="12">
        <v>6.8062827225130462E-3</v>
      </c>
      <c r="F557" s="12">
        <v>-5.3858647315907504E-4</v>
      </c>
      <c r="G557" s="12">
        <f t="shared" si="176"/>
        <v>3.9699735680834855E-3</v>
      </c>
      <c r="H557" s="12">
        <f t="shared" si="180"/>
        <v>3.9110826470330519E-3</v>
      </c>
      <c r="I557" s="14">
        <v>-6.5300254223635999E-3</v>
      </c>
      <c r="J557" s="14">
        <v>-6.4331584772792817E-3</v>
      </c>
      <c r="K557" s="20">
        <v>-9.2355395701093478E-3</v>
      </c>
      <c r="L557" s="20">
        <v>-9.0985388011233636E-3</v>
      </c>
      <c r="N557" s="24">
        <v>5.3947103501533235E-5</v>
      </c>
      <c r="O557" s="24">
        <v>2.9007538906993106E-7</v>
      </c>
      <c r="P557" s="23">
        <f t="shared" si="188"/>
        <v>1.3509896151795905E-5</v>
      </c>
      <c r="Q557" s="23">
        <f t="shared" si="188"/>
        <v>6.396711677094301E-6</v>
      </c>
      <c r="R557" s="12">
        <v>3.6755810631512271E-3</v>
      </c>
      <c r="S557" s="12">
        <v>2.5291721327529884E-3</v>
      </c>
      <c r="T557" s="14">
        <v>-6.0457928428784453E-3</v>
      </c>
      <c r="U557" s="14">
        <v>-4.1601179557433443E-3</v>
      </c>
      <c r="V557" s="20">
        <v>-8.5506801921266303E-3</v>
      </c>
      <c r="W557" s="20">
        <v>-5.8837342141132539E-3</v>
      </c>
      <c r="Y557" s="14">
        <f t="shared" si="178"/>
        <v>-6.5340176377910123E-3</v>
      </c>
      <c r="Z557" s="14">
        <f t="shared" si="181"/>
        <v>-6.1004761576220756E-3</v>
      </c>
      <c r="AA557" s="20">
        <f t="shared" si="179"/>
        <v>-6.9156393869196399E-3</v>
      </c>
      <c r="AB557" s="20">
        <f t="shared" si="182"/>
        <v>-1.1021425384421807E-2</v>
      </c>
      <c r="AD557" s="12"/>
      <c r="AE557" s="12"/>
      <c r="AF557" s="12"/>
      <c r="AG557" s="12"/>
      <c r="AI557" s="26">
        <v>2.2224659328660548</v>
      </c>
      <c r="AJ557" s="26">
        <v>-0.20664627278013856</v>
      </c>
      <c r="AK557" s="26">
        <f t="shared" si="189"/>
        <v>-1.5301666895232093</v>
      </c>
      <c r="AL557" s="26">
        <f t="shared" si="189"/>
        <v>-1.6112150315130989</v>
      </c>
      <c r="AM557" s="26">
        <f t="shared" si="190"/>
        <v>-2.3965012536150061</v>
      </c>
      <c r="AN557" s="26">
        <f t="shared" si="190"/>
        <v>-2.4810206106649755</v>
      </c>
      <c r="AO557" s="14">
        <v>-5.6242517074763113E-3</v>
      </c>
      <c r="AP557" s="14">
        <v>-4.0750401575756576E-3</v>
      </c>
      <c r="AQ557" s="20">
        <v>-8.8085346256054926E-3</v>
      </c>
      <c r="AR557" s="20">
        <v>-6.2749281892796578E-3</v>
      </c>
    </row>
    <row r="558" spans="1:44" x14ac:dyDescent="0.2">
      <c r="A558" s="1">
        <v>44396</v>
      </c>
      <c r="B558">
        <v>246.13100000000003</v>
      </c>
      <c r="C558">
        <v>19.100000000000001</v>
      </c>
      <c r="D558" s="12">
        <v>-6.8242473838097117E-3</v>
      </c>
      <c r="E558" s="12">
        <v>-1.2919896640826822E-2</v>
      </c>
      <c r="F558" s="12">
        <v>-6.0956492570171106E-3</v>
      </c>
      <c r="G558" s="12">
        <f t="shared" si="176"/>
        <v>3.915769031862049E-3</v>
      </c>
      <c r="H558" s="12">
        <f t="shared" si="180"/>
        <v>3.9718524551780824E-3</v>
      </c>
      <c r="I558" s="14">
        <v>-6.4408668943625475E-3</v>
      </c>
      <c r="J558" s="14">
        <v>-6.5331159166157806E-3</v>
      </c>
      <c r="K558" s="20">
        <v>-9.1094409625072387E-3</v>
      </c>
      <c r="L558" s="20">
        <v>-9.2399105151074259E-3</v>
      </c>
      <c r="N558" s="24">
        <v>4.6570352355433692E-5</v>
      </c>
      <c r="O558" s="24">
        <v>3.7156939864573255E-5</v>
      </c>
      <c r="P558" s="23">
        <f t="shared" si="188"/>
        <v>1.0921892724340871E-5</v>
      </c>
      <c r="Q558" s="23">
        <f t="shared" si="188"/>
        <v>6.7929079654442813E-6</v>
      </c>
      <c r="R558" s="12">
        <v>3.3048286981840484E-3</v>
      </c>
      <c r="S558" s="12">
        <v>2.6063207717862131E-3</v>
      </c>
      <c r="T558" s="14">
        <v>-5.4359594706613456E-3</v>
      </c>
      <c r="U558" s="14">
        <v>-4.2870161744715139E-3</v>
      </c>
      <c r="V558" s="20">
        <v>-7.6881812160896207E-3</v>
      </c>
      <c r="W558" s="20">
        <v>-6.0632087865133402E-3</v>
      </c>
      <c r="Y558" s="14">
        <f t="shared" si="178"/>
        <v>-6.5340176377910123E-3</v>
      </c>
      <c r="Z558" s="14">
        <f t="shared" si="181"/>
        <v>-6.2328206440950881E-3</v>
      </c>
      <c r="AA558" s="20">
        <f t="shared" si="179"/>
        <v>-6.9156393869196399E-3</v>
      </c>
      <c r="AB558" s="20">
        <f t="shared" si="182"/>
        <v>-1.1021425384421807E-2</v>
      </c>
      <c r="AD558" s="12"/>
      <c r="AE558" s="12"/>
      <c r="AF558" s="12"/>
      <c r="AG558" s="12"/>
      <c r="AI558" s="26">
        <v>-2.3212968588379113</v>
      </c>
      <c r="AJ558" s="26">
        <v>-2.7676206620750645</v>
      </c>
      <c r="AK558" s="26">
        <f t="shared" si="189"/>
        <v>-1.5301666895232093</v>
      </c>
      <c r="AL558" s="26">
        <f t="shared" si="189"/>
        <v>-1.6669212510372104</v>
      </c>
      <c r="AM558" s="26">
        <f t="shared" si="190"/>
        <v>-2.3965012536150061</v>
      </c>
      <c r="AN558" s="26">
        <f t="shared" si="190"/>
        <v>-2.4810206106649755</v>
      </c>
      <c r="AO558" s="14">
        <v>-5.0569387885415831E-3</v>
      </c>
      <c r="AP558" s="14">
        <v>-4.3445314815101421E-3</v>
      </c>
      <c r="AQ558" s="20">
        <v>-7.9200261181809201E-3</v>
      </c>
      <c r="AR558" s="20">
        <v>-6.4663355528058403E-3</v>
      </c>
    </row>
    <row r="559" spans="1:44" x14ac:dyDescent="0.2">
      <c r="A559" s="1">
        <v>44393</v>
      </c>
      <c r="B559">
        <v>247.82220000000001</v>
      </c>
      <c r="C559">
        <v>19.350000000000001</v>
      </c>
      <c r="D559" s="12">
        <v>-2.7301739452190166E-3</v>
      </c>
      <c r="E559" s="12">
        <v>0</v>
      </c>
      <c r="F559" s="12">
        <v>2.7301739452190166E-3</v>
      </c>
      <c r="G559" s="12">
        <f t="shared" si="176"/>
        <v>3.8751648795218299E-3</v>
      </c>
      <c r="H559" s="12">
        <f t="shared" si="180"/>
        <v>3.9357084514799988E-3</v>
      </c>
      <c r="I559" s="14">
        <v>-6.3740790071164484E-3</v>
      </c>
      <c r="J559" s="14">
        <v>-6.4736643210404404E-3</v>
      </c>
      <c r="K559" s="20">
        <v>-9.0149815790333404E-3</v>
      </c>
      <c r="L559" s="20">
        <v>-9.1558269889450653E-3</v>
      </c>
      <c r="N559" s="24">
        <v>7.4538497711527699E-6</v>
      </c>
      <c r="O559" s="24">
        <v>7.4538497711527699E-6</v>
      </c>
      <c r="P559" s="23">
        <f t="shared" si="188"/>
        <v>8.6426744898563769E-6</v>
      </c>
      <c r="Q559" s="23">
        <f t="shared" si="188"/>
        <v>4.8509501436472356E-6</v>
      </c>
      <c r="R559" s="12">
        <v>2.9398425961021071E-3</v>
      </c>
      <c r="S559" s="12">
        <v>2.2024872629931905E-3</v>
      </c>
      <c r="T559" s="14">
        <v>-4.8356107568649845E-3</v>
      </c>
      <c r="U559" s="14">
        <v>-3.6227691628487714E-3</v>
      </c>
      <c r="V559" s="20">
        <v>-6.839096573456843E-3</v>
      </c>
      <c r="W559" s="20">
        <v>-5.1237515618662386E-3</v>
      </c>
      <c r="Y559" s="14">
        <f t="shared" si="178"/>
        <v>-6.3024077953677147E-3</v>
      </c>
      <c r="Z559" s="14">
        <f t="shared" si="181"/>
        <v>-6.2328206440950881E-3</v>
      </c>
      <c r="AA559" s="20">
        <f t="shared" si="179"/>
        <v>-6.9156393869196399E-3</v>
      </c>
      <c r="AB559" s="20">
        <f t="shared" si="182"/>
        <v>-1.1021425384421807E-2</v>
      </c>
      <c r="AD559" s="12"/>
      <c r="AE559" s="12"/>
      <c r="AF559" s="12"/>
      <c r="AG559" s="12"/>
      <c r="AI559" s="26">
        <v>-0.92463151695248535</v>
      </c>
      <c r="AJ559" s="26">
        <v>1.2613224065303914</v>
      </c>
      <c r="AK559" s="26">
        <f t="shared" si="189"/>
        <v>-1.458645070667411</v>
      </c>
      <c r="AL559" s="26">
        <f t="shared" si="189"/>
        <v>-1.6112150315130989</v>
      </c>
      <c r="AM559" s="26">
        <f t="shared" si="190"/>
        <v>-2.3965012536150061</v>
      </c>
      <c r="AN559" s="26">
        <f t="shared" si="190"/>
        <v>-2.3489270454158619</v>
      </c>
      <c r="AO559" s="14">
        <v>-4.2881869113424228E-3</v>
      </c>
      <c r="AP559" s="14">
        <v>-3.5486805848507722E-3</v>
      </c>
      <c r="AQ559" s="20">
        <v>-7.0453364669894941E-3</v>
      </c>
      <c r="AR559" s="20">
        <v>-5.1734818992286635E-3</v>
      </c>
    </row>
    <row r="560" spans="1:44" x14ac:dyDescent="0.2">
      <c r="A560" s="1">
        <v>44392</v>
      </c>
      <c r="B560">
        <v>248.50065000000001</v>
      </c>
      <c r="C560">
        <v>19.350000000000001</v>
      </c>
      <c r="D560" s="12">
        <v>-2.0979981375220946E-3</v>
      </c>
      <c r="E560" s="12">
        <v>-2.5773195876287458E-3</v>
      </c>
      <c r="F560" s="12">
        <v>-4.7932145010665117E-4</v>
      </c>
      <c r="G560" s="12">
        <f t="shared" si="176"/>
        <v>3.874842423586382E-3</v>
      </c>
      <c r="H560" s="12">
        <f t="shared" si="180"/>
        <v>3.939611391237224E-3</v>
      </c>
      <c r="I560" s="14">
        <v>-6.3735486143014948E-3</v>
      </c>
      <c r="J560" s="14">
        <v>-6.4800840856558848E-3</v>
      </c>
      <c r="K560" s="20">
        <v>-9.0142314343534379E-3</v>
      </c>
      <c r="L560" s="20">
        <v>-9.1649065845517946E-3</v>
      </c>
      <c r="N560" s="24">
        <v>4.4015961850461781E-6</v>
      </c>
      <c r="O560" s="24">
        <v>2.2974905253234287E-7</v>
      </c>
      <c r="P560" s="23">
        <f t="shared" si="188"/>
        <v>8.7185296754589417E-6</v>
      </c>
      <c r="Q560" s="23">
        <f t="shared" si="188"/>
        <v>4.6852030142006619E-6</v>
      </c>
      <c r="R560" s="12">
        <v>2.9527156441924679E-3</v>
      </c>
      <c r="S560" s="12">
        <v>2.1645329783121026E-3</v>
      </c>
      <c r="T560" s="14">
        <v>-4.8567850367063348E-3</v>
      </c>
      <c r="U560" s="14">
        <v>-3.5603399200327354E-3</v>
      </c>
      <c r="V560" s="20">
        <v>-6.8690437615142796E-3</v>
      </c>
      <c r="W560" s="20">
        <v>-5.0354566923876487E-3</v>
      </c>
      <c r="Y560" s="14">
        <f t="shared" si="178"/>
        <v>-6.3024077953677147E-3</v>
      </c>
      <c r="Z560" s="14">
        <f t="shared" si="181"/>
        <v>-6.2328206440950881E-3</v>
      </c>
      <c r="AA560" s="20">
        <f t="shared" si="179"/>
        <v>-6.9156393869196399E-3</v>
      </c>
      <c r="AB560" s="20">
        <f t="shared" si="182"/>
        <v>-1.1021425384421807E-2</v>
      </c>
      <c r="AD560" s="12"/>
      <c r="AE560" s="12"/>
      <c r="AF560" s="12"/>
      <c r="AG560" s="12"/>
      <c r="AI560" s="26">
        <v>-0.69947954878223517</v>
      </c>
      <c r="AJ560" s="26">
        <v>-0.2150090626448404</v>
      </c>
      <c r="AK560" s="26">
        <f t="shared" si="189"/>
        <v>-1.458645070667411</v>
      </c>
      <c r="AL560" s="26">
        <f t="shared" si="189"/>
        <v>-1.6112150315130989</v>
      </c>
      <c r="AM560" s="26">
        <f t="shared" si="190"/>
        <v>-2.3965012536150061</v>
      </c>
      <c r="AN560" s="26">
        <f t="shared" si="190"/>
        <v>-2.3489270454158619</v>
      </c>
      <c r="AO560" s="14">
        <v>-4.3069641194838923E-3</v>
      </c>
      <c r="AP560" s="14">
        <v>-3.4875280708622763E-3</v>
      </c>
      <c r="AQ560" s="20">
        <v>-7.0761867428758892E-3</v>
      </c>
      <c r="AR560" s="20">
        <v>-5.0843300534518434E-3</v>
      </c>
    </row>
    <row r="561" spans="1:44" x14ac:dyDescent="0.2">
      <c r="A561" s="1">
        <v>44391</v>
      </c>
      <c r="B561">
        <v>249.0231</v>
      </c>
      <c r="C561">
        <v>19.399999999999999</v>
      </c>
      <c r="D561" s="12">
        <v>9.8300275485962985E-4</v>
      </c>
      <c r="E561" s="12">
        <v>0</v>
      </c>
      <c r="F561" s="12">
        <v>-9.8300275485962985E-4</v>
      </c>
      <c r="G561" s="12">
        <f t="shared" si="176"/>
        <v>3.8992589770979044E-3</v>
      </c>
      <c r="H561" s="12">
        <f t="shared" si="180"/>
        <v>3.9415921649623683E-3</v>
      </c>
      <c r="I561" s="14">
        <v>-6.4137102709025768E-3</v>
      </c>
      <c r="J561" s="14">
        <v>-6.4833421685018587E-3</v>
      </c>
      <c r="K561" s="20">
        <v>-9.0710328317063736E-3</v>
      </c>
      <c r="L561" s="20">
        <v>-9.1695145532962406E-3</v>
      </c>
      <c r="N561" s="24">
        <v>9.6629441606162147E-7</v>
      </c>
      <c r="O561" s="24">
        <v>9.6629441606162147E-7</v>
      </c>
      <c r="P561" s="23">
        <f t="shared" si="188"/>
        <v>8.9962217972855057E-6</v>
      </c>
      <c r="Q561" s="23">
        <f t="shared" si="188"/>
        <v>4.9698147121239847E-6</v>
      </c>
      <c r="R561" s="12">
        <v>2.9993702334465992E-3</v>
      </c>
      <c r="S561" s="12">
        <v>2.2293081240878265E-3</v>
      </c>
      <c r="T561" s="14">
        <v>-4.9335250070549237E-3</v>
      </c>
      <c r="U561" s="14">
        <v>-3.666885553498245E-3</v>
      </c>
      <c r="V561" s="20">
        <v>-6.9775785660398763E-3</v>
      </c>
      <c r="W561" s="20">
        <v>-5.1861462150536901E-3</v>
      </c>
      <c r="Y561" s="14">
        <f t="shared" si="178"/>
        <v>-6.3024077953677147E-3</v>
      </c>
      <c r="Z561" s="14">
        <f t="shared" si="181"/>
        <v>-6.2328206440950881E-3</v>
      </c>
      <c r="AA561" s="20">
        <f t="shared" si="179"/>
        <v>-6.9156393869196399E-3</v>
      </c>
      <c r="AB561" s="20">
        <f t="shared" si="182"/>
        <v>-1.1021425384421807E-2</v>
      </c>
      <c r="AD561" s="12"/>
      <c r="AE561" s="12"/>
      <c r="AF561" s="12"/>
      <c r="AG561" s="12"/>
      <c r="AI561" s="26">
        <v>0.31877676849046127</v>
      </c>
      <c r="AJ561" s="26">
        <v>-0.42995243612840989</v>
      </c>
      <c r="AK561" s="26">
        <f t="shared" si="189"/>
        <v>-1.458645070667411</v>
      </c>
      <c r="AL561" s="26">
        <f t="shared" si="189"/>
        <v>-1.6112150315130989</v>
      </c>
      <c r="AM561" s="26">
        <f t="shared" si="190"/>
        <v>-2.3965012536150061</v>
      </c>
      <c r="AN561" s="26">
        <f t="shared" si="190"/>
        <v>-2.3489270454158619</v>
      </c>
      <c r="AO561" s="14">
        <v>-4.3750166061234438E-3</v>
      </c>
      <c r="AP561" s="14">
        <v>-3.5918947594045748E-3</v>
      </c>
      <c r="AQ561" s="20">
        <v>-7.1879945245103081E-3</v>
      </c>
      <c r="AR561" s="20">
        <v>-5.236482145235196E-3</v>
      </c>
    </row>
    <row r="562" spans="1:44" x14ac:dyDescent="0.2">
      <c r="A562" s="1">
        <v>44390</v>
      </c>
      <c r="B562">
        <v>248.77855</v>
      </c>
      <c r="C562">
        <v>19.399999999999999</v>
      </c>
      <c r="D562" s="12">
        <v>1.1517592569876278E-4</v>
      </c>
      <c r="E562" s="12">
        <v>2.0661157024792765E-3</v>
      </c>
      <c r="F562" s="12">
        <v>1.9509397767805137E-3</v>
      </c>
      <c r="G562" s="12">
        <f t="shared" si="176"/>
        <v>3.9007728957094747E-3</v>
      </c>
      <c r="H562" s="12">
        <f t="shared" si="180"/>
        <v>3.9586466568670934E-3</v>
      </c>
      <c r="I562" s="14">
        <v>-6.4162004454217277E-3</v>
      </c>
      <c r="J562" s="14">
        <v>-6.5113943113671606E-3</v>
      </c>
      <c r="K562" s="20">
        <v>-9.0745547330498711E-3</v>
      </c>
      <c r="L562" s="20">
        <v>-9.209189234281644E-3</v>
      </c>
      <c r="N562" s="24">
        <v>1.3265493860566926E-8</v>
      </c>
      <c r="O562" s="24">
        <v>3.8061660126244005E-6</v>
      </c>
      <c r="P562" s="23">
        <f t="shared" si="188"/>
        <v>9.5090283528808697E-6</v>
      </c>
      <c r="Q562" s="23">
        <f t="shared" si="188"/>
        <v>5.2271942793394127E-6</v>
      </c>
      <c r="R562" s="12">
        <v>3.0836712459146598E-3</v>
      </c>
      <c r="S562" s="12">
        <v>2.2863058149205267E-3</v>
      </c>
      <c r="T562" s="14">
        <v>-5.0721878331686943E-3</v>
      </c>
      <c r="U562" s="14">
        <v>-3.7606384119922708E-3</v>
      </c>
      <c r="V562" s="20">
        <v>-7.1736920471744394E-3</v>
      </c>
      <c r="W562" s="20">
        <v>-5.3187426719475787E-3</v>
      </c>
      <c r="Y562" s="14">
        <f t="shared" si="178"/>
        <v>-6.3024077953677147E-3</v>
      </c>
      <c r="Z562" s="14">
        <f t="shared" si="181"/>
        <v>-6.2328206440950881E-3</v>
      </c>
      <c r="AA562" s="20">
        <f t="shared" si="179"/>
        <v>-6.9156393869196399E-3</v>
      </c>
      <c r="AB562" s="20">
        <f t="shared" si="182"/>
        <v>-1.1021425384421807E-2</v>
      </c>
      <c r="AD562" s="12"/>
      <c r="AE562" s="12"/>
      <c r="AF562" s="12"/>
      <c r="AG562" s="12"/>
      <c r="AI562" s="26">
        <v>3.621369921747826E-2</v>
      </c>
      <c r="AJ562" s="26">
        <v>0.84597430796834383</v>
      </c>
      <c r="AK562" s="26">
        <f t="shared" si="189"/>
        <v>-1.458645070667411</v>
      </c>
      <c r="AL562" s="26">
        <f t="shared" si="189"/>
        <v>-1.6112150315130989</v>
      </c>
      <c r="AM562" s="26">
        <f t="shared" si="190"/>
        <v>-2.3965012536150061</v>
      </c>
      <c r="AN562" s="26">
        <f t="shared" si="190"/>
        <v>-2.3489270454158619</v>
      </c>
      <c r="AO562" s="14">
        <v>-4.4979818624122526E-3</v>
      </c>
      <c r="AP562" s="14">
        <v>-3.6837302956357577E-3</v>
      </c>
      <c r="AQ562" s="20">
        <v>-7.3900220065710297E-3</v>
      </c>
      <c r="AR562" s="20">
        <v>-5.3703655627583774E-3</v>
      </c>
    </row>
    <row r="563" spans="1:44" x14ac:dyDescent="0.2">
      <c r="A563" s="1">
        <v>44389</v>
      </c>
      <c r="B563">
        <v>248.7499</v>
      </c>
      <c r="C563">
        <v>19.36</v>
      </c>
      <c r="D563" s="12">
        <v>2.6591134998481536E-3</v>
      </c>
      <c r="E563" s="12">
        <v>5.7142857142857828E-3</v>
      </c>
      <c r="F563" s="12">
        <v>3.0551722144376292E-3</v>
      </c>
      <c r="G563" s="12">
        <f t="shared" si="176"/>
        <v>3.9036138893239424E-3</v>
      </c>
      <c r="H563" s="12">
        <f t="shared" si="180"/>
        <v>3.9627358256022968E-3</v>
      </c>
      <c r="I563" s="14">
        <v>-6.4208734640726316E-3</v>
      </c>
      <c r="J563" s="14">
        <v>-6.5181203953924762E-3</v>
      </c>
      <c r="K563" s="20">
        <v>-9.0811638725050506E-3</v>
      </c>
      <c r="L563" s="20">
        <v>-9.2187020632753785E-3</v>
      </c>
      <c r="N563" s="24">
        <v>7.0708846050746968E-6</v>
      </c>
      <c r="O563" s="24">
        <v>9.3340772598717273E-6</v>
      </c>
      <c r="P563" s="23">
        <f t="shared" si="188"/>
        <v>1.0115273799295309E-5</v>
      </c>
      <c r="Q563" s="23">
        <f t="shared" si="188"/>
        <v>5.3183067037570491E-6</v>
      </c>
      <c r="R563" s="12">
        <v>3.1804518231369752E-3</v>
      </c>
      <c r="S563" s="12">
        <v>2.3061454212076585E-3</v>
      </c>
      <c r="T563" s="14">
        <v>-5.2313777166312775E-3</v>
      </c>
      <c r="U563" s="14">
        <v>-3.7932716603509488E-3</v>
      </c>
      <c r="V563" s="20">
        <v>-7.3988373372440184E-3</v>
      </c>
      <c r="W563" s="20">
        <v>-5.3648964978554557E-3</v>
      </c>
      <c r="Y563" s="14">
        <f t="shared" si="178"/>
        <v>-6.3024077953677147E-3</v>
      </c>
      <c r="Z563" s="14">
        <f t="shared" si="181"/>
        <v>-6.2328206440950881E-3</v>
      </c>
      <c r="AA563" s="20">
        <f t="shared" si="179"/>
        <v>-6.9156393869196399E-3</v>
      </c>
      <c r="AB563" s="20">
        <f t="shared" si="182"/>
        <v>-1.1021425384421807E-2</v>
      </c>
      <c r="AD563" s="12"/>
      <c r="AE563" s="12"/>
      <c r="AF563" s="12"/>
      <c r="AG563" s="12"/>
      <c r="AI563" s="26">
        <v>0.82819789960790158</v>
      </c>
      <c r="AJ563" s="26">
        <v>1.3580201613642757</v>
      </c>
      <c r="AK563" s="26">
        <f t="shared" si="189"/>
        <v>-1.458645070667411</v>
      </c>
      <c r="AL563" s="26">
        <f t="shared" si="189"/>
        <v>-1.6112150315130989</v>
      </c>
      <c r="AM563" s="26">
        <f t="shared" si="190"/>
        <v>-2.3965012536150061</v>
      </c>
      <c r="AN563" s="26">
        <f t="shared" si="190"/>
        <v>-2.3489270454158619</v>
      </c>
      <c r="AO563" s="14">
        <v>-4.6391503743139295E-3</v>
      </c>
      <c r="AP563" s="14">
        <v>-3.7156961675048859E-3</v>
      </c>
      <c r="AQ563" s="20">
        <v>-7.6219567812098928E-3</v>
      </c>
      <c r="AR563" s="20">
        <v>-5.416967350536624E-3</v>
      </c>
    </row>
    <row r="564" spans="1:44" x14ac:dyDescent="0.2">
      <c r="A564" s="1">
        <v>44386</v>
      </c>
      <c r="B564">
        <v>248.09019999999998</v>
      </c>
      <c r="C564">
        <v>19.25</v>
      </c>
      <c r="D564" s="12">
        <v>3.7286289601510259E-3</v>
      </c>
      <c r="E564" s="12">
        <v>3.6496350364962904E-3</v>
      </c>
      <c r="F564" s="12">
        <v>-7.8993923654735454E-5</v>
      </c>
      <c r="G564" s="12">
        <f t="shared" si="176"/>
        <v>3.8978048881801466E-3</v>
      </c>
      <c r="H564" s="12">
        <f t="shared" si="180"/>
        <v>3.9555723654943111E-3</v>
      </c>
      <c r="I564" s="14">
        <v>-6.4113185074722934E-3</v>
      </c>
      <c r="J564" s="14">
        <v>-6.5063375520523336E-3</v>
      </c>
      <c r="K564" s="20">
        <v>-9.0676501150438807E-3</v>
      </c>
      <c r="L564" s="20">
        <v>-9.2020373630823903E-3</v>
      </c>
      <c r="N564" s="24">
        <v>1.3902673922476921E-5</v>
      </c>
      <c r="O564" s="24">
        <v>6.2400399743701738E-9</v>
      </c>
      <c r="P564" s="23">
        <f t="shared" ref="P564:Q579" si="191">SUMPRODUCT(N564:N663,Weights)</f>
        <v>1.0308737957259724E-5</v>
      </c>
      <c r="Q564" s="23">
        <f t="shared" si="191"/>
        <v>5.0612635925001808E-6</v>
      </c>
      <c r="R564" s="12">
        <v>3.2107223419753574E-3</v>
      </c>
      <c r="S564" s="12">
        <v>2.2497252259998731E-3</v>
      </c>
      <c r="T564" s="14">
        <v>-5.2811682893322926E-3</v>
      </c>
      <c r="U564" s="14">
        <v>-3.7004686976301127E-3</v>
      </c>
      <c r="V564" s="20">
        <v>-7.4692570943898015E-3</v>
      </c>
      <c r="W564" s="20">
        <v>-5.2336434966808549E-3</v>
      </c>
      <c r="Y564" s="14">
        <f t="shared" si="178"/>
        <v>-6.3024077953677147E-3</v>
      </c>
      <c r="Z564" s="14">
        <f t="shared" si="181"/>
        <v>-6.2328206440950881E-3</v>
      </c>
      <c r="AA564" s="20">
        <f t="shared" si="179"/>
        <v>-6.9156393869196399E-3</v>
      </c>
      <c r="AB564" s="20">
        <f t="shared" si="182"/>
        <v>-1.1021425384421807E-2</v>
      </c>
      <c r="AD564" s="12"/>
      <c r="AE564" s="12"/>
      <c r="AF564" s="12"/>
      <c r="AG564" s="12"/>
      <c r="AI564" s="26">
        <v>1.174532792997214</v>
      </c>
      <c r="AJ564" s="26">
        <v>-3.4044159794967638E-2</v>
      </c>
      <c r="AK564" s="26">
        <f t="shared" si="189"/>
        <v>-1.458645070667411</v>
      </c>
      <c r="AL564" s="26">
        <f t="shared" si="189"/>
        <v>-1.6112150315130989</v>
      </c>
      <c r="AM564" s="26">
        <f t="shared" si="190"/>
        <v>-2.3965012536150061</v>
      </c>
      <c r="AN564" s="26">
        <f t="shared" si="190"/>
        <v>-2.3489270454158619</v>
      </c>
      <c r="AO564" s="14">
        <v>-4.6833043174040806E-3</v>
      </c>
      <c r="AP564" s="14">
        <v>-3.6247911009051987E-3</v>
      </c>
      <c r="AQ564" s="20">
        <v>-7.6945001175536525E-3</v>
      </c>
      <c r="AR564" s="20">
        <v>-5.2844404281054145E-3</v>
      </c>
    </row>
    <row r="565" spans="1:44" x14ac:dyDescent="0.2">
      <c r="A565" s="1">
        <v>44385</v>
      </c>
      <c r="B565">
        <v>247.1686</v>
      </c>
      <c r="C565">
        <v>19.18</v>
      </c>
      <c r="D565" s="12">
        <v>-6.6794424239939865E-3</v>
      </c>
      <c r="E565" s="12">
        <v>-1.0319917440660409E-2</v>
      </c>
      <c r="F565" s="12">
        <v>-3.6404750166664224E-3</v>
      </c>
      <c r="G565" s="12">
        <f t="shared" si="176"/>
        <v>3.8860080735444941E-3</v>
      </c>
      <c r="H565" s="12">
        <f t="shared" si="180"/>
        <v>3.9561095721658973E-3</v>
      </c>
      <c r="I565" s="14">
        <v>-6.3919144741323665E-3</v>
      </c>
      <c r="J565" s="14">
        <v>-6.507221178394515E-3</v>
      </c>
      <c r="K565" s="20">
        <v>-9.0402066203957767E-3</v>
      </c>
      <c r="L565" s="20">
        <v>-9.2032870926807547E-3</v>
      </c>
      <c r="N565" s="24">
        <v>4.4614951095450664E-5</v>
      </c>
      <c r="O565" s="24">
        <v>1.3253058346972388E-5</v>
      </c>
      <c r="P565" s="23">
        <f t="shared" si="191"/>
        <v>1.0077853555803845E-5</v>
      </c>
      <c r="Q565" s="23">
        <f t="shared" si="191"/>
        <v>5.383963800188328E-6</v>
      </c>
      <c r="R565" s="12">
        <v>3.1745635220930524E-3</v>
      </c>
      <c r="S565" s="12">
        <v>2.320337001426372E-3</v>
      </c>
      <c r="T565" s="14">
        <v>-5.2216923233025991E-3</v>
      </c>
      <c r="U565" s="14">
        <v>-3.8166147325458723E-3</v>
      </c>
      <c r="V565" s="20">
        <v>-7.3851391006287759E-3</v>
      </c>
      <c r="W565" s="20">
        <v>-5.3979110503265398E-3</v>
      </c>
      <c r="Y565" s="14">
        <f t="shared" si="178"/>
        <v>-6.3024077953677147E-3</v>
      </c>
      <c r="Z565" s="14">
        <f t="shared" si="181"/>
        <v>-6.2328206440950881E-3</v>
      </c>
      <c r="AA565" s="20">
        <f t="shared" si="179"/>
        <v>-6.9156393869196399E-3</v>
      </c>
      <c r="AB565" s="20">
        <f t="shared" si="182"/>
        <v>-1.1021425384421807E-2</v>
      </c>
      <c r="AD565" s="12"/>
      <c r="AE565" s="12"/>
      <c r="AF565" s="12"/>
      <c r="AG565" s="12"/>
      <c r="AI565" s="26">
        <v>-2.3813194331143044</v>
      </c>
      <c r="AJ565" s="26">
        <v>-1.6479165118281258</v>
      </c>
      <c r="AK565" s="26">
        <f t="shared" ref="AK565:AL580" si="192">PERCENTILE(AI565:AI664,5%)</f>
        <v>-1.458645070667411</v>
      </c>
      <c r="AL565" s="26">
        <f t="shared" si="192"/>
        <v>-1.6112150315130989</v>
      </c>
      <c r="AM565" s="26">
        <f t="shared" ref="AM565:AN580" si="193">PERCENTILE(AI565:AI664,1%)</f>
        <v>-2.3965012536150061</v>
      </c>
      <c r="AN565" s="26">
        <f t="shared" si="193"/>
        <v>-2.3489270454158619</v>
      </c>
      <c r="AO565" s="14">
        <v>-4.6305614330216056E-3</v>
      </c>
      <c r="AP565" s="14">
        <v>-3.7385618548742014E-3</v>
      </c>
      <c r="AQ565" s="20">
        <v>-7.607845460376469E-3</v>
      </c>
      <c r="AR565" s="20">
        <v>-5.4503023371295489E-3</v>
      </c>
    </row>
    <row r="566" spans="1:44" x14ac:dyDescent="0.2">
      <c r="A566" s="1">
        <v>44384</v>
      </c>
      <c r="B566">
        <v>248.83064999999999</v>
      </c>
      <c r="C566">
        <v>19.38</v>
      </c>
      <c r="D566" s="12">
        <v>3.3916751734095474E-3</v>
      </c>
      <c r="E566" s="12">
        <v>2.586652871184647E-3</v>
      </c>
      <c r="F566" s="12">
        <v>-8.0502230222490034E-4</v>
      </c>
      <c r="G566" s="12">
        <f t="shared" si="176"/>
        <v>3.8190108683006018E-3</v>
      </c>
      <c r="H566" s="12">
        <f t="shared" si="180"/>
        <v>3.9431633031538852E-3</v>
      </c>
      <c r="I566" s="14">
        <v>-6.2817138780913379E-3</v>
      </c>
      <c r="J566" s="14">
        <v>-6.485926460854617E-3</v>
      </c>
      <c r="K566" s="20">
        <v>-8.8843478144099708E-3</v>
      </c>
      <c r="L566" s="20">
        <v>-9.1731695672879008E-3</v>
      </c>
      <c r="N566" s="24">
        <v>1.1503460481922683E-5</v>
      </c>
      <c r="O566" s="24">
        <v>6.4806090707947874E-7</v>
      </c>
      <c r="P566" s="23">
        <f t="shared" si="191"/>
        <v>7.8676514019523974E-6</v>
      </c>
      <c r="Q566" s="23">
        <f t="shared" si="191"/>
        <v>4.8802907822967126E-6</v>
      </c>
      <c r="R566" s="12">
        <v>2.8049334041920491E-3</v>
      </c>
      <c r="S566" s="12">
        <v>2.2091380179374742E-3</v>
      </c>
      <c r="T566" s="14">
        <v>-4.6137048832426333E-3</v>
      </c>
      <c r="U566" s="14">
        <v>-3.6337086812408418E-3</v>
      </c>
      <c r="V566" s="20">
        <v>-6.525250861668312E-3</v>
      </c>
      <c r="W566" s="20">
        <v>-5.1392235314916398E-3</v>
      </c>
      <c r="Y566" s="14">
        <f t="shared" si="178"/>
        <v>-5.8489585571216305E-3</v>
      </c>
      <c r="Z566" s="14">
        <f t="shared" si="181"/>
        <v>-6.2328206440950881E-3</v>
      </c>
      <c r="AA566" s="20">
        <f t="shared" si="179"/>
        <v>-6.9156393869196399E-3</v>
      </c>
      <c r="AB566" s="20">
        <f t="shared" si="182"/>
        <v>-1.1021425384421807E-2</v>
      </c>
      <c r="AE566" s="12"/>
      <c r="AI566" s="26">
        <v>1.2275341178842705</v>
      </c>
      <c r="AJ566" s="26">
        <v>-0.3546819071240902</v>
      </c>
      <c r="AK566" s="26">
        <f t="shared" si="192"/>
        <v>-1.2422575786747814</v>
      </c>
      <c r="AL566" s="26">
        <f t="shared" si="192"/>
        <v>-1.5166158446277074</v>
      </c>
      <c r="AM566" s="26">
        <f t="shared" si="193"/>
        <v>-2.2314536106270904</v>
      </c>
      <c r="AN566" s="26">
        <f t="shared" si="193"/>
        <v>-2.3489270454158619</v>
      </c>
      <c r="AO566" s="14">
        <v>-3.4844497790356269E-3</v>
      </c>
      <c r="AP566" s="14">
        <v>-3.350413720973422E-3</v>
      </c>
      <c r="AQ566" s="20">
        <v>-6.2590787723528834E-3</v>
      </c>
      <c r="AR566" s="20">
        <v>-5.1891040373897249E-3</v>
      </c>
    </row>
    <row r="567" spans="1:44" x14ac:dyDescent="0.2">
      <c r="A567" s="1">
        <v>44383</v>
      </c>
      <c r="B567">
        <v>247.98954999999998</v>
      </c>
      <c r="C567">
        <v>19.329999999999998</v>
      </c>
      <c r="D567" s="12">
        <v>1.4701636140057595E-3</v>
      </c>
      <c r="E567" s="12">
        <v>1.0357327809424888E-3</v>
      </c>
      <c r="F567" s="12">
        <v>-4.3443083306327068E-4</v>
      </c>
      <c r="G567" s="12">
        <f t="shared" si="176"/>
        <v>3.8109490101533674E-3</v>
      </c>
      <c r="H567" s="12">
        <f t="shared" si="180"/>
        <v>3.9544727006805159E-3</v>
      </c>
      <c r="I567" s="14">
        <v>-6.2684533014778906E-3</v>
      </c>
      <c r="J567" s="14">
        <v>-6.5045287643949318E-3</v>
      </c>
      <c r="K567" s="20">
        <v>-8.8655931278483324E-3</v>
      </c>
      <c r="L567" s="20">
        <v>-9.1994791601806604E-3</v>
      </c>
      <c r="N567" s="24">
        <v>2.1613810519464756E-6</v>
      </c>
      <c r="O567" s="24">
        <v>1.8873014871604735E-7</v>
      </c>
      <c r="P567" s="23">
        <f t="shared" si="191"/>
        <v>7.6341618229077062E-6</v>
      </c>
      <c r="Q567" s="23">
        <f t="shared" si="191"/>
        <v>5.1515480424508038E-6</v>
      </c>
      <c r="R567" s="12">
        <v>2.7629987012135395E-3</v>
      </c>
      <c r="S567" s="12">
        <v>2.2697021924584738E-3</v>
      </c>
      <c r="T567" s="14">
        <v>-4.5447284349532987E-3</v>
      </c>
      <c r="U567" s="14">
        <v>-3.7333278833650298E-3</v>
      </c>
      <c r="V567" s="20">
        <v>-6.4276961545457218E-3</v>
      </c>
      <c r="W567" s="20">
        <v>-5.2801168701316062E-3</v>
      </c>
      <c r="Y567" s="14">
        <f t="shared" si="178"/>
        <v>-5.8489585571216305E-3</v>
      </c>
      <c r="Z567" s="14">
        <f t="shared" si="181"/>
        <v>-6.2328206440950881E-3</v>
      </c>
      <c r="AA567" s="20">
        <f t="shared" si="179"/>
        <v>-6.9156393869196399E-3</v>
      </c>
      <c r="AB567" s="20">
        <f t="shared" si="182"/>
        <v>-1.1021425384421807E-2</v>
      </c>
      <c r="AI567" s="26">
        <v>0.52031898396093124</v>
      </c>
      <c r="AJ567" s="26">
        <v>-0.18577691536863111</v>
      </c>
      <c r="AK567" s="26">
        <f t="shared" si="192"/>
        <v>-1.2422575786747814</v>
      </c>
      <c r="AL567" s="26">
        <f t="shared" si="192"/>
        <v>-1.5166158446277074</v>
      </c>
      <c r="AM567" s="26">
        <f t="shared" si="193"/>
        <v>-2.2314536106270904</v>
      </c>
      <c r="AN567" s="26">
        <f t="shared" si="193"/>
        <v>-2.3489270454158619</v>
      </c>
      <c r="AO567" s="14">
        <v>-3.4323560764510973E-3</v>
      </c>
      <c r="AP567" s="14">
        <v>-3.4422663076687674E-3</v>
      </c>
      <c r="AQ567" s="20">
        <v>-6.1655034279809139E-3</v>
      </c>
      <c r="AR567" s="20">
        <v>-5.3313648649053868E-3</v>
      </c>
    </row>
    <row r="568" spans="1:44" x14ac:dyDescent="0.2">
      <c r="A568" s="1">
        <v>44382</v>
      </c>
      <c r="B568">
        <v>247.62549999999999</v>
      </c>
      <c r="C568">
        <v>19.309999999999999</v>
      </c>
      <c r="D568" s="12">
        <v>-2.8159603383604015E-4</v>
      </c>
      <c r="E568" s="12">
        <v>1.5560165975101459E-3</v>
      </c>
      <c r="F568" s="12">
        <v>1.837612631346186E-3</v>
      </c>
      <c r="G568" s="12">
        <f t="shared" si="176"/>
        <v>3.8147065892899122E-3</v>
      </c>
      <c r="H568" s="12">
        <f t="shared" si="180"/>
        <v>3.9548752931357501E-3</v>
      </c>
      <c r="I568" s="14">
        <v>-6.274633969149194E-3</v>
      </c>
      <c r="J568" s="14">
        <v>-6.5051909700551067E-3</v>
      </c>
      <c r="K568" s="20">
        <v>-8.8743345640841746E-3</v>
      </c>
      <c r="L568" s="20">
        <v>-9.200415730282999E-3</v>
      </c>
      <c r="N568" s="24">
        <v>7.9296326272188269E-8</v>
      </c>
      <c r="O568" s="24">
        <v>3.3768201828830536E-6</v>
      </c>
      <c r="P568" s="23">
        <f t="shared" si="191"/>
        <v>7.9834754991107462E-6</v>
      </c>
      <c r="Q568" s="23">
        <f t="shared" si="191"/>
        <v>5.4683686762903725E-6</v>
      </c>
      <c r="R568" s="12">
        <v>2.8255044680748154E-3</v>
      </c>
      <c r="S568" s="12">
        <v>2.3384543348738654E-3</v>
      </c>
      <c r="T568" s="14">
        <v>-4.6475412722804515E-3</v>
      </c>
      <c r="U568" s="14">
        <v>-3.846415094177671E-3</v>
      </c>
      <c r="V568" s="20">
        <v>-6.5731063123987436E-3</v>
      </c>
      <c r="W568" s="20">
        <v>-5.4400582704754053E-3</v>
      </c>
      <c r="Y568" s="14">
        <f t="shared" si="178"/>
        <v>-5.8489585571216305E-3</v>
      </c>
      <c r="Z568" s="14">
        <f t="shared" si="181"/>
        <v>-6.2328206440950881E-3</v>
      </c>
      <c r="AA568" s="20">
        <f t="shared" si="179"/>
        <v>-6.9156393869196399E-3</v>
      </c>
      <c r="AB568" s="20">
        <f t="shared" si="182"/>
        <v>-1.1021425384421807E-2</v>
      </c>
      <c r="AI568" s="26">
        <v>-9.664725658088591E-2</v>
      </c>
      <c r="AJ568" s="26">
        <v>0.77643184354907924</v>
      </c>
      <c r="AK568" s="26">
        <f t="shared" si="192"/>
        <v>-1.2422575786747814</v>
      </c>
      <c r="AL568" s="26">
        <f t="shared" si="192"/>
        <v>-1.5166158446277074</v>
      </c>
      <c r="AM568" s="26">
        <f t="shared" si="193"/>
        <v>-2.2314536106270904</v>
      </c>
      <c r="AN568" s="26">
        <f t="shared" si="193"/>
        <v>-2.3489270454158619</v>
      </c>
      <c r="AO568" s="14">
        <v>-3.5100043390453961E-3</v>
      </c>
      <c r="AP568" s="14">
        <v>-3.5465368962080512E-3</v>
      </c>
      <c r="AQ568" s="20">
        <v>-6.3049821471285235E-3</v>
      </c>
      <c r="AR568" s="20">
        <v>-5.4928586316551837E-3</v>
      </c>
    </row>
    <row r="569" spans="1:44" x14ac:dyDescent="0.2">
      <c r="A569" s="1">
        <v>44379</v>
      </c>
      <c r="B569">
        <v>247.69525000000002</v>
      </c>
      <c r="C569">
        <v>19.28</v>
      </c>
      <c r="D569" s="12">
        <v>4.9395939390066701E-3</v>
      </c>
      <c r="E569" s="12">
        <v>4.6899426784783316E-3</v>
      </c>
      <c r="F569" s="12">
        <v>-2.4965126052833853E-4</v>
      </c>
      <c r="G569" s="12">
        <f t="shared" si="176"/>
        <v>3.8234085778483659E-3</v>
      </c>
      <c r="H569" s="12">
        <f t="shared" si="180"/>
        <v>3.9505950883531446E-3</v>
      </c>
      <c r="I569" s="14">
        <v>-6.2889474665912565E-3</v>
      </c>
      <c r="J569" s="14">
        <v>-6.4981506596943437E-3</v>
      </c>
      <c r="K569" s="20">
        <v>-8.8945784166670604E-3</v>
      </c>
      <c r="L569" s="20">
        <v>-9.1904584849865252E-3</v>
      </c>
      <c r="N569" s="24">
        <v>2.4399588282271432E-5</v>
      </c>
      <c r="O569" s="24">
        <v>6.2325751883388364E-8</v>
      </c>
      <c r="P569" s="23">
        <f t="shared" si="191"/>
        <v>8.4893415322088094E-6</v>
      </c>
      <c r="Q569" s="23">
        <f t="shared" si="191"/>
        <v>5.6014602390932761E-6</v>
      </c>
      <c r="R569" s="12">
        <v>2.9136474618952804E-3</v>
      </c>
      <c r="S569" s="12">
        <v>2.3667404249501627E-3</v>
      </c>
      <c r="T569" s="14">
        <v>-4.7925235953564047E-3</v>
      </c>
      <c r="U569" s="14">
        <v>-3.8929415720319448E-3</v>
      </c>
      <c r="V569" s="20">
        <v>-6.7781575786845768E-3</v>
      </c>
      <c r="W569" s="20">
        <v>-5.5058615559893274E-3</v>
      </c>
      <c r="Y569" s="14">
        <f t="shared" si="178"/>
        <v>-5.8489585571216305E-3</v>
      </c>
      <c r="Z569" s="14">
        <f t="shared" si="181"/>
        <v>-6.2328206440950881E-3</v>
      </c>
      <c r="AA569" s="20">
        <f t="shared" si="179"/>
        <v>-6.9156393869196399E-3</v>
      </c>
      <c r="AB569" s="20">
        <f t="shared" si="182"/>
        <v>-1.1021425384421807E-2</v>
      </c>
      <c r="AI569" s="26">
        <v>1.8072285783967428</v>
      </c>
      <c r="AJ569" s="26">
        <v>-0.10230238886952883</v>
      </c>
      <c r="AK569" s="26">
        <f t="shared" si="192"/>
        <v>-1.2422575786747814</v>
      </c>
      <c r="AL569" s="26">
        <f t="shared" si="192"/>
        <v>-1.5166158446277074</v>
      </c>
      <c r="AM569" s="26">
        <f t="shared" si="193"/>
        <v>-2.2314536106270904</v>
      </c>
      <c r="AN569" s="26">
        <f t="shared" si="193"/>
        <v>-2.3489270454158619</v>
      </c>
      <c r="AO569" s="14">
        <v>-3.6195006411259534E-3</v>
      </c>
      <c r="AP569" s="14">
        <v>-3.5894360286003301E-3</v>
      </c>
      <c r="AQ569" s="20">
        <v>-6.5016691489406808E-3</v>
      </c>
      <c r="AR569" s="20">
        <v>-5.5593005936444674E-3</v>
      </c>
    </row>
    <row r="570" spans="1:44" x14ac:dyDescent="0.2">
      <c r="A570" s="1">
        <v>44378</v>
      </c>
      <c r="B570">
        <v>246.47775000000001</v>
      </c>
      <c r="C570">
        <v>19.190000000000001</v>
      </c>
      <c r="D570" s="12">
        <v>1.497099053144435E-3</v>
      </c>
      <c r="E570" s="12">
        <v>2.0887728459531019E-3</v>
      </c>
      <c r="F570" s="12">
        <v>5.9167379280866683E-4</v>
      </c>
      <c r="G570" s="12">
        <f t="shared" si="176"/>
        <v>3.7976368042861651E-3</v>
      </c>
      <c r="H570" s="12">
        <f t="shared" si="180"/>
        <v>3.9524703996367452E-3</v>
      </c>
      <c r="I570" s="14">
        <v>-6.2465566713744989E-3</v>
      </c>
      <c r="J570" s="14">
        <v>-6.5012352722608364E-3</v>
      </c>
      <c r="K570" s="20">
        <v>-8.8346243060303722E-3</v>
      </c>
      <c r="L570" s="20">
        <v>-9.1948211114042944E-3</v>
      </c>
      <c r="N570" s="24">
        <v>2.2413055749259639E-6</v>
      </c>
      <c r="O570" s="24">
        <v>3.500778770965932E-7</v>
      </c>
      <c r="P570" s="23">
        <f t="shared" si="191"/>
        <v>7.4706145072974783E-6</v>
      </c>
      <c r="Q570" s="23">
        <f t="shared" si="191"/>
        <v>5.9551948557807558E-6</v>
      </c>
      <c r="R570" s="12">
        <v>2.7332424896626861E-3</v>
      </c>
      <c r="S570" s="12">
        <v>2.4403267928252469E-3</v>
      </c>
      <c r="T570" s="14">
        <v>-4.495783822459542E-3</v>
      </c>
      <c r="U570" s="14">
        <v>-4.0139803761254627E-3</v>
      </c>
      <c r="V570" s="20">
        <v>-6.3584728550648848E-3</v>
      </c>
      <c r="W570" s="20">
        <v>-5.6770490464539162E-3</v>
      </c>
      <c r="Y570" s="14">
        <f t="shared" si="178"/>
        <v>-5.8489585571216305E-3</v>
      </c>
      <c r="Z570" s="14">
        <f t="shared" si="181"/>
        <v>-6.2328206440950881E-3</v>
      </c>
      <c r="AA570" s="20">
        <f t="shared" si="179"/>
        <v>-6.9156393869196399E-3</v>
      </c>
      <c r="AB570" s="20">
        <f t="shared" si="182"/>
        <v>-1.1021425384421807E-2</v>
      </c>
      <c r="AI570" s="26">
        <v>0.53580764861494157</v>
      </c>
      <c r="AJ570" s="26">
        <v>0.23548224983712257</v>
      </c>
      <c r="AK570" s="26">
        <f t="shared" si="192"/>
        <v>-1.2422575786747814</v>
      </c>
      <c r="AL570" s="26">
        <f t="shared" si="192"/>
        <v>-1.5166158446277074</v>
      </c>
      <c r="AM570" s="26">
        <f t="shared" si="193"/>
        <v>-2.2314536106270904</v>
      </c>
      <c r="AN570" s="26">
        <f t="shared" si="193"/>
        <v>-2.3489270454158619</v>
      </c>
      <c r="AO570" s="14">
        <v>-3.3953911971393996E-3</v>
      </c>
      <c r="AP570" s="14">
        <v>-3.7010382800682861E-3</v>
      </c>
      <c r="AQ570" s="20">
        <v>-6.0991038222771785E-3</v>
      </c>
      <c r="AR570" s="20">
        <v>-5.7321496033201731E-3</v>
      </c>
    </row>
    <row r="571" spans="1:44" x14ac:dyDescent="0.2">
      <c r="A571" s="1">
        <v>44377</v>
      </c>
      <c r="B571">
        <v>246.10929999999999</v>
      </c>
      <c r="C571">
        <v>19.149999999999999</v>
      </c>
      <c r="D571" s="12">
        <v>1.2986690676313195E-3</v>
      </c>
      <c r="E571" s="12">
        <v>-5.2192066805856197E-4</v>
      </c>
      <c r="F571" s="12">
        <v>-1.8205897356898815E-3</v>
      </c>
      <c r="G571" s="12">
        <f t="shared" si="176"/>
        <v>3.8192537464564295E-3</v>
      </c>
      <c r="H571" s="12">
        <f t="shared" si="180"/>
        <v>3.9542165969977368E-3</v>
      </c>
      <c r="I571" s="14">
        <v>-6.2821133771068585E-3</v>
      </c>
      <c r="J571" s="14">
        <v>-6.504107511323437E-3</v>
      </c>
      <c r="K571" s="20">
        <v>-8.8849128334914304E-3</v>
      </c>
      <c r="L571" s="20">
        <v>-9.1988833739226929E-3</v>
      </c>
      <c r="N571" s="24">
        <v>1.6865413472224008E-6</v>
      </c>
      <c r="O571" s="24">
        <v>3.3145469856993526E-6</v>
      </c>
      <c r="P571" s="23">
        <f t="shared" si="191"/>
        <v>7.8069833599836732E-6</v>
      </c>
      <c r="Q571" s="23">
        <f t="shared" si="191"/>
        <v>6.313182060523505E-6</v>
      </c>
      <c r="R571" s="12">
        <v>2.7940979510360179E-3</v>
      </c>
      <c r="S571" s="12">
        <v>2.5126046367312757E-3</v>
      </c>
      <c r="T571" s="14">
        <v>-4.5958821488192719E-3</v>
      </c>
      <c r="U571" s="14">
        <v>-4.1328668498225264E-3</v>
      </c>
      <c r="V571" s="20">
        <v>-6.5000438282545097E-3</v>
      </c>
      <c r="W571" s="20">
        <v>-5.8451924549649623E-3</v>
      </c>
      <c r="Y571" s="14">
        <f t="shared" si="178"/>
        <v>-5.8489585571216305E-3</v>
      </c>
      <c r="Z571" s="14">
        <f t="shared" si="181"/>
        <v>-6.2328206440950881E-3</v>
      </c>
      <c r="AA571" s="20">
        <f t="shared" si="179"/>
        <v>-6.9156393869196399E-3</v>
      </c>
      <c r="AB571" s="20">
        <f t="shared" si="182"/>
        <v>-1.1021425384421807E-2</v>
      </c>
      <c r="AI571" s="26">
        <v>0.45358047067995733</v>
      </c>
      <c r="AJ571" s="26">
        <v>-0.71381769175162479</v>
      </c>
      <c r="AK571" s="26">
        <f t="shared" si="192"/>
        <v>-1.2422575786747814</v>
      </c>
      <c r="AL571" s="26">
        <f t="shared" si="192"/>
        <v>-1.5166158446277074</v>
      </c>
      <c r="AM571" s="26">
        <f t="shared" si="193"/>
        <v>-2.2314536106270904</v>
      </c>
      <c r="AN571" s="26">
        <f t="shared" si="193"/>
        <v>-2.3489270454158619</v>
      </c>
      <c r="AO571" s="14">
        <v>-3.4709893552341714E-3</v>
      </c>
      <c r="AP571" s="14">
        <v>-3.8106560033516973E-3</v>
      </c>
      <c r="AQ571" s="20">
        <v>-6.2348999612850771E-3</v>
      </c>
      <c r="AR571" s="20">
        <v>-5.9019249856553909E-3</v>
      </c>
    </row>
    <row r="572" spans="1:44" x14ac:dyDescent="0.2">
      <c r="A572" s="1">
        <v>44376</v>
      </c>
      <c r="B572">
        <v>245.7901</v>
      </c>
      <c r="C572">
        <v>19.16</v>
      </c>
      <c r="D572" s="12">
        <v>8.8772299459116688E-4</v>
      </c>
      <c r="E572" s="12">
        <v>1.0449320794148065E-3</v>
      </c>
      <c r="F572" s="12">
        <v>1.572090848236396E-4</v>
      </c>
      <c r="G572" s="12">
        <f t="shared" si="176"/>
        <v>3.819134820906882E-3</v>
      </c>
      <c r="H572" s="12">
        <f t="shared" si="180"/>
        <v>3.9590913953734758E-3</v>
      </c>
      <c r="I572" s="14">
        <v>-6.2819177619853478E-3</v>
      </c>
      <c r="J572" s="14">
        <v>-6.5121258411124285E-3</v>
      </c>
      <c r="K572" s="20">
        <v>-8.8846361712920721E-3</v>
      </c>
      <c r="L572" s="20">
        <v>-9.2102238507604708E-3</v>
      </c>
      <c r="N572" s="24">
        <v>7.8805211512590887E-7</v>
      </c>
      <c r="O572" s="24">
        <v>2.4714696351086311E-8</v>
      </c>
      <c r="P572" s="23">
        <f t="shared" si="191"/>
        <v>8.1976297278772195E-6</v>
      </c>
      <c r="Q572" s="23">
        <f t="shared" si="191"/>
        <v>6.5050339060435802E-6</v>
      </c>
      <c r="R572" s="12">
        <v>2.8631503152781236E-3</v>
      </c>
      <c r="S572" s="12">
        <v>2.5504967959288989E-3</v>
      </c>
      <c r="T572" s="14">
        <v>-4.7094631805924738E-3</v>
      </c>
      <c r="U572" s="14">
        <v>-4.1951939053117594E-3</v>
      </c>
      <c r="V572" s="20">
        <v>-6.6606836490066259E-3</v>
      </c>
      <c r="W572" s="20">
        <v>-5.9333427989571698E-3</v>
      </c>
      <c r="Y572" s="14">
        <f t="shared" si="178"/>
        <v>-5.8489585571216305E-3</v>
      </c>
      <c r="Z572" s="14">
        <f t="shared" si="181"/>
        <v>-6.2328206440950881E-3</v>
      </c>
      <c r="AA572" s="20">
        <f t="shared" si="179"/>
        <v>-6.9156393869196399E-3</v>
      </c>
      <c r="AB572" s="20">
        <f t="shared" si="182"/>
        <v>-1.1021425384421807E-2</v>
      </c>
      <c r="AI572" s="26">
        <v>0.30133854933189691</v>
      </c>
      <c r="AJ572" s="26">
        <v>5.9742791039587712E-2</v>
      </c>
      <c r="AK572" s="26">
        <f t="shared" si="192"/>
        <v>-1.2422575786747814</v>
      </c>
      <c r="AL572" s="26">
        <f t="shared" si="192"/>
        <v>-1.5166158446277074</v>
      </c>
      <c r="AM572" s="26">
        <f t="shared" si="193"/>
        <v>-2.2314536106270904</v>
      </c>
      <c r="AN572" s="26">
        <f t="shared" si="193"/>
        <v>-2.3489270454158619</v>
      </c>
      <c r="AO572" s="14">
        <v>-3.5567701780393388E-3</v>
      </c>
      <c r="AP572" s="14">
        <v>-3.8681238523779683E-3</v>
      </c>
      <c r="AQ572" s="20">
        <v>-6.388987108795461E-3</v>
      </c>
      <c r="AR572" s="20">
        <v>-5.9909309032038912E-3</v>
      </c>
    </row>
    <row r="573" spans="1:44" x14ac:dyDescent="0.2">
      <c r="A573" s="1">
        <v>44375</v>
      </c>
      <c r="B573">
        <v>245.57209999999998</v>
      </c>
      <c r="C573">
        <v>19.14</v>
      </c>
      <c r="D573" s="12">
        <v>1.9703030570092928E-3</v>
      </c>
      <c r="E573" s="12">
        <v>2.6191723415400769E-3</v>
      </c>
      <c r="F573" s="12">
        <v>6.4886928453078418E-4</v>
      </c>
      <c r="G573" s="12">
        <f t="shared" si="176"/>
        <v>3.8875710121529278E-3</v>
      </c>
      <c r="H573" s="12">
        <f t="shared" si="180"/>
        <v>4.0140000910721335E-3</v>
      </c>
      <c r="I573" s="14">
        <v>-6.3944852793711504E-3</v>
      </c>
      <c r="J573" s="14">
        <v>-6.6024426083835406E-3</v>
      </c>
      <c r="K573" s="20">
        <v>-9.0438425593047638E-3</v>
      </c>
      <c r="L573" s="20">
        <v>-9.3379605782653984E-3</v>
      </c>
      <c r="N573" s="24">
        <v>3.8820941364601646E-6</v>
      </c>
      <c r="O573" s="24">
        <v>4.2103134840749175E-7</v>
      </c>
      <c r="P573" s="23">
        <f t="shared" si="191"/>
        <v>8.6785176808381304E-6</v>
      </c>
      <c r="Q573" s="23">
        <f t="shared" si="191"/>
        <v>6.9244337286757981E-6</v>
      </c>
      <c r="R573" s="12">
        <v>2.9459323958363555E-3</v>
      </c>
      <c r="S573" s="12">
        <v>2.6314318780230276E-3</v>
      </c>
      <c r="T573" s="14">
        <v>-4.8456275860452704E-3</v>
      </c>
      <c r="U573" s="14">
        <v>-4.3283202686419022E-3</v>
      </c>
      <c r="V573" s="20">
        <v>-6.8532635661219463E-3</v>
      </c>
      <c r="W573" s="20">
        <v>-6.1216259551221675E-3</v>
      </c>
      <c r="Y573" s="14">
        <f t="shared" si="178"/>
        <v>-5.8489585571216305E-3</v>
      </c>
      <c r="Z573" s="14">
        <f t="shared" si="181"/>
        <v>-6.2328206440950881E-3</v>
      </c>
      <c r="AA573" s="20">
        <f t="shared" si="179"/>
        <v>-6.9156393869196399E-3</v>
      </c>
      <c r="AB573" s="20">
        <f t="shared" si="182"/>
        <v>-1.1021425384421807E-2</v>
      </c>
      <c r="AI573" s="26">
        <v>0.65692099039219232</v>
      </c>
      <c r="AJ573" s="26">
        <v>0.23938197433673181</v>
      </c>
      <c r="AK573" s="26">
        <f t="shared" si="192"/>
        <v>-1.2422575786747814</v>
      </c>
      <c r="AL573" s="26">
        <f t="shared" si="192"/>
        <v>-1.5166158446277074</v>
      </c>
      <c r="AM573" s="26">
        <f t="shared" si="193"/>
        <v>-2.2314536106270904</v>
      </c>
      <c r="AN573" s="26">
        <f t="shared" si="193"/>
        <v>-2.3489270454158619</v>
      </c>
      <c r="AO573" s="14">
        <v>-3.6596068449912685E-3</v>
      </c>
      <c r="AP573" s="14">
        <v>-3.9908712802681681E-3</v>
      </c>
      <c r="AQ573" s="20">
        <v>-6.5737114813523507E-3</v>
      </c>
      <c r="AR573" s="20">
        <v>-6.1810415064577429E-3</v>
      </c>
    </row>
    <row r="574" spans="1:44" x14ac:dyDescent="0.2">
      <c r="A574" s="1">
        <v>44372</v>
      </c>
      <c r="B574">
        <v>245.08920000000001</v>
      </c>
      <c r="C574">
        <v>19.09</v>
      </c>
      <c r="D574" s="12">
        <v>7.4468230526703039E-5</v>
      </c>
      <c r="E574" s="12">
        <v>5.2410901467503379E-4</v>
      </c>
      <c r="F574" s="12">
        <v>4.4964078414833075E-4</v>
      </c>
      <c r="G574" s="12">
        <f t="shared" si="176"/>
        <v>3.9833609390718281E-3</v>
      </c>
      <c r="H574" s="12">
        <f t="shared" si="180"/>
        <v>4.0873393495731132E-3</v>
      </c>
      <c r="I574" s="14">
        <v>-6.5520456880891207E-3</v>
      </c>
      <c r="J574" s="14">
        <v>-6.7230749537268084E-3</v>
      </c>
      <c r="K574" s="20">
        <v>-9.2666832521470736E-3</v>
      </c>
      <c r="L574" s="20">
        <v>-9.5085732063628844E-3</v>
      </c>
      <c r="N574" s="24">
        <v>5.5455173577781866E-9</v>
      </c>
      <c r="O574" s="24">
        <v>2.0217683476952576E-7</v>
      </c>
      <c r="P574" s="23">
        <f t="shared" si="191"/>
        <v>8.9957998556059203E-6</v>
      </c>
      <c r="Q574" s="23">
        <f t="shared" si="191"/>
        <v>7.3473637941544225E-6</v>
      </c>
      <c r="R574" s="12">
        <v>2.9992998942429748E-3</v>
      </c>
      <c r="S574" s="12">
        <v>2.7106021091547949E-3</v>
      </c>
      <c r="T574" s="14">
        <v>-4.9334093093607251E-3</v>
      </c>
      <c r="U574" s="14">
        <v>-4.4585437104655758E-3</v>
      </c>
      <c r="V574" s="20">
        <v>-6.9774149325830632E-3</v>
      </c>
      <c r="W574" s="20">
        <v>-6.3058034540028757E-3</v>
      </c>
      <c r="Y574" s="14">
        <f t="shared" si="178"/>
        <v>-5.8489585571216305E-3</v>
      </c>
      <c r="Z574" s="14">
        <f t="shared" si="181"/>
        <v>-7.0292242942059883E-3</v>
      </c>
      <c r="AA574" s="20">
        <f t="shared" si="179"/>
        <v>-6.9156393869196399E-3</v>
      </c>
      <c r="AB574" s="20">
        <f t="shared" si="182"/>
        <v>-1.1021425384421807E-2</v>
      </c>
      <c r="AI574" s="26">
        <v>2.4054222720852721E-2</v>
      </c>
      <c r="AJ574" s="26">
        <v>0.160941209998332</v>
      </c>
      <c r="AK574" s="26">
        <f t="shared" si="192"/>
        <v>-1.2422575786747814</v>
      </c>
      <c r="AL574" s="26">
        <f t="shared" si="192"/>
        <v>-1.6302197707221835</v>
      </c>
      <c r="AM574" s="26">
        <f t="shared" si="193"/>
        <v>-2.2314536106270904</v>
      </c>
      <c r="AN574" s="26">
        <f t="shared" si="193"/>
        <v>-2.4795698413181109</v>
      </c>
      <c r="AO574" s="14">
        <v>-3.7259030243418055E-3</v>
      </c>
      <c r="AP574" s="14">
        <v>-4.4188771489053966E-3</v>
      </c>
      <c r="AQ574" s="20">
        <v>-6.6927985783619363E-3</v>
      </c>
      <c r="AR574" s="20">
        <v>-6.7211272416734915E-3</v>
      </c>
    </row>
    <row r="575" spans="1:44" x14ac:dyDescent="0.2">
      <c r="A575" s="1">
        <v>44371</v>
      </c>
      <c r="B575">
        <v>245.07094999999998</v>
      </c>
      <c r="C575">
        <v>19.079999999999998</v>
      </c>
      <c r="D575" s="12">
        <v>1.0144079835765485E-3</v>
      </c>
      <c r="E575" s="12">
        <v>4.2105263157894424E-3</v>
      </c>
      <c r="F575" s="12">
        <v>3.1961183322128939E-3</v>
      </c>
      <c r="G575" s="12">
        <f t="shared" si="176"/>
        <v>4.1363570905137955E-3</v>
      </c>
      <c r="H575" s="12">
        <f t="shared" si="180"/>
        <v>4.1060764580331246E-3</v>
      </c>
      <c r="I575" s="14">
        <v>-6.8037019626980572E-3</v>
      </c>
      <c r="J575" s="14">
        <v>-6.7538947545358417E-3</v>
      </c>
      <c r="K575" s="20">
        <v>-9.6226055237905259E-3</v>
      </c>
      <c r="L575" s="20">
        <v>-9.5521622387945045E-3</v>
      </c>
      <c r="N575" s="24">
        <v>1.0290235571438391E-6</v>
      </c>
      <c r="O575" s="24">
        <v>1.021517239350733E-5</v>
      </c>
      <c r="P575" s="23">
        <f t="shared" si="191"/>
        <v>9.5842782432434024E-6</v>
      </c>
      <c r="Q575" s="23">
        <f t="shared" si="191"/>
        <v>7.8054306378660267E-6</v>
      </c>
      <c r="R575" s="12">
        <v>3.095848549791059E-3</v>
      </c>
      <c r="S575" s="12">
        <v>2.7938200797234646E-3</v>
      </c>
      <c r="T575" s="14">
        <v>-5.0922177156162802E-3</v>
      </c>
      <c r="U575" s="14">
        <v>-4.5954250911829928E-3</v>
      </c>
      <c r="V575" s="20">
        <v>-7.2020206921588502E-3</v>
      </c>
      <c r="W575" s="20">
        <v>-6.4993974029172938E-3</v>
      </c>
      <c r="Y575" s="14">
        <f t="shared" si="178"/>
        <v>-6.3024077953677147E-3</v>
      </c>
      <c r="Z575" s="14">
        <f t="shared" si="181"/>
        <v>-7.0292242942059883E-3</v>
      </c>
      <c r="AA575" s="20">
        <f t="shared" si="179"/>
        <v>-1.0586890040459263E-2</v>
      </c>
      <c r="AB575" s="20">
        <f t="shared" si="182"/>
        <v>-1.1021425384421807E-2</v>
      </c>
      <c r="AI575" s="26">
        <v>0.31871198194777095</v>
      </c>
      <c r="AJ575" s="26">
        <v>1.155374966419269</v>
      </c>
      <c r="AK575" s="26">
        <f t="shared" si="192"/>
        <v>-1.458645070667411</v>
      </c>
      <c r="AL575" s="26">
        <f t="shared" si="192"/>
        <v>-1.6302197707221835</v>
      </c>
      <c r="AM575" s="26">
        <f t="shared" si="193"/>
        <v>-3.1868778877723454</v>
      </c>
      <c r="AN575" s="26">
        <f t="shared" si="193"/>
        <v>-2.4795698413181109</v>
      </c>
      <c r="AO575" s="14">
        <v>-4.5157442266855813E-3</v>
      </c>
      <c r="AP575" s="14">
        <v>-4.5545407298058192E-3</v>
      </c>
      <c r="AQ575" s="20">
        <v>-9.8660912872212091E-3</v>
      </c>
      <c r="AR575" s="20">
        <v>-6.9274720117512628E-3</v>
      </c>
    </row>
    <row r="576" spans="1:44" x14ac:dyDescent="0.2">
      <c r="A576" s="1">
        <v>44369</v>
      </c>
      <c r="B576">
        <v>244.82260000000002</v>
      </c>
      <c r="C576">
        <v>19</v>
      </c>
      <c r="D576" s="12">
        <v>3.8650155814337062E-3</v>
      </c>
      <c r="E576" s="12">
        <v>4.2283298097249844E-3</v>
      </c>
      <c r="F576" s="12">
        <v>3.6331422829127824E-4</v>
      </c>
      <c r="G576" s="12">
        <f t="shared" si="176"/>
        <v>4.1367730970098366E-3</v>
      </c>
      <c r="H576" s="12">
        <f t="shared" si="180"/>
        <v>4.1128189321083565E-3</v>
      </c>
      <c r="I576" s="14">
        <v>-6.8043862324919059E-3</v>
      </c>
      <c r="J576" s="14">
        <v>-6.764985137473113E-3</v>
      </c>
      <c r="K576" s="20">
        <v>-9.6235732996181773E-3</v>
      </c>
      <c r="L576" s="20">
        <v>-9.5678475790251967E-3</v>
      </c>
      <c r="N576" s="24">
        <v>1.493834544472533E-5</v>
      </c>
      <c r="O576" s="24">
        <v>1.3199722847888704E-7</v>
      </c>
      <c r="P576" s="23">
        <f t="shared" si="191"/>
        <v>1.0130445278561638E-5</v>
      </c>
      <c r="Q576" s="23">
        <f t="shared" si="191"/>
        <v>7.652437538403968E-6</v>
      </c>
      <c r="R576" s="12">
        <v>3.1828360433050333E-3</v>
      </c>
      <c r="S576" s="12">
        <v>2.7663039490272881E-3</v>
      </c>
      <c r="T576" s="14">
        <v>-5.2352994098221585E-3</v>
      </c>
      <c r="U576" s="14">
        <v>-4.5501650838077161E-3</v>
      </c>
      <c r="V576" s="20">
        <v>-7.4043838627632251E-3</v>
      </c>
      <c r="W576" s="20">
        <v>-6.4353853107704138E-3</v>
      </c>
      <c r="Y576" s="14">
        <f t="shared" si="178"/>
        <v>-6.3024077953677147E-3</v>
      </c>
      <c r="Z576" s="14">
        <f t="shared" si="181"/>
        <v>-7.0292242942059883E-3</v>
      </c>
      <c r="AA576" s="20">
        <f t="shared" si="179"/>
        <v>-1.0586890040459263E-2</v>
      </c>
      <c r="AB576" s="20">
        <f t="shared" si="182"/>
        <v>-1.1021425384421807E-2</v>
      </c>
      <c r="AI576" s="26">
        <v>1.232798929859892</v>
      </c>
      <c r="AJ576" s="26">
        <v>0.12739811934650119</v>
      </c>
      <c r="AK576" s="26">
        <f t="shared" si="192"/>
        <v>-1.458645070667411</v>
      </c>
      <c r="AL576" s="26">
        <f t="shared" si="192"/>
        <v>-1.6302197707221835</v>
      </c>
      <c r="AM576" s="26">
        <f t="shared" si="193"/>
        <v>-3.1868778877723454</v>
      </c>
      <c r="AN576" s="26">
        <f t="shared" si="193"/>
        <v>-2.4795698413181109</v>
      </c>
      <c r="AO576" s="14">
        <v>-4.6426281053094532E-3</v>
      </c>
      <c r="AP576" s="14">
        <v>-4.5096833895311361E-3</v>
      </c>
      <c r="AQ576" s="20">
        <v>-1.0143309806813633E-2</v>
      </c>
      <c r="AR576" s="20">
        <v>-6.8592438439272563E-3</v>
      </c>
    </row>
    <row r="577" spans="1:44" x14ac:dyDescent="0.2">
      <c r="A577" s="1">
        <v>44368</v>
      </c>
      <c r="B577">
        <v>243.88</v>
      </c>
      <c r="C577">
        <v>18.920000000000002</v>
      </c>
      <c r="D577" s="12">
        <v>1.8284149068190647E-3</v>
      </c>
      <c r="E577" s="12">
        <v>-1.5831134564642246E-3</v>
      </c>
      <c r="F577" s="12">
        <v>-3.4115283632832893E-3</v>
      </c>
      <c r="G577" s="12">
        <f t="shared" si="176"/>
        <v>4.2019525788488778E-3</v>
      </c>
      <c r="H577" s="12">
        <f t="shared" si="180"/>
        <v>4.115914297293263E-3</v>
      </c>
      <c r="I577" s="14">
        <v>-6.9115969395976704E-3</v>
      </c>
      <c r="J577" s="14">
        <v>-6.7700765601242455E-3</v>
      </c>
      <c r="K577" s="20">
        <v>-9.7752034486255149E-3</v>
      </c>
      <c r="L577" s="20">
        <v>-9.5750484752424835E-3</v>
      </c>
      <c r="N577" s="24">
        <v>3.3431010714781691E-6</v>
      </c>
      <c r="O577" s="24">
        <v>1.1638525773486359E-5</v>
      </c>
      <c r="P577" s="23">
        <f t="shared" si="191"/>
        <v>9.8291961237478779E-6</v>
      </c>
      <c r="Q577" s="23">
        <f t="shared" si="191"/>
        <v>8.1327753967728443E-6</v>
      </c>
      <c r="R577" s="12">
        <v>3.1351548803444907E-3</v>
      </c>
      <c r="S577" s="12">
        <v>2.8518021314202086E-3</v>
      </c>
      <c r="T577" s="14">
        <v>-5.1568708759892456E-3</v>
      </c>
      <c r="U577" s="14">
        <v>-4.6907970792144701E-3</v>
      </c>
      <c r="V577" s="20">
        <v>-7.2934608906781726E-3</v>
      </c>
      <c r="W577" s="20">
        <v>-6.6342838256145406E-3</v>
      </c>
      <c r="Y577" s="14">
        <f t="shared" si="178"/>
        <v>-6.5340176377910123E-3</v>
      </c>
      <c r="Z577" s="14">
        <f t="shared" si="181"/>
        <v>-7.0292242942059883E-3</v>
      </c>
      <c r="AA577" s="20">
        <f t="shared" si="179"/>
        <v>-1.0586890040459263E-2</v>
      </c>
      <c r="AB577" s="20">
        <f t="shared" si="182"/>
        <v>-1.1021425384421807E-2</v>
      </c>
      <c r="AI577" s="26">
        <v>0.57128528639265841</v>
      </c>
      <c r="AJ577" s="26">
        <v>-1.2131818150026417</v>
      </c>
      <c r="AK577" s="26">
        <f t="shared" si="192"/>
        <v>-1.5301666895232093</v>
      </c>
      <c r="AL577" s="26">
        <f t="shared" si="192"/>
        <v>-1.6302197707221835</v>
      </c>
      <c r="AM577" s="26">
        <f t="shared" si="193"/>
        <v>-3.1868778877723454</v>
      </c>
      <c r="AN577" s="26">
        <f t="shared" si="193"/>
        <v>-2.4795698413181109</v>
      </c>
      <c r="AO577" s="14">
        <v>-4.797309564399263E-3</v>
      </c>
      <c r="AP577" s="14">
        <v>-4.6490642168288869E-3</v>
      </c>
      <c r="AQ577" s="20">
        <v>-9.9913557629114115E-3</v>
      </c>
      <c r="AR577" s="20">
        <v>-7.0712425584762567E-3</v>
      </c>
    </row>
    <row r="578" spans="1:44" x14ac:dyDescent="0.2">
      <c r="A578" s="1">
        <v>44365</v>
      </c>
      <c r="B578">
        <v>243.4349</v>
      </c>
      <c r="C578">
        <v>18.95</v>
      </c>
      <c r="D578" s="12">
        <v>-2.7077477966134245E-3</v>
      </c>
      <c r="E578" s="12">
        <v>-3.6803364879074429E-3</v>
      </c>
      <c r="F578" s="12">
        <v>-9.7258869129401848E-4</v>
      </c>
      <c r="G578" s="12">
        <f t="shared" si="176"/>
        <v>4.2076076636177002E-3</v>
      </c>
      <c r="H578" s="12">
        <f t="shared" si="180"/>
        <v>4.1037141639451279E-3</v>
      </c>
      <c r="I578" s="14">
        <v>-6.9208987262903863E-3</v>
      </c>
      <c r="J578" s="14">
        <v>-6.7500091265372741E-3</v>
      </c>
      <c r="K578" s="20">
        <v>-9.7883591430549862E-3</v>
      </c>
      <c r="L578" s="20">
        <v>-9.5466667209650347E-3</v>
      </c>
      <c r="N578" s="24">
        <v>7.3318981300648555E-6</v>
      </c>
      <c r="O578" s="24">
        <v>9.4592876243301156E-7</v>
      </c>
      <c r="P578" s="23">
        <f t="shared" si="191"/>
        <v>1.0243383419813621E-5</v>
      </c>
      <c r="Q578" s="23">
        <f t="shared" si="191"/>
        <v>7.9076272441416693E-6</v>
      </c>
      <c r="R578" s="12">
        <v>3.2005286156842313E-3</v>
      </c>
      <c r="S578" s="12">
        <v>2.8120503630165781E-3</v>
      </c>
      <c r="T578" s="14">
        <v>-5.2644011016701837E-3</v>
      </c>
      <c r="U578" s="14">
        <v>-4.6254112387780237E-3</v>
      </c>
      <c r="V578" s="20">
        <v>-7.4455429409038864E-3</v>
      </c>
      <c r="W578" s="20">
        <v>-6.541807383699391E-3</v>
      </c>
      <c r="Y578" s="14">
        <f t="shared" si="178"/>
        <v>-6.5340176377910123E-3</v>
      </c>
      <c r="Z578" s="14">
        <f t="shared" si="181"/>
        <v>-7.0292242942059883E-3</v>
      </c>
      <c r="AA578" s="20">
        <f t="shared" si="179"/>
        <v>-1.0586890040459263E-2</v>
      </c>
      <c r="AB578" s="20">
        <f t="shared" si="182"/>
        <v>-1.1021425384421807E-2</v>
      </c>
      <c r="AI578" s="26">
        <v>-0.8384530059410602</v>
      </c>
      <c r="AJ578" s="26">
        <v>-0.33653617190839641</v>
      </c>
      <c r="AK578" s="26">
        <f t="shared" si="192"/>
        <v>-1.5301666895232093</v>
      </c>
      <c r="AL578" s="26">
        <f t="shared" si="192"/>
        <v>-1.6302197707221835</v>
      </c>
      <c r="AM578" s="26">
        <f t="shared" si="193"/>
        <v>-3.1868778877723454</v>
      </c>
      <c r="AN578" s="26">
        <f t="shared" si="193"/>
        <v>-2.4795698413181109</v>
      </c>
      <c r="AO578" s="14">
        <v>-4.89734227658584E-3</v>
      </c>
      <c r="AP578" s="14">
        <v>-4.5842600980561185E-3</v>
      </c>
      <c r="AQ578" s="20">
        <v>-1.0199693874506711E-2</v>
      </c>
      <c r="AR578" s="20">
        <v>-6.9726752724035531E-3</v>
      </c>
    </row>
    <row r="579" spans="1:44" x14ac:dyDescent="0.2">
      <c r="A579" s="1">
        <v>44364</v>
      </c>
      <c r="B579">
        <v>244.09584999999998</v>
      </c>
      <c r="C579">
        <v>19.02</v>
      </c>
      <c r="D579" s="12">
        <v>5.9455234766165876E-3</v>
      </c>
      <c r="E579" s="12">
        <v>2.6357406431207764E-3</v>
      </c>
      <c r="F579" s="12">
        <v>-3.3097828334958113E-3</v>
      </c>
      <c r="G579" s="12">
        <f t="shared" si="176"/>
        <v>4.203360955310681E-3</v>
      </c>
      <c r="H579" s="12">
        <f t="shared" si="180"/>
        <v>4.1045676730883853E-3</v>
      </c>
      <c r="I579" s="14">
        <v>-6.9139135127289806E-3</v>
      </c>
      <c r="J579" s="14">
        <v>-6.7514130241471968E-3</v>
      </c>
      <c r="K579" s="20">
        <v>-9.7784798222132797E-3</v>
      </c>
      <c r="L579" s="20">
        <v>-9.548652280145925E-3</v>
      </c>
      <c r="N579" s="24">
        <v>3.5349249410998998E-5</v>
      </c>
      <c r="O579" s="24">
        <v>1.0954662404903561E-5</v>
      </c>
      <c r="P579" s="23">
        <f t="shared" si="191"/>
        <v>1.0429391493428543E-5</v>
      </c>
      <c r="Q579" s="23">
        <f t="shared" si="191"/>
        <v>8.3520854782008816E-6</v>
      </c>
      <c r="R579" s="12">
        <v>3.2294568418587888E-3</v>
      </c>
      <c r="S579" s="12">
        <v>2.8899974875769151E-3</v>
      </c>
      <c r="T579" s="14">
        <v>-5.311983799414677E-3</v>
      </c>
      <c r="U579" s="14">
        <v>-4.7536228493215323E-3</v>
      </c>
      <c r="V579" s="20">
        <v>-7.5128400583648405E-3</v>
      </c>
      <c r="W579" s="20">
        <v>-6.7231395112079279E-3</v>
      </c>
      <c r="Y579" s="14">
        <f t="shared" si="178"/>
        <v>-6.5340176377910123E-3</v>
      </c>
      <c r="Z579" s="14">
        <f t="shared" si="181"/>
        <v>-7.0292242942059883E-3</v>
      </c>
      <c r="AA579" s="20">
        <f t="shared" si="179"/>
        <v>-1.0586890040459263E-2</v>
      </c>
      <c r="AB579" s="20">
        <f t="shared" si="182"/>
        <v>-1.1021425384421807E-2</v>
      </c>
      <c r="AI579" s="26">
        <v>2.0002643782717278</v>
      </c>
      <c r="AJ579" s="26">
        <v>-1.156898689585488</v>
      </c>
      <c r="AK579" s="26">
        <f t="shared" si="192"/>
        <v>-1.5301666895232093</v>
      </c>
      <c r="AL579" s="26">
        <f t="shared" si="192"/>
        <v>-1.6302197707221835</v>
      </c>
      <c r="AM579" s="26">
        <f t="shared" si="193"/>
        <v>-3.1868778877723454</v>
      </c>
      <c r="AN579" s="26">
        <f t="shared" si="193"/>
        <v>-2.4795698413181109</v>
      </c>
      <c r="AO579" s="14">
        <v>-4.9416072846651411E-3</v>
      </c>
      <c r="AP579" s="14">
        <v>-4.7113310415853246E-3</v>
      </c>
      <c r="AQ579" s="20">
        <v>-1.0291884598834886E-2</v>
      </c>
      <c r="AR579" s="20">
        <v>-7.16595061168083E-3</v>
      </c>
    </row>
    <row r="580" spans="1:44" x14ac:dyDescent="0.2">
      <c r="A580" s="1">
        <v>44363</v>
      </c>
      <c r="B580">
        <v>242.65315000000001</v>
      </c>
      <c r="C580">
        <v>18.97</v>
      </c>
      <c r="D580" s="12">
        <v>-1.8120588505705637E-3</v>
      </c>
      <c r="E580" s="12">
        <v>5.2742616033740752E-4</v>
      </c>
      <c r="F580" s="12">
        <v>2.3394850109079712E-3</v>
      </c>
      <c r="G580" s="12">
        <f t="shared" ref="G580:G643" si="194">_xlfn.STDEV.P(D580:D679)</f>
        <v>4.177430385337918E-3</v>
      </c>
      <c r="H580" s="12">
        <f t="shared" si="180"/>
        <v>4.0938946951848895E-3</v>
      </c>
      <c r="I580" s="14">
        <v>-6.8712615206603621E-3</v>
      </c>
      <c r="J580" s="14">
        <v>-6.7338575377322591E-3</v>
      </c>
      <c r="K580" s="20">
        <v>-9.7181562958844753E-3</v>
      </c>
      <c r="L580" s="20">
        <v>-9.5238232206904441E-3</v>
      </c>
      <c r="N580" s="24">
        <v>3.2835572779311125E-6</v>
      </c>
      <c r="O580" s="24">
        <v>5.4731901162630703E-6</v>
      </c>
      <c r="P580" s="23">
        <f t="shared" ref="P580:Q595" si="195">SUMPRODUCT(N580:N679,Weights)</f>
        <v>8.8349764225703009E-6</v>
      </c>
      <c r="Q580" s="23">
        <f t="shared" si="195"/>
        <v>8.1848050561155401E-6</v>
      </c>
      <c r="R580" s="12">
        <v>2.9723688234420541E-3</v>
      </c>
      <c r="S580" s="12">
        <v>2.8609098301266922E-3</v>
      </c>
      <c r="T580" s="14">
        <v>-4.8891116398761441E-3</v>
      </c>
      <c r="U580" s="14">
        <v>-4.7057779104650111E-3</v>
      </c>
      <c r="V580" s="20">
        <v>-6.9147638932796976E-3</v>
      </c>
      <c r="W580" s="20">
        <v>-6.6554715011377732E-3</v>
      </c>
      <c r="Y580" s="14">
        <f t="shared" ref="Y580:Y643" si="196">PERCENTILE(D580:D679,0.05)</f>
        <v>-6.5340176377910123E-3</v>
      </c>
      <c r="Z580" s="14">
        <f t="shared" si="181"/>
        <v>-7.0292242942059883E-3</v>
      </c>
      <c r="AA580" s="20">
        <f t="shared" ref="AA580:AA643" si="197">PERCENTILE(D580:D679,0.01)</f>
        <v>-1.0586890040459263E-2</v>
      </c>
      <c r="AB580" s="20">
        <f t="shared" si="182"/>
        <v>-1.1021425384421807E-2</v>
      </c>
      <c r="AI580" s="26">
        <v>-0.5977643062192789</v>
      </c>
      <c r="AJ580" s="26">
        <v>0.80926425247849365</v>
      </c>
      <c r="AK580" s="26">
        <f t="shared" si="192"/>
        <v>-1.5301666895232093</v>
      </c>
      <c r="AL580" s="26">
        <f t="shared" si="192"/>
        <v>-1.6302197707221835</v>
      </c>
      <c r="AM580" s="26">
        <f t="shared" si="193"/>
        <v>-3.1868778877723454</v>
      </c>
      <c r="AN580" s="26">
        <f t="shared" si="193"/>
        <v>-2.4795698413181109</v>
      </c>
      <c r="AO580" s="14">
        <v>-4.5482197626083246E-3</v>
      </c>
      <c r="AP580" s="14">
        <v>-4.6639117673259768E-3</v>
      </c>
      <c r="AQ580" s="20">
        <v>-9.4725764777313839E-3</v>
      </c>
      <c r="AR580" s="20">
        <v>-7.0938257335126662E-3</v>
      </c>
    </row>
    <row r="581" spans="1:44" x14ac:dyDescent="0.2">
      <c r="A581" s="1">
        <v>44362</v>
      </c>
      <c r="B581">
        <v>243.09365000000003</v>
      </c>
      <c r="C581">
        <v>18.96</v>
      </c>
      <c r="D581" s="12">
        <v>-7.6598980598474586E-4</v>
      </c>
      <c r="E581" s="12">
        <v>1.0559662090812161E-3</v>
      </c>
      <c r="F581" s="12">
        <v>1.8219560150659619E-3</v>
      </c>
      <c r="G581" s="12">
        <f t="shared" si="194"/>
        <v>4.1776978152920936E-3</v>
      </c>
      <c r="H581" s="12">
        <f t="shared" ref="H581:H644" si="198">_xlfn.STDEV.P(F581:F680)</f>
        <v>4.0873573794368194E-3</v>
      </c>
      <c r="I581" s="14">
        <v>-6.8717014037904438E-3</v>
      </c>
      <c r="J581" s="14">
        <v>-6.7231046102135192E-3</v>
      </c>
      <c r="K581" s="20">
        <v>-9.7187784309898263E-3</v>
      </c>
      <c r="L581" s="20">
        <v>-9.5086151500979876E-3</v>
      </c>
      <c r="N581" s="24">
        <v>5.8674038287254863E-7</v>
      </c>
      <c r="O581" s="24">
        <v>3.3195237208350396E-6</v>
      </c>
      <c r="P581" s="23">
        <f t="shared" si="195"/>
        <v>9.1893467360840057E-6</v>
      </c>
      <c r="Q581" s="23">
        <f t="shared" si="195"/>
        <v>8.3571812352284609E-6</v>
      </c>
      <c r="R581" s="12">
        <v>3.031393530388954E-3</v>
      </c>
      <c r="S581" s="12">
        <v>2.8908789727742773E-3</v>
      </c>
      <c r="T581" s="14">
        <v>-4.9861986431774998E-3</v>
      </c>
      <c r="U581" s="14">
        <v>-4.7550727634455177E-3</v>
      </c>
      <c r="V581" s="20">
        <v>-7.0520758948015017E-3</v>
      </c>
      <c r="W581" s="20">
        <v>-6.7251901524228094E-3</v>
      </c>
      <c r="Y581" s="14">
        <f t="shared" si="196"/>
        <v>-6.5340176377910123E-3</v>
      </c>
      <c r="Z581" s="14">
        <f t="shared" ref="Z581:Z644" si="199">PERCENTILE(F581:F680,0.05)</f>
        <v>-7.0292242942059883E-3</v>
      </c>
      <c r="AA581" s="20">
        <f t="shared" si="197"/>
        <v>-1.0586890040459263E-2</v>
      </c>
      <c r="AB581" s="20">
        <f t="shared" ref="AB581:AB644" si="200">PERCENTILE(F581:F680,0.01)</f>
        <v>-1.1021425384421807E-2</v>
      </c>
      <c r="AI581" s="26">
        <v>-0.24539722754306345</v>
      </c>
      <c r="AJ581" s="26">
        <v>0.61843896773251894</v>
      </c>
      <c r="AK581" s="26">
        <f t="shared" ref="AK581:AL596" si="201">PERCENTILE(AI581:AI680,5%)</f>
        <v>-1.5301666895232093</v>
      </c>
      <c r="AL581" s="26">
        <f t="shared" si="201"/>
        <v>-1.6302197707221835</v>
      </c>
      <c r="AM581" s="26">
        <f t="shared" ref="AM581:AN596" si="202">PERCENTILE(AI581:AI680,1%)</f>
        <v>-3.1868778877723454</v>
      </c>
      <c r="AN581" s="26">
        <f t="shared" si="202"/>
        <v>-2.4795698413181109</v>
      </c>
      <c r="AO581" s="14">
        <v>-4.6385374030373403E-3</v>
      </c>
      <c r="AP581" s="14">
        <v>-4.7127680561816635E-3</v>
      </c>
      <c r="AQ581" s="20">
        <v>-9.6606810111327032E-3</v>
      </c>
      <c r="AR581" s="20">
        <v>-7.1681363157917784E-3</v>
      </c>
    </row>
    <row r="582" spans="1:44" x14ac:dyDescent="0.2">
      <c r="A582" s="1">
        <v>44361</v>
      </c>
      <c r="B582">
        <v>243.28</v>
      </c>
      <c r="C582">
        <v>18.940000000000001</v>
      </c>
      <c r="D582" s="12">
        <v>-3.3499371013379076E-5</v>
      </c>
      <c r="E582" s="12">
        <v>0</v>
      </c>
      <c r="F582" s="12">
        <v>3.3499371013379076E-5</v>
      </c>
      <c r="G582" s="12">
        <f t="shared" si="194"/>
        <v>4.215099393781124E-3</v>
      </c>
      <c r="H582" s="12">
        <f t="shared" si="198"/>
        <v>4.0921481710294322E-3</v>
      </c>
      <c r="I582" s="14">
        <v>-6.9332215258218356E-3</v>
      </c>
      <c r="J582" s="14">
        <v>-6.7309847611405965E-3</v>
      </c>
      <c r="K582" s="20">
        <v>-9.8057875135935547E-3</v>
      </c>
      <c r="L582" s="20">
        <v>-9.5197601979344348E-3</v>
      </c>
      <c r="N582" s="24">
        <v>1.1222078582920221E-9</v>
      </c>
      <c r="O582" s="24">
        <v>1.1222078582920221E-9</v>
      </c>
      <c r="P582" s="23">
        <f t="shared" si="195"/>
        <v>9.743313492090778E-6</v>
      </c>
      <c r="Q582" s="23">
        <f t="shared" si="195"/>
        <v>8.6792477038299709E-6</v>
      </c>
      <c r="R582" s="12">
        <v>3.1214281173992742E-3</v>
      </c>
      <c r="S582" s="12">
        <v>2.9460562967855808E-3</v>
      </c>
      <c r="T582" s="14">
        <v>-5.1342923601725033E-3</v>
      </c>
      <c r="U582" s="14">
        <v>-4.8458313849709866E-3</v>
      </c>
      <c r="V582" s="20">
        <v>-7.2615276648831054E-3</v>
      </c>
      <c r="W582" s="20">
        <v>-6.8535518028317683E-3</v>
      </c>
      <c r="Y582" s="14">
        <f t="shared" si="196"/>
        <v>-6.5340176377910123E-3</v>
      </c>
      <c r="Z582" s="14">
        <f t="shared" si="199"/>
        <v>-7.0292242942059883E-3</v>
      </c>
      <c r="AA582" s="20">
        <f t="shared" si="197"/>
        <v>-1.0586890040459263E-2</v>
      </c>
      <c r="AB582" s="20">
        <f t="shared" si="200"/>
        <v>-1.1021425384421807E-2</v>
      </c>
      <c r="AI582" s="26">
        <v>-1.0404987333507462E-2</v>
      </c>
      <c r="AJ582" s="26">
        <v>1.1024538421685661E-2</v>
      </c>
      <c r="AK582" s="26">
        <f t="shared" si="201"/>
        <v>-1.5301666895232093</v>
      </c>
      <c r="AL582" s="26">
        <f t="shared" si="201"/>
        <v>-1.6302197707221835</v>
      </c>
      <c r="AM582" s="26">
        <f t="shared" si="202"/>
        <v>-3.1868778877723454</v>
      </c>
      <c r="AN582" s="26">
        <f t="shared" si="202"/>
        <v>-2.4795698413181109</v>
      </c>
      <c r="AO582" s="14">
        <v>-4.7763053289855114E-3</v>
      </c>
      <c r="AP582" s="14">
        <v>-4.8027192206804344E-3</v>
      </c>
      <c r="AQ582" s="20">
        <v>-9.9476102456106073E-3</v>
      </c>
      <c r="AR582" s="20">
        <v>-7.3049523443348436E-3</v>
      </c>
    </row>
    <row r="583" spans="1:44" x14ac:dyDescent="0.2">
      <c r="A583" s="1">
        <v>44358</v>
      </c>
      <c r="B583">
        <v>243.28815</v>
      </c>
      <c r="C583">
        <v>18.940000000000001</v>
      </c>
      <c r="D583" s="12">
        <v>3.8627698554170031E-3</v>
      </c>
      <c r="E583" s="12">
        <v>3.1779661016950733E-3</v>
      </c>
      <c r="F583" s="12">
        <v>-6.8480375372192981E-4</v>
      </c>
      <c r="G583" s="12">
        <f t="shared" si="194"/>
        <v>4.2164340508705836E-3</v>
      </c>
      <c r="H583" s="12">
        <f t="shared" si="198"/>
        <v>4.0924625122030637E-3</v>
      </c>
      <c r="I583" s="14">
        <v>-6.9354168413761699E-3</v>
      </c>
      <c r="J583" s="14">
        <v>-6.7315018063601444E-3</v>
      </c>
      <c r="K583" s="20">
        <v>-9.8088923902761929E-3</v>
      </c>
      <c r="L583" s="20">
        <v>-9.5204914648554361E-3</v>
      </c>
      <c r="N583" s="24">
        <v>1.4920990955918295E-5</v>
      </c>
      <c r="O583" s="24">
        <v>4.6895618111164551E-7</v>
      </c>
      <c r="P583" s="23">
        <f t="shared" si="195"/>
        <v>1.0365498516511871E-5</v>
      </c>
      <c r="Q583" s="23">
        <f t="shared" si="195"/>
        <v>9.2332049304962053E-6</v>
      </c>
      <c r="R583" s="12">
        <v>3.2195494275615447E-3</v>
      </c>
      <c r="S583" s="12">
        <v>3.0386189182745843E-3</v>
      </c>
      <c r="T583" s="14">
        <v>-5.2956875530741441E-3</v>
      </c>
      <c r="U583" s="14">
        <v>-4.9980833486473102E-3</v>
      </c>
      <c r="V583" s="20">
        <v>-7.4897919661772051E-3</v>
      </c>
      <c r="W583" s="20">
        <v>-7.0688846605483583E-3</v>
      </c>
      <c r="Y583" s="14">
        <f t="shared" si="196"/>
        <v>-6.5340176377910123E-3</v>
      </c>
      <c r="Z583" s="14">
        <f t="shared" si="199"/>
        <v>-7.0292242942059883E-3</v>
      </c>
      <c r="AA583" s="20">
        <f t="shared" si="197"/>
        <v>-1.0586890040459263E-2</v>
      </c>
      <c r="AB583" s="20">
        <f t="shared" si="200"/>
        <v>-1.1021425384421807E-2</v>
      </c>
      <c r="AI583" s="26">
        <v>1.2170949173526615</v>
      </c>
      <c r="AJ583" s="26">
        <v>-0.21883308845110175</v>
      </c>
      <c r="AK583" s="26">
        <f t="shared" si="201"/>
        <v>-1.5301666895232093</v>
      </c>
      <c r="AL583" s="26">
        <f t="shared" si="201"/>
        <v>-1.6302197707221835</v>
      </c>
      <c r="AM583" s="26">
        <f t="shared" si="202"/>
        <v>-3.1868778877723454</v>
      </c>
      <c r="AN583" s="26">
        <f t="shared" si="202"/>
        <v>-2.4795698413181109</v>
      </c>
      <c r="AO583" s="14">
        <v>-4.9264472893281921E-3</v>
      </c>
      <c r="AP583" s="14">
        <v>-4.9536166362616823E-3</v>
      </c>
      <c r="AQ583" s="20">
        <v>-1.0260310879286E-2</v>
      </c>
      <c r="AR583" s="20">
        <v>-7.534467829012321E-3</v>
      </c>
    </row>
    <row r="584" spans="1:44" x14ac:dyDescent="0.2">
      <c r="A584" s="1">
        <v>44357</v>
      </c>
      <c r="B584">
        <v>242.35199999999998</v>
      </c>
      <c r="C584">
        <v>18.88</v>
      </c>
      <c r="D584" s="12">
        <v>2.8583399283086397E-3</v>
      </c>
      <c r="E584" s="12">
        <v>1.5915119363394403E-3</v>
      </c>
      <c r="F584" s="12">
        <v>-1.2668279919691994E-3</v>
      </c>
      <c r="G584" s="12">
        <f t="shared" si="194"/>
        <v>4.2025868879976913E-3</v>
      </c>
      <c r="H584" s="12">
        <f t="shared" si="198"/>
        <v>4.0939485322195749E-3</v>
      </c>
      <c r="I584" s="14">
        <v>-6.9126402853017053E-3</v>
      </c>
      <c r="J584" s="14">
        <v>-6.7339460917740252E-3</v>
      </c>
      <c r="K584" s="20">
        <v>-9.7766790723653428E-3</v>
      </c>
      <c r="L584" s="20">
        <v>-9.5239484643616281E-3</v>
      </c>
      <c r="N584" s="24">
        <v>8.1701071457634392E-6</v>
      </c>
      <c r="O584" s="24">
        <v>1.6048531612367138E-6</v>
      </c>
      <c r="P584" s="23">
        <f t="shared" si="195"/>
        <v>1.0072766569483688E-5</v>
      </c>
      <c r="Q584" s="23">
        <f t="shared" si="195"/>
        <v>9.7927864736182612E-6</v>
      </c>
      <c r="R584" s="12">
        <v>3.1737622106080485E-3</v>
      </c>
      <c r="S584" s="12">
        <v>3.1293428181677799E-3</v>
      </c>
      <c r="T584" s="14">
        <v>-5.2203742832001724E-3</v>
      </c>
      <c r="U584" s="14">
        <v>-5.1473108844378151E-3</v>
      </c>
      <c r="V584" s="20">
        <v>-7.3832749713591923E-3</v>
      </c>
      <c r="W584" s="20">
        <v>-7.2799400121895882E-3</v>
      </c>
      <c r="Y584" s="14">
        <f t="shared" si="196"/>
        <v>-6.5340176377910123E-3</v>
      </c>
      <c r="Z584" s="14">
        <f t="shared" si="199"/>
        <v>-7.0292242942059883E-3</v>
      </c>
      <c r="AA584" s="20">
        <f t="shared" si="197"/>
        <v>-1.0586890040459263E-2</v>
      </c>
      <c r="AB584" s="20">
        <f t="shared" si="200"/>
        <v>-1.1021425384421807E-2</v>
      </c>
      <c r="AI584" s="26">
        <v>0.89525136171202835</v>
      </c>
      <c r="AJ584" s="26">
        <v>-0.3944205162353886</v>
      </c>
      <c r="AK584" s="26">
        <f t="shared" si="201"/>
        <v>-1.5301666895232093</v>
      </c>
      <c r="AL584" s="26">
        <f t="shared" si="201"/>
        <v>-1.6302197707221835</v>
      </c>
      <c r="AM584" s="26">
        <f t="shared" si="202"/>
        <v>-3.1868778877723454</v>
      </c>
      <c r="AN584" s="26">
        <f t="shared" si="202"/>
        <v>-2.4795698413181109</v>
      </c>
      <c r="AO584" s="14">
        <v>-4.85638521513998E-3</v>
      </c>
      <c r="AP584" s="14">
        <v>-5.10151653154459E-3</v>
      </c>
      <c r="AQ584" s="20">
        <v>-1.0114392610034268E-2</v>
      </c>
      <c r="AR584" s="20">
        <v>-7.7594240750742515E-3</v>
      </c>
    </row>
    <row r="585" spans="1:44" x14ac:dyDescent="0.2">
      <c r="A585" s="1">
        <v>44356</v>
      </c>
      <c r="B585">
        <v>241.66125</v>
      </c>
      <c r="C585">
        <v>18.850000000000001</v>
      </c>
      <c r="D585" s="12">
        <v>4.3037299475745527E-5</v>
      </c>
      <c r="E585" s="12">
        <v>5.3078556263286281E-4</v>
      </c>
      <c r="F585" s="12">
        <v>4.8774826315711728E-4</v>
      </c>
      <c r="G585" s="12">
        <f t="shared" si="194"/>
        <v>4.2040680589479785E-3</v>
      </c>
      <c r="H585" s="12">
        <f t="shared" si="198"/>
        <v>4.1003621257288594E-3</v>
      </c>
      <c r="I585" s="14">
        <v>-6.9150765947114199E-3</v>
      </c>
      <c r="J585" s="14">
        <v>-6.7444955143195649E-3</v>
      </c>
      <c r="K585" s="20">
        <v>-9.7801247912566343E-3</v>
      </c>
      <c r="L585" s="20">
        <v>-9.5388687139869154E-3</v>
      </c>
      <c r="N585" s="24">
        <v>1.8522091461650063E-9</v>
      </c>
      <c r="O585" s="24">
        <v>2.3789836821278454E-7</v>
      </c>
      <c r="P585" s="23">
        <f t="shared" si="195"/>
        <v>1.0193839033239425E-5</v>
      </c>
      <c r="Q585" s="23">
        <f t="shared" si="195"/>
        <v>1.0316118155600618E-5</v>
      </c>
      <c r="R585" s="12">
        <v>3.1927792020807555E-3</v>
      </c>
      <c r="S585" s="12">
        <v>3.2118714413252314E-3</v>
      </c>
      <c r="T585" s="14">
        <v>-5.2516544505977593E-3</v>
      </c>
      <c r="U585" s="14">
        <v>-5.2830583895656612E-3</v>
      </c>
      <c r="V585" s="20">
        <v>-7.4275151090423775E-3</v>
      </c>
      <c r="W585" s="20">
        <v>-7.4719302992194434E-3</v>
      </c>
      <c r="Y585" s="14">
        <f t="shared" si="196"/>
        <v>-6.5340176377910123E-3</v>
      </c>
      <c r="Z585" s="14">
        <f t="shared" si="199"/>
        <v>-7.0292242942059883E-3</v>
      </c>
      <c r="AA585" s="20">
        <f t="shared" si="197"/>
        <v>-1.0586890040459263E-2</v>
      </c>
      <c r="AB585" s="20">
        <f t="shared" si="200"/>
        <v>-1.1021425384421807E-2</v>
      </c>
      <c r="AI585" s="26">
        <v>1.3068983678999602E-2</v>
      </c>
      <c r="AJ585" s="26">
        <v>0.14732031723580741</v>
      </c>
      <c r="AK585" s="26">
        <f t="shared" si="201"/>
        <v>-1.5301666895232093</v>
      </c>
      <c r="AL585" s="26">
        <f t="shared" si="201"/>
        <v>-1.6302197707221835</v>
      </c>
      <c r="AM585" s="26">
        <f t="shared" si="202"/>
        <v>-3.1868778877723454</v>
      </c>
      <c r="AN585" s="26">
        <f t="shared" si="202"/>
        <v>-2.4795698413181109</v>
      </c>
      <c r="AO585" s="14">
        <v>-4.8854843820264632E-3</v>
      </c>
      <c r="AP585" s="14">
        <v>-5.2360563246663478E-3</v>
      </c>
      <c r="AQ585" s="20">
        <v>-1.0174997439650592E-2</v>
      </c>
      <c r="AR585" s="20">
        <v>-7.9640595601009768E-3</v>
      </c>
    </row>
    <row r="586" spans="1:44" x14ac:dyDescent="0.2">
      <c r="A586" s="1">
        <v>44355</v>
      </c>
      <c r="B586">
        <v>241.65084999999999</v>
      </c>
      <c r="C586">
        <v>18.84</v>
      </c>
      <c r="D586" s="12">
        <v>8.7060733144972424E-4</v>
      </c>
      <c r="E586" s="12">
        <v>-5.3050397877996147E-4</v>
      </c>
      <c r="F586" s="12">
        <v>-1.4011113102296857E-3</v>
      </c>
      <c r="G586" s="12">
        <f t="shared" si="194"/>
        <v>4.2039533702647883E-3</v>
      </c>
      <c r="H586" s="12">
        <f t="shared" si="198"/>
        <v>4.1189030956255632E-3</v>
      </c>
      <c r="I586" s="14">
        <v>-6.9148879486149043E-3</v>
      </c>
      <c r="J586" s="14">
        <v>-6.7749926959013562E-3</v>
      </c>
      <c r="K586" s="20">
        <v>-9.7798579854823185E-3</v>
      </c>
      <c r="L586" s="20">
        <v>-9.5820014598887674E-3</v>
      </c>
      <c r="N586" s="24">
        <v>7.5795712557400997E-7</v>
      </c>
      <c r="O586" s="24">
        <v>1.9631129036535467E-6</v>
      </c>
      <c r="P586" s="23">
        <f t="shared" si="195"/>
        <v>1.0844421596091241E-5</v>
      </c>
      <c r="Q586" s="23">
        <f t="shared" si="195"/>
        <v>1.0961403690057504E-5</v>
      </c>
      <c r="R586" s="12">
        <v>3.2930869402570044E-3</v>
      </c>
      <c r="S586" s="12">
        <v>3.3108010647058673E-3</v>
      </c>
      <c r="T586" s="14">
        <v>-5.4166459975482613E-3</v>
      </c>
      <c r="U586" s="14">
        <v>-5.4457831393962429E-3</v>
      </c>
      <c r="V586" s="20">
        <v>-7.6608658024985392E-3</v>
      </c>
      <c r="W586" s="20">
        <v>-7.7020750182506467E-3</v>
      </c>
      <c r="Y586" s="14">
        <f t="shared" si="196"/>
        <v>-6.5340176377910123E-3</v>
      </c>
      <c r="Z586" s="14">
        <f t="shared" si="199"/>
        <v>-7.0292242942059883E-3</v>
      </c>
      <c r="AA586" s="20">
        <f t="shared" si="197"/>
        <v>-1.0586890040459263E-2</v>
      </c>
      <c r="AB586" s="20">
        <f t="shared" si="200"/>
        <v>-1.1021425384421807E-2</v>
      </c>
      <c r="AI586" s="26">
        <v>0.25685246966540043</v>
      </c>
      <c r="AJ586" s="26">
        <v>-0.41251586871192064</v>
      </c>
      <c r="AK586" s="26">
        <f t="shared" si="201"/>
        <v>-1.5301666895232093</v>
      </c>
      <c r="AL586" s="26">
        <f t="shared" si="201"/>
        <v>-1.6302197707221835</v>
      </c>
      <c r="AM586" s="26">
        <f t="shared" si="202"/>
        <v>-3.1868778877723454</v>
      </c>
      <c r="AN586" s="26">
        <f t="shared" si="202"/>
        <v>-2.4795698413181109</v>
      </c>
      <c r="AO586" s="14">
        <v>-5.0389719416851749E-3</v>
      </c>
      <c r="AP586" s="14">
        <v>-5.3973333526115604E-3</v>
      </c>
      <c r="AQ586" s="20">
        <v>-1.0494665952416937E-2</v>
      </c>
      <c r="AR586" s="20">
        <v>-8.2093624706485596E-3</v>
      </c>
    </row>
    <row r="587" spans="1:44" x14ac:dyDescent="0.2">
      <c r="A587" s="1">
        <v>44354</v>
      </c>
      <c r="B587">
        <v>241.44065000000001</v>
      </c>
      <c r="C587">
        <v>18.850000000000001</v>
      </c>
      <c r="D587" s="12">
        <v>-6.4260196468568509E-4</v>
      </c>
      <c r="E587" s="12">
        <v>2.6595744680850686E-3</v>
      </c>
      <c r="F587" s="12">
        <v>3.3021764327707537E-3</v>
      </c>
      <c r="G587" s="12">
        <f t="shared" si="194"/>
        <v>4.2082810826419596E-3</v>
      </c>
      <c r="H587" s="12">
        <f t="shared" si="198"/>
        <v>4.1232380649609112E-3</v>
      </c>
      <c r="I587" s="14">
        <v>-6.9220064020148976E-3</v>
      </c>
      <c r="J587" s="14">
        <v>-6.7821230859353267E-3</v>
      </c>
      <c r="K587" s="20">
        <v>-9.7899257499704101E-3</v>
      </c>
      <c r="L587" s="20">
        <v>-9.5920861065860851E-3</v>
      </c>
      <c r="N587" s="24">
        <v>4.1293728501790245E-7</v>
      </c>
      <c r="O587" s="24">
        <v>1.090436919314658E-5</v>
      </c>
      <c r="P587" s="23">
        <f t="shared" si="195"/>
        <v>1.1488865584566934E-5</v>
      </c>
      <c r="Q587" s="23">
        <f t="shared" si="195"/>
        <v>1.1536231387411253E-5</v>
      </c>
      <c r="R587" s="12">
        <v>3.3895229140052932E-3</v>
      </c>
      <c r="S587" s="12">
        <v>3.3965028172241009E-3</v>
      </c>
      <c r="T587" s="14">
        <v>-5.5752690587367306E-3</v>
      </c>
      <c r="U587" s="14">
        <v>-5.5867499778619574E-3</v>
      </c>
      <c r="V587" s="20">
        <v>-7.8852094250089298E-3</v>
      </c>
      <c r="W587" s="20">
        <v>-7.9014471080230131E-3</v>
      </c>
      <c r="Y587" s="14">
        <f t="shared" si="196"/>
        <v>-6.5340176377910123E-3</v>
      </c>
      <c r="Z587" s="14">
        <f t="shared" si="199"/>
        <v>-7.0292242942059883E-3</v>
      </c>
      <c r="AA587" s="20">
        <f t="shared" si="197"/>
        <v>-1.0586890040459263E-2</v>
      </c>
      <c r="AB587" s="20">
        <f t="shared" si="200"/>
        <v>-1.1021425384421807E-2</v>
      </c>
      <c r="AI587" s="26">
        <v>-0.18400817160643196</v>
      </c>
      <c r="AJ587" s="26">
        <v>0.97058840558136117</v>
      </c>
      <c r="AK587" s="26">
        <f t="shared" si="201"/>
        <v>-1.5301666895232093</v>
      </c>
      <c r="AL587" s="26">
        <f t="shared" si="201"/>
        <v>-1.6302197707221835</v>
      </c>
      <c r="AM587" s="26">
        <f t="shared" si="202"/>
        <v>-3.1868778877723454</v>
      </c>
      <c r="AN587" s="26">
        <f t="shared" si="202"/>
        <v>-2.4795698413181109</v>
      </c>
      <c r="AO587" s="14">
        <v>-5.1865350563865412E-3</v>
      </c>
      <c r="AP587" s="14">
        <v>-5.5370460439523239E-3</v>
      </c>
      <c r="AQ587" s="20">
        <v>-1.0801995624741153E-2</v>
      </c>
      <c r="AR587" s="20">
        <v>-8.4218659515408797E-3</v>
      </c>
    </row>
    <row r="588" spans="1:44" x14ac:dyDescent="0.2">
      <c r="A588" s="1">
        <v>44351</v>
      </c>
      <c r="B588">
        <v>241.5959</v>
      </c>
      <c r="C588">
        <v>18.8</v>
      </c>
      <c r="D588" s="12">
        <v>4.1217069361216829E-3</v>
      </c>
      <c r="E588" s="12">
        <v>4.2735042735044804E-3</v>
      </c>
      <c r="F588" s="12">
        <v>1.5179733738279744E-4</v>
      </c>
      <c r="G588" s="12">
        <f t="shared" si="194"/>
        <v>4.207355738445594E-3</v>
      </c>
      <c r="H588" s="12">
        <f t="shared" si="198"/>
        <v>4.11086578748275E-3</v>
      </c>
      <c r="I588" s="14">
        <v>-6.9204843462573268E-3</v>
      </c>
      <c r="J588" s="14">
        <v>-6.7617725004517227E-3</v>
      </c>
      <c r="K588" s="20">
        <v>-9.7877730774664391E-3</v>
      </c>
      <c r="L588" s="20">
        <v>-9.5633038851777215E-3</v>
      </c>
      <c r="N588" s="24">
        <v>1.698846806727359E-5</v>
      </c>
      <c r="O588" s="24">
        <v>2.3042431636506833E-8</v>
      </c>
      <c r="P588" s="23">
        <f t="shared" si="195"/>
        <v>1.2195788327753578E-5</v>
      </c>
      <c r="Q588" s="23">
        <f t="shared" si="195"/>
        <v>1.1575249186492091E-5</v>
      </c>
      <c r="R588" s="12">
        <v>3.4922468881443043E-3</v>
      </c>
      <c r="S588" s="12">
        <v>3.4022417883642678E-3</v>
      </c>
      <c r="T588" s="14">
        <v>-5.7442349601741528E-3</v>
      </c>
      <c r="U588" s="14">
        <v>-5.5961897453568306E-3</v>
      </c>
      <c r="V588" s="20">
        <v>-8.1241811238602444E-3</v>
      </c>
      <c r="W588" s="20">
        <v>-7.914797951334122E-3</v>
      </c>
      <c r="Y588" s="14">
        <f t="shared" si="196"/>
        <v>-6.5340176377910123E-3</v>
      </c>
      <c r="Z588" s="14">
        <f t="shared" si="199"/>
        <v>-7.0292242942059883E-3</v>
      </c>
      <c r="AA588" s="20">
        <f t="shared" si="197"/>
        <v>-1.0586890040459263E-2</v>
      </c>
      <c r="AB588" s="20">
        <f t="shared" si="200"/>
        <v>-1.1021425384421807E-2</v>
      </c>
      <c r="AI588" s="26">
        <v>1.1954425593456266</v>
      </c>
      <c r="AJ588" s="26">
        <v>4.325998694050337E-2</v>
      </c>
      <c r="AK588" s="26">
        <f t="shared" si="201"/>
        <v>-1.5301666895232093</v>
      </c>
      <c r="AL588" s="26">
        <f t="shared" si="201"/>
        <v>-1.6302197707221835</v>
      </c>
      <c r="AM588" s="26">
        <f t="shared" si="202"/>
        <v>-3.1868778877723454</v>
      </c>
      <c r="AN588" s="26">
        <f t="shared" si="202"/>
        <v>-2.4795698413181109</v>
      </c>
      <c r="AO588" s="14">
        <v>-5.3437198598294995E-3</v>
      </c>
      <c r="AP588" s="14">
        <v>-5.5464018281686286E-3</v>
      </c>
      <c r="AQ588" s="20">
        <v>-1.1129364386468867E-2</v>
      </c>
      <c r="AR588" s="20">
        <v>-8.4360961313002334E-3</v>
      </c>
    </row>
    <row r="589" spans="1:44" x14ac:dyDescent="0.2">
      <c r="A589" s="1">
        <v>44350</v>
      </c>
      <c r="B589">
        <v>240.60419999999999</v>
      </c>
      <c r="C589">
        <v>18.72</v>
      </c>
      <c r="D589" s="12">
        <v>1.1056723485469711E-4</v>
      </c>
      <c r="E589" s="12">
        <v>-2.6638252530634121E-3</v>
      </c>
      <c r="F589" s="12">
        <v>-2.7743924879181092E-3</v>
      </c>
      <c r="G589" s="12">
        <f t="shared" si="194"/>
        <v>4.1914908751731197E-3</v>
      </c>
      <c r="H589" s="12">
        <f t="shared" si="198"/>
        <v>4.1122412435980879E-3</v>
      </c>
      <c r="I589" s="14">
        <v>-6.8943889683625078E-3</v>
      </c>
      <c r="J589" s="14">
        <v>-6.7640349244317494E-3</v>
      </c>
      <c r="K589" s="20">
        <v>-9.7508658865205697E-3</v>
      </c>
      <c r="L589" s="20">
        <v>-9.5665036745874749E-3</v>
      </c>
      <c r="N589" s="24">
        <v>1.2225113423413746E-8</v>
      </c>
      <c r="O589" s="24">
        <v>7.6972536770164362E-6</v>
      </c>
      <c r="P589" s="23">
        <f t="shared" si="195"/>
        <v>1.1887671398462412E-5</v>
      </c>
      <c r="Q589" s="23">
        <f t="shared" si="195"/>
        <v>1.2312763554833993E-5</v>
      </c>
      <c r="R589" s="12">
        <v>3.4478502575463472E-3</v>
      </c>
      <c r="S589" s="12">
        <v>3.5089547667124456E-3</v>
      </c>
      <c r="T589" s="14">
        <v>-5.6712090013106781E-3</v>
      </c>
      <c r="U589" s="14">
        <v>-5.7717169748356251E-3</v>
      </c>
      <c r="V589" s="20">
        <v>-8.0208991166541097E-3</v>
      </c>
      <c r="W589" s="20">
        <v>-8.1630494616469727E-3</v>
      </c>
      <c r="Y589" s="14">
        <f t="shared" si="196"/>
        <v>-6.5340176377910123E-3</v>
      </c>
      <c r="Z589" s="14">
        <f t="shared" si="199"/>
        <v>-7.0292242942059883E-3</v>
      </c>
      <c r="AA589" s="20">
        <f t="shared" si="197"/>
        <v>-1.0586890040459263E-2</v>
      </c>
      <c r="AB589" s="20">
        <f t="shared" si="200"/>
        <v>-1.1021425384421807E-2</v>
      </c>
      <c r="AI589" s="26">
        <v>3.1090625059992057E-2</v>
      </c>
      <c r="AJ589" s="26">
        <v>-0.78135608110276678</v>
      </c>
      <c r="AK589" s="26">
        <f t="shared" si="201"/>
        <v>-1.5301666895232093</v>
      </c>
      <c r="AL589" s="26">
        <f t="shared" si="201"/>
        <v>-1.6302197707221835</v>
      </c>
      <c r="AM589" s="26">
        <f t="shared" si="202"/>
        <v>-3.1868778877723454</v>
      </c>
      <c r="AN589" s="26">
        <f t="shared" si="202"/>
        <v>-2.4795698413181109</v>
      </c>
      <c r="AO589" s="14">
        <v>-5.2757856145614389E-3</v>
      </c>
      <c r="AP589" s="14">
        <v>-5.720367435264476E-3</v>
      </c>
      <c r="AQ589" s="20">
        <v>-1.098787774612464E-2</v>
      </c>
      <c r="AR589" s="20">
        <v>-8.7006984140896079E-3</v>
      </c>
    </row>
    <row r="590" spans="1:44" x14ac:dyDescent="0.2">
      <c r="A590" s="1">
        <v>44349</v>
      </c>
      <c r="B590">
        <v>240.57759999999999</v>
      </c>
      <c r="C590">
        <v>18.77</v>
      </c>
      <c r="D590" s="12">
        <v>2.6462573452445959E-3</v>
      </c>
      <c r="E590" s="12">
        <v>0</v>
      </c>
      <c r="F590" s="12">
        <v>-2.6462573452445959E-3</v>
      </c>
      <c r="G590" s="12">
        <f t="shared" si="194"/>
        <v>4.2023281722568927E-3</v>
      </c>
      <c r="H590" s="12">
        <f t="shared" si="198"/>
        <v>4.1158769476584527E-3</v>
      </c>
      <c r="I590" s="14">
        <v>-6.9122147357771032E-3</v>
      </c>
      <c r="J590" s="14">
        <v>-6.7700151254419623E-3</v>
      </c>
      <c r="K590" s="20">
        <v>-9.7760772095517538E-3</v>
      </c>
      <c r="L590" s="20">
        <v>-9.5749615869989459E-3</v>
      </c>
      <c r="N590" s="24">
        <v>7.0026779372609766E-6</v>
      </c>
      <c r="O590" s="24">
        <v>7.0026779372609766E-6</v>
      </c>
      <c r="P590" s="23">
        <f t="shared" si="195"/>
        <v>1.2647188466248278E-5</v>
      </c>
      <c r="Q590" s="23">
        <f t="shared" si="195"/>
        <v>1.2607756333551544E-5</v>
      </c>
      <c r="R590" s="12">
        <v>3.5562885802825784E-3</v>
      </c>
      <c r="S590" s="12">
        <v>3.5507402514900386E-3</v>
      </c>
      <c r="T590" s="14">
        <v>-5.8495741697639023E-3</v>
      </c>
      <c r="U590" s="14">
        <v>-5.8404479810259743E-3</v>
      </c>
      <c r="V590" s="20">
        <v>-8.2731643782160968E-3</v>
      </c>
      <c r="W590" s="20">
        <v>-8.2602570353250918E-3</v>
      </c>
      <c r="Y590" s="14">
        <f t="shared" si="196"/>
        <v>-6.5340176377910123E-3</v>
      </c>
      <c r="Z590" s="14">
        <f t="shared" si="199"/>
        <v>-7.0292242942059883E-3</v>
      </c>
      <c r="AA590" s="20">
        <f t="shared" si="197"/>
        <v>-1.0586890040459263E-2</v>
      </c>
      <c r="AB590" s="20">
        <f t="shared" si="200"/>
        <v>-1.1021425384421807E-2</v>
      </c>
      <c r="AI590" s="26">
        <v>0.73358988586896212</v>
      </c>
      <c r="AJ590" s="26">
        <v>-0.73492152157587942</v>
      </c>
      <c r="AK590" s="26">
        <f t="shared" si="201"/>
        <v>-1.5301666895232093</v>
      </c>
      <c r="AL590" s="26">
        <f t="shared" si="201"/>
        <v>-1.6302197707221835</v>
      </c>
      <c r="AM590" s="26">
        <f t="shared" si="202"/>
        <v>-3.1868778877723454</v>
      </c>
      <c r="AN590" s="26">
        <f t="shared" si="202"/>
        <v>-2.4795698413181109</v>
      </c>
      <c r="AO590" s="14">
        <v>-5.4417143238801868E-3</v>
      </c>
      <c r="AP590" s="14">
        <v>-5.7884869586781185E-3</v>
      </c>
      <c r="AQ590" s="20">
        <v>-1.1333457439039856E-2</v>
      </c>
      <c r="AR590" s="20">
        <v>-8.8043084419489846E-3</v>
      </c>
    </row>
    <row r="591" spans="1:44" x14ac:dyDescent="0.2">
      <c r="A591" s="1">
        <v>44348</v>
      </c>
      <c r="B591">
        <v>239.94265000000001</v>
      </c>
      <c r="C591">
        <v>18.77</v>
      </c>
      <c r="D591" s="12">
        <v>-6.5844732702657893E-5</v>
      </c>
      <c r="E591" s="12">
        <v>2.1356113187398496E-3</v>
      </c>
      <c r="F591" s="12">
        <v>2.2014560514425074E-3</v>
      </c>
      <c r="G591" s="12">
        <f t="shared" si="194"/>
        <v>4.2428871115993676E-3</v>
      </c>
      <c r="H591" s="12">
        <f t="shared" si="198"/>
        <v>4.1130791751200274E-3</v>
      </c>
      <c r="I591" s="14">
        <v>-6.9789282542598776E-3</v>
      </c>
      <c r="J591" s="14">
        <v>-6.7654131991347483E-3</v>
      </c>
      <c r="K591" s="20">
        <v>-9.870431411864472E-3</v>
      </c>
      <c r="L591" s="20">
        <v>-9.5684529948021312E-3</v>
      </c>
      <c r="N591" s="24">
        <v>4.335528824684466E-9</v>
      </c>
      <c r="O591" s="24">
        <v>4.8464087464328356E-6</v>
      </c>
      <c r="P591" s="23">
        <f t="shared" si="195"/>
        <v>1.3012402337109016E-5</v>
      </c>
      <c r="Q591" s="23">
        <f t="shared" si="195"/>
        <v>1.2965289603015617E-5</v>
      </c>
      <c r="R591" s="12">
        <v>3.6072707601605145E-3</v>
      </c>
      <c r="S591" s="12">
        <v>3.6007345921375013E-3</v>
      </c>
      <c r="T591" s="14">
        <v>-5.933432393246018E-3</v>
      </c>
      <c r="U591" s="14">
        <v>-5.9226813535670003E-3</v>
      </c>
      <c r="V591" s="20">
        <v>-8.3917666639891E-3</v>
      </c>
      <c r="W591" s="20">
        <v>-8.3765612634043897E-3</v>
      </c>
      <c r="Y591" s="14">
        <f t="shared" si="196"/>
        <v>-6.5340176377910123E-3</v>
      </c>
      <c r="Z591" s="14">
        <f t="shared" si="199"/>
        <v>-7.0292242942059883E-3</v>
      </c>
      <c r="AA591" s="20">
        <f t="shared" si="197"/>
        <v>-1.0586890040459263E-2</v>
      </c>
      <c r="AB591" s="20">
        <f t="shared" si="200"/>
        <v>-1.1021425384421807E-2</v>
      </c>
      <c r="AI591" s="26">
        <v>-1.7697330187444293E-2</v>
      </c>
      <c r="AJ591" s="26">
        <v>0.59953965352285632</v>
      </c>
      <c r="AK591" s="26">
        <f t="shared" si="201"/>
        <v>-1.5301666895232093</v>
      </c>
      <c r="AL591" s="26">
        <f t="shared" si="201"/>
        <v>-1.6302197707221835</v>
      </c>
      <c r="AM591" s="26">
        <f t="shared" si="202"/>
        <v>-3.1868778877723454</v>
      </c>
      <c r="AN591" s="26">
        <f t="shared" si="202"/>
        <v>-2.4795698413181109</v>
      </c>
      <c r="AO591" s="14">
        <v>-5.5197255572886853E-3</v>
      </c>
      <c r="AP591" s="14">
        <v>-5.8699887212258321E-3</v>
      </c>
      <c r="AQ591" s="20">
        <v>-1.1495931420763283E-2</v>
      </c>
      <c r="AR591" s="20">
        <v>-8.928272901255016E-3</v>
      </c>
    </row>
    <row r="592" spans="1:44" x14ac:dyDescent="0.2">
      <c r="A592" s="1">
        <v>44347</v>
      </c>
      <c r="B592">
        <v>239.95845</v>
      </c>
      <c r="C592">
        <v>18.73</v>
      </c>
      <c r="D592" s="12">
        <v>-2.5101605696320473E-3</v>
      </c>
      <c r="E592" s="12">
        <v>-3.7234042553191404E-3</v>
      </c>
      <c r="F592" s="12">
        <v>-1.2132436856870932E-3</v>
      </c>
      <c r="G592" s="12">
        <f t="shared" si="194"/>
        <v>4.243250042325601E-3</v>
      </c>
      <c r="H592" s="12">
        <f t="shared" si="198"/>
        <v>4.1080519107595881E-3</v>
      </c>
      <c r="I592" s="14">
        <v>-6.9795252221812546E-3</v>
      </c>
      <c r="J592" s="14">
        <v>-6.757144085117836E-3</v>
      </c>
      <c r="K592" s="20">
        <v>-9.8712757149878698E-3</v>
      </c>
      <c r="L592" s="20">
        <v>-9.556757829044981E-3</v>
      </c>
      <c r="N592" s="24">
        <v>6.3009060853354844E-6</v>
      </c>
      <c r="O592" s="24">
        <v>1.4719602408596021E-6</v>
      </c>
      <c r="P592" s="23">
        <f t="shared" si="195"/>
        <v>1.3842883704685575E-5</v>
      </c>
      <c r="Q592" s="23">
        <f t="shared" si="195"/>
        <v>1.3482927975611219E-5</v>
      </c>
      <c r="R592" s="12">
        <v>3.720602599671937E-3</v>
      </c>
      <c r="S592" s="12">
        <v>3.6719106709737939E-3</v>
      </c>
      <c r="T592" s="14">
        <v>-6.1198466805154634E-3</v>
      </c>
      <c r="U592" s="14">
        <v>-6.03975558499306E-3</v>
      </c>
      <c r="V592" s="20">
        <v>-8.6554159478976368E-3</v>
      </c>
      <c r="W592" s="20">
        <v>-8.5421415830877617E-3</v>
      </c>
      <c r="Y592" s="14">
        <f t="shared" si="196"/>
        <v>-6.5340176377910123E-3</v>
      </c>
      <c r="Z592" s="14">
        <f t="shared" si="199"/>
        <v>-7.0292242942059883E-3</v>
      </c>
      <c r="AA592" s="20">
        <f t="shared" si="197"/>
        <v>-1.0586890040459263E-2</v>
      </c>
      <c r="AB592" s="20">
        <f t="shared" si="200"/>
        <v>-1.1021425384421807E-2</v>
      </c>
      <c r="AI592" s="26">
        <v>-0.66324047741235426</v>
      </c>
      <c r="AJ592" s="26">
        <v>-0.32137158436583213</v>
      </c>
      <c r="AK592" s="26">
        <f t="shared" si="201"/>
        <v>-1.5301666895232093</v>
      </c>
      <c r="AL592" s="26">
        <f t="shared" si="201"/>
        <v>-1.6302197707221835</v>
      </c>
      <c r="AM592" s="26">
        <f t="shared" si="202"/>
        <v>-3.1868778877723454</v>
      </c>
      <c r="AN592" s="26">
        <f t="shared" si="202"/>
        <v>-2.4795698413181109</v>
      </c>
      <c r="AO592" s="14">
        <v>-5.693142162971454E-3</v>
      </c>
      <c r="AP592" s="14">
        <v>-5.9860213721472369E-3</v>
      </c>
      <c r="AQ592" s="20">
        <v>-1.18571061540828E-2</v>
      </c>
      <c r="AR592" s="20">
        <v>-9.1047589597607684E-3</v>
      </c>
    </row>
    <row r="593" spans="1:44" x14ac:dyDescent="0.2">
      <c r="A593" s="1">
        <v>44344</v>
      </c>
      <c r="B593">
        <v>240.56229999999999</v>
      </c>
      <c r="C593">
        <v>18.8</v>
      </c>
      <c r="D593" s="12">
        <v>2.6535303749306571E-3</v>
      </c>
      <c r="E593" s="12">
        <v>3.7373198077950143E-3</v>
      </c>
      <c r="F593" s="12">
        <v>1.0837894328643571E-3</v>
      </c>
      <c r="G593" s="12">
        <f t="shared" si="194"/>
        <v>4.2350482137041359E-3</v>
      </c>
      <c r="H593" s="12">
        <f t="shared" si="198"/>
        <v>4.132201438950941E-3</v>
      </c>
      <c r="I593" s="14">
        <v>-6.9660344146256032E-3</v>
      </c>
      <c r="J593" s="14">
        <v>-6.7968665241525499E-3</v>
      </c>
      <c r="K593" s="20">
        <v>-9.8521954084110769E-3</v>
      </c>
      <c r="L593" s="20">
        <v>-9.6129380326120239E-3</v>
      </c>
      <c r="N593" s="24">
        <v>7.0412234506796336E-6</v>
      </c>
      <c r="O593" s="24">
        <v>1.1745995347884449E-6</v>
      </c>
      <c r="P593" s="23">
        <f t="shared" si="195"/>
        <v>1.4323889434194544E-5</v>
      </c>
      <c r="Q593" s="23">
        <f t="shared" si="195"/>
        <v>1.4252174519593243E-5</v>
      </c>
      <c r="R593" s="12">
        <v>3.7846914582558172E-3</v>
      </c>
      <c r="S593" s="12">
        <v>3.7752052288045537E-3</v>
      </c>
      <c r="T593" s="14">
        <v>-6.2252634720043392E-3</v>
      </c>
      <c r="U593" s="14">
        <v>-6.2096600130853346E-3</v>
      </c>
      <c r="V593" s="20">
        <v>-8.8045089278139498E-3</v>
      </c>
      <c r="W593" s="20">
        <v>-8.7824406580973395E-3</v>
      </c>
      <c r="Y593" s="14">
        <f t="shared" si="196"/>
        <v>-6.5340176377910123E-3</v>
      </c>
      <c r="Z593" s="14">
        <f t="shared" si="199"/>
        <v>-7.0292242942059883E-3</v>
      </c>
      <c r="AA593" s="20">
        <f t="shared" si="197"/>
        <v>-1.0586890040459263E-2</v>
      </c>
      <c r="AB593" s="20">
        <f t="shared" si="200"/>
        <v>-1.1021425384421807E-2</v>
      </c>
      <c r="AI593" s="26">
        <v>0.68995803286312363</v>
      </c>
      <c r="AJ593" s="26">
        <v>0.27891683343250873</v>
      </c>
      <c r="AK593" s="26">
        <f t="shared" si="201"/>
        <v>-1.5301666895232093</v>
      </c>
      <c r="AL593" s="26">
        <f t="shared" si="201"/>
        <v>-1.6302197707221835</v>
      </c>
      <c r="AM593" s="26">
        <f t="shared" si="202"/>
        <v>-3.1868778877723454</v>
      </c>
      <c r="AN593" s="26">
        <f t="shared" si="202"/>
        <v>-2.4795698413181109</v>
      </c>
      <c r="AO593" s="14">
        <v>-5.7912087995460717E-3</v>
      </c>
      <c r="AP593" s="14">
        <v>-6.1544142025309482E-3</v>
      </c>
      <c r="AQ593" s="20">
        <v>-1.2061349520356337E-2</v>
      </c>
      <c r="AR593" s="20">
        <v>-9.3608850301302102E-3</v>
      </c>
    </row>
    <row r="594" spans="1:44" x14ac:dyDescent="0.2">
      <c r="A594" s="1">
        <v>44343</v>
      </c>
      <c r="B594">
        <v>239.92565000000002</v>
      </c>
      <c r="C594">
        <v>18.73</v>
      </c>
      <c r="D594" s="12">
        <v>2.6119076306074795E-4</v>
      </c>
      <c r="E594" s="12">
        <v>1.6042780748664054E-3</v>
      </c>
      <c r="F594" s="12">
        <v>1.3430873118056574E-3</v>
      </c>
      <c r="G594" s="12">
        <f t="shared" si="194"/>
        <v>4.2648207801750512E-3</v>
      </c>
      <c r="H594" s="12">
        <f t="shared" si="198"/>
        <v>4.2384806880238239E-3</v>
      </c>
      <c r="I594" s="14">
        <v>-7.0150059285689417E-3</v>
      </c>
      <c r="J594" s="14">
        <v>-6.9716803324597594E-3</v>
      </c>
      <c r="K594" s="20">
        <v>-9.9214567551254296E-3</v>
      </c>
      <c r="L594" s="20">
        <v>-9.8601805377473827E-3</v>
      </c>
      <c r="N594" s="24">
        <v>6.8220614708255773E-8</v>
      </c>
      <c r="O594" s="24">
        <v>1.8038835271333472E-6</v>
      </c>
      <c r="P594" s="23">
        <f t="shared" si="195"/>
        <v>1.4791178430023621E-5</v>
      </c>
      <c r="Q594" s="23">
        <f t="shared" si="195"/>
        <v>1.5098728384887128E-5</v>
      </c>
      <c r="R594" s="12">
        <v>3.845930112472615E-3</v>
      </c>
      <c r="S594" s="12">
        <v>3.8857082217900931E-3</v>
      </c>
      <c r="T594" s="14">
        <v>-6.3259920945024656E-3</v>
      </c>
      <c r="U594" s="14">
        <v>-6.3914212618865918E-3</v>
      </c>
      <c r="V594" s="20">
        <v>-8.9469713408603189E-3</v>
      </c>
      <c r="W594" s="20">
        <v>-9.039509060904399E-3</v>
      </c>
      <c r="Y594" s="14">
        <f t="shared" si="196"/>
        <v>-6.5340176377910123E-3</v>
      </c>
      <c r="Z594" s="14">
        <f t="shared" si="199"/>
        <v>-7.0292242942059883E-3</v>
      </c>
      <c r="AA594" s="20">
        <f t="shared" si="197"/>
        <v>-1.0586890040459263E-2</v>
      </c>
      <c r="AB594" s="20">
        <f t="shared" si="200"/>
        <v>-1.1021425384421807E-2</v>
      </c>
      <c r="AI594" s="26">
        <v>6.5850145909564839E-2</v>
      </c>
      <c r="AJ594" s="26">
        <v>0.33631008946551821</v>
      </c>
      <c r="AK594" s="26">
        <f t="shared" si="201"/>
        <v>-1.7651044032717849</v>
      </c>
      <c r="AL594" s="26">
        <f t="shared" si="201"/>
        <v>-1.6302197707221835</v>
      </c>
      <c r="AM594" s="26">
        <f t="shared" si="202"/>
        <v>-3.1868778877723454</v>
      </c>
      <c r="AN594" s="26">
        <f t="shared" si="202"/>
        <v>-2.4795698413181109</v>
      </c>
      <c r="AO594" s="14">
        <v>-6.7884681762009633E-3</v>
      </c>
      <c r="AP594" s="14">
        <v>-6.3345583664199488E-3</v>
      </c>
      <c r="AQ594" s="20">
        <v>-1.2256509633356786E-2</v>
      </c>
      <c r="AR594" s="20">
        <v>-9.6348849189125396E-3</v>
      </c>
    </row>
    <row r="595" spans="1:44" x14ac:dyDescent="0.2">
      <c r="A595" s="1">
        <v>44342</v>
      </c>
      <c r="B595">
        <v>239.863</v>
      </c>
      <c r="C595">
        <v>18.7</v>
      </c>
      <c r="D595" s="12">
        <v>2.1784762866130514E-3</v>
      </c>
      <c r="E595" s="12">
        <v>-5.3447354355973253E-4</v>
      </c>
      <c r="F595" s="12">
        <v>-2.7129498301727839E-3</v>
      </c>
      <c r="G595" s="12">
        <f t="shared" si="194"/>
        <v>4.2768438661128219E-3</v>
      </c>
      <c r="H595" s="12">
        <f t="shared" si="198"/>
        <v>4.2526780254682761E-3</v>
      </c>
      <c r="I595" s="14">
        <v>-7.0347821450808335E-3</v>
      </c>
      <c r="J595" s="14">
        <v>-6.995032874448321E-3</v>
      </c>
      <c r="K595" s="20">
        <v>-9.9494266355361731E-3</v>
      </c>
      <c r="L595" s="20">
        <v>-9.8932084835283238E-3</v>
      </c>
      <c r="N595" s="24">
        <v>4.7457589313353892E-6</v>
      </c>
      <c r="O595" s="24">
        <v>7.3600967810345371E-6</v>
      </c>
      <c r="P595" s="23">
        <f t="shared" si="195"/>
        <v>1.5732659563612583E-5</v>
      </c>
      <c r="Q595" s="23">
        <f t="shared" si="195"/>
        <v>1.5948825250086563E-5</v>
      </c>
      <c r="R595" s="12">
        <v>3.9664416753070484E-3</v>
      </c>
      <c r="S595" s="12">
        <v>3.9935980331133178E-3</v>
      </c>
      <c r="T595" s="14">
        <v>-6.5242159757202735E-3</v>
      </c>
      <c r="U595" s="14">
        <v>-6.5688842093527084E-3</v>
      </c>
      <c r="V595" s="20">
        <v>-9.2273231588575425E-3</v>
      </c>
      <c r="W595" s="20">
        <v>-9.2904982941068495E-3</v>
      </c>
      <c r="Y595" s="14">
        <f t="shared" si="196"/>
        <v>-6.5340176377910123E-3</v>
      </c>
      <c r="Z595" s="14">
        <f t="shared" si="199"/>
        <v>-7.0292242942059883E-3</v>
      </c>
      <c r="AA595" s="20">
        <f t="shared" si="197"/>
        <v>-1.0586890040459263E-2</v>
      </c>
      <c r="AB595" s="20">
        <f t="shared" si="200"/>
        <v>-1.1021425384421807E-2</v>
      </c>
      <c r="AI595" s="26">
        <v>0.53738559758835858</v>
      </c>
      <c r="AJ595" s="26">
        <v>-0.66795531667698882</v>
      </c>
      <c r="AK595" s="26">
        <f t="shared" si="201"/>
        <v>-1.7651044032717849</v>
      </c>
      <c r="AL595" s="26">
        <f t="shared" si="201"/>
        <v>-1.6302197707221835</v>
      </c>
      <c r="AM595" s="26">
        <f t="shared" si="202"/>
        <v>-3.1868778877723454</v>
      </c>
      <c r="AN595" s="26">
        <f t="shared" si="202"/>
        <v>-2.4795698413181109</v>
      </c>
      <c r="AO595" s="14">
        <v>-7.0011836664051865E-3</v>
      </c>
      <c r="AP595" s="14">
        <v>-6.5104424698985558E-3</v>
      </c>
      <c r="AQ595" s="20">
        <v>-1.2640565268174728E-2</v>
      </c>
      <c r="AR595" s="20">
        <v>-9.9024052412551092E-3</v>
      </c>
    </row>
    <row r="596" spans="1:44" x14ac:dyDescent="0.2">
      <c r="A596" s="1">
        <v>44341</v>
      </c>
      <c r="B596">
        <v>239.3416</v>
      </c>
      <c r="C596">
        <v>18.71</v>
      </c>
      <c r="D596" s="12">
        <v>2.9656306166057078E-3</v>
      </c>
      <c r="E596" s="12">
        <v>2.679528403001008E-3</v>
      </c>
      <c r="F596" s="12">
        <v>-2.8610221360469978E-4</v>
      </c>
      <c r="G596" s="12">
        <f t="shared" si="194"/>
        <v>4.2776234905892458E-3</v>
      </c>
      <c r="H596" s="12">
        <f t="shared" si="198"/>
        <v>4.2460814654672694E-3</v>
      </c>
      <c r="I596" s="14">
        <v>-7.0360645132285394E-3</v>
      </c>
      <c r="J596" s="14">
        <v>-6.9841824988052621E-3</v>
      </c>
      <c r="K596" s="20">
        <v>-9.9512403132794528E-3</v>
      </c>
      <c r="L596" s="20">
        <v>-9.877862590193999E-3</v>
      </c>
      <c r="N596" s="24">
        <v>8.79496495414915E-6</v>
      </c>
      <c r="O596" s="24">
        <v>8.1854476629509267E-8</v>
      </c>
      <c r="P596" s="23">
        <f t="shared" ref="P596:Q611" si="203">SUMPRODUCT(N596:N695,Weights)</f>
        <v>1.6433634673012276E-5</v>
      </c>
      <c r="Q596" s="23">
        <f t="shared" si="203"/>
        <v>1.6496381932130107E-5</v>
      </c>
      <c r="R596" s="12">
        <v>4.0538419644840958E-3</v>
      </c>
      <c r="S596" s="12">
        <v>4.0615738245328133E-3</v>
      </c>
      <c r="T596" s="14">
        <v>-6.6679766583697475E-3</v>
      </c>
      <c r="U596" s="14">
        <v>-6.6806944364139623E-3</v>
      </c>
      <c r="V596" s="20">
        <v>-9.4306466357751209E-3</v>
      </c>
      <c r="W596" s="20">
        <v>-9.4486336319618367E-3</v>
      </c>
      <c r="Y596" s="14">
        <f t="shared" si="196"/>
        <v>-6.5340176377910123E-3</v>
      </c>
      <c r="Z596" s="14">
        <f t="shared" si="199"/>
        <v>-7.0292242942059883E-3</v>
      </c>
      <c r="AA596" s="20">
        <f t="shared" si="197"/>
        <v>-1.0586890040459263E-2</v>
      </c>
      <c r="AB596" s="20">
        <f t="shared" si="200"/>
        <v>-1.1021425384421807E-2</v>
      </c>
      <c r="AI596" s="26">
        <v>0.72096776679742958</v>
      </c>
      <c r="AJ596" s="26">
        <v>-6.8305096718188671E-2</v>
      </c>
      <c r="AK596" s="26">
        <f t="shared" si="201"/>
        <v>-1.7651044032717849</v>
      </c>
      <c r="AL596" s="26">
        <f t="shared" si="201"/>
        <v>-1.6302197707221835</v>
      </c>
      <c r="AM596" s="26">
        <f t="shared" si="202"/>
        <v>-3.1868778877723454</v>
      </c>
      <c r="AN596" s="26">
        <f t="shared" si="202"/>
        <v>-2.4795698413181109</v>
      </c>
      <c r="AO596" s="14">
        <v>-7.1554543016788203E-3</v>
      </c>
      <c r="AP596" s="14">
        <v>-6.6212579490011044E-3</v>
      </c>
      <c r="AQ596" s="20">
        <v>-1.291909931713797E-2</v>
      </c>
      <c r="AR596" s="20">
        <v>-1.0070955963598621E-2</v>
      </c>
    </row>
    <row r="597" spans="1:44" x14ac:dyDescent="0.2">
      <c r="A597" s="1">
        <v>44337</v>
      </c>
      <c r="B597">
        <v>238.63389999999998</v>
      </c>
      <c r="C597">
        <v>18.66</v>
      </c>
      <c r="D597" s="12">
        <v>1.6598915918064616E-3</v>
      </c>
      <c r="E597" s="12">
        <v>8.6486486486485603E-3</v>
      </c>
      <c r="F597" s="12">
        <v>6.9887570568420987E-3</v>
      </c>
      <c r="G597" s="12">
        <f t="shared" si="194"/>
        <v>4.2698283804666675E-3</v>
      </c>
      <c r="H597" s="12">
        <f t="shared" si="198"/>
        <v>4.2474261942784149E-3</v>
      </c>
      <c r="I597" s="14">
        <v>-7.0232426980709308E-3</v>
      </c>
      <c r="J597" s="14">
        <v>-6.9863943808675406E-3</v>
      </c>
      <c r="K597" s="20">
        <v>-9.9331061754178787E-3</v>
      </c>
      <c r="L597" s="20">
        <v>-9.8809908972049693E-3</v>
      </c>
      <c r="N597" s="24">
        <v>2.7552400965497888E-6</v>
      </c>
      <c r="O597" s="24">
        <v>4.8842725199560231E-5</v>
      </c>
      <c r="P597" s="23">
        <f t="shared" si="203"/>
        <v>1.6920080152586297E-5</v>
      </c>
      <c r="Q597" s="23">
        <f t="shared" si="203"/>
        <v>1.7544306858679478E-5</v>
      </c>
      <c r="R597" s="12">
        <v>4.113402503109354E-3</v>
      </c>
      <c r="S597" s="12">
        <v>4.188592467485883E-3</v>
      </c>
      <c r="T597" s="14">
        <v>-6.765945026350687E-3</v>
      </c>
      <c r="U597" s="14">
        <v>-6.889621511965773E-3</v>
      </c>
      <c r="V597" s="20">
        <v>-9.5692051681827185E-3</v>
      </c>
      <c r="W597" s="20">
        <v>-9.744123181959264E-3</v>
      </c>
      <c r="Y597" s="14">
        <f t="shared" si="196"/>
        <v>-6.5340176377910123E-3</v>
      </c>
      <c r="Z597" s="14">
        <f t="shared" si="199"/>
        <v>-7.0292242942059883E-3</v>
      </c>
      <c r="AA597" s="20">
        <f t="shared" si="197"/>
        <v>-1.0586890040459263E-2</v>
      </c>
      <c r="AB597" s="20">
        <f t="shared" si="200"/>
        <v>-1.1021425384421807E-2</v>
      </c>
      <c r="AI597" s="26">
        <v>0.39314714745526819</v>
      </c>
      <c r="AJ597" s="26">
        <v>1.7728453123136971</v>
      </c>
      <c r="AK597" s="26">
        <f t="shared" ref="AK597:AL612" si="204">PERCENTILE(AI597:AI696,5%)</f>
        <v>-1.7651044032717849</v>
      </c>
      <c r="AL597" s="26">
        <f t="shared" si="204"/>
        <v>-1.6302197707221835</v>
      </c>
      <c r="AM597" s="26">
        <f t="shared" ref="AM597:AN612" si="205">PERCENTILE(AI597:AI696,1%)</f>
        <v>-3.1868778877723454</v>
      </c>
      <c r="AN597" s="26">
        <f t="shared" si="205"/>
        <v>-2.4795698413181109</v>
      </c>
      <c r="AO597" s="14">
        <v>-7.2605848706675021E-3</v>
      </c>
      <c r="AP597" s="14">
        <v>-6.8283262519935007E-3</v>
      </c>
      <c r="AQ597" s="20">
        <v>-1.3108911480666617E-2</v>
      </c>
      <c r="AR597" s="20">
        <v>-1.0385907559950206E-2</v>
      </c>
    </row>
    <row r="598" spans="1:44" x14ac:dyDescent="0.2">
      <c r="A598" s="1">
        <v>44336</v>
      </c>
      <c r="B598">
        <v>238.23845</v>
      </c>
      <c r="C598">
        <v>18.5</v>
      </c>
      <c r="D598" s="12">
        <v>6.1399685621446043E-3</v>
      </c>
      <c r="E598" s="12">
        <v>7.625272331154731E-3</v>
      </c>
      <c r="F598" s="12">
        <v>1.4853037690101267E-3</v>
      </c>
      <c r="G598" s="12">
        <f t="shared" si="194"/>
        <v>4.2819972996848707E-3</v>
      </c>
      <c r="H598" s="12">
        <f t="shared" si="198"/>
        <v>4.192064286008137E-3</v>
      </c>
      <c r="I598" s="14">
        <v>-7.0432587889830717E-3</v>
      </c>
      <c r="J598" s="14">
        <v>-6.8953321452542198E-3</v>
      </c>
      <c r="K598" s="20">
        <v>-9.9614153147705199E-3</v>
      </c>
      <c r="L598" s="20">
        <v>-9.7521998395975647E-3</v>
      </c>
      <c r="N598" s="24">
        <v>3.7699213944124081E-5</v>
      </c>
      <c r="O598" s="24">
        <v>2.2061272862356878E-6</v>
      </c>
      <c r="P598" s="23">
        <f t="shared" si="203"/>
        <v>1.7825806675444405E-5</v>
      </c>
      <c r="Q598" s="23">
        <f t="shared" si="203"/>
        <v>1.5540257146971827E-5</v>
      </c>
      <c r="R598" s="12">
        <v>4.2220618985804089E-3</v>
      </c>
      <c r="S598" s="12">
        <v>3.9421132843909783E-3</v>
      </c>
      <c r="T598" s="14">
        <v>-6.9446738270936064E-3</v>
      </c>
      <c r="U598" s="14">
        <v>-6.4841993336840825E-3</v>
      </c>
      <c r="V598" s="20">
        <v>-9.8219847218313696E-3</v>
      </c>
      <c r="W598" s="20">
        <v>-9.1707268583711091E-3</v>
      </c>
      <c r="Y598" s="14">
        <f t="shared" si="196"/>
        <v>-6.5340176377910123E-3</v>
      </c>
      <c r="Z598" s="14">
        <f t="shared" si="199"/>
        <v>-7.0292242942059883E-3</v>
      </c>
      <c r="AA598" s="20">
        <f t="shared" si="197"/>
        <v>-1.0586890040459263E-2</v>
      </c>
      <c r="AB598" s="20">
        <f t="shared" si="200"/>
        <v>-1.1021425384421807E-2</v>
      </c>
      <c r="AI598" s="26">
        <v>1.5091638144951249</v>
      </c>
      <c r="AJ598" s="26">
        <v>0.36686010707410821</v>
      </c>
      <c r="AK598" s="26">
        <f t="shared" si="204"/>
        <v>-1.7651044032717849</v>
      </c>
      <c r="AL598" s="26">
        <f t="shared" si="204"/>
        <v>-1.6302197707221835</v>
      </c>
      <c r="AM598" s="26">
        <f t="shared" si="205"/>
        <v>-3.1868778877723454</v>
      </c>
      <c r="AN598" s="26">
        <f t="shared" si="205"/>
        <v>-2.4795698413181109</v>
      </c>
      <c r="AO598" s="14">
        <v>-7.4523800480703114E-3</v>
      </c>
      <c r="AP598" s="14">
        <v>-6.4265110146407341E-3</v>
      </c>
      <c r="AQ598" s="20">
        <v>-1.3455195705392033E-2</v>
      </c>
      <c r="AR598" s="20">
        <v>-9.7747452110353555E-3</v>
      </c>
    </row>
    <row r="599" spans="1:44" x14ac:dyDescent="0.2">
      <c r="A599" s="1">
        <v>44335</v>
      </c>
      <c r="B599">
        <v>236.78460000000001</v>
      </c>
      <c r="C599">
        <v>18.36</v>
      </c>
      <c r="D599" s="12">
        <v>-3.2776534249299161E-3</v>
      </c>
      <c r="E599" s="12">
        <v>-9.1743119266055606E-3</v>
      </c>
      <c r="F599" s="12">
        <v>-5.8966585016756445E-3</v>
      </c>
      <c r="G599" s="12">
        <f t="shared" si="194"/>
        <v>4.2432660947037881E-3</v>
      </c>
      <c r="H599" s="12">
        <f t="shared" si="198"/>
        <v>4.1968812611401212E-3</v>
      </c>
      <c r="I599" s="14">
        <v>-6.9795516259937365E-3</v>
      </c>
      <c r="J599" s="14">
        <v>-6.9032553642709993E-3</v>
      </c>
      <c r="K599" s="20">
        <v>-9.8713130584037381E-3</v>
      </c>
      <c r="L599" s="20">
        <v>-9.7634057994551628E-3</v>
      </c>
      <c r="N599" s="24">
        <v>1.0743011973954809E-5</v>
      </c>
      <c r="O599" s="24">
        <v>3.4770581485383655E-5</v>
      </c>
      <c r="P599" s="23">
        <f t="shared" si="203"/>
        <v>1.6552344932218771E-5</v>
      </c>
      <c r="Q599" s="23">
        <f t="shared" si="203"/>
        <v>1.6391911068813039E-5</v>
      </c>
      <c r="R599" s="12">
        <v>4.0684573160128853E-3</v>
      </c>
      <c r="S599" s="12">
        <v>4.0486925134928485E-3</v>
      </c>
      <c r="T599" s="14">
        <v>-6.6920167723410482E-3</v>
      </c>
      <c r="U599" s="14">
        <v>-6.659506565229986E-3</v>
      </c>
      <c r="V599" s="20">
        <v>-9.4646470277324809E-3</v>
      </c>
      <c r="W599" s="20">
        <v>-9.4186672214091553E-3</v>
      </c>
      <c r="Y599" s="14">
        <f t="shared" si="196"/>
        <v>-6.5340176377910123E-3</v>
      </c>
      <c r="Z599" s="14">
        <f t="shared" si="199"/>
        <v>-7.0292242942059883E-3</v>
      </c>
      <c r="AA599" s="20">
        <f t="shared" si="197"/>
        <v>-1.0586890040459263E-2</v>
      </c>
      <c r="AB599" s="20">
        <f t="shared" si="200"/>
        <v>-1.1021425384421807E-2</v>
      </c>
      <c r="AI599" s="26">
        <v>-0.79677267079475811</v>
      </c>
      <c r="AJ599" s="26">
        <v>-1.5117386062052491</v>
      </c>
      <c r="AK599" s="26">
        <f t="shared" si="204"/>
        <v>-1.7651044032717849</v>
      </c>
      <c r="AL599" s="26">
        <f t="shared" si="204"/>
        <v>-1.6302197707221835</v>
      </c>
      <c r="AM599" s="26">
        <f t="shared" si="205"/>
        <v>-3.1868778877723454</v>
      </c>
      <c r="AN599" s="26">
        <f t="shared" si="205"/>
        <v>-2.4795698413181109</v>
      </c>
      <c r="AO599" s="14">
        <v>-7.1812519230176515E-3</v>
      </c>
      <c r="AP599" s="14">
        <v>-6.6002585810709322E-3</v>
      </c>
      <c r="AQ599" s="20">
        <v>-1.296567665774709E-2</v>
      </c>
      <c r="AR599" s="20">
        <v>-1.0039015853227286E-2</v>
      </c>
    </row>
    <row r="600" spans="1:44" x14ac:dyDescent="0.2">
      <c r="A600" s="1">
        <v>44334</v>
      </c>
      <c r="B600">
        <v>237.56324999999998</v>
      </c>
      <c r="C600">
        <v>18.53</v>
      </c>
      <c r="D600" s="12">
        <v>-4.1351969841085801E-3</v>
      </c>
      <c r="E600" s="12">
        <v>-5.3937432578199385E-4</v>
      </c>
      <c r="F600" s="12">
        <v>3.5958226583265862E-3</v>
      </c>
      <c r="G600" s="12">
        <f t="shared" si="194"/>
        <v>4.230504029946334E-3</v>
      </c>
      <c r="H600" s="12">
        <f t="shared" si="198"/>
        <v>4.1566706606589931E-3</v>
      </c>
      <c r="I600" s="14">
        <v>-6.9585598974900489E-3</v>
      </c>
      <c r="J600" s="14">
        <v>-6.8371148122277191E-3</v>
      </c>
      <c r="K600" s="20">
        <v>-9.8416240561868627E-3</v>
      </c>
      <c r="L600" s="20">
        <v>-9.6698619545119852E-3</v>
      </c>
      <c r="N600" s="24">
        <v>1.7099854097380697E-5</v>
      </c>
      <c r="O600" s="24">
        <v>1.2929940590134877E-5</v>
      </c>
      <c r="P600" s="23">
        <f t="shared" si="203"/>
        <v>1.6922214703740865E-5</v>
      </c>
      <c r="Q600" s="23">
        <f t="shared" si="203"/>
        <v>1.5214530162911556E-5</v>
      </c>
      <c r="R600" s="12">
        <v>4.1136619578838593E-3</v>
      </c>
      <c r="S600" s="12">
        <v>3.9005807468775154E-3</v>
      </c>
      <c r="T600" s="14">
        <v>-6.7663717914775616E-3</v>
      </c>
      <c r="U600" s="14">
        <v>-6.4158843887185653E-3</v>
      </c>
      <c r="V600" s="20">
        <v>-9.5698087502457986E-3</v>
      </c>
      <c r="W600" s="20">
        <v>-9.0741077280231432E-3</v>
      </c>
      <c r="Y600" s="14">
        <f t="shared" si="196"/>
        <v>-6.5340176377910123E-3</v>
      </c>
      <c r="Z600" s="14">
        <f t="shared" si="199"/>
        <v>-7.0292242942059883E-3</v>
      </c>
      <c r="AA600" s="20">
        <f t="shared" si="197"/>
        <v>-1.0586890040459263E-2</v>
      </c>
      <c r="AB600" s="20">
        <f t="shared" si="200"/>
        <v>-1.1021425384421807E-2</v>
      </c>
      <c r="AI600" s="26">
        <v>-1.0056079214542</v>
      </c>
      <c r="AJ600" s="26">
        <v>0.91743261769949191</v>
      </c>
      <c r="AK600" s="26">
        <f t="shared" si="204"/>
        <v>-1.7651044032717849</v>
      </c>
      <c r="AL600" s="26">
        <f t="shared" si="204"/>
        <v>-1.6302197707221835</v>
      </c>
      <c r="AM600" s="26">
        <f t="shared" si="205"/>
        <v>-3.1868778877723454</v>
      </c>
      <c r="AN600" s="26">
        <f t="shared" si="205"/>
        <v>-2.4795698413181109</v>
      </c>
      <c r="AO600" s="14">
        <v>-7.2610428354324312E-3</v>
      </c>
      <c r="AP600" s="14">
        <v>-6.3588038508580261E-3</v>
      </c>
      <c r="AQ600" s="20">
        <v>-1.3109738331350365E-2</v>
      </c>
      <c r="AR600" s="20">
        <v>-9.6717623835835594E-3</v>
      </c>
    </row>
    <row r="601" spans="1:44" x14ac:dyDescent="0.2">
      <c r="A601" s="1">
        <v>44333</v>
      </c>
      <c r="B601">
        <v>238.5497</v>
      </c>
      <c r="C601">
        <v>18.54</v>
      </c>
      <c r="D601" s="12">
        <v>-1.4742452864544564E-3</v>
      </c>
      <c r="E601" s="12">
        <v>0</v>
      </c>
      <c r="F601" s="12">
        <v>1.4742452864544564E-3</v>
      </c>
      <c r="G601" s="12">
        <f t="shared" si="194"/>
        <v>4.2183936760290001E-3</v>
      </c>
      <c r="H601" s="12">
        <f t="shared" si="198"/>
        <v>4.1732011502102814E-3</v>
      </c>
      <c r="I601" s="14">
        <v>-6.938640137925456E-3</v>
      </c>
      <c r="J601" s="14">
        <v>-6.8643050479214388E-3</v>
      </c>
      <c r="K601" s="20">
        <v>-9.813451160097391E-3</v>
      </c>
      <c r="L601" s="20">
        <v>-9.7083176237364802E-3</v>
      </c>
      <c r="N601" s="24">
        <v>2.1733991646331823E-6</v>
      </c>
      <c r="O601" s="24">
        <v>2.1733991646331823E-6</v>
      </c>
      <c r="P601" s="23">
        <f t="shared" si="203"/>
        <v>1.6909666149789207E-5</v>
      </c>
      <c r="Q601" s="23">
        <f t="shared" si="203"/>
        <v>1.5362014691699425E-5</v>
      </c>
      <c r="R601" s="12">
        <v>4.1121364459109581E-3</v>
      </c>
      <c r="S601" s="12">
        <v>3.9194406095384871E-3</v>
      </c>
      <c r="T601" s="14">
        <v>-6.7638625475759774E-3</v>
      </c>
      <c r="U601" s="14">
        <v>-6.446906102220271E-3</v>
      </c>
      <c r="V601" s="20">
        <v>-9.5662598787108165E-3</v>
      </c>
      <c r="W601" s="20">
        <v>-9.1179823294291959E-3</v>
      </c>
      <c r="Y601" s="14">
        <f t="shared" si="196"/>
        <v>-6.5340176377910123E-3</v>
      </c>
      <c r="Z601" s="14">
        <f t="shared" si="199"/>
        <v>-7.0292242942059883E-3</v>
      </c>
      <c r="AA601" s="20">
        <f t="shared" si="197"/>
        <v>-1.0586890040459263E-2</v>
      </c>
      <c r="AB601" s="20">
        <f t="shared" si="200"/>
        <v>-1.1021425384421807E-2</v>
      </c>
      <c r="AI601" s="26">
        <v>-0.34893812991102513</v>
      </c>
      <c r="AJ601" s="26">
        <v>0.36623099149848959</v>
      </c>
      <c r="AK601" s="26">
        <f t="shared" si="204"/>
        <v>-1.7651044032717849</v>
      </c>
      <c r="AL601" s="26">
        <f t="shared" si="204"/>
        <v>-1.6302197707221835</v>
      </c>
      <c r="AM601" s="26">
        <f t="shared" si="205"/>
        <v>-3.1868778877723454</v>
      </c>
      <c r="AN601" s="26">
        <f t="shared" si="205"/>
        <v>-2.4795698413181109</v>
      </c>
      <c r="AO601" s="14">
        <v>-7.2583501475318194E-3</v>
      </c>
      <c r="AP601" s="14">
        <v>-6.3895495718410472E-3</v>
      </c>
      <c r="AQ601" s="20">
        <v>-1.3104876710976394E-2</v>
      </c>
      <c r="AR601" s="20">
        <v>-9.7185267302491059E-3</v>
      </c>
    </row>
    <row r="602" spans="1:44" x14ac:dyDescent="0.2">
      <c r="A602" s="1">
        <v>44330</v>
      </c>
      <c r="B602">
        <v>238.90190000000001</v>
      </c>
      <c r="C602">
        <v>18.54</v>
      </c>
      <c r="D602" s="12">
        <v>9.1129908219602651E-3</v>
      </c>
      <c r="E602" s="12">
        <v>1.6207455429495532E-3</v>
      </c>
      <c r="F602" s="12">
        <v>-7.4922452790107119E-3</v>
      </c>
      <c r="G602" s="12">
        <f t="shared" si="194"/>
        <v>4.2172552491373258E-3</v>
      </c>
      <c r="H602" s="12">
        <f t="shared" si="198"/>
        <v>4.1769987410044361E-3</v>
      </c>
      <c r="I602" s="14">
        <v>-6.9367675923236666E-3</v>
      </c>
      <c r="J602" s="14">
        <v>-6.8705515289128813E-3</v>
      </c>
      <c r="K602" s="20">
        <v>-9.810802783118194E-3</v>
      </c>
      <c r="L602" s="20">
        <v>-9.7171521410069385E-3</v>
      </c>
      <c r="N602" s="24">
        <v>8.3046601721132031E-5</v>
      </c>
      <c r="O602" s="24">
        <v>5.6133739320858297E-5</v>
      </c>
      <c r="P602" s="23">
        <f t="shared" si="203"/>
        <v>1.7850181543204884E-5</v>
      </c>
      <c r="Q602" s="23">
        <f t="shared" si="203"/>
        <v>1.6204264007975037E-5</v>
      </c>
      <c r="R602" s="12">
        <v>4.224947519579963E-3</v>
      </c>
      <c r="S602" s="12">
        <v>4.0254520252979093E-3</v>
      </c>
      <c r="T602" s="14">
        <v>-6.9494202512607297E-3</v>
      </c>
      <c r="U602" s="14">
        <v>-6.6212793639304169E-3</v>
      </c>
      <c r="V602" s="20">
        <v>-9.82869768010897E-3</v>
      </c>
      <c r="W602" s="20">
        <v>-9.3646017611051877E-3</v>
      </c>
      <c r="Y602" s="14">
        <f t="shared" si="196"/>
        <v>-6.5340176377910123E-3</v>
      </c>
      <c r="Z602" s="14">
        <f t="shared" si="199"/>
        <v>-7.0292242942059883E-3</v>
      </c>
      <c r="AA602" s="20">
        <f t="shared" si="197"/>
        <v>-1.0586890040459263E-2</v>
      </c>
      <c r="AB602" s="20">
        <f t="shared" si="200"/>
        <v>-1.1021425384421807E-2</v>
      </c>
      <c r="AI602" s="26">
        <v>2.464044792491916</v>
      </c>
      <c r="AJ602" s="26">
        <v>-2.0280112960098173</v>
      </c>
      <c r="AK602" s="26">
        <f t="shared" si="204"/>
        <v>-1.7651044032717849</v>
      </c>
      <c r="AL602" s="26">
        <f t="shared" si="204"/>
        <v>-1.6302197707221835</v>
      </c>
      <c r="AM602" s="26">
        <f t="shared" si="205"/>
        <v>-3.1868778877723454</v>
      </c>
      <c r="AN602" s="26">
        <f t="shared" si="205"/>
        <v>-2.4795698413181109</v>
      </c>
      <c r="AO602" s="14">
        <v>-7.4574734704027984E-3</v>
      </c>
      <c r="AP602" s="14">
        <v>-6.562371477734307E-3</v>
      </c>
      <c r="AQ602" s="20">
        <v>-1.3464391827148002E-2</v>
      </c>
      <c r="AR602" s="20">
        <v>-9.9813894396016054E-3</v>
      </c>
    </row>
    <row r="603" spans="1:44" x14ac:dyDescent="0.2">
      <c r="A603" s="1">
        <v>44328</v>
      </c>
      <c r="B603">
        <v>236.74445</v>
      </c>
      <c r="C603">
        <v>18.510000000000002</v>
      </c>
      <c r="D603" s="12">
        <v>-6.5704265762802638E-3</v>
      </c>
      <c r="E603" s="12">
        <v>-2.6939655172412147E-3</v>
      </c>
      <c r="F603" s="12">
        <v>3.8764610590390491E-3</v>
      </c>
      <c r="G603" s="12">
        <f t="shared" si="194"/>
        <v>4.1268005884890413E-3</v>
      </c>
      <c r="H603" s="12">
        <f t="shared" si="198"/>
        <v>4.1099429872396695E-3</v>
      </c>
      <c r="I603" s="14">
        <v>-6.7879829156816708E-3</v>
      </c>
      <c r="J603" s="14">
        <v>-6.7602546291249399E-3</v>
      </c>
      <c r="K603" s="20">
        <v>-9.6003737756219718E-3</v>
      </c>
      <c r="L603" s="20">
        <v>-9.5611571307940672E-3</v>
      </c>
      <c r="N603" s="24">
        <v>4.3170505394289991E-5</v>
      </c>
      <c r="O603" s="24">
        <v>1.5026950342246146E-5</v>
      </c>
      <c r="P603" s="23">
        <f t="shared" si="203"/>
        <v>1.3678065182975935E-5</v>
      </c>
      <c r="Q603" s="23">
        <f t="shared" si="203"/>
        <v>1.3648446889860755E-5</v>
      </c>
      <c r="R603" s="12">
        <v>3.6983868352263986E-3</v>
      </c>
      <c r="S603" s="12">
        <v>3.6943804473633674E-3</v>
      </c>
      <c r="T603" s="14">
        <v>-6.0833049997917202E-3</v>
      </c>
      <c r="U603" s="14">
        <v>-6.0767150781842394E-3</v>
      </c>
      <c r="V603" s="20">
        <v>-8.6037343515095663E-3</v>
      </c>
      <c r="W603" s="20">
        <v>-8.5944140996218193E-3</v>
      </c>
      <c r="Y603" s="14">
        <f t="shared" si="196"/>
        <v>-6.5340176377910123E-3</v>
      </c>
      <c r="Z603" s="14">
        <f t="shared" si="199"/>
        <v>-6.2328206440950881E-3</v>
      </c>
      <c r="AA603" s="20">
        <f t="shared" si="197"/>
        <v>-1.0586890040459263E-2</v>
      </c>
      <c r="AB603" s="20">
        <f t="shared" si="200"/>
        <v>-1.1021425384421807E-2</v>
      </c>
      <c r="AI603" s="26">
        <v>-1.9135433545927927</v>
      </c>
      <c r="AJ603" s="26">
        <v>1.0527581164333599</v>
      </c>
      <c r="AK603" s="26">
        <f t="shared" si="204"/>
        <v>-1.7651044032717849</v>
      </c>
      <c r="AL603" s="26">
        <f t="shared" si="204"/>
        <v>-1.52600060161201</v>
      </c>
      <c r="AM603" s="26">
        <f t="shared" si="205"/>
        <v>-3.1868778877723454</v>
      </c>
      <c r="AN603" s="26">
        <f t="shared" si="205"/>
        <v>-2.4795698413181109</v>
      </c>
      <c r="AO603" s="14">
        <v>-6.5280388878605168E-3</v>
      </c>
      <c r="AP603" s="14">
        <v>-5.6376267852601457E-3</v>
      </c>
      <c r="AQ603" s="20">
        <v>-1.1786307225611354E-2</v>
      </c>
      <c r="AR603" s="20">
        <v>-9.1604743396375161E-3</v>
      </c>
    </row>
    <row r="604" spans="1:44" x14ac:dyDescent="0.2">
      <c r="A604" s="1">
        <v>44327</v>
      </c>
      <c r="B604">
        <v>238.31025</v>
      </c>
      <c r="C604">
        <v>18.559999999999999</v>
      </c>
      <c r="D604" s="12">
        <v>-6.8432350929747976E-3</v>
      </c>
      <c r="E604" s="12">
        <v>-1.0133333333333439E-2</v>
      </c>
      <c r="F604" s="12">
        <v>-3.290098240358641E-3</v>
      </c>
      <c r="G604" s="12">
        <f t="shared" si="194"/>
        <v>4.068283845700022E-3</v>
      </c>
      <c r="H604" s="12">
        <f t="shared" si="198"/>
        <v>4.0931587157227193E-3</v>
      </c>
      <c r="I604" s="14">
        <v>-6.6917314390677668E-3</v>
      </c>
      <c r="J604" s="14">
        <v>-6.7326469592445468E-3</v>
      </c>
      <c r="K604" s="20">
        <v>-9.4642434754389423E-3</v>
      </c>
      <c r="L604" s="20">
        <v>-9.5221110764332866E-3</v>
      </c>
      <c r="N604" s="24">
        <v>4.6829866537721788E-5</v>
      </c>
      <c r="O604" s="24">
        <v>1.0824746431211025E-5</v>
      </c>
      <c r="P604" s="23">
        <f t="shared" si="203"/>
        <v>1.1789910824609737E-5</v>
      </c>
      <c r="Q604" s="23">
        <f t="shared" si="203"/>
        <v>1.3558562721711016E-5</v>
      </c>
      <c r="R604" s="12">
        <v>3.4336439571699532E-3</v>
      </c>
      <c r="S604" s="12">
        <v>3.6821953671296445E-3</v>
      </c>
      <c r="T604" s="14">
        <v>-5.6478417166110047E-3</v>
      </c>
      <c r="U604" s="14">
        <v>-6.0566724047671052E-3</v>
      </c>
      <c r="V604" s="20">
        <v>-7.9878503199755004E-3</v>
      </c>
      <c r="W604" s="20">
        <v>-8.5660673641250809E-3</v>
      </c>
      <c r="Y604" s="14">
        <f t="shared" si="196"/>
        <v>-6.3024077953677147E-3</v>
      </c>
      <c r="Z604" s="14">
        <f t="shared" si="199"/>
        <v>-6.2328206440950881E-3</v>
      </c>
      <c r="AA604" s="20">
        <f t="shared" si="197"/>
        <v>-1.0586890040459263E-2</v>
      </c>
      <c r="AB604" s="20">
        <f t="shared" si="200"/>
        <v>-1.1021425384421807E-2</v>
      </c>
      <c r="AI604" s="26">
        <v>-2.2146046422174197</v>
      </c>
      <c r="AJ604" s="26">
        <v>-0.88783995501917001</v>
      </c>
      <c r="AK604" s="26">
        <f t="shared" si="204"/>
        <v>-1.5223541131378933</v>
      </c>
      <c r="AL604" s="26">
        <f t="shared" si="204"/>
        <v>-1.52600060161201</v>
      </c>
      <c r="AM604" s="26">
        <f t="shared" si="205"/>
        <v>-3.1868778877723454</v>
      </c>
      <c r="AN604" s="26">
        <f t="shared" si="205"/>
        <v>-2.4795698413181109</v>
      </c>
      <c r="AO604" s="14">
        <v>-5.2272220012487504E-3</v>
      </c>
      <c r="AP604" s="14">
        <v>-5.6190323454927936E-3</v>
      </c>
      <c r="AQ604" s="20">
        <v>-1.0942604001588058E-2</v>
      </c>
      <c r="AR604" s="20">
        <v>-9.1302605821759353E-3</v>
      </c>
    </row>
    <row r="605" spans="1:44" x14ac:dyDescent="0.2">
      <c r="A605" s="1">
        <v>44326</v>
      </c>
      <c r="B605">
        <v>239.95230000000001</v>
      </c>
      <c r="C605">
        <v>18.75</v>
      </c>
      <c r="D605" s="12">
        <v>-4.3545326953020602E-3</v>
      </c>
      <c r="E605" s="12">
        <v>5.336179295625243E-4</v>
      </c>
      <c r="F605" s="12">
        <v>4.8881506248645845E-3</v>
      </c>
      <c r="G605" s="12">
        <f t="shared" si="194"/>
        <v>4.0111925439179075E-3</v>
      </c>
      <c r="H605" s="12">
        <f t="shared" si="198"/>
        <v>4.0873889502216878E-3</v>
      </c>
      <c r="I605" s="14">
        <v>-6.5978246042640741E-3</v>
      </c>
      <c r="J605" s="14">
        <v>-6.7231565395335152E-3</v>
      </c>
      <c r="K605" s="20">
        <v>-9.3314292469118959E-3</v>
      </c>
      <c r="L605" s="20">
        <v>-9.5086885947262469E-3</v>
      </c>
      <c r="N605" s="24">
        <v>1.8961954994454624E-5</v>
      </c>
      <c r="O605" s="24">
        <v>2.3894016531364028E-5</v>
      </c>
      <c r="P605" s="23">
        <f t="shared" si="203"/>
        <v>9.5483978911020438E-6</v>
      </c>
      <c r="Q605" s="23">
        <f t="shared" si="203"/>
        <v>1.3732460576062152E-5</v>
      </c>
      <c r="R605" s="12">
        <v>3.0900482020677351E-3</v>
      </c>
      <c r="S605" s="12">
        <v>3.7057334734249508E-3</v>
      </c>
      <c r="T605" s="14">
        <v>-5.0826769926259913E-3</v>
      </c>
      <c r="U605" s="14">
        <v>-6.0953891442785089E-3</v>
      </c>
      <c r="V605" s="20">
        <v>-7.1885270655639979E-3</v>
      </c>
      <c r="W605" s="20">
        <v>-8.6208251876641155E-3</v>
      </c>
      <c r="Y605" s="14">
        <f t="shared" si="196"/>
        <v>-5.8489585571216305E-3</v>
      </c>
      <c r="Z605" s="14">
        <f t="shared" si="199"/>
        <v>-6.2328206440950881E-3</v>
      </c>
      <c r="AA605" s="20">
        <f t="shared" si="197"/>
        <v>-1.0586890040459263E-2</v>
      </c>
      <c r="AB605" s="20">
        <f t="shared" si="200"/>
        <v>-1.1021425384421807E-2</v>
      </c>
      <c r="AI605" s="26">
        <v>-1.4559427601599579</v>
      </c>
      <c r="AJ605" s="26">
        <v>1.3513454825765079</v>
      </c>
      <c r="AK605" s="26">
        <f t="shared" si="204"/>
        <v>-1.458645070667411</v>
      </c>
      <c r="AL605" s="26">
        <f t="shared" si="204"/>
        <v>-1.52600060161201</v>
      </c>
      <c r="AM605" s="26">
        <f t="shared" si="205"/>
        <v>-3.1868778877723454</v>
      </c>
      <c r="AN605" s="26">
        <f t="shared" si="205"/>
        <v>-2.4795698413181109</v>
      </c>
      <c r="AO605" s="14">
        <v>-4.5072835780707978E-3</v>
      </c>
      <c r="AP605" s="14">
        <v>-5.6549515098602383E-3</v>
      </c>
      <c r="AQ605" s="20">
        <v>-9.8476062873203568E-3</v>
      </c>
      <c r="AR605" s="20">
        <v>-9.1886249606675172E-3</v>
      </c>
    </row>
    <row r="606" spans="1:44" x14ac:dyDescent="0.2">
      <c r="A606" s="1">
        <v>44323</v>
      </c>
      <c r="B606">
        <v>241.00175000000002</v>
      </c>
      <c r="C606">
        <v>18.739999999999998</v>
      </c>
      <c r="D606" s="12">
        <v>1.1658720402989431E-3</v>
      </c>
      <c r="E606" s="12">
        <v>5.9044551798175249E-3</v>
      </c>
      <c r="F606" s="12">
        <v>4.7385831395185818E-3</v>
      </c>
      <c r="G606" s="12">
        <f t="shared" si="194"/>
        <v>3.98613569554453E-3</v>
      </c>
      <c r="H606" s="12">
        <f t="shared" si="198"/>
        <v>4.0931027653816777E-3</v>
      </c>
      <c r="I606" s="14">
        <v>-6.5566097563371515E-3</v>
      </c>
      <c r="J606" s="14">
        <v>-6.7325549291231551E-3</v>
      </c>
      <c r="K606" s="20">
        <v>-9.2731383009683251E-3</v>
      </c>
      <c r="L606" s="20">
        <v>-9.5219809164763525E-3</v>
      </c>
      <c r="N606" s="24">
        <v>1.3592576143508203E-6</v>
      </c>
      <c r="O606" s="24">
        <v>2.245417017012978E-5</v>
      </c>
      <c r="P606" s="23">
        <f t="shared" si="203"/>
        <v>8.9452917389813055E-6</v>
      </c>
      <c r="Q606" s="23">
        <f t="shared" si="203"/>
        <v>1.3084477101306237E-5</v>
      </c>
      <c r="R606" s="12">
        <v>2.9908680577687319E-3</v>
      </c>
      <c r="S606" s="12">
        <v>3.6172471717186034E-3</v>
      </c>
      <c r="T606" s="14">
        <v>-4.9195401725542053E-3</v>
      </c>
      <c r="U606" s="14">
        <v>-5.9498421299813012E-3</v>
      </c>
      <c r="V606" s="20">
        <v>-6.9577995477269478E-3</v>
      </c>
      <c r="W606" s="20">
        <v>-8.4149752678078175E-3</v>
      </c>
      <c r="Y606" s="14">
        <f t="shared" si="196"/>
        <v>-5.8489585571216305E-3</v>
      </c>
      <c r="Z606" s="14">
        <f t="shared" si="199"/>
        <v>-6.2328206440950881E-3</v>
      </c>
      <c r="AA606" s="20">
        <f t="shared" si="197"/>
        <v>-1.0586890040459263E-2</v>
      </c>
      <c r="AB606" s="20">
        <f t="shared" si="200"/>
        <v>-1.1021425384421807E-2</v>
      </c>
      <c r="AI606" s="26">
        <v>0.37967364323166908</v>
      </c>
      <c r="AJ606" s="26">
        <v>1.3411611414688058</v>
      </c>
      <c r="AK606" s="26">
        <f t="shared" si="204"/>
        <v>-1.2449598891822347</v>
      </c>
      <c r="AL606" s="26">
        <f t="shared" si="204"/>
        <v>-1.52600060161201</v>
      </c>
      <c r="AM606" s="26">
        <f t="shared" si="205"/>
        <v>-3.1868778877723454</v>
      </c>
      <c r="AN606" s="26">
        <f t="shared" si="205"/>
        <v>-2.4795698413181109</v>
      </c>
      <c r="AO606" s="14">
        <v>-3.723510765758446E-3</v>
      </c>
      <c r="AP606" s="14">
        <v>-5.5199213602219301E-3</v>
      </c>
      <c r="AQ606" s="20">
        <v>-9.5315312785477935E-3</v>
      </c>
      <c r="AR606" s="20">
        <v>-8.9692169955866829E-3</v>
      </c>
    </row>
    <row r="607" spans="1:44" x14ac:dyDescent="0.2">
      <c r="A607" s="1">
        <v>44322</v>
      </c>
      <c r="B607">
        <v>240.72110000000001</v>
      </c>
      <c r="C607">
        <v>18.63</v>
      </c>
      <c r="D607" s="12">
        <v>1.2542657200713681E-3</v>
      </c>
      <c r="E607" s="12">
        <v>-3.7433155080214275E-3</v>
      </c>
      <c r="F607" s="12">
        <v>-4.9975812280927956E-3</v>
      </c>
      <c r="G607" s="12">
        <f t="shared" si="194"/>
        <v>3.9857686420171033E-3</v>
      </c>
      <c r="H607" s="12">
        <f t="shared" si="198"/>
        <v>4.0665344229480309E-3</v>
      </c>
      <c r="I607" s="14">
        <v>-6.5560060070112783E-3</v>
      </c>
      <c r="J607" s="14">
        <v>-6.6888538947090827E-3</v>
      </c>
      <c r="K607" s="20">
        <v>-9.2722844067751366E-3</v>
      </c>
      <c r="L607" s="20">
        <v>-9.4601737095390496E-3</v>
      </c>
      <c r="N607" s="24">
        <v>1.5731824965461474E-6</v>
      </c>
      <c r="O607" s="24">
        <v>2.4975818131385494E-5</v>
      </c>
      <c r="P607" s="23">
        <f t="shared" si="203"/>
        <v>9.4293308709633069E-6</v>
      </c>
      <c r="Q607" s="23">
        <f t="shared" si="203"/>
        <v>1.2483463221334029E-5</v>
      </c>
      <c r="R607" s="12">
        <v>3.0707215554268848E-3</v>
      </c>
      <c r="S607" s="12">
        <v>3.5331944782779831E-3</v>
      </c>
      <c r="T607" s="14">
        <v>-5.0508874878019789E-3</v>
      </c>
      <c r="U607" s="14">
        <v>-5.8115877523204568E-3</v>
      </c>
      <c r="V607" s="20">
        <v>-7.143566562238717E-3</v>
      </c>
      <c r="W607" s="20">
        <v>-8.2194394631148228E-3</v>
      </c>
      <c r="Y607" s="14">
        <f t="shared" si="196"/>
        <v>-5.8489585571216305E-3</v>
      </c>
      <c r="Z607" s="14">
        <f t="shared" si="199"/>
        <v>-6.2328206440950881E-3</v>
      </c>
      <c r="AA607" s="20">
        <f t="shared" si="197"/>
        <v>-1.0586890040459263E-2</v>
      </c>
      <c r="AB607" s="20">
        <f t="shared" si="200"/>
        <v>-1.1021425384421807E-2</v>
      </c>
      <c r="AI607" s="26">
        <v>0.39801467432616816</v>
      </c>
      <c r="AJ607" s="26">
        <v>-1.4618632161415952</v>
      </c>
      <c r="AK607" s="26">
        <f t="shared" si="204"/>
        <v>-1.2449598891822347</v>
      </c>
      <c r="AL607" s="26">
        <f t="shared" si="204"/>
        <v>-1.52600060161201</v>
      </c>
      <c r="AM607" s="26">
        <f t="shared" si="205"/>
        <v>-3.1868778877723454</v>
      </c>
      <c r="AN607" s="26">
        <f t="shared" si="205"/>
        <v>-2.4795698413181109</v>
      </c>
      <c r="AO607" s="14">
        <v>-3.8229251673537537E-3</v>
      </c>
      <c r="AP607" s="14">
        <v>-5.3916568994644342E-3</v>
      </c>
      <c r="AQ607" s="20">
        <v>-9.7860146244958413E-3</v>
      </c>
      <c r="AR607" s="20">
        <v>-8.7608024718497639E-3</v>
      </c>
    </row>
    <row r="608" spans="1:44" x14ac:dyDescent="0.2">
      <c r="A608" s="1">
        <v>44321</v>
      </c>
      <c r="B608">
        <v>240.41955000000002</v>
      </c>
      <c r="C608">
        <v>18.7</v>
      </c>
      <c r="D608" s="12">
        <v>2.9859768597744196E-3</v>
      </c>
      <c r="E608" s="12">
        <v>4.2964554242748143E-3</v>
      </c>
      <c r="F608" s="12">
        <v>1.3104785645003947E-3</v>
      </c>
      <c r="G608" s="12">
        <f t="shared" si="194"/>
        <v>3.9880363211645762E-3</v>
      </c>
      <c r="H608" s="12">
        <f t="shared" si="198"/>
        <v>4.0760332145316804E-3</v>
      </c>
      <c r="I608" s="14">
        <v>-6.5597360072817612E-3</v>
      </c>
      <c r="J608" s="14">
        <v>-6.7044780164971047E-3</v>
      </c>
      <c r="K608" s="20">
        <v>-9.2775598173388679E-3</v>
      </c>
      <c r="L608" s="20">
        <v>-9.4822712031456292E-3</v>
      </c>
      <c r="N608" s="24">
        <v>8.9160578071083033E-6</v>
      </c>
      <c r="O608" s="24">
        <v>1.717354068015015E-6</v>
      </c>
      <c r="P608" s="23">
        <f t="shared" si="203"/>
        <v>9.9307245774175188E-6</v>
      </c>
      <c r="Q608" s="23">
        <f t="shared" si="203"/>
        <v>1.1687086180028803E-5</v>
      </c>
      <c r="R608" s="12">
        <v>3.1513052180671929E-3</v>
      </c>
      <c r="S608" s="12">
        <v>3.4186380592318927E-3</v>
      </c>
      <c r="T608" s="14">
        <v>-5.1834358175689233E-3</v>
      </c>
      <c r="U608" s="14">
        <v>-5.6231592109619224E-3</v>
      </c>
      <c r="V608" s="20">
        <v>-7.3310321945044225E-3</v>
      </c>
      <c r="W608" s="20">
        <v>-7.9529413812092203E-3</v>
      </c>
      <c r="Y608" s="14">
        <f t="shared" si="196"/>
        <v>-5.8489585571216305E-3</v>
      </c>
      <c r="Z608" s="14">
        <f t="shared" si="199"/>
        <v>-6.2328206440950881E-3</v>
      </c>
      <c r="AA608" s="20">
        <f t="shared" si="197"/>
        <v>-1.0586890040459263E-2</v>
      </c>
      <c r="AB608" s="20">
        <f t="shared" si="200"/>
        <v>-1.1021425384421807E-2</v>
      </c>
      <c r="AI608" s="26">
        <v>0.94449770761677387</v>
      </c>
      <c r="AJ608" s="26">
        <v>0.37324305604407709</v>
      </c>
      <c r="AK608" s="26">
        <f t="shared" si="204"/>
        <v>-1.2449598891822347</v>
      </c>
      <c r="AL608" s="26">
        <f t="shared" si="204"/>
        <v>-1.6123916144950161</v>
      </c>
      <c r="AM608" s="26">
        <f t="shared" si="205"/>
        <v>-3.1868778877723454</v>
      </c>
      <c r="AN608" s="26">
        <f t="shared" si="205"/>
        <v>-2.4795698413181109</v>
      </c>
      <c r="AO608" s="14">
        <v>-3.9232485950643301E-3</v>
      </c>
      <c r="AP608" s="14">
        <v>-5.5121833396990201E-3</v>
      </c>
      <c r="AQ608" s="20">
        <v>-1.0042824917079946E-2</v>
      </c>
      <c r="AR608" s="20">
        <v>-8.476751830053678E-3</v>
      </c>
    </row>
    <row r="609" spans="1:44" x14ac:dyDescent="0.2">
      <c r="A609" s="1">
        <v>44320</v>
      </c>
      <c r="B609">
        <v>239.7038</v>
      </c>
      <c r="C609">
        <v>18.62</v>
      </c>
      <c r="D609" s="12">
        <v>-2.2726345661889802E-3</v>
      </c>
      <c r="E609" s="12">
        <v>-5.3418803418802119E-3</v>
      </c>
      <c r="F609" s="12">
        <v>-3.0692457756912317E-3</v>
      </c>
      <c r="G609" s="12">
        <f t="shared" si="194"/>
        <v>3.9862748591324151E-3</v>
      </c>
      <c r="H609" s="12">
        <f t="shared" si="198"/>
        <v>4.1132701100248126E-3</v>
      </c>
      <c r="I609" s="14">
        <v>-6.5568386600694233E-3</v>
      </c>
      <c r="J609" s="14">
        <v>-6.765727259105396E-3</v>
      </c>
      <c r="K609" s="20">
        <v>-9.2734620438851452E-3</v>
      </c>
      <c r="L609" s="20">
        <v>-9.5688971758119586E-3</v>
      </c>
      <c r="N609" s="24">
        <v>5.1648678714369745E-6</v>
      </c>
      <c r="O609" s="24">
        <v>9.420269631598471E-6</v>
      </c>
      <c r="P609" s="23">
        <f t="shared" si="203"/>
        <v>9.9947298321574245E-6</v>
      </c>
      <c r="Q609" s="23">
        <f t="shared" si="203"/>
        <v>1.232753856359243E-5</v>
      </c>
      <c r="R609" s="12">
        <v>3.1614442636487242E-3</v>
      </c>
      <c r="S609" s="12">
        <v>3.5110594645480489E-3</v>
      </c>
      <c r="T609" s="14">
        <v>-5.2001130634675317E-3</v>
      </c>
      <c r="U609" s="14">
        <v>-5.7751788947041534E-3</v>
      </c>
      <c r="V609" s="20">
        <v>-7.354619141637821E-3</v>
      </c>
      <c r="W609" s="20">
        <v>-8.167945720982327E-3</v>
      </c>
      <c r="Y609" s="14">
        <f t="shared" si="196"/>
        <v>-5.8489585571216305E-3</v>
      </c>
      <c r="Z609" s="14">
        <f t="shared" si="199"/>
        <v>-6.2328206440950881E-3</v>
      </c>
      <c r="AA609" s="20">
        <f t="shared" si="197"/>
        <v>-1.0586890040459263E-2</v>
      </c>
      <c r="AB609" s="20">
        <f t="shared" si="200"/>
        <v>-1.1021425384421807E-2</v>
      </c>
      <c r="AI609" s="26">
        <v>-0.70801833178462736</v>
      </c>
      <c r="AJ609" s="26">
        <v>-0.86770166187296083</v>
      </c>
      <c r="AK609" s="26">
        <f t="shared" si="204"/>
        <v>-1.2449598891822347</v>
      </c>
      <c r="AL609" s="26">
        <f t="shared" si="204"/>
        <v>-1.6123916144950161</v>
      </c>
      <c r="AM609" s="26">
        <f t="shared" si="205"/>
        <v>-3.1868778877723454</v>
      </c>
      <c r="AN609" s="26">
        <f t="shared" si="205"/>
        <v>-2.4795698413181109</v>
      </c>
      <c r="AO609" s="14">
        <v>-3.9358713001279274E-3</v>
      </c>
      <c r="AP609" s="14">
        <v>-5.6612028386306351E-3</v>
      </c>
      <c r="AQ609" s="20">
        <v>-1.0075136817246843E-2</v>
      </c>
      <c r="AR609" s="20">
        <v>-8.7059171593678562E-3</v>
      </c>
    </row>
    <row r="610" spans="1:44" x14ac:dyDescent="0.2">
      <c r="A610" s="1">
        <v>44319</v>
      </c>
      <c r="B610">
        <v>240.24979999999999</v>
      </c>
      <c r="C610">
        <v>18.72</v>
      </c>
      <c r="D610" s="12">
        <v>4.080752257529241E-4</v>
      </c>
      <c r="E610" s="12">
        <v>5.3447354355951049E-4</v>
      </c>
      <c r="F610" s="12">
        <v>1.2639831780658639E-4</v>
      </c>
      <c r="G610" s="12">
        <f t="shared" si="194"/>
        <v>3.9820597973808242E-3</v>
      </c>
      <c r="H610" s="12">
        <f t="shared" si="198"/>
        <v>4.1011411013209056E-3</v>
      </c>
      <c r="I610" s="14">
        <v>-6.549905500459495E-3</v>
      </c>
      <c r="J610" s="14">
        <v>-6.7457768151474489E-3</v>
      </c>
      <c r="K610" s="20">
        <v>-9.2636563439403817E-3</v>
      </c>
      <c r="L610" s="20">
        <v>-9.5406808821994014E-3</v>
      </c>
      <c r="N610" s="24">
        <v>1.6652538987329997E-7</v>
      </c>
      <c r="O610" s="24">
        <v>1.5976534744334813E-8</v>
      </c>
      <c r="P610" s="23">
        <f t="shared" si="203"/>
        <v>1.0303154466865921E-5</v>
      </c>
      <c r="Q610" s="23">
        <f t="shared" si="203"/>
        <v>1.2511877252031328E-5</v>
      </c>
      <c r="R610" s="12">
        <v>3.2098527173167806E-3</v>
      </c>
      <c r="S610" s="12">
        <v>3.5372132042091171E-3</v>
      </c>
      <c r="T610" s="14">
        <v>-5.2797378840585465E-3</v>
      </c>
      <c r="U610" s="14">
        <v>-5.8181979682440065E-3</v>
      </c>
      <c r="V610" s="20">
        <v>-7.4672340449141086E-3</v>
      </c>
      <c r="W610" s="20">
        <v>-8.2287884176410701E-3</v>
      </c>
      <c r="Y610" s="14">
        <f t="shared" si="196"/>
        <v>-5.8489585571216305E-3</v>
      </c>
      <c r="Z610" s="14">
        <f t="shared" si="199"/>
        <v>-6.2328206440950881E-3</v>
      </c>
      <c r="AA610" s="20">
        <f t="shared" si="197"/>
        <v>-1.0586890040459263E-2</v>
      </c>
      <c r="AB610" s="20">
        <f t="shared" si="200"/>
        <v>-1.1021425384421807E-2</v>
      </c>
      <c r="AI610" s="26">
        <v>0.12331881661760805</v>
      </c>
      <c r="AJ610" s="26">
        <v>3.4646548931226581E-2</v>
      </c>
      <c r="AK610" s="26">
        <f t="shared" si="204"/>
        <v>-1.2449598891822347</v>
      </c>
      <c r="AL610" s="26">
        <f t="shared" si="204"/>
        <v>-1.6123916144950161</v>
      </c>
      <c r="AM610" s="26">
        <f t="shared" si="205"/>
        <v>-3.1868778877723454</v>
      </c>
      <c r="AN610" s="26">
        <f t="shared" si="205"/>
        <v>-2.4795698413181109</v>
      </c>
      <c r="AO610" s="14">
        <v>-3.9961378832419937E-3</v>
      </c>
      <c r="AP610" s="14">
        <v>-5.7033729091478273E-3</v>
      </c>
      <c r="AQ610" s="20">
        <v>-1.0229408647822825E-2</v>
      </c>
      <c r="AR610" s="20">
        <v>-8.7707671834691275E-3</v>
      </c>
    </row>
    <row r="611" spans="1:44" x14ac:dyDescent="0.2">
      <c r="A611" s="1">
        <v>44316</v>
      </c>
      <c r="B611">
        <v>240.15180000000001</v>
      </c>
      <c r="C611">
        <v>18.71</v>
      </c>
      <c r="D611" s="12">
        <v>-8.9966199750757259E-4</v>
      </c>
      <c r="E611" s="12">
        <v>-1.0678056593699248E-3</v>
      </c>
      <c r="F611" s="12">
        <v>-1.6814366186235219E-4</v>
      </c>
      <c r="G611" s="12">
        <f t="shared" si="194"/>
        <v>3.9820592599605371E-3</v>
      </c>
      <c r="H611" s="12">
        <f t="shared" si="198"/>
        <v>4.1016963458245506E-3</v>
      </c>
      <c r="I611" s="14">
        <v>-6.5499046164817862E-3</v>
      </c>
      <c r="J611" s="14">
        <v>-6.7466901110831137E-3</v>
      </c>
      <c r="K611" s="20">
        <v>-9.2636550937138396E-3</v>
      </c>
      <c r="L611" s="20">
        <v>-9.5419725740700286E-3</v>
      </c>
      <c r="N611" s="24">
        <v>8.0939170975931551E-7</v>
      </c>
      <c r="O611" s="24">
        <v>2.8272291024481029E-8</v>
      </c>
      <c r="P611" s="23">
        <f t="shared" si="203"/>
        <v>1.0950192703756373E-5</v>
      </c>
      <c r="Q611" s="23">
        <f t="shared" si="203"/>
        <v>1.330952708273082E-5</v>
      </c>
      <c r="R611" s="12">
        <v>3.3091075388624607E-3</v>
      </c>
      <c r="S611" s="12">
        <v>3.6482224552144321E-3</v>
      </c>
      <c r="T611" s="14">
        <v>-5.4429975372703799E-3</v>
      </c>
      <c r="U611" s="14">
        <v>-6.000791937385265E-3</v>
      </c>
      <c r="V611" s="20">
        <v>-7.6981352880052039E-3</v>
      </c>
      <c r="W611" s="20">
        <v>-8.4870345527161498E-3</v>
      </c>
      <c r="Y611" s="14">
        <f t="shared" si="196"/>
        <v>-5.8489585571216305E-3</v>
      </c>
      <c r="Z611" s="14">
        <f t="shared" si="199"/>
        <v>-6.2328206440950881E-3</v>
      </c>
      <c r="AA611" s="20">
        <f t="shared" si="197"/>
        <v>-1.0586890040459263E-2</v>
      </c>
      <c r="AB611" s="20">
        <f t="shared" si="200"/>
        <v>-1.1021425384421807E-2</v>
      </c>
      <c r="AI611" s="26">
        <v>-0.26416233684419083</v>
      </c>
      <c r="AJ611" s="26">
        <v>-4.4687722508981724E-2</v>
      </c>
      <c r="AK611" s="26">
        <f t="shared" si="204"/>
        <v>-1.2449598891822347</v>
      </c>
      <c r="AL611" s="26">
        <f t="shared" si="204"/>
        <v>-1.6123916144950161</v>
      </c>
      <c r="AM611" s="26">
        <f t="shared" si="205"/>
        <v>-3.1868778877723454</v>
      </c>
      <c r="AN611" s="26">
        <f t="shared" si="205"/>
        <v>-2.4795698413181109</v>
      </c>
      <c r="AO611" s="14">
        <v>-4.119706154874306E-3</v>
      </c>
      <c r="AP611" s="14">
        <v>-5.8823632946001696E-3</v>
      </c>
      <c r="AQ611" s="20">
        <v>-1.0545721643861543E-2</v>
      </c>
      <c r="AR611" s="20">
        <v>-9.0460223743692187E-3</v>
      </c>
    </row>
    <row r="612" spans="1:44" x14ac:dyDescent="0.2">
      <c r="A612" s="1">
        <v>44315</v>
      </c>
      <c r="B612">
        <v>240.36805000000001</v>
      </c>
      <c r="C612">
        <v>18.73</v>
      </c>
      <c r="D612" s="12">
        <v>4.6200517320937884E-4</v>
      </c>
      <c r="E612" s="12">
        <v>-1.5991471215351938E-3</v>
      </c>
      <c r="F612" s="12">
        <v>-2.0611522947445726E-3</v>
      </c>
      <c r="G612" s="12">
        <f t="shared" si="194"/>
        <v>3.9901733387428676E-3</v>
      </c>
      <c r="H612" s="12">
        <f t="shared" si="198"/>
        <v>4.1035041313111286E-3</v>
      </c>
      <c r="I612" s="14">
        <v>-6.5632510883962729E-3</v>
      </c>
      <c r="J612" s="14">
        <v>-6.7496636535974621E-3</v>
      </c>
      <c r="K612" s="20">
        <v>-9.2825312636389129E-3</v>
      </c>
      <c r="L612" s="20">
        <v>-9.5461781119934516E-3</v>
      </c>
      <c r="N612" s="24">
        <v>2.1344878007222813E-7</v>
      </c>
      <c r="O612" s="24">
        <v>4.2483487821308172E-6</v>
      </c>
      <c r="P612" s="23">
        <f t="shared" ref="P612:Q627" si="206">SUMPRODUCT(N612:N711,Weights)</f>
        <v>1.1598904059407677E-5</v>
      </c>
      <c r="Q612" s="23">
        <f t="shared" si="206"/>
        <v>1.4157434449627912E-5</v>
      </c>
      <c r="R612" s="12">
        <v>3.4057163797661829E-3</v>
      </c>
      <c r="S612" s="12">
        <v>3.762636635343348E-3</v>
      </c>
      <c r="T612" s="14">
        <v>-5.6019049396264448E-3</v>
      </c>
      <c r="U612" s="14">
        <v>-6.1889865165449913E-3</v>
      </c>
      <c r="V612" s="20">
        <v>-7.9228810596551277E-3</v>
      </c>
      <c r="W612" s="20">
        <v>-8.7532017374191799E-3</v>
      </c>
      <c r="Y612" s="14">
        <f t="shared" si="196"/>
        <v>-5.8489585571216305E-3</v>
      </c>
      <c r="Z612" s="14">
        <f t="shared" si="199"/>
        <v>-6.2328206440950881E-3</v>
      </c>
      <c r="AA612" s="20">
        <f t="shared" si="197"/>
        <v>-1.0586890040459263E-2</v>
      </c>
      <c r="AB612" s="20">
        <f t="shared" si="200"/>
        <v>-1.1021425384421807E-2</v>
      </c>
      <c r="AI612" s="26">
        <v>0.13159505997446541</v>
      </c>
      <c r="AJ612" s="26">
        <v>-0.53594400439215495</v>
      </c>
      <c r="AK612" s="26">
        <f t="shared" si="204"/>
        <v>-1.2449598891822347</v>
      </c>
      <c r="AL612" s="26">
        <f t="shared" si="204"/>
        <v>-1.6123916144950161</v>
      </c>
      <c r="AM612" s="26">
        <f t="shared" si="205"/>
        <v>-3.1868778877723454</v>
      </c>
      <c r="AN612" s="26">
        <f t="shared" si="205"/>
        <v>-2.4795698413181109</v>
      </c>
      <c r="AO612" s="14">
        <v>-4.2399802867398289E-3</v>
      </c>
      <c r="AP612" s="14">
        <v>-6.0668437592193564E-3</v>
      </c>
      <c r="AQ612" s="20">
        <v>-1.0853602222700933E-2</v>
      </c>
      <c r="AR612" s="20">
        <v>-9.3297203248360154E-3</v>
      </c>
    </row>
    <row r="613" spans="1:44" x14ac:dyDescent="0.2">
      <c r="A613" s="1">
        <v>44314</v>
      </c>
      <c r="B613">
        <v>240.25704999999999</v>
      </c>
      <c r="C613">
        <v>18.760000000000002</v>
      </c>
      <c r="D613" s="12">
        <v>-5.0940284009248771E-4</v>
      </c>
      <c r="E613" s="12">
        <v>1.0672358591250486E-3</v>
      </c>
      <c r="F613" s="12">
        <v>1.5766386992175363E-3</v>
      </c>
      <c r="G613" s="12">
        <f t="shared" si="194"/>
        <v>3.993690110582925E-3</v>
      </c>
      <c r="H613" s="12">
        <f t="shared" si="198"/>
        <v>4.1067976686769737E-3</v>
      </c>
      <c r="I613" s="14">
        <v>-6.5690356633125524E-3</v>
      </c>
      <c r="J613" s="14">
        <v>-6.7550810404791726E-3</v>
      </c>
      <c r="K613" s="20">
        <v>-9.2907124983325172E-3</v>
      </c>
      <c r="L613" s="20">
        <v>-9.5538400256425585E-3</v>
      </c>
      <c r="N613" s="24">
        <v>2.5949125349429258E-7</v>
      </c>
      <c r="O613" s="24">
        <v>2.4857895878703649E-6</v>
      </c>
      <c r="P613" s="23">
        <f t="shared" si="206"/>
        <v>1.2325782624851295E-5</v>
      </c>
      <c r="Q613" s="23">
        <f t="shared" si="206"/>
        <v>1.4790448061560479E-5</v>
      </c>
      <c r="R613" s="12">
        <v>3.5108093973970295E-3</v>
      </c>
      <c r="S613" s="12">
        <v>3.8458351578766971E-3</v>
      </c>
      <c r="T613" s="14">
        <v>-5.7747675708438176E-3</v>
      </c>
      <c r="U613" s="14">
        <v>-6.325835908090975E-3</v>
      </c>
      <c r="V613" s="20">
        <v>-8.1673639777971856E-3</v>
      </c>
      <c r="W613" s="20">
        <v>-8.9467504434379754E-3</v>
      </c>
      <c r="Y613" s="14">
        <f t="shared" si="196"/>
        <v>-5.8489585571216305E-3</v>
      </c>
      <c r="Z613" s="14">
        <f t="shared" si="199"/>
        <v>-6.2328206440950881E-3</v>
      </c>
      <c r="AA613" s="20">
        <f t="shared" si="197"/>
        <v>-1.0586890040459263E-2</v>
      </c>
      <c r="AB613" s="20">
        <f t="shared" si="200"/>
        <v>-1.1021425384421807E-2</v>
      </c>
      <c r="AI613" s="26">
        <v>-0.14076361407270077</v>
      </c>
      <c r="AJ613" s="26">
        <v>0.39945039908722751</v>
      </c>
      <c r="AK613" s="26">
        <f t="shared" ref="AK613:AL628" si="207">PERCENTILE(AI613:AI712,5%)</f>
        <v>-1.2449598891822347</v>
      </c>
      <c r="AL613" s="26">
        <f t="shared" si="207"/>
        <v>-1.6123916144950161</v>
      </c>
      <c r="AM613" s="26">
        <f t="shared" ref="AM613:AN628" si="208">PERCENTILE(AI613:AI712,1%)</f>
        <v>-3.1868778877723454</v>
      </c>
      <c r="AN613" s="26">
        <f t="shared" si="208"/>
        <v>-2.4795698413181109</v>
      </c>
      <c r="AO613" s="14">
        <v>-4.3708168783233537E-3</v>
      </c>
      <c r="AP613" s="14">
        <v>-6.2009923592905025E-3</v>
      </c>
      <c r="AQ613" s="20">
        <v>-1.1188520836747946E-2</v>
      </c>
      <c r="AR613" s="20">
        <v>-9.5360168721519336E-3</v>
      </c>
    </row>
    <row r="614" spans="1:44" x14ac:dyDescent="0.2">
      <c r="A614" s="1">
        <v>44313</v>
      </c>
      <c r="B614">
        <v>240.37950000000001</v>
      </c>
      <c r="C614">
        <v>18.739999999999998</v>
      </c>
      <c r="D614" s="12">
        <v>-1.3006218929501046E-3</v>
      </c>
      <c r="E614" s="12">
        <v>-2.1299254526092604E-3</v>
      </c>
      <c r="F614" s="12">
        <v>-8.2930355965915581E-4</v>
      </c>
      <c r="G614" s="12">
        <f t="shared" si="194"/>
        <v>3.9956529784924031E-3</v>
      </c>
      <c r="H614" s="12">
        <f t="shared" si="198"/>
        <v>4.1374495767190662E-3</v>
      </c>
      <c r="I614" s="14">
        <v>-6.5722642937126839E-3</v>
      </c>
      <c r="J614" s="14">
        <v>-6.8054989425951912E-3</v>
      </c>
      <c r="K614" s="20">
        <v>-9.2952788119207552E-3</v>
      </c>
      <c r="L614" s="20">
        <v>-9.6251470267515755E-3</v>
      </c>
      <c r="N614" s="24">
        <v>1.6916173084211132E-6</v>
      </c>
      <c r="O614" s="24">
        <v>6.8774439406334705E-7</v>
      </c>
      <c r="P614" s="23">
        <f t="shared" si="206"/>
        <v>1.3096097704789234E-5</v>
      </c>
      <c r="Q614" s="23">
        <f t="shared" si="206"/>
        <v>1.5578966584208637E-5</v>
      </c>
      <c r="R614" s="12">
        <v>3.618853092457503E-3</v>
      </c>
      <c r="S614" s="12">
        <v>3.947019962479115E-3</v>
      </c>
      <c r="T614" s="14">
        <v>-5.9524836345332772E-3</v>
      </c>
      <c r="U614" s="14">
        <v>-6.4922701009336378E-3</v>
      </c>
      <c r="V614" s="20">
        <v>-8.418711198104634E-3</v>
      </c>
      <c r="W614" s="20">
        <v>-9.1821414985100488E-3</v>
      </c>
      <c r="Y614" s="14">
        <f t="shared" si="196"/>
        <v>-5.8489585571216305E-3</v>
      </c>
      <c r="Z614" s="14">
        <f t="shared" si="199"/>
        <v>-6.2328206440950881E-3</v>
      </c>
      <c r="AA614" s="20">
        <f t="shared" si="197"/>
        <v>-1.0586890040459263E-2</v>
      </c>
      <c r="AB614" s="20">
        <f t="shared" si="200"/>
        <v>-1.1021425384421807E-2</v>
      </c>
      <c r="AI614" s="26">
        <v>-0.34981316723297812</v>
      </c>
      <c r="AJ614" s="26">
        <v>-0.20397870955000832</v>
      </c>
      <c r="AK614" s="26">
        <f t="shared" si="207"/>
        <v>-1.2449598891822347</v>
      </c>
      <c r="AL614" s="26">
        <f t="shared" si="207"/>
        <v>-1.6123916144950161</v>
      </c>
      <c r="AM614" s="26">
        <f t="shared" si="208"/>
        <v>-3.1868778877723454</v>
      </c>
      <c r="AN614" s="26">
        <f t="shared" si="208"/>
        <v>-2.4795698413181109</v>
      </c>
      <c r="AO614" s="14">
        <v>-4.5053269449526799E-3</v>
      </c>
      <c r="AP614" s="14">
        <v>-6.3641418897457582E-3</v>
      </c>
      <c r="AQ614" s="20">
        <v>-1.1532842899449388E-2</v>
      </c>
      <c r="AR614" s="20">
        <v>-9.7869116620437555E-3</v>
      </c>
    </row>
    <row r="615" spans="1:44" x14ac:dyDescent="0.2">
      <c r="A615" s="1">
        <v>44312</v>
      </c>
      <c r="B615">
        <v>240.69254999999998</v>
      </c>
      <c r="C615">
        <v>18.78</v>
      </c>
      <c r="D615" s="12">
        <v>1.3192842373999092E-4</v>
      </c>
      <c r="E615" s="12">
        <v>3.7413148049172396E-3</v>
      </c>
      <c r="F615" s="12">
        <v>3.6093863811772486E-3</v>
      </c>
      <c r="G615" s="12">
        <f t="shared" si="194"/>
        <v>3.9915368033241281E-3</v>
      </c>
      <c r="H615" s="12">
        <f t="shared" si="198"/>
        <v>4.1366179847263634E-3</v>
      </c>
      <c r="I615" s="14">
        <v>-6.5654937880579786E-3</v>
      </c>
      <c r="J615" s="14">
        <v>-6.8041310954898501E-3</v>
      </c>
      <c r="K615" s="20">
        <v>-9.2857031565688596E-3</v>
      </c>
      <c r="L615" s="20">
        <v>-9.6232124544872819E-3</v>
      </c>
      <c r="N615" s="24">
        <v>1.7405108990518599E-8</v>
      </c>
      <c r="O615" s="24">
        <v>1.3027670048627794E-5</v>
      </c>
      <c r="P615" s="23">
        <f t="shared" si="206"/>
        <v>1.3823875534041903E-5</v>
      </c>
      <c r="Q615" s="23">
        <f t="shared" si="206"/>
        <v>1.6529411028431133E-5</v>
      </c>
      <c r="R615" s="12">
        <v>3.7180472743150944E-3</v>
      </c>
      <c r="S615" s="12">
        <v>4.0656378378344437E-3</v>
      </c>
      <c r="T615" s="14">
        <v>-6.1156435443342197E-3</v>
      </c>
      <c r="U615" s="14">
        <v>-6.6873791434331276E-3</v>
      </c>
      <c r="V615" s="20">
        <v>-8.6494713721862633E-3</v>
      </c>
      <c r="W615" s="20">
        <v>-9.4580879406661583E-3</v>
      </c>
      <c r="Y615" s="14">
        <f t="shared" si="196"/>
        <v>-5.8489585571216305E-3</v>
      </c>
      <c r="Z615" s="14">
        <f t="shared" si="199"/>
        <v>-6.2328206440950881E-3</v>
      </c>
      <c r="AA615" s="20">
        <f t="shared" si="197"/>
        <v>-1.0586890040459263E-2</v>
      </c>
      <c r="AB615" s="20">
        <f t="shared" si="200"/>
        <v>-1.1021425384421807E-2</v>
      </c>
      <c r="AI615" s="26">
        <v>3.4401283836368493E-2</v>
      </c>
      <c r="AJ615" s="26">
        <v>0.88187764917918887</v>
      </c>
      <c r="AK615" s="26">
        <f t="shared" si="207"/>
        <v>-1.2449598891822347</v>
      </c>
      <c r="AL615" s="26">
        <f t="shared" si="207"/>
        <v>-1.6123916144950161</v>
      </c>
      <c r="AM615" s="26">
        <f t="shared" si="208"/>
        <v>-3.1868778877723454</v>
      </c>
      <c r="AN615" s="26">
        <f t="shared" si="208"/>
        <v>-2.4795698413181109</v>
      </c>
      <c r="AO615" s="14">
        <v>-4.62881972260563E-3</v>
      </c>
      <c r="AP615" s="14">
        <v>-6.5554003572979051E-3</v>
      </c>
      <c r="AQ615" s="20">
        <v>-1.1848962644207013E-2</v>
      </c>
      <c r="AR615" s="20">
        <v>-1.0081032968416059E-2</v>
      </c>
    </row>
    <row r="616" spans="1:44" x14ac:dyDescent="0.2">
      <c r="A616" s="1">
        <v>44309</v>
      </c>
      <c r="B616">
        <v>240.66079999999999</v>
      </c>
      <c r="C616">
        <v>18.71</v>
      </c>
      <c r="D616" s="12">
        <v>2.4634543177930457E-3</v>
      </c>
      <c r="E616" s="12">
        <v>-5.3418803418792127E-4</v>
      </c>
      <c r="F616" s="12">
        <v>-2.997642351980967E-3</v>
      </c>
      <c r="G616" s="12">
        <f t="shared" si="194"/>
        <v>4.0153692830282132E-3</v>
      </c>
      <c r="H616" s="12">
        <f t="shared" si="198"/>
        <v>4.1227123716136849E-3</v>
      </c>
      <c r="I616" s="14">
        <v>-6.6046947287384909E-3</v>
      </c>
      <c r="J616" s="14">
        <v>-6.7812583973264774E-3</v>
      </c>
      <c r="K616" s="20">
        <v>-9.3411457950615794E-3</v>
      </c>
      <c r="L616" s="20">
        <v>-9.590863160985369E-3</v>
      </c>
      <c r="N616" s="24">
        <v>6.0686071758532003E-6</v>
      </c>
      <c r="O616" s="24">
        <v>8.9858596703899835E-6</v>
      </c>
      <c r="P616" s="23">
        <f t="shared" si="206"/>
        <v>1.4707113572540005E-5</v>
      </c>
      <c r="Q616" s="23">
        <f t="shared" si="206"/>
        <v>1.6751360275748148E-5</v>
      </c>
      <c r="R616" s="12">
        <v>3.8349854722723536E-3</v>
      </c>
      <c r="S616" s="12">
        <v>4.0928425666947104E-3</v>
      </c>
      <c r="T616" s="14">
        <v>-6.307989763373387E-3</v>
      </c>
      <c r="U616" s="14">
        <v>-6.7321269403691694E-3</v>
      </c>
      <c r="V616" s="20">
        <v>-8.9215103003982988E-3</v>
      </c>
      <c r="W616" s="20">
        <v>-9.521375603814098E-3</v>
      </c>
      <c r="Y616" s="14">
        <f t="shared" si="196"/>
        <v>-5.8489585571216305E-3</v>
      </c>
      <c r="Z616" s="14">
        <f t="shared" si="199"/>
        <v>-6.2328206440950881E-3</v>
      </c>
      <c r="AA616" s="20">
        <f t="shared" si="197"/>
        <v>-1.0586890040459263E-2</v>
      </c>
      <c r="AB616" s="20">
        <f t="shared" si="200"/>
        <v>-1.1021425384421807E-2</v>
      </c>
      <c r="AI616" s="26">
        <v>0.63066565338676783</v>
      </c>
      <c r="AJ616" s="26">
        <v>-0.72182617056435927</v>
      </c>
      <c r="AK616" s="26">
        <f t="shared" si="207"/>
        <v>-1.2449598891822347</v>
      </c>
      <c r="AL616" s="26">
        <f t="shared" si="207"/>
        <v>-1.6123916144950161</v>
      </c>
      <c r="AM616" s="26">
        <f t="shared" si="208"/>
        <v>-3.1868778877723454</v>
      </c>
      <c r="AN616" s="26">
        <f t="shared" si="208"/>
        <v>-2.4795698413181109</v>
      </c>
      <c r="AO616" s="14">
        <v>-4.7744030885756693E-3</v>
      </c>
      <c r="AP616" s="14">
        <v>-6.5992650339868099E-3</v>
      </c>
      <c r="AQ616" s="20">
        <v>-1.2221630401512949E-2</v>
      </c>
      <c r="AR616" s="20">
        <v>-1.0148488993639213E-2</v>
      </c>
    </row>
    <row r="617" spans="1:44" x14ac:dyDescent="0.2">
      <c r="A617" s="1">
        <v>44308</v>
      </c>
      <c r="B617">
        <v>240.0694</v>
      </c>
      <c r="C617">
        <v>18.72</v>
      </c>
      <c r="D617" s="12">
        <v>-1.1766066630551908E-3</v>
      </c>
      <c r="E617" s="12">
        <v>3.7533512064342744E-3</v>
      </c>
      <c r="F617" s="12">
        <v>4.9299578694894652E-3</v>
      </c>
      <c r="G617" s="12">
        <f t="shared" si="194"/>
        <v>4.0104706622256679E-3</v>
      </c>
      <c r="H617" s="12">
        <f t="shared" si="198"/>
        <v>4.1151543483710484E-3</v>
      </c>
      <c r="I617" s="14">
        <v>-6.5966372145443639E-3</v>
      </c>
      <c r="J617" s="14">
        <v>-6.7688265553832432E-3</v>
      </c>
      <c r="K617" s="20">
        <v>-9.3297498989718449E-3</v>
      </c>
      <c r="L617" s="20">
        <v>-9.5732805696829102E-3</v>
      </c>
      <c r="N617" s="24">
        <v>1.3844032395458713E-6</v>
      </c>
      <c r="O617" s="24">
        <v>2.4304484594941106E-5</v>
      </c>
      <c r="P617" s="23">
        <f t="shared" si="206"/>
        <v>1.5257756059994283E-5</v>
      </c>
      <c r="Q617" s="23">
        <f t="shared" si="206"/>
        <v>1.7246238370010946E-5</v>
      </c>
      <c r="R617" s="12">
        <v>3.9061177734413337E-3</v>
      </c>
      <c r="S617" s="12">
        <v>4.1528590597335402E-3</v>
      </c>
      <c r="T617" s="14">
        <v>-6.4249919869445882E-3</v>
      </c>
      <c r="U617" s="14">
        <v>-6.8308452866209964E-3</v>
      </c>
      <c r="V617" s="20">
        <v>-9.0869887779983886E-3</v>
      </c>
      <c r="W617" s="20">
        <v>-9.6609948448023661E-3</v>
      </c>
      <c r="Y617" s="14">
        <f t="shared" si="196"/>
        <v>-5.8489585571216305E-3</v>
      </c>
      <c r="Z617" s="14">
        <f t="shared" si="199"/>
        <v>-6.2328206440950881E-3</v>
      </c>
      <c r="AA617" s="20">
        <f t="shared" si="197"/>
        <v>-1.0586890040459263E-2</v>
      </c>
      <c r="AB617" s="20">
        <f t="shared" si="200"/>
        <v>-1.1021425384421807E-2</v>
      </c>
      <c r="AI617" s="26">
        <v>-0.29284489104091832</v>
      </c>
      <c r="AJ617" s="26">
        <v>1.203022473032977</v>
      </c>
      <c r="AK617" s="26">
        <f t="shared" si="207"/>
        <v>-1.2449598891822347</v>
      </c>
      <c r="AL617" s="26">
        <f t="shared" si="207"/>
        <v>-1.6123916144950161</v>
      </c>
      <c r="AM617" s="26">
        <f t="shared" si="208"/>
        <v>-3.1868778877723454</v>
      </c>
      <c r="AN617" s="26">
        <f t="shared" si="208"/>
        <v>-2.4795698413181109</v>
      </c>
      <c r="AO617" s="14">
        <v>-4.8629599503562798E-3</v>
      </c>
      <c r="AP617" s="14">
        <v>-6.6960351240940175E-3</v>
      </c>
      <c r="AQ617" s="20">
        <v>-1.2448320359214735E-2</v>
      </c>
      <c r="AR617" s="20">
        <v>-1.0297304079759973E-2</v>
      </c>
    </row>
    <row r="618" spans="1:44" x14ac:dyDescent="0.2">
      <c r="A618" s="1">
        <v>44307</v>
      </c>
      <c r="B618">
        <v>240.35219999999998</v>
      </c>
      <c r="C618">
        <v>18.649999999999999</v>
      </c>
      <c r="D618" s="12">
        <v>4.2295496906281649E-3</v>
      </c>
      <c r="E618" s="12">
        <v>-5.3590568060024601E-4</v>
      </c>
      <c r="F618" s="12">
        <v>-4.7654553712284109E-3</v>
      </c>
      <c r="G618" s="12">
        <f t="shared" si="194"/>
        <v>4.0071497709426142E-3</v>
      </c>
      <c r="H618" s="12">
        <f t="shared" si="198"/>
        <v>4.0942462816618893E-3</v>
      </c>
      <c r="I618" s="14">
        <v>-6.5911748344727218E-3</v>
      </c>
      <c r="J618" s="14">
        <v>-6.7344358460241392E-3</v>
      </c>
      <c r="K618" s="20">
        <v>-9.3220243505955924E-3</v>
      </c>
      <c r="L618" s="20">
        <v>-9.5246411331437533E-3</v>
      </c>
      <c r="N618" s="24">
        <v>1.7889090585492806E-5</v>
      </c>
      <c r="O618" s="24">
        <v>2.2709564895169713E-5</v>
      </c>
      <c r="P618" s="23">
        <f t="shared" si="206"/>
        <v>1.6143113617049682E-5</v>
      </c>
      <c r="Q618" s="23">
        <f t="shared" si="206"/>
        <v>1.6793411708134876E-5</v>
      </c>
      <c r="R618" s="12">
        <v>4.0178493770983599E-3</v>
      </c>
      <c r="S618" s="12">
        <v>4.0979765382606666E-3</v>
      </c>
      <c r="T618" s="14">
        <v>-6.6087741204649527E-3</v>
      </c>
      <c r="U618" s="14">
        <v>-6.7405715721200977E-3</v>
      </c>
      <c r="V618" s="20">
        <v>-9.3469153566290864E-3</v>
      </c>
      <c r="W618" s="20">
        <v>-9.5333190076519452E-3</v>
      </c>
      <c r="Y618" s="14">
        <f t="shared" si="196"/>
        <v>-5.8489585571216305E-3</v>
      </c>
      <c r="Z618" s="14">
        <f t="shared" si="199"/>
        <v>-6.2328206440950881E-3</v>
      </c>
      <c r="AA618" s="20">
        <f t="shared" si="197"/>
        <v>-1.0586890040459263E-2</v>
      </c>
      <c r="AB618" s="20">
        <f t="shared" si="200"/>
        <v>-1.1021425384421807E-2</v>
      </c>
      <c r="AI618" s="26">
        <v>1.0564183620911249</v>
      </c>
      <c r="AJ618" s="26">
        <v>-1.1762610699715377</v>
      </c>
      <c r="AK618" s="26">
        <f t="shared" si="207"/>
        <v>-1.2449598891822347</v>
      </c>
      <c r="AL618" s="26">
        <f t="shared" si="207"/>
        <v>-1.6123916144950161</v>
      </c>
      <c r="AM618" s="26">
        <f t="shared" si="208"/>
        <v>-3.1868778877723454</v>
      </c>
      <c r="AN618" s="26">
        <f t="shared" si="208"/>
        <v>-2.4795698413181109</v>
      </c>
      <c r="AO618" s="14">
        <v>-5.0020613152632846E-3</v>
      </c>
      <c r="AP618" s="14">
        <v>-6.6075430066888131E-3</v>
      </c>
      <c r="AQ618" s="20">
        <v>-1.2804395336274655E-2</v>
      </c>
      <c r="AR618" s="20">
        <v>-1.0161219034700342E-2</v>
      </c>
    </row>
    <row r="619" spans="1:44" x14ac:dyDescent="0.2">
      <c r="A619" s="1">
        <v>44306</v>
      </c>
      <c r="B619">
        <v>239.3399</v>
      </c>
      <c r="C619">
        <v>18.66</v>
      </c>
      <c r="D619" s="12">
        <v>-5.8257290780519E-3</v>
      </c>
      <c r="E619" s="12">
        <v>-6.389776357827559E-3</v>
      </c>
      <c r="F619" s="12">
        <v>-5.6404727977565905E-4</v>
      </c>
      <c r="G619" s="12">
        <f t="shared" si="194"/>
        <v>3.9908089074115532E-3</v>
      </c>
      <c r="H619" s="12">
        <f t="shared" si="198"/>
        <v>4.0713404645367169E-3</v>
      </c>
      <c r="I619" s="14">
        <v>-6.5642965058261369E-3</v>
      </c>
      <c r="J619" s="14">
        <v>-6.6967591296475124E-3</v>
      </c>
      <c r="K619" s="20">
        <v>-9.284009817460118E-3</v>
      </c>
      <c r="L619" s="20">
        <v>-9.4713542341714405E-3</v>
      </c>
      <c r="N619" s="24">
        <v>3.3939119290859439E-5</v>
      </c>
      <c r="O619" s="24">
        <v>3.1814933382232059E-7</v>
      </c>
      <c r="P619" s="23">
        <f t="shared" si="206"/>
        <v>1.6029367305651025E-5</v>
      </c>
      <c r="Q619" s="23">
        <f t="shared" si="206"/>
        <v>1.6413506296065714E-5</v>
      </c>
      <c r="R619" s="12">
        <v>4.0036692303000035E-3</v>
      </c>
      <c r="S619" s="12">
        <v>4.0513585741163071E-3</v>
      </c>
      <c r="T619" s="14">
        <v>-6.5854498545729716E-3</v>
      </c>
      <c r="U619" s="14">
        <v>-6.6638918447161546E-3</v>
      </c>
      <c r="V619" s="20">
        <v>-9.3139274022711431E-3</v>
      </c>
      <c r="W619" s="20">
        <v>-9.4248694058726035E-3</v>
      </c>
      <c r="Y619" s="14">
        <f t="shared" si="196"/>
        <v>-5.8489585571216305E-3</v>
      </c>
      <c r="Z619" s="14">
        <f t="shared" si="199"/>
        <v>-6.2328206440950881E-3</v>
      </c>
      <c r="AA619" s="20">
        <f t="shared" si="197"/>
        <v>-1.0586890040459263E-2</v>
      </c>
      <c r="AB619" s="20">
        <f t="shared" si="200"/>
        <v>-1.1021425384421807E-2</v>
      </c>
      <c r="AI619" s="26">
        <v>-1.5099889703090208</v>
      </c>
      <c r="AJ619" s="26">
        <v>-0.13505118797324236</v>
      </c>
      <c r="AK619" s="26">
        <f t="shared" si="207"/>
        <v>-1.2449598891822347</v>
      </c>
      <c r="AL619" s="26">
        <f t="shared" si="207"/>
        <v>-1.6123916144950161</v>
      </c>
      <c r="AM619" s="26">
        <f t="shared" si="208"/>
        <v>-3.1868778877723454</v>
      </c>
      <c r="AN619" s="26">
        <f t="shared" si="208"/>
        <v>-2.4795698413181109</v>
      </c>
      <c r="AO619" s="14">
        <v>-4.984407601276615E-3</v>
      </c>
      <c r="AP619" s="14">
        <v>-6.532376592217619E-3</v>
      </c>
      <c r="AQ619" s="20">
        <v>-1.2759204939997607E-2</v>
      </c>
      <c r="AR619" s="20">
        <v>-1.004562653674434E-2</v>
      </c>
    </row>
    <row r="620" spans="1:44" x14ac:dyDescent="0.2">
      <c r="A620" s="1">
        <v>44305</v>
      </c>
      <c r="B620">
        <v>240.7424</v>
      </c>
      <c r="C620">
        <v>18.78</v>
      </c>
      <c r="D620" s="12">
        <v>-3.6412217089323295E-3</v>
      </c>
      <c r="E620" s="12">
        <v>-5.3219797764758603E-4</v>
      </c>
      <c r="F620" s="12">
        <v>3.1090237312847435E-3</v>
      </c>
      <c r="G620" s="12">
        <f t="shared" si="194"/>
        <v>3.9673903335488009E-3</v>
      </c>
      <c r="H620" s="12">
        <f t="shared" si="198"/>
        <v>4.0971437544889758E-3</v>
      </c>
      <c r="I620" s="14">
        <v>-6.5257763796699583E-3</v>
      </c>
      <c r="J620" s="14">
        <v>-6.7392017647127656E-3</v>
      </c>
      <c r="K620" s="20">
        <v>-9.2295300679414351E-3</v>
      </c>
      <c r="L620" s="20">
        <v>-9.5313816628951366E-3</v>
      </c>
      <c r="N620" s="24">
        <v>1.3258495533600074E-5</v>
      </c>
      <c r="O620" s="24">
        <v>9.6660285616917083E-6</v>
      </c>
      <c r="P620" s="23">
        <f t="shared" si="206"/>
        <v>1.4885143242932175E-5</v>
      </c>
      <c r="Q620" s="23">
        <f t="shared" si="206"/>
        <v>1.7443522935452843E-5</v>
      </c>
      <c r="R620" s="12">
        <v>3.8581269086089142E-3</v>
      </c>
      <c r="S620" s="12">
        <v>4.1765443772876212E-3</v>
      </c>
      <c r="T620" s="14">
        <v>-6.3460540388644449E-3</v>
      </c>
      <c r="U620" s="14">
        <v>-6.8698041671053237E-3</v>
      </c>
      <c r="V620" s="20">
        <v>-8.9753453316221091E-3</v>
      </c>
      <c r="W620" s="20">
        <v>-9.7160951329402848E-3</v>
      </c>
      <c r="Y620" s="14">
        <f t="shared" si="196"/>
        <v>-5.8238817124242667E-3</v>
      </c>
      <c r="Z620" s="14">
        <f t="shared" si="199"/>
        <v>-6.2328206440950881E-3</v>
      </c>
      <c r="AA620" s="20">
        <f t="shared" si="197"/>
        <v>-1.0586890040459263E-2</v>
      </c>
      <c r="AB620" s="20">
        <f t="shared" si="200"/>
        <v>-1.1021425384421807E-2</v>
      </c>
      <c r="AI620" s="26">
        <v>-0.94053479648271021</v>
      </c>
      <c r="AJ620" s="26">
        <v>0.73405039447873266</v>
      </c>
      <c r="AK620" s="26">
        <f t="shared" si="207"/>
        <v>-1.2263695832076642</v>
      </c>
      <c r="AL620" s="26">
        <f t="shared" si="207"/>
        <v>-1.6123916144950161</v>
      </c>
      <c r="AM620" s="26">
        <f t="shared" si="208"/>
        <v>-3.1868778877723454</v>
      </c>
      <c r="AN620" s="26">
        <f t="shared" si="208"/>
        <v>-2.4795698413181109</v>
      </c>
      <c r="AO620" s="14">
        <v>-4.7314894888729883E-3</v>
      </c>
      <c r="AP620" s="14">
        <v>-6.7342251315048694E-3</v>
      </c>
      <c r="AQ620" s="20">
        <v>-1.2295379333265225E-2</v>
      </c>
      <c r="AR620" s="20">
        <v>-1.0356033478849115E-2</v>
      </c>
    </row>
    <row r="621" spans="1:44" x14ac:dyDescent="0.2">
      <c r="A621" s="1">
        <v>44302</v>
      </c>
      <c r="B621">
        <v>241.62219999999999</v>
      </c>
      <c r="C621">
        <v>18.79</v>
      </c>
      <c r="D621" s="12">
        <v>9.507329757694194E-4</v>
      </c>
      <c r="E621" s="12">
        <v>1.5991471215350828E-3</v>
      </c>
      <c r="F621" s="12">
        <v>6.4841414576566336E-4</v>
      </c>
      <c r="G621" s="12">
        <f t="shared" si="194"/>
        <v>3.949481359776544E-3</v>
      </c>
      <c r="H621" s="12">
        <f t="shared" si="198"/>
        <v>4.0882594952584856E-3</v>
      </c>
      <c r="I621" s="14">
        <v>-6.496318739205682E-3</v>
      </c>
      <c r="J621" s="14">
        <v>-6.7245884586947169E-3</v>
      </c>
      <c r="K621" s="20">
        <v>-9.1878675648800912E-3</v>
      </c>
      <c r="L621" s="20">
        <v>-9.5107137853218584E-3</v>
      </c>
      <c r="N621" s="24">
        <v>9.038931912153754E-7</v>
      </c>
      <c r="O621" s="24">
        <v>4.2044090442901496E-7</v>
      </c>
      <c r="P621" s="23">
        <f t="shared" si="206"/>
        <v>1.4988028545055857E-5</v>
      </c>
      <c r="Q621" s="23">
        <f t="shared" si="206"/>
        <v>1.7938921164655022E-5</v>
      </c>
      <c r="R621" s="12">
        <v>3.8714375295303238E-3</v>
      </c>
      <c r="S621" s="12">
        <v>4.2354363605955668E-3</v>
      </c>
      <c r="T621" s="14">
        <v>-6.3679480619640016E-3</v>
      </c>
      <c r="U621" s="14">
        <v>-6.9666728594477631E-3</v>
      </c>
      <c r="V621" s="20">
        <v>-9.0063104663047934E-3</v>
      </c>
      <c r="W621" s="20">
        <v>-9.8530983731067723E-3</v>
      </c>
      <c r="Y621" s="14">
        <f t="shared" si="196"/>
        <v>-5.8238817124242667E-3</v>
      </c>
      <c r="Z621" s="14">
        <f t="shared" si="199"/>
        <v>-6.2328206440950881E-3</v>
      </c>
      <c r="AA621" s="20">
        <f t="shared" si="197"/>
        <v>-1.0586890040459263E-2</v>
      </c>
      <c r="AB621" s="20">
        <f t="shared" si="200"/>
        <v>-1.1021425384421807E-2</v>
      </c>
      <c r="AI621" s="26">
        <v>0.23852640889763929</v>
      </c>
      <c r="AJ621" s="26">
        <v>0.14853073981493212</v>
      </c>
      <c r="AK621" s="26">
        <f t="shared" si="207"/>
        <v>-1.2263695832076642</v>
      </c>
      <c r="AL621" s="26">
        <f t="shared" si="207"/>
        <v>-1.6123916144950161</v>
      </c>
      <c r="AM621" s="26">
        <f t="shared" si="208"/>
        <v>-3.1868778877723454</v>
      </c>
      <c r="AN621" s="26">
        <f t="shared" si="208"/>
        <v>-2.4795698413181109</v>
      </c>
      <c r="AO621" s="14">
        <v>-4.7478132295046124E-3</v>
      </c>
      <c r="AP621" s="14">
        <v>-6.8291820715515811E-3</v>
      </c>
      <c r="AQ621" s="20">
        <v>-1.2337798656752186E-2</v>
      </c>
      <c r="AR621" s="20">
        <v>-1.0502060264554906E-2</v>
      </c>
    </row>
    <row r="622" spans="1:44" x14ac:dyDescent="0.2">
      <c r="A622" s="1">
        <v>44301</v>
      </c>
      <c r="B622">
        <v>241.39269999999999</v>
      </c>
      <c r="C622">
        <v>18.760000000000002</v>
      </c>
      <c r="D622" s="12">
        <v>6.1921872691164115E-3</v>
      </c>
      <c r="E622" s="12">
        <v>0</v>
      </c>
      <c r="F622" s="12">
        <v>-6.1921872691164115E-3</v>
      </c>
      <c r="G622" s="12">
        <f t="shared" si="194"/>
        <v>3.9533448119437138E-3</v>
      </c>
      <c r="H622" s="12">
        <f t="shared" si="198"/>
        <v>4.0941321143100375E-3</v>
      </c>
      <c r="I622" s="14">
        <v>-6.5026735525154054E-3</v>
      </c>
      <c r="J622" s="14">
        <v>-6.7342480574413659E-3</v>
      </c>
      <c r="K622" s="20">
        <v>-9.1968552986156464E-3</v>
      </c>
      <c r="L622" s="20">
        <v>-9.5243755401674887E-3</v>
      </c>
      <c r="N622" s="24">
        <v>3.8343183175807363E-5</v>
      </c>
      <c r="O622" s="24">
        <v>3.8343183175807363E-5</v>
      </c>
      <c r="P622" s="23">
        <f t="shared" si="206"/>
        <v>1.588708340200746E-5</v>
      </c>
      <c r="Q622" s="23">
        <f t="shared" si="206"/>
        <v>1.9057778419158498E-5</v>
      </c>
      <c r="R622" s="12">
        <v>3.9858604343362873E-3</v>
      </c>
      <c r="S622" s="12">
        <v>4.3655215517917787E-3</v>
      </c>
      <c r="T622" s="14">
        <v>-6.556156991940414E-3</v>
      </c>
      <c r="U622" s="14">
        <v>-7.1806439579995282E-3</v>
      </c>
      <c r="V622" s="20">
        <v>-9.2724979476417248E-3</v>
      </c>
      <c r="W622" s="20">
        <v>-1.0155721781090277E-2</v>
      </c>
      <c r="Y622" s="14">
        <f t="shared" si="196"/>
        <v>-5.8238817124242667E-3</v>
      </c>
      <c r="Z622" s="14">
        <f t="shared" si="199"/>
        <v>-6.2328206440950881E-3</v>
      </c>
      <c r="AA622" s="20">
        <f t="shared" si="197"/>
        <v>-1.0586890040459263E-2</v>
      </c>
      <c r="AB622" s="20">
        <f t="shared" si="200"/>
        <v>-1.1021425384421807E-2</v>
      </c>
      <c r="AI622" s="26">
        <v>1.6289863684818491</v>
      </c>
      <c r="AJ622" s="26">
        <v>-1.4666687435567418</v>
      </c>
      <c r="AK622" s="26">
        <f t="shared" si="207"/>
        <v>-1.2263695832076642</v>
      </c>
      <c r="AL622" s="26">
        <f t="shared" si="207"/>
        <v>-1.6123916144950161</v>
      </c>
      <c r="AM622" s="26">
        <f t="shared" si="208"/>
        <v>-3.1868778877723454</v>
      </c>
      <c r="AN622" s="26">
        <f t="shared" si="208"/>
        <v>-2.4795698413181109</v>
      </c>
      <c r="AO622" s="14">
        <v>-4.8881379995809118E-3</v>
      </c>
      <c r="AP622" s="14">
        <v>-7.0389303430063339E-3</v>
      </c>
      <c r="AQ622" s="20">
        <v>-1.2702450481932991E-2</v>
      </c>
      <c r="AR622" s="20">
        <v>-1.0824615581447134E-2</v>
      </c>
    </row>
    <row r="623" spans="1:44" x14ac:dyDescent="0.2">
      <c r="A623" s="1">
        <v>44300</v>
      </c>
      <c r="B623">
        <v>239.90715</v>
      </c>
      <c r="C623">
        <v>18.760000000000002</v>
      </c>
      <c r="D623" s="12">
        <v>-2.8680716151309182E-3</v>
      </c>
      <c r="E623" s="12">
        <v>2.6723677177979965E-3</v>
      </c>
      <c r="F623" s="12">
        <v>5.5404393329289148E-3</v>
      </c>
      <c r="G623" s="12">
        <f t="shared" si="194"/>
        <v>3.9179951942482343E-3</v>
      </c>
      <c r="H623" s="12">
        <f t="shared" si="198"/>
        <v>4.0750852344641313E-3</v>
      </c>
      <c r="I623" s="14">
        <v>-6.4445286056376474E-3</v>
      </c>
      <c r="J623" s="14">
        <v>-6.7029187280447187E-3</v>
      </c>
      <c r="K623" s="20">
        <v>-9.1146197906416104E-3</v>
      </c>
      <c r="L623" s="20">
        <v>-9.4800658717308535E-3</v>
      </c>
      <c r="N623" s="24">
        <v>8.2258347895196742E-6</v>
      </c>
      <c r="O623" s="24">
        <v>3.0696468001865796E-5</v>
      </c>
      <c r="P623" s="23">
        <f t="shared" si="206"/>
        <v>1.4449514797799888E-5</v>
      </c>
      <c r="Q623" s="23">
        <f t="shared" si="206"/>
        <v>1.7824776407587924E-5</v>
      </c>
      <c r="R623" s="12">
        <v>3.8012517409137594E-3</v>
      </c>
      <c r="S623" s="12">
        <v>4.2219398867804746E-3</v>
      </c>
      <c r="T623" s="14">
        <v>-6.2525027129975968E-3</v>
      </c>
      <c r="U623" s="14">
        <v>-6.9444731355419531E-3</v>
      </c>
      <c r="V623" s="20">
        <v>-8.8430339061687686E-3</v>
      </c>
      <c r="W623" s="20">
        <v>-9.8217008799399846E-3</v>
      </c>
      <c r="Y623" s="14">
        <f t="shared" si="196"/>
        <v>-5.8238817124242667E-3</v>
      </c>
      <c r="Z623" s="14">
        <f t="shared" si="199"/>
        <v>-5.9078436524366111E-3</v>
      </c>
      <c r="AA623" s="20">
        <f t="shared" si="197"/>
        <v>-1.0586890040459263E-2</v>
      </c>
      <c r="AB623" s="20">
        <f t="shared" si="200"/>
        <v>-1.1021425384421807E-2</v>
      </c>
      <c r="AI623" s="26">
        <v>-0.74434661730333884</v>
      </c>
      <c r="AJ623" s="26">
        <v>1.3436250432436352</v>
      </c>
      <c r="AK623" s="26">
        <f t="shared" si="207"/>
        <v>-1.2263695832076642</v>
      </c>
      <c r="AL623" s="26">
        <f t="shared" si="207"/>
        <v>-1.6123916144950161</v>
      </c>
      <c r="AM623" s="26">
        <f t="shared" si="208"/>
        <v>-3.1868778877723454</v>
      </c>
      <c r="AN623" s="26">
        <f t="shared" si="208"/>
        <v>-2.4795698413181109</v>
      </c>
      <c r="AO623" s="14">
        <v>-4.6617395131718148E-3</v>
      </c>
      <c r="AP623" s="14">
        <v>-6.807420470346875E-3</v>
      </c>
      <c r="AQ623" s="20">
        <v>-1.2114125118974192E-2</v>
      </c>
      <c r="AR623" s="20">
        <v>-1.0468594815118864E-2</v>
      </c>
    </row>
    <row r="624" spans="1:44" x14ac:dyDescent="0.2">
      <c r="A624" s="1">
        <v>44299</v>
      </c>
      <c r="B624">
        <v>240.59719999999999</v>
      </c>
      <c r="C624">
        <v>18.71</v>
      </c>
      <c r="D624" s="12">
        <v>1.6096295520739989E-3</v>
      </c>
      <c r="E624" s="12">
        <v>5.3475935828894983E-4</v>
      </c>
      <c r="F624" s="12">
        <v>-1.0748701937850491E-3</v>
      </c>
      <c r="G624" s="12">
        <f t="shared" si="194"/>
        <v>3.9170181169736985E-3</v>
      </c>
      <c r="H624" s="12">
        <f t="shared" si="198"/>
        <v>4.0758415002243474E-3</v>
      </c>
      <c r="I624" s="14">
        <v>-6.4429214565388153E-3</v>
      </c>
      <c r="J624" s="14">
        <v>-6.7041626745233491E-3</v>
      </c>
      <c r="K624" s="20">
        <v>-9.1123467690012207E-3</v>
      </c>
      <c r="L624" s="20">
        <v>-9.4818252089743423E-3</v>
      </c>
      <c r="N624" s="24">
        <v>2.5909072949099425E-6</v>
      </c>
      <c r="O624" s="24">
        <v>1.155345933487509E-6</v>
      </c>
      <c r="P624" s="23">
        <f t="shared" si="206"/>
        <v>1.4846686722156116E-5</v>
      </c>
      <c r="Q624" s="23">
        <f t="shared" si="206"/>
        <v>1.7003261254959414E-5</v>
      </c>
      <c r="R624" s="12">
        <v>3.8531398524003922E-3</v>
      </c>
      <c r="S624" s="12">
        <v>4.123501091907145E-3</v>
      </c>
      <c r="T624" s="14">
        <v>-6.3378510613720474E-3</v>
      </c>
      <c r="U624" s="14">
        <v>-6.7825557267618252E-3</v>
      </c>
      <c r="V624" s="20">
        <v>-8.9637437040136908E-3</v>
      </c>
      <c r="W624" s="20">
        <v>-9.5926979987632725E-3</v>
      </c>
      <c r="Y624" s="14">
        <f t="shared" si="196"/>
        <v>-5.8238817124242667E-3</v>
      </c>
      <c r="Z624" s="14">
        <f t="shared" si="199"/>
        <v>-5.9078436524366111E-3</v>
      </c>
      <c r="AA624" s="20">
        <f t="shared" si="197"/>
        <v>-1.0586890040459263E-2</v>
      </c>
      <c r="AB624" s="20">
        <f t="shared" si="200"/>
        <v>-1.1021425384421807E-2</v>
      </c>
      <c r="AI624" s="26">
        <v>0.40715639523087011</v>
      </c>
      <c r="AJ624" s="26">
        <v>-0.25323774520865955</v>
      </c>
      <c r="AK624" s="26">
        <f t="shared" si="207"/>
        <v>-1.2263695832076642</v>
      </c>
      <c r="AL624" s="26">
        <f t="shared" si="207"/>
        <v>-1.6123916144950161</v>
      </c>
      <c r="AM624" s="26">
        <f t="shared" si="208"/>
        <v>-3.1868778877723454</v>
      </c>
      <c r="AN624" s="26">
        <f t="shared" si="208"/>
        <v>-2.4795698413181109</v>
      </c>
      <c r="AO624" s="14">
        <v>-4.7253735148291096E-3</v>
      </c>
      <c r="AP624" s="14">
        <v>-6.648698582952123E-3</v>
      </c>
      <c r="AQ624" s="20">
        <v>-1.2279486194109209E-2</v>
      </c>
      <c r="AR624" s="20">
        <v>-1.0224508948135256E-2</v>
      </c>
    </row>
    <row r="625" spans="1:44" x14ac:dyDescent="0.2">
      <c r="A625" s="1">
        <v>44298</v>
      </c>
      <c r="B625">
        <v>240.21055000000001</v>
      </c>
      <c r="C625">
        <v>18.7</v>
      </c>
      <c r="D625" s="12">
        <v>-1.4040839199443989E-3</v>
      </c>
      <c r="E625" s="12">
        <v>-5.3447354355973253E-4</v>
      </c>
      <c r="F625" s="12">
        <v>8.6961037638466632E-4</v>
      </c>
      <c r="G625" s="12">
        <f t="shared" si="194"/>
        <v>3.9209043631209303E-3</v>
      </c>
      <c r="H625" s="12">
        <f t="shared" si="198"/>
        <v>4.0858337959271919E-3</v>
      </c>
      <c r="I625" s="14">
        <v>-6.4493137626093159E-3</v>
      </c>
      <c r="J625" s="14">
        <v>-6.7205985383517446E-3</v>
      </c>
      <c r="K625" s="20">
        <v>-9.1213875294638321E-3</v>
      </c>
      <c r="L625" s="20">
        <v>-9.5050707648394409E-3</v>
      </c>
      <c r="N625" s="24">
        <v>1.9714516542464288E-6</v>
      </c>
      <c r="O625" s="24">
        <v>7.5622220671588105E-7</v>
      </c>
      <c r="P625" s="23">
        <f t="shared" si="206"/>
        <v>1.5628933829922671E-5</v>
      </c>
      <c r="Q625" s="23">
        <f t="shared" si="206"/>
        <v>1.8015866878864244E-5</v>
      </c>
      <c r="R625" s="12">
        <v>3.9533446383945162E-3</v>
      </c>
      <c r="S625" s="12">
        <v>4.2445102048250805E-3</v>
      </c>
      <c r="T625" s="14">
        <v>-6.5026732670523781E-3</v>
      </c>
      <c r="U625" s="14">
        <v>-6.9815980050390719E-3</v>
      </c>
      <c r="V625" s="20">
        <v>-9.1968548948798395E-3</v>
      </c>
      <c r="W625" s="20">
        <v>-9.8742072913394797E-3</v>
      </c>
      <c r="Y625" s="14">
        <f t="shared" si="196"/>
        <v>-5.8238817124242667E-3</v>
      </c>
      <c r="Z625" s="14">
        <f t="shared" si="199"/>
        <v>-5.9078436524366111E-3</v>
      </c>
      <c r="AA625" s="20">
        <f t="shared" si="197"/>
        <v>-1.0586890040459263E-2</v>
      </c>
      <c r="AB625" s="20">
        <f t="shared" si="200"/>
        <v>-1.1021425384421807E-2</v>
      </c>
      <c r="AI625" s="26">
        <v>-0.34561507099729205</v>
      </c>
      <c r="AJ625" s="26">
        <v>0.19888852398184553</v>
      </c>
      <c r="AK625" s="26">
        <f t="shared" si="207"/>
        <v>-1.2263695832076642</v>
      </c>
      <c r="AL625" s="26">
        <f t="shared" si="207"/>
        <v>-1.6123916144950161</v>
      </c>
      <c r="AM625" s="26">
        <f t="shared" si="208"/>
        <v>-3.1868778877723454</v>
      </c>
      <c r="AN625" s="26">
        <f t="shared" si="208"/>
        <v>-2.4795698413181109</v>
      </c>
      <c r="AO625" s="14">
        <v>-4.8482616164641371E-3</v>
      </c>
      <c r="AP625" s="14">
        <v>-6.8438126618984834E-3</v>
      </c>
      <c r="AQ625" s="20">
        <v>-1.2598826610842842E-2</v>
      </c>
      <c r="AR625" s="20">
        <v>-1.0524559495051227E-2</v>
      </c>
    </row>
    <row r="626" spans="1:44" x14ac:dyDescent="0.2">
      <c r="A626" s="1">
        <v>44295</v>
      </c>
      <c r="B626">
        <v>240.54829999999998</v>
      </c>
      <c r="C626">
        <v>18.71</v>
      </c>
      <c r="D626" s="12">
        <v>2.3269734115838325E-3</v>
      </c>
      <c r="E626" s="12">
        <v>1.6059957173448769E-3</v>
      </c>
      <c r="F626" s="12">
        <v>-7.2097769423895564E-4</v>
      </c>
      <c r="G626" s="12">
        <f t="shared" si="194"/>
        <v>3.9474942707058017E-3</v>
      </c>
      <c r="H626" s="12">
        <f t="shared" si="198"/>
        <v>4.0850394583195311E-3</v>
      </c>
      <c r="I626" s="14">
        <v>-6.4930502685405962E-3</v>
      </c>
      <c r="J626" s="14">
        <v>-6.7192919692567596E-3</v>
      </c>
      <c r="K626" s="20">
        <v>-9.1832449044448403E-3</v>
      </c>
      <c r="L626" s="20">
        <v>-9.5032228592345884E-3</v>
      </c>
      <c r="N626" s="24">
        <v>5.4148052582181004E-6</v>
      </c>
      <c r="O626" s="24">
        <v>5.1980883559012103E-7</v>
      </c>
      <c r="P626" s="23">
        <f t="shared" si="206"/>
        <v>1.6504439763729758E-5</v>
      </c>
      <c r="Q626" s="23">
        <f t="shared" si="206"/>
        <v>1.91174506143618E-5</v>
      </c>
      <c r="R626" s="12">
        <v>4.0625656626976205E-3</v>
      </c>
      <c r="S626" s="12">
        <v>4.3723506966346836E-3</v>
      </c>
      <c r="T626" s="14">
        <v>-6.6823258650166939E-3</v>
      </c>
      <c r="U626" s="14">
        <v>-7.1918769016633575E-3</v>
      </c>
      <c r="V626" s="20">
        <v>-9.4509409925679286E-3</v>
      </c>
      <c r="W626" s="20">
        <v>-1.0171608747677086E-2</v>
      </c>
      <c r="Y626" s="14">
        <f t="shared" si="196"/>
        <v>-5.8238817124242667E-3</v>
      </c>
      <c r="Z626" s="14">
        <f t="shared" si="199"/>
        <v>-5.9078436524366111E-3</v>
      </c>
      <c r="AA626" s="20">
        <f t="shared" si="197"/>
        <v>-1.0586890040459263E-2</v>
      </c>
      <c r="AB626" s="20">
        <f t="shared" si="200"/>
        <v>-1.1021425384421807E-2</v>
      </c>
      <c r="AI626" s="26">
        <v>0.56086482328066545</v>
      </c>
      <c r="AJ626" s="26">
        <v>-0.15999508634905357</v>
      </c>
      <c r="AK626" s="26">
        <f t="shared" si="207"/>
        <v>-1.2263695832076642</v>
      </c>
      <c r="AL626" s="26">
        <f t="shared" si="207"/>
        <v>-1.6123916144950161</v>
      </c>
      <c r="AM626" s="26">
        <f t="shared" si="208"/>
        <v>-3.1868778877723454</v>
      </c>
      <c r="AN626" s="26">
        <f t="shared" si="208"/>
        <v>-2.4795698413181109</v>
      </c>
      <c r="AO626" s="14">
        <v>-4.9822069585162493E-3</v>
      </c>
      <c r="AP626" s="14">
        <v>-7.0499415988852059E-3</v>
      </c>
      <c r="AQ626" s="20">
        <v>-1.2946900678074252E-2</v>
      </c>
      <c r="AR626" s="20">
        <v>-1.0841548923041594E-2</v>
      </c>
    </row>
    <row r="627" spans="1:44" x14ac:dyDescent="0.2">
      <c r="A627" s="1">
        <v>44294</v>
      </c>
      <c r="B627">
        <v>239.98984999999999</v>
      </c>
      <c r="C627">
        <v>18.68</v>
      </c>
      <c r="D627" s="12">
        <v>3.403982929703897E-3</v>
      </c>
      <c r="E627" s="12">
        <v>5.3561863952844568E-4</v>
      </c>
      <c r="F627" s="12">
        <v>-2.8683642901754514E-3</v>
      </c>
      <c r="G627" s="12">
        <f t="shared" si="194"/>
        <v>3.9560277184385526E-3</v>
      </c>
      <c r="H627" s="12">
        <f t="shared" si="198"/>
        <v>4.1015410028503226E-3</v>
      </c>
      <c r="I627" s="14">
        <v>-6.5070865409942126E-3</v>
      </c>
      <c r="J627" s="14">
        <v>-6.7464345946285338E-3</v>
      </c>
      <c r="K627" s="20">
        <v>-9.2030966724361649E-3</v>
      </c>
      <c r="L627" s="20">
        <v>-9.5416111922721862E-3</v>
      </c>
      <c r="N627" s="24">
        <v>1.1587099785715526E-5</v>
      </c>
      <c r="O627" s="24">
        <v>8.2275137011537204E-6</v>
      </c>
      <c r="P627" s="23">
        <f t="shared" si="206"/>
        <v>1.7213391127671432E-5</v>
      </c>
      <c r="Q627" s="23">
        <f t="shared" si="206"/>
        <v>2.0306279845727549E-5</v>
      </c>
      <c r="R627" s="12">
        <v>4.1489024003549943E-3</v>
      </c>
      <c r="S627" s="12">
        <v>4.5062489773344244E-3</v>
      </c>
      <c r="T627" s="14">
        <v>-6.8243371610915834E-3</v>
      </c>
      <c r="U627" s="14">
        <v>-7.4121199743148927E-3</v>
      </c>
      <c r="V627" s="20">
        <v>-9.6517902786687829E-3</v>
      </c>
      <c r="W627" s="20">
        <v>-1.0483102728320651E-2</v>
      </c>
      <c r="Y627" s="14">
        <f t="shared" si="196"/>
        <v>-5.8238817124242667E-3</v>
      </c>
      <c r="Z627" s="14">
        <f t="shared" si="199"/>
        <v>-5.9078436524366111E-3</v>
      </c>
      <c r="AA627" s="20">
        <f t="shared" si="197"/>
        <v>-1.0586890040459263E-2</v>
      </c>
      <c r="AB627" s="20">
        <f t="shared" si="200"/>
        <v>-1.1021425384421807E-2</v>
      </c>
      <c r="AI627" s="26">
        <v>0.81200278682656934</v>
      </c>
      <c r="AJ627" s="26">
        <v>-0.62478177462974316</v>
      </c>
      <c r="AK627" s="26">
        <f t="shared" si="207"/>
        <v>-1.2263695832076642</v>
      </c>
      <c r="AL627" s="26">
        <f t="shared" si="207"/>
        <v>-1.6123916144950161</v>
      </c>
      <c r="AM627" s="26">
        <f t="shared" si="208"/>
        <v>-3.1868778877723454</v>
      </c>
      <c r="AN627" s="26">
        <f t="shared" si="208"/>
        <v>-2.4795698413181109</v>
      </c>
      <c r="AO627" s="14">
        <v>-5.088087707492632E-3</v>
      </c>
      <c r="AP627" s="14">
        <v>-7.265838063880768E-3</v>
      </c>
      <c r="AQ627" s="20">
        <v>-1.3222045318216937E-2</v>
      </c>
      <c r="AR627" s="20">
        <v>-1.1173559061669018E-2</v>
      </c>
    </row>
    <row r="628" spans="1:44" x14ac:dyDescent="0.2">
      <c r="A628" s="1">
        <v>44293</v>
      </c>
      <c r="B628">
        <v>239.17570000000001</v>
      </c>
      <c r="C628">
        <v>18.670000000000002</v>
      </c>
      <c r="D628" s="12">
        <v>-1.8335659634066692E-3</v>
      </c>
      <c r="E628" s="12">
        <v>-1.6042780748661833E-3</v>
      </c>
      <c r="F628" s="12">
        <v>2.2928788854048587E-4</v>
      </c>
      <c r="G628" s="12">
        <f t="shared" si="194"/>
        <v>3.9770578038847105E-3</v>
      </c>
      <c r="H628" s="12">
        <f t="shared" si="198"/>
        <v>4.099793501310906E-3</v>
      </c>
      <c r="I628" s="14">
        <v>-6.5416779533154249E-3</v>
      </c>
      <c r="J628" s="14">
        <v>-6.743560210383321E-3</v>
      </c>
      <c r="K628" s="20">
        <v>-9.2520199670047317E-3</v>
      </c>
      <c r="L628" s="20">
        <v>-9.537545895781081E-3</v>
      </c>
      <c r="N628" s="24">
        <v>3.3619641421634269E-6</v>
      </c>
      <c r="O628" s="24">
        <v>5.2572935831354274E-8</v>
      </c>
      <c r="P628" s="23">
        <f t="shared" ref="P628:Q643" si="209">SUMPRODUCT(N628:N727,Weights)</f>
        <v>1.7573558341407721E-5</v>
      </c>
      <c r="Q628" s="23">
        <f t="shared" si="209"/>
        <v>2.1077151126519625E-5</v>
      </c>
      <c r="R628" s="12">
        <v>4.192082816620841E-3</v>
      </c>
      <c r="S628" s="12">
        <v>4.5909858556218213E-3</v>
      </c>
      <c r="T628" s="14">
        <v>-6.8953626253997358E-3</v>
      </c>
      <c r="U628" s="14">
        <v>-7.5514997359024628E-3</v>
      </c>
      <c r="V628" s="20">
        <v>-9.7522429482490326E-3</v>
      </c>
      <c r="W628" s="20">
        <v>-1.0680230184977395E-2</v>
      </c>
      <c r="Y628" s="14">
        <f t="shared" si="196"/>
        <v>-5.8238817124242667E-3</v>
      </c>
      <c r="Z628" s="14">
        <f t="shared" si="199"/>
        <v>-5.9078436524366111E-3</v>
      </c>
      <c r="AA628" s="20">
        <f t="shared" si="197"/>
        <v>-1.0586890040459263E-2</v>
      </c>
      <c r="AB628" s="20">
        <f t="shared" si="200"/>
        <v>-1.1021425384421807E-2</v>
      </c>
      <c r="AI628" s="26">
        <v>-0.42645574444407197</v>
      </c>
      <c r="AJ628" s="26">
        <v>4.8425204817610722E-2</v>
      </c>
      <c r="AK628" s="26">
        <f t="shared" si="207"/>
        <v>-1.2263695832076642</v>
      </c>
      <c r="AL628" s="26">
        <f t="shared" si="207"/>
        <v>-1.6123916144950161</v>
      </c>
      <c r="AM628" s="26">
        <f t="shared" si="208"/>
        <v>-3.1868778877723454</v>
      </c>
      <c r="AN628" s="26">
        <f t="shared" si="208"/>
        <v>-2.4795698413181109</v>
      </c>
      <c r="AO628" s="14">
        <v>-5.141042856591312E-3</v>
      </c>
      <c r="AP628" s="14">
        <v>-7.4024670958698514E-3</v>
      </c>
      <c r="AQ628" s="20">
        <v>-1.3359656031999369E-2</v>
      </c>
      <c r="AR628" s="20">
        <v>-1.1383670069517892E-2</v>
      </c>
    </row>
    <row r="629" spans="1:44" x14ac:dyDescent="0.2">
      <c r="A629" s="1">
        <v>44292</v>
      </c>
      <c r="B629">
        <v>239.61505</v>
      </c>
      <c r="C629">
        <v>18.7</v>
      </c>
      <c r="D629" s="12">
        <v>3.3568049364063324E-3</v>
      </c>
      <c r="E629" s="12">
        <v>4.8361096184845742E-3</v>
      </c>
      <c r="F629" s="12">
        <v>1.4793046820782418E-3</v>
      </c>
      <c r="G629" s="12">
        <f t="shared" si="194"/>
        <v>4.0165856665477584E-3</v>
      </c>
      <c r="H629" s="12">
        <f t="shared" si="198"/>
        <v>4.1000228272754765E-3</v>
      </c>
      <c r="I629" s="14">
        <v>-6.606695501582379E-3</v>
      </c>
      <c r="J629" s="14">
        <v>-6.743937418027899E-3</v>
      </c>
      <c r="K629" s="20">
        <v>-9.3439755262762908E-3</v>
      </c>
      <c r="L629" s="20">
        <v>-9.5380793877512214E-3</v>
      </c>
      <c r="N629" s="24">
        <v>1.1268139381081922E-5</v>
      </c>
      <c r="O629" s="24">
        <v>2.1883423424186083E-6</v>
      </c>
      <c r="P629" s="23">
        <f t="shared" si="209"/>
        <v>1.8486093249413069E-5</v>
      </c>
      <c r="Q629" s="23">
        <f t="shared" si="209"/>
        <v>2.2419157988082442E-5</v>
      </c>
      <c r="R629" s="12">
        <v>4.2995457026775595E-3</v>
      </c>
      <c r="S629" s="12">
        <v>4.7348873258064384E-3</v>
      </c>
      <c r="T629" s="14">
        <v>-7.0721233432928018E-3</v>
      </c>
      <c r="U629" s="14">
        <v>-7.7881965910592795E-3</v>
      </c>
      <c r="V629" s="20">
        <v>-1.0002239004765373E-2</v>
      </c>
      <c r="W629" s="20">
        <v>-1.101499506421273E-2</v>
      </c>
      <c r="Y629" s="14">
        <f t="shared" si="196"/>
        <v>-5.8238817124242667E-3</v>
      </c>
      <c r="Z629" s="14">
        <f t="shared" si="199"/>
        <v>-5.9078436524366111E-3</v>
      </c>
      <c r="AA629" s="20">
        <f t="shared" si="197"/>
        <v>-1.0586890040459263E-2</v>
      </c>
      <c r="AB629" s="20">
        <f t="shared" si="200"/>
        <v>-1.1021425384421807E-2</v>
      </c>
      <c r="AI629" s="26">
        <v>0.77121326421014713</v>
      </c>
      <c r="AJ629" s="26">
        <v>0.30376237905704678</v>
      </c>
      <c r="AK629" s="26">
        <f t="shared" ref="AK629:AL644" si="210">PERCENTILE(AI629:AI728,5%)</f>
        <v>-1.2263695832076642</v>
      </c>
      <c r="AL629" s="26">
        <f t="shared" si="210"/>
        <v>-1.6123916144950161</v>
      </c>
      <c r="AM629" s="26">
        <f t="shared" ref="AM629:AN644" si="211">PERCENTILE(AI629:AI728,1%)</f>
        <v>-3.1868778877723454</v>
      </c>
      <c r="AN629" s="26">
        <f t="shared" si="211"/>
        <v>-2.4795698413181109</v>
      </c>
      <c r="AO629" s="14">
        <v>-5.2728320713749822E-3</v>
      </c>
      <c r="AP629" s="14">
        <v>-7.6344926197090329E-3</v>
      </c>
      <c r="AQ629" s="20">
        <v>-1.3702127127329725E-2</v>
      </c>
      <c r="AR629" s="20">
        <v>-1.1740483815109004E-2</v>
      </c>
    </row>
    <row r="630" spans="1:44" x14ac:dyDescent="0.2">
      <c r="A630" s="1">
        <v>44287</v>
      </c>
      <c r="B630">
        <v>238.8134</v>
      </c>
      <c r="C630">
        <v>18.61</v>
      </c>
      <c r="D630" s="12">
        <v>5.826983037940936E-3</v>
      </c>
      <c r="E630" s="12">
        <v>4.317323259579009E-3</v>
      </c>
      <c r="F630" s="12">
        <v>-1.509659778361927E-3</v>
      </c>
      <c r="G630" s="12">
        <f t="shared" si="194"/>
        <v>4.0070563416402588E-3</v>
      </c>
      <c r="H630" s="12">
        <f t="shared" si="198"/>
        <v>4.1544122470593215E-3</v>
      </c>
      <c r="I630" s="14">
        <v>-6.5910211569458789E-3</v>
      </c>
      <c r="J630" s="14">
        <v>-6.8334000524271424E-3</v>
      </c>
      <c r="K630" s="20">
        <v>-9.3218070015366854E-3</v>
      </c>
      <c r="L630" s="20">
        <v>-9.6646080988356843E-3</v>
      </c>
      <c r="N630" s="24">
        <v>3.3953731324451381E-5</v>
      </c>
      <c r="O630" s="24">
        <v>2.2790726464037827E-6</v>
      </c>
      <c r="P630" s="23">
        <f t="shared" si="209"/>
        <v>1.8945376021956986E-5</v>
      </c>
      <c r="Q630" s="23">
        <f t="shared" si="209"/>
        <v>2.3716319509434838E-5</v>
      </c>
      <c r="R630" s="12">
        <v>4.352628633591084E-3</v>
      </c>
      <c r="S630" s="12">
        <v>4.8699404010146613E-3</v>
      </c>
      <c r="T630" s="14">
        <v>-7.1594369947351267E-3</v>
      </c>
      <c r="U630" s="14">
        <v>-8.010339131646475E-3</v>
      </c>
      <c r="V630" s="20">
        <v>-1.0125728368243908E-2</v>
      </c>
      <c r="W630" s="20">
        <v>-1.1329175498606056E-2</v>
      </c>
      <c r="Y630" s="14">
        <f t="shared" si="196"/>
        <v>-5.8238817124242667E-3</v>
      </c>
      <c r="Z630" s="14">
        <f t="shared" si="199"/>
        <v>-6.8330837244944933E-3</v>
      </c>
      <c r="AA630" s="20">
        <f t="shared" si="197"/>
        <v>-1.0586890040459263E-2</v>
      </c>
      <c r="AB630" s="20">
        <f t="shared" si="200"/>
        <v>-1.1021425384421807E-2</v>
      </c>
      <c r="AI630" s="26">
        <v>1.373898092917432</v>
      </c>
      <c r="AJ630" s="26">
        <v>-0.30140084201405426</v>
      </c>
      <c r="AK630" s="26">
        <f t="shared" si="210"/>
        <v>-1.2263695832076642</v>
      </c>
      <c r="AL630" s="26">
        <f t="shared" si="210"/>
        <v>-1.6737858045137675</v>
      </c>
      <c r="AM630" s="26">
        <f t="shared" si="211"/>
        <v>-3.1868778877723454</v>
      </c>
      <c r="AN630" s="26">
        <f t="shared" si="211"/>
        <v>-2.4795698413181109</v>
      </c>
      <c r="AO630" s="14">
        <v>-5.337931363234843E-3</v>
      </c>
      <c r="AP630" s="14">
        <v>-8.1512371120464246E-3</v>
      </c>
      <c r="AQ630" s="20">
        <v>-1.3871295946076183E-2</v>
      </c>
      <c r="AR630" s="20">
        <v>-1.207535734737258E-2</v>
      </c>
    </row>
    <row r="631" spans="1:44" x14ac:dyDescent="0.2">
      <c r="A631" s="1">
        <v>44286</v>
      </c>
      <c r="B631">
        <v>237.4299</v>
      </c>
      <c r="C631">
        <v>18.53</v>
      </c>
      <c r="D631" s="12">
        <v>1.5248930363354063E-4</v>
      </c>
      <c r="E631" s="12">
        <v>2.7056277056276556E-3</v>
      </c>
      <c r="F631" s="12">
        <v>2.553138401994115E-3</v>
      </c>
      <c r="G631" s="12">
        <f t="shared" si="194"/>
        <v>4.0106663392664868E-3</v>
      </c>
      <c r="H631" s="12">
        <f t="shared" si="198"/>
        <v>4.1862210153987625E-3</v>
      </c>
      <c r="I631" s="14">
        <v>-6.596959074634666E-3</v>
      </c>
      <c r="J631" s="14">
        <v>-6.8857208203991311E-3</v>
      </c>
      <c r="K631" s="20">
        <v>-9.3302051118397539E-3</v>
      </c>
      <c r="L631" s="20">
        <v>-9.7386063594380005E-3</v>
      </c>
      <c r="N631" s="24">
        <v>2.3252987722642148E-8</v>
      </c>
      <c r="O631" s="24">
        <v>6.5185156997370633E-6</v>
      </c>
      <c r="P631" s="23">
        <f t="shared" si="209"/>
        <v>1.7987817239008609E-5</v>
      </c>
      <c r="Q631" s="23">
        <f t="shared" si="209"/>
        <v>2.5088185156665537E-5</v>
      </c>
      <c r="R631" s="12">
        <v>4.2412046919488109E-3</v>
      </c>
      <c r="S631" s="12">
        <v>5.0088107527301862E-3</v>
      </c>
      <c r="T631" s="14">
        <v>-6.976160920195605E-3</v>
      </c>
      <c r="U631" s="14">
        <v>-8.2387605333417817E-3</v>
      </c>
      <c r="V631" s="20">
        <v>-9.866517518487156E-3</v>
      </c>
      <c r="W631" s="20">
        <v>-1.1652236246086772E-2</v>
      </c>
      <c r="Y631" s="14">
        <f t="shared" si="196"/>
        <v>-5.8238817124242667E-3</v>
      </c>
      <c r="Z631" s="14">
        <f t="shared" si="199"/>
        <v>-6.8330837244944933E-3</v>
      </c>
      <c r="AA631" s="20">
        <f t="shared" si="197"/>
        <v>-1.0586890040459263E-2</v>
      </c>
      <c r="AB631" s="20">
        <f t="shared" si="200"/>
        <v>-1.1021425384421807E-2</v>
      </c>
      <c r="AI631" s="26">
        <v>3.4859805096146758E-2</v>
      </c>
      <c r="AJ631" s="26">
        <v>0.49810604103696859</v>
      </c>
      <c r="AK631" s="26">
        <f t="shared" si="210"/>
        <v>-1.2263695832076642</v>
      </c>
      <c r="AL631" s="26">
        <f t="shared" si="210"/>
        <v>-1.6737858045137675</v>
      </c>
      <c r="AM631" s="26">
        <f t="shared" si="211"/>
        <v>-3.1868778877723454</v>
      </c>
      <c r="AN631" s="26">
        <f t="shared" si="211"/>
        <v>-2.4795698413181109</v>
      </c>
      <c r="AO631" s="14">
        <v>-5.2012844303636532E-3</v>
      </c>
      <c r="AP631" s="14">
        <v>-8.3836763354157035E-3</v>
      </c>
      <c r="AQ631" s="20">
        <v>-1.3516201450287988E-2</v>
      </c>
      <c r="AR631" s="20">
        <v>-1.2419696083339635E-2</v>
      </c>
    </row>
    <row r="632" spans="1:44" x14ac:dyDescent="0.2">
      <c r="A632" s="1">
        <v>44285</v>
      </c>
      <c r="B632">
        <v>237.3937</v>
      </c>
      <c r="C632">
        <v>18.48</v>
      </c>
      <c r="D632" s="12">
        <v>-4.9914587085253537E-5</v>
      </c>
      <c r="E632" s="12">
        <v>0</v>
      </c>
      <c r="F632" s="12">
        <v>4.9914587085253537E-5</v>
      </c>
      <c r="G632" s="12">
        <f t="shared" si="194"/>
        <v>4.0187071377598129E-3</v>
      </c>
      <c r="H632" s="12">
        <f t="shared" si="198"/>
        <v>4.1796525746404913E-3</v>
      </c>
      <c r="I632" s="14">
        <v>-6.6101850111999995E-3</v>
      </c>
      <c r="J632" s="14">
        <v>-6.8749166967944728E-3</v>
      </c>
      <c r="K632" s="20">
        <v>-9.3489108063202937E-3</v>
      </c>
      <c r="L632" s="20">
        <v>-9.7233258812442335E-3</v>
      </c>
      <c r="N632" s="24">
        <v>2.4914660038913594E-9</v>
      </c>
      <c r="O632" s="24">
        <v>2.4914660038913594E-9</v>
      </c>
      <c r="P632" s="23">
        <f t="shared" si="209"/>
        <v>1.9135017030549072E-5</v>
      </c>
      <c r="Q632" s="23">
        <f t="shared" si="209"/>
        <v>2.6272723671366089E-5</v>
      </c>
      <c r="R632" s="12">
        <v>4.3743590422539707E-3</v>
      </c>
      <c r="S632" s="12">
        <v>5.1256925065171523E-3</v>
      </c>
      <c r="T632" s="14">
        <v>-7.1951803362394137E-3</v>
      </c>
      <c r="U632" s="14">
        <v>-8.4310139099827222E-3</v>
      </c>
      <c r="V632" s="20">
        <v>-1.0176280858238853E-2</v>
      </c>
      <c r="W632" s="20">
        <v>-1.1924143865523245E-2</v>
      </c>
      <c r="Y632" s="14">
        <f t="shared" si="196"/>
        <v>-5.8238817124242667E-3</v>
      </c>
      <c r="Z632" s="14">
        <f t="shared" si="199"/>
        <v>-6.8330837244944933E-3</v>
      </c>
      <c r="AA632" s="20">
        <f t="shared" si="197"/>
        <v>-1.0586890040459263E-2</v>
      </c>
      <c r="AB632" s="20">
        <f t="shared" si="200"/>
        <v>-1.1021425384421807E-2</v>
      </c>
      <c r="AI632" s="26">
        <v>-1.1062133066806772E-2</v>
      </c>
      <c r="AJ632" s="26">
        <v>9.4412325287210157E-3</v>
      </c>
      <c r="AK632" s="26">
        <f t="shared" si="210"/>
        <v>-1.2263695832076642</v>
      </c>
      <c r="AL632" s="26">
        <f t="shared" si="210"/>
        <v>-1.6737858045137675</v>
      </c>
      <c r="AM632" s="26">
        <f t="shared" si="211"/>
        <v>-3.1868778877723454</v>
      </c>
      <c r="AN632" s="26">
        <f t="shared" si="211"/>
        <v>-2.4795698413181109</v>
      </c>
      <c r="AO632" s="14">
        <v>-5.3645808754496796E-3</v>
      </c>
      <c r="AP632" s="14">
        <v>-8.5793113557110015E-3</v>
      </c>
      <c r="AQ632" s="20">
        <v>-1.3940548104936194E-2</v>
      </c>
      <c r="AR632" s="20">
        <v>-1.2709512555030165E-2</v>
      </c>
    </row>
    <row r="633" spans="1:44" x14ac:dyDescent="0.2">
      <c r="A633" s="1">
        <v>44284</v>
      </c>
      <c r="B633">
        <v>237.40555000000001</v>
      </c>
      <c r="C633">
        <v>18.48</v>
      </c>
      <c r="D633" s="12">
        <v>1.388113034106464E-4</v>
      </c>
      <c r="E633" s="12">
        <v>3.8022813688212143E-3</v>
      </c>
      <c r="F633" s="12">
        <v>3.6634700654105679E-3</v>
      </c>
      <c r="G633" s="12">
        <f t="shared" si="194"/>
        <v>4.0460982899774862E-3</v>
      </c>
      <c r="H633" s="12">
        <f t="shared" si="198"/>
        <v>4.1926676314052351E-3</v>
      </c>
      <c r="I633" s="14">
        <v>-6.6552394472716193E-3</v>
      </c>
      <c r="J633" s="14">
        <v>-6.8963245601189414E-3</v>
      </c>
      <c r="K633" s="20">
        <v>-9.4126321550494062E-3</v>
      </c>
      <c r="L633" s="20">
        <v>-9.7536034308794168E-3</v>
      </c>
      <c r="N633" s="24">
        <v>1.9268577954562532E-8</v>
      </c>
      <c r="O633" s="24">
        <v>1.3421012920159311E-5</v>
      </c>
      <c r="P633" s="23">
        <f t="shared" si="209"/>
        <v>2.0359973526859831E-5</v>
      </c>
      <c r="Q633" s="23">
        <f t="shared" si="209"/>
        <v>2.7951014630131258E-5</v>
      </c>
      <c r="R633" s="12">
        <v>4.5122027355671678E-3</v>
      </c>
      <c r="S633" s="12">
        <v>5.2868719135355695E-3</v>
      </c>
      <c r="T633" s="14">
        <v>-7.4219130351380128E-3</v>
      </c>
      <c r="U633" s="14">
        <v>-8.6961304422068543E-3</v>
      </c>
      <c r="V633" s="20">
        <v>-1.0496953241127947E-2</v>
      </c>
      <c r="W633" s="20">
        <v>-1.2299103236379704E-2</v>
      </c>
      <c r="Y633" s="14">
        <f t="shared" si="196"/>
        <v>-5.8238817124242667E-3</v>
      </c>
      <c r="Z633" s="14">
        <f t="shared" si="199"/>
        <v>-6.8330837244944933E-3</v>
      </c>
      <c r="AA633" s="20">
        <f t="shared" si="197"/>
        <v>-1.0586890040459263E-2</v>
      </c>
      <c r="AB633" s="20">
        <f t="shared" si="200"/>
        <v>-1.1021425384421807E-2</v>
      </c>
      <c r="AI633" s="26">
        <v>2.9813864096051343E-2</v>
      </c>
      <c r="AJ633" s="26">
        <v>0.68173604949368205</v>
      </c>
      <c r="AK633" s="26">
        <f t="shared" si="210"/>
        <v>-1.2263695832076642</v>
      </c>
      <c r="AL633" s="26">
        <f t="shared" si="210"/>
        <v>-1.6737858045137675</v>
      </c>
      <c r="AM633" s="26">
        <f t="shared" si="211"/>
        <v>-3.1868778877723454</v>
      </c>
      <c r="AN633" s="26">
        <f t="shared" si="211"/>
        <v>-2.4795698413181109</v>
      </c>
      <c r="AO633" s="14">
        <v>-5.5336281881659902E-3</v>
      </c>
      <c r="AP633" s="14">
        <v>-8.8490911591583739E-3</v>
      </c>
      <c r="AQ633" s="20">
        <v>-1.4379839123124894E-2</v>
      </c>
      <c r="AR633" s="20">
        <v>-1.3109168151714569E-2</v>
      </c>
    </row>
    <row r="634" spans="1:44" x14ac:dyDescent="0.2">
      <c r="A634" s="1">
        <v>44281</v>
      </c>
      <c r="B634">
        <v>237.37260000000001</v>
      </c>
      <c r="C634">
        <v>18.41</v>
      </c>
      <c r="D634" s="12">
        <v>5.7006165817399257E-3</v>
      </c>
      <c r="E634" s="12">
        <v>8.7671232876711525E-3</v>
      </c>
      <c r="F634" s="12">
        <v>3.0665067059312268E-3</v>
      </c>
      <c r="G634" s="12">
        <f t="shared" si="194"/>
        <v>4.2052276406749209E-3</v>
      </c>
      <c r="H634" s="12">
        <f t="shared" si="198"/>
        <v>4.180202357438159E-3</v>
      </c>
      <c r="I634" s="14">
        <v>-6.9169839369207274E-3</v>
      </c>
      <c r="J634" s="14">
        <v>-6.8758210090232516E-3</v>
      </c>
      <c r="K634" s="20">
        <v>-9.7828223817418829E-3</v>
      </c>
      <c r="L634" s="20">
        <v>-9.7246048672867715E-3</v>
      </c>
      <c r="N634" s="24">
        <v>3.2497029412008193E-5</v>
      </c>
      <c r="O634" s="24">
        <v>9.4034633775211831E-6</v>
      </c>
      <c r="P634" s="23">
        <f t="shared" si="209"/>
        <v>2.1677696392721473E-5</v>
      </c>
      <c r="Q634" s="23">
        <f t="shared" si="209"/>
        <v>2.8877046696870076E-5</v>
      </c>
      <c r="R634" s="12">
        <v>4.6559313131447153E-3</v>
      </c>
      <c r="S634" s="12">
        <v>5.3737367535887049E-3</v>
      </c>
      <c r="T634" s="14">
        <v>-7.6583255072630177E-3</v>
      </c>
      <c r="U634" s="14">
        <v>-8.839010389422813E-3</v>
      </c>
      <c r="V634" s="20">
        <v>-1.0831315912014389E-2</v>
      </c>
      <c r="W634" s="20">
        <v>-1.2501181072366214E-2</v>
      </c>
      <c r="Y634" s="14">
        <f t="shared" si="196"/>
        <v>-5.8238817124242667E-3</v>
      </c>
      <c r="Z634" s="14">
        <f t="shared" si="199"/>
        <v>-6.8330837244944933E-3</v>
      </c>
      <c r="AA634" s="20">
        <f t="shared" si="197"/>
        <v>-1.0586890040459263E-2</v>
      </c>
      <c r="AB634" s="20">
        <f t="shared" si="200"/>
        <v>-1.1021425384421807E-2</v>
      </c>
      <c r="AI634" s="26">
        <v>1.2443756830429487</v>
      </c>
      <c r="AJ634" s="26">
        <v>0.55875920809274326</v>
      </c>
      <c r="AK634" s="26">
        <f t="shared" si="210"/>
        <v>-1.2263695832076642</v>
      </c>
      <c r="AL634" s="26">
        <f t="shared" si="210"/>
        <v>-1.6737858045137675</v>
      </c>
      <c r="AM634" s="26">
        <f t="shared" si="211"/>
        <v>-3.1868778877723454</v>
      </c>
      <c r="AN634" s="26">
        <f t="shared" si="211"/>
        <v>-2.4795698413181109</v>
      </c>
      <c r="AO634" s="14">
        <v>-5.7098925439447975E-3</v>
      </c>
      <c r="AP634" s="14">
        <v>-8.9944842953506715E-3</v>
      </c>
      <c r="AQ634" s="20">
        <v>-1.4837884548847753E-2</v>
      </c>
      <c r="AR634" s="20">
        <v>-1.3324555589381245E-2</v>
      </c>
    </row>
    <row r="635" spans="1:44" x14ac:dyDescent="0.2">
      <c r="A635" s="1">
        <v>44280</v>
      </c>
      <c r="B635">
        <v>236.02710000000002</v>
      </c>
      <c r="C635">
        <v>18.25</v>
      </c>
      <c r="D635" s="12">
        <v>3.7346549356600534E-3</v>
      </c>
      <c r="E635" s="12">
        <v>-8.1521739130433479E-3</v>
      </c>
      <c r="F635" s="12">
        <v>-1.1886828848703401E-2</v>
      </c>
      <c r="G635" s="12">
        <f t="shared" si="194"/>
        <v>4.2007464454265012E-3</v>
      </c>
      <c r="H635" s="12">
        <f t="shared" si="198"/>
        <v>4.1692650203450973E-3</v>
      </c>
      <c r="I635" s="14">
        <v>-6.9096130266632872E-3</v>
      </c>
      <c r="J635" s="14">
        <v>-6.8578306904365383E-3</v>
      </c>
      <c r="K635" s="20">
        <v>-9.7723975627025603E-3</v>
      </c>
      <c r="L635" s="20">
        <v>-9.6991608163926601E-3</v>
      </c>
      <c r="N635" s="24">
        <v>1.3947647488449998E-5</v>
      </c>
      <c r="O635" s="24">
        <v>1.4129670007836744E-4</v>
      </c>
      <c r="P635" s="23">
        <f t="shared" si="209"/>
        <v>2.0986529782178449E-5</v>
      </c>
      <c r="Q635" s="23">
        <f t="shared" si="209"/>
        <v>3.0118854548140612E-5</v>
      </c>
      <c r="R635" s="12">
        <v>4.5811057379390894E-3</v>
      </c>
      <c r="S635" s="12">
        <v>5.4880647361470339E-3</v>
      </c>
      <c r="T635" s="14">
        <v>-7.5352483884973138E-3</v>
      </c>
      <c r="U635" s="14">
        <v>-9.0270631861959251E-3</v>
      </c>
      <c r="V635" s="20">
        <v>-1.0657245594210898E-2</v>
      </c>
      <c r="W635" s="20">
        <v>-1.2767147731534161E-2</v>
      </c>
      <c r="Y635" s="14">
        <f t="shared" si="196"/>
        <v>-5.8238817124242667E-3</v>
      </c>
      <c r="Z635" s="14">
        <f t="shared" si="199"/>
        <v>-6.8330837244944933E-3</v>
      </c>
      <c r="AA635" s="20">
        <f t="shared" si="197"/>
        <v>-1.0586890040459263E-2</v>
      </c>
      <c r="AB635" s="20">
        <f t="shared" si="200"/>
        <v>-1.1021425384421807E-2</v>
      </c>
      <c r="AI635" s="26">
        <v>0.8065675761768879</v>
      </c>
      <c r="AJ635" s="26">
        <v>-2.4781256606507323</v>
      </c>
      <c r="AK635" s="26">
        <f t="shared" si="210"/>
        <v>-1.2263695832076642</v>
      </c>
      <c r="AL635" s="26">
        <f t="shared" si="210"/>
        <v>-1.6737858045137675</v>
      </c>
      <c r="AM635" s="26">
        <f t="shared" si="211"/>
        <v>-3.1868778877723454</v>
      </c>
      <c r="AN635" s="26">
        <f t="shared" si="211"/>
        <v>-2.4795698413181109</v>
      </c>
      <c r="AO635" s="14">
        <v>-5.6181287344666004E-3</v>
      </c>
      <c r="AP635" s="14">
        <v>-9.1858448496154998E-3</v>
      </c>
      <c r="AQ635" s="20">
        <v>-1.4599424577785097E-2</v>
      </c>
      <c r="AR635" s="20">
        <v>-1.3608039806951621E-2</v>
      </c>
    </row>
    <row r="636" spans="1:44" x14ac:dyDescent="0.2">
      <c r="A636" s="1">
        <v>44279</v>
      </c>
      <c r="B636">
        <v>235.1489</v>
      </c>
      <c r="C636">
        <v>18.399999999999999</v>
      </c>
      <c r="D636" s="12">
        <v>-1.4374442114524211E-3</v>
      </c>
      <c r="E636" s="12">
        <v>0</v>
      </c>
      <c r="F636" s="12">
        <v>1.4374442114524211E-3</v>
      </c>
      <c r="G636" s="12">
        <f t="shared" si="194"/>
        <v>4.2310109610644185E-3</v>
      </c>
      <c r="H636" s="12">
        <f t="shared" si="198"/>
        <v>4.0365310791666666E-3</v>
      </c>
      <c r="I636" s="14">
        <v>-6.9593937249782445E-3</v>
      </c>
      <c r="J636" s="14">
        <v>-6.6395027858696335E-3</v>
      </c>
      <c r="K636" s="20">
        <v>-9.8428033543157042E-3</v>
      </c>
      <c r="L636" s="20">
        <v>-9.3903754945191559E-3</v>
      </c>
      <c r="N636" s="24">
        <v>2.0662458610380725E-6</v>
      </c>
      <c r="O636" s="24">
        <v>2.0662458610380725E-6</v>
      </c>
      <c r="P636" s="23">
        <f t="shared" si="209"/>
        <v>2.1439736504296477E-5</v>
      </c>
      <c r="Q636" s="23">
        <f t="shared" si="209"/>
        <v>2.3008344409351689E-5</v>
      </c>
      <c r="R636" s="12">
        <v>4.6303063078263493E-3</v>
      </c>
      <c r="S636" s="12">
        <v>4.7967014092344428E-3</v>
      </c>
      <c r="T636" s="14">
        <v>-7.6161761243244523E-3</v>
      </c>
      <c r="U636" s="14">
        <v>-7.8898717103825129E-3</v>
      </c>
      <c r="V636" s="20">
        <v>-1.0771703235369723E-2</v>
      </c>
      <c r="W636" s="20">
        <v>-1.115879612578125E-2</v>
      </c>
      <c r="Y636" s="14">
        <f t="shared" si="196"/>
        <v>-5.8238817124242667E-3</v>
      </c>
      <c r="Z636" s="14">
        <f t="shared" si="199"/>
        <v>-5.8988030711631667E-3</v>
      </c>
      <c r="AA636" s="20">
        <f t="shared" si="197"/>
        <v>-1.0586890040459263E-2</v>
      </c>
      <c r="AB636" s="20">
        <f t="shared" si="200"/>
        <v>-8.583539875843758E-3</v>
      </c>
      <c r="AI636" s="26">
        <v>-0.30183678181127882</v>
      </c>
      <c r="AJ636" s="26">
        <v>0.29132726927458014</v>
      </c>
      <c r="AK636" s="26">
        <f t="shared" si="210"/>
        <v>-1.2263695832076642</v>
      </c>
      <c r="AL636" s="26">
        <f t="shared" si="210"/>
        <v>-1.6123916144950161</v>
      </c>
      <c r="AM636" s="26">
        <f t="shared" si="211"/>
        <v>-3.1868778877723454</v>
      </c>
      <c r="AN636" s="26">
        <f t="shared" si="211"/>
        <v>-2.3503712260832406</v>
      </c>
      <c r="AO636" s="14">
        <v>-5.6784668168528181E-3</v>
      </c>
      <c r="AP636" s="14">
        <v>-7.7341611294860424E-3</v>
      </c>
      <c r="AQ636" s="20">
        <v>-1.4756220786024603E-2</v>
      </c>
      <c r="AR636" s="20">
        <v>-1.1274028972377566E-2</v>
      </c>
    </row>
    <row r="637" spans="1:44" x14ac:dyDescent="0.2">
      <c r="A637" s="1">
        <v>44278</v>
      </c>
      <c r="B637">
        <v>235.48739999999998</v>
      </c>
      <c r="C637">
        <v>18.399999999999999</v>
      </c>
      <c r="D637" s="12">
        <v>-3.5254846267862572E-4</v>
      </c>
      <c r="E637" s="12">
        <v>3.2715376226826187E-3</v>
      </c>
      <c r="F637" s="12">
        <v>3.6240860853612444E-3</v>
      </c>
      <c r="G637" s="12">
        <f t="shared" si="194"/>
        <v>4.2678987721375353E-3</v>
      </c>
      <c r="H637" s="12">
        <f t="shared" si="198"/>
        <v>4.0422782021530034E-3</v>
      </c>
      <c r="I637" s="14">
        <v>-7.0200687748121614E-3</v>
      </c>
      <c r="J637" s="14">
        <v>-6.6489559619582455E-3</v>
      </c>
      <c r="K637" s="20">
        <v>-9.9286172351836701E-3</v>
      </c>
      <c r="L637" s="20">
        <v>-9.403745301860271E-3</v>
      </c>
      <c r="N637" s="24">
        <v>1.2429041853706234E-7</v>
      </c>
      <c r="O637" s="24">
        <v>1.313399995410899E-5</v>
      </c>
      <c r="P637" s="23">
        <f t="shared" si="209"/>
        <v>2.2679719194659018E-5</v>
      </c>
      <c r="Q637" s="23">
        <f t="shared" si="209"/>
        <v>2.4345557300084995E-5</v>
      </c>
      <c r="R637" s="12">
        <v>4.7623228780353626E-3</v>
      </c>
      <c r="S637" s="12">
        <v>4.93412173543428E-3</v>
      </c>
      <c r="T637" s="14">
        <v>-7.8333240586504413E-3</v>
      </c>
      <c r="U637" s="14">
        <v>-8.11590803234917E-3</v>
      </c>
      <c r="V637" s="20">
        <v>-1.1078819702813623E-2</v>
      </c>
      <c r="W637" s="20">
        <v>-1.147848360948624E-2</v>
      </c>
      <c r="Y637" s="14">
        <f t="shared" si="196"/>
        <v>-5.8238817124242667E-3</v>
      </c>
      <c r="Z637" s="14">
        <f t="shared" si="199"/>
        <v>-5.8988030711631667E-3</v>
      </c>
      <c r="AA637" s="20">
        <f t="shared" si="197"/>
        <v>-1.0586890040459263E-2</v>
      </c>
      <c r="AB637" s="20">
        <f t="shared" si="200"/>
        <v>-8.583539875843758E-3</v>
      </c>
      <c r="AI637" s="26">
        <v>-7.1779094841699961E-2</v>
      </c>
      <c r="AJ637" s="26">
        <v>0.72390855095942108</v>
      </c>
      <c r="AK637" s="26">
        <f t="shared" si="210"/>
        <v>-1.2263695832076642</v>
      </c>
      <c r="AL637" s="26">
        <f t="shared" si="210"/>
        <v>-1.6123916144950161</v>
      </c>
      <c r="AM637" s="26">
        <f t="shared" si="211"/>
        <v>-3.1868778877723454</v>
      </c>
      <c r="AN637" s="26">
        <f t="shared" si="211"/>
        <v>-2.3503712260832406</v>
      </c>
      <c r="AO637" s="14">
        <v>-5.8403679230365517E-3</v>
      </c>
      <c r="AP637" s="14">
        <v>-7.9557365111118297E-3</v>
      </c>
      <c r="AQ637" s="20">
        <v>-1.5176941474443253E-2</v>
      </c>
      <c r="AR637" s="20">
        <v>-1.1597017752956636E-2</v>
      </c>
    </row>
    <row r="638" spans="1:44" x14ac:dyDescent="0.2">
      <c r="A638" s="1">
        <v>44277</v>
      </c>
      <c r="B638">
        <v>235.57044999999999</v>
      </c>
      <c r="C638">
        <v>18.34</v>
      </c>
      <c r="D638" s="12">
        <v>2.4308593390955924E-3</v>
      </c>
      <c r="E638" s="12">
        <v>0</v>
      </c>
      <c r="F638" s="12">
        <v>-2.4308593390955924E-3</v>
      </c>
      <c r="G638" s="12">
        <f t="shared" si="194"/>
        <v>4.2943007523358291E-3</v>
      </c>
      <c r="H638" s="12">
        <f t="shared" si="198"/>
        <v>4.0587767406953792E-3</v>
      </c>
      <c r="I638" s="14">
        <v>-7.0634961677000264E-3</v>
      </c>
      <c r="J638" s="14">
        <v>-6.6760936429190714E-3</v>
      </c>
      <c r="K638" s="20">
        <v>-9.9900374256884396E-3</v>
      </c>
      <c r="L638" s="20">
        <v>-9.4421266419231088E-3</v>
      </c>
      <c r="N638" s="24">
        <v>5.9090771264682603E-6</v>
      </c>
      <c r="O638" s="24">
        <v>5.9090771264682603E-6</v>
      </c>
      <c r="P638" s="23">
        <f t="shared" si="209"/>
        <v>2.4123576498140224E-5</v>
      </c>
      <c r="Q638" s="23">
        <f t="shared" si="209"/>
        <v>2.506280050156746E-5</v>
      </c>
      <c r="R638" s="12">
        <v>4.9115757652855386E-3</v>
      </c>
      <c r="S638" s="12">
        <v>5.0062761111995674E-3</v>
      </c>
      <c r="T638" s="14">
        <v>-8.0788232115768729E-3</v>
      </c>
      <c r="U638" s="14">
        <v>-8.2345914190271232E-3</v>
      </c>
      <c r="V638" s="20">
        <v>-1.1426033839762527E-2</v>
      </c>
      <c r="W638" s="20">
        <v>-1.1646339788150561E-2</v>
      </c>
      <c r="Y638" s="14">
        <f t="shared" si="196"/>
        <v>-5.8238817124242667E-3</v>
      </c>
      <c r="Z638" s="14">
        <f t="shared" si="199"/>
        <v>-5.8988030711631667E-3</v>
      </c>
      <c r="AA638" s="20">
        <f t="shared" si="197"/>
        <v>-1.0586890040459263E-2</v>
      </c>
      <c r="AB638" s="20">
        <f t="shared" si="200"/>
        <v>-8.583539875843758E-3</v>
      </c>
      <c r="AI638" s="26">
        <v>0.48324890621611394</v>
      </c>
      <c r="AJ638" s="26">
        <v>-0.47414235139044497</v>
      </c>
      <c r="AK638" s="26">
        <f t="shared" si="210"/>
        <v>-1.2263695832076642</v>
      </c>
      <c r="AL638" s="26">
        <f t="shared" si="210"/>
        <v>-1.6123916144950161</v>
      </c>
      <c r="AM638" s="26">
        <f t="shared" si="211"/>
        <v>-3.1868778877723454</v>
      </c>
      <c r="AN638" s="26">
        <f t="shared" si="211"/>
        <v>-2.3503712260832406</v>
      </c>
      <c r="AO638" s="14">
        <v>-6.0234071241660903E-3</v>
      </c>
      <c r="AP638" s="14">
        <v>-8.072077621544901E-3</v>
      </c>
      <c r="AQ638" s="20">
        <v>-1.5652592200507017E-2</v>
      </c>
      <c r="AR638" s="20">
        <v>-1.1766607321591365E-2</v>
      </c>
    </row>
    <row r="639" spans="1:44" x14ac:dyDescent="0.2">
      <c r="A639" s="1">
        <v>44274</v>
      </c>
      <c r="B639">
        <v>234.9992</v>
      </c>
      <c r="C639">
        <v>18.34</v>
      </c>
      <c r="D639" s="12">
        <v>-1.1615711419776797E-4</v>
      </c>
      <c r="E639" s="12">
        <v>-4.3431053203041303E-3</v>
      </c>
      <c r="F639" s="12">
        <v>-4.2269482061063623E-3</v>
      </c>
      <c r="G639" s="12">
        <f t="shared" si="194"/>
        <v>4.4659695913094408E-3</v>
      </c>
      <c r="H639" s="12">
        <f t="shared" si="198"/>
        <v>4.0516566722934759E-3</v>
      </c>
      <c r="I639" s="14">
        <v>-7.3458662801203197E-3</v>
      </c>
      <c r="J639" s="14">
        <v>-6.6643821725840581E-3</v>
      </c>
      <c r="K639" s="20">
        <v>-1.038939886427376E-2</v>
      </c>
      <c r="L639" s="20">
        <v>-9.4255628859333147E-3</v>
      </c>
      <c r="N639" s="24">
        <v>1.349247517875331E-8</v>
      </c>
      <c r="O639" s="24">
        <v>1.7867091137105793E-5</v>
      </c>
      <c r="P639" s="23">
        <f t="shared" si="209"/>
        <v>2.5303342793376694E-5</v>
      </c>
      <c r="Q639" s="23">
        <f t="shared" si="209"/>
        <v>2.6284647687390833E-5</v>
      </c>
      <c r="R639" s="12">
        <v>5.0302428165424273E-3</v>
      </c>
      <c r="S639" s="12">
        <v>5.1268555360367658E-3</v>
      </c>
      <c r="T639" s="14">
        <v>-8.274013141236403E-3</v>
      </c>
      <c r="U639" s="14">
        <v>-8.4329269233063102E-3</v>
      </c>
      <c r="V639" s="20">
        <v>-1.1702094682172686E-2</v>
      </c>
      <c r="W639" s="20">
        <v>-1.1926849476773645E-2</v>
      </c>
      <c r="Y639" s="14">
        <f t="shared" si="196"/>
        <v>-6.3024077953677147E-3</v>
      </c>
      <c r="Z639" s="14">
        <f t="shared" si="199"/>
        <v>-5.8988030711631667E-3</v>
      </c>
      <c r="AA639" s="20">
        <f t="shared" si="197"/>
        <v>-1.1699202146665262E-2</v>
      </c>
      <c r="AB639" s="20">
        <f t="shared" si="200"/>
        <v>-8.583539875843758E-3</v>
      </c>
      <c r="AI639" s="26">
        <v>-2.2388536205417753E-2</v>
      </c>
      <c r="AJ639" s="26">
        <v>-0.81620626442185673</v>
      </c>
      <c r="AK639" s="26">
        <f t="shared" si="210"/>
        <v>-1.2573250320111069</v>
      </c>
      <c r="AL639" s="26">
        <f t="shared" si="210"/>
        <v>-1.6123916144950161</v>
      </c>
      <c r="AM639" s="26">
        <f t="shared" si="211"/>
        <v>-3.1868778877723454</v>
      </c>
      <c r="AN639" s="26">
        <f t="shared" si="211"/>
        <v>-2.3503712260832406</v>
      </c>
      <c r="AO639" s="14">
        <v>-6.3246502103328477E-3</v>
      </c>
      <c r="AP639" s="14">
        <v>-8.2664988750330327E-3</v>
      </c>
      <c r="AQ639" s="20">
        <v>-1.6030769602164745E-2</v>
      </c>
      <c r="AR639" s="20">
        <v>-1.2050013732186383E-2</v>
      </c>
    </row>
    <row r="640" spans="1:44" x14ac:dyDescent="0.2">
      <c r="A640" s="1">
        <v>44273</v>
      </c>
      <c r="B640">
        <v>235.0265</v>
      </c>
      <c r="C640">
        <v>18.420000000000002</v>
      </c>
      <c r="D640" s="12">
        <v>-6.2903186594465144E-3</v>
      </c>
      <c r="E640" s="12">
        <v>1.0869565217392907E-3</v>
      </c>
      <c r="F640" s="12">
        <v>7.3772751811858051E-3</v>
      </c>
      <c r="G640" s="12">
        <f t="shared" si="194"/>
        <v>4.4699244498092126E-3</v>
      </c>
      <c r="H640" s="12">
        <f t="shared" si="198"/>
        <v>4.0300895469065406E-3</v>
      </c>
      <c r="I640" s="14">
        <v>-7.3523714434677494E-3</v>
      </c>
      <c r="J640" s="14">
        <v>-6.6289074081684407E-3</v>
      </c>
      <c r="K640" s="20">
        <v>-1.0398599240936836E-2</v>
      </c>
      <c r="L640" s="20">
        <v>-9.3753902496402468E-3</v>
      </c>
      <c r="N640" s="24">
        <v>3.9568108837380993E-5</v>
      </c>
      <c r="O640" s="24">
        <v>5.4424189098940051E-5</v>
      </c>
      <c r="P640" s="23">
        <f t="shared" si="209"/>
        <v>2.6917841303165591E-5</v>
      </c>
      <c r="Q640" s="23">
        <f t="shared" si="209"/>
        <v>2.6819705539839248E-5</v>
      </c>
      <c r="R640" s="12">
        <v>5.1882406751388851E-3</v>
      </c>
      <c r="S640" s="12">
        <v>5.178774521046388E-3</v>
      </c>
      <c r="T640" s="14">
        <v>-8.5338964919993519E-3</v>
      </c>
      <c r="U640" s="14">
        <v>-8.5183260541070276E-3</v>
      </c>
      <c r="V640" s="20">
        <v>-1.2069652664621561E-2</v>
      </c>
      <c r="W640" s="20">
        <v>-1.2047631097173139E-2</v>
      </c>
      <c r="Y640" s="14">
        <f t="shared" si="196"/>
        <v>-6.3024077953677147E-3</v>
      </c>
      <c r="Z640" s="14">
        <f t="shared" si="199"/>
        <v>-5.8988030711631667E-3</v>
      </c>
      <c r="AA640" s="20">
        <f t="shared" si="197"/>
        <v>-1.1699202146665262E-2</v>
      </c>
      <c r="AB640" s="20">
        <f t="shared" si="200"/>
        <v>-8.583539875843758E-3</v>
      </c>
      <c r="AI640" s="26">
        <v>-1.2310109901755617</v>
      </c>
      <c r="AJ640" s="26">
        <v>1.4739647152715292</v>
      </c>
      <c r="AK640" s="26">
        <f t="shared" si="210"/>
        <v>-1.2573250320111069</v>
      </c>
      <c r="AL640" s="26">
        <f t="shared" si="210"/>
        <v>-1.6123916144950161</v>
      </c>
      <c r="AM640" s="26">
        <f t="shared" si="211"/>
        <v>-3.1868778877723454</v>
      </c>
      <c r="AN640" s="26">
        <f t="shared" si="211"/>
        <v>-2.3503712260832406</v>
      </c>
      <c r="AO640" s="14">
        <v>-6.5233048729503255E-3</v>
      </c>
      <c r="AP640" s="14">
        <v>-8.3502126110956386E-3</v>
      </c>
      <c r="AQ640" s="20">
        <v>-1.6534289484041176E-2</v>
      </c>
      <c r="AR640" s="20">
        <v>-1.2172042620640446E-2</v>
      </c>
    </row>
    <row r="641" spans="1:44" x14ac:dyDescent="0.2">
      <c r="A641" s="1">
        <v>44272</v>
      </c>
      <c r="B641">
        <v>236.51425</v>
      </c>
      <c r="C641">
        <v>18.399999999999999</v>
      </c>
      <c r="D641" s="12">
        <v>-6.2937541620333715E-4</v>
      </c>
      <c r="E641" s="12">
        <v>-6.4794816414687206E-3</v>
      </c>
      <c r="F641" s="12">
        <v>-5.8501062252653835E-3</v>
      </c>
      <c r="G641" s="12">
        <f t="shared" si="194"/>
        <v>4.474571319423055E-3</v>
      </c>
      <c r="H641" s="12">
        <f t="shared" si="198"/>
        <v>3.9630203689233262E-3</v>
      </c>
      <c r="I641" s="14">
        <v>-7.3600148638060482E-3</v>
      </c>
      <c r="J641" s="14">
        <v>-6.5185884275060961E-3</v>
      </c>
      <c r="K641" s="20">
        <v>-1.0409409476183944E-2</v>
      </c>
      <c r="L641" s="20">
        <v>-9.2193640100253285E-3</v>
      </c>
      <c r="N641" s="24">
        <v>3.9611341452112385E-7</v>
      </c>
      <c r="O641" s="24">
        <v>3.4223742846888793E-5</v>
      </c>
      <c r="P641" s="23">
        <f t="shared" si="209"/>
        <v>2.611087544886142E-5</v>
      </c>
      <c r="Q641" s="23">
        <f t="shared" si="209"/>
        <v>2.5050580396516339E-5</v>
      </c>
      <c r="R641" s="12">
        <v>5.1098801795014153E-3</v>
      </c>
      <c r="S641" s="12">
        <v>5.0050554838599283E-3</v>
      </c>
      <c r="T641" s="14">
        <v>-8.405004946540345E-3</v>
      </c>
      <c r="U641" s="14">
        <v>-8.2325836657203607E-3</v>
      </c>
      <c r="V641" s="20">
        <v>-1.1887358892186548E-2</v>
      </c>
      <c r="W641" s="20">
        <v>-1.1643500184333995E-2</v>
      </c>
      <c r="Y641" s="14">
        <f t="shared" si="196"/>
        <v>-6.5347278637841958E-3</v>
      </c>
      <c r="Z641" s="14">
        <f t="shared" si="199"/>
        <v>-5.8988030711631667E-3</v>
      </c>
      <c r="AA641" s="20">
        <f t="shared" si="197"/>
        <v>-1.1699202146665262E-2</v>
      </c>
      <c r="AB641" s="20">
        <f t="shared" si="200"/>
        <v>-8.583539875843758E-3</v>
      </c>
      <c r="AI641" s="26">
        <v>-0.11946980316691938</v>
      </c>
      <c r="AJ641" s="26">
        <v>-1.1828431336072669</v>
      </c>
      <c r="AK641" s="26">
        <f t="shared" si="210"/>
        <v>-1.6727821165590551</v>
      </c>
      <c r="AL641" s="26">
        <f t="shared" si="210"/>
        <v>-1.6123916144950161</v>
      </c>
      <c r="AM641" s="26">
        <f t="shared" si="211"/>
        <v>-3.1868778877723454</v>
      </c>
      <c r="AN641" s="26">
        <f t="shared" si="211"/>
        <v>-2.3503712260832406</v>
      </c>
      <c r="AO641" s="14">
        <v>-8.5477161820295411E-3</v>
      </c>
      <c r="AP641" s="14">
        <v>-8.070109492258044E-3</v>
      </c>
      <c r="AQ641" s="20">
        <v>-1.6284564153219244E-2</v>
      </c>
      <c r="AR641" s="20">
        <v>-1.1763738394214506E-2</v>
      </c>
    </row>
    <row r="642" spans="1:44" x14ac:dyDescent="0.2">
      <c r="A642" s="1">
        <v>44271</v>
      </c>
      <c r="B642">
        <v>236.66320000000002</v>
      </c>
      <c r="C642">
        <v>18.52</v>
      </c>
      <c r="D642" s="12">
        <v>1.299734299108124E-3</v>
      </c>
      <c r="E642" s="12">
        <v>4.3383947939261702E-3</v>
      </c>
      <c r="F642" s="12">
        <v>3.0386604948180462E-3</v>
      </c>
      <c r="G642" s="12">
        <f t="shared" si="194"/>
        <v>4.4740686535500443E-3</v>
      </c>
      <c r="H642" s="12">
        <f t="shared" si="198"/>
        <v>3.9230246471210865E-3</v>
      </c>
      <c r="I642" s="14">
        <v>-7.3591880520216821E-3</v>
      </c>
      <c r="J642" s="14">
        <v>-6.4528013194371401E-3</v>
      </c>
      <c r="K642" s="20">
        <v>-1.0408240100498912E-2</v>
      </c>
      <c r="L642" s="20">
        <v>-9.12632004763996E-3</v>
      </c>
      <c r="N642" s="24">
        <v>1.6893092482780864E-6</v>
      </c>
      <c r="O642" s="24">
        <v>9.2334576027678539E-6</v>
      </c>
      <c r="P642" s="23">
        <f t="shared" si="209"/>
        <v>2.7752573010325513E-5</v>
      </c>
      <c r="Q642" s="23">
        <f t="shared" si="209"/>
        <v>2.446094311806903E-5</v>
      </c>
      <c r="R642" s="12">
        <v>5.2680710900979222E-3</v>
      </c>
      <c r="S642" s="12">
        <v>4.945800553810175E-3</v>
      </c>
      <c r="T642" s="14">
        <v>-8.665205839585766E-3</v>
      </c>
      <c r="U642" s="14">
        <v>-8.1351179791132686E-3</v>
      </c>
      <c r="V642" s="20">
        <v>-1.2255365980745316E-2</v>
      </c>
      <c r="W642" s="20">
        <v>-1.1505652603786314E-2</v>
      </c>
      <c r="Y642" s="14">
        <f t="shared" si="196"/>
        <v>-6.5347278637841958E-3</v>
      </c>
      <c r="Z642" s="14">
        <f t="shared" si="199"/>
        <v>-5.7686837353453256E-3</v>
      </c>
      <c r="AA642" s="20">
        <f t="shared" si="197"/>
        <v>-1.1699202146665262E-2</v>
      </c>
      <c r="AB642" s="20">
        <f t="shared" si="200"/>
        <v>-8.583539875843758E-3</v>
      </c>
      <c r="AI642" s="26">
        <v>0.23964051619761825</v>
      </c>
      <c r="AJ642" s="26">
        <v>0.60253367496800136</v>
      </c>
      <c r="AK642" s="26">
        <f t="shared" si="210"/>
        <v>-1.6727821165590551</v>
      </c>
      <c r="AL642" s="26">
        <f t="shared" si="210"/>
        <v>-1.6123916144950161</v>
      </c>
      <c r="AM642" s="26">
        <f t="shared" si="211"/>
        <v>-3.1868778877723454</v>
      </c>
      <c r="AN642" s="26">
        <f t="shared" si="211"/>
        <v>-2.3503712260832406</v>
      </c>
      <c r="AO642" s="14">
        <v>-8.8123351082775702E-3</v>
      </c>
      <c r="AP642" s="14">
        <v>-7.9745673399283321E-3</v>
      </c>
      <c r="AQ642" s="20">
        <v>-1.6788699268245822E-2</v>
      </c>
      <c r="AR642" s="20">
        <v>-1.1624467311621992E-2</v>
      </c>
    </row>
    <row r="643" spans="1:44" x14ac:dyDescent="0.2">
      <c r="A643" s="1">
        <v>44270</v>
      </c>
      <c r="B643">
        <v>236.35599999999999</v>
      </c>
      <c r="C643">
        <v>18.440000000000001</v>
      </c>
      <c r="D643" s="12">
        <v>4.0415522891226185E-3</v>
      </c>
      <c r="E643" s="12">
        <v>1.0857763300760048E-3</v>
      </c>
      <c r="F643" s="12">
        <v>-2.9557759590466137E-3</v>
      </c>
      <c r="G643" s="12">
        <f t="shared" si="194"/>
        <v>4.4748239875104165E-3</v>
      </c>
      <c r="H643" s="12">
        <f t="shared" si="198"/>
        <v>3.9264832590223129E-3</v>
      </c>
      <c r="I643" s="14">
        <v>-7.3604304658259597E-3</v>
      </c>
      <c r="J643" s="14">
        <v>-6.4584902297670898E-3</v>
      </c>
      <c r="K643" s="20">
        <v>-1.0409997270051815E-2</v>
      </c>
      <c r="L643" s="20">
        <v>-9.1343659820835102E-3</v>
      </c>
      <c r="N643" s="24">
        <v>1.6334144905712277E-5</v>
      </c>
      <c r="O643" s="24">
        <v>8.7366115200779285E-6</v>
      </c>
      <c r="P643" s="23">
        <f t="shared" si="209"/>
        <v>2.9416342050723792E-5</v>
      </c>
      <c r="Q643" s="23">
        <f t="shared" si="209"/>
        <v>2.5433241260462595E-5</v>
      </c>
      <c r="R643" s="12">
        <v>5.4236834393909632E-3</v>
      </c>
      <c r="S643" s="12">
        <v>5.043138037022445E-3</v>
      </c>
      <c r="T643" s="14">
        <v>-8.9211653767188627E-3</v>
      </c>
      <c r="U643" s="14">
        <v>-8.2952238914132982E-3</v>
      </c>
      <c r="V643" s="20">
        <v>-1.2617374438697683E-2</v>
      </c>
      <c r="W643" s="20">
        <v>-1.1732093450921664E-2</v>
      </c>
      <c r="Y643" s="14">
        <f t="shared" si="196"/>
        <v>-6.5347278637841958E-3</v>
      </c>
      <c r="Z643" s="14">
        <f t="shared" si="199"/>
        <v>-5.7686837353453256E-3</v>
      </c>
      <c r="AA643" s="20">
        <f t="shared" si="197"/>
        <v>-1.1699202146665262E-2</v>
      </c>
      <c r="AB643" s="20">
        <f t="shared" si="200"/>
        <v>-8.583539875843758E-3</v>
      </c>
      <c r="AI643" s="26">
        <v>0.73482118866131241</v>
      </c>
      <c r="AJ643" s="26">
        <v>-0.57420400671022087</v>
      </c>
      <c r="AK643" s="26">
        <f t="shared" si="210"/>
        <v>-1.6727821165590551</v>
      </c>
      <c r="AL643" s="26">
        <f t="shared" si="210"/>
        <v>-1.6123916144950161</v>
      </c>
      <c r="AM643" s="26">
        <f t="shared" si="211"/>
        <v>-3.1868778877723454</v>
      </c>
      <c r="AN643" s="26">
        <f t="shared" si="211"/>
        <v>-2.3503712260832406</v>
      </c>
      <c r="AO643" s="14">
        <v>-9.0726406632907104E-3</v>
      </c>
      <c r="AP643" s="14">
        <v>-8.1315134816358457E-3</v>
      </c>
      <c r="AQ643" s="20">
        <v>-1.7284616823272123E-2</v>
      </c>
      <c r="AR643" s="20">
        <v>-1.1853246531383472E-2</v>
      </c>
    </row>
    <row r="644" spans="1:44" x14ac:dyDescent="0.2">
      <c r="A644" s="1">
        <v>44267</v>
      </c>
      <c r="B644">
        <v>235.40460000000002</v>
      </c>
      <c r="C644">
        <v>18.420000000000002</v>
      </c>
      <c r="D644" s="12">
        <v>-6.9003678993428963E-4</v>
      </c>
      <c r="E644" s="12">
        <v>-5.4259359739539104E-4</v>
      </c>
      <c r="F644" s="12">
        <v>1.4744319253889859E-4</v>
      </c>
      <c r="G644" s="12">
        <f t="shared" ref="G644:G707" si="212">_xlfn.STDEV.P(D644:D743)</f>
        <v>4.4775400552697249E-3</v>
      </c>
      <c r="H644" s="12">
        <f t="shared" si="198"/>
        <v>3.9154816283246329E-3</v>
      </c>
      <c r="I644" s="14">
        <v>-7.3648979997309044E-3</v>
      </c>
      <c r="J644" s="14">
        <v>-6.4403941576116307E-3</v>
      </c>
      <c r="K644" s="20">
        <v>-1.0416315788509434E-2</v>
      </c>
      <c r="L644" s="20">
        <v>-9.1087723618989789E-3</v>
      </c>
      <c r="N644" s="24">
        <v>4.7615077146281894E-7</v>
      </c>
      <c r="O644" s="24">
        <v>2.1739495026062723E-8</v>
      </c>
      <c r="P644" s="23">
        <f t="shared" ref="P644:Q659" si="213">SUMPRODUCT(N644:N743,Weights)</f>
        <v>3.0250535188811786E-5</v>
      </c>
      <c r="Q644" s="23">
        <f t="shared" si="213"/>
        <v>2.6497846973287465E-5</v>
      </c>
      <c r="R644" s="12">
        <v>5.5000486533131488E-3</v>
      </c>
      <c r="S644" s="12">
        <v>5.1476059458050467E-3</v>
      </c>
      <c r="T644" s="14">
        <v>-9.0467749758116958E-3</v>
      </c>
      <c r="U644" s="14">
        <v>-8.4670583100743962E-3</v>
      </c>
      <c r="V644" s="20">
        <v>-1.2795026491756232E-2</v>
      </c>
      <c r="W644" s="20">
        <v>-1.1975122148423561E-2</v>
      </c>
      <c r="Y644" s="14">
        <f t="shared" ref="Y644:Y707" si="214">PERCENTILE(D644:D743,0.05)</f>
        <v>-6.5347278637841958E-3</v>
      </c>
      <c r="Z644" s="14">
        <f t="shared" si="199"/>
        <v>-5.7686837353453256E-3</v>
      </c>
      <c r="AA644" s="20">
        <f t="shared" ref="AA644:AA707" si="215">PERCENTILE(D644:D743,0.01)</f>
        <v>-1.1699202146665262E-2</v>
      </c>
      <c r="AB644" s="20">
        <f t="shared" si="200"/>
        <v>-8.583539875843758E-3</v>
      </c>
      <c r="AI644" s="26">
        <v>-0.12169509215248112</v>
      </c>
      <c r="AJ644" s="26">
        <v>2.7770331728435269E-2</v>
      </c>
      <c r="AK644" s="26">
        <f t="shared" si="210"/>
        <v>-1.6727821165590551</v>
      </c>
      <c r="AL644" s="26">
        <f t="shared" si="210"/>
        <v>-1.6123916144950161</v>
      </c>
      <c r="AM644" s="26">
        <f t="shared" si="211"/>
        <v>-3.1868778877723454</v>
      </c>
      <c r="AN644" s="26">
        <f t="shared" si="211"/>
        <v>-2.3503712260832406</v>
      </c>
      <c r="AO644" s="14">
        <v>-9.2003830274669501E-3</v>
      </c>
      <c r="AP644" s="14">
        <v>-8.2999566617407428E-3</v>
      </c>
      <c r="AQ644" s="20">
        <v>-1.7527983434915739E-2</v>
      </c>
      <c r="AR644" s="20">
        <v>-1.2098784898235187E-2</v>
      </c>
    </row>
    <row r="645" spans="1:44" x14ac:dyDescent="0.2">
      <c r="A645" s="1">
        <v>44266</v>
      </c>
      <c r="B645">
        <v>235.56715</v>
      </c>
      <c r="C645">
        <v>18.43</v>
      </c>
      <c r="D645" s="12">
        <v>3.1781675264355158E-3</v>
      </c>
      <c r="E645" s="12">
        <v>1.630434782608825E-3</v>
      </c>
      <c r="F645" s="12">
        <v>-1.5477327438266908E-3</v>
      </c>
      <c r="G645" s="12">
        <f t="shared" si="212"/>
        <v>4.4808626968843969E-3</v>
      </c>
      <c r="H645" s="12">
        <f t="shared" ref="H645:H708" si="216">_xlfn.STDEV.P(F645:F744)</f>
        <v>3.9317321386849379E-3</v>
      </c>
      <c r="I645" s="14">
        <v>-7.3703632588418572E-3</v>
      </c>
      <c r="J645" s="14">
        <v>-6.4671238685175903E-3</v>
      </c>
      <c r="K645" s="20">
        <v>-1.0424045408765925E-2</v>
      </c>
      <c r="L645" s="20">
        <v>-9.1465767021277535E-3</v>
      </c>
      <c r="N645" s="24">
        <v>1.0100748826089246E-5</v>
      </c>
      <c r="O645" s="24">
        <v>2.3954766463132967E-6</v>
      </c>
      <c r="P645" s="23">
        <f t="shared" si="213"/>
        <v>3.2151287171417543E-5</v>
      </c>
      <c r="Q645" s="23">
        <f t="shared" si="213"/>
        <v>2.818949635563976E-5</v>
      </c>
      <c r="R645" s="12">
        <v>5.6702105050357296E-3</v>
      </c>
      <c r="S645" s="12">
        <v>5.3093781515013375E-3</v>
      </c>
      <c r="T645" s="14">
        <v>-9.326666314786361E-3</v>
      </c>
      <c r="U645" s="14">
        <v>-8.7331499093538812E-3</v>
      </c>
      <c r="V645" s="20">
        <v>-1.3190882153753912E-2</v>
      </c>
      <c r="W645" s="20">
        <v>-1.2351460575224026E-2</v>
      </c>
      <c r="Y645" s="14">
        <f t="shared" si="214"/>
        <v>-6.5347278637841958E-3</v>
      </c>
      <c r="Z645" s="14">
        <f t="shared" ref="Z645:Z708" si="217">PERCENTILE(F645:F744,0.05)</f>
        <v>-5.7686837353453256E-3</v>
      </c>
      <c r="AA645" s="20">
        <f t="shared" si="215"/>
        <v>-1.1699202146665262E-2</v>
      </c>
      <c r="AB645" s="20">
        <f t="shared" ref="AB645:AB708" si="218">PERCENTILE(F645:F744,0.01)</f>
        <v>-8.583539875843758E-3</v>
      </c>
      <c r="AI645" s="26">
        <v>0.5485788360293693</v>
      </c>
      <c r="AJ645" s="26">
        <v>-0.28333510146133056</v>
      </c>
      <c r="AK645" s="26">
        <f t="shared" ref="AK645:AL660" si="219">PERCENTILE(AI645:AI744,5%)</f>
        <v>-1.6727821165590551</v>
      </c>
      <c r="AL645" s="26">
        <f t="shared" si="219"/>
        <v>-1.6123916144950161</v>
      </c>
      <c r="AM645" s="26">
        <f t="shared" ref="AM645:AN660" si="220">PERCENTILE(AI645:AI744,1%)</f>
        <v>-3.1868778877723454</v>
      </c>
      <c r="AN645" s="26">
        <f t="shared" si="220"/>
        <v>-2.3503712260832406</v>
      </c>
      <c r="AO645" s="14">
        <v>-9.4850267299490566E-3</v>
      </c>
      <c r="AP645" s="14">
        <v>-8.5607968096638055E-3</v>
      </c>
      <c r="AQ645" s="20">
        <v>-1.8070268477512828E-2</v>
      </c>
      <c r="AR645" s="20">
        <v>-1.2479009635683769E-2</v>
      </c>
    </row>
    <row r="646" spans="1:44" x14ac:dyDescent="0.2">
      <c r="A646" s="1">
        <v>44265</v>
      </c>
      <c r="B646">
        <v>234.82085000000001</v>
      </c>
      <c r="C646">
        <v>18.399999999999999</v>
      </c>
      <c r="D646" s="12">
        <v>2.3500631535451344E-3</v>
      </c>
      <c r="E646" s="12">
        <v>3.2715376226826187E-3</v>
      </c>
      <c r="F646" s="12">
        <v>9.2147446913748432E-4</v>
      </c>
      <c r="G646" s="12">
        <f t="shared" si="212"/>
        <v>4.5379799169317217E-3</v>
      </c>
      <c r="H646" s="12">
        <f t="shared" si="216"/>
        <v>3.9658278269296843E-3</v>
      </c>
      <c r="I646" s="14">
        <v>-7.4643127253980852E-3</v>
      </c>
      <c r="J646" s="14">
        <v>-6.5232062849903683E-3</v>
      </c>
      <c r="K646" s="20">
        <v>-1.0556919932194141E-2</v>
      </c>
      <c r="L646" s="20">
        <v>-9.2258951339898778E-3</v>
      </c>
      <c r="N646" s="24">
        <v>5.5227968256505015E-6</v>
      </c>
      <c r="O646" s="24">
        <v>8.4911519727220856E-7</v>
      </c>
      <c r="P646" s="23">
        <f t="shared" si="213"/>
        <v>3.3564136170251147E-5</v>
      </c>
      <c r="Q646" s="23">
        <f t="shared" si="213"/>
        <v>2.9839475072557052E-5</v>
      </c>
      <c r="R646" s="12">
        <v>5.7934563233229906E-3</v>
      </c>
      <c r="S646" s="12">
        <v>5.4625520658898117E-3</v>
      </c>
      <c r="T646" s="14">
        <v>-9.5293876460027637E-3</v>
      </c>
      <c r="U646" s="14">
        <v>-8.9850985779901162E-3</v>
      </c>
      <c r="V646" s="20">
        <v>-1.3477594801110904E-2</v>
      </c>
      <c r="W646" s="20">
        <v>-1.2707796385320167E-2</v>
      </c>
      <c r="Y646" s="14">
        <f t="shared" si="214"/>
        <v>-6.6122670230298383E-3</v>
      </c>
      <c r="Z646" s="14">
        <f t="shared" si="217"/>
        <v>-5.7686837353453256E-3</v>
      </c>
      <c r="AA646" s="20">
        <f t="shared" si="215"/>
        <v>-1.1699202146665262E-2</v>
      </c>
      <c r="AB646" s="20">
        <f t="shared" si="218"/>
        <v>-8.583539875843758E-3</v>
      </c>
      <c r="AI646" s="26">
        <v>0.39524341483151348</v>
      </c>
      <c r="AJ646" s="26">
        <v>0.1636854018377521</v>
      </c>
      <c r="AK646" s="26">
        <f t="shared" si="219"/>
        <v>-1.750223070138506</v>
      </c>
      <c r="AL646" s="26">
        <f t="shared" si="219"/>
        <v>-1.6123916144950161</v>
      </c>
      <c r="AM646" s="26">
        <f t="shared" si="220"/>
        <v>-3.1868778877723454</v>
      </c>
      <c r="AN646" s="26">
        <f t="shared" si="220"/>
        <v>-2.3503712260832406</v>
      </c>
      <c r="AO646" s="14">
        <v>-1.0139840912919706E-2</v>
      </c>
      <c r="AP646" s="14">
        <v>-8.8077731447831591E-3</v>
      </c>
      <c r="AQ646" s="20">
        <v>-1.8463037850572909E-2</v>
      </c>
      <c r="AR646" s="20">
        <v>-1.2839025196648975E-2</v>
      </c>
    </row>
    <row r="647" spans="1:44" x14ac:dyDescent="0.2">
      <c r="A647" s="1">
        <v>44264</v>
      </c>
      <c r="B647">
        <v>234.27030000000002</v>
      </c>
      <c r="C647">
        <v>18.34</v>
      </c>
      <c r="D647" s="12">
        <v>6.9833671938419606E-3</v>
      </c>
      <c r="E647" s="12">
        <v>6.5861690450055299E-3</v>
      </c>
      <c r="F647" s="12">
        <v>-3.9719814883643068E-4</v>
      </c>
      <c r="G647" s="12">
        <f t="shared" si="212"/>
        <v>4.5341302588580955E-3</v>
      </c>
      <c r="H647" s="12">
        <f t="shared" si="216"/>
        <v>3.983234223919105E-3</v>
      </c>
      <c r="I647" s="14">
        <v>-7.4579806013531577E-3</v>
      </c>
      <c r="J647" s="14">
        <v>-6.551837260210574E-3</v>
      </c>
      <c r="K647" s="20">
        <v>-1.0547964288318777E-2</v>
      </c>
      <c r="L647" s="20">
        <v>-9.2663884686209289E-3</v>
      </c>
      <c r="N647" s="24">
        <v>4.876741736402814E-5</v>
      </c>
      <c r="O647" s="24">
        <v>1.5776636943908735E-7</v>
      </c>
      <c r="P647" s="23">
        <f t="shared" si="213"/>
        <v>3.5353285530194105E-5</v>
      </c>
      <c r="Q647" s="23">
        <f t="shared" si="213"/>
        <v>3.1691786100048274E-5</v>
      </c>
      <c r="R647" s="12">
        <v>5.9458628919774213E-3</v>
      </c>
      <c r="S647" s="12">
        <v>5.6295458164978352E-3</v>
      </c>
      <c r="T647" s="14">
        <v>-9.7800741432252335E-3</v>
      </c>
      <c r="U647" s="14">
        <v>-9.2597788543559538E-3</v>
      </c>
      <c r="V647" s="20">
        <v>-1.3832145498089999E-2</v>
      </c>
      <c r="W647" s="20">
        <v>-1.3096281942025247E-2</v>
      </c>
      <c r="Y647" s="14">
        <f t="shared" si="214"/>
        <v>-6.6122670230298383E-3</v>
      </c>
      <c r="Z647" s="14">
        <f t="shared" si="217"/>
        <v>-5.7686837353453256E-3</v>
      </c>
      <c r="AA647" s="20">
        <f t="shared" si="215"/>
        <v>-1.1699202146665262E-2</v>
      </c>
      <c r="AB647" s="20">
        <f t="shared" si="218"/>
        <v>-8.583539875843758E-3</v>
      </c>
      <c r="AI647" s="26">
        <v>1.1890870005630003</v>
      </c>
      <c r="AJ647" s="26">
        <v>-6.8411946558634085E-2</v>
      </c>
      <c r="AK647" s="26">
        <f t="shared" si="219"/>
        <v>-1.750223070138506</v>
      </c>
      <c r="AL647" s="26">
        <f t="shared" si="219"/>
        <v>-1.6123916144950161</v>
      </c>
      <c r="AM647" s="26">
        <f t="shared" si="220"/>
        <v>-3.1868778877723454</v>
      </c>
      <c r="AN647" s="26">
        <f t="shared" si="220"/>
        <v>-2.3503712260832406</v>
      </c>
      <c r="AO647" s="14">
        <v>-1.0406586405419338E-2</v>
      </c>
      <c r="AP647" s="14">
        <v>-9.0770324679366084E-3</v>
      </c>
      <c r="AQ647" s="20">
        <v>-1.8948738974168974E-2</v>
      </c>
      <c r="AR647" s="20">
        <v>-1.3231522503013795E-2</v>
      </c>
    </row>
    <row r="648" spans="1:44" x14ac:dyDescent="0.2">
      <c r="A648" s="1">
        <v>44263</v>
      </c>
      <c r="B648">
        <v>232.64564999999999</v>
      </c>
      <c r="C648">
        <v>18.22</v>
      </c>
      <c r="D648" s="12">
        <v>2.0765498833053009E-4</v>
      </c>
      <c r="E648" s="12">
        <v>7.1862907683801769E-3</v>
      </c>
      <c r="F648" s="12">
        <v>6.9786357800496468E-3</v>
      </c>
      <c r="G648" s="12">
        <f t="shared" si="212"/>
        <v>4.4877638683619783E-3</v>
      </c>
      <c r="H648" s="12">
        <f t="shared" si="216"/>
        <v>4.0291034050013736E-3</v>
      </c>
      <c r="I648" s="14">
        <v>-7.381714675776971E-3</v>
      </c>
      <c r="J648" s="14">
        <v>-6.6272853490790375E-3</v>
      </c>
      <c r="K648" s="20">
        <v>-1.0440099934361189E-2</v>
      </c>
      <c r="L648" s="20">
        <v>-9.3730961405156573E-3</v>
      </c>
      <c r="N648" s="24">
        <v>4.3120594178552589E-8</v>
      </c>
      <c r="O648" s="24">
        <v>4.8701357350589143E-5</v>
      </c>
      <c r="P648" s="23">
        <f t="shared" si="213"/>
        <v>3.4490738558633715E-5</v>
      </c>
      <c r="Q648" s="23">
        <f t="shared" si="213"/>
        <v>3.3709362235543663E-5</v>
      </c>
      <c r="R648" s="12">
        <v>5.8728816230734391E-3</v>
      </c>
      <c r="S648" s="12">
        <v>5.8059764239569269E-3</v>
      </c>
      <c r="T648" s="14">
        <v>-9.6600306383689983E-3</v>
      </c>
      <c r="U648" s="14">
        <v>-9.5499813789402914E-3</v>
      </c>
      <c r="V648" s="20">
        <v>-1.3662365678330417E-2</v>
      </c>
      <c r="W648" s="20">
        <v>-1.350672091060344E-2</v>
      </c>
      <c r="Y648" s="14">
        <f t="shared" si="214"/>
        <v>-6.6122670230298383E-3</v>
      </c>
      <c r="Z648" s="14">
        <f t="shared" si="217"/>
        <v>-6.074557443132983E-3</v>
      </c>
      <c r="AA648" s="20">
        <f t="shared" si="215"/>
        <v>-1.1699202146665262E-2</v>
      </c>
      <c r="AB648" s="20">
        <f t="shared" si="218"/>
        <v>-8.583539875843758E-3</v>
      </c>
      <c r="AI648" s="26">
        <v>3.4282059294758992E-2</v>
      </c>
      <c r="AJ648" s="26">
        <v>1.2194728799162717</v>
      </c>
      <c r="AK648" s="26">
        <f t="shared" si="219"/>
        <v>-1.750223070138506</v>
      </c>
      <c r="AL648" s="26">
        <f t="shared" si="219"/>
        <v>-1.6123916144950161</v>
      </c>
      <c r="AM648" s="26">
        <f t="shared" si="220"/>
        <v>-3.1868778877723454</v>
      </c>
      <c r="AN648" s="26">
        <f t="shared" si="220"/>
        <v>-2.3503712260832406</v>
      </c>
      <c r="AO648" s="14">
        <v>-1.0278852904895606E-2</v>
      </c>
      <c r="AP648" s="14">
        <v>-9.3615076999439099E-3</v>
      </c>
      <c r="AQ648" s="20">
        <v>-1.8716156582077304E-2</v>
      </c>
      <c r="AR648" s="20">
        <v>-1.364619992618603E-2</v>
      </c>
    </row>
    <row r="649" spans="1:44" x14ac:dyDescent="0.2">
      <c r="A649" s="1">
        <v>44260</v>
      </c>
      <c r="B649">
        <v>232.59735000000001</v>
      </c>
      <c r="C649">
        <v>18.09</v>
      </c>
      <c r="D649" s="12">
        <v>9.3570547962147366E-3</v>
      </c>
      <c r="E649" s="12">
        <v>-1.6556291390729116E-3</v>
      </c>
      <c r="F649" s="12">
        <v>-1.1012683935287648E-2</v>
      </c>
      <c r="G649" s="12">
        <f t="shared" si="212"/>
        <v>4.4961563940576982E-3</v>
      </c>
      <c r="H649" s="12">
        <f t="shared" si="216"/>
        <v>3.9957291855996797E-3</v>
      </c>
      <c r="I649" s="14">
        <v>-7.3955191521068598E-3</v>
      </c>
      <c r="J649" s="14">
        <v>-6.5723896432494872E-3</v>
      </c>
      <c r="K649" s="20">
        <v>-1.0459623868671259E-2</v>
      </c>
      <c r="L649" s="20">
        <v>-9.2954560961627554E-3</v>
      </c>
      <c r="N649" s="24">
        <v>8.7554474459365211E-5</v>
      </c>
      <c r="O649" s="24">
        <v>1.2127920745854264E-4</v>
      </c>
      <c r="P649" s="23">
        <f t="shared" si="213"/>
        <v>3.6690272144290857E-5</v>
      </c>
      <c r="Q649" s="23">
        <f t="shared" si="213"/>
        <v>3.2748904197542651E-5</v>
      </c>
      <c r="R649" s="12">
        <v>6.0572495527500643E-3</v>
      </c>
      <c r="S649" s="12">
        <v>5.7226658296236944E-3</v>
      </c>
      <c r="T649" s="14">
        <v>-9.963288896191129E-3</v>
      </c>
      <c r="U649" s="14">
        <v>-9.4129476456877928E-3</v>
      </c>
      <c r="V649" s="20">
        <v>-1.4091269619574945E-2</v>
      </c>
      <c r="W649" s="20">
        <v>-1.3312911486591247E-2</v>
      </c>
      <c r="Y649" s="14">
        <f t="shared" si="214"/>
        <v>-6.6122670230298383E-3</v>
      </c>
      <c r="Z649" s="14">
        <f t="shared" si="217"/>
        <v>-6.074557443132983E-3</v>
      </c>
      <c r="AA649" s="20">
        <f t="shared" si="215"/>
        <v>-1.1699202146665262E-2</v>
      </c>
      <c r="AB649" s="20">
        <f t="shared" si="218"/>
        <v>-8.583539875843758E-3</v>
      </c>
      <c r="AI649" s="26">
        <v>1.6182899416837333</v>
      </c>
      <c r="AJ649" s="26">
        <v>-2.1161602628274077</v>
      </c>
      <c r="AK649" s="26">
        <f t="shared" si="219"/>
        <v>-1.750223070138506</v>
      </c>
      <c r="AL649" s="26">
        <f t="shared" si="219"/>
        <v>-1.6123916144950161</v>
      </c>
      <c r="AM649" s="26">
        <f t="shared" si="220"/>
        <v>-3.1868778877723454</v>
      </c>
      <c r="AN649" s="26">
        <f t="shared" si="220"/>
        <v>-2.3503712260832406</v>
      </c>
      <c r="AO649" s="14">
        <v>-1.060153790880931E-2</v>
      </c>
      <c r="AP649" s="14">
        <v>-9.2271783962424095E-3</v>
      </c>
      <c r="AQ649" s="20">
        <v>-1.9303714660378109E-2</v>
      </c>
      <c r="AR649" s="20">
        <v>-1.3450389102437307E-2</v>
      </c>
    </row>
    <row r="650" spans="1:44" x14ac:dyDescent="0.2">
      <c r="A650" s="1">
        <v>44259</v>
      </c>
      <c r="B650">
        <v>230.44110000000001</v>
      </c>
      <c r="C650">
        <v>18.12</v>
      </c>
      <c r="D650" s="12">
        <v>-5.7993323994230961E-3</v>
      </c>
      <c r="E650" s="12">
        <v>-5.4884742041710899E-3</v>
      </c>
      <c r="F650" s="12">
        <v>3.108581952520062E-4</v>
      </c>
      <c r="G650" s="12">
        <f t="shared" si="212"/>
        <v>4.4045742624870456E-3</v>
      </c>
      <c r="H650" s="12">
        <f t="shared" si="216"/>
        <v>3.843417367072464E-3</v>
      </c>
      <c r="I650" s="14">
        <v>-7.2448799508289244E-3</v>
      </c>
      <c r="J650" s="14">
        <v>-6.3218589961174217E-3</v>
      </c>
      <c r="K650" s="20">
        <v>-1.0246571971591742E-2</v>
      </c>
      <c r="L650" s="20">
        <v>-8.9411258209406725E-3</v>
      </c>
      <c r="N650" s="24">
        <v>3.3632256278998442E-5</v>
      </c>
      <c r="O650" s="24">
        <v>9.6632817555334415E-8</v>
      </c>
      <c r="P650" s="23">
        <f t="shared" si="213"/>
        <v>3.3432255402422831E-5</v>
      </c>
      <c r="Q650" s="23">
        <f t="shared" si="213"/>
        <v>2.70825304629269E-5</v>
      </c>
      <c r="R650" s="12">
        <v>5.782063247874657E-3</v>
      </c>
      <c r="S650" s="12">
        <v>5.204087860800094E-3</v>
      </c>
      <c r="T650" s="14">
        <v>-9.5106477045294405E-3</v>
      </c>
      <c r="U650" s="14">
        <v>-8.5599627928111648E-3</v>
      </c>
      <c r="V650" s="20">
        <v>-1.3451090544262887E-2</v>
      </c>
      <c r="W650" s="20">
        <v>-1.2106518731294046E-2</v>
      </c>
      <c r="Y650" s="14">
        <f t="shared" si="214"/>
        <v>-6.6122670230298383E-3</v>
      </c>
      <c r="Z650" s="14">
        <f t="shared" si="217"/>
        <v>-5.7292371195512169E-3</v>
      </c>
      <c r="AA650" s="20">
        <f t="shared" si="215"/>
        <v>-1.1699202146665262E-2</v>
      </c>
      <c r="AB650" s="20">
        <f t="shared" si="218"/>
        <v>-7.7485885032666044E-3</v>
      </c>
      <c r="AI650" s="26">
        <v>-1.0031722153340656</v>
      </c>
      <c r="AJ650" s="26">
        <v>5.7919943286564544E-2</v>
      </c>
      <c r="AK650" s="26">
        <f t="shared" si="219"/>
        <v>-1.750223070138506</v>
      </c>
      <c r="AL650" s="26">
        <f t="shared" si="219"/>
        <v>-1.52600060161201</v>
      </c>
      <c r="AM650" s="26">
        <f t="shared" si="220"/>
        <v>-3.1868778877723454</v>
      </c>
      <c r="AN650" s="26">
        <f t="shared" si="220"/>
        <v>-2.3503712260832406</v>
      </c>
      <c r="AO650" s="14">
        <v>-1.0119900489430204E-2</v>
      </c>
      <c r="AP650" s="14">
        <v>-7.9414412064227023E-3</v>
      </c>
      <c r="AQ650" s="20">
        <v>-1.8426729510352895E-2</v>
      </c>
      <c r="AR650" s="20">
        <v>-1.2231538366033625E-2</v>
      </c>
    </row>
    <row r="651" spans="1:44" x14ac:dyDescent="0.2">
      <c r="A651" s="1">
        <v>44258</v>
      </c>
      <c r="B651">
        <v>231.78530000000001</v>
      </c>
      <c r="C651">
        <v>18.22</v>
      </c>
      <c r="D651" s="12">
        <v>-6.532101377870525E-3</v>
      </c>
      <c r="E651" s="12">
        <v>-4.9153468050245896E-3</v>
      </c>
      <c r="F651" s="12">
        <v>1.6167545728459354E-3</v>
      </c>
      <c r="G651" s="12">
        <f t="shared" si="212"/>
        <v>4.3995288731373044E-3</v>
      </c>
      <c r="H651" s="12">
        <f t="shared" si="216"/>
        <v>3.8435944016106103E-3</v>
      </c>
      <c r="I651" s="14">
        <v>-7.2365810238576205E-3</v>
      </c>
      <c r="J651" s="14">
        <v>-6.3221501920195872E-3</v>
      </c>
      <c r="K651" s="20">
        <v>-1.0234834640804264E-2</v>
      </c>
      <c r="L651" s="20">
        <v>-8.9415376648621214E-3</v>
      </c>
      <c r="N651" s="24">
        <v>4.266834841077801E-5</v>
      </c>
      <c r="O651" s="24">
        <v>2.6138953488182429E-6</v>
      </c>
      <c r="P651" s="23">
        <f t="shared" si="213"/>
        <v>3.3419889802525443E-5</v>
      </c>
      <c r="Q651" s="23">
        <f t="shared" si="213"/>
        <v>2.8805033637086121E-5</v>
      </c>
      <c r="R651" s="12">
        <v>5.7809938421110119E-3</v>
      </c>
      <c r="S651" s="12">
        <v>5.3670321069550272E-3</v>
      </c>
      <c r="T651" s="14">
        <v>-9.5088886885804271E-3</v>
      </c>
      <c r="U651" s="14">
        <v>-8.8279822270899803E-3</v>
      </c>
      <c r="V651" s="20">
        <v>-1.3448602734438144E-2</v>
      </c>
      <c r="W651" s="20">
        <v>-1.2485583731923761E-2</v>
      </c>
      <c r="Y651" s="14">
        <f t="shared" si="214"/>
        <v>-6.6122670230298383E-3</v>
      </c>
      <c r="Z651" s="14">
        <f t="shared" si="217"/>
        <v>-5.7292371195512169E-3</v>
      </c>
      <c r="AA651" s="20">
        <f t="shared" si="215"/>
        <v>-1.1699202146665262E-2</v>
      </c>
      <c r="AB651" s="20">
        <f t="shared" si="218"/>
        <v>-7.7485885032666044E-3</v>
      </c>
      <c r="AI651" s="26">
        <v>-1.1401330614734648</v>
      </c>
      <c r="AJ651" s="26">
        <v>0.29286110594251302</v>
      </c>
      <c r="AK651" s="26">
        <f t="shared" si="219"/>
        <v>-1.750223070138506</v>
      </c>
      <c r="AL651" s="26">
        <f t="shared" si="219"/>
        <v>-1.52600060161201</v>
      </c>
      <c r="AM651" s="26">
        <f t="shared" si="220"/>
        <v>-3.1868778877723454</v>
      </c>
      <c r="AN651" s="26">
        <f t="shared" si="220"/>
        <v>-2.3503712260832406</v>
      </c>
      <c r="AO651" s="14">
        <v>-1.0118028790791333E-2</v>
      </c>
      <c r="AP651" s="14">
        <v>-8.190094224084345E-3</v>
      </c>
      <c r="AQ651" s="20">
        <v>-1.8423321444771677E-2</v>
      </c>
      <c r="AR651" s="20">
        <v>-1.2614517833652006E-2</v>
      </c>
    </row>
    <row r="652" spans="1:44" x14ac:dyDescent="0.2">
      <c r="A652" s="1">
        <v>44257</v>
      </c>
      <c r="B652">
        <v>233.30930000000001</v>
      </c>
      <c r="C652">
        <v>18.309999999999999</v>
      </c>
      <c r="D652" s="12">
        <v>-2.7595062125221892E-3</v>
      </c>
      <c r="E652" s="12">
        <v>2.7382256297916463E-3</v>
      </c>
      <c r="F652" s="12">
        <v>5.4977318423138355E-3</v>
      </c>
      <c r="G652" s="12">
        <f t="shared" si="212"/>
        <v>4.345654206730493E-3</v>
      </c>
      <c r="H652" s="12">
        <f t="shared" si="216"/>
        <v>3.8408700023823306E-3</v>
      </c>
      <c r="I652" s="14">
        <v>-7.1479650834175758E-3</v>
      </c>
      <c r="J652" s="14">
        <v>-6.3176689540676879E-3</v>
      </c>
      <c r="K652" s="20">
        <v>-1.0109503425144118E-2</v>
      </c>
      <c r="L652" s="20">
        <v>-8.9351997645093738E-3</v>
      </c>
      <c r="N652" s="24">
        <v>7.614874536948558E-6</v>
      </c>
      <c r="O652" s="24">
        <v>3.0225055409991478E-5</v>
      </c>
      <c r="P652" s="23">
        <f t="shared" si="213"/>
        <v>3.2824245617683997E-5</v>
      </c>
      <c r="Q652" s="23">
        <f t="shared" si="213"/>
        <v>3.0476479632856646E-5</v>
      </c>
      <c r="R652" s="12">
        <v>5.7292447685261269E-3</v>
      </c>
      <c r="S652" s="12">
        <v>5.5205506639153896E-3</v>
      </c>
      <c r="T652" s="14">
        <v>-9.423769037202951E-3</v>
      </c>
      <c r="U652" s="14">
        <v>-9.0804977823105894E-3</v>
      </c>
      <c r="V652" s="20">
        <v>-1.3328216387120364E-2</v>
      </c>
      <c r="W652" s="20">
        <v>-1.2842721300534319E-2</v>
      </c>
      <c r="Y652" s="14">
        <f t="shared" si="214"/>
        <v>-6.6122670230298383E-3</v>
      </c>
      <c r="Z652" s="14">
        <f t="shared" si="217"/>
        <v>-5.7292371195512169E-3</v>
      </c>
      <c r="AA652" s="20">
        <f t="shared" si="215"/>
        <v>-1.1699202146665262E-2</v>
      </c>
      <c r="AB652" s="20">
        <f t="shared" si="218"/>
        <v>-7.7485885032666044E-3</v>
      </c>
      <c r="AI652" s="26">
        <v>-0.47025179309010989</v>
      </c>
      <c r="AJ652" s="26">
        <v>0.99565735980506309</v>
      </c>
      <c r="AK652" s="26">
        <f t="shared" si="219"/>
        <v>-1.750223070138506</v>
      </c>
      <c r="AL652" s="26">
        <f t="shared" si="219"/>
        <v>-1.52600060161201</v>
      </c>
      <c r="AM652" s="26">
        <f t="shared" si="220"/>
        <v>-3.1868778877723454</v>
      </c>
      <c r="AN652" s="26">
        <f t="shared" si="220"/>
        <v>-2.3503712260832406</v>
      </c>
      <c r="AO652" s="14">
        <v>-1.0027456368344772E-2</v>
      </c>
      <c r="AP652" s="14">
        <v>-8.4243636343644662E-3</v>
      </c>
      <c r="AQ652" s="20">
        <v>-1.8258403466451304E-2</v>
      </c>
      <c r="AR652" s="20">
        <v>-1.2975343432601462E-2</v>
      </c>
    </row>
    <row r="653" spans="1:44" x14ac:dyDescent="0.2">
      <c r="A653" s="1">
        <v>44256</v>
      </c>
      <c r="B653">
        <v>233.95490000000001</v>
      </c>
      <c r="C653">
        <v>18.260000000000002</v>
      </c>
      <c r="D653" s="12">
        <v>1.4726564134949216E-2</v>
      </c>
      <c r="E653" s="12">
        <v>9.9557522123896458E-3</v>
      </c>
      <c r="F653" s="12">
        <v>-4.7708119225595702E-3</v>
      </c>
      <c r="G653" s="12">
        <f t="shared" si="212"/>
        <v>4.3529272161612802E-3</v>
      </c>
      <c r="H653" s="12">
        <f t="shared" si="216"/>
        <v>3.8092995023380092E-3</v>
      </c>
      <c r="I653" s="14">
        <v>-7.1599281193586587E-3</v>
      </c>
      <c r="J653" s="14">
        <v>-6.2657401025651141E-3</v>
      </c>
      <c r="K653" s="20">
        <v>-1.012642297517131E-2</v>
      </c>
      <c r="L653" s="20">
        <v>-8.861755798848861E-3</v>
      </c>
      <c r="N653" s="24">
        <v>2.1687169122077256E-4</v>
      </c>
      <c r="O653" s="24">
        <v>2.2760646400436543E-5</v>
      </c>
      <c r="P653" s="23">
        <f t="shared" si="213"/>
        <v>3.4435138323564528E-5</v>
      </c>
      <c r="Q653" s="23">
        <f t="shared" si="213"/>
        <v>3.0489288446059531E-5</v>
      </c>
      <c r="R653" s="12">
        <v>5.8681460721052717E-3</v>
      </c>
      <c r="S653" s="12">
        <v>5.5217106449052117E-3</v>
      </c>
      <c r="T653" s="14">
        <v>-9.6522413501833933E-3</v>
      </c>
      <c r="U653" s="14">
        <v>-9.082405781248892E-3</v>
      </c>
      <c r="V653" s="20">
        <v>-1.365134913940321E-2</v>
      </c>
      <c r="W653" s="20">
        <v>-1.2845419819843919E-2</v>
      </c>
      <c r="Y653" s="14">
        <f t="shared" si="214"/>
        <v>-6.6122670230298383E-3</v>
      </c>
      <c r="Z653" s="14">
        <f t="shared" si="217"/>
        <v>-5.7292371195512169E-3</v>
      </c>
      <c r="AA653" s="20">
        <f t="shared" si="215"/>
        <v>-1.1699202146665262E-2</v>
      </c>
      <c r="AB653" s="20">
        <f t="shared" si="218"/>
        <v>-7.7485885032666044E-3</v>
      </c>
      <c r="AI653" s="26">
        <v>3.086416858441436</v>
      </c>
      <c r="AJ653" s="26">
        <v>-0.85706801001817234</v>
      </c>
      <c r="AK653" s="26">
        <f t="shared" si="219"/>
        <v>-1.750223070138506</v>
      </c>
      <c r="AL653" s="26">
        <f t="shared" si="219"/>
        <v>-1.52600060161201</v>
      </c>
      <c r="AM653" s="26">
        <f t="shared" si="220"/>
        <v>-3.1868778877723454</v>
      </c>
      <c r="AN653" s="26">
        <f t="shared" si="220"/>
        <v>-2.3503712260832406</v>
      </c>
      <c r="AO653" s="14">
        <v>-1.0270564634341303E-2</v>
      </c>
      <c r="AP653" s="14">
        <v>-8.426133766052793E-3</v>
      </c>
      <c r="AQ653" s="20">
        <v>-1.8701064959410433E-2</v>
      </c>
      <c r="AR653" s="20">
        <v>-1.2978069818542744E-2</v>
      </c>
    </row>
    <row r="654" spans="1:44" x14ac:dyDescent="0.2">
      <c r="A654" s="1">
        <v>44253</v>
      </c>
      <c r="B654">
        <v>230.55955</v>
      </c>
      <c r="C654">
        <v>18.079999999999998</v>
      </c>
      <c r="D654" s="12">
        <v>-7.5606542598827264E-4</v>
      </c>
      <c r="E654" s="12">
        <v>-9.3150684931507799E-3</v>
      </c>
      <c r="F654" s="12">
        <v>-8.5590030671625073E-3</v>
      </c>
      <c r="G654" s="12">
        <f t="shared" si="212"/>
        <v>4.1492058851568042E-3</v>
      </c>
      <c r="H654" s="12">
        <f t="shared" si="216"/>
        <v>3.8351649791457491E-3</v>
      </c>
      <c r="I654" s="14">
        <v>-6.8248363491685646E-3</v>
      </c>
      <c r="J654" s="14">
        <v>-6.3082850259051542E-3</v>
      </c>
      <c r="K654" s="20">
        <v>-9.6524962898922768E-3</v>
      </c>
      <c r="L654" s="20">
        <v>-8.9219278958315995E-3</v>
      </c>
      <c r="N654" s="24">
        <v>5.716349283748282E-7</v>
      </c>
      <c r="O654" s="24">
        <v>7.3256533503697211E-5</v>
      </c>
      <c r="P654" s="23">
        <f t="shared" si="213"/>
        <v>2.2766365361125145E-5</v>
      </c>
      <c r="Q654" s="23">
        <f t="shared" si="213"/>
        <v>3.0985179829216604E-5</v>
      </c>
      <c r="R654" s="12">
        <v>4.7714112546630421E-3</v>
      </c>
      <c r="S654" s="12">
        <v>5.5664333131024398E-3</v>
      </c>
      <c r="T654" s="14">
        <v>-7.8482731079095817E-3</v>
      </c>
      <c r="U654" s="14">
        <v>-9.1559680242400496E-3</v>
      </c>
      <c r="V654" s="20">
        <v>-1.1099962428459908E-2</v>
      </c>
      <c r="W654" s="20">
        <v>-1.2949460303925974E-2</v>
      </c>
      <c r="Y654" s="14">
        <f t="shared" si="214"/>
        <v>-6.6122670230298383E-3</v>
      </c>
      <c r="Z654" s="14">
        <f t="shared" si="217"/>
        <v>-6.058714303909485E-3</v>
      </c>
      <c r="AA654" s="20">
        <f t="shared" si="215"/>
        <v>-1.1699202146665262E-2</v>
      </c>
      <c r="AB654" s="20">
        <f t="shared" si="218"/>
        <v>-7.7485885032666044E-3</v>
      </c>
      <c r="AI654" s="26">
        <v>-0.15374043040704222</v>
      </c>
      <c r="AJ654" s="26">
        <v>-1.6092833746544133</v>
      </c>
      <c r="AK654" s="26">
        <f t="shared" si="219"/>
        <v>-1.750223070138506</v>
      </c>
      <c r="AL654" s="26">
        <f t="shared" si="219"/>
        <v>-1.52600060161201</v>
      </c>
      <c r="AM654" s="26">
        <f t="shared" si="220"/>
        <v>-3.1868778877723454</v>
      </c>
      <c r="AN654" s="26">
        <f t="shared" si="220"/>
        <v>-2.3503712260832406</v>
      </c>
      <c r="AO654" s="14">
        <v>-8.3510340550297709E-3</v>
      </c>
      <c r="AP654" s="14">
        <v>-8.4943805846274568E-3</v>
      </c>
      <c r="AQ654" s="20">
        <v>-1.5205905020953751E-2</v>
      </c>
      <c r="AR654" s="20">
        <v>-1.3083184691027176E-2</v>
      </c>
    </row>
    <row r="655" spans="1:44" x14ac:dyDescent="0.2">
      <c r="A655" s="1">
        <v>44252</v>
      </c>
      <c r="B655">
        <v>230.73399999999998</v>
      </c>
      <c r="C655">
        <v>18.25</v>
      </c>
      <c r="D655" s="12">
        <v>-1.4083664487459013E-2</v>
      </c>
      <c r="E655" s="12">
        <v>3.2985156679492533E-3</v>
      </c>
      <c r="F655" s="12">
        <v>1.7382180155408267E-2</v>
      </c>
      <c r="G655" s="12">
        <f t="shared" si="212"/>
        <v>4.1682952522539111E-3</v>
      </c>
      <c r="H655" s="12">
        <f t="shared" si="216"/>
        <v>3.825687416950017E-3</v>
      </c>
      <c r="I655" s="14">
        <v>-6.8562355638744493E-3</v>
      </c>
      <c r="J655" s="14">
        <v>-6.292695823352846E-3</v>
      </c>
      <c r="K655" s="20">
        <v>-9.6969047984554156E-3</v>
      </c>
      <c r="L655" s="20">
        <v>-8.8998797891664677E-3</v>
      </c>
      <c r="N655" s="24">
        <v>1.9834960539531416E-4</v>
      </c>
      <c r="O655" s="24">
        <v>3.0214018695506894E-4</v>
      </c>
      <c r="P655" s="23">
        <f t="shared" si="213"/>
        <v>2.4184804011139395E-5</v>
      </c>
      <c r="Q655" s="23">
        <f t="shared" si="213"/>
        <v>2.8286636835898739E-5</v>
      </c>
      <c r="R655" s="12">
        <v>4.9178047959571756E-3</v>
      </c>
      <c r="S655" s="12">
        <v>5.3185182932748041E-3</v>
      </c>
      <c r="T655" s="14">
        <v>-8.0890690552695068E-3</v>
      </c>
      <c r="U655" s="14">
        <v>-8.7481841047008183E-3</v>
      </c>
      <c r="V655" s="20">
        <v>-1.1440524732022827E-2</v>
      </c>
      <c r="W655" s="20">
        <v>-1.2372723724607161E-2</v>
      </c>
      <c r="Y655" s="14">
        <f t="shared" si="214"/>
        <v>-6.6122670230298383E-3</v>
      </c>
      <c r="Z655" s="14">
        <f t="shared" si="217"/>
        <v>-5.7292371195512169E-3</v>
      </c>
      <c r="AA655" s="20">
        <f t="shared" si="215"/>
        <v>-1.1699202146665262E-2</v>
      </c>
      <c r="AB655" s="20">
        <f t="shared" si="218"/>
        <v>-7.012210245978757E-3</v>
      </c>
      <c r="AI655" s="26">
        <v>-3.899501483184455</v>
      </c>
      <c r="AJ655" s="26">
        <v>5.296799257049523</v>
      </c>
      <c r="AK655" s="26">
        <f t="shared" si="219"/>
        <v>-1.750223070138506</v>
      </c>
      <c r="AL655" s="26">
        <f t="shared" si="219"/>
        <v>-1.4950856106928661</v>
      </c>
      <c r="AM655" s="26">
        <f t="shared" si="220"/>
        <v>-3.1868778877723454</v>
      </c>
      <c r="AN655" s="26">
        <f t="shared" si="220"/>
        <v>-2.3503712260832406</v>
      </c>
      <c r="AO655" s="14">
        <v>-8.6072554083220371E-3</v>
      </c>
      <c r="AP655" s="14">
        <v>-7.9516401704819405E-3</v>
      </c>
      <c r="AQ655" s="20">
        <v>-1.5672443360616715E-2</v>
      </c>
      <c r="AR655" s="20">
        <v>-1.2500492361910445E-2</v>
      </c>
    </row>
    <row r="656" spans="1:44" x14ac:dyDescent="0.2">
      <c r="A656" s="1">
        <v>44251</v>
      </c>
      <c r="B656">
        <v>234.03</v>
      </c>
      <c r="C656">
        <v>18.190000000000001</v>
      </c>
      <c r="D656" s="12">
        <v>3.11955909545647E-3</v>
      </c>
      <c r="E656" s="12">
        <v>1.6519823788547772E-3</v>
      </c>
      <c r="F656" s="12">
        <v>-1.4675767166016929E-3</v>
      </c>
      <c r="G656" s="12">
        <f t="shared" si="212"/>
        <v>3.9215573984916399E-3</v>
      </c>
      <c r="H656" s="12">
        <f t="shared" si="216"/>
        <v>3.439664867901484E-3</v>
      </c>
      <c r="I656" s="14">
        <v>-6.4503879102073549E-3</v>
      </c>
      <c r="J656" s="14">
        <v>-5.6577452334653144E-3</v>
      </c>
      <c r="K656" s="20">
        <v>-9.1229067169101563E-3</v>
      </c>
      <c r="L656" s="20">
        <v>-8.0018570528555873E-3</v>
      </c>
      <c r="N656" s="24">
        <v>9.7316489500451892E-6</v>
      </c>
      <c r="O656" s="24">
        <v>2.1537814191114057E-6</v>
      </c>
      <c r="P656" s="23">
        <f t="shared" si="213"/>
        <v>1.3044071211478154E-5</v>
      </c>
      <c r="Q656" s="23">
        <f t="shared" si="213"/>
        <v>1.0769150980385605E-5</v>
      </c>
      <c r="R656" s="12">
        <v>3.6116576819347308E-3</v>
      </c>
      <c r="S656" s="12">
        <v>3.2816384597309932E-3</v>
      </c>
      <c r="T656" s="14">
        <v>-5.9406482374374904E-3</v>
      </c>
      <c r="U656" s="14">
        <v>-5.3978149228319687E-3</v>
      </c>
      <c r="V656" s="20">
        <v>-8.4019721701321312E-3</v>
      </c>
      <c r="W656" s="20">
        <v>-7.6342326541658555E-3</v>
      </c>
      <c r="Y656" s="14">
        <f t="shared" si="214"/>
        <v>-5.3345107552136223E-3</v>
      </c>
      <c r="Z656" s="14">
        <f t="shared" si="217"/>
        <v>-5.7292371195512169E-3</v>
      </c>
      <c r="AA656" s="20">
        <f t="shared" si="215"/>
        <v>-1.0562804562269427E-2</v>
      </c>
      <c r="AB656" s="20">
        <f t="shared" si="218"/>
        <v>-7.012210245978757E-3</v>
      </c>
      <c r="AI656" s="26">
        <v>0.85683997912898302</v>
      </c>
      <c r="AJ656" s="26">
        <v>-0.43621272482998413</v>
      </c>
      <c r="AK656" s="26">
        <f t="shared" si="219"/>
        <v>-1.672410076730215</v>
      </c>
      <c r="AL656" s="26">
        <f t="shared" si="219"/>
        <v>-1.4950856106928661</v>
      </c>
      <c r="AM656" s="26">
        <f t="shared" si="220"/>
        <v>-2.8934879932036632</v>
      </c>
      <c r="AN656" s="26">
        <f t="shared" si="220"/>
        <v>-2.3503712260832406</v>
      </c>
      <c r="AO656" s="14">
        <v>-6.0401727009677334E-3</v>
      </c>
      <c r="AP656" s="14">
        <v>-4.9063304406401081E-3</v>
      </c>
      <c r="AQ656" s="20">
        <v>-1.0450288138239918E-2</v>
      </c>
      <c r="AR656" s="20">
        <v>-7.7130686101598515E-3</v>
      </c>
    </row>
    <row r="657" spans="1:44" x14ac:dyDescent="0.2">
      <c r="A657" s="1">
        <v>44250</v>
      </c>
      <c r="B657">
        <v>233.3022</v>
      </c>
      <c r="C657">
        <v>18.16</v>
      </c>
      <c r="D657" s="12">
        <v>-1.1873899063509219E-3</v>
      </c>
      <c r="E657" s="12">
        <v>-8.1922446750408717E-3</v>
      </c>
      <c r="F657" s="12">
        <v>-7.0048547686899498E-3</v>
      </c>
      <c r="G657" s="12">
        <f t="shared" si="212"/>
        <v>3.9272771757673328E-3</v>
      </c>
      <c r="H657" s="12">
        <f t="shared" si="216"/>
        <v>3.4379257272904168E-3</v>
      </c>
      <c r="I657" s="14">
        <v>-6.4597961066046334E-3</v>
      </c>
      <c r="J657" s="14">
        <v>-5.6548846017234217E-3</v>
      </c>
      <c r="K657" s="20">
        <v>-9.1362129086154514E-3</v>
      </c>
      <c r="L657" s="20">
        <v>-7.9978112067923719E-3</v>
      </c>
      <c r="N657" s="24">
        <v>1.4098947897040511E-6</v>
      </c>
      <c r="O657" s="24">
        <v>4.9067990330438332E-5</v>
      </c>
      <c r="P657" s="23">
        <f t="shared" si="213"/>
        <v>1.3255221529000813E-5</v>
      </c>
      <c r="Q657" s="23">
        <f t="shared" si="213"/>
        <v>1.1318919346333168E-5</v>
      </c>
      <c r="R657" s="12">
        <v>3.6407721061611112E-3</v>
      </c>
      <c r="S657" s="12">
        <v>3.3643601689375005E-3</v>
      </c>
      <c r="T657" s="14">
        <v>-5.9885372037228558E-3</v>
      </c>
      <c r="U657" s="14">
        <v>-5.5338800262479167E-3</v>
      </c>
      <c r="V657" s="20">
        <v>-8.4697024490350947E-3</v>
      </c>
      <c r="W657" s="20">
        <v>-7.8266721265154385E-3</v>
      </c>
      <c r="Y657" s="14">
        <f t="shared" si="214"/>
        <v>-5.3345107552136223E-3</v>
      </c>
      <c r="Z657" s="14">
        <f t="shared" si="217"/>
        <v>-5.7292371195512169E-3</v>
      </c>
      <c r="AA657" s="20">
        <f t="shared" si="215"/>
        <v>-1.0562804562269427E-2</v>
      </c>
      <c r="AB657" s="20">
        <f t="shared" si="218"/>
        <v>-7.012210245978757E-3</v>
      </c>
      <c r="AI657" s="26">
        <v>-0.31720970961964517</v>
      </c>
      <c r="AJ657" s="26">
        <v>-2.3476220088983379</v>
      </c>
      <c r="AK657" s="26">
        <f t="shared" si="219"/>
        <v>-1.672410076730215</v>
      </c>
      <c r="AL657" s="26">
        <f t="shared" si="219"/>
        <v>-1.4950856106928661</v>
      </c>
      <c r="AM657" s="26">
        <f t="shared" si="220"/>
        <v>-2.8934879932036632</v>
      </c>
      <c r="AN657" s="26">
        <f t="shared" si="220"/>
        <v>-2.3503712260832406</v>
      </c>
      <c r="AO657" s="14">
        <v>-6.0888639574221302E-3</v>
      </c>
      <c r="AP657" s="14">
        <v>-5.030006477766677E-3</v>
      </c>
      <c r="AQ657" s="20">
        <v>-1.0534530375167987E-2</v>
      </c>
      <c r="AR657" s="20">
        <v>-7.9074953352512509E-3</v>
      </c>
    </row>
    <row r="658" spans="1:44" x14ac:dyDescent="0.2">
      <c r="A658" s="1">
        <v>44249</v>
      </c>
      <c r="B658">
        <v>233.57954999999998</v>
      </c>
      <c r="C658">
        <v>18.309999999999999</v>
      </c>
      <c r="D658" s="12">
        <v>-4.2160392380051759E-3</v>
      </c>
      <c r="E658" s="12">
        <v>-7.0498915401302487E-3</v>
      </c>
      <c r="F658" s="12">
        <v>-2.8338523021250728E-3</v>
      </c>
      <c r="G658" s="12">
        <f t="shared" si="212"/>
        <v>3.9271582726693732E-3</v>
      </c>
      <c r="H658" s="12">
        <f t="shared" si="216"/>
        <v>3.36664007826058E-3</v>
      </c>
      <c r="I658" s="14">
        <v>-6.4596005284126993E-3</v>
      </c>
      <c r="J658" s="14">
        <v>-5.5376301433671046E-3</v>
      </c>
      <c r="K658" s="20">
        <v>-9.1359362986462977E-3</v>
      </c>
      <c r="L658" s="20">
        <v>-7.8319759887221906E-3</v>
      </c>
      <c r="N658" s="24">
        <v>1.7774986856399265E-5</v>
      </c>
      <c r="O658" s="24">
        <v>8.030718870259575E-6</v>
      </c>
      <c r="P658" s="23">
        <f t="shared" si="213"/>
        <v>1.4011794552163416E-5</v>
      </c>
      <c r="Q658" s="23">
        <f t="shared" si="213"/>
        <v>8.9031138351255953E-6</v>
      </c>
      <c r="R658" s="12">
        <v>3.7432331682869312E-3</v>
      </c>
      <c r="S658" s="12">
        <v>2.983808612348586E-3</v>
      </c>
      <c r="T658" s="14">
        <v>-6.1570706533818111E-3</v>
      </c>
      <c r="U658" s="14">
        <v>-4.907928418150612E-3</v>
      </c>
      <c r="V658" s="20">
        <v>-8.7080625230834627E-3</v>
      </c>
      <c r="W658" s="20">
        <v>-6.9413768218818846E-3</v>
      </c>
      <c r="Y658" s="14">
        <f t="shared" si="214"/>
        <v>-5.3345107552136223E-3</v>
      </c>
      <c r="Z658" s="14">
        <f t="shared" si="217"/>
        <v>-5.1468923471550297E-3</v>
      </c>
      <c r="AA658" s="20">
        <f t="shared" si="215"/>
        <v>-1.0562804562269427E-2</v>
      </c>
      <c r="AB658" s="20">
        <f t="shared" si="218"/>
        <v>-6.8332067367645449E-3</v>
      </c>
      <c r="AI658" s="26">
        <v>-1.1361805641250937</v>
      </c>
      <c r="AJ658" s="26">
        <v>-0.9468426701836633</v>
      </c>
      <c r="AK658" s="26">
        <f t="shared" si="219"/>
        <v>-1.672410076730215</v>
      </c>
      <c r="AL658" s="26">
        <f t="shared" si="219"/>
        <v>-1.4578884941186045</v>
      </c>
      <c r="AM658" s="26">
        <f t="shared" si="220"/>
        <v>-2.8934879932036632</v>
      </c>
      <c r="AN658" s="26">
        <f t="shared" si="220"/>
        <v>-1.7272442613621783</v>
      </c>
      <c r="AO658" s="14">
        <v>-6.2602208701938323E-3</v>
      </c>
      <c r="AP658" s="14">
        <v>-4.3500602445950033E-3</v>
      </c>
      <c r="AQ658" s="20">
        <v>-1.0831000228199942E-2</v>
      </c>
      <c r="AR658" s="20">
        <v>-5.1537663026821395E-3</v>
      </c>
    </row>
    <row r="659" spans="1:44" x14ac:dyDescent="0.2">
      <c r="A659" s="1">
        <v>44246</v>
      </c>
      <c r="B659">
        <v>234.5685</v>
      </c>
      <c r="C659">
        <v>18.440000000000001</v>
      </c>
      <c r="D659" s="12">
        <v>-2.6919454008932364E-3</v>
      </c>
      <c r="E659" s="12">
        <v>5.425935973957241E-4</v>
      </c>
      <c r="F659" s="12">
        <v>3.2345389982889605E-3</v>
      </c>
      <c r="G659" s="12">
        <f t="shared" si="212"/>
        <v>3.8977863144170062E-3</v>
      </c>
      <c r="H659" s="12">
        <f t="shared" si="216"/>
        <v>3.3538450400671027E-3</v>
      </c>
      <c r="I659" s="14">
        <v>-6.4112879563506253E-3</v>
      </c>
      <c r="J659" s="14">
        <v>-5.5165841783875805E-3</v>
      </c>
      <c r="K659" s="20">
        <v>-9.0676069060094868E-3</v>
      </c>
      <c r="L659" s="20">
        <v>-7.8022102788225228E-3</v>
      </c>
      <c r="N659" s="24">
        <v>7.246570041390247E-6</v>
      </c>
      <c r="O659" s="24">
        <v>1.0462242531452152E-5</v>
      </c>
      <c r="P659" s="23">
        <f t="shared" si="213"/>
        <v>1.3769386058719249E-5</v>
      </c>
      <c r="Q659" s="23">
        <f t="shared" si="213"/>
        <v>8.9577467463453885E-6</v>
      </c>
      <c r="R659" s="12">
        <v>3.7107123384492158E-3</v>
      </c>
      <c r="S659" s="12">
        <v>2.9929495061469693E-3</v>
      </c>
      <c r="T659" s="14">
        <v>-6.1035786484717729E-3</v>
      </c>
      <c r="U659" s="14">
        <v>-4.9229638504684611E-3</v>
      </c>
      <c r="V659" s="20">
        <v>-8.6324077597284502E-3</v>
      </c>
      <c r="W659" s="20">
        <v>-6.9626417207365862E-3</v>
      </c>
      <c r="Y659" s="14">
        <f t="shared" si="214"/>
        <v>-5.3345107552136223E-3</v>
      </c>
      <c r="Z659" s="14">
        <f t="shared" si="217"/>
        <v>-5.1468923471550297E-3</v>
      </c>
      <c r="AA659" s="20">
        <f t="shared" si="215"/>
        <v>-1.0562804562269427E-2</v>
      </c>
      <c r="AB659" s="20">
        <f t="shared" si="218"/>
        <v>-6.8332067367645449E-3</v>
      </c>
      <c r="AI659" s="26">
        <v>-0.71469077639577372</v>
      </c>
      <c r="AJ659" s="26">
        <v>1.0865341118917604</v>
      </c>
      <c r="AK659" s="26">
        <f t="shared" si="219"/>
        <v>-1.672410076730215</v>
      </c>
      <c r="AL659" s="26">
        <f t="shared" si="219"/>
        <v>-1.4578884941186045</v>
      </c>
      <c r="AM659" s="26">
        <f t="shared" si="220"/>
        <v>-2.8934879932036632</v>
      </c>
      <c r="AN659" s="26">
        <f t="shared" si="220"/>
        <v>-1.7272442613621783</v>
      </c>
      <c r="AO659" s="14">
        <v>-6.2058327066696088E-3</v>
      </c>
      <c r="AP659" s="14">
        <v>-4.3633866484896261E-3</v>
      </c>
      <c r="AQ659" s="20">
        <v>-1.0736901597535493E-2</v>
      </c>
      <c r="AR659" s="20">
        <v>-5.1695548590391183E-3</v>
      </c>
    </row>
    <row r="660" spans="1:44" x14ac:dyDescent="0.2">
      <c r="A660" s="1">
        <v>44245</v>
      </c>
      <c r="B660">
        <v>235.20165</v>
      </c>
      <c r="C660">
        <v>18.43</v>
      </c>
      <c r="D660" s="12">
        <v>-4.5505939324991251E-3</v>
      </c>
      <c r="E660" s="12">
        <v>-5.9331175836030425E-3</v>
      </c>
      <c r="F660" s="12">
        <v>-1.3825236511039174E-3</v>
      </c>
      <c r="G660" s="12">
        <f t="shared" si="212"/>
        <v>3.9143496983706887E-3</v>
      </c>
      <c r="H660" s="12">
        <f t="shared" si="216"/>
        <v>3.3583753187423587E-3</v>
      </c>
      <c r="I660" s="14">
        <v>-6.4385322985214301E-3</v>
      </c>
      <c r="J660" s="14">
        <v>-5.524035823697677E-3</v>
      </c>
      <c r="K660" s="20">
        <v>-9.1061390990570586E-3</v>
      </c>
      <c r="L660" s="20">
        <v>-7.8127492829875179E-3</v>
      </c>
      <c r="N660" s="24">
        <v>2.0707905138497851E-5</v>
      </c>
      <c r="O660" s="24">
        <v>1.9113716458617065E-6</v>
      </c>
      <c r="P660" s="23">
        <f t="shared" ref="P660:Q675" si="221">SUMPRODUCT(N660:N759,Weights)</f>
        <v>1.418718198706275E-5</v>
      </c>
      <c r="Q660" s="23">
        <f t="shared" si="221"/>
        <v>8.8621286890193975E-6</v>
      </c>
      <c r="R660" s="12">
        <v>3.76658757857331E-3</v>
      </c>
      <c r="S660" s="12">
        <v>2.9769327652836566E-3</v>
      </c>
      <c r="T660" s="14">
        <v>-6.1954852398466735E-3</v>
      </c>
      <c r="U660" s="14">
        <v>-4.8966186561674998E-3</v>
      </c>
      <c r="V660" s="20">
        <v>-8.7623930058026572E-3</v>
      </c>
      <c r="W660" s="20">
        <v>-6.9253812096801556E-3</v>
      </c>
      <c r="Y660" s="14">
        <f t="shared" si="214"/>
        <v>-5.3345107552136223E-3</v>
      </c>
      <c r="Z660" s="14">
        <f t="shared" si="217"/>
        <v>-5.1468923471550297E-3</v>
      </c>
      <c r="AA660" s="20">
        <f t="shared" si="215"/>
        <v>-1.0562804562269427E-2</v>
      </c>
      <c r="AB660" s="20">
        <f t="shared" si="218"/>
        <v>-6.8332067367645449E-3</v>
      </c>
      <c r="AI660" s="26">
        <v>-1.2261252986304065</v>
      </c>
      <c r="AJ660" s="26">
        <v>-0.45313042371777368</v>
      </c>
      <c r="AK660" s="26">
        <f t="shared" si="219"/>
        <v>-1.672410076730215</v>
      </c>
      <c r="AL660" s="26">
        <f t="shared" si="219"/>
        <v>-1.4578884941186045</v>
      </c>
      <c r="AM660" s="26">
        <f t="shared" si="220"/>
        <v>-2.8934879932036632</v>
      </c>
      <c r="AN660" s="26">
        <f t="shared" si="220"/>
        <v>-1.7272442613621783</v>
      </c>
      <c r="AO660" s="14">
        <v>-6.2992790212928638E-3</v>
      </c>
      <c r="AP660" s="14">
        <v>-4.3400360262717238E-3</v>
      </c>
      <c r="AQ660" s="20">
        <v>-1.0898575933951932E-2</v>
      </c>
      <c r="AR660" s="20">
        <v>-5.1418900352972361E-3</v>
      </c>
    </row>
    <row r="661" spans="1:44" x14ac:dyDescent="0.2">
      <c r="A661" s="1">
        <v>44244</v>
      </c>
      <c r="B661">
        <v>236.27685</v>
      </c>
      <c r="C661">
        <v>18.54</v>
      </c>
      <c r="D661" s="12">
        <v>1.7115131586618038E-3</v>
      </c>
      <c r="E661" s="12">
        <v>-2.1528525296016232E-3</v>
      </c>
      <c r="F661" s="12">
        <v>-3.864365688263427E-3</v>
      </c>
      <c r="G661" s="12">
        <f t="shared" si="212"/>
        <v>3.9267089179085722E-3</v>
      </c>
      <c r="H661" s="12">
        <f t="shared" si="216"/>
        <v>3.3905868656717692E-3</v>
      </c>
      <c r="I661" s="14">
        <v>-6.458861405604607E-3</v>
      </c>
      <c r="J661" s="14">
        <v>-5.5770191034942348E-3</v>
      </c>
      <c r="K661" s="20">
        <v>-9.1348909431538169E-3</v>
      </c>
      <c r="L661" s="20">
        <v>-7.8876845467063181E-3</v>
      </c>
      <c r="N661" s="24">
        <v>2.9292772922725047E-6</v>
      </c>
      <c r="O661" s="24">
        <v>1.4933322172627669E-5</v>
      </c>
      <c r="P661" s="23">
        <f t="shared" si="221"/>
        <v>1.377420239772659E-5</v>
      </c>
      <c r="Q661" s="23">
        <f t="shared" si="221"/>
        <v>9.3089070696644508E-6</v>
      </c>
      <c r="R661" s="12">
        <v>3.7113612593934575E-3</v>
      </c>
      <c r="S661" s="12">
        <v>3.0510501584969808E-3</v>
      </c>
      <c r="T661" s="14">
        <v>-6.1046460284405139E-3</v>
      </c>
      <c r="U661" s="14">
        <v>-5.0185309192146239E-3</v>
      </c>
      <c r="V661" s="20">
        <v>-8.6339173755875069E-3</v>
      </c>
      <c r="W661" s="20">
        <v>-7.0978040498114216E-3</v>
      </c>
      <c r="Y661" s="14">
        <f t="shared" si="214"/>
        <v>-5.3345107552136223E-3</v>
      </c>
      <c r="Z661" s="14">
        <f t="shared" si="217"/>
        <v>-5.1468923471550297E-3</v>
      </c>
      <c r="AA661" s="20">
        <f t="shared" si="215"/>
        <v>-1.0562804562269427E-2</v>
      </c>
      <c r="AB661" s="20">
        <f t="shared" si="218"/>
        <v>-6.8332067367645449E-3</v>
      </c>
      <c r="AI661" s="26">
        <v>0.4499152511155381</v>
      </c>
      <c r="AJ661" s="26">
        <v>-1.2916295428596181</v>
      </c>
      <c r="AK661" s="26">
        <f t="shared" ref="AK661:AL676" si="222">PERCENTILE(AI661:AI760,5%)</f>
        <v>-1.672410076730215</v>
      </c>
      <c r="AL661" s="26">
        <f t="shared" si="222"/>
        <v>-1.4578884941186045</v>
      </c>
      <c r="AM661" s="26">
        <f t="shared" ref="AM661:AN676" si="223">PERCENTILE(AI661:AI760,1%)</f>
        <v>-2.8934879932036632</v>
      </c>
      <c r="AN661" s="26">
        <f t="shared" si="223"/>
        <v>-1.7272442613621783</v>
      </c>
      <c r="AO661" s="14">
        <v>-6.2069179685957593E-3</v>
      </c>
      <c r="AP661" s="14">
        <v>-4.4480909210514929E-3</v>
      </c>
      <c r="AQ661" s="20">
        <v>-1.0738779242496195E-2</v>
      </c>
      <c r="AR661" s="20">
        <v>-5.269908877392075E-3</v>
      </c>
    </row>
    <row r="662" spans="1:44" x14ac:dyDescent="0.2">
      <c r="A662" s="1">
        <v>44243</v>
      </c>
      <c r="B662">
        <v>235.87315000000001</v>
      </c>
      <c r="C662">
        <v>18.579999999999998</v>
      </c>
      <c r="D662" s="12">
        <v>-1.0122308403018865E-3</v>
      </c>
      <c r="E662" s="12">
        <v>1.6172506738543202E-3</v>
      </c>
      <c r="F662" s="12">
        <v>2.6294815141562067E-3</v>
      </c>
      <c r="G662" s="12">
        <f t="shared" si="212"/>
        <v>3.9625998632432597E-3</v>
      </c>
      <c r="H662" s="12">
        <f t="shared" si="216"/>
        <v>3.4055211034456699E-3</v>
      </c>
      <c r="I662" s="14">
        <v>-6.5178967572130852E-3</v>
      </c>
      <c r="J662" s="14">
        <v>-5.6015837386623911E-3</v>
      </c>
      <c r="K662" s="20">
        <v>-9.2183857675304827E-3</v>
      </c>
      <c r="L662" s="20">
        <v>-7.9224267790020519E-3</v>
      </c>
      <c r="N662" s="24">
        <v>1.0246112740582633E-6</v>
      </c>
      <c r="O662" s="24">
        <v>6.9141730332892174E-6</v>
      </c>
      <c r="P662" s="23">
        <f t="shared" si="221"/>
        <v>1.4471017040159608E-5</v>
      </c>
      <c r="Q662" s="23">
        <f t="shared" si="221"/>
        <v>8.951184214106996E-6</v>
      </c>
      <c r="R662" s="12">
        <v>3.8040790002521778E-3</v>
      </c>
      <c r="S662" s="12">
        <v>2.9918529733439438E-3</v>
      </c>
      <c r="T662" s="14">
        <v>-6.2571531407747266E-3</v>
      </c>
      <c r="U662" s="14">
        <v>-4.9211602145103339E-3</v>
      </c>
      <c r="V662" s="20">
        <v>-8.8496110949200599E-3</v>
      </c>
      <c r="W662" s="20">
        <v>-6.9600908039814521E-3</v>
      </c>
      <c r="Y662" s="14">
        <f t="shared" si="214"/>
        <v>-5.3345107552136223E-3</v>
      </c>
      <c r="Z662" s="14">
        <f t="shared" si="217"/>
        <v>-5.1468923471550297E-3</v>
      </c>
      <c r="AA662" s="20">
        <f t="shared" si="215"/>
        <v>-1.0562804562269427E-2</v>
      </c>
      <c r="AB662" s="20">
        <f t="shared" si="218"/>
        <v>-6.8332067367645449E-3</v>
      </c>
      <c r="AI662" s="26">
        <v>-0.25853555069293133</v>
      </c>
      <c r="AJ662" s="26">
        <v>0.87210277568256944</v>
      </c>
      <c r="AK662" s="26">
        <f t="shared" si="222"/>
        <v>-1.672410076730215</v>
      </c>
      <c r="AL662" s="26">
        <f t="shared" si="222"/>
        <v>-1.4578884941186045</v>
      </c>
      <c r="AM662" s="26">
        <f t="shared" si="223"/>
        <v>-2.8934879932036632</v>
      </c>
      <c r="AN662" s="26">
        <f t="shared" si="223"/>
        <v>-1.7272442613621783</v>
      </c>
      <c r="AO662" s="14">
        <v>-6.3619800526995441E-3</v>
      </c>
      <c r="AP662" s="14">
        <v>-4.3617880259326719E-3</v>
      </c>
      <c r="AQ662" s="20">
        <v>-1.1007056912427871E-2</v>
      </c>
      <c r="AR662" s="20">
        <v>-5.1676608790476976E-3</v>
      </c>
    </row>
    <row r="663" spans="1:44" x14ac:dyDescent="0.2">
      <c r="A663" s="1">
        <v>44242</v>
      </c>
      <c r="B663">
        <v>236.11214999999999</v>
      </c>
      <c r="C663">
        <v>18.55</v>
      </c>
      <c r="D663" s="12">
        <v>7.3387612899944443E-4</v>
      </c>
      <c r="E663" s="12">
        <v>2.7027027027026751E-3</v>
      </c>
      <c r="F663" s="12">
        <v>1.9688265737032307E-3</v>
      </c>
      <c r="G663" s="12">
        <f t="shared" si="212"/>
        <v>3.9590233061268312E-3</v>
      </c>
      <c r="H663" s="12">
        <f t="shared" si="216"/>
        <v>3.5154615442294819E-3</v>
      </c>
      <c r="I663" s="14">
        <v>-6.512013844268129E-3</v>
      </c>
      <c r="J663" s="14">
        <v>-5.782419671434288E-3</v>
      </c>
      <c r="K663" s="20">
        <v>-9.2100654514862944E-3</v>
      </c>
      <c r="L663" s="20">
        <v>-8.1781864896905854E-3</v>
      </c>
      <c r="N663" s="24">
        <v>5.3857417271520924E-7</v>
      </c>
      <c r="O663" s="24">
        <v>3.8762780773200027E-6</v>
      </c>
      <c r="P663" s="23">
        <f t="shared" si="221"/>
        <v>1.5329168189420428E-5</v>
      </c>
      <c r="Q663" s="23">
        <f t="shared" si="221"/>
        <v>9.0908586774171455E-6</v>
      </c>
      <c r="R663" s="12">
        <v>3.9152481644744346E-3</v>
      </c>
      <c r="S663" s="12">
        <v>3.0151050856341882E-3</v>
      </c>
      <c r="T663" s="14">
        <v>-6.4400101437508692E-3</v>
      </c>
      <c r="U663" s="14">
        <v>-4.9594065357452246E-3</v>
      </c>
      <c r="V663" s="20">
        <v>-9.1082292437674045E-3</v>
      </c>
      <c r="W663" s="20">
        <v>-7.0141833059748212E-3</v>
      </c>
      <c r="Y663" s="14">
        <f t="shared" si="214"/>
        <v>-5.3345107552136223E-3</v>
      </c>
      <c r="Z663" s="14">
        <f t="shared" si="217"/>
        <v>-5.7292371195512169E-3</v>
      </c>
      <c r="AA663" s="20">
        <f t="shared" si="215"/>
        <v>-1.0562804562269427E-2</v>
      </c>
      <c r="AB663" s="20">
        <f t="shared" si="218"/>
        <v>-7.7526393233888638E-3</v>
      </c>
      <c r="AI663" s="26">
        <v>0.18189113968155507</v>
      </c>
      <c r="AJ663" s="26">
        <v>0.64074398059683479</v>
      </c>
      <c r="AK663" s="26">
        <f t="shared" si="222"/>
        <v>-1.672410076730215</v>
      </c>
      <c r="AL663" s="26">
        <f t="shared" si="222"/>
        <v>-1.4950856106928661</v>
      </c>
      <c r="AM663" s="26">
        <f t="shared" si="223"/>
        <v>-2.8934879932036632</v>
      </c>
      <c r="AN663" s="26">
        <f t="shared" si="223"/>
        <v>-1.7272442613621783</v>
      </c>
      <c r="AO663" s="14">
        <v>-6.547900483166523E-3</v>
      </c>
      <c r="AP663" s="14">
        <v>-4.5078402282585561E-3</v>
      </c>
      <c r="AQ663" s="20">
        <v>-1.1328723554319457E-2</v>
      </c>
      <c r="AR663" s="20">
        <v>-5.2078229565655706E-3</v>
      </c>
    </row>
    <row r="664" spans="1:44" x14ac:dyDescent="0.2">
      <c r="A664" s="1">
        <v>44239</v>
      </c>
      <c r="B664">
        <v>235.93899999999999</v>
      </c>
      <c r="C664">
        <v>18.5</v>
      </c>
      <c r="D664" s="12">
        <v>1.615522601715158E-3</v>
      </c>
      <c r="E664" s="12">
        <v>2.1668472372697867E-3</v>
      </c>
      <c r="F664" s="12">
        <v>5.5132463555462863E-4</v>
      </c>
      <c r="G664" s="12">
        <f t="shared" si="212"/>
        <v>4.0253934882790877E-3</v>
      </c>
      <c r="H664" s="12">
        <f t="shared" si="216"/>
        <v>3.7013040025503942E-3</v>
      </c>
      <c r="I664" s="14">
        <v>-6.6211830791026976E-3</v>
      </c>
      <c r="J664" s="14">
        <v>-6.0881033130450188E-3</v>
      </c>
      <c r="K664" s="20">
        <v>-9.3644655836358989E-3</v>
      </c>
      <c r="L664" s="20">
        <v>-8.6105206975119648E-3</v>
      </c>
      <c r="N664" s="24">
        <v>2.6099132766525132E-6</v>
      </c>
      <c r="O664" s="24">
        <v>3.0395885376944409E-7</v>
      </c>
      <c r="P664" s="23">
        <f t="shared" si="221"/>
        <v>1.6278801770933837E-5</v>
      </c>
      <c r="Q664" s="23">
        <f t="shared" si="221"/>
        <v>9.4416056053859313E-6</v>
      </c>
      <c r="R664" s="12">
        <v>4.0346997126098289E-3</v>
      </c>
      <c r="S664" s="12">
        <v>3.0727195780588133E-3</v>
      </c>
      <c r="T664" s="14">
        <v>-6.6364904559463415E-3</v>
      </c>
      <c r="U664" s="14">
        <v>-5.054173942574838E-3</v>
      </c>
      <c r="V664" s="20">
        <v>-9.3861150988230665E-3</v>
      </c>
      <c r="W664" s="20">
        <v>-7.1482146579407895E-3</v>
      </c>
      <c r="Y664" s="14">
        <f t="shared" si="214"/>
        <v>-6.5435183236634328E-3</v>
      </c>
      <c r="Z664" s="14">
        <f t="shared" si="217"/>
        <v>-5.7292371195512169E-3</v>
      </c>
      <c r="AA664" s="20">
        <f t="shared" si="215"/>
        <v>-1.0562804562269427E-2</v>
      </c>
      <c r="AB664" s="20">
        <f t="shared" si="218"/>
        <v>-7.7526393233888638E-3</v>
      </c>
      <c r="AI664" s="26">
        <v>0.39006753970775937</v>
      </c>
      <c r="AJ664" s="26">
        <v>0.17412148943827283</v>
      </c>
      <c r="AK664" s="26">
        <f t="shared" si="222"/>
        <v>-1.672410076730215</v>
      </c>
      <c r="AL664" s="26">
        <f t="shared" si="222"/>
        <v>-1.4950856106928661</v>
      </c>
      <c r="AM664" s="26">
        <f t="shared" si="223"/>
        <v>-2.8934879932036632</v>
      </c>
      <c r="AN664" s="26">
        <f t="shared" si="223"/>
        <v>-1.7272442613621783</v>
      </c>
      <c r="AO664" s="14">
        <v>-6.74767245594918E-3</v>
      </c>
      <c r="AP664" s="14">
        <v>-4.5939788268499863E-3</v>
      </c>
      <c r="AQ664" s="20">
        <v>-1.167435517461881E-2</v>
      </c>
      <c r="AR664" s="20">
        <v>-5.3073372579772989E-3</v>
      </c>
    </row>
    <row r="665" spans="1:44" x14ac:dyDescent="0.2">
      <c r="A665" s="1">
        <v>44238</v>
      </c>
      <c r="B665">
        <v>235.55844999999999</v>
      </c>
      <c r="C665">
        <v>18.46</v>
      </c>
      <c r="D665" s="12">
        <v>1.0939177704476499E-3</v>
      </c>
      <c r="E665" s="12">
        <v>-5.4141851651312578E-4</v>
      </c>
      <c r="F665" s="12">
        <v>-1.6353362869607757E-3</v>
      </c>
      <c r="G665" s="12">
        <f t="shared" si="212"/>
        <v>4.0393865349050012E-3</v>
      </c>
      <c r="H665" s="12">
        <f t="shared" si="216"/>
        <v>3.7099530867715645E-3</v>
      </c>
      <c r="I665" s="14">
        <v>-6.6441995925974329E-3</v>
      </c>
      <c r="J665" s="14">
        <v>-6.1023297905960193E-3</v>
      </c>
      <c r="K665" s="20">
        <v>-9.3970182779054487E-3</v>
      </c>
      <c r="L665" s="20">
        <v>-8.6306414762022839E-3</v>
      </c>
      <c r="N665" s="24">
        <v>1.1966560885011573E-6</v>
      </c>
      <c r="O665" s="24">
        <v>2.6743247714506564E-6</v>
      </c>
      <c r="P665" s="23">
        <f t="shared" si="221"/>
        <v>1.7153251469064989E-5</v>
      </c>
      <c r="Q665" s="23">
        <f t="shared" si="221"/>
        <v>1.0025592566351396E-5</v>
      </c>
      <c r="R665" s="12">
        <v>4.1416483999809775E-3</v>
      </c>
      <c r="S665" s="12">
        <v>3.1663216144844474E-3</v>
      </c>
      <c r="T665" s="14">
        <v>-6.8124053922664742E-3</v>
      </c>
      <c r="U665" s="14">
        <v>-5.2081355916795856E-3</v>
      </c>
      <c r="V665" s="20">
        <v>-9.6349149503203967E-3</v>
      </c>
      <c r="W665" s="20">
        <v>-7.3659655563854572E-3</v>
      </c>
      <c r="Y665" s="14">
        <f t="shared" si="214"/>
        <v>-6.5435183236634328E-3</v>
      </c>
      <c r="Z665" s="14">
        <f t="shared" si="217"/>
        <v>-5.7292371195512169E-3</v>
      </c>
      <c r="AA665" s="20">
        <f t="shared" si="215"/>
        <v>-1.0562804562269427E-2</v>
      </c>
      <c r="AB665" s="20">
        <f t="shared" si="218"/>
        <v>-7.7526393233888638E-3</v>
      </c>
      <c r="AI665" s="26">
        <v>0.25661253077494883</v>
      </c>
      <c r="AJ665" s="26">
        <v>-0.5046630655733314</v>
      </c>
      <c r="AK665" s="26">
        <f t="shared" si="222"/>
        <v>-1.672410076730215</v>
      </c>
      <c r="AL665" s="26">
        <f t="shared" si="222"/>
        <v>-1.4950856106928661</v>
      </c>
      <c r="AM665" s="26">
        <f t="shared" si="223"/>
        <v>-2.8934879932036632</v>
      </c>
      <c r="AN665" s="26">
        <f t="shared" si="223"/>
        <v>-1.7272442613621783</v>
      </c>
      <c r="AO665" s="14">
        <v>-6.9265345184017588E-3</v>
      </c>
      <c r="AP665" s="14">
        <v>-4.7339218846415019E-3</v>
      </c>
      <c r="AQ665" s="20">
        <v>-1.1983809917416122E-2</v>
      </c>
      <c r="AR665" s="20">
        <v>-5.469010838245289E-3</v>
      </c>
    </row>
    <row r="666" spans="1:44" x14ac:dyDescent="0.2">
      <c r="A666" s="1">
        <v>44237</v>
      </c>
      <c r="B666">
        <v>235.30105</v>
      </c>
      <c r="C666">
        <v>18.47</v>
      </c>
      <c r="D666" s="12">
        <v>-8.5137443893679166E-4</v>
      </c>
      <c r="E666" s="12">
        <v>2.1703743895822303E-3</v>
      </c>
      <c r="F666" s="12">
        <v>3.0217488285190219E-3</v>
      </c>
      <c r="G666" s="12">
        <f t="shared" si="212"/>
        <v>4.0523507197627925E-3</v>
      </c>
      <c r="H666" s="12">
        <f t="shared" si="216"/>
        <v>3.7693558465644295E-3</v>
      </c>
      <c r="I666" s="14">
        <v>-6.6655237790812401E-3</v>
      </c>
      <c r="J666" s="14">
        <v>-6.2000386354922402E-3</v>
      </c>
      <c r="K666" s="20">
        <v>-9.4271774817880436E-3</v>
      </c>
      <c r="L666" s="20">
        <v>-8.7688329601585749E-3</v>
      </c>
      <c r="N666" s="24">
        <v>7.2483843527493674E-7</v>
      </c>
      <c r="O666" s="24">
        <v>9.130965982656082E-6</v>
      </c>
      <c r="P666" s="23">
        <f t="shared" si="221"/>
        <v>1.8172456384946536E-5</v>
      </c>
      <c r="Q666" s="23">
        <f t="shared" si="221"/>
        <v>1.050052719687179E-5</v>
      </c>
      <c r="R666" s="12">
        <v>4.2629164177762783E-3</v>
      </c>
      <c r="S666" s="12">
        <v>3.2404516964262544E-3</v>
      </c>
      <c r="T666" s="14">
        <v>-7.0118735311702901E-3</v>
      </c>
      <c r="U666" s="14">
        <v>-5.3300687258277767E-3</v>
      </c>
      <c r="V666" s="20">
        <v>-9.9170265457076412E-3</v>
      </c>
      <c r="W666" s="20">
        <v>-7.5384179149132532E-3</v>
      </c>
      <c r="Y666" s="14">
        <f t="shared" si="214"/>
        <v>-6.5435183236634328E-3</v>
      </c>
      <c r="Z666" s="14">
        <f t="shared" si="217"/>
        <v>-6.058714303909485E-3</v>
      </c>
      <c r="AA666" s="20">
        <f t="shared" si="215"/>
        <v>-1.0562804562269427E-2</v>
      </c>
      <c r="AB666" s="20">
        <f t="shared" si="218"/>
        <v>-7.7526393233888638E-3</v>
      </c>
      <c r="AI666" s="26">
        <v>-0.19384540740977263</v>
      </c>
      <c r="AJ666" s="26">
        <v>0.92859896015424293</v>
      </c>
      <c r="AK666" s="26">
        <f t="shared" si="222"/>
        <v>-1.672410076730215</v>
      </c>
      <c r="AL666" s="26">
        <f t="shared" si="222"/>
        <v>-1.4950856106928661</v>
      </c>
      <c r="AM666" s="26">
        <f t="shared" si="223"/>
        <v>-2.8934879932036632</v>
      </c>
      <c r="AN666" s="26">
        <f t="shared" si="223"/>
        <v>-1.7272442613621783</v>
      </c>
      <c r="AO666" s="14">
        <v>-7.1293443733477192E-3</v>
      </c>
      <c r="AP666" s="14">
        <v>-4.8447527034721806E-3</v>
      </c>
      <c r="AQ666" s="20">
        <v>-1.2334697470866433E-2</v>
      </c>
      <c r="AR666" s="20">
        <v>-5.597051596873584E-3</v>
      </c>
    </row>
    <row r="667" spans="1:44" x14ac:dyDescent="0.2">
      <c r="A667" s="1">
        <v>44236</v>
      </c>
      <c r="B667">
        <v>235.50155000000001</v>
      </c>
      <c r="C667">
        <v>18.43</v>
      </c>
      <c r="D667" s="12">
        <v>-1.4367767354531713E-3</v>
      </c>
      <c r="E667" s="12">
        <v>-2.1656740660530582E-3</v>
      </c>
      <c r="F667" s="12">
        <v>-7.2889733059988693E-4</v>
      </c>
      <c r="G667" s="12">
        <f t="shared" si="212"/>
        <v>4.0951092336805979E-3</v>
      </c>
      <c r="H667" s="12">
        <f t="shared" si="216"/>
        <v>3.7810394399802657E-3</v>
      </c>
      <c r="I667" s="14">
        <v>-6.7358552757819969E-3</v>
      </c>
      <c r="J667" s="14">
        <v>-6.2192564364981053E-3</v>
      </c>
      <c r="K667" s="20">
        <v>-9.5266486597378758E-3</v>
      </c>
      <c r="L667" s="20">
        <v>-8.7960130628626614E-3</v>
      </c>
      <c r="N667" s="24">
        <v>2.0643273875394721E-6</v>
      </c>
      <c r="O667" s="24">
        <v>5.3129131855564086E-7</v>
      </c>
      <c r="P667" s="23">
        <f t="shared" si="221"/>
        <v>1.9289909133568698E-5</v>
      </c>
      <c r="Q667" s="23">
        <f t="shared" si="221"/>
        <v>1.0589131432470931E-5</v>
      </c>
      <c r="R667" s="12">
        <v>4.3920279067383777E-3</v>
      </c>
      <c r="S667" s="12">
        <v>3.2540945641562004E-3</v>
      </c>
      <c r="T667" s="14">
        <v>-7.2242430320707046E-3</v>
      </c>
      <c r="U667" s="14">
        <v>-5.3525092462953974E-3</v>
      </c>
      <c r="V667" s="20">
        <v>-1.0217384783568869E-2</v>
      </c>
      <c r="W667" s="20">
        <v>-7.5701559712526333E-3</v>
      </c>
      <c r="Y667" s="14">
        <f t="shared" si="214"/>
        <v>-6.5435183236634328E-3</v>
      </c>
      <c r="Z667" s="14">
        <f t="shared" si="217"/>
        <v>-6.058714303909485E-3</v>
      </c>
      <c r="AA667" s="20">
        <f t="shared" si="215"/>
        <v>-1.0562804562269427E-2</v>
      </c>
      <c r="AB667" s="20">
        <f t="shared" si="218"/>
        <v>-7.7526393233888638E-3</v>
      </c>
      <c r="AI667" s="26">
        <v>-0.31818507384326161</v>
      </c>
      <c r="AJ667" s="26">
        <v>-0.21749018225452077</v>
      </c>
      <c r="AK667" s="26">
        <f t="shared" si="222"/>
        <v>-1.672410076730215</v>
      </c>
      <c r="AL667" s="26">
        <f t="shared" si="222"/>
        <v>-1.4950856106928661</v>
      </c>
      <c r="AM667" s="26">
        <f t="shared" si="223"/>
        <v>-2.8934879932036632</v>
      </c>
      <c r="AN667" s="26">
        <f t="shared" si="223"/>
        <v>-1.7272442613621783</v>
      </c>
      <c r="AO667" s="14">
        <v>-7.345271728509576E-3</v>
      </c>
      <c r="AP667" s="14">
        <v>-4.8651499587038091E-3</v>
      </c>
      <c r="AQ667" s="20">
        <v>-1.2708280013962915E-2</v>
      </c>
      <c r="AR667" s="20">
        <v>-5.6206161618686558E-3</v>
      </c>
    </row>
    <row r="668" spans="1:44" x14ac:dyDescent="0.2">
      <c r="A668" s="1">
        <v>44235</v>
      </c>
      <c r="B668">
        <v>235.84039999999999</v>
      </c>
      <c r="C668">
        <v>18.47</v>
      </c>
      <c r="D668" s="12">
        <v>3.2101052488293647E-3</v>
      </c>
      <c r="E668" s="12">
        <v>2.71444082518979E-3</v>
      </c>
      <c r="F668" s="12">
        <v>-4.9566442363957464E-4</v>
      </c>
      <c r="G668" s="12">
        <f t="shared" si="212"/>
        <v>4.1032309867680018E-3</v>
      </c>
      <c r="H668" s="12">
        <f t="shared" si="216"/>
        <v>3.7892821328414416E-3</v>
      </c>
      <c r="I668" s="14">
        <v>-6.7492143708050177E-3</v>
      </c>
      <c r="J668" s="14">
        <v>-6.2328144597466571E-3</v>
      </c>
      <c r="K668" s="20">
        <v>-9.5455426827662417E-3</v>
      </c>
      <c r="L668" s="20">
        <v>-8.8151884338766306E-3</v>
      </c>
      <c r="N668" s="24">
        <v>1.0304775708561837E-5</v>
      </c>
      <c r="O668" s="24">
        <v>2.4568322086195173E-7</v>
      </c>
      <c r="P668" s="23">
        <f t="shared" si="221"/>
        <v>2.0390081825263429E-5</v>
      </c>
      <c r="Q668" s="23">
        <f t="shared" si="221"/>
        <v>1.1231904574648711E-5</v>
      </c>
      <c r="R668" s="12">
        <v>4.5155378223710437E-3</v>
      </c>
      <c r="S668" s="12">
        <v>3.3514033739090125E-3</v>
      </c>
      <c r="T668" s="14">
        <v>-7.4273987647635658E-3</v>
      </c>
      <c r="U668" s="14">
        <v>-5.5125679949516414E-3</v>
      </c>
      <c r="V668" s="20">
        <v>-1.0504711813223886E-2</v>
      </c>
      <c r="W668" s="20">
        <v>-7.7965301139465322E-3</v>
      </c>
      <c r="Y668" s="14">
        <f t="shared" si="214"/>
        <v>-6.5435183236634328E-3</v>
      </c>
      <c r="Z668" s="14">
        <f t="shared" si="217"/>
        <v>-6.058714303909485E-3</v>
      </c>
      <c r="AA668" s="20">
        <f t="shared" si="215"/>
        <v>-1.0562804562269427E-2</v>
      </c>
      <c r="AB668" s="20">
        <f t="shared" si="218"/>
        <v>-7.7526393233888638E-3</v>
      </c>
      <c r="AI668" s="26">
        <v>0.69996146038493234</v>
      </c>
      <c r="AJ668" s="26">
        <v>-0.14348639887913048</v>
      </c>
      <c r="AK668" s="26">
        <f t="shared" si="222"/>
        <v>-1.672410076730215</v>
      </c>
      <c r="AL668" s="26">
        <f t="shared" si="222"/>
        <v>-1.4950856106928661</v>
      </c>
      <c r="AM668" s="26">
        <f t="shared" si="223"/>
        <v>-2.8934879932036632</v>
      </c>
      <c r="AN668" s="26">
        <f t="shared" si="223"/>
        <v>-1.7272442613621783</v>
      </c>
      <c r="AO668" s="14">
        <v>-7.5518309559897455E-3</v>
      </c>
      <c r="AP668" s="14">
        <v>-5.0106349599588875E-3</v>
      </c>
      <c r="AQ668" s="20">
        <v>-1.3065654471887631E-2</v>
      </c>
      <c r="AR668" s="20">
        <v>-5.7886922450941843E-3</v>
      </c>
    </row>
    <row r="669" spans="1:44" x14ac:dyDescent="0.2">
      <c r="A669" s="1">
        <v>44232</v>
      </c>
      <c r="B669">
        <v>235.08574999999999</v>
      </c>
      <c r="C669">
        <v>18.420000000000002</v>
      </c>
      <c r="D669" s="12">
        <v>4.5770203363537654E-4</v>
      </c>
      <c r="E669" s="12">
        <v>1.6313213703100793E-3</v>
      </c>
      <c r="F669" s="12">
        <v>1.1736193366747028E-3</v>
      </c>
      <c r="G669" s="12">
        <f t="shared" si="212"/>
        <v>4.0954831892010893E-3</v>
      </c>
      <c r="H669" s="12">
        <f t="shared" si="216"/>
        <v>3.7888674422914045E-3</v>
      </c>
      <c r="I669" s="14">
        <v>-6.7364703778761961E-3</v>
      </c>
      <c r="J669" s="14">
        <v>-6.2321323544913664E-3</v>
      </c>
      <c r="K669" s="20">
        <v>-9.5275186103679563E-3</v>
      </c>
      <c r="L669" s="20">
        <v>-8.8142237193971663E-3</v>
      </c>
      <c r="N669" s="24">
        <v>2.0949115159395935E-7</v>
      </c>
      <c r="O669" s="24">
        <v>1.3773823474167694E-6</v>
      </c>
      <c r="P669" s="23">
        <f t="shared" si="221"/>
        <v>2.1032470395837622E-5</v>
      </c>
      <c r="Q669" s="23">
        <f t="shared" si="221"/>
        <v>1.1933120462746339E-5</v>
      </c>
      <c r="R669" s="12">
        <v>4.5861171371692662E-3</v>
      </c>
      <c r="S669" s="12">
        <v>3.4544348977432384E-3</v>
      </c>
      <c r="T669" s="14">
        <v>-7.5434914066971719E-3</v>
      </c>
      <c r="U669" s="14">
        <v>-5.6820397706207051E-3</v>
      </c>
      <c r="V669" s="20">
        <v>-1.0668903852155989E-2</v>
      </c>
      <c r="W669" s="20">
        <v>-8.0362172803774713E-3</v>
      </c>
      <c r="Y669" s="14">
        <f t="shared" si="214"/>
        <v>-6.5435183236634328E-3</v>
      </c>
      <c r="Z669" s="14">
        <f t="shared" si="217"/>
        <v>-6.058714303909485E-3</v>
      </c>
      <c r="AA669" s="20">
        <f t="shared" si="215"/>
        <v>-1.0562804562269427E-2</v>
      </c>
      <c r="AB669" s="20">
        <f t="shared" si="218"/>
        <v>-7.7526393233888638E-3</v>
      </c>
      <c r="AI669" s="26">
        <v>9.6787613626652447E-2</v>
      </c>
      <c r="AJ669" s="26">
        <v>0.33053351616299204</v>
      </c>
      <c r="AK669" s="26">
        <f t="shared" si="222"/>
        <v>-1.672410076730215</v>
      </c>
      <c r="AL669" s="26">
        <f t="shared" si="222"/>
        <v>-1.4950856106928661</v>
      </c>
      <c r="AM669" s="26">
        <f t="shared" si="223"/>
        <v>-2.8934879932036632</v>
      </c>
      <c r="AN669" s="26">
        <f t="shared" si="223"/>
        <v>-1.7272442613621783</v>
      </c>
      <c r="AO669" s="14">
        <v>-7.6698685132670068E-3</v>
      </c>
      <c r="AP669" s="14">
        <v>-5.1646759086911975E-3</v>
      </c>
      <c r="AQ669" s="20">
        <v>-1.3269874871824829E-2</v>
      </c>
      <c r="AR669" s="20">
        <v>-5.9666528533762518E-3</v>
      </c>
    </row>
    <row r="670" spans="1:44" x14ac:dyDescent="0.2">
      <c r="A670" s="1">
        <v>44231</v>
      </c>
      <c r="B670">
        <v>234.97820000000002</v>
      </c>
      <c r="C670">
        <v>18.39</v>
      </c>
      <c r="D670" s="12">
        <v>4.6792467028498042E-3</v>
      </c>
      <c r="E670" s="12">
        <v>3.2733224222587509E-3</v>
      </c>
      <c r="F670" s="12">
        <v>-1.4059242805910532E-3</v>
      </c>
      <c r="G670" s="12">
        <f t="shared" si="212"/>
        <v>4.1027289694982082E-3</v>
      </c>
      <c r="H670" s="12">
        <f t="shared" si="216"/>
        <v>3.7931761003695019E-3</v>
      </c>
      <c r="I670" s="14">
        <v>-6.7483886258780058E-3</v>
      </c>
      <c r="J670" s="14">
        <v>-6.2392194663584187E-3</v>
      </c>
      <c r="K670" s="20">
        <v>-9.5443748159579258E-3</v>
      </c>
      <c r="L670" s="20">
        <v>-8.8242471569571178E-3</v>
      </c>
      <c r="N670" s="24">
        <v>2.1895349706130762E-5</v>
      </c>
      <c r="O670" s="24">
        <v>1.9766230827554707E-6</v>
      </c>
      <c r="P670" s="23">
        <f t="shared" si="221"/>
        <v>2.23627969179084E-5</v>
      </c>
      <c r="Q670" s="23">
        <f t="shared" si="221"/>
        <v>1.2607341170616989E-5</v>
      </c>
      <c r="R670" s="12">
        <v>4.7289319003246807E-3</v>
      </c>
      <c r="S670" s="12">
        <v>3.5506817895464794E-3</v>
      </c>
      <c r="T670" s="14">
        <v>-7.7784007878555711E-3</v>
      </c>
      <c r="U670" s="14">
        <v>-5.8403518196860722E-3</v>
      </c>
      <c r="V670" s="20">
        <v>-1.1001140672804234E-2</v>
      </c>
      <c r="W670" s="20">
        <v>-8.2601210325069802E-3</v>
      </c>
      <c r="Y670" s="14">
        <f t="shared" si="214"/>
        <v>-6.5435183236634328E-3</v>
      </c>
      <c r="Z670" s="14">
        <f t="shared" si="217"/>
        <v>-6.058714303909485E-3</v>
      </c>
      <c r="AA670" s="20">
        <f t="shared" si="215"/>
        <v>-1.0562804562269427E-2</v>
      </c>
      <c r="AB670" s="20">
        <f t="shared" si="218"/>
        <v>-7.7526393233888638E-3</v>
      </c>
      <c r="AI670" s="26">
        <v>0.98884923215467335</v>
      </c>
      <c r="AJ670" s="26">
        <v>-0.3857126237150485</v>
      </c>
      <c r="AK670" s="26">
        <f t="shared" si="222"/>
        <v>-1.672410076730215</v>
      </c>
      <c r="AL670" s="26">
        <f t="shared" si="222"/>
        <v>-1.4950856106928661</v>
      </c>
      <c r="AM670" s="26">
        <f t="shared" si="223"/>
        <v>-2.8934879932036632</v>
      </c>
      <c r="AN670" s="26">
        <f t="shared" si="223"/>
        <v>-1.7272442613621783</v>
      </c>
      <c r="AO670" s="14">
        <v>-7.9087133622739603E-3</v>
      </c>
      <c r="AP670" s="14">
        <v>-5.3085732517001369E-3</v>
      </c>
      <c r="AQ670" s="20">
        <v>-1.3683107674267246E-2</v>
      </c>
      <c r="AR670" s="20">
        <v>-6.1328947449173464E-3</v>
      </c>
    </row>
    <row r="671" spans="1:44" x14ac:dyDescent="0.2">
      <c r="A671" s="1">
        <v>44230</v>
      </c>
      <c r="B671">
        <v>233.88380000000001</v>
      </c>
      <c r="C671">
        <v>18.329999999999998</v>
      </c>
      <c r="D671" s="12">
        <v>1.2382566288469121E-3</v>
      </c>
      <c r="E671" s="12">
        <v>3.833515881708438E-3</v>
      </c>
      <c r="F671" s="12">
        <v>2.5952592528615259E-3</v>
      </c>
      <c r="G671" s="12">
        <f t="shared" si="212"/>
        <v>4.0972088758557401E-3</v>
      </c>
      <c r="H671" s="12">
        <f t="shared" si="216"/>
        <v>3.7939554633024991E-3</v>
      </c>
      <c r="I671" s="14">
        <v>-6.7393088798290805E-3</v>
      </c>
      <c r="J671" s="14">
        <v>-6.24050140430547E-3</v>
      </c>
      <c r="K671" s="20">
        <v>-9.531533157848264E-3</v>
      </c>
      <c r="L671" s="20">
        <v>-8.826060226259402E-3</v>
      </c>
      <c r="N671" s="24">
        <v>1.5332794788833195E-6</v>
      </c>
      <c r="O671" s="24">
        <v>6.7353705895633657E-6</v>
      </c>
      <c r="P671" s="23">
        <f t="shared" si="221"/>
        <v>2.2391940153232052E-5</v>
      </c>
      <c r="Q671" s="23">
        <f t="shared" si="221"/>
        <v>1.3286058399294262E-5</v>
      </c>
      <c r="R671" s="12">
        <v>4.7320122731489243E-3</v>
      </c>
      <c r="S671" s="12">
        <v>3.6450045815189674E-3</v>
      </c>
      <c r="T671" s="14">
        <v>-7.7834675502678908E-3</v>
      </c>
      <c r="U671" s="14">
        <v>-5.9954990061662078E-3</v>
      </c>
      <c r="V671" s="20">
        <v>-1.1008306691575166E-2</v>
      </c>
      <c r="W671" s="20">
        <v>-8.4795486590857738E-3</v>
      </c>
      <c r="Y671" s="14">
        <f t="shared" si="214"/>
        <v>-6.5435183236634328E-3</v>
      </c>
      <c r="Z671" s="14">
        <f t="shared" si="217"/>
        <v>-6.058714303909485E-3</v>
      </c>
      <c r="AA671" s="20">
        <f t="shared" si="215"/>
        <v>-1.0562804562269427E-2</v>
      </c>
      <c r="AB671" s="20">
        <f t="shared" si="218"/>
        <v>-7.7526393233888638E-3</v>
      </c>
      <c r="AI671" s="26">
        <v>0.25422443215018276</v>
      </c>
      <c r="AJ671" s="26">
        <v>0.70091013536920999</v>
      </c>
      <c r="AK671" s="26">
        <f t="shared" si="222"/>
        <v>-1.672410076730215</v>
      </c>
      <c r="AL671" s="26">
        <f t="shared" si="222"/>
        <v>-1.4950856106928661</v>
      </c>
      <c r="AM671" s="26">
        <f t="shared" si="223"/>
        <v>-2.8934879932036632</v>
      </c>
      <c r="AN671" s="26">
        <f t="shared" si="223"/>
        <v>-1.7272442613621783</v>
      </c>
      <c r="AO671" s="14">
        <v>-7.9138650088253111E-3</v>
      </c>
      <c r="AP671" s="14">
        <v>-5.44959390073858E-3</v>
      </c>
      <c r="AQ671" s="20">
        <v>-1.3692020696048786E-2</v>
      </c>
      <c r="AR671" s="20">
        <v>-6.2958132460674849E-3</v>
      </c>
    </row>
    <row r="672" spans="1:44" x14ac:dyDescent="0.2">
      <c r="A672" s="1">
        <v>44229</v>
      </c>
      <c r="B672">
        <v>233.59455</v>
      </c>
      <c r="C672">
        <v>18.260000000000002</v>
      </c>
      <c r="D672" s="12">
        <v>7.821150716137204E-3</v>
      </c>
      <c r="E672" s="12">
        <v>1.4444444444444482E-2</v>
      </c>
      <c r="F672" s="12">
        <v>6.6232937283072779E-3</v>
      </c>
      <c r="G672" s="12">
        <f t="shared" si="212"/>
        <v>4.100841044372798E-3</v>
      </c>
      <c r="H672" s="12">
        <f t="shared" si="216"/>
        <v>3.8532706603949499E-3</v>
      </c>
      <c r="I672" s="14">
        <v>-6.7452832653880617E-3</v>
      </c>
      <c r="J672" s="14">
        <v>-6.3380662213763294E-3</v>
      </c>
      <c r="K672" s="20">
        <v>-9.5399828453560792E-3</v>
      </c>
      <c r="L672" s="20">
        <v>-8.9640480089137383E-3</v>
      </c>
      <c r="N672" s="24">
        <v>6.1170398524533495E-5</v>
      </c>
      <c r="O672" s="24">
        <v>4.3868019811434524E-5</v>
      </c>
      <c r="P672" s="23">
        <f t="shared" si="221"/>
        <v>2.3723936412227161E-5</v>
      </c>
      <c r="Q672" s="23">
        <f t="shared" si="221"/>
        <v>1.3709979837480227E-5</v>
      </c>
      <c r="R672" s="12">
        <v>4.8707223706784151E-3</v>
      </c>
      <c r="S672" s="12">
        <v>3.7026989936369695E-3</v>
      </c>
      <c r="T672" s="14">
        <v>-8.0116253572840666E-3</v>
      </c>
      <c r="U672" s="14">
        <v>-6.0903978691933371E-3</v>
      </c>
      <c r="V672" s="20">
        <v>-1.1330994632070894E-2</v>
      </c>
      <c r="W672" s="20">
        <v>-8.6137659320605249E-3</v>
      </c>
      <c r="Y672" s="14">
        <f t="shared" si="214"/>
        <v>-6.5435183236634328E-3</v>
      </c>
      <c r="Z672" s="14">
        <f t="shared" si="217"/>
        <v>-6.5212287766133244E-3</v>
      </c>
      <c r="AA672" s="20">
        <f t="shared" si="215"/>
        <v>-1.0562804562269427E-2</v>
      </c>
      <c r="AB672" s="20">
        <f t="shared" si="218"/>
        <v>-7.7526393233888638E-3</v>
      </c>
      <c r="AI672" s="26">
        <v>1.6933414772894722</v>
      </c>
      <c r="AJ672" s="26">
        <v>1.9289005264930663</v>
      </c>
      <c r="AK672" s="26">
        <f t="shared" si="222"/>
        <v>-1.672410076730215</v>
      </c>
      <c r="AL672" s="26">
        <f t="shared" si="222"/>
        <v>-1.4950856106928661</v>
      </c>
      <c r="AM672" s="26">
        <f t="shared" si="223"/>
        <v>-2.8934879932036632</v>
      </c>
      <c r="AN672" s="26">
        <f t="shared" si="223"/>
        <v>-1.7272442613621783</v>
      </c>
      <c r="AO672" s="14">
        <v>-8.1458451736778625E-3</v>
      </c>
      <c r="AP672" s="14">
        <v>-5.5358519861135888E-3</v>
      </c>
      <c r="AQ672" s="20">
        <v>-1.4093376697786476E-2</v>
      </c>
      <c r="AR672" s="20">
        <v>-6.3954655883109689E-3</v>
      </c>
    </row>
    <row r="673" spans="1:44" x14ac:dyDescent="0.2">
      <c r="A673" s="1">
        <v>44228</v>
      </c>
      <c r="B673">
        <v>231.78174999999999</v>
      </c>
      <c r="C673">
        <v>18</v>
      </c>
      <c r="D673" s="12">
        <v>9.4098515793736848E-3</v>
      </c>
      <c r="E673" s="12">
        <v>1.6694490818029983E-3</v>
      </c>
      <c r="F673" s="12">
        <v>-7.7404024975706864E-3</v>
      </c>
      <c r="G673" s="12">
        <f t="shared" si="212"/>
        <v>4.114862219933825E-3</v>
      </c>
      <c r="H673" s="12">
        <f t="shared" si="216"/>
        <v>3.9059854126583609E-3</v>
      </c>
      <c r="I673" s="14">
        <v>-6.7683460468637401E-3</v>
      </c>
      <c r="J673" s="14">
        <v>-6.4247742728306498E-3</v>
      </c>
      <c r="K673" s="20">
        <v>-9.5726009773140289E-3</v>
      </c>
      <c r="L673" s="20">
        <v>-9.0866808607723143E-3</v>
      </c>
      <c r="N673" s="24">
        <v>8.8545306745841428E-5</v>
      </c>
      <c r="O673" s="24">
        <v>5.9913830824398524E-5</v>
      </c>
      <c r="P673" s="23">
        <f t="shared" si="221"/>
        <v>2.1333013952403551E-5</v>
      </c>
      <c r="Q673" s="23">
        <f t="shared" si="221"/>
        <v>1.1790395343808515E-5</v>
      </c>
      <c r="R673" s="12">
        <v>4.6187675793877688E-3</v>
      </c>
      <c r="S673" s="12">
        <v>3.4337145111101642E-3</v>
      </c>
      <c r="T673" s="14">
        <v>-7.5971966050018451E-3</v>
      </c>
      <c r="U673" s="14">
        <v>-5.647957767515456E-3</v>
      </c>
      <c r="V673" s="20">
        <v>-1.0744860138997496E-2</v>
      </c>
      <c r="W673" s="20">
        <v>-7.9880144529843149E-3</v>
      </c>
      <c r="Y673" s="14">
        <f t="shared" si="214"/>
        <v>-6.6122670230298383E-3</v>
      </c>
      <c r="Z673" s="14">
        <f t="shared" si="217"/>
        <v>-6.5212287766133244E-3</v>
      </c>
      <c r="AA673" s="20">
        <f t="shared" si="215"/>
        <v>-1.0562804562269427E-2</v>
      </c>
      <c r="AB673" s="20">
        <f t="shared" si="218"/>
        <v>-7.7526393233888638E-3</v>
      </c>
      <c r="AI673" s="26">
        <v>2.2797508706381957</v>
      </c>
      <c r="AJ673" s="26">
        <v>-2.6225437273886034</v>
      </c>
      <c r="AK673" s="26">
        <f t="shared" si="222"/>
        <v>-1.672410076730215</v>
      </c>
      <c r="AL673" s="26">
        <f t="shared" si="222"/>
        <v>-1.4950856106928661</v>
      </c>
      <c r="AM673" s="26">
        <f t="shared" si="223"/>
        <v>-2.8934879932036632</v>
      </c>
      <c r="AN673" s="26">
        <f t="shared" si="223"/>
        <v>-1.7272442613621783</v>
      </c>
      <c r="AO673" s="14">
        <v>-7.7244734418429276E-3</v>
      </c>
      <c r="AP673" s="14">
        <v>-5.133697156788096E-3</v>
      </c>
      <c r="AQ673" s="20">
        <v>-1.3364348534356857E-2</v>
      </c>
      <c r="AR673" s="20">
        <v>-5.930863684471069E-3</v>
      </c>
    </row>
    <row r="674" spans="1:44" x14ac:dyDescent="0.2">
      <c r="A674" s="1">
        <v>44225</v>
      </c>
      <c r="B674">
        <v>229.62105000000003</v>
      </c>
      <c r="C674">
        <v>17.97</v>
      </c>
      <c r="D674" s="12">
        <v>-1.0551569086449164E-2</v>
      </c>
      <c r="E674" s="12">
        <v>-6.6334991708126845E-3</v>
      </c>
      <c r="F674" s="12">
        <v>3.9180699156364795E-3</v>
      </c>
      <c r="G674" s="12">
        <f t="shared" si="212"/>
        <v>4.0626438767786214E-3</v>
      </c>
      <c r="H674" s="12">
        <f t="shared" si="216"/>
        <v>3.8319812142200331E-3</v>
      </c>
      <c r="I674" s="14">
        <v>-6.682454515731507E-3</v>
      </c>
      <c r="J674" s="14">
        <v>-6.3030481986197295E-3</v>
      </c>
      <c r="K674" s="20">
        <v>-9.4511229457289857E-3</v>
      </c>
      <c r="L674" s="20">
        <v>-8.9145213510652133E-3</v>
      </c>
      <c r="N674" s="24">
        <v>1.1133561018610965E-4</v>
      </c>
      <c r="O674" s="24">
        <v>1.5351271863815649E-5</v>
      </c>
      <c r="P674" s="23">
        <f t="shared" si="221"/>
        <v>1.7036907533977205E-5</v>
      </c>
      <c r="Q674" s="23">
        <f t="shared" si="221"/>
        <v>8.7112727634378757E-6</v>
      </c>
      <c r="R674" s="12">
        <v>4.1275788949427976E-3</v>
      </c>
      <c r="S674" s="12">
        <v>2.9514865345174582E-3</v>
      </c>
      <c r="T674" s="14">
        <v>-6.7892631158750121E-3</v>
      </c>
      <c r="U674" s="14">
        <v>-4.8547633311994739E-3</v>
      </c>
      <c r="V674" s="20">
        <v>-9.6021843871860208E-3</v>
      </c>
      <c r="W674" s="20">
        <v>-6.8661844248348574E-3</v>
      </c>
      <c r="Y674" s="14">
        <f t="shared" si="214"/>
        <v>-6.6122670230298383E-3</v>
      </c>
      <c r="Z674" s="14">
        <f t="shared" si="217"/>
        <v>-6.058714303909485E-3</v>
      </c>
      <c r="AA674" s="20">
        <f t="shared" si="215"/>
        <v>-1.0562804562269427E-2</v>
      </c>
      <c r="AB674" s="20">
        <f t="shared" si="218"/>
        <v>-7.1462613568542398E-3</v>
      </c>
      <c r="AI674" s="26">
        <v>-3.1796796696368697</v>
      </c>
      <c r="AJ674" s="26">
        <v>1.3611743520228037</v>
      </c>
      <c r="AK674" s="26">
        <f t="shared" si="222"/>
        <v>-1.672410076730215</v>
      </c>
      <c r="AL674" s="26">
        <f t="shared" si="222"/>
        <v>-1.4578884941186045</v>
      </c>
      <c r="AM674" s="26">
        <f t="shared" si="223"/>
        <v>-2.8934879932036632</v>
      </c>
      <c r="AN674" s="26">
        <f t="shared" si="223"/>
        <v>-1.6719156980759295</v>
      </c>
      <c r="AO674" s="14">
        <v>-6.9030045364013E-3</v>
      </c>
      <c r="AP674" s="14">
        <v>-4.3029382592189962E-3</v>
      </c>
      <c r="AQ674" s="20">
        <v>-1.1943099973517829E-2</v>
      </c>
      <c r="AR674" s="20">
        <v>-4.9346366697194622E-3</v>
      </c>
    </row>
    <row r="675" spans="1:44" x14ac:dyDescent="0.2">
      <c r="A675" s="1">
        <v>44224</v>
      </c>
      <c r="B675">
        <v>232.06975</v>
      </c>
      <c r="C675">
        <v>18.09</v>
      </c>
      <c r="D675" s="12">
        <v>1.3002203924263878E-3</v>
      </c>
      <c r="E675" s="12">
        <v>-2.7563395810363822E-3</v>
      </c>
      <c r="F675" s="12">
        <v>-4.05655997346277E-3</v>
      </c>
      <c r="G675" s="12">
        <f t="shared" si="212"/>
        <v>4.0051177265930521E-3</v>
      </c>
      <c r="H675" s="12">
        <f t="shared" si="216"/>
        <v>3.813221394546274E-3</v>
      </c>
      <c r="I675" s="14">
        <v>-6.5878324189542186E-3</v>
      </c>
      <c r="J675" s="14">
        <v>-6.2721910411883911E-3</v>
      </c>
      <c r="K675" s="20">
        <v>-9.3172971085430326E-3</v>
      </c>
      <c r="L675" s="20">
        <v>-8.8708794844497754E-3</v>
      </c>
      <c r="N675" s="24">
        <v>1.6905730688814298E-6</v>
      </c>
      <c r="O675" s="24">
        <v>1.6455678818300271E-5</v>
      </c>
      <c r="P675" s="23">
        <f t="shared" si="221"/>
        <v>1.1012029179563094E-5</v>
      </c>
      <c r="Q675" s="23">
        <f t="shared" si="221"/>
        <v>8.2854642607301128E-6</v>
      </c>
      <c r="R675" s="12">
        <v>3.3184377618938545E-3</v>
      </c>
      <c r="S675" s="12">
        <v>2.8784482383273999E-3</v>
      </c>
      <c r="T675" s="14">
        <v>-5.4583443884638335E-3</v>
      </c>
      <c r="U675" s="14">
        <v>-4.7346260248049008E-3</v>
      </c>
      <c r="V675" s="20">
        <v>-7.7198406325186143E-3</v>
      </c>
      <c r="W675" s="20">
        <v>-6.6962719397695505E-3</v>
      </c>
      <c r="Y675" s="14">
        <f t="shared" si="214"/>
        <v>-6.6122670230298383E-3</v>
      </c>
      <c r="Z675" s="14">
        <f t="shared" si="217"/>
        <v>-6.058714303909485E-3</v>
      </c>
      <c r="AA675" s="20">
        <f t="shared" si="215"/>
        <v>-8.2271047663465876E-3</v>
      </c>
      <c r="AB675" s="20">
        <f t="shared" si="218"/>
        <v>-7.1462613568542398E-3</v>
      </c>
      <c r="AI675" s="26">
        <v>0.38164601512730217</v>
      </c>
      <c r="AJ675" s="26">
        <v>-1.4560042461190583</v>
      </c>
      <c r="AK675" s="26">
        <f t="shared" si="222"/>
        <v>-1.6699251264791792</v>
      </c>
      <c r="AL675" s="26">
        <f t="shared" si="222"/>
        <v>-1.4578884941186045</v>
      </c>
      <c r="AM675" s="26">
        <f t="shared" si="223"/>
        <v>-2.5885314651872804</v>
      </c>
      <c r="AN675" s="26">
        <f t="shared" si="223"/>
        <v>-1.6719156980759295</v>
      </c>
      <c r="AO675" s="14">
        <v>-5.5415425992438793E-3</v>
      </c>
      <c r="AP675" s="14">
        <v>-4.1964565675734833E-3</v>
      </c>
      <c r="AQ675" s="20">
        <v>-8.5898805619278994E-3</v>
      </c>
      <c r="AR675" s="20">
        <v>-4.8125227957585845E-3</v>
      </c>
    </row>
    <row r="676" spans="1:44" x14ac:dyDescent="0.2">
      <c r="A676" s="1">
        <v>44223</v>
      </c>
      <c r="B676">
        <v>231.76839999999999</v>
      </c>
      <c r="C676">
        <v>18.14</v>
      </c>
      <c r="D676" s="12">
        <v>-7.6049746408072272E-3</v>
      </c>
      <c r="E676" s="12">
        <v>-6.0273972602739034E-3</v>
      </c>
      <c r="F676" s="12">
        <v>1.5775773805333237E-3</v>
      </c>
      <c r="G676" s="12">
        <f t="shared" si="212"/>
        <v>4.0043402567597648E-3</v>
      </c>
      <c r="H676" s="12">
        <f t="shared" si="216"/>
        <v>3.796252777761236E-3</v>
      </c>
      <c r="I676" s="14">
        <v>-6.5865535948790906E-3</v>
      </c>
      <c r="J676" s="14">
        <v>-6.2442801503251721E-3</v>
      </c>
      <c r="K676" s="20">
        <v>-9.3154884432492327E-3</v>
      </c>
      <c r="L676" s="20">
        <v>-8.831404578866487E-3</v>
      </c>
      <c r="N676" s="24">
        <v>5.7835639287321015E-5</v>
      </c>
      <c r="O676" s="24">
        <v>2.4887503915703834E-6</v>
      </c>
      <c r="P676" s="23">
        <f t="shared" ref="P676:Q691" si="224">SUMPRODUCT(N676:N775,Weights)</f>
        <v>1.160679949088823E-5</v>
      </c>
      <c r="Q676" s="23">
        <f t="shared" si="224"/>
        <v>7.7623017108245059E-6</v>
      </c>
      <c r="R676" s="12">
        <v>3.4068753265842043E-3</v>
      </c>
      <c r="S676" s="12">
        <v>2.7860907578225996E-3</v>
      </c>
      <c r="T676" s="14">
        <v>-5.603811237503511E-3</v>
      </c>
      <c r="U676" s="14">
        <v>-4.5827114880204797E-3</v>
      </c>
      <c r="V676" s="20">
        <v>-7.9255771731213589E-3</v>
      </c>
      <c r="W676" s="20">
        <v>-6.4814163113454393E-3</v>
      </c>
      <c r="Y676" s="14">
        <f t="shared" si="214"/>
        <v>-6.6122670230298383E-3</v>
      </c>
      <c r="Z676" s="14">
        <f t="shared" si="217"/>
        <v>-6.058714303909485E-3</v>
      </c>
      <c r="AA676" s="20">
        <f t="shared" si="215"/>
        <v>-8.2271047663465876E-3</v>
      </c>
      <c r="AB676" s="20">
        <f t="shared" si="218"/>
        <v>-7.1462613568542398E-3</v>
      </c>
      <c r="AI676" s="26">
        <v>-2.5854802964700894</v>
      </c>
      <c r="AJ676" s="26">
        <v>0.55344577131760753</v>
      </c>
      <c r="AK676" s="26">
        <f t="shared" si="222"/>
        <v>-1.6699251264791792</v>
      </c>
      <c r="AL676" s="26">
        <f t="shared" si="222"/>
        <v>-1.3307993074084457</v>
      </c>
      <c r="AM676" s="26">
        <f t="shared" si="223"/>
        <v>-2.5885314651872804</v>
      </c>
      <c r="AN676" s="26">
        <f t="shared" si="223"/>
        <v>-1.6719156980759295</v>
      </c>
      <c r="AO676" s="14">
        <v>-5.6892267106449226E-3</v>
      </c>
      <c r="AP676" s="14">
        <v>-3.707727650887387E-3</v>
      </c>
      <c r="AQ676" s="20">
        <v>-8.8188039808334041E-3</v>
      </c>
      <c r="AR676" s="20">
        <v>-4.6581088742678675E-3</v>
      </c>
    </row>
    <row r="677" spans="1:44" x14ac:dyDescent="0.2">
      <c r="A677" s="1">
        <v>44222</v>
      </c>
      <c r="B677">
        <v>233.5445</v>
      </c>
      <c r="C677">
        <v>18.25</v>
      </c>
      <c r="D677" s="12">
        <v>-2.1730111671240948E-3</v>
      </c>
      <c r="E677" s="12">
        <v>-1.0946907498631253E-3</v>
      </c>
      <c r="F677" s="12">
        <v>1.0783204172609695E-3</v>
      </c>
      <c r="G677" s="12">
        <f t="shared" si="212"/>
        <v>3.9623530095614047E-3</v>
      </c>
      <c r="H677" s="12">
        <f t="shared" si="216"/>
        <v>4.0506180928120226E-3</v>
      </c>
      <c r="I677" s="14">
        <v>-6.5174907190391597E-3</v>
      </c>
      <c r="J677" s="14">
        <v>-6.6626738613571124E-3</v>
      </c>
      <c r="K677" s="20">
        <v>-9.2178114999925016E-3</v>
      </c>
      <c r="L677" s="20">
        <v>-9.423146788764613E-3</v>
      </c>
      <c r="N677" s="24">
        <v>4.7219775324460205E-6</v>
      </c>
      <c r="O677" s="24">
        <v>1.1627749222818714E-6</v>
      </c>
      <c r="P677" s="23">
        <f t="shared" si="224"/>
        <v>8.6519315642367244E-6</v>
      </c>
      <c r="Q677" s="23">
        <f t="shared" si="224"/>
        <v>8.1251463898358995E-6</v>
      </c>
      <c r="R677" s="12">
        <v>2.9414165914124989E-3</v>
      </c>
      <c r="S677" s="12">
        <v>2.8504642411080867E-3</v>
      </c>
      <c r="T677" s="14">
        <v>-4.8381997487600865E-3</v>
      </c>
      <c r="U677" s="14">
        <v>-4.6885964454821136E-3</v>
      </c>
      <c r="V677" s="20">
        <v>-6.8427582341009235E-3</v>
      </c>
      <c r="W677" s="20">
        <v>-6.6311714273312363E-3</v>
      </c>
      <c r="Y677" s="14">
        <f t="shared" si="214"/>
        <v>-6.5435183236634328E-3</v>
      </c>
      <c r="Z677" s="14">
        <f t="shared" si="217"/>
        <v>-6.5212287766133244E-3</v>
      </c>
      <c r="AA677" s="20">
        <f t="shared" si="215"/>
        <v>-8.2271047663465876E-3</v>
      </c>
      <c r="AB677" s="20">
        <f t="shared" si="218"/>
        <v>-9.0166051860884212E-3</v>
      </c>
      <c r="AI677" s="26">
        <v>-0.72747831600154211</v>
      </c>
      <c r="AJ677" s="26">
        <v>0.3677504885296401</v>
      </c>
      <c r="AK677" s="26">
        <f t="shared" ref="AK677:AL692" si="225">PERCENTILE(AI677:AI776,5%)</f>
        <v>-1.4500896123429621</v>
      </c>
      <c r="AL677" s="26">
        <f t="shared" si="225"/>
        <v>-1.4950856106928661</v>
      </c>
      <c r="AM677" s="26">
        <f t="shared" ref="AM677:AN692" si="226">PERCENTILE(AI677:AI776,1%)</f>
        <v>-1.7686248802994959</v>
      </c>
      <c r="AN677" s="26">
        <f t="shared" si="226"/>
        <v>-1.7302575496430299</v>
      </c>
      <c r="AO677" s="14">
        <v>-4.265317644780507E-3</v>
      </c>
      <c r="AP677" s="14">
        <v>-4.2616880706752604E-3</v>
      </c>
      <c r="AQ677" s="20">
        <v>-5.202262566897882E-3</v>
      </c>
      <c r="AR677" s="20">
        <v>-4.9320372731647567E-3</v>
      </c>
    </row>
    <row r="678" spans="1:44" x14ac:dyDescent="0.2">
      <c r="A678" s="1">
        <v>44221</v>
      </c>
      <c r="B678">
        <v>234.0531</v>
      </c>
      <c r="C678">
        <v>18.27</v>
      </c>
      <c r="D678" s="12">
        <v>2.9350620468131527E-3</v>
      </c>
      <c r="E678" s="12">
        <v>1.6447368421053099E-3</v>
      </c>
      <c r="F678" s="12">
        <v>-1.2903252047078428E-3</v>
      </c>
      <c r="G678" s="12">
        <f t="shared" si="212"/>
        <v>4.1576584733794674E-3</v>
      </c>
      <c r="H678" s="12">
        <f t="shared" si="216"/>
        <v>4.3084137755111255E-3</v>
      </c>
      <c r="I678" s="14">
        <v>-6.8387396195637397E-3</v>
      </c>
      <c r="J678" s="14">
        <v>-7.0867100250571625E-3</v>
      </c>
      <c r="K678" s="20">
        <v>-9.6721599505342117E-3</v>
      </c>
      <c r="L678" s="20">
        <v>-1.002286922714858E-2</v>
      </c>
      <c r="N678" s="24">
        <v>8.6145892186430142E-6</v>
      </c>
      <c r="O678" s="24">
        <v>1.6649391339043365E-6</v>
      </c>
      <c r="P678" s="23">
        <f t="shared" si="224"/>
        <v>8.9224435862378357E-6</v>
      </c>
      <c r="Q678" s="23">
        <f t="shared" si="224"/>
        <v>8.5978356669345726E-6</v>
      </c>
      <c r="R678" s="12">
        <v>2.9870459631947139E-3</v>
      </c>
      <c r="S678" s="12">
        <v>2.9322066207780402E-3</v>
      </c>
      <c r="T678" s="14">
        <v>-4.9132533864315805E-3</v>
      </c>
      <c r="U678" s="14">
        <v>-4.8230506951578806E-3</v>
      </c>
      <c r="V678" s="20">
        <v>-6.9489080261402984E-3</v>
      </c>
      <c r="W678" s="20">
        <v>-6.821332638495472E-3</v>
      </c>
      <c r="Y678" s="14">
        <f t="shared" si="214"/>
        <v>-6.6122670230298383E-3</v>
      </c>
      <c r="Z678" s="14">
        <f t="shared" si="217"/>
        <v>-6.5212287766133244E-3</v>
      </c>
      <c r="AA678" s="20">
        <f t="shared" si="215"/>
        <v>-1.1682596862261287E-2</v>
      </c>
      <c r="AB678" s="20">
        <f t="shared" si="218"/>
        <v>-9.0166051860884212E-3</v>
      </c>
      <c r="AI678" s="26">
        <v>0.98064643871137336</v>
      </c>
      <c r="AJ678" s="26">
        <v>-0.42915190647132639</v>
      </c>
      <c r="AK678" s="26">
        <f t="shared" si="225"/>
        <v>-1.6699251264791792</v>
      </c>
      <c r="AL678" s="26">
        <f t="shared" si="225"/>
        <v>-1.4950856106928661</v>
      </c>
      <c r="AM678" s="26">
        <f t="shared" si="226"/>
        <v>-2.8924667539487388</v>
      </c>
      <c r="AN678" s="26">
        <f t="shared" si="226"/>
        <v>-1.7302575496430299</v>
      </c>
      <c r="AO678" s="14">
        <v>-4.9881431078870548E-3</v>
      </c>
      <c r="AP678" s="14">
        <v>-4.3838999263036017E-3</v>
      </c>
      <c r="AQ678" s="20">
        <v>-8.6399311410574973E-3</v>
      </c>
      <c r="AR678" s="20">
        <v>-5.0734726427144813E-3</v>
      </c>
    </row>
    <row r="679" spans="1:44" x14ac:dyDescent="0.2">
      <c r="A679" s="1">
        <v>44218</v>
      </c>
      <c r="B679">
        <v>233.36815000000001</v>
      </c>
      <c r="C679">
        <v>18.239999999999998</v>
      </c>
      <c r="D679" s="12">
        <v>-2.5582700444122253E-3</v>
      </c>
      <c r="E679" s="12">
        <v>-1.0952902519169028E-3</v>
      </c>
      <c r="F679" s="12">
        <v>1.4629797924953225E-3</v>
      </c>
      <c r="G679" s="12">
        <f t="shared" si="212"/>
        <v>4.2920575013546246E-3</v>
      </c>
      <c r="H679" s="12">
        <f t="shared" si="216"/>
        <v>4.3065397542995498E-3</v>
      </c>
      <c r="I679" s="14">
        <v>-7.0598063481874295E-3</v>
      </c>
      <c r="J679" s="14">
        <v>-7.0836275344703182E-3</v>
      </c>
      <c r="K679" s="20">
        <v>-9.9848188435373748E-3</v>
      </c>
      <c r="L679" s="20">
        <v>-1.0018509601887122E-2</v>
      </c>
      <c r="N679" s="24">
        <v>6.5447456201369289E-6</v>
      </c>
      <c r="O679" s="24">
        <v>2.1403098732496568E-6</v>
      </c>
      <c r="P679" s="23">
        <f t="shared" si="224"/>
        <v>8.9579712075237381E-6</v>
      </c>
      <c r="Q679" s="23">
        <f t="shared" si="224"/>
        <v>9.0401631638037637E-6</v>
      </c>
      <c r="R679" s="12">
        <v>2.9929870042356911E-3</v>
      </c>
      <c r="S679" s="12">
        <v>3.0066864092890971E-3</v>
      </c>
      <c r="T679" s="14">
        <v>-4.9230255293356995E-3</v>
      </c>
      <c r="U679" s="14">
        <v>-4.9455590454248717E-3</v>
      </c>
      <c r="V679" s="20">
        <v>-6.9627289543355651E-3</v>
      </c>
      <c r="W679" s="20">
        <v>-6.9945985361571806E-3</v>
      </c>
      <c r="Y679" s="14">
        <f t="shared" si="214"/>
        <v>-6.6122670230298383E-3</v>
      </c>
      <c r="Z679" s="14">
        <f t="shared" si="217"/>
        <v>-6.5212287766133244E-3</v>
      </c>
      <c r="AA679" s="20">
        <f t="shared" si="215"/>
        <v>-1.1682596862261287E-2</v>
      </c>
      <c r="AB679" s="20">
        <f t="shared" si="218"/>
        <v>-9.0166051860884212E-3</v>
      </c>
      <c r="AI679" s="26">
        <v>-0.8474938959466719</v>
      </c>
      <c r="AJ679" s="26">
        <v>0.4751217937660645</v>
      </c>
      <c r="AK679" s="26">
        <f t="shared" si="225"/>
        <v>-1.6699251264791792</v>
      </c>
      <c r="AL679" s="26">
        <f t="shared" si="225"/>
        <v>-1.4950856106928661</v>
      </c>
      <c r="AM679" s="26">
        <f t="shared" si="226"/>
        <v>-2.8924667539487388</v>
      </c>
      <c r="AN679" s="26">
        <f t="shared" si="226"/>
        <v>-1.7302575496430299</v>
      </c>
      <c r="AO679" s="14">
        <v>-4.9980642015988262E-3</v>
      </c>
      <c r="AP679" s="14">
        <v>-4.4952535863939302E-3</v>
      </c>
      <c r="AQ679" s="20">
        <v>-8.6571154047523687E-3</v>
      </c>
      <c r="AR679" s="20">
        <v>-5.2023418590815534E-3</v>
      </c>
    </row>
    <row r="680" spans="1:44" x14ac:dyDescent="0.2">
      <c r="A680" s="1">
        <v>44217</v>
      </c>
      <c r="B680">
        <v>233.9667</v>
      </c>
      <c r="C680">
        <v>18.260000000000002</v>
      </c>
      <c r="D680" s="12">
        <v>-1.8626017637123349E-3</v>
      </c>
      <c r="E680" s="12">
        <v>-2.1857923497267118E-3</v>
      </c>
      <c r="F680" s="12">
        <v>-3.2319058601437689E-4</v>
      </c>
      <c r="G680" s="12">
        <f t="shared" si="212"/>
        <v>4.28696612596973E-3</v>
      </c>
      <c r="H680" s="12">
        <f t="shared" si="216"/>
        <v>4.313118634394748E-3</v>
      </c>
      <c r="I680" s="14">
        <v>-7.0514317809194137E-3</v>
      </c>
      <c r="J680" s="14">
        <v>-7.0944488292561843E-3</v>
      </c>
      <c r="K680" s="20">
        <v>-9.97297453323478E-3</v>
      </c>
      <c r="L680" s="20">
        <v>-1.0033814365610157E-2</v>
      </c>
      <c r="N680" s="24">
        <v>3.4692853301843007E-6</v>
      </c>
      <c r="O680" s="24">
        <v>1.0445215488831634E-7</v>
      </c>
      <c r="P680" s="23">
        <f t="shared" si="224"/>
        <v>9.1121238377051239E-6</v>
      </c>
      <c r="Q680" s="23">
        <f t="shared" si="224"/>
        <v>9.4812751707808362E-6</v>
      </c>
      <c r="R680" s="12">
        <v>3.0186294634660152E-3</v>
      </c>
      <c r="S680" s="12">
        <v>3.0791679348130454E-3</v>
      </c>
      <c r="T680" s="14">
        <v>-4.9652036214046531E-3</v>
      </c>
      <c r="U680" s="14">
        <v>-5.0647805455699135E-3</v>
      </c>
      <c r="V680" s="20">
        <v>-7.0223822348512085E-3</v>
      </c>
      <c r="W680" s="20">
        <v>-7.1632157789670546E-3</v>
      </c>
      <c r="Y680" s="14">
        <f t="shared" si="214"/>
        <v>-6.6122670230298383E-3</v>
      </c>
      <c r="Z680" s="14">
        <f t="shared" si="217"/>
        <v>-6.5212287766133244E-3</v>
      </c>
      <c r="AA680" s="20">
        <f t="shared" si="215"/>
        <v>-1.1682596862261287E-2</v>
      </c>
      <c r="AB680" s="20">
        <f t="shared" si="218"/>
        <v>-9.0166051860884212E-3</v>
      </c>
      <c r="AI680" s="26">
        <v>-0.60518619728607448</v>
      </c>
      <c r="AJ680" s="26">
        <v>-0.10179654523752012</v>
      </c>
      <c r="AK680" s="26">
        <f t="shared" si="225"/>
        <v>-1.6699251264791792</v>
      </c>
      <c r="AL680" s="26">
        <f t="shared" si="225"/>
        <v>-1.4950856106928661</v>
      </c>
      <c r="AM680" s="26">
        <f t="shared" si="226"/>
        <v>-2.8924667539487388</v>
      </c>
      <c r="AN680" s="26">
        <f t="shared" si="226"/>
        <v>-1.7302575496430299</v>
      </c>
      <c r="AO680" s="14">
        <v>-5.0408851885722621E-3</v>
      </c>
      <c r="AP680" s="14">
        <v>-4.6036196722458534E-3</v>
      </c>
      <c r="AQ680" s="20">
        <v>-8.7312853655655675E-3</v>
      </c>
      <c r="AR680" s="20">
        <v>-5.3277535658290088E-3</v>
      </c>
    </row>
    <row r="681" spans="1:44" x14ac:dyDescent="0.2">
      <c r="A681" s="1">
        <v>44216</v>
      </c>
      <c r="B681">
        <v>234.4033</v>
      </c>
      <c r="C681">
        <v>18.3</v>
      </c>
      <c r="D681" s="12">
        <v>6.1315644438797445E-3</v>
      </c>
      <c r="E681" s="12">
        <v>8.8202866593163343E-3</v>
      </c>
      <c r="F681" s="12">
        <v>2.6887222154365897E-3</v>
      </c>
      <c r="G681" s="12">
        <f t="shared" si="212"/>
        <v>4.2885088144716081E-3</v>
      </c>
      <c r="H681" s="12">
        <f t="shared" si="216"/>
        <v>4.3130269209610481E-3</v>
      </c>
      <c r="I681" s="14">
        <v>-7.0539692776969845E-3</v>
      </c>
      <c r="J681" s="14">
        <v>-7.0942979740821225E-3</v>
      </c>
      <c r="K681" s="20">
        <v>-9.9765633633514313E-3</v>
      </c>
      <c r="L681" s="20">
        <v>-1.0033601008258647E-2</v>
      </c>
      <c r="N681" s="24">
        <v>3.7596082529450319E-5</v>
      </c>
      <c r="O681" s="24">
        <v>7.2292271517822435E-6</v>
      </c>
      <c r="P681" s="23">
        <f t="shared" si="224"/>
        <v>9.4724427910128927E-6</v>
      </c>
      <c r="Q681" s="23">
        <f t="shared" si="224"/>
        <v>1.0079786320232903E-5</v>
      </c>
      <c r="R681" s="12">
        <v>3.077733385303687E-3</v>
      </c>
      <c r="S681" s="12">
        <v>3.1748679216989329E-3</v>
      </c>
      <c r="T681" s="14">
        <v>-5.0624209216064038E-3</v>
      </c>
      <c r="U681" s="14">
        <v>-5.2221930160983735E-3</v>
      </c>
      <c r="V681" s="20">
        <v>-7.1598785177657519E-3</v>
      </c>
      <c r="W681" s="20">
        <v>-7.3858472400047748E-3</v>
      </c>
      <c r="Y681" s="14">
        <f t="shared" si="214"/>
        <v>-6.6122670230298383E-3</v>
      </c>
      <c r="Z681" s="14">
        <f t="shared" si="217"/>
        <v>-6.5212287766133244E-3</v>
      </c>
      <c r="AA681" s="20">
        <f t="shared" si="215"/>
        <v>-1.1682596862261287E-2</v>
      </c>
      <c r="AB681" s="20">
        <f t="shared" si="218"/>
        <v>-9.0166051860884212E-3</v>
      </c>
      <c r="AI681" s="26">
        <v>2.2135962480120175</v>
      </c>
      <c r="AJ681" s="26">
        <v>0.8393530332723893</v>
      </c>
      <c r="AK681" s="26">
        <f t="shared" si="225"/>
        <v>-1.6699251264791792</v>
      </c>
      <c r="AL681" s="26">
        <f t="shared" si="225"/>
        <v>-1.4950856106928661</v>
      </c>
      <c r="AM681" s="26">
        <f t="shared" si="226"/>
        <v>-2.8924667539487388</v>
      </c>
      <c r="AN681" s="26">
        <f t="shared" si="226"/>
        <v>-1.7302575496430299</v>
      </c>
      <c r="AO681" s="14">
        <v>-5.1395843127224521E-3</v>
      </c>
      <c r="AP681" s="14">
        <v>-4.7466993455824395E-3</v>
      </c>
      <c r="AQ681" s="20">
        <v>-8.9022414945090188E-3</v>
      </c>
      <c r="AR681" s="20">
        <v>-5.4933391906390548E-3</v>
      </c>
    </row>
    <row r="682" spans="1:44" x14ac:dyDescent="0.2">
      <c r="A682" s="1">
        <v>44215</v>
      </c>
      <c r="B682">
        <v>232.97480000000002</v>
      </c>
      <c r="C682">
        <v>18.14</v>
      </c>
      <c r="D682" s="12">
        <v>1.6158714388005979E-3</v>
      </c>
      <c r="E682" s="12">
        <v>1.1037527593817931E-3</v>
      </c>
      <c r="F682" s="12">
        <v>-5.1211867941880485E-4</v>
      </c>
      <c r="G682" s="12">
        <f t="shared" si="212"/>
        <v>4.2556025713824421E-3</v>
      </c>
      <c r="H682" s="12">
        <f t="shared" si="216"/>
        <v>4.3092267191146673E-3</v>
      </c>
      <c r="I682" s="14">
        <v>-6.9998433244024228E-3</v>
      </c>
      <c r="J682" s="14">
        <v>-7.088047198291955E-3</v>
      </c>
      <c r="K682" s="20">
        <v>-9.9000119946982788E-3</v>
      </c>
      <c r="L682" s="20">
        <v>-1.0024760416772393E-2</v>
      </c>
      <c r="N682" s="24">
        <v>2.6110405067315144E-6</v>
      </c>
      <c r="O682" s="24">
        <v>2.6226554180966059E-7</v>
      </c>
      <c r="P682" s="23">
        <f t="shared" si="224"/>
        <v>7.6726568303683837E-6</v>
      </c>
      <c r="Q682" s="23">
        <f t="shared" si="224"/>
        <v>1.0261303727135469E-5</v>
      </c>
      <c r="R682" s="12">
        <v>2.7699561062169168E-3</v>
      </c>
      <c r="S682" s="12">
        <v>3.2033269778677714E-3</v>
      </c>
      <c r="T682" s="14">
        <v>-4.5561723478072741E-3</v>
      </c>
      <c r="U682" s="14">
        <v>-5.2690039978573033E-3</v>
      </c>
      <c r="V682" s="20">
        <v>-6.4438814988841695E-3</v>
      </c>
      <c r="W682" s="20">
        <v>-7.4520529048203617E-3</v>
      </c>
      <c r="Y682" s="14">
        <f t="shared" si="214"/>
        <v>-6.6122670230298383E-3</v>
      </c>
      <c r="Z682" s="14">
        <f t="shared" si="217"/>
        <v>-6.5212287766133244E-3</v>
      </c>
      <c r="AA682" s="20">
        <f t="shared" si="215"/>
        <v>-1.1682596862261287E-2</v>
      </c>
      <c r="AB682" s="20">
        <f t="shared" si="218"/>
        <v>-9.0166051860884212E-3</v>
      </c>
      <c r="AI682" s="26">
        <v>0.57145952463160932</v>
      </c>
      <c r="AJ682" s="26">
        <v>-0.15508158846185249</v>
      </c>
      <c r="AK682" s="26">
        <f t="shared" si="225"/>
        <v>-1.6699251264791792</v>
      </c>
      <c r="AL682" s="26">
        <f t="shared" si="225"/>
        <v>-1.4950856106928661</v>
      </c>
      <c r="AM682" s="26">
        <f t="shared" si="226"/>
        <v>-2.8924667539487388</v>
      </c>
      <c r="AN682" s="26">
        <f t="shared" si="226"/>
        <v>-1.7302575496430299</v>
      </c>
      <c r="AO682" s="14">
        <v>-4.6256193010160594E-3</v>
      </c>
      <c r="AP682" s="14">
        <v>-4.7892480709543703E-3</v>
      </c>
      <c r="AQ682" s="20">
        <v>-8.0120059471297331E-3</v>
      </c>
      <c r="AR682" s="20">
        <v>-5.5425806874309022E-3</v>
      </c>
    </row>
    <row r="683" spans="1:44" x14ac:dyDescent="0.2">
      <c r="A683" s="1">
        <v>44214</v>
      </c>
      <c r="B683">
        <v>232.59895</v>
      </c>
      <c r="C683">
        <v>18.12</v>
      </c>
      <c r="D683" s="12">
        <v>2.0016994019433909E-4</v>
      </c>
      <c r="E683" s="12">
        <v>-1.1025358324144863E-3</v>
      </c>
      <c r="F683" s="12">
        <v>-1.3027057726088254E-3</v>
      </c>
      <c r="G683" s="12">
        <f t="shared" si="212"/>
        <v>4.2552560464734655E-3</v>
      </c>
      <c r="H683" s="12">
        <f t="shared" si="216"/>
        <v>4.3558721557425545E-3</v>
      </c>
      <c r="I683" s="14">
        <v>-6.9992733416490635E-3</v>
      </c>
      <c r="J683" s="14">
        <v>-7.1647721139100704E-3</v>
      </c>
      <c r="K683" s="20">
        <v>-9.8992058572129789E-3</v>
      </c>
      <c r="L683" s="20">
        <v>-1.0133273929105386E-2</v>
      </c>
      <c r="N683" s="24">
        <v>4.0068004957405291E-8</v>
      </c>
      <c r="O683" s="24">
        <v>1.6970423299883565E-6</v>
      </c>
      <c r="P683" s="23">
        <f t="shared" si="224"/>
        <v>7.9954453321555519E-6</v>
      </c>
      <c r="Q683" s="23">
        <f t="shared" si="224"/>
        <v>1.0904876523110637E-5</v>
      </c>
      <c r="R683" s="12">
        <v>2.8276218509828274E-3</v>
      </c>
      <c r="S683" s="12">
        <v>3.3022532493905787E-3</v>
      </c>
      <c r="T683" s="14">
        <v>-4.6510240572363399E-3</v>
      </c>
      <c r="U683" s="14">
        <v>-5.4317232343723794E-3</v>
      </c>
      <c r="V683" s="20">
        <v>-6.5780320816253273E-3</v>
      </c>
      <c r="W683" s="20">
        <v>-7.6821898262642314E-3</v>
      </c>
      <c r="Y683" s="14">
        <f t="shared" si="214"/>
        <v>-6.6122670230298383E-3</v>
      </c>
      <c r="Z683" s="14">
        <f t="shared" si="217"/>
        <v>-6.5212287766133244E-3</v>
      </c>
      <c r="AA683" s="20">
        <f t="shared" si="215"/>
        <v>-1.1682596862261287E-2</v>
      </c>
      <c r="AB683" s="20">
        <f t="shared" si="218"/>
        <v>-9.0166051860884212E-3</v>
      </c>
      <c r="AI683" s="26">
        <v>6.8635079773490509E-2</v>
      </c>
      <c r="AJ683" s="26">
        <v>-0.38427210598064665</v>
      </c>
      <c r="AK683" s="26">
        <f t="shared" si="225"/>
        <v>-1.6699251264791792</v>
      </c>
      <c r="AL683" s="26">
        <f t="shared" si="225"/>
        <v>-1.4950856106928661</v>
      </c>
      <c r="AM683" s="26">
        <f t="shared" si="226"/>
        <v>-2.8924667539487388</v>
      </c>
      <c r="AN683" s="26">
        <f t="shared" si="226"/>
        <v>-1.7302575496430299</v>
      </c>
      <c r="AO683" s="14">
        <v>-4.7219167771377886E-3</v>
      </c>
      <c r="AP683" s="14">
        <v>-4.9371513160276145E-3</v>
      </c>
      <c r="AQ683" s="20">
        <v>-8.1788021967068233E-3</v>
      </c>
      <c r="AR683" s="20">
        <v>-5.7137486155912761E-3</v>
      </c>
    </row>
    <row r="684" spans="1:44" x14ac:dyDescent="0.2">
      <c r="A684" s="1">
        <v>44211</v>
      </c>
      <c r="B684">
        <v>232.55239999999998</v>
      </c>
      <c r="C684">
        <v>18.14</v>
      </c>
      <c r="D684" s="12">
        <v>-2.3076893375658658E-3</v>
      </c>
      <c r="E684" s="12">
        <v>-4.9369171695008429E-3</v>
      </c>
      <c r="F684" s="12">
        <v>-2.6292278319349771E-3</v>
      </c>
      <c r="G684" s="12">
        <f t="shared" si="212"/>
        <v>4.2722226301006106E-3</v>
      </c>
      <c r="H684" s="12">
        <f t="shared" si="216"/>
        <v>4.3546993239547103E-3</v>
      </c>
      <c r="I684" s="14">
        <v>-7.027180888265149E-3</v>
      </c>
      <c r="J684" s="14">
        <v>-7.162842977290031E-3</v>
      </c>
      <c r="K684" s="20">
        <v>-9.9386760329637242E-3</v>
      </c>
      <c r="L684" s="20">
        <v>-1.0130545514369127E-2</v>
      </c>
      <c r="N684" s="24">
        <v>5.3254300787151846E-6</v>
      </c>
      <c r="O684" s="24">
        <v>6.9128389922215001E-6</v>
      </c>
      <c r="P684" s="23">
        <f t="shared" si="224"/>
        <v>8.5056093679206038E-6</v>
      </c>
      <c r="Q684" s="23">
        <f t="shared" si="224"/>
        <v>1.1492511691147535E-5</v>
      </c>
      <c r="R684" s="12">
        <v>2.9164377874250297E-3</v>
      </c>
      <c r="S684" s="12">
        <v>3.3900607208643824E-3</v>
      </c>
      <c r="T684" s="14">
        <v>-4.7971132724243882E-3</v>
      </c>
      <c r="U684" s="14">
        <v>-5.5761536722995029E-3</v>
      </c>
      <c r="V684" s="20">
        <v>-6.7846488465485915E-3</v>
      </c>
      <c r="W684" s="20">
        <v>-7.8864605508522159E-3</v>
      </c>
      <c r="Y684" s="14">
        <f t="shared" si="214"/>
        <v>-6.6122670230298383E-3</v>
      </c>
      <c r="Z684" s="14">
        <f t="shared" si="217"/>
        <v>-6.5212287766133244E-3</v>
      </c>
      <c r="AA684" s="20">
        <f t="shared" si="215"/>
        <v>-1.1682596862261287E-2</v>
      </c>
      <c r="AB684" s="20">
        <f t="shared" si="218"/>
        <v>-9.0166051860884212E-3</v>
      </c>
      <c r="AI684" s="26">
        <v>-0.78202321870999636</v>
      </c>
      <c r="AJ684" s="26">
        <v>-0.76591431102251561</v>
      </c>
      <c r="AK684" s="26">
        <f t="shared" si="225"/>
        <v>-1.6699251264791792</v>
      </c>
      <c r="AL684" s="26">
        <f t="shared" si="225"/>
        <v>-1.4950856106928661</v>
      </c>
      <c r="AM684" s="26">
        <f t="shared" si="226"/>
        <v>-2.8924667539487388</v>
      </c>
      <c r="AN684" s="26">
        <f t="shared" si="226"/>
        <v>-1.7302575496430299</v>
      </c>
      <c r="AO684" s="14">
        <v>-4.8702327410344E-3</v>
      </c>
      <c r="AP684" s="14">
        <v>-5.0684310031394227E-3</v>
      </c>
      <c r="AQ684" s="20">
        <v>-8.4356993400867171E-3</v>
      </c>
      <c r="AR684" s="20">
        <v>-5.86567815602389E-3</v>
      </c>
    </row>
    <row r="685" spans="1:44" x14ac:dyDescent="0.2">
      <c r="A685" s="1">
        <v>44210</v>
      </c>
      <c r="B685">
        <v>233.09030000000001</v>
      </c>
      <c r="C685">
        <v>18.23</v>
      </c>
      <c r="D685" s="12">
        <v>4.8137561397920692E-4</v>
      </c>
      <c r="E685" s="12">
        <v>4.4077134986226785E-3</v>
      </c>
      <c r="F685" s="12">
        <v>3.9263378846434716E-3</v>
      </c>
      <c r="G685" s="12">
        <f t="shared" si="212"/>
        <v>4.2643921848767568E-3</v>
      </c>
      <c r="H685" s="12">
        <f t="shared" si="216"/>
        <v>4.3474524648131783E-3</v>
      </c>
      <c r="I685" s="14">
        <v>-7.0143009520380484E-3</v>
      </c>
      <c r="J685" s="14">
        <v>-7.1509229547470762E-3</v>
      </c>
      <c r="K685" s="20">
        <v>-9.9204596933644192E-3</v>
      </c>
      <c r="L685" s="20">
        <v>-1.0113686799011751E-2</v>
      </c>
      <c r="N685" s="24">
        <v>2.3172248173385843E-7</v>
      </c>
      <c r="O685" s="24">
        <v>1.5416129184386569E-5</v>
      </c>
      <c r="P685" s="23">
        <f t="shared" si="224"/>
        <v>8.7079392687292444E-6</v>
      </c>
      <c r="Q685" s="23">
        <f t="shared" si="224"/>
        <v>1.1784090607068819E-5</v>
      </c>
      <c r="R685" s="12">
        <v>2.9509217659452179E-3</v>
      </c>
      <c r="S685" s="12">
        <v>3.432796324728401E-3</v>
      </c>
      <c r="T685" s="14">
        <v>-4.8538343695650361E-3</v>
      </c>
      <c r="U685" s="14">
        <v>-5.6464474853151958E-3</v>
      </c>
      <c r="V685" s="20">
        <v>-6.8648705766675014E-3</v>
      </c>
      <c r="W685" s="20">
        <v>-7.9858784320471273E-3</v>
      </c>
      <c r="Y685" s="14">
        <f t="shared" si="214"/>
        <v>-6.6122670230298383E-3</v>
      </c>
      <c r="Z685" s="14">
        <f t="shared" si="217"/>
        <v>-6.5212287766133244E-3</v>
      </c>
      <c r="AA685" s="20">
        <f t="shared" si="215"/>
        <v>-1.1682596862261287E-2</v>
      </c>
      <c r="AB685" s="20">
        <f t="shared" si="218"/>
        <v>-9.0166051860884212E-3</v>
      </c>
      <c r="AI685" s="26">
        <v>0.15827013658232572</v>
      </c>
      <c r="AJ685" s="26">
        <v>1.155291629132863</v>
      </c>
      <c r="AK685" s="26">
        <f t="shared" si="225"/>
        <v>-1.6699251264791792</v>
      </c>
      <c r="AL685" s="26">
        <f t="shared" si="225"/>
        <v>-1.4950856106928661</v>
      </c>
      <c r="AM685" s="26">
        <f t="shared" si="226"/>
        <v>-2.8924667539487388</v>
      </c>
      <c r="AN685" s="26">
        <f t="shared" si="226"/>
        <v>-1.7302575496430299</v>
      </c>
      <c r="AO685" s="14">
        <v>-4.9278184032262307E-3</v>
      </c>
      <c r="AP685" s="14">
        <v>-5.1323243895407874E-3</v>
      </c>
      <c r="AQ685" s="20">
        <v>-8.5354431015002442E-3</v>
      </c>
      <c r="AR685" s="20">
        <v>-5.9396217572481617E-3</v>
      </c>
    </row>
    <row r="686" spans="1:44" x14ac:dyDescent="0.2">
      <c r="A686" s="1">
        <v>44209</v>
      </c>
      <c r="B686">
        <v>232.97815</v>
      </c>
      <c r="C686">
        <v>18.149999999999999</v>
      </c>
      <c r="D686" s="12">
        <v>2.3514444679639812E-3</v>
      </c>
      <c r="E686" s="12">
        <v>0</v>
      </c>
      <c r="F686" s="12">
        <v>-2.3514444679639812E-3</v>
      </c>
      <c r="G686" s="12">
        <f t="shared" si="212"/>
        <v>4.2753593369121209E-3</v>
      </c>
      <c r="H686" s="12">
        <f t="shared" si="216"/>
        <v>4.3307219948367226E-3</v>
      </c>
      <c r="I686" s="14">
        <v>-7.0323403118407448E-3</v>
      </c>
      <c r="J686" s="14">
        <v>-7.1234037805257E-3</v>
      </c>
      <c r="K686" s="20">
        <v>-9.9459731041861704E-3</v>
      </c>
      <c r="L686" s="20">
        <v>-1.0074765905750318E-2</v>
      </c>
      <c r="N686" s="24">
        <v>5.529291085918411E-6</v>
      </c>
      <c r="O686" s="24">
        <v>5.529291085918411E-6</v>
      </c>
      <c r="P686" s="23">
        <f t="shared" si="224"/>
        <v>9.2506067001363962E-6</v>
      </c>
      <c r="Q686" s="23">
        <f t="shared" si="224"/>
        <v>1.1550268705585022E-5</v>
      </c>
      <c r="R686" s="12">
        <v>3.0414810044017038E-3</v>
      </c>
      <c r="S686" s="12">
        <v>3.3985686259931582E-3</v>
      </c>
      <c r="T686" s="14">
        <v>-5.0027910613941505E-3</v>
      </c>
      <c r="U686" s="14">
        <v>-5.5901479309083289E-3</v>
      </c>
      <c r="V686" s="20">
        <v>-7.0755428685255048E-3</v>
      </c>
      <c r="W686" s="20">
        <v>-7.9062528978610849E-3</v>
      </c>
      <c r="Y686" s="14">
        <f t="shared" si="214"/>
        <v>-6.6122670230298383E-3</v>
      </c>
      <c r="Z686" s="14">
        <f t="shared" si="217"/>
        <v>-6.5212287766133244E-3</v>
      </c>
      <c r="AA686" s="20">
        <f t="shared" si="215"/>
        <v>-1.1682596862261287E-2</v>
      </c>
      <c r="AB686" s="20">
        <f t="shared" si="218"/>
        <v>-9.0166051860884212E-3</v>
      </c>
      <c r="AI686" s="26">
        <v>0.76336452384017706</v>
      </c>
      <c r="AJ686" s="26">
        <v>-0.68068135509426098</v>
      </c>
      <c r="AK686" s="26">
        <f t="shared" si="225"/>
        <v>-1.6699251264791792</v>
      </c>
      <c r="AL686" s="26">
        <f t="shared" si="225"/>
        <v>-1.4950856106928661</v>
      </c>
      <c r="AM686" s="26">
        <f t="shared" si="226"/>
        <v>-2.8924667539487388</v>
      </c>
      <c r="AN686" s="26">
        <f t="shared" si="226"/>
        <v>-1.7302575496430299</v>
      </c>
      <c r="AO686" s="14">
        <v>-5.0790455509595366E-3</v>
      </c>
      <c r="AP686" s="14">
        <v>-5.0811510496745959E-3</v>
      </c>
      <c r="AQ686" s="20">
        <v>-8.7973826879985464E-3</v>
      </c>
      <c r="AR686" s="20">
        <v>-5.8803990231046004E-3</v>
      </c>
    </row>
    <row r="687" spans="1:44" x14ac:dyDescent="0.2">
      <c r="A687" s="1">
        <v>44208</v>
      </c>
      <c r="B687">
        <v>232.4316</v>
      </c>
      <c r="C687">
        <v>18.149999999999999</v>
      </c>
      <c r="D687" s="12">
        <v>-1.4776357569779019E-4</v>
      </c>
      <c r="E687" s="12">
        <v>-1.1007154650524154E-3</v>
      </c>
      <c r="F687" s="12">
        <v>-9.5295188935462516E-4</v>
      </c>
      <c r="G687" s="12">
        <f t="shared" si="212"/>
        <v>4.2792256090966197E-3</v>
      </c>
      <c r="H687" s="12">
        <f t="shared" si="216"/>
        <v>4.3239687931333776E-3</v>
      </c>
      <c r="I687" s="14">
        <v>-7.0386997636661995E-3</v>
      </c>
      <c r="J687" s="14">
        <v>-7.1122957522104183E-3</v>
      </c>
      <c r="K687" s="20">
        <v>-9.9549673982630427E-3</v>
      </c>
      <c r="L687" s="20">
        <v>-1.0059055609324774E-2</v>
      </c>
      <c r="N687" s="24">
        <v>2.1834074302996572E-8</v>
      </c>
      <c r="O687" s="24">
        <v>9.0811730342454977E-7</v>
      </c>
      <c r="P687" s="23">
        <f t="shared" si="224"/>
        <v>9.4886736041152353E-6</v>
      </c>
      <c r="Q687" s="23">
        <f t="shared" si="224"/>
        <v>1.1933882132767883E-5</v>
      </c>
      <c r="R687" s="12">
        <v>3.0803690694647672E-3</v>
      </c>
      <c r="S687" s="12">
        <v>3.4545451412259592E-3</v>
      </c>
      <c r="T687" s="14">
        <v>-5.0667562362582547E-3</v>
      </c>
      <c r="U687" s="14">
        <v>-5.6822211050131062E-3</v>
      </c>
      <c r="V687" s="20">
        <v>-7.166010036010524E-3</v>
      </c>
      <c r="W687" s="20">
        <v>-8.0364737450691268E-3</v>
      </c>
      <c r="Y687" s="14">
        <f t="shared" si="214"/>
        <v>-6.6122670230298383E-3</v>
      </c>
      <c r="Z687" s="14">
        <f t="shared" si="217"/>
        <v>-6.5212287766133244E-3</v>
      </c>
      <c r="AA687" s="20">
        <f t="shared" si="215"/>
        <v>-1.1682596862261287E-2</v>
      </c>
      <c r="AB687" s="20">
        <f t="shared" si="218"/>
        <v>-9.0166051860884212E-3</v>
      </c>
      <c r="AI687" s="26">
        <v>-4.6510523178820519E-2</v>
      </c>
      <c r="AJ687" s="26">
        <v>-0.26806115987511214</v>
      </c>
      <c r="AK687" s="26">
        <f t="shared" si="225"/>
        <v>-1.6699251264791792</v>
      </c>
      <c r="AL687" s="26">
        <f t="shared" si="225"/>
        <v>-1.4950856106928661</v>
      </c>
      <c r="AM687" s="26">
        <f t="shared" si="226"/>
        <v>-2.8924667539487388</v>
      </c>
      <c r="AN687" s="26">
        <f t="shared" si="226"/>
        <v>-1.7302575496430299</v>
      </c>
      <c r="AO687" s="14">
        <v>-5.1439857079285034E-3</v>
      </c>
      <c r="AP687" s="14">
        <v>-5.1648407321358862E-3</v>
      </c>
      <c r="AQ687" s="20">
        <v>-8.9098651233188528E-3</v>
      </c>
      <c r="AR687" s="20">
        <v>-5.9772528111888632E-3</v>
      </c>
    </row>
    <row r="688" spans="1:44" x14ac:dyDescent="0.2">
      <c r="A688" s="1">
        <v>44207</v>
      </c>
      <c r="B688">
        <v>232.46594999999999</v>
      </c>
      <c r="C688">
        <v>18.170000000000002</v>
      </c>
      <c r="D688" s="12">
        <v>-4.9058377964927846E-4</v>
      </c>
      <c r="E688" s="12">
        <v>5.5066079295151837E-4</v>
      </c>
      <c r="F688" s="12">
        <v>1.0412445726007968E-3</v>
      </c>
      <c r="G688" s="12">
        <f t="shared" si="212"/>
        <v>4.2800743827488994E-3</v>
      </c>
      <c r="H688" s="12">
        <f t="shared" si="216"/>
        <v>4.3260887301050117E-3</v>
      </c>
      <c r="I688" s="14">
        <v>-7.0400958720866127E-3</v>
      </c>
      <c r="J688" s="14">
        <v>-7.1157827382271185E-3</v>
      </c>
      <c r="K688" s="20">
        <v>-9.9569419410445656E-3</v>
      </c>
      <c r="L688" s="20">
        <v>-1.0063987320191835E-2</v>
      </c>
      <c r="N688" s="24">
        <v>2.4067244485497179E-7</v>
      </c>
      <c r="O688" s="24">
        <v>1.0841902599706162E-6</v>
      </c>
      <c r="P688" s="23">
        <f t="shared" si="224"/>
        <v>1.0093280305096625E-5</v>
      </c>
      <c r="Q688" s="23">
        <f t="shared" si="224"/>
        <v>1.2637878217692131E-5</v>
      </c>
      <c r="R688" s="12">
        <v>3.1769923363295393E-3</v>
      </c>
      <c r="S688" s="12">
        <v>3.5549793554523115E-3</v>
      </c>
      <c r="T688" s="14">
        <v>-5.2256873672086755E-3</v>
      </c>
      <c r="U688" s="14">
        <v>-5.8474206865533427E-3</v>
      </c>
      <c r="V688" s="20">
        <v>-7.3907893674642674E-3</v>
      </c>
      <c r="W688" s="20">
        <v>-8.2701186658155623E-3</v>
      </c>
      <c r="Y688" s="14">
        <f t="shared" si="214"/>
        <v>-6.6122670230298383E-3</v>
      </c>
      <c r="Z688" s="14">
        <f t="shared" si="217"/>
        <v>-6.5212287766133244E-3</v>
      </c>
      <c r="AA688" s="20">
        <f t="shared" si="215"/>
        <v>-1.1682596862261287E-2</v>
      </c>
      <c r="AB688" s="20">
        <f t="shared" si="218"/>
        <v>-9.0166051860884212E-3</v>
      </c>
      <c r="AI688" s="26">
        <v>-0.14982089491154549</v>
      </c>
      <c r="AJ688" s="26">
        <v>0.28470982318938909</v>
      </c>
      <c r="AK688" s="26">
        <f t="shared" si="225"/>
        <v>-1.6699251264791792</v>
      </c>
      <c r="AL688" s="26">
        <f t="shared" si="225"/>
        <v>-1.4950856106928661</v>
      </c>
      <c r="AM688" s="26">
        <f t="shared" si="226"/>
        <v>-2.8924667539487388</v>
      </c>
      <c r="AN688" s="26">
        <f t="shared" si="226"/>
        <v>-1.7302575496430299</v>
      </c>
      <c r="AO688" s="14">
        <v>-5.3053393290684887E-3</v>
      </c>
      <c r="AP688" s="14">
        <v>-5.3149984806469507E-3</v>
      </c>
      <c r="AQ688" s="20">
        <v>-9.1893447103831224E-3</v>
      </c>
      <c r="AR688" s="20">
        <v>-6.151029868596474E-3</v>
      </c>
    </row>
    <row r="689" spans="1:44" x14ac:dyDescent="0.2">
      <c r="A689" s="1">
        <v>44204</v>
      </c>
      <c r="B689">
        <v>232.58005</v>
      </c>
      <c r="C689">
        <v>18.16</v>
      </c>
      <c r="D689" s="12">
        <v>3.391157665858513E-3</v>
      </c>
      <c r="E689" s="12">
        <v>6.6518847006651338E-3</v>
      </c>
      <c r="F689" s="12">
        <v>3.2607270348066208E-3</v>
      </c>
      <c r="G689" s="12">
        <f t="shared" si="212"/>
        <v>4.2794482843309112E-3</v>
      </c>
      <c r="H689" s="12">
        <f t="shared" si="216"/>
        <v>4.3250547894116836E-3</v>
      </c>
      <c r="I689" s="14">
        <v>-7.0390660318329565E-3</v>
      </c>
      <c r="J689" s="14">
        <v>-7.1140820571276454E-3</v>
      </c>
      <c r="K689" s="20">
        <v>-9.9554854183209387E-3</v>
      </c>
      <c r="L689" s="20">
        <v>-1.0061582014458026E-2</v>
      </c>
      <c r="N689" s="24">
        <v>1.1499950314710958E-5</v>
      </c>
      <c r="O689" s="24">
        <v>1.0632340795518778E-5</v>
      </c>
      <c r="P689" s="23">
        <f t="shared" si="224"/>
        <v>1.0722143022917616E-5</v>
      </c>
      <c r="Q689" s="23">
        <f t="shared" si="224"/>
        <v>1.3375209650719907E-5</v>
      </c>
      <c r="R689" s="12">
        <v>3.2744683572936868E-3</v>
      </c>
      <c r="S689" s="12">
        <v>3.657213372325972E-3</v>
      </c>
      <c r="T689" s="14">
        <v>-5.3860211538323518E-3</v>
      </c>
      <c r="U689" s="14">
        <v>-6.0155806800058012E-3</v>
      </c>
      <c r="V689" s="20">
        <v>-7.6175525016041728E-3</v>
      </c>
      <c r="W689" s="20">
        <v>-8.5079505536242595E-3</v>
      </c>
      <c r="Y689" s="14">
        <f t="shared" si="214"/>
        <v>-6.6122670230298383E-3</v>
      </c>
      <c r="Z689" s="14">
        <f t="shared" si="217"/>
        <v>-6.5212287766133244E-3</v>
      </c>
      <c r="AA689" s="20">
        <f t="shared" si="215"/>
        <v>-1.1682596862261287E-2</v>
      </c>
      <c r="AB689" s="20">
        <f t="shared" si="218"/>
        <v>-9.0166051860884212E-3</v>
      </c>
      <c r="AI689" s="26">
        <v>1.0381120513211541</v>
      </c>
      <c r="AJ689" s="26">
        <v>0.88585249770544516</v>
      </c>
      <c r="AK689" s="26">
        <f t="shared" si="225"/>
        <v>-1.6699251264791792</v>
      </c>
      <c r="AL689" s="26">
        <f t="shared" si="225"/>
        <v>-1.4950856106928661</v>
      </c>
      <c r="AM689" s="26">
        <f t="shared" si="226"/>
        <v>-2.8924667539487388</v>
      </c>
      <c r="AN689" s="26">
        <f t="shared" si="226"/>
        <v>-1.7302575496430299</v>
      </c>
      <c r="AO689" s="14">
        <v>-5.46811698570573E-3</v>
      </c>
      <c r="AP689" s="14">
        <v>-5.4678470881980917E-3</v>
      </c>
      <c r="AQ689" s="20">
        <v>-9.4712908603291294E-3</v>
      </c>
      <c r="AR689" s="20">
        <v>-6.3279210481224585E-3</v>
      </c>
    </row>
    <row r="690" spans="1:44" x14ac:dyDescent="0.2">
      <c r="A690" s="1">
        <v>44203</v>
      </c>
      <c r="B690">
        <v>231.79399999999998</v>
      </c>
      <c r="C690">
        <v>18.04</v>
      </c>
      <c r="D690" s="12">
        <v>6.6694664209714372E-3</v>
      </c>
      <c r="E690" s="12">
        <v>8.9485458612974522E-3</v>
      </c>
      <c r="F690" s="12">
        <v>2.2790794403260151E-3</v>
      </c>
      <c r="G690" s="12">
        <f t="shared" si="212"/>
        <v>4.2716910201316648E-3</v>
      </c>
      <c r="H690" s="12">
        <f t="shared" si="216"/>
        <v>4.3138302935915064E-3</v>
      </c>
      <c r="I690" s="14">
        <v>-7.0263064676796046E-3</v>
      </c>
      <c r="J690" s="14">
        <v>-7.0956194044671256E-3</v>
      </c>
      <c r="K690" s="20">
        <v>-9.937439323242649E-3</v>
      </c>
      <c r="L690" s="20">
        <v>-1.0035469932469577E-2</v>
      </c>
      <c r="N690" s="24">
        <v>4.4481782340465553E-5</v>
      </c>
      <c r="O690" s="24">
        <v>5.1942030953167421E-6</v>
      </c>
      <c r="P690" s="23">
        <f t="shared" si="224"/>
        <v>1.0671058444490761E-5</v>
      </c>
      <c r="Q690" s="23">
        <f t="shared" si="224"/>
        <v>1.3548963113587075E-5</v>
      </c>
      <c r="R690" s="12">
        <v>3.2666586054393197E-3</v>
      </c>
      <c r="S690" s="12">
        <v>3.6808916193752667E-3</v>
      </c>
      <c r="T690" s="14">
        <v>-5.3731752551691046E-3</v>
      </c>
      <c r="U690" s="14">
        <v>-6.054527930544687E-3</v>
      </c>
      <c r="V690" s="20">
        <v>-7.5993843019809791E-3</v>
      </c>
      <c r="W690" s="20">
        <v>-8.5630343933083986E-3</v>
      </c>
      <c r="Y690" s="14">
        <f t="shared" si="214"/>
        <v>-6.6122670230298383E-3</v>
      </c>
      <c r="Z690" s="14">
        <f t="shared" si="217"/>
        <v>-6.5212287766133244E-3</v>
      </c>
      <c r="AA690" s="20">
        <f t="shared" si="215"/>
        <v>-1.1682596862261287E-2</v>
      </c>
      <c r="AB690" s="20">
        <f t="shared" si="218"/>
        <v>-9.0166051860884212E-3</v>
      </c>
      <c r="AI690" s="26">
        <v>2.2866371392015004</v>
      </c>
      <c r="AJ690" s="26">
        <v>0.60734149413088534</v>
      </c>
      <c r="AK690" s="26">
        <f t="shared" si="225"/>
        <v>-1.6699251264791792</v>
      </c>
      <c r="AL690" s="26">
        <f t="shared" si="225"/>
        <v>-1.4950856106928661</v>
      </c>
      <c r="AM690" s="26">
        <f t="shared" si="226"/>
        <v>-2.8924667539487388</v>
      </c>
      <c r="AN690" s="26">
        <f t="shared" si="226"/>
        <v>-1.7302575496430299</v>
      </c>
      <c r="AO690" s="14">
        <v>-5.4550752848525549E-3</v>
      </c>
      <c r="AP690" s="14">
        <v>-5.5032480946479237E-3</v>
      </c>
      <c r="AQ690" s="20">
        <v>-9.4487014127337832E-3</v>
      </c>
      <c r="AR690" s="20">
        <v>-6.3688905138418132E-3</v>
      </c>
    </row>
    <row r="691" spans="1:44" x14ac:dyDescent="0.2">
      <c r="A691" s="1">
        <v>44202</v>
      </c>
      <c r="B691">
        <v>230.25829999999999</v>
      </c>
      <c r="C691">
        <v>17.88</v>
      </c>
      <c r="D691" s="12">
        <v>1.169619630130514E-3</v>
      </c>
      <c r="E691" s="12">
        <v>5.5959709009512082E-4</v>
      </c>
      <c r="F691" s="12">
        <v>-6.1002254003539313E-4</v>
      </c>
      <c r="G691" s="12">
        <f t="shared" si="212"/>
        <v>4.2268418168682747E-3</v>
      </c>
      <c r="H691" s="12">
        <f t="shared" si="216"/>
        <v>4.3086165749263985E-3</v>
      </c>
      <c r="I691" s="14">
        <v>-6.9525360930259338E-3</v>
      </c>
      <c r="J691" s="14">
        <v>-7.0870436004109184E-3</v>
      </c>
      <c r="K691" s="20">
        <v>-9.8331044745784361E-3</v>
      </c>
      <c r="L691" s="20">
        <v>-1.0023341009137156E-2</v>
      </c>
      <c r="N691" s="24">
        <v>1.3680100791866402E-6</v>
      </c>
      <c r="O691" s="24">
        <v>3.7212749935123282E-7</v>
      </c>
      <c r="P691" s="23">
        <f t="shared" si="224"/>
        <v>8.5072202112105777E-6</v>
      </c>
      <c r="Q691" s="23">
        <f t="shared" si="224"/>
        <v>1.4081632942436211E-5</v>
      </c>
      <c r="R691" s="12">
        <v>2.9167139405863198E-3</v>
      </c>
      <c r="S691" s="12">
        <v>3.7525501918610244E-3</v>
      </c>
      <c r="T691" s="14">
        <v>-4.7975675039533304E-3</v>
      </c>
      <c r="U691" s="14">
        <v>-6.1723957934000503E-3</v>
      </c>
      <c r="V691" s="20">
        <v>-6.7852912748682685E-3</v>
      </c>
      <c r="W691" s="20">
        <v>-8.7297371610674437E-3</v>
      </c>
      <c r="Y691" s="14">
        <f t="shared" si="214"/>
        <v>-6.6122670230298383E-3</v>
      </c>
      <c r="Z691" s="14">
        <f t="shared" si="217"/>
        <v>-6.5212287766133244E-3</v>
      </c>
      <c r="AA691" s="20">
        <f t="shared" si="215"/>
        <v>-1.1682596862261287E-2</v>
      </c>
      <c r="AB691" s="20">
        <f t="shared" si="218"/>
        <v>-9.0166051860884212E-3</v>
      </c>
      <c r="AI691" s="26">
        <v>0.39067980161605736</v>
      </c>
      <c r="AJ691" s="26">
        <v>-0.15773517554450794</v>
      </c>
      <c r="AK691" s="26">
        <f t="shared" si="225"/>
        <v>-1.6699251264791792</v>
      </c>
      <c r="AL691" s="26">
        <f t="shared" si="225"/>
        <v>-1.4950856106928661</v>
      </c>
      <c r="AM691" s="26">
        <f t="shared" si="226"/>
        <v>-2.8924667539487388</v>
      </c>
      <c r="AN691" s="26">
        <f t="shared" si="226"/>
        <v>-1.7302575496430299</v>
      </c>
      <c r="AO691" s="14">
        <v>-4.8706938961371954E-3</v>
      </c>
      <c r="AP691" s="14">
        <v>-5.6103837952541716E-3</v>
      </c>
      <c r="AQ691" s="20">
        <v>-8.4364981039247462E-3</v>
      </c>
      <c r="AR691" s="20">
        <v>-6.4928782998819375E-3</v>
      </c>
    </row>
    <row r="692" spans="1:44" x14ac:dyDescent="0.2">
      <c r="A692" s="1">
        <v>44201</v>
      </c>
      <c r="B692">
        <v>229.98930000000001</v>
      </c>
      <c r="C692">
        <v>17.87</v>
      </c>
      <c r="D692" s="12">
        <v>1.8109664636889455E-3</v>
      </c>
      <c r="E692" s="12">
        <v>-2.7901785714286031E-3</v>
      </c>
      <c r="F692" s="12">
        <v>-4.6011450351175487E-3</v>
      </c>
      <c r="G692" s="12">
        <f t="shared" si="212"/>
        <v>4.2287439514802185E-3</v>
      </c>
      <c r="H692" s="12">
        <f t="shared" si="216"/>
        <v>4.3081527058486504E-3</v>
      </c>
      <c r="I692" s="14">
        <v>-6.9556648260413398E-3</v>
      </c>
      <c r="J692" s="14">
        <v>-7.0862806036759533E-3</v>
      </c>
      <c r="K692" s="20">
        <v>-9.8375295013890703E-3</v>
      </c>
      <c r="L692" s="20">
        <v>-1.0022261888294304E-2</v>
      </c>
      <c r="N692" s="24">
        <v>3.2795995326060448E-6</v>
      </c>
      <c r="O692" s="24">
        <v>2.1170535634186868E-5</v>
      </c>
      <c r="P692" s="23">
        <f t="shared" ref="P692:Q707" si="227">SUMPRODUCT(N692:N791,Weights)</f>
        <v>8.9628758365398236E-6</v>
      </c>
      <c r="Q692" s="23">
        <f t="shared" si="227"/>
        <v>1.4956661254098795E-5</v>
      </c>
      <c r="R692" s="12">
        <v>2.9938062456578286E-3</v>
      </c>
      <c r="S692" s="12">
        <v>3.8673842909774038E-3</v>
      </c>
      <c r="T692" s="14">
        <v>-4.9243730615602509E-3</v>
      </c>
      <c r="U692" s="14">
        <v>-6.3612810778293323E-3</v>
      </c>
      <c r="V692" s="20">
        <v>-6.964634794876281E-3</v>
      </c>
      <c r="W692" s="20">
        <v>-8.9968812234142281E-3</v>
      </c>
      <c r="Y692" s="14">
        <f t="shared" si="214"/>
        <v>-6.6122670230298383E-3</v>
      </c>
      <c r="Z692" s="14">
        <f t="shared" si="217"/>
        <v>-6.5212287766133244E-3</v>
      </c>
      <c r="AA692" s="20">
        <f t="shared" si="215"/>
        <v>-1.1682596862261287E-2</v>
      </c>
      <c r="AB692" s="20">
        <f t="shared" si="218"/>
        <v>-9.0166051860884212E-3</v>
      </c>
      <c r="AI692" s="26">
        <v>0.59300642208369991</v>
      </c>
      <c r="AJ692" s="26">
        <v>-1.2058613283195225</v>
      </c>
      <c r="AK692" s="26">
        <f t="shared" si="225"/>
        <v>-1.6699251264791792</v>
      </c>
      <c r="AL692" s="26">
        <f t="shared" si="225"/>
        <v>-1.4950856106928661</v>
      </c>
      <c r="AM692" s="26">
        <f t="shared" si="226"/>
        <v>-2.8924667539487388</v>
      </c>
      <c r="AN692" s="26">
        <f t="shared" si="226"/>
        <v>-1.7302575496430299</v>
      </c>
      <c r="AO692" s="14">
        <v>-4.9994322734343063E-3</v>
      </c>
      <c r="AP692" s="14">
        <v>-5.7820706044599485E-3</v>
      </c>
      <c r="AQ692" s="20">
        <v>-8.6594850333293599E-3</v>
      </c>
      <c r="AR692" s="20">
        <v>-6.6915708668345095E-3</v>
      </c>
    </row>
    <row r="693" spans="1:44" x14ac:dyDescent="0.2">
      <c r="A693" s="1">
        <v>44200</v>
      </c>
      <c r="B693">
        <v>229.57355000000001</v>
      </c>
      <c r="C693">
        <v>17.920000000000002</v>
      </c>
      <c r="D693" s="12">
        <v>-5.058706565982285E-3</v>
      </c>
      <c r="E693" s="12">
        <v>4.484304932735439E-3</v>
      </c>
      <c r="F693" s="12">
        <v>9.5430114987177239E-3</v>
      </c>
      <c r="G693" s="12">
        <f t="shared" si="212"/>
        <v>4.2374793953147433E-3</v>
      </c>
      <c r="H693" s="12">
        <f t="shared" si="216"/>
        <v>4.2988658823014973E-3</v>
      </c>
      <c r="I693" s="14">
        <v>-6.9700333525155884E-3</v>
      </c>
      <c r="J693" s="14">
        <v>-7.0710051382815607E-3</v>
      </c>
      <c r="K693" s="20">
        <v>-9.8578511825823199E-3</v>
      </c>
      <c r="L693" s="20">
        <v>-1.0000657506078791E-2</v>
      </c>
      <c r="N693" s="24">
        <v>2.5590512120712283E-5</v>
      </c>
      <c r="O693" s="24">
        <v>9.1069068464658698E-5</v>
      </c>
      <c r="P693" s="23">
        <f t="shared" si="227"/>
        <v>9.3261419734163489E-6</v>
      </c>
      <c r="Q693" s="23">
        <f t="shared" si="227"/>
        <v>1.4559186553451856E-5</v>
      </c>
      <c r="R693" s="12">
        <v>3.0538732739615031E-3</v>
      </c>
      <c r="S693" s="12">
        <v>3.8156502137187387E-3</v>
      </c>
      <c r="T693" s="14">
        <v>-5.023174530925747E-3</v>
      </c>
      <c r="U693" s="14">
        <v>-6.2761860932134287E-3</v>
      </c>
      <c r="V693" s="20">
        <v>-7.1043715984704849E-3</v>
      </c>
      <c r="W693" s="20">
        <v>-8.8765297627680668E-3</v>
      </c>
      <c r="Y693" s="14">
        <f t="shared" si="214"/>
        <v>-6.6122670230298383E-3</v>
      </c>
      <c r="Z693" s="14">
        <f t="shared" si="217"/>
        <v>-6.5212287766133244E-3</v>
      </c>
      <c r="AA693" s="20">
        <f t="shared" si="215"/>
        <v>-1.1682596862261287E-2</v>
      </c>
      <c r="AB693" s="20">
        <f t="shared" si="218"/>
        <v>-9.0166051860884212E-3</v>
      </c>
      <c r="AI693" s="26">
        <v>-1.7572918268864688</v>
      </c>
      <c r="AJ693" s="26">
        <v>3.0693737215731391</v>
      </c>
      <c r="AK693" s="26">
        <f t="shared" ref="AK693:AL708" si="228">PERCENTILE(AI693:AI792,5%)</f>
        <v>-1.6699251264791792</v>
      </c>
      <c r="AL693" s="26">
        <f t="shared" si="228"/>
        <v>-1.4950856106928661</v>
      </c>
      <c r="AM693" s="26">
        <f t="shared" ref="AM693:AN708" si="229">PERCENTILE(AI693:AI792,1%)</f>
        <v>-2.8924667539487388</v>
      </c>
      <c r="AN693" s="26">
        <f t="shared" si="229"/>
        <v>-1.7302575496430299</v>
      </c>
      <c r="AO693" s="14">
        <v>-5.0997397132715484E-3</v>
      </c>
      <c r="AP693" s="14">
        <v>-5.7047237299680453E-3</v>
      </c>
      <c r="AQ693" s="20">
        <v>-8.8332269157062361E-3</v>
      </c>
      <c r="AR693" s="20">
        <v>-6.6020575890838882E-3</v>
      </c>
    </row>
    <row r="694" spans="1:44" x14ac:dyDescent="0.2">
      <c r="A694" s="1">
        <v>44196</v>
      </c>
      <c r="B694">
        <v>230.74080000000001</v>
      </c>
      <c r="C694">
        <v>17.84</v>
      </c>
      <c r="D694" s="12">
        <v>3.6247194251426418E-3</v>
      </c>
      <c r="E694" s="12">
        <v>0</v>
      </c>
      <c r="F694" s="12">
        <v>-3.6247194251426418E-3</v>
      </c>
      <c r="G694" s="12">
        <f t="shared" si="212"/>
        <v>4.2183404844884512E-3</v>
      </c>
      <c r="H694" s="12">
        <f t="shared" si="216"/>
        <v>4.2203518852862521E-3</v>
      </c>
      <c r="I694" s="14">
        <v>-6.9385526456270611E-3</v>
      </c>
      <c r="J694" s="14">
        <v>-6.9418611055245775E-3</v>
      </c>
      <c r="K694" s="20">
        <v>-9.8133274180701186E-3</v>
      </c>
      <c r="L694" s="20">
        <v>-9.8180066360399262E-3</v>
      </c>
      <c r="N694" s="24">
        <v>1.3138590911006404E-5</v>
      </c>
      <c r="O694" s="24">
        <v>1.3138590911006404E-5</v>
      </c>
      <c r="P694" s="23">
        <f t="shared" si="227"/>
        <v>8.2868828402211042E-6</v>
      </c>
      <c r="Q694" s="23">
        <f t="shared" si="227"/>
        <v>9.6665466927063163E-6</v>
      </c>
      <c r="R694" s="12">
        <v>2.878694641711952E-3</v>
      </c>
      <c r="S694" s="12">
        <v>3.1091070571317284E-3</v>
      </c>
      <c r="T694" s="14">
        <v>-4.7350313223056741E-3</v>
      </c>
      <c r="U694" s="14">
        <v>-5.1140260195035427E-3</v>
      </c>
      <c r="V694" s="20">
        <v>-6.6968451597593593E-3</v>
      </c>
      <c r="W694" s="20">
        <v>-7.2328645925237717E-3</v>
      </c>
      <c r="Y694" s="14">
        <f t="shared" si="214"/>
        <v>-6.6122670230298383E-3</v>
      </c>
      <c r="Z694" s="14">
        <f t="shared" si="217"/>
        <v>-6.5212287766133244E-3</v>
      </c>
      <c r="AA694" s="20">
        <f t="shared" si="215"/>
        <v>-1.1682596862261287E-2</v>
      </c>
      <c r="AB694" s="20">
        <f t="shared" si="218"/>
        <v>-9.0166051860884212E-3</v>
      </c>
      <c r="AI694" s="26">
        <v>1.2834603002089067</v>
      </c>
      <c r="AJ694" s="26">
        <v>-1.1795445982073443</v>
      </c>
      <c r="AK694" s="26">
        <f t="shared" si="228"/>
        <v>-1.4500896123429621</v>
      </c>
      <c r="AL694" s="26">
        <f t="shared" si="228"/>
        <v>-1.4950856106928661</v>
      </c>
      <c r="AM694" s="26">
        <f t="shared" si="229"/>
        <v>-2.8924667539487388</v>
      </c>
      <c r="AN694" s="26">
        <f t="shared" si="229"/>
        <v>-1.7302575496430299</v>
      </c>
      <c r="AO694" s="14">
        <v>-4.1743651970538465E-3</v>
      </c>
      <c r="AP694" s="14">
        <v>-4.6483812232212896E-3</v>
      </c>
      <c r="AQ694" s="20">
        <v>-8.3265285459221978E-3</v>
      </c>
      <c r="AR694" s="20">
        <v>-5.3795559582505963E-3</v>
      </c>
    </row>
    <row r="695" spans="1:44" x14ac:dyDescent="0.2">
      <c r="A695" s="1">
        <v>44195</v>
      </c>
      <c r="B695">
        <v>229.90745000000001</v>
      </c>
      <c r="C695">
        <v>17.84</v>
      </c>
      <c r="D695" s="12">
        <v>-1.5291439595012113E-3</v>
      </c>
      <c r="E695" s="12">
        <v>0</v>
      </c>
      <c r="F695" s="12">
        <v>1.5291439595012113E-3</v>
      </c>
      <c r="G695" s="12">
        <f t="shared" si="212"/>
        <v>4.2131346649578625E-3</v>
      </c>
      <c r="H695" s="12">
        <f t="shared" si="216"/>
        <v>4.2048619301899154E-3</v>
      </c>
      <c r="I695" s="14">
        <v>-6.9299898344909175E-3</v>
      </c>
      <c r="J695" s="14">
        <v>-6.9163823967030519E-3</v>
      </c>
      <c r="K695" s="20">
        <v>-9.8012168708724937E-3</v>
      </c>
      <c r="L695" s="20">
        <v>-9.7819716119325762E-3</v>
      </c>
      <c r="N695" s="24">
        <v>2.3382812488790422E-6</v>
      </c>
      <c r="O695" s="24">
        <v>2.3382812488790422E-6</v>
      </c>
      <c r="P695" s="23">
        <f t="shared" si="227"/>
        <v>7.9759773331199858E-6</v>
      </c>
      <c r="Q695" s="23">
        <f t="shared" si="227"/>
        <v>9.4432189280411257E-6</v>
      </c>
      <c r="R695" s="12">
        <v>2.8241772842936023E-3</v>
      </c>
      <c r="S695" s="12">
        <v>3.0729820904198458E-3</v>
      </c>
      <c r="T695" s="14">
        <v>-4.6453582492242919E-3</v>
      </c>
      <c r="U695" s="14">
        <v>-5.0546057369840018E-3</v>
      </c>
      <c r="V695" s="20">
        <v>-6.5700188212308571E-3</v>
      </c>
      <c r="W695" s="20">
        <v>-7.1488253530137868E-3</v>
      </c>
      <c r="Y695" s="14">
        <f t="shared" si="214"/>
        <v>-6.6122670230298383E-3</v>
      </c>
      <c r="Z695" s="14">
        <f t="shared" si="217"/>
        <v>-6.5212287766133244E-3</v>
      </c>
      <c r="AA695" s="20">
        <f t="shared" si="215"/>
        <v>-1.1682596862261287E-2</v>
      </c>
      <c r="AB695" s="20">
        <f t="shared" si="218"/>
        <v>-9.0166051860884212E-3</v>
      </c>
      <c r="AI695" s="26">
        <v>-0.5296261513468169</v>
      </c>
      <c r="AJ695" s="26">
        <v>0.48606166363885434</v>
      </c>
      <c r="AK695" s="26">
        <f t="shared" si="228"/>
        <v>-1.4500896123429621</v>
      </c>
      <c r="AL695" s="26">
        <f t="shared" si="228"/>
        <v>-1.4950856106928661</v>
      </c>
      <c r="AM695" s="26">
        <f t="shared" si="229"/>
        <v>-2.8924667539487388</v>
      </c>
      <c r="AN695" s="26">
        <f t="shared" si="229"/>
        <v>-1.7302575496430299</v>
      </c>
      <c r="AO695" s="14">
        <v>-4.0953101433691096E-3</v>
      </c>
      <c r="AP695" s="14">
        <v>-4.5943713053035956E-3</v>
      </c>
      <c r="AQ695" s="20">
        <v>-8.1688389020764807E-3</v>
      </c>
      <c r="AR695" s="20">
        <v>-5.3170504618667578E-3</v>
      </c>
    </row>
    <row r="696" spans="1:44" x14ac:dyDescent="0.2">
      <c r="A696" s="1">
        <v>44194</v>
      </c>
      <c r="B696">
        <v>230.25954999999999</v>
      </c>
      <c r="C696">
        <v>17.84</v>
      </c>
      <c r="D696" s="12">
        <v>4.5121628532340807E-4</v>
      </c>
      <c r="E696" s="12">
        <v>1.6844469399215356E-3</v>
      </c>
      <c r="F696" s="12">
        <v>1.2332306545981275E-3</v>
      </c>
      <c r="G696" s="12">
        <f t="shared" si="212"/>
        <v>4.2111985575620323E-3</v>
      </c>
      <c r="H696" s="12">
        <f t="shared" si="216"/>
        <v>4.209539344502097E-3</v>
      </c>
      <c r="I696" s="14">
        <v>-6.926805221218719E-3</v>
      </c>
      <c r="J696" s="14">
        <v>-6.9240760585991988E-3</v>
      </c>
      <c r="K696" s="20">
        <v>-9.7967128115482895E-3</v>
      </c>
      <c r="L696" s="20">
        <v>-9.7928529047737276E-3</v>
      </c>
      <c r="N696" s="24">
        <v>2.0359613614105521E-7</v>
      </c>
      <c r="O696" s="24">
        <v>1.5208578474405262E-6</v>
      </c>
      <c r="P696" s="23">
        <f t="shared" si="227"/>
        <v>8.3360038157461431E-6</v>
      </c>
      <c r="Q696" s="23">
        <f t="shared" si="227"/>
        <v>9.8972378869019989E-6</v>
      </c>
      <c r="R696" s="12">
        <v>2.8872138500197976E-3</v>
      </c>
      <c r="S696" s="12">
        <v>3.1459875853064008E-3</v>
      </c>
      <c r="T696" s="14">
        <v>-4.7490441729895897E-3</v>
      </c>
      <c r="U696" s="14">
        <v>-5.1746890900355386E-3</v>
      </c>
      <c r="V696" s="20">
        <v>-6.7166638018948269E-3</v>
      </c>
      <c r="W696" s="20">
        <v>-7.318661530836424E-3</v>
      </c>
      <c r="Y696" s="14">
        <f t="shared" si="214"/>
        <v>-6.6122670230298383E-3</v>
      </c>
      <c r="Z696" s="14">
        <f t="shared" si="217"/>
        <v>-6.5212287766133244E-3</v>
      </c>
      <c r="AA696" s="20">
        <f t="shared" si="215"/>
        <v>-1.1682596862261287E-2</v>
      </c>
      <c r="AB696" s="20">
        <f t="shared" si="218"/>
        <v>-9.0166051860884212E-3</v>
      </c>
      <c r="AI696" s="26">
        <v>0.15163028749077459</v>
      </c>
      <c r="AJ696" s="26">
        <v>0.38181118076065401</v>
      </c>
      <c r="AK696" s="26">
        <f t="shared" si="228"/>
        <v>-1.4500896123429621</v>
      </c>
      <c r="AL696" s="26">
        <f t="shared" si="228"/>
        <v>-1.4950856106928661</v>
      </c>
      <c r="AM696" s="26">
        <f t="shared" si="229"/>
        <v>-2.8924667539487388</v>
      </c>
      <c r="AN696" s="26">
        <f t="shared" si="229"/>
        <v>-1.7302575496430299</v>
      </c>
      <c r="AO696" s="14">
        <v>-4.1867188125264392E-3</v>
      </c>
      <c r="AP696" s="14">
        <v>-4.7035207702099957E-3</v>
      </c>
      <c r="AQ696" s="20">
        <v>-8.3511700727226055E-3</v>
      </c>
      <c r="AR696" s="20">
        <v>-5.4433687705596452E-3</v>
      </c>
    </row>
    <row r="697" spans="1:44" x14ac:dyDescent="0.2">
      <c r="A697" s="1">
        <v>44193</v>
      </c>
      <c r="B697">
        <v>230.1557</v>
      </c>
      <c r="C697">
        <v>17.809999999999999</v>
      </c>
      <c r="D697" s="12">
        <v>3.8517467852676734E-3</v>
      </c>
      <c r="E697" s="12">
        <v>2.8153153153152033E-3</v>
      </c>
      <c r="F697" s="12">
        <v>-1.0364314699524702E-3</v>
      </c>
      <c r="G697" s="12">
        <f t="shared" si="212"/>
        <v>4.2114924071461517E-3</v>
      </c>
      <c r="H697" s="12">
        <f t="shared" si="216"/>
        <v>4.2156205306764383E-3</v>
      </c>
      <c r="I697" s="14">
        <v>-6.9272885607729361E-3</v>
      </c>
      <c r="J697" s="14">
        <v>-6.9340787197342312E-3</v>
      </c>
      <c r="K697" s="20">
        <v>-9.7973964079035927E-3</v>
      </c>
      <c r="L697" s="20">
        <v>-9.8069998593020534E-3</v>
      </c>
      <c r="N697" s="24">
        <v>1.4835953297819857E-5</v>
      </c>
      <c r="O697" s="24">
        <v>1.074190191907838E-6</v>
      </c>
      <c r="P697" s="23">
        <f t="shared" si="227"/>
        <v>8.8551845128617739E-6</v>
      </c>
      <c r="Q697" s="23">
        <f t="shared" si="227"/>
        <v>1.0432570764434542E-5</v>
      </c>
      <c r="R697" s="12">
        <v>2.9757662060151454E-3</v>
      </c>
      <c r="S697" s="12">
        <v>3.2299490343400995E-3</v>
      </c>
      <c r="T697" s="14">
        <v>-4.8946998369236352E-3</v>
      </c>
      <c r="U697" s="14">
        <v>-5.3127933840027191E-3</v>
      </c>
      <c r="V697" s="20">
        <v>-6.9226673870059121E-3</v>
      </c>
      <c r="W697" s="20">
        <v>-7.5139850692973569E-3</v>
      </c>
      <c r="Y697" s="14">
        <f t="shared" si="214"/>
        <v>-6.6122670230298383E-3</v>
      </c>
      <c r="Z697" s="14">
        <f t="shared" si="217"/>
        <v>-6.5212287766133244E-3</v>
      </c>
      <c r="AA697" s="20">
        <f t="shared" si="215"/>
        <v>-1.1682596862261287E-2</v>
      </c>
      <c r="AB697" s="20">
        <f t="shared" si="218"/>
        <v>-9.0166051860884212E-3</v>
      </c>
      <c r="AI697" s="26">
        <v>1.3232717671586252</v>
      </c>
      <c r="AJ697" s="26">
        <v>-0.31207317060837092</v>
      </c>
      <c r="AK697" s="26">
        <f t="shared" si="228"/>
        <v>-1.4500896123429621</v>
      </c>
      <c r="AL697" s="26">
        <f t="shared" si="228"/>
        <v>-1.4950856106928661</v>
      </c>
      <c r="AM697" s="26">
        <f t="shared" si="229"/>
        <v>-2.8924667539487388</v>
      </c>
      <c r="AN697" s="26">
        <f t="shared" si="229"/>
        <v>-1.7302575496430299</v>
      </c>
      <c r="AO697" s="14">
        <v>-4.3151276641037895E-3</v>
      </c>
      <c r="AP697" s="14">
        <v>-4.8290503245132007E-3</v>
      </c>
      <c r="AQ697" s="20">
        <v>-8.6073048184229818E-3</v>
      </c>
      <c r="AR697" s="20">
        <v>-5.5886437016291713E-3</v>
      </c>
    </row>
    <row r="698" spans="1:44" x14ac:dyDescent="0.2">
      <c r="A698" s="1">
        <v>44188</v>
      </c>
      <c r="B698">
        <v>229.27260000000001</v>
      </c>
      <c r="C698">
        <v>17.760000000000002</v>
      </c>
      <c r="D698" s="12">
        <v>-2.5443578374395592E-4</v>
      </c>
      <c r="E698" s="12">
        <v>2.2573363431153126E-3</v>
      </c>
      <c r="F698" s="12">
        <v>2.5117721268592685E-3</v>
      </c>
      <c r="G698" s="12">
        <f t="shared" si="212"/>
        <v>4.2050518094539167E-3</v>
      </c>
      <c r="H698" s="12">
        <f t="shared" si="216"/>
        <v>4.2147450320655566E-3</v>
      </c>
      <c r="I698" s="14">
        <v>-6.9166947202991278E-3</v>
      </c>
      <c r="J698" s="14">
        <v>-6.9326386526687312E-3</v>
      </c>
      <c r="K698" s="20">
        <v>-9.7824133371547089E-3</v>
      </c>
      <c r="L698" s="20">
        <v>-9.8049631449699023E-3</v>
      </c>
      <c r="N698" s="24">
        <v>6.4737568049401107E-8</v>
      </c>
      <c r="O698" s="24">
        <v>6.3089992172671331E-6</v>
      </c>
      <c r="P698" s="23">
        <f t="shared" si="227"/>
        <v>8.4726128921175349E-6</v>
      </c>
      <c r="Q698" s="23">
        <f t="shared" si="227"/>
        <v>1.1029817229518543E-5</v>
      </c>
      <c r="R698" s="12">
        <v>2.9107753077346138E-3</v>
      </c>
      <c r="S698" s="12">
        <v>3.3211168647788569E-3</v>
      </c>
      <c r="T698" s="14">
        <v>-4.7877993221680688E-3</v>
      </c>
      <c r="U698" s="14">
        <v>-5.462751120561206E-3</v>
      </c>
      <c r="V698" s="20">
        <v>-6.7714759489589929E-3</v>
      </c>
      <c r="W698" s="20">
        <v>-7.7260731578194762E-3</v>
      </c>
      <c r="Y698" s="14">
        <f t="shared" si="214"/>
        <v>-6.6122670230298383E-3</v>
      </c>
      <c r="Z698" s="14">
        <f t="shared" si="217"/>
        <v>-6.5212287766133244E-3</v>
      </c>
      <c r="AA698" s="20">
        <f t="shared" si="215"/>
        <v>-1.1682596862261287E-2</v>
      </c>
      <c r="AB698" s="20">
        <f t="shared" si="218"/>
        <v>-9.0166051860884212E-3</v>
      </c>
      <c r="AI698" s="26">
        <v>-8.4766146001292911E-2</v>
      </c>
      <c r="AJ698" s="26">
        <v>0.74613042478529001</v>
      </c>
      <c r="AK698" s="26">
        <f t="shared" si="228"/>
        <v>-1.4500896123429621</v>
      </c>
      <c r="AL698" s="26">
        <f t="shared" si="228"/>
        <v>-1.4950856106928661</v>
      </c>
      <c r="AM698" s="26">
        <f t="shared" si="229"/>
        <v>-2.8924667539487388</v>
      </c>
      <c r="AN698" s="26">
        <f t="shared" si="229"/>
        <v>-1.7302575496430299</v>
      </c>
      <c r="AO698" s="14">
        <v>-4.2208850376103521E-3</v>
      </c>
      <c r="AP698" s="14">
        <v>-4.9653540359602738E-3</v>
      </c>
      <c r="AQ698" s="20">
        <v>-8.4193208058372798E-3</v>
      </c>
      <c r="AR698" s="20">
        <v>-5.7463875285304064E-3</v>
      </c>
    </row>
    <row r="699" spans="1:44" x14ac:dyDescent="0.2">
      <c r="A699" s="1">
        <v>44187</v>
      </c>
      <c r="B699">
        <v>229.33095</v>
      </c>
      <c r="C699">
        <v>17.72</v>
      </c>
      <c r="D699" s="12">
        <v>1.8975817028299424E-3</v>
      </c>
      <c r="E699" s="12">
        <v>3.3975084937711841E-3</v>
      </c>
      <c r="F699" s="12">
        <v>1.4999267909412417E-3</v>
      </c>
      <c r="G699" s="12">
        <f t="shared" si="212"/>
        <v>4.210655853583471E-3</v>
      </c>
      <c r="H699" s="12">
        <f t="shared" si="216"/>
        <v>4.2281363494098851E-3</v>
      </c>
      <c r="I699" s="14">
        <v>-6.9259125526112209E-3</v>
      </c>
      <c r="J699" s="14">
        <v>-6.9546654095722082E-3</v>
      </c>
      <c r="K699" s="20">
        <v>-9.7954502933015296E-3</v>
      </c>
      <c r="L699" s="20">
        <v>-9.8361160076044871E-3</v>
      </c>
      <c r="N699" s="24">
        <v>3.6008163189149841E-6</v>
      </c>
      <c r="O699" s="24">
        <v>2.2497803781832914E-6</v>
      </c>
      <c r="P699" s="23">
        <f t="shared" si="227"/>
        <v>9.0097243654369052E-6</v>
      </c>
      <c r="Q699" s="23">
        <f t="shared" si="227"/>
        <v>1.1332636912221247E-5</v>
      </c>
      <c r="R699" s="12">
        <v>3.0016202900161946E-3</v>
      </c>
      <c r="S699" s="12">
        <v>3.3663982105837163E-3</v>
      </c>
      <c r="T699" s="14">
        <v>-4.9372260207642691E-3</v>
      </c>
      <c r="U699" s="14">
        <v>-5.5372323064415731E-3</v>
      </c>
      <c r="V699" s="20">
        <v>-6.9828129803570262E-3</v>
      </c>
      <c r="W699" s="20">
        <v>-7.8314133203663192E-3</v>
      </c>
      <c r="Y699" s="14">
        <f t="shared" si="214"/>
        <v>-6.6122670230298383E-3</v>
      </c>
      <c r="Z699" s="14">
        <f t="shared" si="217"/>
        <v>-6.5212287766133244E-3</v>
      </c>
      <c r="AA699" s="20">
        <f t="shared" si="215"/>
        <v>-1.1682596862261287E-2</v>
      </c>
      <c r="AB699" s="20">
        <f t="shared" si="218"/>
        <v>-9.0166051860884212E-3</v>
      </c>
      <c r="AI699" s="26">
        <v>0.62038912526193501</v>
      </c>
      <c r="AJ699" s="26">
        <v>0.43458545805326482</v>
      </c>
      <c r="AK699" s="26">
        <f t="shared" si="228"/>
        <v>-1.4500896123429621</v>
      </c>
      <c r="AL699" s="26">
        <f t="shared" si="228"/>
        <v>-1.4950856106928661</v>
      </c>
      <c r="AM699" s="26">
        <f t="shared" si="229"/>
        <v>-2.8924667539487388</v>
      </c>
      <c r="AN699" s="26">
        <f t="shared" si="229"/>
        <v>-1.7302575496430299</v>
      </c>
      <c r="AO699" s="14">
        <v>-4.352618402750353E-3</v>
      </c>
      <c r="AP699" s="14">
        <v>-5.0330535245059274E-3</v>
      </c>
      <c r="AQ699" s="20">
        <v>-8.6820868968498135E-3</v>
      </c>
      <c r="AR699" s="20">
        <v>-5.8247359189672618E-3</v>
      </c>
    </row>
    <row r="700" spans="1:44" x14ac:dyDescent="0.2">
      <c r="A700" s="1">
        <v>44186</v>
      </c>
      <c r="B700">
        <v>228.89660000000001</v>
      </c>
      <c r="C700">
        <v>17.66</v>
      </c>
      <c r="D700" s="12">
        <v>-2.809730961562229E-3</v>
      </c>
      <c r="E700" s="12">
        <v>-7.8651685393258397E-3</v>
      </c>
      <c r="F700" s="12">
        <v>-5.0554375777636107E-3</v>
      </c>
      <c r="G700" s="12">
        <f t="shared" si="212"/>
        <v>4.2154534179578368E-3</v>
      </c>
      <c r="H700" s="12">
        <f t="shared" si="216"/>
        <v>4.2258866152541479E-3</v>
      </c>
      <c r="I700" s="14">
        <v>-6.9338038437729297E-3</v>
      </c>
      <c r="J700" s="14">
        <v>-6.9509649261864674E-3</v>
      </c>
      <c r="K700" s="20">
        <v>-9.8066110969844099E-3</v>
      </c>
      <c r="L700" s="20">
        <v>-9.8308823433341311E-3</v>
      </c>
      <c r="N700" s="24">
        <v>7.8945880763614088E-6</v>
      </c>
      <c r="O700" s="24">
        <v>2.5557449102664402E-5</v>
      </c>
      <c r="P700" s="23">
        <f t="shared" si="227"/>
        <v>9.3556208945020191E-6</v>
      </c>
      <c r="Q700" s="23">
        <f t="shared" si="227"/>
        <v>1.1912138786034405E-5</v>
      </c>
      <c r="R700" s="12">
        <v>3.0586959467233774E-3</v>
      </c>
      <c r="S700" s="12">
        <v>3.4513966428149643E-3</v>
      </c>
      <c r="T700" s="14">
        <v>-5.0311071217097152E-3</v>
      </c>
      <c r="U700" s="14">
        <v>-5.67704228598233E-3</v>
      </c>
      <c r="V700" s="20">
        <v>-7.1155908129972656E-3</v>
      </c>
      <c r="W700" s="20">
        <v>-8.0291492424842872E-3</v>
      </c>
      <c r="Y700" s="14">
        <f t="shared" si="214"/>
        <v>-6.6122670230298383E-3</v>
      </c>
      <c r="Z700" s="14">
        <f t="shared" si="217"/>
        <v>-6.5212287766133244E-3</v>
      </c>
      <c r="AA700" s="20">
        <f t="shared" si="215"/>
        <v>-1.1682596862261287E-2</v>
      </c>
      <c r="AB700" s="20">
        <f t="shared" si="218"/>
        <v>-9.0166051860884212E-3</v>
      </c>
      <c r="AI700" s="26">
        <v>-0.91381748499993332</v>
      </c>
      <c r="AJ700" s="26">
        <v>-1.521617297767673</v>
      </c>
      <c r="AK700" s="26">
        <f t="shared" si="228"/>
        <v>-1.4500896123429621</v>
      </c>
      <c r="AL700" s="26">
        <f t="shared" si="228"/>
        <v>-1.4950856106928661</v>
      </c>
      <c r="AM700" s="26">
        <f t="shared" si="229"/>
        <v>-2.8924667539487388</v>
      </c>
      <c r="AN700" s="26">
        <f t="shared" si="229"/>
        <v>-1.7302575496430299</v>
      </c>
      <c r="AO700" s="14">
        <v>-4.4353832196590915E-3</v>
      </c>
      <c r="AP700" s="14">
        <v>-5.1601334574663182E-3</v>
      </c>
      <c r="AQ700" s="20">
        <v>-8.8471763363351316E-3</v>
      </c>
      <c r="AR700" s="20">
        <v>-5.9718050980431996E-3</v>
      </c>
    </row>
    <row r="701" spans="1:44" x14ac:dyDescent="0.2">
      <c r="A701" s="1">
        <v>44183</v>
      </c>
      <c r="B701">
        <v>229.54155</v>
      </c>
      <c r="C701">
        <v>17.8</v>
      </c>
      <c r="D701" s="12">
        <v>-1.1968239021897809E-3</v>
      </c>
      <c r="E701" s="12">
        <v>1.1248593925758943E-3</v>
      </c>
      <c r="F701" s="12">
        <v>2.3216832947656751E-3</v>
      </c>
      <c r="G701" s="12">
        <f t="shared" si="212"/>
        <v>4.24952893591853E-3</v>
      </c>
      <c r="H701" s="12">
        <f t="shared" si="216"/>
        <v>4.2004695609396915E-3</v>
      </c>
      <c r="I701" s="14">
        <v>-6.9898530830808259E-3</v>
      </c>
      <c r="J701" s="14">
        <v>-6.9091575922109114E-3</v>
      </c>
      <c r="K701" s="20">
        <v>-9.8858826057491092E-3</v>
      </c>
      <c r="L701" s="20">
        <v>-9.7717534330653156E-3</v>
      </c>
      <c r="N701" s="24">
        <v>1.4323874528527742E-6</v>
      </c>
      <c r="O701" s="24">
        <v>5.3902133211940011E-6</v>
      </c>
      <c r="P701" s="23">
        <f t="shared" si="227"/>
        <v>9.4538900508533716E-6</v>
      </c>
      <c r="Q701" s="23">
        <f t="shared" si="227"/>
        <v>1.1038412799888412E-5</v>
      </c>
      <c r="R701" s="12">
        <v>3.0747178815061019E-3</v>
      </c>
      <c r="S701" s="12">
        <v>3.3224106910327042E-3</v>
      </c>
      <c r="T701" s="14">
        <v>-5.0574608592478601E-3</v>
      </c>
      <c r="U701" s="14">
        <v>-5.4648792753674924E-3</v>
      </c>
      <c r="V701" s="20">
        <v>-7.1528634069170779E-3</v>
      </c>
      <c r="W701" s="20">
        <v>-7.7290830477744921E-3</v>
      </c>
      <c r="Y701" s="14">
        <f t="shared" si="214"/>
        <v>-6.6122670230298383E-3</v>
      </c>
      <c r="Z701" s="14">
        <f t="shared" si="217"/>
        <v>-6.5212287766133244E-3</v>
      </c>
      <c r="AA701" s="20">
        <f t="shared" si="215"/>
        <v>-1.1682596862261287E-2</v>
      </c>
      <c r="AB701" s="20">
        <f t="shared" si="218"/>
        <v>-9.0166051860884212E-3</v>
      </c>
      <c r="AI701" s="26">
        <v>-0.37911696887284296</v>
      </c>
      <c r="AJ701" s="26">
        <v>0.68761370289120438</v>
      </c>
      <c r="AK701" s="26">
        <f t="shared" si="228"/>
        <v>-1.4500896123429621</v>
      </c>
      <c r="AL701" s="26">
        <f t="shared" si="228"/>
        <v>-1.3307993074084457</v>
      </c>
      <c r="AM701" s="26">
        <f t="shared" si="229"/>
        <v>-2.8924667539487388</v>
      </c>
      <c r="AN701" s="26">
        <f t="shared" si="229"/>
        <v>-1.7302575496430299</v>
      </c>
      <c r="AO701" s="14">
        <v>-4.4586164608571566E-3</v>
      </c>
      <c r="AP701" s="14">
        <v>-4.4214618465527383E-3</v>
      </c>
      <c r="AQ701" s="20">
        <v>-8.893519250028098E-3</v>
      </c>
      <c r="AR701" s="20">
        <v>-5.7486261811740521E-3</v>
      </c>
    </row>
    <row r="702" spans="1:44" x14ac:dyDescent="0.2">
      <c r="A702" s="1">
        <v>44182</v>
      </c>
      <c r="B702">
        <v>229.81659999999999</v>
      </c>
      <c r="C702">
        <v>17.78</v>
      </c>
      <c r="D702" s="12">
        <v>1.439301605368204E-3</v>
      </c>
      <c r="E702" s="12">
        <v>2.8200789622110367E-3</v>
      </c>
      <c r="F702" s="12">
        <v>1.3807773568428328E-3</v>
      </c>
      <c r="G702" s="12">
        <f t="shared" si="212"/>
        <v>4.2487655496950896E-3</v>
      </c>
      <c r="H702" s="12">
        <f t="shared" si="216"/>
        <v>4.2126385891799109E-3</v>
      </c>
      <c r="I702" s="14">
        <v>-6.9885974244824354E-3</v>
      </c>
      <c r="J702" s="14">
        <v>-6.929173862448311E-3</v>
      </c>
      <c r="K702" s="20">
        <v>-9.8841067038311359E-3</v>
      </c>
      <c r="L702" s="20">
        <v>-9.8000628260410932E-3</v>
      </c>
      <c r="N702" s="24">
        <v>2.0715891112154892E-6</v>
      </c>
      <c r="O702" s="24">
        <v>1.9065461091698796E-6</v>
      </c>
      <c r="P702" s="23">
        <f t="shared" si="227"/>
        <v>9.9658434628519939E-6</v>
      </c>
      <c r="Q702" s="23">
        <f t="shared" si="227"/>
        <v>1.1400316469971015E-5</v>
      </c>
      <c r="R702" s="12">
        <v>3.1568724178927463E-3</v>
      </c>
      <c r="S702" s="12">
        <v>3.3764354680596246E-3</v>
      </c>
      <c r="T702" s="14">
        <v>-5.1925930463939483E-3</v>
      </c>
      <c r="U702" s="14">
        <v>-5.5537421258054663E-3</v>
      </c>
      <c r="V702" s="20">
        <v>-7.343983437982959E-3</v>
      </c>
      <c r="W702" s="20">
        <v>-7.8547634729565982E-3</v>
      </c>
      <c r="Y702" s="14">
        <f t="shared" si="214"/>
        <v>-6.6122670230298383E-3</v>
      </c>
      <c r="Z702" s="14">
        <f t="shared" si="217"/>
        <v>-6.5212287766133244E-3</v>
      </c>
      <c r="AA702" s="20">
        <f t="shared" si="215"/>
        <v>-1.1682596862261287E-2</v>
      </c>
      <c r="AB702" s="20">
        <f t="shared" si="218"/>
        <v>-9.0166051860884212E-3</v>
      </c>
      <c r="AI702" s="26">
        <v>0.44479980042801526</v>
      </c>
      <c r="AJ702" s="26">
        <v>0.3984351804476402</v>
      </c>
      <c r="AK702" s="26">
        <f t="shared" si="228"/>
        <v>-1.4500896123429621</v>
      </c>
      <c r="AL702" s="26">
        <f t="shared" si="228"/>
        <v>-1.3307993074084457</v>
      </c>
      <c r="AM702" s="26">
        <f t="shared" si="229"/>
        <v>-2.8924667539487388</v>
      </c>
      <c r="AN702" s="26">
        <f t="shared" si="229"/>
        <v>-1.7302575496430299</v>
      </c>
      <c r="AO702" s="14">
        <v>-4.577747900678282E-3</v>
      </c>
      <c r="AP702" s="14">
        <v>-4.4933579824030598E-3</v>
      </c>
      <c r="AQ702" s="20">
        <v>-9.131148515212538E-3</v>
      </c>
      <c r="AR702" s="20">
        <v>-5.8421029594926625E-3</v>
      </c>
    </row>
    <row r="703" spans="1:44" x14ac:dyDescent="0.2">
      <c r="A703" s="1">
        <v>44181</v>
      </c>
      <c r="B703">
        <v>229.4863</v>
      </c>
      <c r="C703">
        <v>17.73</v>
      </c>
      <c r="D703" s="12">
        <v>3.4698201926963712E-4</v>
      </c>
      <c r="E703" s="12">
        <v>1.1293054771315258E-3</v>
      </c>
      <c r="F703" s="12">
        <v>7.8232345786188873E-4</v>
      </c>
      <c r="G703" s="12">
        <f t="shared" si="212"/>
        <v>4.2625232789581828E-3</v>
      </c>
      <c r="H703" s="12">
        <f t="shared" si="216"/>
        <v>4.2440168314571885E-3</v>
      </c>
      <c r="I703" s="14">
        <v>-7.0112268753594505E-3</v>
      </c>
      <c r="J703" s="14">
        <v>-6.9807864780654528E-3</v>
      </c>
      <c r="K703" s="20">
        <v>-9.9161119680539617E-3</v>
      </c>
      <c r="L703" s="20">
        <v>-9.8730595332539757E-3</v>
      </c>
      <c r="N703" s="24">
        <v>1.2039652169643483E-7</v>
      </c>
      <c r="O703" s="24">
        <v>6.1202999272098235E-7</v>
      </c>
      <c r="P703" s="23">
        <f t="shared" si="227"/>
        <v>1.0470669514033441E-5</v>
      </c>
      <c r="Q703" s="23">
        <f t="shared" si="227"/>
        <v>1.200969440756406E-5</v>
      </c>
      <c r="R703" s="12">
        <v>3.2358413919772772E-3</v>
      </c>
      <c r="S703" s="12">
        <v>3.4655005998504834E-3</v>
      </c>
      <c r="T703" s="14">
        <v>-5.3224854498335264E-3</v>
      </c>
      <c r="U703" s="14">
        <v>-5.7002412308665715E-3</v>
      </c>
      <c r="V703" s="20">
        <v>-7.5276927429596937E-3</v>
      </c>
      <c r="W703" s="20">
        <v>-8.0619599529494299E-3</v>
      </c>
      <c r="Y703" s="14">
        <f t="shared" si="214"/>
        <v>-6.6122670230298383E-3</v>
      </c>
      <c r="Z703" s="14">
        <f t="shared" si="217"/>
        <v>-6.5212287766133244E-3</v>
      </c>
      <c r="AA703" s="20">
        <f t="shared" si="215"/>
        <v>-1.1682596862261287E-2</v>
      </c>
      <c r="AB703" s="20">
        <f t="shared" si="218"/>
        <v>-9.0166051860884212E-3</v>
      </c>
      <c r="AI703" s="26">
        <v>0.10399745507815082</v>
      </c>
      <c r="AJ703" s="26">
        <v>0.21920499789579143</v>
      </c>
      <c r="AK703" s="26">
        <f t="shared" si="228"/>
        <v>-1.4500896123429621</v>
      </c>
      <c r="AL703" s="26">
        <f t="shared" si="228"/>
        <v>-1.3307993074084457</v>
      </c>
      <c r="AM703" s="26">
        <f t="shared" si="229"/>
        <v>-2.8924667539487388</v>
      </c>
      <c r="AN703" s="26">
        <f t="shared" si="229"/>
        <v>-1.7302575496430299</v>
      </c>
      <c r="AO703" s="14">
        <v>-4.6922599896956404E-3</v>
      </c>
      <c r="AP703" s="14">
        <v>-4.6118857981045759E-3</v>
      </c>
      <c r="AQ703" s="20">
        <v>-9.3595636473454841E-3</v>
      </c>
      <c r="AR703" s="20">
        <v>-5.9962085761837477E-3</v>
      </c>
    </row>
    <row r="704" spans="1:44" x14ac:dyDescent="0.2">
      <c r="A704" s="1">
        <v>44180</v>
      </c>
      <c r="B704">
        <v>229.4067</v>
      </c>
      <c r="C704">
        <v>17.71</v>
      </c>
      <c r="D704" s="12">
        <v>3.0652937520345702E-3</v>
      </c>
      <c r="E704" s="12">
        <v>5.6497175141245748E-4</v>
      </c>
      <c r="F704" s="12">
        <v>-2.5003220006221127E-3</v>
      </c>
      <c r="G704" s="12">
        <f t="shared" si="212"/>
        <v>4.2654450251740491E-3</v>
      </c>
      <c r="H704" s="12">
        <f t="shared" si="216"/>
        <v>4.243443519284254E-3</v>
      </c>
      <c r="I704" s="14">
        <v>-7.0160327202196506E-3</v>
      </c>
      <c r="J704" s="14">
        <v>-6.9798434634584265E-3</v>
      </c>
      <c r="K704" s="20">
        <v>-9.9229089661517292E-3</v>
      </c>
      <c r="L704" s="20">
        <v>-9.8717258096993072E-3</v>
      </c>
      <c r="N704" s="24">
        <v>9.3960257862621733E-6</v>
      </c>
      <c r="O704" s="24">
        <v>6.2516101067949646E-6</v>
      </c>
      <c r="P704" s="23">
        <f t="shared" si="227"/>
        <v>1.1131880012517417E-5</v>
      </c>
      <c r="Q704" s="23">
        <f t="shared" si="227"/>
        <v>1.2737136459003243E-5</v>
      </c>
      <c r="R704" s="12">
        <v>3.336447214106259E-3</v>
      </c>
      <c r="S704" s="12">
        <v>3.5689125036911795E-3</v>
      </c>
      <c r="T704" s="14">
        <v>-5.4879673012548169E-3</v>
      </c>
      <c r="U704" s="14">
        <v>-5.8703386759688973E-3</v>
      </c>
      <c r="V704" s="20">
        <v>-7.7617368833855817E-3</v>
      </c>
      <c r="W704" s="20">
        <v>-8.3025320155997503E-3</v>
      </c>
      <c r="Y704" s="14">
        <f t="shared" si="214"/>
        <v>-6.6122670230298383E-3</v>
      </c>
      <c r="Z704" s="14">
        <f t="shared" si="217"/>
        <v>-6.5212287766133244E-3</v>
      </c>
      <c r="AA704" s="20">
        <f t="shared" si="215"/>
        <v>-1.1682596862261287E-2</v>
      </c>
      <c r="AB704" s="20">
        <f t="shared" si="218"/>
        <v>-9.0166051860884212E-3</v>
      </c>
      <c r="AI704" s="26">
        <v>0.91424173450831014</v>
      </c>
      <c r="AJ704" s="26">
        <v>-0.68949062557949192</v>
      </c>
      <c r="AK704" s="26">
        <f t="shared" si="228"/>
        <v>-1.4500896123429621</v>
      </c>
      <c r="AL704" s="26">
        <f t="shared" si="228"/>
        <v>-1.3307993074084457</v>
      </c>
      <c r="AM704" s="26">
        <f t="shared" si="229"/>
        <v>-2.8924667539487388</v>
      </c>
      <c r="AN704" s="26">
        <f t="shared" si="229"/>
        <v>-1.7302575496430299</v>
      </c>
      <c r="AO704" s="14">
        <v>-4.8381474473061011E-3</v>
      </c>
      <c r="AP704" s="14">
        <v>-4.7495062881135631E-3</v>
      </c>
      <c r="AQ704" s="20">
        <v>-9.6505626431072442E-3</v>
      </c>
      <c r="AR704" s="20">
        <v>-6.1751378035270711E-3</v>
      </c>
    </row>
    <row r="705" spans="1:44" x14ac:dyDescent="0.2">
      <c r="A705" s="1">
        <v>44179</v>
      </c>
      <c r="B705">
        <v>228.70564999999999</v>
      </c>
      <c r="C705">
        <v>17.7</v>
      </c>
      <c r="D705" s="12">
        <v>-1.3830524874423045E-3</v>
      </c>
      <c r="E705" s="12">
        <v>3.9705048213272143E-3</v>
      </c>
      <c r="F705" s="12">
        <v>5.3535573087695187E-3</v>
      </c>
      <c r="G705" s="12">
        <f t="shared" si="212"/>
        <v>4.257980645189779E-3</v>
      </c>
      <c r="H705" s="12">
        <f t="shared" si="216"/>
        <v>4.2359348969602355E-3</v>
      </c>
      <c r="I705" s="14">
        <v>-7.0037549077295791E-3</v>
      </c>
      <c r="J705" s="14">
        <v>-6.9674928787953555E-3</v>
      </c>
      <c r="K705" s="20">
        <v>-9.9055442216442902E-3</v>
      </c>
      <c r="L705" s="20">
        <v>-9.8542581421188508E-3</v>
      </c>
      <c r="N705" s="24">
        <v>1.9128341830203459E-6</v>
      </c>
      <c r="O705" s="24">
        <v>2.8660575858279532E-5</v>
      </c>
      <c r="P705" s="23">
        <f t="shared" si="227"/>
        <v>1.1241444344793183E-5</v>
      </c>
      <c r="Q705" s="23">
        <f t="shared" si="227"/>
        <v>1.3150284630283341E-5</v>
      </c>
      <c r="R705" s="12">
        <v>3.3528263218951834E-3</v>
      </c>
      <c r="S705" s="12">
        <v>3.6263321180337771E-3</v>
      </c>
      <c r="T705" s="14">
        <v>-5.5149085361076581E-3</v>
      </c>
      <c r="U705" s="14">
        <v>-5.9647855368784742E-3</v>
      </c>
      <c r="V705" s="20">
        <v>-7.7998403859690316E-3</v>
      </c>
      <c r="W705" s="20">
        <v>-8.4361100133538963E-3</v>
      </c>
      <c r="Y705" s="14">
        <f t="shared" si="214"/>
        <v>-6.6122670230298383E-3</v>
      </c>
      <c r="Z705" s="14">
        <f t="shared" si="217"/>
        <v>-6.5212287766133244E-3</v>
      </c>
      <c r="AA705" s="20">
        <f t="shared" si="215"/>
        <v>-1.1682596862261287E-2</v>
      </c>
      <c r="AB705" s="20">
        <f t="shared" si="218"/>
        <v>-9.0166051860884212E-3</v>
      </c>
      <c r="AI705" s="26">
        <v>-0.40199133321460545</v>
      </c>
      <c r="AJ705" s="26">
        <v>1.5354112664257342</v>
      </c>
      <c r="AK705" s="26">
        <f t="shared" si="228"/>
        <v>-1.4500896123429621</v>
      </c>
      <c r="AL705" s="26">
        <f t="shared" si="228"/>
        <v>-1.3307993074084457</v>
      </c>
      <c r="AM705" s="26">
        <f t="shared" si="229"/>
        <v>-2.8924667539487388</v>
      </c>
      <c r="AN705" s="26">
        <f t="shared" si="229"/>
        <v>-1.7302575496430299</v>
      </c>
      <c r="AO705" s="14">
        <v>-4.8618986213702659E-3</v>
      </c>
      <c r="AP705" s="14">
        <v>-4.8259202711123522E-3</v>
      </c>
      <c r="AQ705" s="20">
        <v>-9.6979386678460507E-3</v>
      </c>
      <c r="AR705" s="20">
        <v>-6.2744885247409416E-3</v>
      </c>
    </row>
    <row r="706" spans="1:44" x14ac:dyDescent="0.2">
      <c r="A706" s="1">
        <v>44176</v>
      </c>
      <c r="B706">
        <v>229.0224</v>
      </c>
      <c r="C706">
        <v>17.63</v>
      </c>
      <c r="D706" s="12">
        <v>1.4695045062262935E-4</v>
      </c>
      <c r="E706" s="12">
        <v>0</v>
      </c>
      <c r="F706" s="12">
        <v>-1.4695045062262935E-4</v>
      </c>
      <c r="G706" s="12">
        <f t="shared" si="212"/>
        <v>4.2600093517728057E-3</v>
      </c>
      <c r="H706" s="12">
        <f t="shared" si="216"/>
        <v>4.2089369736957377E-3</v>
      </c>
      <c r="I706" s="14">
        <v>-7.0070918331106916E-3</v>
      </c>
      <c r="J706" s="14">
        <v>-6.9230852467935889E-3</v>
      </c>
      <c r="K706" s="20">
        <v>-9.9102636988907672E-3</v>
      </c>
      <c r="L706" s="20">
        <v>-9.7914515807289697E-3</v>
      </c>
      <c r="N706" s="24">
        <v>2.1594434938193827E-8</v>
      </c>
      <c r="O706" s="24">
        <v>2.1594434938193827E-8</v>
      </c>
      <c r="P706" s="23">
        <f t="shared" si="227"/>
        <v>1.1837062596924181E-5</v>
      </c>
      <c r="Q706" s="23">
        <f t="shared" si="227"/>
        <v>1.2157253318649605E-5</v>
      </c>
      <c r="R706" s="12">
        <v>3.4405032476258731E-3</v>
      </c>
      <c r="S706" s="12">
        <v>3.4867253001418974E-3</v>
      </c>
      <c r="T706" s="14">
        <v>-5.6591242453957382E-3</v>
      </c>
      <c r="U706" s="14">
        <v>-5.7351527561218616E-3</v>
      </c>
      <c r="V706" s="20">
        <v>-8.0038074157450581E-3</v>
      </c>
      <c r="W706" s="20">
        <v>-8.1113359893495163E-3</v>
      </c>
      <c r="Y706" s="14">
        <f t="shared" si="214"/>
        <v>-6.6122670230298383E-3</v>
      </c>
      <c r="Z706" s="14">
        <f t="shared" si="217"/>
        <v>-6.5212287766133244E-3</v>
      </c>
      <c r="AA706" s="20">
        <f t="shared" si="215"/>
        <v>-1.1682596862261287E-2</v>
      </c>
      <c r="AB706" s="20">
        <f t="shared" si="218"/>
        <v>-9.0166051860884212E-3</v>
      </c>
      <c r="AI706" s="26">
        <v>4.140786223447529E-2</v>
      </c>
      <c r="AJ706" s="26">
        <v>-4.0852432406163271E-2</v>
      </c>
      <c r="AK706" s="26">
        <f t="shared" si="228"/>
        <v>-1.4500896123429621</v>
      </c>
      <c r="AL706" s="26">
        <f t="shared" si="228"/>
        <v>-1.3307993074084457</v>
      </c>
      <c r="AM706" s="26">
        <f t="shared" si="229"/>
        <v>-2.8924667539487388</v>
      </c>
      <c r="AN706" s="26">
        <f t="shared" si="229"/>
        <v>-1.7302575496430299</v>
      </c>
      <c r="AO706" s="14">
        <v>-4.9890380206145044E-3</v>
      </c>
      <c r="AP706" s="14">
        <v>-4.6401316145523418E-3</v>
      </c>
      <c r="AQ706" s="20">
        <v>-9.9515412606105032E-3</v>
      </c>
      <c r="AR706" s="20">
        <v>-6.0329327741018776E-3</v>
      </c>
    </row>
    <row r="707" spans="1:44" x14ac:dyDescent="0.2">
      <c r="A707" s="1">
        <v>44175</v>
      </c>
      <c r="B707">
        <v>228.98874999999998</v>
      </c>
      <c r="C707">
        <v>17.63</v>
      </c>
      <c r="D707" s="12">
        <v>-1.0474248769298811E-3</v>
      </c>
      <c r="E707" s="12">
        <v>-6.7605633802817477E-3</v>
      </c>
      <c r="F707" s="12">
        <v>-5.7131385033518667E-3</v>
      </c>
      <c r="G707" s="12">
        <f t="shared" si="212"/>
        <v>4.2930259537118723E-3</v>
      </c>
      <c r="H707" s="12">
        <f t="shared" si="216"/>
        <v>4.273778571038455E-3</v>
      </c>
      <c r="I707" s="14">
        <v>-7.0613993105597779E-3</v>
      </c>
      <c r="J707" s="14">
        <v>-7.0297401833600845E-3</v>
      </c>
      <c r="K707" s="20">
        <v>-9.9870718006197668E-3</v>
      </c>
      <c r="L707" s="20">
        <v>-9.9422956928566127E-3</v>
      </c>
      <c r="N707" s="24">
        <v>1.0970988728115766E-6</v>
      </c>
      <c r="O707" s="24">
        <v>3.2639951558481604E-5</v>
      </c>
      <c r="P707" s="23">
        <f t="shared" si="227"/>
        <v>1.2594363530651486E-5</v>
      </c>
      <c r="Q707" s="23">
        <f t="shared" si="227"/>
        <v>1.2939157645507919E-5</v>
      </c>
      <c r="R707" s="12">
        <v>3.5488538333737396E-3</v>
      </c>
      <c r="S707" s="12">
        <v>3.5971040637585005E-3</v>
      </c>
      <c r="T707" s="14">
        <v>-5.8373450993454328E-3</v>
      </c>
      <c r="U707" s="14">
        <v>-5.9167096657950511E-3</v>
      </c>
      <c r="V707" s="20">
        <v>-8.2558685705506878E-3</v>
      </c>
      <c r="W707" s="20">
        <v>-8.3681153914282567E-3</v>
      </c>
      <c r="Y707" s="14">
        <f t="shared" si="214"/>
        <v>-6.6122670230298383E-3</v>
      </c>
      <c r="Z707" s="14">
        <f t="shared" si="217"/>
        <v>-6.7899434373571268E-3</v>
      </c>
      <c r="AA707" s="20">
        <f t="shared" si="215"/>
        <v>-1.1682596862261287E-2</v>
      </c>
      <c r="AB707" s="20">
        <f t="shared" si="218"/>
        <v>-9.0166051860884212E-3</v>
      </c>
      <c r="AI707" s="26">
        <v>-0.28688571799191237</v>
      </c>
      <c r="AJ707" s="26">
        <v>-1.6714481714664702</v>
      </c>
      <c r="AK707" s="26">
        <f t="shared" si="228"/>
        <v>-1.4500896123429621</v>
      </c>
      <c r="AL707" s="26">
        <f t="shared" si="228"/>
        <v>-1.3307993074084457</v>
      </c>
      <c r="AM707" s="26">
        <f t="shared" si="229"/>
        <v>-2.8924667539487388</v>
      </c>
      <c r="AN707" s="26">
        <f t="shared" si="229"/>
        <v>-1.7302575496430299</v>
      </c>
      <c r="AO707" s="14">
        <v>-5.1461560794987607E-3</v>
      </c>
      <c r="AP707" s="14">
        <v>-4.7870235967259174E-3</v>
      </c>
      <c r="AQ707" s="20">
        <v>-1.0264941727657078E-2</v>
      </c>
      <c r="AR707" s="20">
        <v>-6.2239164631697685E-3</v>
      </c>
    </row>
    <row r="708" spans="1:44" x14ac:dyDescent="0.2">
      <c r="A708" s="1">
        <v>44174</v>
      </c>
      <c r="B708">
        <v>229.22885000000002</v>
      </c>
      <c r="C708">
        <v>17.75</v>
      </c>
      <c r="D708" s="12">
        <v>-1.7686763777297054E-3</v>
      </c>
      <c r="E708" s="12">
        <v>3.9592760180995334E-3</v>
      </c>
      <c r="F708" s="12">
        <v>5.7279523958292389E-3</v>
      </c>
      <c r="G708" s="12">
        <f t="shared" ref="G708:G771" si="230">_xlfn.STDEV.P(D708:D807)</f>
        <v>4.3106161458675912E-3</v>
      </c>
      <c r="H708" s="12">
        <f t="shared" si="216"/>
        <v>4.2880539295974502E-3</v>
      </c>
      <c r="I708" s="14">
        <v>-7.0903326019258854E-3</v>
      </c>
      <c r="J708" s="14">
        <v>-7.0532210586618811E-3</v>
      </c>
      <c r="K708" s="20">
        <v>-1.0027992706745193E-2</v>
      </c>
      <c r="L708" s="20">
        <v>-9.9755051428915015E-3</v>
      </c>
      <c r="N708" s="24">
        <v>3.1282161291390717E-6</v>
      </c>
      <c r="O708" s="24">
        <v>3.2809438648885915E-5</v>
      </c>
      <c r="P708" s="23">
        <f t="shared" ref="P708:Q723" si="231">SUMPRODUCT(N708:N807,Weights)</f>
        <v>1.3329931331635275E-5</v>
      </c>
      <c r="Q708" s="23">
        <f t="shared" si="231"/>
        <v>1.1683250180671389E-5</v>
      </c>
      <c r="R708" s="12">
        <v>3.6510178487149684E-3</v>
      </c>
      <c r="S708" s="12">
        <v>3.4180769711449435E-3</v>
      </c>
      <c r="T708" s="14">
        <v>-6.0053899505233786E-3</v>
      </c>
      <c r="U708" s="14">
        <v>-5.6222363031870641E-3</v>
      </c>
      <c r="V708" s="20">
        <v>-8.4935376104432313E-3</v>
      </c>
      <c r="W708" s="20">
        <v>-7.9516360951309949E-3</v>
      </c>
      <c r="Y708" s="14">
        <f t="shared" ref="Y708:Y771" si="232">PERCENTILE(D708:D807,0.05)</f>
        <v>-6.6122670230298383E-3</v>
      </c>
      <c r="Z708" s="14">
        <f t="shared" si="217"/>
        <v>-6.7899434373571268E-3</v>
      </c>
      <c r="AA708" s="20">
        <f t="shared" ref="AA708:AA771" si="233">PERCENTILE(D708:D807,0.01)</f>
        <v>-1.1682596862261287E-2</v>
      </c>
      <c r="AB708" s="20">
        <f t="shared" si="218"/>
        <v>-9.0166051860884212E-3</v>
      </c>
      <c r="AI708" s="26">
        <v>-0.47301295313273178</v>
      </c>
      <c r="AJ708" s="26">
        <v>1.7819895748464627</v>
      </c>
      <c r="AK708" s="26">
        <f t="shared" si="228"/>
        <v>-1.4500896123429621</v>
      </c>
      <c r="AL708" s="26">
        <f t="shared" si="228"/>
        <v>-1.2574688222273733</v>
      </c>
      <c r="AM708" s="26">
        <f t="shared" si="229"/>
        <v>-2.8924667539487388</v>
      </c>
      <c r="AN708" s="26">
        <f t="shared" si="229"/>
        <v>-1.7302575496430299</v>
      </c>
      <c r="AO708" s="14">
        <v>-5.2943030569003241E-3</v>
      </c>
      <c r="AP708" s="14">
        <v>-4.2981252231881397E-3</v>
      </c>
      <c r="AQ708" s="20">
        <v>-1.0560447745481491E-2</v>
      </c>
      <c r="AR708" s="20">
        <v>-5.9141534845845193E-3</v>
      </c>
    </row>
    <row r="709" spans="1:44" x14ac:dyDescent="0.2">
      <c r="A709" s="1">
        <v>44173</v>
      </c>
      <c r="B709">
        <v>229.63499999999999</v>
      </c>
      <c r="C709">
        <v>17.68</v>
      </c>
      <c r="D709" s="12">
        <v>2.4892519496666488E-3</v>
      </c>
      <c r="E709" s="12">
        <v>2.2675736961450532E-3</v>
      </c>
      <c r="F709" s="12">
        <v>-2.2167825352159554E-4</v>
      </c>
      <c r="G709" s="12">
        <f t="shared" si="230"/>
        <v>4.3137285776083814E-3</v>
      </c>
      <c r="H709" s="12">
        <f t="shared" ref="H709:H772" si="234">_xlfn.STDEV.P(F709:F808)</f>
        <v>4.2645068144435928E-3</v>
      </c>
      <c r="I709" s="14">
        <v>-7.0954520965633636E-3</v>
      </c>
      <c r="J709" s="14">
        <v>-7.0144895008968141E-3</v>
      </c>
      <c r="K709" s="20">
        <v>-1.0035233305708479E-2</v>
      </c>
      <c r="L709" s="20">
        <v>-9.9207263616135303E-3</v>
      </c>
      <c r="N709" s="24">
        <v>6.1963752689192122E-6</v>
      </c>
      <c r="O709" s="24">
        <v>4.9141248084384787E-8</v>
      </c>
      <c r="P709" s="23">
        <f t="shared" si="231"/>
        <v>1.3981400727722139E-5</v>
      </c>
      <c r="Q709" s="23">
        <f t="shared" si="231"/>
        <v>1.0332097171801432E-5</v>
      </c>
      <c r="R709" s="12">
        <v>3.7391711284350359E-3</v>
      </c>
      <c r="S709" s="12">
        <v>3.2143579719442314E-3</v>
      </c>
      <c r="T709" s="14">
        <v>-6.1503891923985997E-3</v>
      </c>
      <c r="U709" s="14">
        <v>-5.2871483684728488E-3</v>
      </c>
      <c r="V709" s="20">
        <v>-8.698612805309737E-3</v>
      </c>
      <c r="W709" s="20">
        <v>-7.4777148344386908E-3</v>
      </c>
      <c r="Y709" s="14">
        <f t="shared" si="232"/>
        <v>-6.6122670230298383E-3</v>
      </c>
      <c r="Z709" s="14">
        <f t="shared" ref="Z709:Z772" si="235">PERCENTILE(F709:F808,0.05)</f>
        <v>-6.7899434373571268E-3</v>
      </c>
      <c r="AA709" s="20">
        <f t="shared" si="233"/>
        <v>-1.1682596862261287E-2</v>
      </c>
      <c r="AB709" s="20">
        <f t="shared" ref="AB709:AB772" si="236">PERCENTILE(F709:F808,0.01)</f>
        <v>-9.0166051860884212E-3</v>
      </c>
      <c r="AI709" s="26">
        <v>0.65421690239747077</v>
      </c>
      <c r="AJ709" s="26">
        <v>-6.6848730704239287E-2</v>
      </c>
      <c r="AK709" s="26">
        <f t="shared" ref="AK709:AL724" si="237">PERCENTILE(AI709:AI808,5%)</f>
        <v>-1.4500896123429621</v>
      </c>
      <c r="AL709" s="26">
        <f t="shared" si="237"/>
        <v>-1.2574688222273733</v>
      </c>
      <c r="AM709" s="26">
        <f t="shared" ref="AM709:AN724" si="238">PERCENTILE(AI709:AI808,1%)</f>
        <v>-2.8924667539487388</v>
      </c>
      <c r="AN709" s="26">
        <f t="shared" si="238"/>
        <v>-1.7302575496430299</v>
      </c>
      <c r="AO709" s="14">
        <v>-5.4221332121163575E-3</v>
      </c>
      <c r="AP709" s="14">
        <v>-4.0419549331978813E-3</v>
      </c>
      <c r="AQ709" s="20">
        <v>-1.0815428176323331E-2</v>
      </c>
      <c r="AR709" s="20">
        <v>-5.5616671482117651E-3</v>
      </c>
    </row>
    <row r="710" spans="1:44" x14ac:dyDescent="0.2">
      <c r="A710" s="1">
        <v>44172</v>
      </c>
      <c r="B710">
        <v>229.06479999999999</v>
      </c>
      <c r="C710">
        <v>17.64</v>
      </c>
      <c r="D710" s="12">
        <v>5.6019888480007829E-4</v>
      </c>
      <c r="E710" s="12">
        <v>0</v>
      </c>
      <c r="F710" s="12">
        <v>-5.6019888480007829E-4</v>
      </c>
      <c r="G710" s="12">
        <f t="shared" si="230"/>
        <v>4.3085600516265844E-3</v>
      </c>
      <c r="H710" s="12">
        <f t="shared" si="234"/>
        <v>4.3367714869573691E-3</v>
      </c>
      <c r="I710" s="14">
        <v>-7.0869506278562113E-3</v>
      </c>
      <c r="J710" s="14">
        <v>-7.1333543095815598E-3</v>
      </c>
      <c r="K710" s="20">
        <v>-1.0023209516278799E-2</v>
      </c>
      <c r="L710" s="20">
        <v>-1.0088839128884211E-2</v>
      </c>
      <c r="N710" s="24">
        <v>3.1382279053125138E-7</v>
      </c>
      <c r="O710" s="24">
        <v>3.1382279053125138E-7</v>
      </c>
      <c r="P710" s="23">
        <f t="shared" si="231"/>
        <v>1.447752058498481E-5</v>
      </c>
      <c r="Q710" s="23">
        <f t="shared" si="231"/>
        <v>1.0996636045727783E-5</v>
      </c>
      <c r="R710" s="12">
        <v>3.8049337162406405E-3</v>
      </c>
      <c r="S710" s="12">
        <v>3.3161176163893497E-3</v>
      </c>
      <c r="T710" s="14">
        <v>-6.258559023468363E-3</v>
      </c>
      <c r="U710" s="14">
        <v>-5.4545280887156938E-3</v>
      </c>
      <c r="V710" s="20">
        <v>-8.8515994616427292E-3</v>
      </c>
      <c r="W710" s="20">
        <v>-7.7144431669567441E-3</v>
      </c>
      <c r="Y710" s="14">
        <f t="shared" si="232"/>
        <v>-6.6122670230298383E-3</v>
      </c>
      <c r="Z710" s="14">
        <f t="shared" si="235"/>
        <v>-6.7899434373571268E-3</v>
      </c>
      <c r="AA710" s="20">
        <f t="shared" si="233"/>
        <v>-1.1682596862261287E-2</v>
      </c>
      <c r="AB710" s="20">
        <f t="shared" si="236"/>
        <v>-9.0166051860884212E-3</v>
      </c>
      <c r="AI710" s="26">
        <v>0.14282900932180664</v>
      </c>
      <c r="AJ710" s="26">
        <v>-0.16392477056453844</v>
      </c>
      <c r="AK710" s="26">
        <f t="shared" si="237"/>
        <v>-1.4500896123429621</v>
      </c>
      <c r="AL710" s="26">
        <f t="shared" si="237"/>
        <v>-1.2574688222273733</v>
      </c>
      <c r="AM710" s="26">
        <f t="shared" si="238"/>
        <v>-2.8924667539487388</v>
      </c>
      <c r="AN710" s="26">
        <f t="shared" si="238"/>
        <v>-1.7302575496430299</v>
      </c>
      <c r="AO710" s="14">
        <v>-5.5174948575740564E-3</v>
      </c>
      <c r="AP710" s="14">
        <v>-4.16991451344856E-3</v>
      </c>
      <c r="AQ710" s="20">
        <v>-1.1005644275204677E-2</v>
      </c>
      <c r="AR710" s="20">
        <v>-5.7377375412619213E-3</v>
      </c>
    </row>
    <row r="711" spans="1:44" x14ac:dyDescent="0.2">
      <c r="A711" s="1">
        <v>44169</v>
      </c>
      <c r="B711">
        <v>228.93655000000001</v>
      </c>
      <c r="C711">
        <v>17.64</v>
      </c>
      <c r="D711" s="12">
        <v>3.4147471406260621E-3</v>
      </c>
      <c r="E711" s="12">
        <v>2.2727272727272041E-3</v>
      </c>
      <c r="F711" s="12">
        <v>-1.142019867898858E-3</v>
      </c>
      <c r="G711" s="12">
        <f t="shared" si="230"/>
        <v>4.3215123474028734E-3</v>
      </c>
      <c r="H711" s="12">
        <f t="shared" si="234"/>
        <v>4.3386376424276868E-3</v>
      </c>
      <c r="I711" s="14">
        <v>-7.1082552585411884E-3</v>
      </c>
      <c r="J711" s="14">
        <v>-7.1364238621753669E-3</v>
      </c>
      <c r="K711" s="20">
        <v>-1.0053341062021917E-2</v>
      </c>
      <c r="L711" s="20">
        <v>-1.0093180455695214E-2</v>
      </c>
      <c r="N711" s="24">
        <v>1.1660498034413867E-5</v>
      </c>
      <c r="O711" s="24">
        <v>1.3042093786757251E-6</v>
      </c>
      <c r="P711" s="23">
        <f t="shared" si="231"/>
        <v>1.5383375181623018E-5</v>
      </c>
      <c r="Q711" s="23">
        <f t="shared" si="231"/>
        <v>1.1678721738209962E-5</v>
      </c>
      <c r="R711" s="12">
        <v>3.9221646040959344E-3</v>
      </c>
      <c r="S711" s="12">
        <v>3.4174144814771829E-3</v>
      </c>
      <c r="T711" s="14">
        <v>-6.4513866745478845E-3</v>
      </c>
      <c r="U711" s="14">
        <v>-5.6211466046542308E-3</v>
      </c>
      <c r="V711" s="20">
        <v>-9.1243192883768125E-3</v>
      </c>
      <c r="W711" s="20">
        <v>-7.9500949137008264E-3</v>
      </c>
      <c r="Y711" s="14">
        <f t="shared" si="232"/>
        <v>-6.6122670230298383E-3</v>
      </c>
      <c r="Z711" s="14">
        <f t="shared" si="235"/>
        <v>-6.7899434373571268E-3</v>
      </c>
      <c r="AA711" s="20">
        <f t="shared" si="233"/>
        <v>-1.1682596862261287E-2</v>
      </c>
      <c r="AB711" s="20">
        <f t="shared" si="236"/>
        <v>-9.0166051860884212E-3</v>
      </c>
      <c r="AI711" s="26">
        <v>0.86401757314633065</v>
      </c>
      <c r="AJ711" s="26">
        <v>-0.32508869674929869</v>
      </c>
      <c r="AK711" s="26">
        <f t="shared" si="237"/>
        <v>-1.4500896123429621</v>
      </c>
      <c r="AL711" s="26">
        <f t="shared" si="237"/>
        <v>-1.2574688222273733</v>
      </c>
      <c r="AM711" s="26">
        <f t="shared" si="238"/>
        <v>-2.8924667539487388</v>
      </c>
      <c r="AN711" s="26">
        <f t="shared" si="238"/>
        <v>-1.7302575496430299</v>
      </c>
      <c r="AO711" s="14">
        <v>-5.6874901502987612E-3</v>
      </c>
      <c r="AP711" s="14">
        <v>-4.2972921630858828E-3</v>
      </c>
      <c r="AQ711" s="20">
        <v>-1.1344730720862008E-2</v>
      </c>
      <c r="AR711" s="20">
        <v>-5.9130072068353159E-3</v>
      </c>
    </row>
    <row r="712" spans="1:44" x14ac:dyDescent="0.2">
      <c r="A712" s="1">
        <v>44168</v>
      </c>
      <c r="B712">
        <v>228.15744999999998</v>
      </c>
      <c r="C712">
        <v>17.600000000000001</v>
      </c>
      <c r="D712" s="12">
        <v>-1.1553210765982147E-3</v>
      </c>
      <c r="E712" s="12">
        <v>1.7074558907228532E-3</v>
      </c>
      <c r="F712" s="12">
        <v>2.8627769673210679E-3</v>
      </c>
      <c r="G712" s="12">
        <f t="shared" si="230"/>
        <v>4.3117329926436907E-3</v>
      </c>
      <c r="H712" s="12">
        <f t="shared" si="234"/>
        <v>4.3375648054469725E-3</v>
      </c>
      <c r="I712" s="14">
        <v>-7.0921696513963021E-3</v>
      </c>
      <c r="J712" s="14">
        <v>-7.1346592023765112E-3</v>
      </c>
      <c r="K712" s="20">
        <v>-1.0030590880868401E-2</v>
      </c>
      <c r="L712" s="20">
        <v>-1.0090684663665937E-2</v>
      </c>
      <c r="N712" s="24">
        <v>1.3347667900320578E-6</v>
      </c>
      <c r="O712" s="24">
        <v>8.1954919646240107E-6</v>
      </c>
      <c r="P712" s="23">
        <f t="shared" si="231"/>
        <v>1.5619673402655751E-5</v>
      </c>
      <c r="Q712" s="23">
        <f t="shared" si="231"/>
        <v>1.234080755886361E-5</v>
      </c>
      <c r="R712" s="12">
        <v>3.9521732505870431E-3</v>
      </c>
      <c r="S712" s="12">
        <v>3.512948556250662E-3</v>
      </c>
      <c r="T712" s="14">
        <v>-6.5007465055686893E-3</v>
      </c>
      <c r="U712" s="14">
        <v>-5.7782861740428406E-3</v>
      </c>
      <c r="V712" s="20">
        <v>-9.1941298393442474E-3</v>
      </c>
      <c r="W712" s="20">
        <v>-8.172340405448569E-3</v>
      </c>
      <c r="Y712" s="14">
        <f t="shared" si="232"/>
        <v>-6.6122670230298383E-3</v>
      </c>
      <c r="Z712" s="14">
        <f t="shared" si="235"/>
        <v>-6.7899434373571268E-3</v>
      </c>
      <c r="AA712" s="20">
        <f t="shared" si="233"/>
        <v>-1.1682596862261287E-2</v>
      </c>
      <c r="AB712" s="20">
        <f t="shared" si="236"/>
        <v>-9.0166051860884212E-3</v>
      </c>
      <c r="AI712" s="26">
        <v>-0.2841474969132301</v>
      </c>
      <c r="AJ712" s="26">
        <v>0.8063446324385638</v>
      </c>
      <c r="AK712" s="26">
        <f t="shared" si="237"/>
        <v>-1.4500896123429621</v>
      </c>
      <c r="AL712" s="26">
        <f t="shared" si="237"/>
        <v>-1.2574688222273733</v>
      </c>
      <c r="AM712" s="26">
        <f t="shared" si="238"/>
        <v>-2.8924667539487388</v>
      </c>
      <c r="AN712" s="26">
        <f t="shared" si="238"/>
        <v>-1.7302575496430299</v>
      </c>
      <c r="AO712" s="14">
        <v>-5.7310053768559899E-3</v>
      </c>
      <c r="AP712" s="14">
        <v>-4.4174232835738712E-3</v>
      </c>
      <c r="AQ712" s="20">
        <v>-1.1431529733168539E-2</v>
      </c>
      <c r="AR712" s="20">
        <v>-6.0783057609602904E-3</v>
      </c>
    </row>
    <row r="713" spans="1:44" x14ac:dyDescent="0.2">
      <c r="A713" s="1">
        <v>44167</v>
      </c>
      <c r="B713">
        <v>228.42134999999999</v>
      </c>
      <c r="C713">
        <v>17.57</v>
      </c>
      <c r="D713" s="12">
        <v>-1.1046295391320404E-3</v>
      </c>
      <c r="E713" s="12">
        <v>-6.2217194570135526E-3</v>
      </c>
      <c r="F713" s="12">
        <v>-5.1170899178815121E-3</v>
      </c>
      <c r="G713" s="12">
        <f t="shared" si="230"/>
        <v>4.3143043978369792E-3</v>
      </c>
      <c r="H713" s="12">
        <f t="shared" si="234"/>
        <v>4.3317806722707021E-3</v>
      </c>
      <c r="I713" s="14">
        <v>-7.0963992365548441E-3</v>
      </c>
      <c r="J713" s="14">
        <v>-7.1251451499427529E-3</v>
      </c>
      <c r="K713" s="20">
        <v>-1.0036572863873106E-2</v>
      </c>
      <c r="L713" s="20">
        <v>-1.0077228757748151E-2</v>
      </c>
      <c r="N713" s="24">
        <v>1.2202064187230641E-6</v>
      </c>
      <c r="O713" s="24">
        <v>2.6184609227684619E-5</v>
      </c>
      <c r="P713" s="23">
        <f t="shared" si="231"/>
        <v>1.6531707906114456E-5</v>
      </c>
      <c r="Q713" s="23">
        <f t="shared" si="231"/>
        <v>1.2604732404114649E-5</v>
      </c>
      <c r="R713" s="12">
        <v>4.0659203024794345E-3</v>
      </c>
      <c r="S713" s="12">
        <v>3.5503144091917618E-3</v>
      </c>
      <c r="T713" s="14">
        <v>-6.6878437564289262E-3</v>
      </c>
      <c r="U713" s="14">
        <v>-5.8397475327771438E-3</v>
      </c>
      <c r="V713" s="20">
        <v>-9.4587450516925246E-3</v>
      </c>
      <c r="W713" s="20">
        <v>-8.2592663779998184E-3</v>
      </c>
      <c r="Y713" s="14">
        <f t="shared" si="232"/>
        <v>-6.6122670230298383E-3</v>
      </c>
      <c r="Z713" s="14">
        <f t="shared" si="235"/>
        <v>-6.7899434373571268E-3</v>
      </c>
      <c r="AA713" s="20">
        <f t="shared" si="233"/>
        <v>-1.1682596862261287E-2</v>
      </c>
      <c r="AB713" s="20">
        <f t="shared" si="236"/>
        <v>-9.0166051860884212E-3</v>
      </c>
      <c r="AI713" s="26">
        <v>-0.26396718238304195</v>
      </c>
      <c r="AJ713" s="26">
        <v>-1.4936892061099816</v>
      </c>
      <c r="AK713" s="26">
        <f t="shared" si="237"/>
        <v>-1.4500896123429621</v>
      </c>
      <c r="AL713" s="26">
        <f t="shared" si="237"/>
        <v>-1.2574688222273733</v>
      </c>
      <c r="AM713" s="26">
        <f t="shared" si="238"/>
        <v>-2.8924667539487388</v>
      </c>
      <c r="AN713" s="26">
        <f t="shared" si="238"/>
        <v>-1.7302575496430299</v>
      </c>
      <c r="AO713" s="14">
        <v>-5.8959487952397827E-3</v>
      </c>
      <c r="AP713" s="14">
        <v>-4.4644096786632375E-3</v>
      </c>
      <c r="AQ713" s="20">
        <v>-1.1760539299126963E-2</v>
      </c>
      <c r="AR713" s="20">
        <v>-6.1429583101104794E-3</v>
      </c>
    </row>
    <row r="714" spans="1:44" x14ac:dyDescent="0.2">
      <c r="A714" s="1">
        <v>44166</v>
      </c>
      <c r="B714">
        <v>228.67394999999999</v>
      </c>
      <c r="C714">
        <v>17.68</v>
      </c>
      <c r="D714" s="12">
        <v>6.4456377407196008E-4</v>
      </c>
      <c r="E714" s="12">
        <v>1.1325028312569874E-3</v>
      </c>
      <c r="F714" s="12">
        <v>4.8793905718502728E-4</v>
      </c>
      <c r="G714" s="12">
        <f t="shared" si="230"/>
        <v>4.334066930110036E-3</v>
      </c>
      <c r="H714" s="12">
        <f t="shared" si="234"/>
        <v>4.314592742646014E-3</v>
      </c>
      <c r="I714" s="14">
        <v>-7.1289057094419276E-3</v>
      </c>
      <c r="J714" s="14">
        <v>-7.096873521559798E-3</v>
      </c>
      <c r="K714" s="20">
        <v>-1.0082547388812195E-2</v>
      </c>
      <c r="L714" s="20">
        <v>-1.0037243654206595E-2</v>
      </c>
      <c r="N714" s="24">
        <v>4.1546245884588878E-7</v>
      </c>
      <c r="O714" s="24">
        <v>2.3808452352661332E-7</v>
      </c>
      <c r="P714" s="23">
        <f t="shared" si="231"/>
        <v>1.751190657938992E-5</v>
      </c>
      <c r="Q714" s="23">
        <f t="shared" si="231"/>
        <v>1.1736148921391705E-5</v>
      </c>
      <c r="R714" s="12">
        <v>4.1847229991231107E-3</v>
      </c>
      <c r="S714" s="12">
        <v>3.4258063169700218E-3</v>
      </c>
      <c r="T714" s="14">
        <v>-6.8832568028948929E-3</v>
      </c>
      <c r="U714" s="14">
        <v>-5.6349499457014063E-3</v>
      </c>
      <c r="V714" s="20">
        <v>-9.7351214524598606E-3</v>
      </c>
      <c r="W714" s="20">
        <v>-7.9696172423588934E-3</v>
      </c>
      <c r="Y714" s="14">
        <f t="shared" si="232"/>
        <v>-6.6122670230298383E-3</v>
      </c>
      <c r="Z714" s="14">
        <f t="shared" si="235"/>
        <v>-6.7899434373571268E-3</v>
      </c>
      <c r="AA714" s="20">
        <f t="shared" si="233"/>
        <v>-1.1682596862261287E-2</v>
      </c>
      <c r="AB714" s="20">
        <f t="shared" si="236"/>
        <v>-9.0166051860884212E-3</v>
      </c>
      <c r="AI714" s="26">
        <v>0.14943720390193144</v>
      </c>
      <c r="AJ714" s="26">
        <v>0.13808215929462103</v>
      </c>
      <c r="AK714" s="26">
        <f t="shared" si="237"/>
        <v>-1.4500896123429621</v>
      </c>
      <c r="AL714" s="26">
        <f t="shared" si="237"/>
        <v>-1.2328601800228176</v>
      </c>
      <c r="AM714" s="26">
        <f t="shared" si="238"/>
        <v>-2.8924667539487388</v>
      </c>
      <c r="AN714" s="26">
        <f t="shared" si="238"/>
        <v>-1.7302575496430299</v>
      </c>
      <c r="AO714" s="14">
        <v>-6.0682233515611094E-3</v>
      </c>
      <c r="AP714" s="14">
        <v>-4.2235401926629668E-3</v>
      </c>
      <c r="AQ714" s="20">
        <v>-1.2104172149448254E-2</v>
      </c>
      <c r="AR714" s="20">
        <v>-5.927527243552163E-3</v>
      </c>
    </row>
    <row r="715" spans="1:44" x14ac:dyDescent="0.2">
      <c r="A715" s="1">
        <v>44165</v>
      </c>
      <c r="B715">
        <v>228.52664999999999</v>
      </c>
      <c r="C715">
        <v>17.66</v>
      </c>
      <c r="D715" s="12">
        <v>-3.8776677763672218E-3</v>
      </c>
      <c r="E715" s="12">
        <v>-2.8232636928289256E-3</v>
      </c>
      <c r="F715" s="12">
        <v>1.0544040835382962E-3</v>
      </c>
      <c r="G715" s="12">
        <f t="shared" si="230"/>
        <v>4.3418957664346971E-3</v>
      </c>
      <c r="H715" s="12">
        <f t="shared" si="234"/>
        <v>4.4624405409486459E-3</v>
      </c>
      <c r="I715" s="14">
        <v>-7.1417829992653555E-3</v>
      </c>
      <c r="J715" s="14">
        <v>-7.3400615088346716E-3</v>
      </c>
      <c r="K715" s="20">
        <v>-1.0100759985552285E-2</v>
      </c>
      <c r="L715" s="20">
        <v>-1.0381189065469542E-2</v>
      </c>
      <c r="N715" s="24">
        <v>1.5036307383876715E-5</v>
      </c>
      <c r="O715" s="24">
        <v>1.1117679713822343E-6</v>
      </c>
      <c r="P715" s="23">
        <f t="shared" si="231"/>
        <v>1.8604342288484855E-5</v>
      </c>
      <c r="Q715" s="23">
        <f t="shared" si="231"/>
        <v>1.2486940024102963E-5</v>
      </c>
      <c r="R715" s="12">
        <v>4.3132751232079847E-3</v>
      </c>
      <c r="S715" s="12">
        <v>3.5336864637518371E-3</v>
      </c>
      <c r="T715" s="14">
        <v>-7.0947062304482136E-3</v>
      </c>
      <c r="U715" s="14">
        <v>-5.8123969964115332E-3</v>
      </c>
      <c r="V715" s="20">
        <v>-1.0034178413028141E-2</v>
      </c>
      <c r="W715" s="20">
        <v>-8.2205839924759834E-3</v>
      </c>
      <c r="Y715" s="14">
        <f t="shared" si="232"/>
        <v>-6.6122670230298383E-3</v>
      </c>
      <c r="Z715" s="14">
        <f t="shared" si="235"/>
        <v>-6.8392359611135489E-3</v>
      </c>
      <c r="AA715" s="20">
        <f t="shared" si="233"/>
        <v>-1.1682596862261287E-2</v>
      </c>
      <c r="AB715" s="20">
        <f t="shared" si="236"/>
        <v>-1.1369350642586082E-2</v>
      </c>
      <c r="AI715" s="26">
        <v>-0.89355333609569176</v>
      </c>
      <c r="AJ715" s="26">
        <v>0.28994898587823648</v>
      </c>
      <c r="AK715" s="26">
        <f t="shared" si="237"/>
        <v>-1.4500896123429621</v>
      </c>
      <c r="AL715" s="26">
        <f t="shared" si="237"/>
        <v>-1.2574688222273733</v>
      </c>
      <c r="AM715" s="26">
        <f t="shared" si="238"/>
        <v>-2.8924667539487388</v>
      </c>
      <c r="AN715" s="26">
        <f t="shared" si="238"/>
        <v>-1.8151589376697685</v>
      </c>
      <c r="AO715" s="14">
        <v>-6.2546354513412089E-3</v>
      </c>
      <c r="AP715" s="14">
        <v>-4.4435005556948343E-3</v>
      </c>
      <c r="AQ715" s="20">
        <v>-1.2476004894513245E-2</v>
      </c>
      <c r="AR715" s="20">
        <v>-6.4142025676018257E-3</v>
      </c>
    </row>
    <row r="716" spans="1:44" x14ac:dyDescent="0.2">
      <c r="A716" s="1">
        <v>44162</v>
      </c>
      <c r="B716">
        <v>229.41624999999999</v>
      </c>
      <c r="C716">
        <v>17.71</v>
      </c>
      <c r="D716" s="12">
        <v>5.9206953927604111E-4</v>
      </c>
      <c r="E716" s="12">
        <v>-1.1280315848843925E-3</v>
      </c>
      <c r="F716" s="12">
        <v>-1.7201011241604336E-3</v>
      </c>
      <c r="G716" s="12">
        <f t="shared" si="230"/>
        <v>4.3426299380609759E-3</v>
      </c>
      <c r="H716" s="12">
        <f t="shared" si="234"/>
        <v>4.5564496007245627E-3</v>
      </c>
      <c r="I716" s="14">
        <v>-7.1429906041276447E-3</v>
      </c>
      <c r="J716" s="14">
        <v>-7.494692651773386E-3</v>
      </c>
      <c r="K716" s="20">
        <v>-1.0102467924154259E-2</v>
      </c>
      <c r="L716" s="20">
        <v>-1.0599886841819825E-2</v>
      </c>
      <c r="N716" s="24">
        <v>3.5054633933854359E-7</v>
      </c>
      <c r="O716" s="24">
        <v>2.9587478773379874E-6</v>
      </c>
      <c r="P716" s="23">
        <f t="shared" si="231"/>
        <v>1.8832164283599259E-5</v>
      </c>
      <c r="Q716" s="23">
        <f t="shared" si="231"/>
        <v>1.322424754487654E-5</v>
      </c>
      <c r="R716" s="12">
        <v>4.3396041620865902E-3</v>
      </c>
      <c r="S716" s="12">
        <v>3.6365158524165049E-3</v>
      </c>
      <c r="T716" s="14">
        <v>-7.1380136455418339E-3</v>
      </c>
      <c r="U716" s="14">
        <v>-5.9815362893138142E-3</v>
      </c>
      <c r="V716" s="20">
        <v>-1.0095428916648923E-2</v>
      </c>
      <c r="W716" s="20">
        <v>-8.4598009221849516E-3</v>
      </c>
      <c r="Y716" s="14">
        <f t="shared" si="232"/>
        <v>-6.6122670230298383E-3</v>
      </c>
      <c r="Z716" s="14">
        <f t="shared" si="235"/>
        <v>-6.8392359611135489E-3</v>
      </c>
      <c r="AA716" s="20">
        <f t="shared" si="233"/>
        <v>-1.1682596862261287E-2</v>
      </c>
      <c r="AB716" s="20">
        <f t="shared" si="236"/>
        <v>-1.1369350642586082E-2</v>
      </c>
      <c r="AI716" s="26">
        <v>0.1323486678847523</v>
      </c>
      <c r="AJ716" s="26">
        <v>-0.4616588008832902</v>
      </c>
      <c r="AK716" s="26">
        <f t="shared" si="237"/>
        <v>-1.4500896123429621</v>
      </c>
      <c r="AL716" s="26">
        <f t="shared" si="237"/>
        <v>-1.2574688222273733</v>
      </c>
      <c r="AM716" s="26">
        <f t="shared" si="238"/>
        <v>-2.8924667539487388</v>
      </c>
      <c r="AN716" s="26">
        <f t="shared" si="238"/>
        <v>-1.8151589376697685</v>
      </c>
      <c r="AO716" s="14">
        <v>-6.2928149171220483E-3</v>
      </c>
      <c r="AP716" s="14">
        <v>-4.5728053059493554E-3</v>
      </c>
      <c r="AQ716" s="20">
        <v>-1.2552160764133036E-2</v>
      </c>
      <c r="AR716" s="20">
        <v>-6.6008542514916155E-3</v>
      </c>
    </row>
    <row r="717" spans="1:44" x14ac:dyDescent="0.2">
      <c r="A717" s="1">
        <v>44161</v>
      </c>
      <c r="B717">
        <v>229.28050000000002</v>
      </c>
      <c r="C717">
        <v>17.73</v>
      </c>
      <c r="D717" s="12">
        <v>2.19866413704084E-4</v>
      </c>
      <c r="E717" s="12">
        <v>2.8280542986425239E-3</v>
      </c>
      <c r="F717" s="12">
        <v>2.6081878849384399E-3</v>
      </c>
      <c r="G717" s="12">
        <f t="shared" si="230"/>
        <v>4.3481721049129646E-3</v>
      </c>
      <c r="H717" s="12">
        <f t="shared" si="234"/>
        <v>4.5814487687497463E-3</v>
      </c>
      <c r="I717" s="14">
        <v>-7.1521066573753088E-3</v>
      </c>
      <c r="J717" s="14">
        <v>-7.5358126239703791E-3</v>
      </c>
      <c r="K717" s="20">
        <v>-1.0115360932227964E-2</v>
      </c>
      <c r="L717" s="20">
        <v>-1.0658043603208E-2</v>
      </c>
      <c r="N717" s="24">
        <v>4.8341239875095416E-8</v>
      </c>
      <c r="O717" s="24">
        <v>6.8026440431396525E-6</v>
      </c>
      <c r="P717" s="23">
        <f t="shared" si="231"/>
        <v>2.0012727755129303E-5</v>
      </c>
      <c r="Q717" s="23">
        <f t="shared" si="231"/>
        <v>1.3882437310067609E-5</v>
      </c>
      <c r="R717" s="12">
        <v>4.473558734959149E-3</v>
      </c>
      <c r="S717" s="12">
        <v>3.7259142918306116E-3</v>
      </c>
      <c r="T717" s="14">
        <v>-7.3583493105779975E-3</v>
      </c>
      <c r="U717" s="14">
        <v>-6.1285836366279092E-3</v>
      </c>
      <c r="V717" s="20">
        <v>-1.040705385246905E-2</v>
      </c>
      <c r="W717" s="20">
        <v>-8.6677727916585276E-3</v>
      </c>
      <c r="Y717" s="14">
        <f t="shared" si="232"/>
        <v>-6.6122670230298383E-3</v>
      </c>
      <c r="Z717" s="14">
        <f t="shared" si="235"/>
        <v>-6.8392359611135489E-3</v>
      </c>
      <c r="AA717" s="20">
        <f t="shared" si="233"/>
        <v>-1.1682596862261287E-2</v>
      </c>
      <c r="AB717" s="20">
        <f t="shared" si="236"/>
        <v>-1.1369350642586082E-2</v>
      </c>
      <c r="AI717" s="26">
        <v>4.7654198482212411E-2</v>
      </c>
      <c r="AJ717" s="26">
        <v>0.6888995197945218</v>
      </c>
      <c r="AK717" s="26">
        <f t="shared" si="237"/>
        <v>-1.4500896123429621</v>
      </c>
      <c r="AL717" s="26">
        <f t="shared" si="237"/>
        <v>-1.2574688222273733</v>
      </c>
      <c r="AM717" s="26">
        <f t="shared" si="238"/>
        <v>-2.8924667539487388</v>
      </c>
      <c r="AN717" s="26">
        <f t="shared" si="238"/>
        <v>-1.8151589376697685</v>
      </c>
      <c r="AO717" s="14">
        <v>-6.4870610517703845E-3</v>
      </c>
      <c r="AP717" s="14">
        <v>-4.6852210562683769E-3</v>
      </c>
      <c r="AQ717" s="20">
        <v>-1.2939619912706316E-2</v>
      </c>
      <c r="AR717" s="20">
        <v>-6.7631266278078608E-3</v>
      </c>
    </row>
    <row r="718" spans="1:44" x14ac:dyDescent="0.2">
      <c r="A718" s="1">
        <v>44160</v>
      </c>
      <c r="B718">
        <v>229.23009999999999</v>
      </c>
      <c r="C718">
        <v>17.68</v>
      </c>
      <c r="D718" s="12">
        <v>-6.1820998997696996E-4</v>
      </c>
      <c r="E718" s="12">
        <v>1.6997167138810276E-3</v>
      </c>
      <c r="F718" s="12">
        <v>2.3179267038579976E-3</v>
      </c>
      <c r="G718" s="12">
        <f t="shared" si="230"/>
        <v>4.3485927957310055E-3</v>
      </c>
      <c r="H718" s="12">
        <f t="shared" si="234"/>
        <v>4.5783085873089017E-3</v>
      </c>
      <c r="I718" s="14">
        <v>-7.1527986321931886E-3</v>
      </c>
      <c r="J718" s="14">
        <v>-7.5306474851381203E-3</v>
      </c>
      <c r="K718" s="20">
        <v>-1.0116339605418141E-2</v>
      </c>
      <c r="L718" s="20">
        <v>-1.0650738448788988E-2</v>
      </c>
      <c r="N718" s="24">
        <v>3.8218359170732529E-7</v>
      </c>
      <c r="O718" s="24">
        <v>5.3727842044580012E-6</v>
      </c>
      <c r="P718" s="23">
        <f t="shared" si="231"/>
        <v>2.1287048344582049E-5</v>
      </c>
      <c r="Q718" s="23">
        <f t="shared" si="231"/>
        <v>1.4333953211004566E-5</v>
      </c>
      <c r="R718" s="12">
        <v>4.6137889358511021E-3</v>
      </c>
      <c r="S718" s="12">
        <v>3.7860207620937008E-3</v>
      </c>
      <c r="T718" s="14">
        <v>-7.5890074651232603E-3</v>
      </c>
      <c r="U718" s="14">
        <v>-6.2274499822434024E-3</v>
      </c>
      <c r="V718" s="20">
        <v>-1.0733278082190364E-2</v>
      </c>
      <c r="W718" s="20">
        <v>-8.8076013509711653E-3</v>
      </c>
      <c r="Y718" s="14">
        <f t="shared" si="232"/>
        <v>-6.6122670230298383E-3</v>
      </c>
      <c r="Z718" s="14">
        <f t="shared" si="235"/>
        <v>-6.8392359611135489E-3</v>
      </c>
      <c r="AA718" s="20">
        <f t="shared" si="233"/>
        <v>-1.1682596862261287E-2</v>
      </c>
      <c r="AB718" s="20">
        <f t="shared" si="236"/>
        <v>-1.1369350642586082E-2</v>
      </c>
      <c r="AI718" s="26">
        <v>-0.12997999567028606</v>
      </c>
      <c r="AJ718" s="26">
        <v>0.60038404849455684</v>
      </c>
      <c r="AK718" s="26">
        <f t="shared" si="237"/>
        <v>-1.4500896123429621</v>
      </c>
      <c r="AL718" s="26">
        <f t="shared" si="237"/>
        <v>-1.2574688222273733</v>
      </c>
      <c r="AM718" s="26">
        <f t="shared" si="238"/>
        <v>-2.8924667539487388</v>
      </c>
      <c r="AN718" s="26">
        <f t="shared" si="238"/>
        <v>-1.8151589376697685</v>
      </c>
      <c r="AO718" s="14">
        <v>-6.6904074094205719E-3</v>
      </c>
      <c r="AP718" s="14">
        <v>-4.7608030686383486E-3</v>
      </c>
      <c r="AQ718" s="20">
        <v>-1.3345231106685843E-2</v>
      </c>
      <c r="AR718" s="20">
        <v>-6.8722294245176898E-3</v>
      </c>
    </row>
    <row r="719" spans="1:44" x14ac:dyDescent="0.2">
      <c r="A719" s="1">
        <v>44159</v>
      </c>
      <c r="B719">
        <v>229.37189999999998</v>
      </c>
      <c r="C719">
        <v>17.649999999999999</v>
      </c>
      <c r="D719" s="12">
        <v>5.0953270487459346E-3</v>
      </c>
      <c r="E719" s="12">
        <v>5.6689342403615228E-4</v>
      </c>
      <c r="F719" s="12">
        <v>-4.5284336247097823E-3</v>
      </c>
      <c r="G719" s="12">
        <f t="shared" si="230"/>
        <v>4.3472192427286803E-3</v>
      </c>
      <c r="H719" s="12">
        <f t="shared" si="234"/>
        <v>4.5731940765440272E-3</v>
      </c>
      <c r="I719" s="14">
        <v>-7.150539338555504E-3</v>
      </c>
      <c r="J719" s="14">
        <v>-7.5222348635564339E-3</v>
      </c>
      <c r="K719" s="20">
        <v>-1.0113144243311299E-2</v>
      </c>
      <c r="L719" s="20">
        <v>-1.0638840317544364E-2</v>
      </c>
      <c r="N719" s="24">
        <v>2.5962357733681954E-5</v>
      </c>
      <c r="O719" s="24">
        <v>2.0506711093402179E-5</v>
      </c>
      <c r="P719" s="23">
        <f t="shared" si="231"/>
        <v>2.2621375104784828E-5</v>
      </c>
      <c r="Q719" s="23">
        <f t="shared" si="231"/>
        <v>1.4905313250797569E-5</v>
      </c>
      <c r="R719" s="12">
        <v>4.7561933418212542E-3</v>
      </c>
      <c r="S719" s="12">
        <v>3.8607399874632286E-3</v>
      </c>
      <c r="T719" s="14">
        <v>-7.8232418687771352E-3</v>
      </c>
      <c r="U719" s="14">
        <v>-6.3503521710954747E-3</v>
      </c>
      <c r="V719" s="20">
        <v>-1.1064560269273077E-2</v>
      </c>
      <c r="W719" s="20">
        <v>-8.9814242620595442E-3</v>
      </c>
      <c r="Y719" s="14">
        <f t="shared" si="232"/>
        <v>-6.6122670230298383E-3</v>
      </c>
      <c r="Z719" s="14">
        <f t="shared" si="235"/>
        <v>-6.8392359611135489E-3</v>
      </c>
      <c r="AA719" s="20">
        <f t="shared" si="233"/>
        <v>-1.1682596862261287E-2</v>
      </c>
      <c r="AB719" s="20">
        <f t="shared" si="236"/>
        <v>-1.1369350642586082E-2</v>
      </c>
      <c r="AI719" s="26">
        <v>1.0764505507665683</v>
      </c>
      <c r="AJ719" s="26">
        <v>-1.1873704771825144</v>
      </c>
      <c r="AK719" s="26">
        <f t="shared" si="237"/>
        <v>-1.4500896123429621</v>
      </c>
      <c r="AL719" s="26">
        <f t="shared" si="237"/>
        <v>-1.2574688222273733</v>
      </c>
      <c r="AM719" s="26">
        <f t="shared" si="238"/>
        <v>-2.8924667539487388</v>
      </c>
      <c r="AN719" s="26">
        <f t="shared" si="238"/>
        <v>-1.8151589376697685</v>
      </c>
      <c r="AO719" s="14">
        <v>-6.8969065592697594E-3</v>
      </c>
      <c r="AP719" s="14">
        <v>-4.8547601649615102E-3</v>
      </c>
      <c r="AQ719" s="20">
        <v>-1.3757131116570327E-2</v>
      </c>
      <c r="AR719" s="20">
        <v>-7.0078566942629499E-3</v>
      </c>
    </row>
    <row r="720" spans="1:44" x14ac:dyDescent="0.2">
      <c r="A720" s="1">
        <v>44158</v>
      </c>
      <c r="B720">
        <v>228.20910000000001</v>
      </c>
      <c r="C720">
        <v>17.64</v>
      </c>
      <c r="D720" s="12">
        <v>2.4660912453762229E-3</v>
      </c>
      <c r="E720" s="12">
        <v>1.1350737797957144E-3</v>
      </c>
      <c r="F720" s="12">
        <v>-1.3310174655805085E-3</v>
      </c>
      <c r="G720" s="12">
        <f t="shared" si="230"/>
        <v>4.3326498415774952E-3</v>
      </c>
      <c r="H720" s="12">
        <f t="shared" si="234"/>
        <v>4.5520402456360196E-3</v>
      </c>
      <c r="I720" s="14">
        <v>-7.1265748062294661E-3</v>
      </c>
      <c r="J720" s="14">
        <v>-7.4874399080634788E-3</v>
      </c>
      <c r="K720" s="20">
        <v>-1.0079250747917191E-2</v>
      </c>
      <c r="L720" s="20">
        <v>-1.0589629147983701E-2</v>
      </c>
      <c r="N720" s="24">
        <v>6.0816060305212501E-6</v>
      </c>
      <c r="O720" s="24">
        <v>1.77160749368036E-6</v>
      </c>
      <c r="P720" s="23">
        <f t="shared" si="231"/>
        <v>2.2405568155711876E-5</v>
      </c>
      <c r="Q720" s="23">
        <f t="shared" si="231"/>
        <v>1.4545328033736939E-5</v>
      </c>
      <c r="R720" s="12">
        <v>4.7334520337394227E-3</v>
      </c>
      <c r="S720" s="12">
        <v>3.8138337711202015E-3</v>
      </c>
      <c r="T720" s="14">
        <v>-7.7858357456971139E-3</v>
      </c>
      <c r="U720" s="14">
        <v>-6.2731983110170756E-3</v>
      </c>
      <c r="V720" s="20">
        <v>-1.1011656075563999E-2</v>
      </c>
      <c r="W720" s="20">
        <v>-8.8723040853906435E-3</v>
      </c>
      <c r="Y720" s="14">
        <f t="shared" si="232"/>
        <v>-6.6122670230298383E-3</v>
      </c>
      <c r="Z720" s="14">
        <f t="shared" si="235"/>
        <v>-6.8392359611135489E-3</v>
      </c>
      <c r="AA720" s="20">
        <f t="shared" si="233"/>
        <v>-1.1682596862261287E-2</v>
      </c>
      <c r="AB720" s="20">
        <f t="shared" si="236"/>
        <v>-1.1369350642586082E-2</v>
      </c>
      <c r="AI720" s="26">
        <v>0.50926032945752187</v>
      </c>
      <c r="AJ720" s="26">
        <v>-0.33961114754886795</v>
      </c>
      <c r="AK720" s="26">
        <f t="shared" si="237"/>
        <v>-1.4500896123429621</v>
      </c>
      <c r="AL720" s="26">
        <f t="shared" si="237"/>
        <v>-1.2574688222273733</v>
      </c>
      <c r="AM720" s="26">
        <f t="shared" si="238"/>
        <v>-2.8924667539487388</v>
      </c>
      <c r="AN720" s="26">
        <f t="shared" si="238"/>
        <v>-1.8151589376697685</v>
      </c>
      <c r="AO720" s="14">
        <v>-6.8639296246492051E-3</v>
      </c>
      <c r="AP720" s="14">
        <v>-4.7957770603415011E-3</v>
      </c>
      <c r="AQ720" s="20">
        <v>-1.3691352639002324E-2</v>
      </c>
      <c r="AR720" s="20">
        <v>-6.9227144564356323E-3</v>
      </c>
    </row>
    <row r="721" spans="1:44" x14ac:dyDescent="0.2">
      <c r="A721" s="1">
        <v>44155</v>
      </c>
      <c r="B721">
        <v>227.64769999999999</v>
      </c>
      <c r="C721">
        <v>17.62</v>
      </c>
      <c r="D721" s="12">
        <v>-1.1905542779334644E-3</v>
      </c>
      <c r="E721" s="12">
        <v>1.1363636363637131E-3</v>
      </c>
      <c r="F721" s="12">
        <v>2.3269179142971774E-3</v>
      </c>
      <c r="G721" s="12">
        <f t="shared" si="230"/>
        <v>4.3500878495461364E-3</v>
      </c>
      <c r="H721" s="12">
        <f t="shared" si="234"/>
        <v>4.5498313483387006E-3</v>
      </c>
      <c r="I721" s="14">
        <v>-7.1552577768834941E-3</v>
      </c>
      <c r="J721" s="14">
        <v>-7.4838065953324205E-3</v>
      </c>
      <c r="K721" s="20">
        <v>-1.0119817620682547E-2</v>
      </c>
      <c r="L721" s="20">
        <v>-1.0584490484452109E-2</v>
      </c>
      <c r="N721" s="24">
        <v>1.4174194887056726E-6</v>
      </c>
      <c r="O721" s="24">
        <v>5.4145469798771262E-6</v>
      </c>
      <c r="P721" s="23">
        <f t="shared" si="231"/>
        <v>2.3449770115820217E-5</v>
      </c>
      <c r="Q721" s="23">
        <f t="shared" si="231"/>
        <v>1.5360439215441688E-5</v>
      </c>
      <c r="R721" s="12">
        <v>4.8424962690558904E-3</v>
      </c>
      <c r="S721" s="12">
        <v>3.9192396221004004E-3</v>
      </c>
      <c r="T721" s="14">
        <v>-7.9651975516555548E-3</v>
      </c>
      <c r="U721" s="14">
        <v>-6.4465755073037628E-3</v>
      </c>
      <c r="V721" s="20">
        <v>-1.1265330900568873E-2</v>
      </c>
      <c r="W721" s="20">
        <v>-9.117514762729895E-3</v>
      </c>
      <c r="Y721" s="14">
        <f t="shared" si="232"/>
        <v>-6.6122670230298383E-3</v>
      </c>
      <c r="Z721" s="14">
        <f t="shared" si="235"/>
        <v>-6.8392359611135489E-3</v>
      </c>
      <c r="AA721" s="20">
        <f t="shared" si="233"/>
        <v>-1.1682596862261287E-2</v>
      </c>
      <c r="AB721" s="20">
        <f t="shared" si="236"/>
        <v>-1.1369350642586082E-2</v>
      </c>
      <c r="AI721" s="26">
        <v>-0.23879966161490038</v>
      </c>
      <c r="AJ721" s="26">
        <v>0.58182208705639826</v>
      </c>
      <c r="AK721" s="26">
        <f t="shared" si="237"/>
        <v>-1.4500896123429621</v>
      </c>
      <c r="AL721" s="26">
        <f t="shared" si="237"/>
        <v>-1.2574688222273733</v>
      </c>
      <c r="AM721" s="26">
        <f t="shared" si="238"/>
        <v>-2.8924667539487388</v>
      </c>
      <c r="AN721" s="26">
        <f t="shared" si="238"/>
        <v>-1.8151589376697685</v>
      </c>
      <c r="AO721" s="14">
        <v>-7.022053537567496E-3</v>
      </c>
      <c r="AP721" s="14">
        <v>-4.9283216316294461E-3</v>
      </c>
      <c r="AQ721" s="20">
        <v>-1.4006759464364969E-2</v>
      </c>
      <c r="AR721" s="20">
        <v>-7.1140428289250277E-3</v>
      </c>
    </row>
    <row r="722" spans="1:44" x14ac:dyDescent="0.2">
      <c r="A722" s="1">
        <v>44154</v>
      </c>
      <c r="B722">
        <v>227.91905000000003</v>
      </c>
      <c r="C722">
        <v>17.600000000000001</v>
      </c>
      <c r="D722" s="12">
        <v>2.5265604446818024E-3</v>
      </c>
      <c r="E722" s="12">
        <v>-2.2675736961450532E-3</v>
      </c>
      <c r="F722" s="12">
        <v>-4.7941341408268556E-3</v>
      </c>
      <c r="G722" s="12">
        <f t="shared" si="230"/>
        <v>4.3487708030052544E-3</v>
      </c>
      <c r="H722" s="12">
        <f t="shared" si="234"/>
        <v>4.5473691638329913E-3</v>
      </c>
      <c r="I722" s="14">
        <v>-7.1530914281038608E-3</v>
      </c>
      <c r="J722" s="14">
        <v>-7.4797566622179816E-3</v>
      </c>
      <c r="K722" s="20">
        <v>-1.0116753712262153E-2</v>
      </c>
      <c r="L722" s="20">
        <v>-1.0578762586761756E-2</v>
      </c>
      <c r="N722" s="24">
        <v>6.3835076806307074E-6</v>
      </c>
      <c r="O722" s="24">
        <v>2.2983722160241654E-5</v>
      </c>
      <c r="P722" s="23">
        <f t="shared" si="231"/>
        <v>2.4855985429421136E-5</v>
      </c>
      <c r="Q722" s="23">
        <f t="shared" si="231"/>
        <v>1.5994906973032257E-5</v>
      </c>
      <c r="R722" s="12">
        <v>4.9855777427918156E-3</v>
      </c>
      <c r="S722" s="12">
        <v>3.9993633209590073E-3</v>
      </c>
      <c r="T722" s="14">
        <v>-8.2005456326796535E-3</v>
      </c>
      <c r="U722" s="14">
        <v>-6.57836726397611E-3</v>
      </c>
      <c r="V722" s="20">
        <v>-1.1598188182809074E-2</v>
      </c>
      <c r="W722" s="20">
        <v>-9.3039103592299031E-3</v>
      </c>
      <c r="Y722" s="14">
        <f t="shared" si="232"/>
        <v>-6.6122670230298383E-3</v>
      </c>
      <c r="Z722" s="14">
        <f t="shared" si="235"/>
        <v>-6.8392359611135489E-3</v>
      </c>
      <c r="AA722" s="20">
        <f t="shared" si="233"/>
        <v>-1.1682596862261287E-2</v>
      </c>
      <c r="AB722" s="20">
        <f t="shared" si="236"/>
        <v>-1.1369350642586082E-2</v>
      </c>
      <c r="AI722" s="26">
        <v>0.49513321751502287</v>
      </c>
      <c r="AJ722" s="26">
        <v>-1.2158586585867353</v>
      </c>
      <c r="AK722" s="26">
        <f t="shared" si="237"/>
        <v>-1.4500896123429621</v>
      </c>
      <c r="AL722" s="26">
        <f t="shared" si="237"/>
        <v>-1.2574688222273733</v>
      </c>
      <c r="AM722" s="26">
        <f t="shared" si="238"/>
        <v>-2.8924667539487388</v>
      </c>
      <c r="AN722" s="26">
        <f t="shared" si="238"/>
        <v>-1.8151589376697685</v>
      </c>
      <c r="AO722" s="14">
        <v>-7.2295344963506838E-3</v>
      </c>
      <c r="AP722" s="14">
        <v>-5.0290746848656795E-3</v>
      </c>
      <c r="AQ722" s="20">
        <v>-1.4420617870252122E-2</v>
      </c>
      <c r="AR722" s="20">
        <v>-7.2594800770273893E-3</v>
      </c>
    </row>
    <row r="723" spans="1:44" x14ac:dyDescent="0.2">
      <c r="A723" s="1">
        <v>44153</v>
      </c>
      <c r="B723">
        <v>227.34465</v>
      </c>
      <c r="C723">
        <v>17.64</v>
      </c>
      <c r="D723" s="12">
        <v>-2.754060248495005E-3</v>
      </c>
      <c r="E723" s="12">
        <v>2.842524161455362E-3</v>
      </c>
      <c r="F723" s="12">
        <v>5.596584409950367E-3</v>
      </c>
      <c r="G723" s="12">
        <f t="shared" si="230"/>
        <v>4.37501213012E-3</v>
      </c>
      <c r="H723" s="12">
        <f t="shared" si="234"/>
        <v>4.5326496057014557E-3</v>
      </c>
      <c r="I723" s="14">
        <v>-7.1962545701845706E-3</v>
      </c>
      <c r="J723" s="14">
        <v>-7.4555451436382021E-3</v>
      </c>
      <c r="K723" s="20">
        <v>-1.0177800167807552E-2</v>
      </c>
      <c r="L723" s="20">
        <v>-1.0544519773995637E-2</v>
      </c>
      <c r="N723" s="24">
        <v>7.5848478523403685E-6</v>
      </c>
      <c r="O723" s="24">
        <v>3.1321757057699496E-5</v>
      </c>
      <c r="P723" s="23">
        <f t="shared" si="231"/>
        <v>2.6038457821320724E-5</v>
      </c>
      <c r="Q723" s="23">
        <f t="shared" si="231"/>
        <v>1.5547271376665458E-5</v>
      </c>
      <c r="R723" s="12">
        <v>5.1027892197621416E-3</v>
      </c>
      <c r="S723" s="12">
        <v>3.9430028375167904E-3</v>
      </c>
      <c r="T723" s="14">
        <v>-8.3933413556946338E-3</v>
      </c>
      <c r="U723" s="14">
        <v>-6.4856625183694408E-3</v>
      </c>
      <c r="V723" s="20">
        <v>-1.1870862853072178E-2</v>
      </c>
      <c r="W723" s="20">
        <v>-9.1727962683941875E-3</v>
      </c>
      <c r="Y723" s="14">
        <f t="shared" si="232"/>
        <v>-6.6122670230298383E-3</v>
      </c>
      <c r="Z723" s="14">
        <f t="shared" si="235"/>
        <v>-6.8392359611135489E-3</v>
      </c>
      <c r="AA723" s="20">
        <f t="shared" si="233"/>
        <v>-1.1682596862261287E-2</v>
      </c>
      <c r="AB723" s="20">
        <f t="shared" si="236"/>
        <v>-1.1369350642586082E-2</v>
      </c>
      <c r="AI723" s="26">
        <v>-0.52791798321196826</v>
      </c>
      <c r="AJ723" s="26">
        <v>1.4678356433364477</v>
      </c>
      <c r="AK723" s="26">
        <f t="shared" si="237"/>
        <v>-1.4500896123429621</v>
      </c>
      <c r="AL723" s="26">
        <f t="shared" si="237"/>
        <v>-1.2574688222273733</v>
      </c>
      <c r="AM723" s="26">
        <f t="shared" si="238"/>
        <v>-2.8924667539487388</v>
      </c>
      <c r="AN723" s="26">
        <f t="shared" si="238"/>
        <v>-1.8151589376697685</v>
      </c>
      <c r="AO723" s="14">
        <v>-7.3995016415527295E-3</v>
      </c>
      <c r="AP723" s="14">
        <v>-4.9582031341314295E-3</v>
      </c>
      <c r="AQ723" s="20">
        <v>-1.4759648170570018E-2</v>
      </c>
      <c r="AR723" s="20">
        <v>-7.1571768417758603E-3</v>
      </c>
    </row>
    <row r="724" spans="1:44" x14ac:dyDescent="0.2">
      <c r="A724" s="1">
        <v>44152</v>
      </c>
      <c r="B724">
        <v>227.97250000000003</v>
      </c>
      <c r="C724">
        <v>17.59</v>
      </c>
      <c r="D724" s="12">
        <v>-1.5204560798862676E-3</v>
      </c>
      <c r="E724" s="12">
        <v>-4.5274476513866846E-3</v>
      </c>
      <c r="F724" s="12">
        <v>-3.006991571500417E-3</v>
      </c>
      <c r="G724" s="12">
        <f t="shared" si="230"/>
        <v>4.3634528241754339E-3</v>
      </c>
      <c r="H724" s="12">
        <f t="shared" si="234"/>
        <v>4.5094755507875187E-3</v>
      </c>
      <c r="I724" s="14">
        <v>-7.1772412038766092E-3</v>
      </c>
      <c r="J724" s="14">
        <v>-7.4174272153618402E-3</v>
      </c>
      <c r="K724" s="20">
        <v>-1.0150909200998023E-2</v>
      </c>
      <c r="L724" s="20">
        <v>-1.0490608860613693E-2</v>
      </c>
      <c r="N724" s="24">
        <v>2.3117866908631162E-6</v>
      </c>
      <c r="O724" s="24">
        <v>9.0419983110745477E-6</v>
      </c>
      <c r="P724" s="23">
        <f t="shared" ref="P724:Q739" si="239">SUMPRODUCT(N724:N823,Weights)</f>
        <v>2.7215352328456398E-5</v>
      </c>
      <c r="Q724" s="23">
        <f t="shared" si="239"/>
        <v>1.4537551218575746E-5</v>
      </c>
      <c r="R724" s="12">
        <v>5.2168335538386118E-3</v>
      </c>
      <c r="S724" s="12">
        <v>3.812814081302122E-3</v>
      </c>
      <c r="T724" s="14">
        <v>-8.580927592233582E-3</v>
      </c>
      <c r="U724" s="14">
        <v>-6.2715210705214424E-3</v>
      </c>
      <c r="V724" s="20">
        <v>-1.2136169647197378E-2</v>
      </c>
      <c r="W724" s="20">
        <v>-8.8699319321501723E-3</v>
      </c>
      <c r="Y724" s="14">
        <f t="shared" si="232"/>
        <v>-6.6122670230298383E-3</v>
      </c>
      <c r="Z724" s="14">
        <f t="shared" si="235"/>
        <v>-6.8392359611135489E-3</v>
      </c>
      <c r="AA724" s="20">
        <f t="shared" si="233"/>
        <v>-1.1682596862261287E-2</v>
      </c>
      <c r="AB724" s="20">
        <f t="shared" si="236"/>
        <v>-1.1369350642586082E-2</v>
      </c>
      <c r="AI724" s="26">
        <v>-0.28327570888440523</v>
      </c>
      <c r="AJ724" s="26">
        <v>-0.7793240206421872</v>
      </c>
      <c r="AK724" s="26">
        <f t="shared" si="237"/>
        <v>-1.4500896123429621</v>
      </c>
      <c r="AL724" s="26">
        <f t="shared" si="237"/>
        <v>-1.2574688222273733</v>
      </c>
      <c r="AM724" s="26">
        <f t="shared" si="238"/>
        <v>-2.8924667539487388</v>
      </c>
      <c r="AN724" s="26">
        <f t="shared" si="238"/>
        <v>-1.8151589376697685</v>
      </c>
      <c r="AO724" s="14">
        <v>-7.5648761457435898E-3</v>
      </c>
      <c r="AP724" s="14">
        <v>-4.7944948321869242E-3</v>
      </c>
      <c r="AQ724" s="20">
        <v>-1.5089517615362433E-2</v>
      </c>
      <c r="AR724" s="20">
        <v>-6.9208635573486943E-3</v>
      </c>
    </row>
    <row r="725" spans="1:44" x14ac:dyDescent="0.2">
      <c r="A725" s="1">
        <v>44151</v>
      </c>
      <c r="B725">
        <v>228.31965000000002</v>
      </c>
      <c r="C725">
        <v>17.670000000000002</v>
      </c>
      <c r="D725" s="12">
        <v>5.5241818102547136E-3</v>
      </c>
      <c r="E725" s="12">
        <v>5.69151963574277E-3</v>
      </c>
      <c r="F725" s="12">
        <v>1.6733782548805642E-4</v>
      </c>
      <c r="G725" s="12">
        <f t="shared" si="230"/>
        <v>4.3904420292321875E-3</v>
      </c>
      <c r="H725" s="12">
        <f t="shared" si="234"/>
        <v>4.5027338239038784E-3</v>
      </c>
      <c r="I725" s="14">
        <v>-7.2216344957027473E-3</v>
      </c>
      <c r="J725" s="14">
        <v>-7.406338061445368E-3</v>
      </c>
      <c r="K725" s="20">
        <v>-1.0213695480803853E-2</v>
      </c>
      <c r="L725" s="20">
        <v>-1.0474925258610573E-2</v>
      </c>
      <c r="N725" s="24">
        <v>3.0516584672749045E-5</v>
      </c>
      <c r="O725" s="24">
        <v>2.8001947839071226E-8</v>
      </c>
      <c r="P725" s="23">
        <f t="shared" si="239"/>
        <v>2.8809060067096558E-5</v>
      </c>
      <c r="Q725" s="23">
        <f t="shared" si="239"/>
        <v>1.4887723580745058E-5</v>
      </c>
      <c r="R725" s="12">
        <v>5.3674072015356313E-3</v>
      </c>
      <c r="S725" s="12">
        <v>3.8584612970386342E-3</v>
      </c>
      <c r="T725" s="14">
        <v>-8.8285992027713374E-3</v>
      </c>
      <c r="U725" s="14">
        <v>-6.346604058885881E-3</v>
      </c>
      <c r="V725" s="20">
        <v>-1.2486456332403915E-2</v>
      </c>
      <c r="W725" s="20">
        <v>-8.9761232354346916E-3</v>
      </c>
      <c r="Y725" s="14">
        <f t="shared" si="232"/>
        <v>-6.6122670230298383E-3</v>
      </c>
      <c r="Z725" s="14">
        <f t="shared" si="235"/>
        <v>-6.8392359611135489E-3</v>
      </c>
      <c r="AA725" s="20">
        <f t="shared" si="233"/>
        <v>-1.1682596862261287E-2</v>
      </c>
      <c r="AB725" s="20">
        <f t="shared" si="236"/>
        <v>-1.1369350642586082E-2</v>
      </c>
      <c r="AI725" s="26">
        <v>1.0312209463394153</v>
      </c>
      <c r="AJ725" s="26">
        <v>4.2027958527176529E-2</v>
      </c>
      <c r="AK725" s="26">
        <f t="shared" ref="AK725:AL740" si="240">PERCENTILE(AI725:AI824,5%)</f>
        <v>-1.4500896123429621</v>
      </c>
      <c r="AL725" s="26">
        <f t="shared" si="240"/>
        <v>-1.2574688222273733</v>
      </c>
      <c r="AM725" s="26">
        <f t="shared" ref="AM725:AN740" si="241">PERCENTILE(AI725:AI824,1%)</f>
        <v>-2.8924667539487388</v>
      </c>
      <c r="AN725" s="26">
        <f t="shared" si="241"/>
        <v>-1.8151589376697685</v>
      </c>
      <c r="AO725" s="14">
        <v>-7.7832214281616267E-3</v>
      </c>
      <c r="AP725" s="14">
        <v>-4.8518947827970744E-3</v>
      </c>
      <c r="AQ725" s="20">
        <v>-1.5525046885346852E-2</v>
      </c>
      <c r="AR725" s="20">
        <v>-7.0037205089725644E-3</v>
      </c>
    </row>
    <row r="726" spans="1:44" x14ac:dyDescent="0.2">
      <c r="A726" s="1">
        <v>44148</v>
      </c>
      <c r="B726">
        <v>227.06529999999998</v>
      </c>
      <c r="C726">
        <v>17.57</v>
      </c>
      <c r="D726" s="12">
        <v>3.7151091049456575E-3</v>
      </c>
      <c r="E726" s="12">
        <v>0</v>
      </c>
      <c r="F726" s="12">
        <v>-3.7151091049456575E-3</v>
      </c>
      <c r="G726" s="12">
        <f t="shared" si="230"/>
        <v>4.3655305618535856E-3</v>
      </c>
      <c r="H726" s="12">
        <f t="shared" si="234"/>
        <v>4.6451523522811917E-3</v>
      </c>
      <c r="I726" s="14">
        <v>-7.1806587782323704E-3</v>
      </c>
      <c r="J726" s="14">
        <v>-7.6405956943918826E-3</v>
      </c>
      <c r="K726" s="20">
        <v>-1.0155742741628407E-2</v>
      </c>
      <c r="L726" s="20">
        <v>-1.080624029932516E-2</v>
      </c>
      <c r="N726" s="24">
        <v>1.3802035661650124E-5</v>
      </c>
      <c r="O726" s="24">
        <v>1.3802035661650124E-5</v>
      </c>
      <c r="P726" s="23">
        <f t="shared" si="239"/>
        <v>2.8696734205602356E-5</v>
      </c>
      <c r="Q726" s="23">
        <f t="shared" si="239"/>
        <v>1.5853007030590464E-5</v>
      </c>
      <c r="R726" s="12">
        <v>5.3569332836616848E-3</v>
      </c>
      <c r="S726" s="12">
        <v>3.9815834828106347E-3</v>
      </c>
      <c r="T726" s="14">
        <v>-8.8113711409679839E-3</v>
      </c>
      <c r="U726" s="14">
        <v>-6.549122032711149E-3</v>
      </c>
      <c r="V726" s="20">
        <v>-1.2462090355824981E-2</v>
      </c>
      <c r="W726" s="20">
        <v>-9.2625482705526469E-3</v>
      </c>
      <c r="Y726" s="14">
        <f t="shared" si="232"/>
        <v>-6.6122670230298383E-3</v>
      </c>
      <c r="Z726" s="14">
        <f t="shared" si="235"/>
        <v>-7.1438977761707264E-3</v>
      </c>
      <c r="AA726" s="20">
        <f t="shared" si="233"/>
        <v>-1.1682596862261287E-2</v>
      </c>
      <c r="AB726" s="20">
        <f t="shared" si="236"/>
        <v>-1.1369350642586082E-2</v>
      </c>
      <c r="AI726" s="26">
        <v>0.68225792261091045</v>
      </c>
      <c r="AJ726" s="26">
        <v>-0.92868065164662983</v>
      </c>
      <c r="AK726" s="26">
        <f t="shared" si="240"/>
        <v>-1.4500896123429621</v>
      </c>
      <c r="AL726" s="26">
        <f t="shared" si="240"/>
        <v>-1.3329767073668914</v>
      </c>
      <c r="AM726" s="26">
        <f t="shared" si="241"/>
        <v>-2.8924667539487388</v>
      </c>
      <c r="AN726" s="26">
        <f t="shared" si="241"/>
        <v>-1.8151589376697685</v>
      </c>
      <c r="AO726" s="14">
        <v>-7.7680333086520836E-3</v>
      </c>
      <c r="AP726" s="14">
        <v>-5.30735804102332E-3</v>
      </c>
      <c r="AQ726" s="20">
        <v>-1.5494751426112872E-2</v>
      </c>
      <c r="AR726" s="20">
        <v>-7.2272068449020484E-3</v>
      </c>
    </row>
    <row r="727" spans="1:44" x14ac:dyDescent="0.2">
      <c r="A727" s="1">
        <v>44147</v>
      </c>
      <c r="B727">
        <v>226.22485</v>
      </c>
      <c r="C727">
        <v>17.57</v>
      </c>
      <c r="D727" s="12">
        <v>-4.4177958154053565E-3</v>
      </c>
      <c r="E727" s="12">
        <v>-1.7045454545455696E-3</v>
      </c>
      <c r="F727" s="12">
        <v>2.7132503608597869E-3</v>
      </c>
      <c r="G727" s="12">
        <f t="shared" si="230"/>
        <v>4.4114455129345273E-3</v>
      </c>
      <c r="H727" s="12">
        <f t="shared" si="234"/>
        <v>4.7968561320079015E-3</v>
      </c>
      <c r="I727" s="14">
        <v>-7.256182152049157E-3</v>
      </c>
      <c r="J727" s="14">
        <v>-7.8901262066976095E-3</v>
      </c>
      <c r="K727" s="20">
        <v>-1.0262556890462243E-2</v>
      </c>
      <c r="L727" s="20">
        <v>-1.1159156064776353E-2</v>
      </c>
      <c r="N727" s="24">
        <v>1.9516919866613078E-5</v>
      </c>
      <c r="O727" s="24">
        <v>7.361727520705764E-6</v>
      </c>
      <c r="P727" s="23">
        <f t="shared" si="239"/>
        <v>2.9651452337847379E-5</v>
      </c>
      <c r="Q727" s="23">
        <f t="shared" si="239"/>
        <v>1.6003329613598096E-5</v>
      </c>
      <c r="R727" s="12">
        <v>5.4453147143069128E-3</v>
      </c>
      <c r="S727" s="12">
        <v>4.0004161800490327E-3</v>
      </c>
      <c r="T727" s="14">
        <v>-8.9567456577199483E-3</v>
      </c>
      <c r="U727" s="14">
        <v>-6.5800990630690065E-3</v>
      </c>
      <c r="V727" s="20">
        <v>-1.2667696309111194E-2</v>
      </c>
      <c r="W727" s="20">
        <v>-9.3063596757356482E-3</v>
      </c>
      <c r="Y727" s="14">
        <f t="shared" si="232"/>
        <v>-6.6713569511494429E-3</v>
      </c>
      <c r="Z727" s="14">
        <f t="shared" si="235"/>
        <v>-7.1438977761707264E-3</v>
      </c>
      <c r="AA727" s="20">
        <f t="shared" si="233"/>
        <v>-1.1682596862261287E-2</v>
      </c>
      <c r="AB727" s="20">
        <f t="shared" si="236"/>
        <v>-1.1369350642586082E-2</v>
      </c>
      <c r="AI727" s="26">
        <v>-0.8025724781941741</v>
      </c>
      <c r="AJ727" s="26">
        <v>0.66650446158731802</v>
      </c>
      <c r="AK727" s="26">
        <f t="shared" si="240"/>
        <v>-1.4500896123429621</v>
      </c>
      <c r="AL727" s="26">
        <f t="shared" si="240"/>
        <v>-1.3329767073668914</v>
      </c>
      <c r="AM727" s="26">
        <f t="shared" si="241"/>
        <v>-2.8924667539487388</v>
      </c>
      <c r="AN727" s="26">
        <f t="shared" si="241"/>
        <v>-1.8151589376697685</v>
      </c>
      <c r="AO727" s="14">
        <v>-7.8961943031547379E-3</v>
      </c>
      <c r="AP727" s="14">
        <v>-5.3324615877789975E-3</v>
      </c>
      <c r="AQ727" s="20">
        <v>-1.5750391775920618E-2</v>
      </c>
      <c r="AR727" s="20">
        <v>-7.2613911836147561E-3</v>
      </c>
    </row>
    <row r="728" spans="1:44" x14ac:dyDescent="0.2">
      <c r="A728" s="1">
        <v>44146</v>
      </c>
      <c r="B728">
        <v>227.2287</v>
      </c>
      <c r="C728">
        <v>17.600000000000001</v>
      </c>
      <c r="D728" s="12">
        <v>6.6736870925026004E-3</v>
      </c>
      <c r="E728" s="12">
        <v>6.2893081761008496E-3</v>
      </c>
      <c r="F728" s="12">
        <v>-3.8437891640175081E-4</v>
      </c>
      <c r="G728" s="12">
        <f t="shared" si="230"/>
        <v>4.4149320883947636E-3</v>
      </c>
      <c r="H728" s="12">
        <f t="shared" si="234"/>
        <v>4.9342999348459312E-3</v>
      </c>
      <c r="I728" s="14">
        <v>-7.2619170583405664E-3</v>
      </c>
      <c r="J728" s="14">
        <v>-8.1162011442977456E-3</v>
      </c>
      <c r="K728" s="20">
        <v>-1.0270667877871847E-2</v>
      </c>
      <c r="L728" s="20">
        <v>-1.1478898163308691E-2</v>
      </c>
      <c r="N728" s="24">
        <v>4.4538099408635809E-5</v>
      </c>
      <c r="O728" s="24">
        <v>1.4774715137418413E-7</v>
      </c>
      <c r="P728" s="23">
        <f t="shared" si="239"/>
        <v>3.0300008708194167E-5</v>
      </c>
      <c r="Q728" s="23">
        <f t="shared" si="239"/>
        <v>1.6571950103996506E-5</v>
      </c>
      <c r="R728" s="12">
        <v>5.5045443688096626E-3</v>
      </c>
      <c r="S728" s="12">
        <v>4.0708660140069096E-3</v>
      </c>
      <c r="T728" s="14">
        <v>-9.0541697697518776E-3</v>
      </c>
      <c r="U728" s="14">
        <v>-6.6959787279727498E-3</v>
      </c>
      <c r="V728" s="20">
        <v>-1.2805485089943841E-2</v>
      </c>
      <c r="W728" s="20">
        <v>-9.4702504971900855E-3</v>
      </c>
      <c r="Y728" s="14">
        <f t="shared" si="232"/>
        <v>-6.6713569511494429E-3</v>
      </c>
      <c r="Z728" s="14">
        <f t="shared" si="235"/>
        <v>-7.5236760068804753E-3</v>
      </c>
      <c r="AA728" s="20">
        <f t="shared" si="233"/>
        <v>-1.1682596862261287E-2</v>
      </c>
      <c r="AB728" s="20">
        <f t="shared" si="236"/>
        <v>-1.172666384950783E-2</v>
      </c>
      <c r="AI728" s="26">
        <v>1.2308973699119541</v>
      </c>
      <c r="AJ728" s="26">
        <v>-9.1555127839039199E-2</v>
      </c>
      <c r="AK728" s="26">
        <f t="shared" si="240"/>
        <v>-1.4500896123429621</v>
      </c>
      <c r="AL728" s="26">
        <f t="shared" si="240"/>
        <v>-1.5382973899187555</v>
      </c>
      <c r="AM728" s="26">
        <f t="shared" si="241"/>
        <v>-2.8924667539487388</v>
      </c>
      <c r="AN728" s="26">
        <f t="shared" si="241"/>
        <v>-1.8285623678153984</v>
      </c>
      <c r="AO728" s="14">
        <v>-7.9820826098918381E-3</v>
      </c>
      <c r="AP728" s="14">
        <v>-6.2622025640557974E-3</v>
      </c>
      <c r="AQ728" s="20">
        <v>-1.5921711582417696E-2</v>
      </c>
      <c r="AR728" s="20">
        <v>-7.4438323976317071E-3</v>
      </c>
    </row>
    <row r="729" spans="1:44" x14ac:dyDescent="0.2">
      <c r="A729" s="1">
        <v>44145</v>
      </c>
      <c r="B729">
        <v>225.72230000000002</v>
      </c>
      <c r="C729">
        <v>17.489999999999998</v>
      </c>
      <c r="D729" s="12">
        <v>5.7404314322084815E-4</v>
      </c>
      <c r="E729" s="12">
        <v>-6.2500000000001998E-3</v>
      </c>
      <c r="F729" s="12">
        <v>-6.824043143221048E-3</v>
      </c>
      <c r="G729" s="12">
        <f t="shared" si="230"/>
        <v>4.471788065836522E-3</v>
      </c>
      <c r="H729" s="12">
        <f t="shared" si="234"/>
        <v>4.9765121479884104E-3</v>
      </c>
      <c r="I729" s="14">
        <v>-7.3554368190495139E-3</v>
      </c>
      <c r="J729" s="14">
        <v>-8.1856340561868007E-3</v>
      </c>
      <c r="K729" s="20">
        <v>-1.0402934660119996E-2</v>
      </c>
      <c r="L729" s="20">
        <v>-1.1577098455611256E-2</v>
      </c>
      <c r="N729" s="24">
        <v>3.295255302788712E-7</v>
      </c>
      <c r="O729" s="24">
        <v>4.6567564820542201E-5</v>
      </c>
      <c r="P729" s="23">
        <f t="shared" si="239"/>
        <v>2.939598335791979E-5</v>
      </c>
      <c r="Q729" s="23">
        <f t="shared" si="239"/>
        <v>1.7626000150930202E-5</v>
      </c>
      <c r="R729" s="12">
        <v>5.4218062818510758E-3</v>
      </c>
      <c r="S729" s="12">
        <v>4.1983330204892278E-3</v>
      </c>
      <c r="T729" s="14">
        <v>-8.91807772733102E-3</v>
      </c>
      <c r="U729" s="14">
        <v>-6.9056432959018373E-3</v>
      </c>
      <c r="V729" s="20">
        <v>-1.2613007517245525E-2</v>
      </c>
      <c r="W729" s="20">
        <v>-9.766783096730576E-3</v>
      </c>
      <c r="Y729" s="14">
        <f t="shared" si="232"/>
        <v>-7.1535483848241318E-3</v>
      </c>
      <c r="Z729" s="14">
        <f t="shared" si="235"/>
        <v>-7.5236760068804753E-3</v>
      </c>
      <c r="AA729" s="20">
        <f t="shared" si="233"/>
        <v>-1.1682596862261287E-2</v>
      </c>
      <c r="AB729" s="20">
        <f t="shared" si="236"/>
        <v>-1.172666384950783E-2</v>
      </c>
      <c r="AI729" s="26">
        <v>0.1026858509761388</v>
      </c>
      <c r="AJ729" s="26">
        <v>-1.7182008324124165</v>
      </c>
      <c r="AK729" s="26">
        <f t="shared" si="240"/>
        <v>-1.4500896123429621</v>
      </c>
      <c r="AL729" s="26">
        <f t="shared" si="240"/>
        <v>-1.5382973899187555</v>
      </c>
      <c r="AM729" s="26">
        <f t="shared" si="241"/>
        <v>-2.8924667539487388</v>
      </c>
      <c r="AN729" s="26">
        <f t="shared" si="241"/>
        <v>-1.8285623678153984</v>
      </c>
      <c r="AO729" s="14">
        <v>-7.8621049694480635E-3</v>
      </c>
      <c r="AP729" s="14">
        <v>-6.4582847274283041E-3</v>
      </c>
      <c r="AQ729" s="20">
        <v>-1.5682394416604663E-2</v>
      </c>
      <c r="AR729" s="20">
        <v>-7.6769137688233562E-3</v>
      </c>
    </row>
    <row r="730" spans="1:44" x14ac:dyDescent="0.2">
      <c r="A730" s="1">
        <v>44144</v>
      </c>
      <c r="B730">
        <v>225.59280000000001</v>
      </c>
      <c r="C730">
        <v>17.600000000000001</v>
      </c>
      <c r="D730" s="12">
        <v>6.0958600019311859E-3</v>
      </c>
      <c r="E730" s="12">
        <v>1.1494252873563315E-2</v>
      </c>
      <c r="F730" s="12">
        <v>5.3983928716321294E-3</v>
      </c>
      <c r="G730" s="12">
        <f t="shared" si="230"/>
        <v>4.4726422507864851E-3</v>
      </c>
      <c r="H730" s="12">
        <f t="shared" si="234"/>
        <v>4.9377576131512252E-3</v>
      </c>
      <c r="I730" s="14">
        <v>-7.3568418282625482E-3</v>
      </c>
      <c r="J730" s="14">
        <v>-8.1218885189990389E-3</v>
      </c>
      <c r="K730" s="20">
        <v>-1.0404921791462381E-2</v>
      </c>
      <c r="L730" s="20">
        <v>-1.1486941925883329E-2</v>
      </c>
      <c r="N730" s="24">
        <v>3.7159509163144475E-5</v>
      </c>
      <c r="O730" s="24">
        <v>2.9142645596488588E-5</v>
      </c>
      <c r="P730" s="23">
        <f t="shared" si="239"/>
        <v>3.1251283201531951E-5</v>
      </c>
      <c r="Q730" s="23">
        <f t="shared" si="239"/>
        <v>1.5773776303220145E-5</v>
      </c>
      <c r="R730" s="12">
        <v>5.5902847156054543E-3</v>
      </c>
      <c r="S730" s="12">
        <v>3.9716213695693784E-3</v>
      </c>
      <c r="T730" s="14">
        <v>-9.1952000901550125E-3</v>
      </c>
      <c r="U730" s="14">
        <v>-6.5327358146141674E-3</v>
      </c>
      <c r="V730" s="20">
        <v>-1.3004946963431754E-2</v>
      </c>
      <c r="W730" s="20">
        <v>-9.2393729295928966E-3</v>
      </c>
      <c r="Y730" s="14">
        <f t="shared" si="232"/>
        <v>-7.1535483848241318E-3</v>
      </c>
      <c r="Z730" s="14">
        <f t="shared" si="235"/>
        <v>-7.5236760068804753E-3</v>
      </c>
      <c r="AA730" s="20">
        <f t="shared" si="233"/>
        <v>-1.1682596862261287E-2</v>
      </c>
      <c r="AB730" s="20">
        <f t="shared" si="236"/>
        <v>-1.172666384950783E-2</v>
      </c>
      <c r="AI730" s="26">
        <v>1.0971644732879453</v>
      </c>
      <c r="AJ730" s="26">
        <v>1.397533350203539</v>
      </c>
      <c r="AK730" s="26">
        <f t="shared" si="240"/>
        <v>-1.4500896123429621</v>
      </c>
      <c r="AL730" s="26">
        <f t="shared" si="240"/>
        <v>-1.3329767073668914</v>
      </c>
      <c r="AM730" s="26">
        <f t="shared" si="241"/>
        <v>-2.8924667539487388</v>
      </c>
      <c r="AN730" s="26">
        <f t="shared" si="241"/>
        <v>-1.8285623678153984</v>
      </c>
      <c r="AO730" s="14">
        <v>-8.1064137961390989E-3</v>
      </c>
      <c r="AP730" s="14">
        <v>-5.2940787761165736E-3</v>
      </c>
      <c r="AQ730" s="20">
        <v>-1.6169712684996555E-2</v>
      </c>
      <c r="AR730" s="20">
        <v>-7.2623573756060182E-3</v>
      </c>
    </row>
    <row r="731" spans="1:44" x14ac:dyDescent="0.2">
      <c r="A731" s="1">
        <v>44141</v>
      </c>
      <c r="B731">
        <v>224.22595000000001</v>
      </c>
      <c r="C731">
        <v>17.399999999999999</v>
      </c>
      <c r="D731" s="12">
        <v>-2.005327659991063E-3</v>
      </c>
      <c r="E731" s="12">
        <v>-2.8653295128939771E-3</v>
      </c>
      <c r="F731" s="12">
        <v>-8.6000185290291409E-4</v>
      </c>
      <c r="G731" s="12">
        <f t="shared" si="230"/>
        <v>4.4353834221496384E-3</v>
      </c>
      <c r="H731" s="12">
        <f t="shared" si="234"/>
        <v>4.9436094684180776E-3</v>
      </c>
      <c r="I731" s="14">
        <v>-7.2955565088432669E-3</v>
      </c>
      <c r="J731" s="14">
        <v>-8.1315139643591168E-3</v>
      </c>
      <c r="K731" s="20">
        <v>-1.03182447946738E-2</v>
      </c>
      <c r="L731" s="20">
        <v>-1.1500555376942567E-2</v>
      </c>
      <c r="N731" s="24">
        <v>4.0213390239252324E-6</v>
      </c>
      <c r="O731" s="24">
        <v>7.3960318699644553E-7</v>
      </c>
      <c r="P731" s="23">
        <f t="shared" si="239"/>
        <v>3.0869279698651168E-5</v>
      </c>
      <c r="Q731" s="23">
        <f t="shared" si="239"/>
        <v>1.4921229624890737E-5</v>
      </c>
      <c r="R731" s="12">
        <v>5.556012931829008E-3</v>
      </c>
      <c r="S731" s="12">
        <v>3.8628007487949384E-3</v>
      </c>
      <c r="T731" s="14">
        <v>-9.1388280223082281E-3</v>
      </c>
      <c r="U731" s="14">
        <v>-6.3537418218462191E-3</v>
      </c>
      <c r="V731" s="20">
        <v>-1.2925218872103831E-2</v>
      </c>
      <c r="W731" s="20">
        <v>-8.9862183098024725E-3</v>
      </c>
      <c r="Y731" s="14">
        <f t="shared" si="232"/>
        <v>-7.1535483848241318E-3</v>
      </c>
      <c r="Z731" s="14">
        <f t="shared" si="235"/>
        <v>-7.5236760068804753E-3</v>
      </c>
      <c r="AA731" s="20">
        <f t="shared" si="233"/>
        <v>-1.1682596862261287E-2</v>
      </c>
      <c r="AB731" s="20">
        <f t="shared" si="236"/>
        <v>-1.172666384950783E-2</v>
      </c>
      <c r="AI731" s="26">
        <v>-0.35131239862285374</v>
      </c>
      <c r="AJ731" s="26">
        <v>-0.21617643936721465</v>
      </c>
      <c r="AK731" s="26">
        <f t="shared" si="240"/>
        <v>-1.4500896123429621</v>
      </c>
      <c r="AL731" s="26">
        <f t="shared" si="240"/>
        <v>-1.3329767073668914</v>
      </c>
      <c r="AM731" s="26">
        <f t="shared" si="241"/>
        <v>-2.8924667539487388</v>
      </c>
      <c r="AN731" s="26">
        <f t="shared" si="241"/>
        <v>-1.8285623678153984</v>
      </c>
      <c r="AO731" s="14">
        <v>-8.0567166384884099E-3</v>
      </c>
      <c r="AP731" s="14">
        <v>-5.1490234233430394E-3</v>
      </c>
      <c r="AQ731" s="20">
        <v>-1.6070582689824666E-2</v>
      </c>
      <c r="AR731" s="20">
        <v>-7.0633720836155668E-3</v>
      </c>
    </row>
    <row r="732" spans="1:44" x14ac:dyDescent="0.2">
      <c r="A732" s="1">
        <v>44140</v>
      </c>
      <c r="B732">
        <v>224.6765</v>
      </c>
      <c r="C732">
        <v>17.45</v>
      </c>
      <c r="D732" s="12">
        <v>5.3285300420855553E-3</v>
      </c>
      <c r="E732" s="12">
        <v>8.6705202312138407E-3</v>
      </c>
      <c r="F732" s="12">
        <v>3.3419901891282855E-3</v>
      </c>
      <c r="G732" s="12">
        <f t="shared" si="230"/>
        <v>4.4294750766618691E-3</v>
      </c>
      <c r="H732" s="12">
        <f t="shared" si="234"/>
        <v>4.9426919387139953E-3</v>
      </c>
      <c r="I732" s="14">
        <v>-7.2858381453384281E-3</v>
      </c>
      <c r="J732" s="14">
        <v>-8.1300047622975217E-3</v>
      </c>
      <c r="K732" s="20">
        <v>-1.0304499927709229E-2</v>
      </c>
      <c r="L732" s="20">
        <v>-1.1498420883666104E-2</v>
      </c>
      <c r="N732" s="24">
        <v>2.8393232409408288E-5</v>
      </c>
      <c r="O732" s="24">
        <v>1.1168898424229713E-5</v>
      </c>
      <c r="P732" s="23">
        <f t="shared" si="239"/>
        <v>3.2582449720289377E-5</v>
      </c>
      <c r="Q732" s="23">
        <f t="shared" si="239"/>
        <v>1.5826396985092938E-5</v>
      </c>
      <c r="R732" s="12">
        <v>5.7081038638316121E-3</v>
      </c>
      <c r="S732" s="12">
        <v>3.9782404383210601E-3</v>
      </c>
      <c r="T732" s="14">
        <v>-9.3889953434391424E-3</v>
      </c>
      <c r="U732" s="14">
        <v>-6.543623213857412E-3</v>
      </c>
      <c r="V732" s="20">
        <v>-1.327903528842898E-2</v>
      </c>
      <c r="W732" s="20">
        <v>-9.2547711861115014E-3</v>
      </c>
      <c r="Y732" s="14">
        <f t="shared" si="232"/>
        <v>-7.1535483848241318E-3</v>
      </c>
      <c r="Z732" s="14">
        <f t="shared" si="235"/>
        <v>-7.5236760068804753E-3</v>
      </c>
      <c r="AA732" s="20">
        <f t="shared" si="233"/>
        <v>-1.1682596862261287E-2</v>
      </c>
      <c r="AB732" s="20">
        <f t="shared" si="236"/>
        <v>-1.172666384950783E-2</v>
      </c>
      <c r="AI732" s="26">
        <v>0.92974792760876046</v>
      </c>
      <c r="AJ732" s="26">
        <v>0.83231867862834752</v>
      </c>
      <c r="AK732" s="26">
        <f t="shared" si="240"/>
        <v>-1.4500896123429621</v>
      </c>
      <c r="AL732" s="26">
        <f t="shared" si="240"/>
        <v>-1.3329767073668914</v>
      </c>
      <c r="AM732" s="26">
        <f t="shared" si="241"/>
        <v>-2.8924667539487388</v>
      </c>
      <c r="AN732" s="26">
        <f t="shared" si="241"/>
        <v>-1.8285623678153984</v>
      </c>
      <c r="AO732" s="14">
        <v>-8.277262119116946E-3</v>
      </c>
      <c r="AP732" s="14">
        <v>-5.3029018405870258E-3</v>
      </c>
      <c r="AQ732" s="20">
        <v>-1.6510500654219277E-2</v>
      </c>
      <c r="AR732" s="20">
        <v>-7.274460755635326E-3</v>
      </c>
    </row>
    <row r="733" spans="1:44" x14ac:dyDescent="0.2">
      <c r="A733" s="1">
        <v>44139</v>
      </c>
      <c r="B733">
        <v>223.48564999999999</v>
      </c>
      <c r="C733">
        <v>17.3</v>
      </c>
      <c r="D733" s="12">
        <v>1.2143787993211141E-2</v>
      </c>
      <c r="E733" s="12">
        <v>1.0514018691588856E-2</v>
      </c>
      <c r="F733" s="12">
        <v>-1.6297693016222858E-3</v>
      </c>
      <c r="G733" s="12">
        <f t="shared" si="230"/>
        <v>4.400824746679001E-3</v>
      </c>
      <c r="H733" s="12">
        <f t="shared" si="234"/>
        <v>4.9339657336903275E-3</v>
      </c>
      <c r="I733" s="14">
        <v>-7.2387125461527502E-3</v>
      </c>
      <c r="J733" s="14">
        <v>-8.1156514323148191E-3</v>
      </c>
      <c r="K733" s="20">
        <v>-1.0237849293463016E-2</v>
      </c>
      <c r="L733" s="20">
        <v>-1.147812069516085E-2</v>
      </c>
      <c r="N733" s="24">
        <v>1.4747158682405908E-4</v>
      </c>
      <c r="O733" s="24">
        <v>2.6561479765103935E-6</v>
      </c>
      <c r="P733" s="23">
        <f t="shared" si="239"/>
        <v>3.2846144513657758E-5</v>
      </c>
      <c r="Q733" s="23">
        <f t="shared" si="239"/>
        <v>1.612245075836174E-5</v>
      </c>
      <c r="R733" s="12">
        <v>5.7311556001959814E-3</v>
      </c>
      <c r="S733" s="12">
        <v>4.0152771708017541E-3</v>
      </c>
      <c r="T733" s="14">
        <v>-9.4269120756056042E-3</v>
      </c>
      <c r="U733" s="14">
        <v>-6.6045432176087132E-3</v>
      </c>
      <c r="V733" s="20">
        <v>-1.3332661646313179E-2</v>
      </c>
      <c r="W733" s="20">
        <v>-9.3409315099793819E-3</v>
      </c>
      <c r="Y733" s="14">
        <f t="shared" si="232"/>
        <v>-7.1535483848241318E-3</v>
      </c>
      <c r="Z733" s="14">
        <f t="shared" si="235"/>
        <v>-7.5236760068804753E-3</v>
      </c>
      <c r="AA733" s="20">
        <f t="shared" si="233"/>
        <v>-1.1682596862261287E-2</v>
      </c>
      <c r="AB733" s="20">
        <f t="shared" si="236"/>
        <v>-1.172666384950783E-2</v>
      </c>
      <c r="AI733" s="26">
        <v>2.4035107757613647</v>
      </c>
      <c r="AJ733" s="26">
        <v>-0.39543153249600527</v>
      </c>
      <c r="AK733" s="26">
        <f t="shared" si="240"/>
        <v>-1.4500896123429621</v>
      </c>
      <c r="AL733" s="26">
        <f t="shared" si="240"/>
        <v>-1.3329767073668914</v>
      </c>
      <c r="AM733" s="26">
        <f t="shared" si="241"/>
        <v>-2.8924667539487388</v>
      </c>
      <c r="AN733" s="26">
        <f t="shared" si="241"/>
        <v>-1.8285623678153984</v>
      </c>
      <c r="AO733" s="14">
        <v>-8.3106892025653877E-3</v>
      </c>
      <c r="AP733" s="14">
        <v>-5.3522709423007696E-3</v>
      </c>
      <c r="AQ733" s="20">
        <v>-1.6577177035274004E-2</v>
      </c>
      <c r="AR733" s="20">
        <v>-7.3421847308763688E-3</v>
      </c>
    </row>
    <row r="734" spans="1:44" x14ac:dyDescent="0.2">
      <c r="A734" s="1">
        <v>44138</v>
      </c>
      <c r="B734">
        <v>220.80425</v>
      </c>
      <c r="C734">
        <v>17.12</v>
      </c>
      <c r="D734" s="12">
        <v>5.3059829806976211E-3</v>
      </c>
      <c r="E734" s="12">
        <v>4.6948356807512415E-3</v>
      </c>
      <c r="F734" s="12">
        <v>-6.1114729994637962E-4</v>
      </c>
      <c r="G734" s="12">
        <f t="shared" si="230"/>
        <v>4.3867660704112934E-3</v>
      </c>
      <c r="H734" s="12">
        <f t="shared" si="234"/>
        <v>4.9667803382485668E-3</v>
      </c>
      <c r="I734" s="14">
        <v>-7.2155880815036755E-3</v>
      </c>
      <c r="J734" s="14">
        <v>-8.1696266536394179E-3</v>
      </c>
      <c r="K734" s="20">
        <v>-1.0205143921815806E-2</v>
      </c>
      <c r="L734" s="20">
        <v>-1.1554458880712401E-2</v>
      </c>
      <c r="N734" s="24">
        <v>2.8153455391452811E-5</v>
      </c>
      <c r="O734" s="24">
        <v>3.7350102223175007E-7</v>
      </c>
      <c r="P734" s="23">
        <f t="shared" si="239"/>
        <v>2.5527965617341469E-5</v>
      </c>
      <c r="Q734" s="23">
        <f t="shared" si="239"/>
        <v>1.6986725570969476E-5</v>
      </c>
      <c r="R734" s="12">
        <v>5.0525207191402461E-3</v>
      </c>
      <c r="S734" s="12">
        <v>4.1214955502789858E-3</v>
      </c>
      <c r="T734" s="14">
        <v>-8.3106570301252972E-3</v>
      </c>
      <c r="U734" s="14">
        <v>-6.7792569043407455E-3</v>
      </c>
      <c r="V734" s="20">
        <v>-1.1753920833519211E-2</v>
      </c>
      <c r="W734" s="20">
        <v>-9.5880324112603034E-3</v>
      </c>
      <c r="Y734" s="14">
        <f t="shared" si="232"/>
        <v>-7.1535483848241318E-3</v>
      </c>
      <c r="Z734" s="14">
        <f t="shared" si="235"/>
        <v>-7.5236760068804753E-3</v>
      </c>
      <c r="AA734" s="20">
        <f t="shared" si="233"/>
        <v>-1.1682596862261287E-2</v>
      </c>
      <c r="AB734" s="20">
        <f t="shared" si="236"/>
        <v>-1.172666384950783E-2</v>
      </c>
      <c r="AI734" s="26">
        <v>1.0537058360539251</v>
      </c>
      <c r="AJ734" s="26">
        <v>-0.14382367341031144</v>
      </c>
      <c r="AK734" s="26">
        <f t="shared" si="240"/>
        <v>-1.4500896123429621</v>
      </c>
      <c r="AL734" s="26">
        <f t="shared" si="240"/>
        <v>-1.3329767073668914</v>
      </c>
      <c r="AM734" s="26">
        <f t="shared" si="241"/>
        <v>-2.8924667539487388</v>
      </c>
      <c r="AN734" s="26">
        <f t="shared" si="241"/>
        <v>-1.8285623678153984</v>
      </c>
      <c r="AO734" s="14">
        <v>-7.3266078109728633E-3</v>
      </c>
      <c r="AP734" s="14">
        <v>-5.4938575680381768E-3</v>
      </c>
      <c r="AQ734" s="20">
        <v>-1.4614248203750334E-2</v>
      </c>
      <c r="AR734" s="20">
        <v>-7.5364116623587709E-3</v>
      </c>
    </row>
    <row r="735" spans="1:44" x14ac:dyDescent="0.2">
      <c r="A735" s="1">
        <v>44137</v>
      </c>
      <c r="B735">
        <v>219.63884999999999</v>
      </c>
      <c r="C735">
        <v>17.04</v>
      </c>
      <c r="D735" s="12">
        <v>6.6140166831885061E-3</v>
      </c>
      <c r="E735" s="12">
        <v>1.2477718360071277E-2</v>
      </c>
      <c r="F735" s="12">
        <v>5.863701676882771E-3</v>
      </c>
      <c r="G735" s="12">
        <f t="shared" si="230"/>
        <v>4.357504699302378E-3</v>
      </c>
      <c r="H735" s="12">
        <f t="shared" si="234"/>
        <v>5.0405444921798395E-3</v>
      </c>
      <c r="I735" s="14">
        <v>-7.167457409105603E-3</v>
      </c>
      <c r="J735" s="14">
        <v>-8.2909578897722783E-3</v>
      </c>
      <c r="K735" s="20">
        <v>-1.0137071793345061E-2</v>
      </c>
      <c r="L735" s="20">
        <v>-1.172605996339084E-2</v>
      </c>
      <c r="N735" s="24">
        <v>4.374521668549589E-5</v>
      </c>
      <c r="O735" s="24">
        <v>3.4382997355477818E-5</v>
      </c>
      <c r="P735" s="23">
        <f t="shared" si="239"/>
        <v>2.5356711788610971E-5</v>
      </c>
      <c r="Q735" s="23">
        <f t="shared" si="239"/>
        <v>1.8056394758971918E-5</v>
      </c>
      <c r="R735" s="12">
        <v>5.0355448353292392E-3</v>
      </c>
      <c r="S735" s="12">
        <v>4.249281675644946E-3</v>
      </c>
      <c r="T735" s="14">
        <v>-8.282734186068055E-3</v>
      </c>
      <c r="U735" s="14">
        <v>-6.9894463761230206E-3</v>
      </c>
      <c r="V735" s="20">
        <v>-1.1714429022305512E-2</v>
      </c>
      <c r="W735" s="20">
        <v>-9.8853073923373218E-3</v>
      </c>
      <c r="Y735" s="14">
        <f t="shared" si="232"/>
        <v>-7.1535483848241318E-3</v>
      </c>
      <c r="Z735" s="14">
        <f t="shared" si="235"/>
        <v>-8.4393083973042689E-3</v>
      </c>
      <c r="AA735" s="20">
        <f t="shared" si="233"/>
        <v>-1.1682596862261287E-2</v>
      </c>
      <c r="AB735" s="20">
        <f t="shared" si="236"/>
        <v>-1.172666384950783E-2</v>
      </c>
      <c r="AI735" s="26">
        <v>1.344932693076266</v>
      </c>
      <c r="AJ735" s="26">
        <v>1.4211712878155891</v>
      </c>
      <c r="AK735" s="26">
        <f t="shared" si="240"/>
        <v>-1.4500896123429621</v>
      </c>
      <c r="AL735" s="26">
        <f t="shared" si="240"/>
        <v>-1.3329767073668914</v>
      </c>
      <c r="AM735" s="26">
        <f t="shared" si="241"/>
        <v>-2.8924667539487388</v>
      </c>
      <c r="AN735" s="26">
        <f t="shared" si="241"/>
        <v>-1.8285623678153984</v>
      </c>
      <c r="AO735" s="14">
        <v>-7.3019912581981814E-3</v>
      </c>
      <c r="AP735" s="14">
        <v>-5.6641934966756673E-3</v>
      </c>
      <c r="AQ735" s="20">
        <v>-1.45651460242081E-2</v>
      </c>
      <c r="AR735" s="20">
        <v>-7.7700765623319058E-3</v>
      </c>
    </row>
    <row r="736" spans="1:44" x14ac:dyDescent="0.2">
      <c r="A736" s="1">
        <v>44134</v>
      </c>
      <c r="B736">
        <v>218.19569999999999</v>
      </c>
      <c r="C736">
        <v>16.829999999999998</v>
      </c>
      <c r="D736" s="12">
        <v>-5.2687149477962381E-3</v>
      </c>
      <c r="E736" s="12">
        <v>-7.6650943396228133E-3</v>
      </c>
      <c r="F736" s="12">
        <v>-2.3963793918265752E-3</v>
      </c>
      <c r="G736" s="12">
        <f t="shared" si="230"/>
        <v>4.3667663125054705E-3</v>
      </c>
      <c r="H736" s="12">
        <f t="shared" si="234"/>
        <v>5.113486299343108E-3</v>
      </c>
      <c r="I736" s="14">
        <v>-7.1826914071741309E-3</v>
      </c>
      <c r="J736" s="14">
        <v>-8.4109364858411754E-3</v>
      </c>
      <c r="K736" s="20">
        <v>-1.0158617527530263E-2</v>
      </c>
      <c r="L736" s="20">
        <v>-1.1895747981413806E-2</v>
      </c>
      <c r="N736" s="24">
        <v>2.7759357201131517E-5</v>
      </c>
      <c r="O736" s="24">
        <v>5.7426341895711062E-6</v>
      </c>
      <c r="P736" s="23">
        <f t="shared" si="239"/>
        <v>2.4184074426082103E-5</v>
      </c>
      <c r="Q736" s="23">
        <f t="shared" si="239"/>
        <v>1.7023579542001912E-5</v>
      </c>
      <c r="R736" s="12">
        <v>4.9177306174781575E-3</v>
      </c>
      <c r="S736" s="12">
        <v>4.1259640742500308E-3</v>
      </c>
      <c r="T736" s="14">
        <v>-8.0889470425292518E-3</v>
      </c>
      <c r="U736" s="14">
        <v>-6.7866069722016384E-3</v>
      </c>
      <c r="V736" s="20">
        <v>-1.1440352167075863E-2</v>
      </c>
      <c r="W736" s="20">
        <v>-9.5984277525004453E-3</v>
      </c>
      <c r="Y736" s="14">
        <f t="shared" si="232"/>
        <v>-7.1535483848241318E-3</v>
      </c>
      <c r="Z736" s="14">
        <f t="shared" si="235"/>
        <v>-9.0287292808508331E-3</v>
      </c>
      <c r="AA736" s="20">
        <f t="shared" si="233"/>
        <v>-1.1682596862261287E-2</v>
      </c>
      <c r="AB736" s="20">
        <f t="shared" si="236"/>
        <v>-1.172666384950783E-2</v>
      </c>
      <c r="AI736" s="26">
        <v>-1.0749856838700487</v>
      </c>
      <c r="AJ736" s="26">
        <v>-0.5685667175084943</v>
      </c>
      <c r="AK736" s="26">
        <f t="shared" si="240"/>
        <v>-1.4500896123429621</v>
      </c>
      <c r="AL736" s="26">
        <f t="shared" si="240"/>
        <v>-1.5247451757282116</v>
      </c>
      <c r="AM736" s="26">
        <f t="shared" si="241"/>
        <v>-2.8924667539487388</v>
      </c>
      <c r="AN736" s="26">
        <f t="shared" si="241"/>
        <v>-1.8285623678153984</v>
      </c>
      <c r="AO736" s="14">
        <v>-7.1311500847060167E-3</v>
      </c>
      <c r="AP736" s="14">
        <v>-6.2910438174406513E-3</v>
      </c>
      <c r="AQ736" s="20">
        <v>-1.4224372315931372E-2</v>
      </c>
      <c r="AR736" s="20">
        <v>-7.5445826371319047E-3</v>
      </c>
    </row>
    <row r="737" spans="1:44" x14ac:dyDescent="0.2">
      <c r="A737" s="1">
        <v>44133</v>
      </c>
      <c r="B737">
        <v>219.35140000000001</v>
      </c>
      <c r="C737">
        <v>16.96</v>
      </c>
      <c r="D737" s="12">
        <v>5.6296102046800023E-3</v>
      </c>
      <c r="E737" s="12">
        <v>5.8997050147491237E-4</v>
      </c>
      <c r="F737" s="12">
        <v>-5.0396397032050899E-3</v>
      </c>
      <c r="G737" s="12">
        <f t="shared" si="230"/>
        <v>4.9119118305051366E-3</v>
      </c>
      <c r="H737" s="12">
        <f t="shared" si="234"/>
        <v>5.2622420383215103E-3</v>
      </c>
      <c r="I737" s="14">
        <v>-8.0793759896722207E-3</v>
      </c>
      <c r="J737" s="14">
        <v>-8.6556179026296472E-3</v>
      </c>
      <c r="K737" s="20">
        <v>-1.1426815644371679E-2</v>
      </c>
      <c r="L737" s="20">
        <v>-1.2241805578537586E-2</v>
      </c>
      <c r="N737" s="24">
        <v>3.1692511056637216E-5</v>
      </c>
      <c r="O737" s="24">
        <v>2.5397968338121087E-5</v>
      </c>
      <c r="P737" s="23">
        <f t="shared" si="239"/>
        <v>2.4021716886492175E-5</v>
      </c>
      <c r="Q737" s="23">
        <f t="shared" si="239"/>
        <v>1.7764307618999221E-5</v>
      </c>
      <c r="R737" s="12">
        <v>4.9011954548346852E-3</v>
      </c>
      <c r="S737" s="12">
        <v>4.2147725465319268E-3</v>
      </c>
      <c r="T737" s="14">
        <v>-8.0617491202829052E-3</v>
      </c>
      <c r="U737" s="14">
        <v>-6.9326839099385345E-3</v>
      </c>
      <c r="V737" s="20">
        <v>-1.1401885626613302E-2</v>
      </c>
      <c r="W737" s="20">
        <v>-9.8050271531902478E-3</v>
      </c>
      <c r="Y737" s="14">
        <f t="shared" si="232"/>
        <v>-7.4978722386135456E-3</v>
      </c>
      <c r="Z737" s="14">
        <f t="shared" si="235"/>
        <v>-9.0287292808508331E-3</v>
      </c>
      <c r="AA737" s="20">
        <f t="shared" si="233"/>
        <v>-1.2528859677297484E-2</v>
      </c>
      <c r="AB737" s="20">
        <f t="shared" si="236"/>
        <v>-1.172666384950783E-2</v>
      </c>
      <c r="AI737" s="26">
        <v>1.160609032704871</v>
      </c>
      <c r="AJ737" s="26">
        <v>-1.2125531329811772</v>
      </c>
      <c r="AK737" s="26">
        <f t="shared" si="240"/>
        <v>-1.6699251264791792</v>
      </c>
      <c r="AL737" s="26">
        <f t="shared" si="240"/>
        <v>-1.5247451757282116</v>
      </c>
      <c r="AM737" s="26">
        <f t="shared" si="241"/>
        <v>-3.0786921367442832</v>
      </c>
      <c r="AN737" s="26">
        <f t="shared" si="241"/>
        <v>-1.8285623678153984</v>
      </c>
      <c r="AO737" s="14">
        <v>-8.1846294398139896E-3</v>
      </c>
      <c r="AP737" s="14">
        <v>-6.4264541071162645E-3</v>
      </c>
      <c r="AQ737" s="20">
        <v>-1.5089271907446366E-2</v>
      </c>
      <c r="AR737" s="20">
        <v>-7.7069744674897562E-3</v>
      </c>
    </row>
    <row r="738" spans="1:44" x14ac:dyDescent="0.2">
      <c r="A738" s="1">
        <v>44132</v>
      </c>
      <c r="B738">
        <v>218.12344999999999</v>
      </c>
      <c r="C738">
        <v>16.95</v>
      </c>
      <c r="D738" s="12">
        <v>-1.1675116668475427E-2</v>
      </c>
      <c r="E738" s="12">
        <v>-1.1085180863477317E-2</v>
      </c>
      <c r="F738" s="12">
        <v>5.899358049981096E-4</v>
      </c>
      <c r="G738" s="12">
        <f t="shared" si="230"/>
        <v>4.8802046526064628E-3</v>
      </c>
      <c r="H738" s="12">
        <f t="shared" si="234"/>
        <v>5.2387046164454843E-3</v>
      </c>
      <c r="I738" s="14">
        <v>-8.0272223231051924E-3</v>
      </c>
      <c r="J738" s="14">
        <v>-8.6169022888877775E-3</v>
      </c>
      <c r="K738" s="20">
        <v>-1.1353053718475264E-2</v>
      </c>
      <c r="L738" s="20">
        <v>-1.218704934719589E-2</v>
      </c>
      <c r="N738" s="24">
        <v>1.3630834922251275E-4</v>
      </c>
      <c r="O738" s="24">
        <v>3.4802425401876759E-7</v>
      </c>
      <c r="P738" s="23">
        <f t="shared" si="239"/>
        <v>2.3527986268716196E-5</v>
      </c>
      <c r="Q738" s="23">
        <f t="shared" si="239"/>
        <v>1.7274179227481934E-5</v>
      </c>
      <c r="R738" s="12">
        <v>4.8505655617377443E-3</v>
      </c>
      <c r="S738" s="12">
        <v>4.1562217490747448E-3</v>
      </c>
      <c r="T738" s="14">
        <v>-7.9784703569902356E-3</v>
      </c>
      <c r="U738" s="14">
        <v>-6.8363764183801872E-3</v>
      </c>
      <c r="V738" s="20">
        <v>-1.1284102882444318E-2</v>
      </c>
      <c r="W738" s="20">
        <v>-9.6688176300023364E-3</v>
      </c>
      <c r="Y738" s="14">
        <f t="shared" si="232"/>
        <v>-7.4978722386135456E-3</v>
      </c>
      <c r="Z738" s="14">
        <f t="shared" si="235"/>
        <v>-9.0287292808508331E-3</v>
      </c>
      <c r="AA738" s="20">
        <f t="shared" si="233"/>
        <v>-1.2528859677297484E-2</v>
      </c>
      <c r="AB738" s="20">
        <f t="shared" si="236"/>
        <v>-1.172666384950783E-2</v>
      </c>
      <c r="AI738" s="26">
        <v>-2.8905971681891862</v>
      </c>
      <c r="AJ738" s="26">
        <v>0.13769569053639133</v>
      </c>
      <c r="AK738" s="26">
        <f t="shared" si="240"/>
        <v>-1.6699251264791792</v>
      </c>
      <c r="AL738" s="26">
        <f t="shared" si="240"/>
        <v>-1.5247451757282116</v>
      </c>
      <c r="AM738" s="26">
        <f t="shared" si="241"/>
        <v>-3.0786921367442832</v>
      </c>
      <c r="AN738" s="26">
        <f t="shared" si="241"/>
        <v>-1.8285623678153984</v>
      </c>
      <c r="AO738" s="14">
        <v>-8.1000813091804541E-3</v>
      </c>
      <c r="AP738" s="14">
        <v>-6.3371790611583866E-3</v>
      </c>
      <c r="AQ738" s="20">
        <v>-1.4933398053684611E-2</v>
      </c>
      <c r="AR738" s="20">
        <v>-7.5999106826539721E-3</v>
      </c>
    </row>
    <row r="739" spans="1:44" x14ac:dyDescent="0.2">
      <c r="A739" s="1">
        <v>44131</v>
      </c>
      <c r="B739">
        <v>220.70015000000001</v>
      </c>
      <c r="C739">
        <v>17.14</v>
      </c>
      <c r="D739" s="12">
        <v>-1.3915804743453997E-3</v>
      </c>
      <c r="E739" s="12">
        <v>-2.3282887077996639E-3</v>
      </c>
      <c r="F739" s="12">
        <v>-9.3670823345426424E-4</v>
      </c>
      <c r="G739" s="12">
        <f t="shared" si="230"/>
        <v>4.7556349344612713E-3</v>
      </c>
      <c r="H739" s="12">
        <f t="shared" si="234"/>
        <v>5.2451372938401792E-3</v>
      </c>
      <c r="I739" s="14">
        <v>-7.8223233704057503E-3</v>
      </c>
      <c r="J739" s="14">
        <v>-8.6274831016314515E-3</v>
      </c>
      <c r="K739" s="20">
        <v>-1.1063261219498332E-2</v>
      </c>
      <c r="L739" s="20">
        <v>-1.2202013992577429E-2</v>
      </c>
      <c r="N739" s="24">
        <v>1.9364962165793674E-6</v>
      </c>
      <c r="O739" s="24">
        <v>8.7742231462100835E-7</v>
      </c>
      <c r="P739" s="23">
        <f t="shared" si="239"/>
        <v>1.6313506205951242E-5</v>
      </c>
      <c r="Q739" s="23">
        <f t="shared" si="239"/>
        <v>1.8355609697326036E-5</v>
      </c>
      <c r="R739" s="12">
        <v>4.0389981685996397E-3</v>
      </c>
      <c r="S739" s="12">
        <v>4.2843447220463054E-3</v>
      </c>
      <c r="T739" s="14">
        <v>-6.6435607868714731E-3</v>
      </c>
      <c r="U739" s="14">
        <v>-7.0471199551682641E-3</v>
      </c>
      <c r="V739" s="20">
        <v>-9.3961148027766218E-3</v>
      </c>
      <c r="W739" s="20">
        <v>-9.9668762357905186E-3</v>
      </c>
      <c r="Y739" s="14">
        <f t="shared" si="232"/>
        <v>-7.1535483848241318E-3</v>
      </c>
      <c r="Z739" s="14">
        <f t="shared" si="235"/>
        <v>-9.0287292808508331E-3</v>
      </c>
      <c r="AA739" s="20">
        <f t="shared" si="233"/>
        <v>-1.2528859677297484E-2</v>
      </c>
      <c r="AB739" s="20">
        <f t="shared" si="236"/>
        <v>-1.172666384950783E-2</v>
      </c>
      <c r="AI739" s="26">
        <v>-0.33519485427317758</v>
      </c>
      <c r="AJ739" s="26">
        <v>-0.21227143820794275</v>
      </c>
      <c r="AK739" s="26">
        <f t="shared" si="240"/>
        <v>-1.4500896123429621</v>
      </c>
      <c r="AL739" s="26">
        <f t="shared" si="240"/>
        <v>-1.5247451757282116</v>
      </c>
      <c r="AM739" s="26">
        <f t="shared" si="241"/>
        <v>-3.0786921367442832</v>
      </c>
      <c r="AN739" s="26">
        <f t="shared" si="241"/>
        <v>-1.8285623678153984</v>
      </c>
      <c r="AO739" s="14">
        <v>-5.8569092885585854E-3</v>
      </c>
      <c r="AP739" s="14">
        <v>-6.5325339460967297E-3</v>
      </c>
      <c r="AQ739" s="20">
        <v>-1.2434831901992271E-2</v>
      </c>
      <c r="AR739" s="20">
        <v>-7.8341915294823962E-3</v>
      </c>
    </row>
    <row r="740" spans="1:44" x14ac:dyDescent="0.2">
      <c r="A740" s="1">
        <v>44130</v>
      </c>
      <c r="B740">
        <v>221.0077</v>
      </c>
      <c r="C740">
        <v>17.18</v>
      </c>
      <c r="D740" s="12">
        <v>-6.5846310961439336E-3</v>
      </c>
      <c r="E740" s="12">
        <v>-6.9364161849712058E-3</v>
      </c>
      <c r="F740" s="12">
        <v>-3.5178508882727222E-4</v>
      </c>
      <c r="G740" s="12">
        <f t="shared" si="230"/>
        <v>4.7879569045859525E-3</v>
      </c>
      <c r="H740" s="12">
        <f t="shared" si="234"/>
        <v>5.2567159103469778E-3</v>
      </c>
      <c r="I740" s="14">
        <v>-7.8754882801955507E-3</v>
      </c>
      <c r="J740" s="14">
        <v>-8.6465282309877382E-3</v>
      </c>
      <c r="K740" s="20">
        <v>-1.1138453365982695E-2</v>
      </c>
      <c r="L740" s="20">
        <v>-1.2228949882472355E-2</v>
      </c>
      <c r="N740" s="24">
        <v>4.3357366672305662E-5</v>
      </c>
      <c r="O740" s="24">
        <v>1.2375274872121181E-7</v>
      </c>
      <c r="P740" s="23">
        <f t="shared" ref="P740:Q755" si="242">SUMPRODUCT(N740:N839,Weights)</f>
        <v>1.7235423808203104E-5</v>
      </c>
      <c r="Q740" s="23">
        <f t="shared" si="242"/>
        <v>1.9472672079953192E-5</v>
      </c>
      <c r="R740" s="12">
        <v>4.1515567933250175E-3</v>
      </c>
      <c r="S740" s="12">
        <v>4.4127850706728502E-3</v>
      </c>
      <c r="T740" s="14">
        <v>-6.8287032489956802E-3</v>
      </c>
      <c r="U740" s="14">
        <v>-7.2583855284535483E-3</v>
      </c>
      <c r="V740" s="20">
        <v>-9.6579653201114644E-3</v>
      </c>
      <c r="W740" s="20">
        <v>-1.0265673167758947E-2</v>
      </c>
      <c r="Y740" s="14">
        <f t="shared" si="232"/>
        <v>-7.1535483848241318E-3</v>
      </c>
      <c r="Z740" s="14">
        <f t="shared" si="235"/>
        <v>-9.0287292808508331E-3</v>
      </c>
      <c r="AA740" s="20">
        <f t="shared" si="233"/>
        <v>-1.2528859677297484E-2</v>
      </c>
      <c r="AB740" s="20">
        <f t="shared" si="236"/>
        <v>-1.172666384950783E-2</v>
      </c>
      <c r="AI740" s="26">
        <v>-1.6683342370681387</v>
      </c>
      <c r="AJ740" s="26">
        <v>-7.7288816327107768E-2</v>
      </c>
      <c r="AK740" s="26">
        <f t="shared" si="240"/>
        <v>-1.4500896123429621</v>
      </c>
      <c r="AL740" s="26">
        <f t="shared" si="240"/>
        <v>-1.5247451757282116</v>
      </c>
      <c r="AM740" s="26">
        <f t="shared" si="241"/>
        <v>-3.0786921367442832</v>
      </c>
      <c r="AN740" s="26">
        <f t="shared" si="241"/>
        <v>-1.8285623678153984</v>
      </c>
      <c r="AO740" s="14">
        <v>-6.0201293810524656E-3</v>
      </c>
      <c r="AP740" s="14">
        <v>-6.7283727480339037E-3</v>
      </c>
      <c r="AQ740" s="20">
        <v>-1.2781365254857043E-2</v>
      </c>
      <c r="AR740" s="20">
        <v>-8.0690527174899877E-3</v>
      </c>
    </row>
    <row r="741" spans="1:44" x14ac:dyDescent="0.2">
      <c r="A741" s="1">
        <v>44127</v>
      </c>
      <c r="B741">
        <v>222.4726</v>
      </c>
      <c r="C741">
        <v>17.3</v>
      </c>
      <c r="D741" s="12">
        <v>1.7044580888143646E-3</v>
      </c>
      <c r="E741" s="12">
        <v>0</v>
      </c>
      <c r="F741" s="12">
        <v>-1.7044580888143646E-3</v>
      </c>
      <c r="G741" s="12">
        <f t="shared" si="230"/>
        <v>4.854286853297596E-3</v>
      </c>
      <c r="H741" s="12">
        <f t="shared" si="234"/>
        <v>5.3246806226461083E-3</v>
      </c>
      <c r="I741" s="14">
        <v>-7.9845913369094024E-3</v>
      </c>
      <c r="J741" s="14">
        <v>-8.7583202345176761E-3</v>
      </c>
      <c r="K741" s="20">
        <v>-1.1292759901153264E-2</v>
      </c>
      <c r="L741" s="20">
        <v>-1.2387059446439235E-2</v>
      </c>
      <c r="N741" s="24">
        <v>2.9051773765247164E-6</v>
      </c>
      <c r="O741" s="24">
        <v>2.9051773765247164E-6</v>
      </c>
      <c r="P741" s="23">
        <f t="shared" si="242"/>
        <v>1.5577464585021045E-5</v>
      </c>
      <c r="Q741" s="23">
        <f t="shared" si="242"/>
        <v>2.0716746015260861E-5</v>
      </c>
      <c r="R741" s="12">
        <v>3.9468296878660781E-3</v>
      </c>
      <c r="S741" s="12">
        <v>4.5515652269588385E-3</v>
      </c>
      <c r="T741" s="14">
        <v>-6.4919571270462672E-3</v>
      </c>
      <c r="U741" s="14">
        <v>-7.4866585718694478E-3</v>
      </c>
      <c r="V741" s="20">
        <v>-9.1816988535685252E-3</v>
      </c>
      <c r="W741" s="20">
        <v>-1.0588524089293911E-2</v>
      </c>
      <c r="Y741" s="14">
        <f t="shared" si="232"/>
        <v>-7.1535483848241318E-3</v>
      </c>
      <c r="Z741" s="14">
        <f t="shared" si="235"/>
        <v>-9.0287292808508331E-3</v>
      </c>
      <c r="AA741" s="20">
        <f t="shared" si="233"/>
        <v>-1.2528859677297484E-2</v>
      </c>
      <c r="AB741" s="20">
        <f t="shared" si="236"/>
        <v>-1.172666384950783E-2</v>
      </c>
      <c r="AI741" s="26">
        <v>0.42099621127124892</v>
      </c>
      <c r="AJ741" s="26">
        <v>-0.36457953556203271</v>
      </c>
      <c r="AK741" s="26">
        <f t="shared" ref="AK741:AL756" si="243">PERCENTILE(AI741:AI840,5%)</f>
        <v>-1.3942162125610567</v>
      </c>
      <c r="AL741" s="26">
        <f t="shared" si="243"/>
        <v>-1.5247451757282116</v>
      </c>
      <c r="AM741" s="26">
        <f t="shared" ref="AM741:AN756" si="244">PERCENTILE(AI741:AI840,1%)</f>
        <v>-3.0786921367442832</v>
      </c>
      <c r="AN741" s="26">
        <f t="shared" si="244"/>
        <v>-1.8285623678153984</v>
      </c>
      <c r="AO741" s="14">
        <v>-5.5027339390401808E-3</v>
      </c>
      <c r="AP741" s="14">
        <v>-6.9399771218177711E-3</v>
      </c>
      <c r="AQ741" s="20">
        <v>-1.2151073525102189E-2</v>
      </c>
      <c r="AR741" s="20">
        <v>-8.3228208886740856E-3</v>
      </c>
    </row>
    <row r="742" spans="1:44" x14ac:dyDescent="0.2">
      <c r="A742" s="1">
        <v>44126</v>
      </c>
      <c r="B742">
        <v>222.09404999999998</v>
      </c>
      <c r="C742">
        <v>17.3</v>
      </c>
      <c r="D742" s="12">
        <v>1.6969769680195146E-3</v>
      </c>
      <c r="E742" s="12">
        <v>-1.7311021350258082E-3</v>
      </c>
      <c r="F742" s="12">
        <v>-3.4280791030453228E-3</v>
      </c>
      <c r="G742" s="12">
        <f t="shared" si="230"/>
        <v>4.8982894100332497E-3</v>
      </c>
      <c r="H742" s="12">
        <f t="shared" si="234"/>
        <v>5.3451259265454654E-3</v>
      </c>
      <c r="I742" s="14">
        <v>-8.056969101951179E-3</v>
      </c>
      <c r="J742" s="14">
        <v>-8.791949766790659E-3</v>
      </c>
      <c r="K742" s="20">
        <v>-1.1395125155467615E-2</v>
      </c>
      <c r="L742" s="20">
        <v>-1.2434622335699622E-2</v>
      </c>
      <c r="N742" s="24">
        <v>2.8797308299887048E-6</v>
      </c>
      <c r="O742" s="24">
        <v>1.1751726336736025E-5</v>
      </c>
      <c r="P742" s="23">
        <f t="shared" si="242"/>
        <v>1.6391408684670967E-5</v>
      </c>
      <c r="Q742" s="23">
        <f t="shared" si="242"/>
        <v>2.185687551752846E-5</v>
      </c>
      <c r="R742" s="12">
        <v>4.0486304702542272E-3</v>
      </c>
      <c r="S742" s="12">
        <v>4.6751337432771331E-3</v>
      </c>
      <c r="T742" s="14">
        <v>-6.6594045131839119E-3</v>
      </c>
      <c r="U742" s="14">
        <v>-7.6899106941126071E-3</v>
      </c>
      <c r="V742" s="20">
        <v>-9.4185228872528913E-3</v>
      </c>
      <c r="W742" s="20">
        <v>-1.0875987444529356E-2</v>
      </c>
      <c r="Y742" s="14">
        <f t="shared" si="232"/>
        <v>-7.1535483848241318E-3</v>
      </c>
      <c r="Z742" s="14">
        <f t="shared" si="235"/>
        <v>-9.0287292808508331E-3</v>
      </c>
      <c r="AA742" s="20">
        <f t="shared" si="233"/>
        <v>-1.2528859677297484E-2</v>
      </c>
      <c r="AB742" s="20">
        <f t="shared" si="236"/>
        <v>-1.172666384950783E-2</v>
      </c>
      <c r="AI742" s="26">
        <v>0.40850638026222846</v>
      </c>
      <c r="AJ742" s="26">
        <v>-0.72267772029440969</v>
      </c>
      <c r="AK742" s="26">
        <f t="shared" si="243"/>
        <v>-1.3942162125610567</v>
      </c>
      <c r="AL742" s="26">
        <f t="shared" si="243"/>
        <v>-1.5247451757282116</v>
      </c>
      <c r="AM742" s="26">
        <f t="shared" si="244"/>
        <v>-3.0786921367442832</v>
      </c>
      <c r="AN742" s="26">
        <f t="shared" si="244"/>
        <v>-1.8285623678153984</v>
      </c>
      <c r="AO742" s="14">
        <v>-5.6446662402971385E-3</v>
      </c>
      <c r="AP742" s="14">
        <v>-7.1283876209459838E-3</v>
      </c>
      <c r="AQ742" s="20">
        <v>-1.2464486793354998E-2</v>
      </c>
      <c r="AR742" s="20">
        <v>-8.5487736274605011E-3</v>
      </c>
    </row>
    <row r="743" spans="1:44" x14ac:dyDescent="0.2">
      <c r="A743" s="1">
        <v>44125</v>
      </c>
      <c r="B743">
        <v>221.71780000000001</v>
      </c>
      <c r="C743">
        <v>17.329999999999998</v>
      </c>
      <c r="D743" s="12">
        <v>-3.1523842730126761E-3</v>
      </c>
      <c r="E743" s="12">
        <v>-3.4502587694078546E-3</v>
      </c>
      <c r="F743" s="12">
        <v>-2.9787449639517849E-4</v>
      </c>
      <c r="G743" s="12">
        <f t="shared" si="230"/>
        <v>4.9177094162750614E-3</v>
      </c>
      <c r="H743" s="12">
        <f t="shared" si="234"/>
        <v>5.3425318761746859E-3</v>
      </c>
      <c r="I743" s="14">
        <v>-8.0889121696534443E-3</v>
      </c>
      <c r="J743" s="14">
        <v>-8.7876829336297878E-3</v>
      </c>
      <c r="K743" s="20">
        <v>-1.1440302845702114E-2</v>
      </c>
      <c r="L743" s="20">
        <v>-1.2428587672134405E-2</v>
      </c>
      <c r="N743" s="24">
        <v>9.9375266047376586E-6</v>
      </c>
      <c r="O743" s="24">
        <v>8.8729215602681199E-8</v>
      </c>
      <c r="P743" s="23">
        <f t="shared" si="242"/>
        <v>1.7256559292896934E-5</v>
      </c>
      <c r="Q743" s="23">
        <f t="shared" si="242"/>
        <v>2.2501544949340976E-5</v>
      </c>
      <c r="R743" s="12">
        <v>4.1541015024788375E-3</v>
      </c>
      <c r="S743" s="12">
        <v>4.7435793394167E-3</v>
      </c>
      <c r="T743" s="14">
        <v>-6.8328889230768776E-3</v>
      </c>
      <c r="U743" s="14">
        <v>-7.8024936811716293E-3</v>
      </c>
      <c r="V743" s="20">
        <v>-9.6638851988415063E-3</v>
      </c>
      <c r="W743" s="20">
        <v>-1.1035215711596096E-2</v>
      </c>
      <c r="Y743" s="14">
        <f t="shared" si="232"/>
        <v>-7.1535483848241318E-3</v>
      </c>
      <c r="Z743" s="14">
        <f t="shared" si="235"/>
        <v>-9.0287292808508331E-3</v>
      </c>
      <c r="AA743" s="20">
        <f t="shared" si="233"/>
        <v>-1.2528859677297484E-2</v>
      </c>
      <c r="AB743" s="20">
        <f t="shared" si="236"/>
        <v>-1.172666384950783E-2</v>
      </c>
      <c r="AI743" s="26">
        <v>-0.74874370045360283</v>
      </c>
      <c r="AJ743" s="26">
        <v>-6.0889497223897575E-2</v>
      </c>
      <c r="AK743" s="26">
        <f t="shared" si="243"/>
        <v>-1.3942162125610567</v>
      </c>
      <c r="AL743" s="26">
        <f t="shared" si="243"/>
        <v>-1.5247451757282116</v>
      </c>
      <c r="AM743" s="26">
        <f t="shared" si="244"/>
        <v>-3.0786921367442832</v>
      </c>
      <c r="AN743" s="26">
        <f t="shared" si="244"/>
        <v>-1.8285623678153984</v>
      </c>
      <c r="AO743" s="14">
        <v>-5.7917156633802399E-3</v>
      </c>
      <c r="AP743" s="14">
        <v>-7.23274971345963E-3</v>
      </c>
      <c r="AQ743" s="20">
        <v>-1.278919963091921E-2</v>
      </c>
      <c r="AR743" s="20">
        <v>-8.6739306688040051E-3</v>
      </c>
    </row>
    <row r="744" spans="1:44" x14ac:dyDescent="0.2">
      <c r="A744" s="1">
        <v>44124</v>
      </c>
      <c r="B744">
        <v>222.41895</v>
      </c>
      <c r="C744">
        <v>17.39</v>
      </c>
      <c r="D744" s="12">
        <v>-1.5650839709187014E-3</v>
      </c>
      <c r="E744" s="12">
        <v>-5.1487414187643132E-3</v>
      </c>
      <c r="F744" s="12">
        <v>-3.5836574478456118E-3</v>
      </c>
      <c r="G744" s="12">
        <f t="shared" si="230"/>
        <v>4.9305470712076808E-3</v>
      </c>
      <c r="H744" s="12">
        <f t="shared" si="234"/>
        <v>5.3426281019310611E-3</v>
      </c>
      <c r="I744" s="14">
        <v>-8.1100282329309142E-3</v>
      </c>
      <c r="J744" s="14">
        <v>-8.7878412109141674E-3</v>
      </c>
      <c r="K744" s="20">
        <v>-1.1470167696962283E-2</v>
      </c>
      <c r="L744" s="20">
        <v>-1.2428811526718176E-2</v>
      </c>
      <c r="N744" s="24">
        <v>2.4494878360266506E-6</v>
      </c>
      <c r="O744" s="24">
        <v>1.2842600703499324E-5</v>
      </c>
      <c r="P744" s="23">
        <f t="shared" si="242"/>
        <v>1.7726048833031588E-5</v>
      </c>
      <c r="Q744" s="23">
        <f t="shared" si="242"/>
        <v>2.3932158264276922E-5</v>
      </c>
      <c r="R744" s="12">
        <v>4.2102314464921749E-3</v>
      </c>
      <c r="S744" s="12">
        <v>4.8920505173471913E-3</v>
      </c>
      <c r="T744" s="14">
        <v>-6.9252144650677992E-3</v>
      </c>
      <c r="U744" s="14">
        <v>-8.0467070366883556E-3</v>
      </c>
      <c r="V744" s="20">
        <v>-9.7944629747669654E-3</v>
      </c>
      <c r="W744" s="20">
        <v>-1.1380611320731034E-2</v>
      </c>
      <c r="Y744" s="14">
        <f t="shared" si="232"/>
        <v>-7.1535483848241318E-3</v>
      </c>
      <c r="Z744" s="14">
        <f t="shared" si="235"/>
        <v>-9.0287292808508331E-3</v>
      </c>
      <c r="AA744" s="20">
        <f t="shared" si="233"/>
        <v>-1.2528859677297484E-2</v>
      </c>
      <c r="AB744" s="20">
        <f t="shared" si="236"/>
        <v>-1.172666384950783E-2</v>
      </c>
      <c r="AI744" s="26">
        <v>-0.3619105854230652</v>
      </c>
      <c r="AJ744" s="26">
        <v>-0.721949933315294</v>
      </c>
      <c r="AK744" s="26">
        <f t="shared" si="243"/>
        <v>-1.3942162125610567</v>
      </c>
      <c r="AL744" s="26">
        <f t="shared" si="243"/>
        <v>-1.5247451757282116</v>
      </c>
      <c r="AM744" s="26">
        <f t="shared" si="244"/>
        <v>-3.0786921367442832</v>
      </c>
      <c r="AN744" s="26">
        <f t="shared" si="244"/>
        <v>-1.8285623678153984</v>
      </c>
      <c r="AO744" s="14">
        <v>-5.8699729413337794E-3</v>
      </c>
      <c r="AP744" s="14">
        <v>-7.4591304257438313E-3</v>
      </c>
      <c r="AQ744" s="20">
        <v>-1.2962006448188968E-2</v>
      </c>
      <c r="AR744" s="20">
        <v>-8.9454194774729254E-3</v>
      </c>
    </row>
    <row r="745" spans="1:44" x14ac:dyDescent="0.2">
      <c r="A745" s="1">
        <v>44123</v>
      </c>
      <c r="B745">
        <v>222.76760000000002</v>
      </c>
      <c r="C745">
        <v>17.48</v>
      </c>
      <c r="D745" s="12">
        <v>-7.1373496338620335E-3</v>
      </c>
      <c r="E745" s="12">
        <v>-1.7133066818961762E-3</v>
      </c>
      <c r="F745" s="12">
        <v>5.4240429519658573E-3</v>
      </c>
      <c r="G745" s="12">
        <f t="shared" si="230"/>
        <v>4.932301443674088E-3</v>
      </c>
      <c r="H745" s="12">
        <f t="shared" si="234"/>
        <v>5.3417984524845715E-3</v>
      </c>
      <c r="I745" s="14">
        <v>-8.1129139188453082E-3</v>
      </c>
      <c r="J745" s="14">
        <v>-8.7864765590130109E-3</v>
      </c>
      <c r="K745" s="20">
        <v>-1.1474248977619785E-2</v>
      </c>
      <c r="L745" s="20">
        <v>-1.2426881473492137E-2</v>
      </c>
      <c r="N745" s="24">
        <v>5.0941759795990507E-5</v>
      </c>
      <c r="O745" s="24">
        <v>2.9420241944770492E-5</v>
      </c>
      <c r="P745" s="23">
        <f t="shared" si="242"/>
        <v>1.8701339544742572E-5</v>
      </c>
      <c r="Q745" s="23">
        <f t="shared" si="242"/>
        <v>2.46398930614721E-5</v>
      </c>
      <c r="R745" s="12">
        <v>4.3245045432676529E-3</v>
      </c>
      <c r="S745" s="12">
        <v>4.963858686694465E-3</v>
      </c>
      <c r="T745" s="14">
        <v>-7.1131769827619202E-3</v>
      </c>
      <c r="U745" s="14">
        <v>-8.1648209644839646E-3</v>
      </c>
      <c r="V745" s="20">
        <v>-1.0060301950510662E-2</v>
      </c>
      <c r="W745" s="20">
        <v>-1.1547662102830829E-2</v>
      </c>
      <c r="Y745" s="14">
        <f t="shared" si="232"/>
        <v>-7.1535483848241318E-3</v>
      </c>
      <c r="Z745" s="14">
        <f t="shared" si="235"/>
        <v>-9.0287292808508331E-3</v>
      </c>
      <c r="AA745" s="20">
        <f t="shared" si="233"/>
        <v>-1.2528859677297484E-2</v>
      </c>
      <c r="AB745" s="20">
        <f t="shared" si="236"/>
        <v>-1.172666384950783E-2</v>
      </c>
      <c r="AI745" s="26">
        <v>-1.7498510303096659</v>
      </c>
      <c r="AJ745" s="26">
        <v>1.0994746576531045</v>
      </c>
      <c r="AK745" s="26">
        <f t="shared" si="243"/>
        <v>-1.3942162125610567</v>
      </c>
      <c r="AL745" s="26">
        <f t="shared" si="243"/>
        <v>-1.5247451757282116</v>
      </c>
      <c r="AM745" s="26">
        <f t="shared" si="244"/>
        <v>-3.0786921367442832</v>
      </c>
      <c r="AN745" s="26">
        <f t="shared" si="244"/>
        <v>-1.8285623678153984</v>
      </c>
      <c r="AO745" s="14">
        <v>-6.0292943455177092E-3</v>
      </c>
      <c r="AP745" s="14">
        <v>-7.5686195855339611E-3</v>
      </c>
      <c r="AQ745" s="20">
        <v>-1.3313818132673051E-2</v>
      </c>
      <c r="AR745" s="20">
        <v>-9.0767251936430642E-3</v>
      </c>
    </row>
    <row r="746" spans="1:44" x14ac:dyDescent="0.2">
      <c r="A746" s="1">
        <v>44120</v>
      </c>
      <c r="B746">
        <v>224.369</v>
      </c>
      <c r="C746">
        <v>17.510000000000002</v>
      </c>
      <c r="D746" s="12">
        <v>1.3818434683376957E-4</v>
      </c>
      <c r="E746" s="12">
        <v>4.0137614678898981E-3</v>
      </c>
      <c r="F746" s="12">
        <v>3.8755771210561285E-3</v>
      </c>
      <c r="G746" s="12">
        <f t="shared" si="230"/>
        <v>4.8768146795220837E-3</v>
      </c>
      <c r="H746" s="12">
        <f t="shared" si="234"/>
        <v>5.3604306278662436E-3</v>
      </c>
      <c r="I746" s="14">
        <v>-8.0216463135820825E-3</v>
      </c>
      <c r="J746" s="14">
        <v>-8.8171237602675499E-3</v>
      </c>
      <c r="K746" s="20">
        <v>-1.1345167461797364E-2</v>
      </c>
      <c r="L746" s="20">
        <v>-1.2470226395080044E-2</v>
      </c>
      <c r="N746" s="24">
        <v>1.9094913709875521E-8</v>
      </c>
      <c r="O746" s="24">
        <v>1.502009802125371E-5</v>
      </c>
      <c r="P746" s="23">
        <f t="shared" si="242"/>
        <v>1.6636876340536645E-5</v>
      </c>
      <c r="Q746" s="23">
        <f t="shared" si="242"/>
        <v>2.4337490379742486E-5</v>
      </c>
      <c r="R746" s="12">
        <v>4.0788327178908242E-3</v>
      </c>
      <c r="S746" s="12">
        <v>4.9333042050680887E-3</v>
      </c>
      <c r="T746" s="14">
        <v>-6.7090827897510552E-3</v>
      </c>
      <c r="U746" s="14">
        <v>-8.1145633145611965E-3</v>
      </c>
      <c r="V746" s="20">
        <v>-9.4887838218335428E-3</v>
      </c>
      <c r="W746" s="20">
        <v>-1.1476581749456888E-2</v>
      </c>
      <c r="Y746" s="14">
        <f t="shared" si="232"/>
        <v>-6.6875557021115412E-3</v>
      </c>
      <c r="Z746" s="14">
        <f t="shared" si="235"/>
        <v>-9.0287292808508331E-3</v>
      </c>
      <c r="AA746" s="20">
        <f t="shared" si="233"/>
        <v>-1.2528859677297484E-2</v>
      </c>
      <c r="AB746" s="20">
        <f t="shared" si="236"/>
        <v>-1.172666384950783E-2</v>
      </c>
      <c r="AI746" s="26">
        <v>3.2843053354199812E-2</v>
      </c>
      <c r="AJ746" s="26">
        <v>0.77610934526391651</v>
      </c>
      <c r="AK746" s="26">
        <f t="shared" si="243"/>
        <v>-1.1660154323183622</v>
      </c>
      <c r="AL746" s="26">
        <f t="shared" si="243"/>
        <v>-1.5247451757282116</v>
      </c>
      <c r="AM746" s="26">
        <f t="shared" si="244"/>
        <v>-3.0786921367442832</v>
      </c>
      <c r="AN746" s="26">
        <f t="shared" si="244"/>
        <v>-1.8285623678153984</v>
      </c>
      <c r="AO746" s="14">
        <v>-4.7559818949057496E-3</v>
      </c>
      <c r="AP746" s="14">
        <v>-7.5220317870772681E-3</v>
      </c>
      <c r="AQ746" s="20">
        <v>-1.2557470215665794E-2</v>
      </c>
      <c r="AR746" s="20">
        <v>-9.0208544183729665E-3</v>
      </c>
    </row>
    <row r="747" spans="1:44" x14ac:dyDescent="0.2">
      <c r="A747" s="1">
        <v>44119</v>
      </c>
      <c r="B747">
        <v>224.33799999999999</v>
      </c>
      <c r="C747">
        <v>17.440000000000001</v>
      </c>
      <c r="D747" s="12">
        <v>-7.9860215671567758E-4</v>
      </c>
      <c r="E747" s="12">
        <v>-6.8337129840545519E-3</v>
      </c>
      <c r="F747" s="12">
        <v>-6.0351108273388743E-3</v>
      </c>
      <c r="G747" s="12">
        <f t="shared" si="230"/>
        <v>4.9086601836880626E-3</v>
      </c>
      <c r="H747" s="12">
        <f t="shared" si="234"/>
        <v>5.3911061269987792E-3</v>
      </c>
      <c r="I747" s="14">
        <v>-8.0740275066115922E-3</v>
      </c>
      <c r="J747" s="14">
        <v>-8.8675804662742483E-3</v>
      </c>
      <c r="K747" s="20">
        <v>-1.1419251182711648E-2</v>
      </c>
      <c r="L747" s="20">
        <v>-1.2541588277272161E-2</v>
      </c>
      <c r="N747" s="24">
        <v>6.3776540471093162E-7</v>
      </c>
      <c r="O747" s="24">
        <v>3.6422562698262915E-5</v>
      </c>
      <c r="P747" s="23">
        <f t="shared" si="242"/>
        <v>1.770233880582273E-5</v>
      </c>
      <c r="Q747" s="23">
        <f t="shared" si="242"/>
        <v>2.4936008719105207E-5</v>
      </c>
      <c r="R747" s="12">
        <v>4.2074147413611049E-3</v>
      </c>
      <c r="S747" s="12">
        <v>4.9935967717773533E-3</v>
      </c>
      <c r="T747" s="14">
        <v>-6.9205813974169052E-3</v>
      </c>
      <c r="U747" s="14">
        <v>-8.2137357615911441E-3</v>
      </c>
      <c r="V747" s="20">
        <v>-9.7879103387735009E-3</v>
      </c>
      <c r="W747" s="20">
        <v>-1.1616843233841451E-2</v>
      </c>
      <c r="Y747" s="14">
        <f t="shared" si="232"/>
        <v>-6.6875557021115412E-3</v>
      </c>
      <c r="Z747" s="14">
        <f t="shared" si="235"/>
        <v>-9.0287292808508331E-3</v>
      </c>
      <c r="AA747" s="20">
        <f t="shared" si="233"/>
        <v>-1.2528859677297484E-2</v>
      </c>
      <c r="AB747" s="20">
        <f t="shared" si="236"/>
        <v>-1.172666384950783E-2</v>
      </c>
      <c r="AI747" s="26">
        <v>-0.18422112392507264</v>
      </c>
      <c r="AJ747" s="26">
        <v>-1.2268603583087059</v>
      </c>
      <c r="AK747" s="26">
        <f t="shared" si="243"/>
        <v>-1.1660154323183622</v>
      </c>
      <c r="AL747" s="26">
        <f t="shared" si="243"/>
        <v>-1.5247451757282116</v>
      </c>
      <c r="AM747" s="26">
        <f t="shared" si="244"/>
        <v>-3.0786921367442832</v>
      </c>
      <c r="AN747" s="26">
        <f t="shared" si="244"/>
        <v>-1.8285623678153984</v>
      </c>
      <c r="AO747" s="14">
        <v>-4.905910518590819E-3</v>
      </c>
      <c r="AP747" s="14">
        <v>-7.6139625872994905E-3</v>
      </c>
      <c r="AQ747" s="20">
        <v>-1.2953334680250415E-2</v>
      </c>
      <c r="AR747" s="20">
        <v>-9.1311031369165265E-3</v>
      </c>
    </row>
    <row r="748" spans="1:44" x14ac:dyDescent="0.2">
      <c r="A748" s="1">
        <v>44118</v>
      </c>
      <c r="B748">
        <v>224.51729999999998</v>
      </c>
      <c r="C748">
        <v>17.559999999999999</v>
      </c>
      <c r="D748" s="12">
        <v>-2.3969509912501463E-3</v>
      </c>
      <c r="E748" s="12">
        <v>2.2831050228309113E-3</v>
      </c>
      <c r="F748" s="12">
        <v>4.6800560140810576E-3</v>
      </c>
      <c r="G748" s="12">
        <f t="shared" si="230"/>
        <v>4.9117680226883316E-3</v>
      </c>
      <c r="H748" s="12">
        <f t="shared" si="234"/>
        <v>5.3553609806219699E-3</v>
      </c>
      <c r="I748" s="14">
        <v>-8.0791394468631653E-3</v>
      </c>
      <c r="J748" s="14">
        <v>-8.8087849326104421E-3</v>
      </c>
      <c r="K748" s="20">
        <v>-1.1426481097362785E-2</v>
      </c>
      <c r="L748" s="20">
        <v>-1.2458432631991192E-2</v>
      </c>
      <c r="N748" s="24">
        <v>5.7453740544550593E-6</v>
      </c>
      <c r="O748" s="24">
        <v>2.1902924294936278E-5</v>
      </c>
      <c r="P748" s="23">
        <f t="shared" si="242"/>
        <v>1.8792393697749263E-5</v>
      </c>
      <c r="Q748" s="23">
        <f t="shared" si="242"/>
        <v>2.4198042301897236E-5</v>
      </c>
      <c r="R748" s="12">
        <v>4.3350194575975396E-3</v>
      </c>
      <c r="S748" s="12">
        <v>4.9191505671098579E-3</v>
      </c>
      <c r="T748" s="14">
        <v>-7.1304724777345183E-3</v>
      </c>
      <c r="U748" s="14">
        <v>-8.091282651831044E-3</v>
      </c>
      <c r="V748" s="20">
        <v>-1.0084763299107714E-2</v>
      </c>
      <c r="W748" s="20">
        <v>-1.1443655463882815E-2</v>
      </c>
      <c r="Y748" s="14">
        <f t="shared" si="232"/>
        <v>-6.6875557021115412E-3</v>
      </c>
      <c r="Z748" s="14">
        <f t="shared" si="235"/>
        <v>-9.0287292808508331E-3</v>
      </c>
      <c r="AA748" s="20">
        <f t="shared" si="233"/>
        <v>-1.2528859677297484E-2</v>
      </c>
      <c r="AB748" s="20">
        <f t="shared" si="236"/>
        <v>-1.172666384950783E-2</v>
      </c>
      <c r="AI748" s="26">
        <v>-0.54107242109241094</v>
      </c>
      <c r="AJ748" s="26">
        <v>0.94856818930140396</v>
      </c>
      <c r="AK748" s="26">
        <f t="shared" si="243"/>
        <v>-1.1660154323183622</v>
      </c>
      <c r="AL748" s="26">
        <f t="shared" si="243"/>
        <v>-1.5247451757282116</v>
      </c>
      <c r="AM748" s="26">
        <f t="shared" si="244"/>
        <v>-3.0786921367442832</v>
      </c>
      <c r="AN748" s="26">
        <f t="shared" si="244"/>
        <v>-1.8285623678153984</v>
      </c>
      <c r="AO748" s="14">
        <v>-5.0546995869591074E-3</v>
      </c>
      <c r="AP748" s="14">
        <v>-7.5004510958814521E-3</v>
      </c>
      <c r="AQ748" s="20">
        <v>-1.3346190316739013E-2</v>
      </c>
      <c r="AR748" s="20">
        <v>-8.9949736086348611E-3</v>
      </c>
    </row>
    <row r="749" spans="1:44" x14ac:dyDescent="0.2">
      <c r="A749" s="1">
        <v>44117</v>
      </c>
      <c r="B749">
        <v>225.05675000000002</v>
      </c>
      <c r="C749">
        <v>17.52</v>
      </c>
      <c r="D749" s="12">
        <v>1.0392615349579248E-3</v>
      </c>
      <c r="E749" s="12">
        <v>2.8620492272466436E-3</v>
      </c>
      <c r="F749" s="12">
        <v>1.8227876922887187E-3</v>
      </c>
      <c r="G749" s="12">
        <f t="shared" si="230"/>
        <v>4.9051292092248105E-3</v>
      </c>
      <c r="H749" s="12">
        <f t="shared" si="234"/>
        <v>5.3430273504824549E-3</v>
      </c>
      <c r="I749" s="14">
        <v>-8.0682195704590391E-3</v>
      </c>
      <c r="J749" s="14">
        <v>-8.7884979163419825E-3</v>
      </c>
      <c r="K749" s="20">
        <v>-1.1411036907775769E-2</v>
      </c>
      <c r="L749" s="20">
        <v>-1.2429740317736925E-2</v>
      </c>
      <c r="N749" s="24">
        <v>1.0800645380431021E-6</v>
      </c>
      <c r="O749" s="24">
        <v>3.3225549711592329E-6</v>
      </c>
      <c r="P749" s="23">
        <f t="shared" si="242"/>
        <v>1.9624902715132724E-5</v>
      </c>
      <c r="Q749" s="23">
        <f t="shared" si="242"/>
        <v>2.4342489396856287E-5</v>
      </c>
      <c r="R749" s="12">
        <v>4.4300003064483779E-3</v>
      </c>
      <c r="S749" s="12">
        <v>4.9338108391846856E-3</v>
      </c>
      <c r="T749" s="14">
        <v>-7.2867020714577494E-3</v>
      </c>
      <c r="U749" s="14">
        <v>-8.1153966535254182E-3</v>
      </c>
      <c r="V749" s="20">
        <v>-1.0305721794906457E-2</v>
      </c>
      <c r="W749" s="20">
        <v>-1.1477760356656951E-2</v>
      </c>
      <c r="Y749" s="14">
        <f t="shared" si="232"/>
        <v>-6.6875557021115412E-3</v>
      </c>
      <c r="Z749" s="14">
        <f t="shared" si="235"/>
        <v>-9.0287292808508331E-3</v>
      </c>
      <c r="AA749" s="20">
        <f t="shared" si="233"/>
        <v>-1.2528859677297484E-2</v>
      </c>
      <c r="AB749" s="20">
        <f t="shared" si="236"/>
        <v>-1.172666384950783E-2</v>
      </c>
      <c r="AI749" s="26">
        <v>0.22782636088580346</v>
      </c>
      <c r="AJ749" s="26">
        <v>0.35966955182437393</v>
      </c>
      <c r="AK749" s="26">
        <f t="shared" si="243"/>
        <v>-1.1660154323183622</v>
      </c>
      <c r="AL749" s="26">
        <f t="shared" si="243"/>
        <v>-1.5247451757282116</v>
      </c>
      <c r="AM749" s="26">
        <f t="shared" si="244"/>
        <v>-3.0786921367442832</v>
      </c>
      <c r="AN749" s="26">
        <f t="shared" si="244"/>
        <v>-1.8285623678153984</v>
      </c>
      <c r="AO749" s="14">
        <v>-5.1654487224938829E-3</v>
      </c>
      <c r="AP749" s="14">
        <v>-7.5228042750024081E-3</v>
      </c>
      <c r="AQ749" s="20">
        <v>-1.3638607109237385E-2</v>
      </c>
      <c r="AR749" s="20">
        <v>-9.0217808304528264E-3</v>
      </c>
    </row>
    <row r="750" spans="1:44" x14ac:dyDescent="0.2">
      <c r="A750" s="1">
        <v>44116</v>
      </c>
      <c r="B750">
        <v>224.82310000000001</v>
      </c>
      <c r="C750">
        <v>17.47</v>
      </c>
      <c r="D750" s="12">
        <v>6.0563020400530299E-3</v>
      </c>
      <c r="E750" s="12">
        <v>5.7570523891765646E-3</v>
      </c>
      <c r="F750" s="12">
        <v>-2.9924965087646527E-4</v>
      </c>
      <c r="G750" s="12">
        <f t="shared" si="230"/>
        <v>4.9049133946181709E-3</v>
      </c>
      <c r="H750" s="12">
        <f t="shared" si="234"/>
        <v>5.3426368888624398E-3</v>
      </c>
      <c r="I750" s="14">
        <v>-8.0678645870205581E-3</v>
      </c>
      <c r="J750" s="14">
        <v>-8.7878556641301162E-3</v>
      </c>
      <c r="K750" s="20">
        <v>-1.1410534847924425E-2</v>
      </c>
      <c r="L750" s="20">
        <v>-1.2428831968177309E-2</v>
      </c>
      <c r="N750" s="24">
        <v>3.6678794400350491E-5</v>
      </c>
      <c r="O750" s="24">
        <v>8.9550353549686347E-8</v>
      </c>
      <c r="P750" s="23">
        <f t="shared" si="242"/>
        <v>2.080854723934379E-5</v>
      </c>
      <c r="Q750" s="23">
        <f t="shared" si="242"/>
        <v>2.5684128111997021E-5</v>
      </c>
      <c r="R750" s="12">
        <v>4.5616386572528726E-3</v>
      </c>
      <c r="S750" s="12">
        <v>5.0679510763223653E-3</v>
      </c>
      <c r="T750" s="14">
        <v>-7.5032278902244327E-3</v>
      </c>
      <c r="U750" s="14">
        <v>-8.3360377091014626E-3</v>
      </c>
      <c r="V750" s="20">
        <v>-1.0611958392442736E-2</v>
      </c>
      <c r="W750" s="20">
        <v>-1.1789817212145524E-2</v>
      </c>
      <c r="Y750" s="14">
        <f t="shared" si="232"/>
        <v>-6.6875557021115412E-3</v>
      </c>
      <c r="Z750" s="14">
        <f t="shared" si="235"/>
        <v>-9.0287292808508331E-3</v>
      </c>
      <c r="AA750" s="20">
        <f t="shared" si="233"/>
        <v>-1.2528859677297484E-2</v>
      </c>
      <c r="AB750" s="20">
        <f t="shared" si="236"/>
        <v>-1.172666384950783E-2</v>
      </c>
      <c r="AI750" s="26">
        <v>1.3612099410452096</v>
      </c>
      <c r="AJ750" s="26">
        <v>-5.7250676875195014E-2</v>
      </c>
      <c r="AK750" s="26">
        <f t="shared" si="243"/>
        <v>-1.1660154323183622</v>
      </c>
      <c r="AL750" s="26">
        <f t="shared" si="243"/>
        <v>-1.5247451757282116</v>
      </c>
      <c r="AM750" s="26">
        <f t="shared" si="244"/>
        <v>-3.0786921367442832</v>
      </c>
      <c r="AN750" s="26">
        <f t="shared" si="244"/>
        <v>-1.8285623678153984</v>
      </c>
      <c r="AO750" s="14">
        <v>-5.3189410710168614E-3</v>
      </c>
      <c r="AP750" s="14">
        <v>-7.7273339544491242E-3</v>
      </c>
      <c r="AQ750" s="20">
        <v>-1.4043881064753169E-2</v>
      </c>
      <c r="AR750" s="20">
        <v>-9.2670646200926216E-3</v>
      </c>
    </row>
    <row r="751" spans="1:44" x14ac:dyDescent="0.2">
      <c r="A751" s="1">
        <v>44113</v>
      </c>
      <c r="B751">
        <v>223.46969999999999</v>
      </c>
      <c r="C751">
        <v>17.37</v>
      </c>
      <c r="D751" s="12">
        <v>1.4878704943179777E-3</v>
      </c>
      <c r="E751" s="12">
        <v>1.1527377521614035E-3</v>
      </c>
      <c r="F751" s="12">
        <v>-3.3513274215657418E-4</v>
      </c>
      <c r="G751" s="12">
        <f t="shared" si="230"/>
        <v>4.9040089393804845E-3</v>
      </c>
      <c r="H751" s="12">
        <f t="shared" si="234"/>
        <v>5.3704034862139339E-3</v>
      </c>
      <c r="I751" s="14">
        <v>-8.066376890542435E-3</v>
      </c>
      <c r="J751" s="14">
        <v>-8.8335276524918217E-3</v>
      </c>
      <c r="K751" s="20">
        <v>-1.1408430770405069E-2</v>
      </c>
      <c r="L751" s="20">
        <v>-1.2493426732895305E-2</v>
      </c>
      <c r="N751" s="24">
        <v>2.2137586078620231E-6</v>
      </c>
      <c r="O751" s="24">
        <v>1.1231395486538483E-7</v>
      </c>
      <c r="P751" s="23">
        <f t="shared" si="242"/>
        <v>1.9795424898681902E-5</v>
      </c>
      <c r="Q751" s="23">
        <f t="shared" si="242"/>
        <v>2.7321595256584809E-5</v>
      </c>
      <c r="R751" s="12">
        <v>4.4492049737769896E-3</v>
      </c>
      <c r="S751" s="12">
        <v>5.2270063379132045E-3</v>
      </c>
      <c r="T751" s="14">
        <v>-7.3182909381676129E-3</v>
      </c>
      <c r="U751" s="14">
        <v>-8.5976603330148692E-3</v>
      </c>
      <c r="V751" s="20">
        <v>-1.0350398531918034E-2</v>
      </c>
      <c r="W751" s="20">
        <v>-1.2159835081802383E-2</v>
      </c>
      <c r="Y751" s="14">
        <f t="shared" si="232"/>
        <v>-6.6875557021115412E-3</v>
      </c>
      <c r="Z751" s="14">
        <f t="shared" si="235"/>
        <v>-9.0287292808508331E-3</v>
      </c>
      <c r="AA751" s="20">
        <f t="shared" si="233"/>
        <v>-1.2528859677297484E-2</v>
      </c>
      <c r="AB751" s="20">
        <f t="shared" si="236"/>
        <v>-1.172666384950783E-2</v>
      </c>
      <c r="AI751" s="26">
        <v>0.32529785141939205</v>
      </c>
      <c r="AJ751" s="26">
        <v>-6.2167705017986907E-2</v>
      </c>
      <c r="AK751" s="26">
        <f t="shared" si="243"/>
        <v>-1.1660154323183622</v>
      </c>
      <c r="AL751" s="26">
        <f t="shared" si="243"/>
        <v>-1.5247451757282116</v>
      </c>
      <c r="AM751" s="26">
        <f t="shared" si="244"/>
        <v>-3.0786921367442832</v>
      </c>
      <c r="AN751" s="26">
        <f t="shared" si="244"/>
        <v>-1.8285623678153984</v>
      </c>
      <c r="AO751" s="14">
        <v>-5.1878416609715842E-3</v>
      </c>
      <c r="AP751" s="14">
        <v>-7.9698526972339454E-3</v>
      </c>
      <c r="AQ751" s="20">
        <v>-1.3697732367530772E-2</v>
      </c>
      <c r="AR751" s="20">
        <v>-9.5579070858406636E-3</v>
      </c>
    </row>
    <row r="752" spans="1:44" x14ac:dyDescent="0.2">
      <c r="A752" s="1">
        <v>44112</v>
      </c>
      <c r="B752">
        <v>223.1377</v>
      </c>
      <c r="C752">
        <v>17.350000000000001</v>
      </c>
      <c r="D752" s="12">
        <v>4.6030147405424771E-3</v>
      </c>
      <c r="E752" s="12">
        <v>6.9645966337783527E-3</v>
      </c>
      <c r="F752" s="12">
        <v>2.3615818932358756E-3</v>
      </c>
      <c r="G752" s="12">
        <f t="shared" si="230"/>
        <v>4.9307091747927663E-3</v>
      </c>
      <c r="H752" s="12">
        <f t="shared" si="234"/>
        <v>5.3851773385598612E-3</v>
      </c>
      <c r="I752" s="14">
        <v>-8.1102948696007843E-3</v>
      </c>
      <c r="J752" s="14">
        <v>-8.8578284771070655E-3</v>
      </c>
      <c r="K752" s="20">
        <v>-1.147054480629282E-2</v>
      </c>
      <c r="L752" s="20">
        <v>-1.2527795852891646E-2</v>
      </c>
      <c r="N752" s="24">
        <v>2.1187744701651327E-5</v>
      </c>
      <c r="O752" s="24">
        <v>5.5770690384595425E-6</v>
      </c>
      <c r="P752" s="23">
        <f t="shared" si="242"/>
        <v>2.0920298324737349E-5</v>
      </c>
      <c r="Q752" s="23">
        <f t="shared" si="242"/>
        <v>2.9060564730478994E-5</v>
      </c>
      <c r="R752" s="12">
        <v>4.5738712623703513E-3</v>
      </c>
      <c r="S752" s="12">
        <v>5.3907851682736341E-3</v>
      </c>
      <c r="T752" s="14">
        <v>-7.5233487351189831E-3</v>
      </c>
      <c r="U752" s="14">
        <v>-8.8670525361510925E-3</v>
      </c>
      <c r="V752" s="20">
        <v>-1.0640415687351763E-2</v>
      </c>
      <c r="W752" s="20">
        <v>-1.2540841615624264E-2</v>
      </c>
      <c r="Y752" s="14">
        <f t="shared" si="232"/>
        <v>-6.6875557021115412E-3</v>
      </c>
      <c r="Z752" s="14">
        <f t="shared" si="235"/>
        <v>-9.0287292808508331E-3</v>
      </c>
      <c r="AA752" s="20">
        <f t="shared" si="233"/>
        <v>-1.2528859677297484E-2</v>
      </c>
      <c r="AB752" s="20">
        <f t="shared" si="236"/>
        <v>-1.172666384950783E-2</v>
      </c>
      <c r="AI752" s="26">
        <v>1.0064659761316475</v>
      </c>
      <c r="AJ752" s="26">
        <v>0.42720370211054254</v>
      </c>
      <c r="AK752" s="26">
        <f t="shared" si="243"/>
        <v>-1.1660154323183622</v>
      </c>
      <c r="AL752" s="26">
        <f t="shared" si="243"/>
        <v>-1.5247451757282116</v>
      </c>
      <c r="AM752" s="26">
        <f t="shared" si="244"/>
        <v>-3.0786921367442832</v>
      </c>
      <c r="AN752" s="26">
        <f t="shared" si="244"/>
        <v>-1.8285623678153984</v>
      </c>
      <c r="AO752" s="14">
        <v>-5.3332044773612983E-3</v>
      </c>
      <c r="AP752" s="14">
        <v>-8.2195736787124187E-3</v>
      </c>
      <c r="AQ752" s="20">
        <v>-1.4081541489940249E-2</v>
      </c>
      <c r="AR752" s="20">
        <v>-9.8573868916825673E-3</v>
      </c>
    </row>
    <row r="753" spans="1:44" x14ac:dyDescent="0.2">
      <c r="A753" s="1">
        <v>44111</v>
      </c>
      <c r="B753">
        <v>222.11529999999999</v>
      </c>
      <c r="C753">
        <v>17.23</v>
      </c>
      <c r="D753" s="12">
        <v>5.9271339550388547E-3</v>
      </c>
      <c r="E753" s="12">
        <v>-5.8004640371223104E-4</v>
      </c>
      <c r="F753" s="12">
        <v>-6.5071803587510857E-3</v>
      </c>
      <c r="G753" s="12">
        <f t="shared" si="230"/>
        <v>5.0248162389347024E-3</v>
      </c>
      <c r="H753" s="12">
        <f t="shared" si="234"/>
        <v>5.3804775646046823E-3</v>
      </c>
      <c r="I753" s="14">
        <v>-8.2650872153764033E-3</v>
      </c>
      <c r="J753" s="14">
        <v>-8.8500980368710382E-3</v>
      </c>
      <c r="K753" s="20">
        <v>-1.1689470574891638E-2</v>
      </c>
      <c r="L753" s="20">
        <v>-1.2516862543742542E-2</v>
      </c>
      <c r="N753" s="24">
        <v>3.5130916920974536E-5</v>
      </c>
      <c r="O753" s="24">
        <v>4.2343396221315907E-5</v>
      </c>
      <c r="P753" s="23">
        <f t="shared" si="242"/>
        <v>2.0916380576749559E-5</v>
      </c>
      <c r="Q753" s="23">
        <f t="shared" si="242"/>
        <v>3.0558779547845418E-5</v>
      </c>
      <c r="R753" s="12">
        <v>4.5734429674753304E-3</v>
      </c>
      <c r="S753" s="12">
        <v>5.5279995973087246E-3</v>
      </c>
      <c r="T753" s="14">
        <v>-7.5226442527075027E-3</v>
      </c>
      <c r="U753" s="14">
        <v>-9.0927501874195366E-3</v>
      </c>
      <c r="V753" s="20">
        <v>-1.0639419324433269E-2</v>
      </c>
      <c r="W753" s="20">
        <v>-1.2860050110897775E-2</v>
      </c>
      <c r="Y753" s="14">
        <f t="shared" si="232"/>
        <v>-6.6875557021115412E-3</v>
      </c>
      <c r="Z753" s="14">
        <f t="shared" si="235"/>
        <v>-9.0287292808508331E-3</v>
      </c>
      <c r="AA753" s="20">
        <f t="shared" si="233"/>
        <v>-1.2528859677297484E-2</v>
      </c>
      <c r="AB753" s="20">
        <f t="shared" si="236"/>
        <v>-1.172666384950783E-2</v>
      </c>
      <c r="AI753" s="26">
        <v>1.3251887669385998</v>
      </c>
      <c r="AJ753" s="26">
        <v>-1.1918925093521962</v>
      </c>
      <c r="AK753" s="26">
        <f t="shared" si="243"/>
        <v>-1.1660154323183622</v>
      </c>
      <c r="AL753" s="26">
        <f t="shared" si="243"/>
        <v>-1.5247451757282116</v>
      </c>
      <c r="AM753" s="26">
        <f t="shared" si="244"/>
        <v>-3.0786921367442832</v>
      </c>
      <c r="AN753" s="26">
        <f t="shared" si="244"/>
        <v>-1.8285623678153984</v>
      </c>
      <c r="AO753" s="14">
        <v>-5.3327050789041212E-3</v>
      </c>
      <c r="AP753" s="14">
        <v>-8.4287907174239746E-3</v>
      </c>
      <c r="AQ753" s="20">
        <v>-1.4080222901814741E-2</v>
      </c>
      <c r="AR753" s="20">
        <v>-1.0108292032937411E-2</v>
      </c>
    </row>
    <row r="754" spans="1:44" x14ac:dyDescent="0.2">
      <c r="A754" s="1">
        <v>44110</v>
      </c>
      <c r="B754">
        <v>220.80655000000002</v>
      </c>
      <c r="C754">
        <v>17.239999999999998</v>
      </c>
      <c r="D754" s="12">
        <v>-3.7302607505278473E-3</v>
      </c>
      <c r="E754" s="12">
        <v>4.6620046620045041E-3</v>
      </c>
      <c r="F754" s="12">
        <v>8.3922654125323515E-3</v>
      </c>
      <c r="G754" s="12">
        <f t="shared" si="230"/>
        <v>4.9967140286795789E-3</v>
      </c>
      <c r="H754" s="12">
        <f t="shared" si="234"/>
        <v>5.3762306439005935E-3</v>
      </c>
      <c r="I754" s="14">
        <v>-8.2188631929129095E-3</v>
      </c>
      <c r="J754" s="14">
        <v>-8.8431124739475429E-3</v>
      </c>
      <c r="K754" s="20">
        <v>-1.1624095057808783E-2</v>
      </c>
      <c r="L754" s="20">
        <v>-1.2506982728791366E-2</v>
      </c>
      <c r="N754" s="24">
        <v>1.3914845266928578E-5</v>
      </c>
      <c r="O754" s="24">
        <v>7.0430118754386805E-5</v>
      </c>
      <c r="P754" s="23">
        <f t="shared" si="242"/>
        <v>2.0004789840863171E-5</v>
      </c>
      <c r="Q754" s="23">
        <f t="shared" si="242"/>
        <v>2.9806536045269688E-5</v>
      </c>
      <c r="R754" s="12">
        <v>4.4726714434287669E-3</v>
      </c>
      <c r="S754" s="12">
        <v>5.459536248187174E-3</v>
      </c>
      <c r="T754" s="14">
        <v>-7.3568898458860853E-3</v>
      </c>
      <c r="U754" s="14">
        <v>-8.9801379993037084E-3</v>
      </c>
      <c r="V754" s="20">
        <v>-1.0404989703703691E-2</v>
      </c>
      <c r="W754" s="20">
        <v>-1.270078054421914E-2</v>
      </c>
      <c r="Y754" s="14">
        <f t="shared" si="232"/>
        <v>-6.6875557021115412E-3</v>
      </c>
      <c r="Z754" s="14">
        <f t="shared" si="235"/>
        <v>-9.0287292808508331E-3</v>
      </c>
      <c r="AA754" s="20">
        <f t="shared" si="233"/>
        <v>-1.2528859677297484E-2</v>
      </c>
      <c r="AB754" s="20">
        <f t="shared" si="236"/>
        <v>-1.172666384950783E-2</v>
      </c>
      <c r="AI754" s="26">
        <v>-0.82605458303125034</v>
      </c>
      <c r="AJ754" s="26">
        <v>1.6083232535942176</v>
      </c>
      <c r="AK754" s="26">
        <f t="shared" si="243"/>
        <v>-1.1660154323183622</v>
      </c>
      <c r="AL754" s="26">
        <f t="shared" si="243"/>
        <v>-1.5247451757282116</v>
      </c>
      <c r="AM754" s="26">
        <f t="shared" si="244"/>
        <v>-3.0786921367442832</v>
      </c>
      <c r="AN754" s="26">
        <f t="shared" si="244"/>
        <v>-1.8285623678153984</v>
      </c>
      <c r="AO754" s="14">
        <v>-5.2152039267275869E-3</v>
      </c>
      <c r="AP754" s="14">
        <v>-8.3244015561366926E-3</v>
      </c>
      <c r="AQ754" s="20">
        <v>-1.3769978403124848E-2</v>
      </c>
      <c r="AR754" s="20">
        <v>-9.9831025291591356E-3</v>
      </c>
    </row>
    <row r="755" spans="1:44" x14ac:dyDescent="0.2">
      <c r="A755" s="1">
        <v>44109</v>
      </c>
      <c r="B755">
        <v>221.63329999999999</v>
      </c>
      <c r="C755">
        <v>17.16</v>
      </c>
      <c r="D755" s="12">
        <v>4.1273582234329087E-3</v>
      </c>
      <c r="E755" s="12">
        <v>0</v>
      </c>
      <c r="F755" s="12">
        <v>-4.1273582234329087E-3</v>
      </c>
      <c r="G755" s="12">
        <f t="shared" si="230"/>
        <v>4.9800102826356605E-3</v>
      </c>
      <c r="H755" s="12">
        <f t="shared" si="234"/>
        <v>5.4806877698196609E-3</v>
      </c>
      <c r="I755" s="14">
        <v>-8.1913879756488946E-3</v>
      </c>
      <c r="J755" s="14">
        <v>-9.0149291563764462E-3</v>
      </c>
      <c r="K755" s="20">
        <v>-1.1585236333710995E-2</v>
      </c>
      <c r="L755" s="20">
        <v>-1.2749986341601604E-2</v>
      </c>
      <c r="N755" s="24">
        <v>1.7035085904539255E-5</v>
      </c>
      <c r="O755" s="24">
        <v>1.7035085904539255E-5</v>
      </c>
      <c r="P755" s="23">
        <f t="shared" si="242"/>
        <v>2.0392050183795186E-5</v>
      </c>
      <c r="Q755" s="23">
        <f t="shared" si="242"/>
        <v>2.7227748999511209E-5</v>
      </c>
      <c r="R755" s="12">
        <v>4.5157557710526356E-3</v>
      </c>
      <c r="S755" s="12">
        <v>5.2180215598932904E-3</v>
      </c>
      <c r="T755" s="14">
        <v>-7.4277572584429711E-3</v>
      </c>
      <c r="U755" s="14">
        <v>-8.5828816883014598E-3</v>
      </c>
      <c r="V755" s="20">
        <v>-1.0505218837675957E-2</v>
      </c>
      <c r="W755" s="20">
        <v>-1.2138933362557027E-2</v>
      </c>
      <c r="Y755" s="14">
        <f t="shared" si="232"/>
        <v>-6.6875557021115412E-3</v>
      </c>
      <c r="Z755" s="14">
        <f t="shared" si="235"/>
        <v>-1.0309317061016765E-2</v>
      </c>
      <c r="AA755" s="20">
        <f t="shared" si="233"/>
        <v>-1.2528859677297484E-2</v>
      </c>
      <c r="AB755" s="20">
        <f t="shared" si="236"/>
        <v>-1.3369995612495996E-2</v>
      </c>
      <c r="AI755" s="26">
        <v>0.90917913485845414</v>
      </c>
      <c r="AJ755" s="26">
        <v>-0.78172867778380939</v>
      </c>
      <c r="AK755" s="26">
        <f t="shared" si="243"/>
        <v>-1.1660154323183622</v>
      </c>
      <c r="AL755" s="26">
        <f t="shared" si="243"/>
        <v>-1.5382973899187555</v>
      </c>
      <c r="AM755" s="26">
        <f t="shared" si="244"/>
        <v>-3.0786921367442832</v>
      </c>
      <c r="AN755" s="26">
        <f t="shared" si="244"/>
        <v>-1.8285623678153984</v>
      </c>
      <c r="AO755" s="14">
        <v>-5.2654409176280783E-3</v>
      </c>
      <c r="AP755" s="14">
        <v>-8.0268689461236425E-3</v>
      </c>
      <c r="AQ755" s="20">
        <v>-1.3902621783797366E-2</v>
      </c>
      <c r="AR755" s="20">
        <v>-9.5414778588702731E-3</v>
      </c>
    </row>
    <row r="756" spans="1:44" x14ac:dyDescent="0.2">
      <c r="A756" s="1">
        <v>44106</v>
      </c>
      <c r="B756">
        <v>220.72229999999999</v>
      </c>
      <c r="C756">
        <v>17.16</v>
      </c>
      <c r="D756" s="12">
        <v>-2.7558116813071187E-3</v>
      </c>
      <c r="E756" s="12">
        <v>-1.7452006980803736E-3</v>
      </c>
      <c r="F756" s="12">
        <v>1.0106109832267451E-3</v>
      </c>
      <c r="G756" s="12">
        <f t="shared" si="230"/>
        <v>5.0059762835553611E-3</v>
      </c>
      <c r="H756" s="12">
        <f t="shared" si="234"/>
        <v>5.4649039346320889E-3</v>
      </c>
      <c r="I756" s="14">
        <v>-8.2340982464390901E-3</v>
      </c>
      <c r="J756" s="14">
        <v>-8.9889670578209655E-3</v>
      </c>
      <c r="K756" s="20">
        <v>-1.1645642284747883E-2</v>
      </c>
      <c r="L756" s="20">
        <v>-1.2713267650168785E-2</v>
      </c>
      <c r="N756" s="24">
        <v>7.5944980228287689E-6</v>
      </c>
      <c r="O756" s="24">
        <v>1.0213345594185285E-6</v>
      </c>
      <c r="P756" s="23">
        <f t="shared" ref="P756:Q771" si="245">SUMPRODUCT(N756:N855,Weights)</f>
        <v>2.060845371777046E-5</v>
      </c>
      <c r="Q756" s="23">
        <f t="shared" si="245"/>
        <v>2.7876114468670022E-5</v>
      </c>
      <c r="R756" s="12">
        <v>4.5396534799222793E-3</v>
      </c>
      <c r="S756" s="12">
        <v>5.2797835626728134E-3</v>
      </c>
      <c r="T756" s="14">
        <v>-7.4670654915530354E-3</v>
      </c>
      <c r="U756" s="14">
        <v>-8.6844711425811457E-3</v>
      </c>
      <c r="V756" s="20">
        <v>-1.05608132218993E-2</v>
      </c>
      <c r="W756" s="20">
        <v>-1.2282613266419676E-2</v>
      </c>
      <c r="Y756" s="14">
        <f t="shared" si="232"/>
        <v>-6.6875557021115412E-3</v>
      </c>
      <c r="Z756" s="14">
        <f t="shared" si="235"/>
        <v>-1.0309317061016765E-2</v>
      </c>
      <c r="AA756" s="20">
        <f t="shared" si="233"/>
        <v>-1.2528859677297484E-2</v>
      </c>
      <c r="AB756" s="20">
        <f t="shared" si="236"/>
        <v>-1.3369995612495996E-2</v>
      </c>
      <c r="AI756" s="26">
        <v>-0.59509804501448083</v>
      </c>
      <c r="AJ756" s="26">
        <v>0.1857640884914932</v>
      </c>
      <c r="AK756" s="26">
        <f t="shared" si="243"/>
        <v>-1.1660154323183622</v>
      </c>
      <c r="AL756" s="26">
        <f t="shared" si="243"/>
        <v>-1.5382973899187555</v>
      </c>
      <c r="AM756" s="26">
        <f t="shared" si="244"/>
        <v>-3.0786921367442832</v>
      </c>
      <c r="AN756" s="26">
        <f t="shared" si="244"/>
        <v>-1.8285623678153984</v>
      </c>
      <c r="AO756" s="14">
        <v>-5.2933060149671337E-3</v>
      </c>
      <c r="AP756" s="14">
        <v>-8.1218772737955379E-3</v>
      </c>
      <c r="AQ756" s="20">
        <v>-1.3976195472180543E-2</v>
      </c>
      <c r="AR756" s="20">
        <v>-9.6544135329138196E-3</v>
      </c>
    </row>
    <row r="757" spans="1:44" x14ac:dyDescent="0.2">
      <c r="A757" s="1">
        <v>44105</v>
      </c>
      <c r="B757">
        <v>221.33224999999999</v>
      </c>
      <c r="C757">
        <v>17.190000000000001</v>
      </c>
      <c r="D757" s="12">
        <v>2.2639351218094461E-3</v>
      </c>
      <c r="E757" s="12">
        <v>1.1648223645894795E-3</v>
      </c>
      <c r="F757" s="12">
        <v>-1.0991127572199666E-3</v>
      </c>
      <c r="G757" s="12">
        <f t="shared" si="230"/>
        <v>5.0525129281316812E-3</v>
      </c>
      <c r="H757" s="12">
        <f t="shared" si="234"/>
        <v>5.5092241053987983E-3</v>
      </c>
      <c r="I757" s="14">
        <v>-8.3106442150566017E-3</v>
      </c>
      <c r="J757" s="14">
        <v>-9.0618672514536959E-3</v>
      </c>
      <c r="K757" s="20">
        <v>-1.1753902708923E-2</v>
      </c>
      <c r="L757" s="20">
        <v>-1.2816371785209047E-2</v>
      </c>
      <c r="N757" s="24">
        <v>5.1254022357623515E-6</v>
      </c>
      <c r="O757" s="24">
        <v>1.2080488530836773E-6</v>
      </c>
      <c r="P757" s="23">
        <f t="shared" si="245"/>
        <v>2.1444801285838696E-5</v>
      </c>
      <c r="Q757" s="23">
        <f t="shared" si="245"/>
        <v>2.9596782827449456E-5</v>
      </c>
      <c r="R757" s="12">
        <v>4.6308531919980684E-3</v>
      </c>
      <c r="S757" s="12">
        <v>5.4402925314223187E-3</v>
      </c>
      <c r="T757" s="14">
        <v>-7.6170756687378273E-3</v>
      </c>
      <c r="U757" s="14">
        <v>-8.948484901987009E-3</v>
      </c>
      <c r="V757" s="20">
        <v>-1.0772975478199947E-2</v>
      </c>
      <c r="W757" s="20">
        <v>-1.2656012964634575E-2</v>
      </c>
      <c r="Y757" s="14">
        <f t="shared" si="232"/>
        <v>-7.1395153589091324E-3</v>
      </c>
      <c r="Z757" s="14">
        <f t="shared" si="235"/>
        <v>-1.0309317061016765E-2</v>
      </c>
      <c r="AA757" s="20">
        <f t="shared" si="233"/>
        <v>-1.2528859677297484E-2</v>
      </c>
      <c r="AB757" s="20">
        <f t="shared" si="236"/>
        <v>-1.3369995612495996E-2</v>
      </c>
      <c r="AI757" s="26">
        <v>0.47742958054485124</v>
      </c>
      <c r="AJ757" s="26">
        <v>-0.19611787844592887</v>
      </c>
      <c r="AK757" s="26">
        <f t="shared" ref="AK757:AL772" si="246">PERCENTILE(AI757:AI856,5%)</f>
        <v>-1.1660154323183622</v>
      </c>
      <c r="AL757" s="26">
        <f t="shared" si="246"/>
        <v>-1.5382973899187555</v>
      </c>
      <c r="AM757" s="26">
        <f t="shared" ref="AM757:AN772" si="247">PERCENTILE(AI757:AI856,1%)</f>
        <v>-3.0786921367442832</v>
      </c>
      <c r="AN757" s="26">
        <f t="shared" si="247"/>
        <v>-1.8285623678153984</v>
      </c>
      <c r="AO757" s="14">
        <v>-5.3996462866704956E-3</v>
      </c>
      <c r="AP757" s="14">
        <v>-8.3687878014814514E-3</v>
      </c>
      <c r="AQ757" s="20">
        <v>-1.4256971308621618E-2</v>
      </c>
      <c r="AR757" s="20">
        <v>-9.9479141928660222E-3</v>
      </c>
    </row>
    <row r="758" spans="1:44" x14ac:dyDescent="0.2">
      <c r="A758" s="1">
        <v>44104</v>
      </c>
      <c r="B758">
        <v>220.8323</v>
      </c>
      <c r="C758">
        <v>17.170000000000002</v>
      </c>
      <c r="D758" s="12">
        <v>1.0001738348812683E-3</v>
      </c>
      <c r="E758" s="12">
        <v>1.1661807580176653E-3</v>
      </c>
      <c r="F758" s="12">
        <v>1.6600692313639698E-4</v>
      </c>
      <c r="G758" s="12">
        <f t="shared" si="230"/>
        <v>5.0491146572345397E-3</v>
      </c>
      <c r="H758" s="12">
        <f t="shared" si="234"/>
        <v>5.5080292744961153E-3</v>
      </c>
      <c r="I758" s="14">
        <v>-8.3050545568460737E-3</v>
      </c>
      <c r="J758" s="14">
        <v>-9.0599019295098237E-3</v>
      </c>
      <c r="K758" s="20">
        <v>-1.174599714864602E-2</v>
      </c>
      <c r="L758" s="20">
        <v>-1.2813592192878752E-2</v>
      </c>
      <c r="N758" s="24">
        <v>1.0003476999811025E-6</v>
      </c>
      <c r="O758" s="24">
        <v>2.7558298529213616E-8</v>
      </c>
      <c r="P758" s="23">
        <f t="shared" si="245"/>
        <v>2.248584988655555E-5</v>
      </c>
      <c r="Q758" s="23">
        <f t="shared" si="245"/>
        <v>3.1408711783551771E-5</v>
      </c>
      <c r="R758" s="12">
        <v>4.7419247027505138E-3</v>
      </c>
      <c r="S758" s="12">
        <v>5.6043475787598837E-3</v>
      </c>
      <c r="T758" s="14">
        <v>-7.7997720460499667E-3</v>
      </c>
      <c r="U758" s="14">
        <v>-9.2183314416198984E-3</v>
      </c>
      <c r="V758" s="20">
        <v>-1.1031366451105404E-2</v>
      </c>
      <c r="W758" s="20">
        <v>-1.3037662075233989E-2</v>
      </c>
      <c r="Y758" s="14">
        <f t="shared" si="232"/>
        <v>-7.1395153589091324E-3</v>
      </c>
      <c r="Z758" s="14">
        <f t="shared" si="235"/>
        <v>-1.0309317061016765E-2</v>
      </c>
      <c r="AA758" s="20">
        <f t="shared" si="233"/>
        <v>-1.2528859677297484E-2</v>
      </c>
      <c r="AB758" s="20">
        <f t="shared" si="236"/>
        <v>-1.3369995612495996E-2</v>
      </c>
      <c r="AI758" s="26">
        <v>0.20476394029192069</v>
      </c>
      <c r="AJ758" s="26">
        <v>2.8719467237854505E-2</v>
      </c>
      <c r="AK758" s="26">
        <f t="shared" si="246"/>
        <v>-1.1660154323183622</v>
      </c>
      <c r="AL758" s="26">
        <f t="shared" si="246"/>
        <v>-1.5382973899187555</v>
      </c>
      <c r="AM758" s="26">
        <f t="shared" si="247"/>
        <v>-3.0786921367442832</v>
      </c>
      <c r="AN758" s="26">
        <f t="shared" si="247"/>
        <v>-1.8285623678153984</v>
      </c>
      <c r="AO758" s="14">
        <v>-5.5291573822987619E-3</v>
      </c>
      <c r="AP758" s="14">
        <v>-8.6211532526038262E-3</v>
      </c>
      <c r="AQ758" s="20">
        <v>-1.459892629539148E-2</v>
      </c>
      <c r="AR758" s="20">
        <v>-1.0247899078677668E-2</v>
      </c>
    </row>
    <row r="759" spans="1:44" x14ac:dyDescent="0.2">
      <c r="A759" s="1">
        <v>44103</v>
      </c>
      <c r="B759">
        <v>220.61165</v>
      </c>
      <c r="C759">
        <v>17.149999999999999</v>
      </c>
      <c r="D759" s="12">
        <v>-4.2717914623748854E-3</v>
      </c>
      <c r="E759" s="12">
        <v>-5.827505827507018E-4</v>
      </c>
      <c r="F759" s="12">
        <v>3.6890408796241836E-3</v>
      </c>
      <c r="G759" s="12">
        <f t="shared" si="230"/>
        <v>5.0570003724417154E-3</v>
      </c>
      <c r="H759" s="12">
        <f t="shared" si="234"/>
        <v>5.5080947835296126E-3</v>
      </c>
      <c r="I759" s="14">
        <v>-8.3180254041057035E-3</v>
      </c>
      <c r="J759" s="14">
        <v>-9.0600096822811699E-3</v>
      </c>
      <c r="K759" s="20">
        <v>-1.1764342065453525E-2</v>
      </c>
      <c r="L759" s="20">
        <v>-1.2813744589679559E-2</v>
      </c>
      <c r="N759" s="24">
        <v>1.8248202298018962E-5</v>
      </c>
      <c r="O759" s="24">
        <v>1.360902261153837E-5</v>
      </c>
      <c r="P759" s="23">
        <f t="shared" si="245"/>
        <v>2.3858548666665521E-5</v>
      </c>
      <c r="Q759" s="23">
        <f t="shared" si="245"/>
        <v>3.3411782213743779E-5</v>
      </c>
      <c r="R759" s="12">
        <v>4.8845213344467561E-3</v>
      </c>
      <c r="S759" s="12">
        <v>5.7802925716388936E-3</v>
      </c>
      <c r="T759" s="14">
        <v>-8.0343226328865938E-3</v>
      </c>
      <c r="U759" s="14">
        <v>-9.5077352013008889E-3</v>
      </c>
      <c r="V759" s="20">
        <v>-1.1363095822097342E-2</v>
      </c>
      <c r="W759" s="20">
        <v>-1.3446971335366204E-2</v>
      </c>
      <c r="Y759" s="14">
        <f t="shared" si="232"/>
        <v>-7.1395153589091324E-3</v>
      </c>
      <c r="Z759" s="14">
        <f t="shared" si="235"/>
        <v>-1.0309317061016765E-2</v>
      </c>
      <c r="AA759" s="20">
        <f t="shared" si="233"/>
        <v>-1.2528859677297484E-2</v>
      </c>
      <c r="AB759" s="20">
        <f t="shared" si="236"/>
        <v>-1.3369995612495996E-2</v>
      </c>
      <c r="AI759" s="26">
        <v>-0.86802387574585582</v>
      </c>
      <c r="AJ759" s="26">
        <v>0.626486155349671</v>
      </c>
      <c r="AK759" s="26">
        <f t="shared" si="246"/>
        <v>-1.1660154323183622</v>
      </c>
      <c r="AL759" s="26">
        <f t="shared" si="246"/>
        <v>-1.5382973899187555</v>
      </c>
      <c r="AM759" s="26">
        <f t="shared" si="247"/>
        <v>-3.0786921367442832</v>
      </c>
      <c r="AN759" s="26">
        <f t="shared" si="247"/>
        <v>-1.8285623678153984</v>
      </c>
      <c r="AO759" s="14">
        <v>-5.695427255453198E-3</v>
      </c>
      <c r="AP759" s="14">
        <v>-8.8918089759188815E-3</v>
      </c>
      <c r="AQ759" s="20">
        <v>-1.503793742412092E-2</v>
      </c>
      <c r="AR759" s="20">
        <v>-1.0569625471461773E-2</v>
      </c>
    </row>
    <row r="760" spans="1:44" x14ac:dyDescent="0.2">
      <c r="A760" s="1">
        <v>44102</v>
      </c>
      <c r="B760">
        <v>221.5581</v>
      </c>
      <c r="C760">
        <v>17.16</v>
      </c>
      <c r="D760" s="12">
        <v>6.733119377234198E-3</v>
      </c>
      <c r="E760" s="12">
        <v>1.1792452830188704E-2</v>
      </c>
      <c r="F760" s="12">
        <v>5.0593334529545064E-3</v>
      </c>
      <c r="G760" s="12">
        <f t="shared" si="230"/>
        <v>5.0655474488799368E-3</v>
      </c>
      <c r="H760" s="12">
        <f t="shared" si="234"/>
        <v>5.4965183399390731E-3</v>
      </c>
      <c r="I760" s="14">
        <v>-8.3320840937849434E-3</v>
      </c>
      <c r="J760" s="14">
        <v>-9.040968127054072E-3</v>
      </c>
      <c r="K760" s="20">
        <v>-1.1784225538554845E-2</v>
      </c>
      <c r="L760" s="20">
        <v>-1.2786813754743755E-2</v>
      </c>
      <c r="N760" s="24">
        <v>4.5334896548086635E-5</v>
      </c>
      <c r="O760" s="24">
        <v>2.559685498818457E-5</v>
      </c>
      <c r="P760" s="23">
        <f t="shared" si="245"/>
        <v>2.4219029984070304E-5</v>
      </c>
      <c r="Q760" s="23">
        <f t="shared" si="245"/>
        <v>3.4674002777934506E-5</v>
      </c>
      <c r="R760" s="12">
        <v>4.921283367585157E-3</v>
      </c>
      <c r="S760" s="12">
        <v>5.8884635328695471E-3</v>
      </c>
      <c r="T760" s="14">
        <v>-8.0947907964284034E-3</v>
      </c>
      <c r="U760" s="14">
        <v>-9.6856605992119565E-3</v>
      </c>
      <c r="V760" s="20">
        <v>-1.1448617099734279E-2</v>
      </c>
      <c r="W760" s="20">
        <v>-1.369861462105809E-2</v>
      </c>
      <c r="Y760" s="14">
        <f t="shared" si="232"/>
        <v>-7.1395153589091324E-3</v>
      </c>
      <c r="Z760" s="14">
        <f t="shared" si="235"/>
        <v>-1.0309317061016765E-2</v>
      </c>
      <c r="AA760" s="20">
        <f t="shared" si="233"/>
        <v>-1.2528859677297484E-2</v>
      </c>
      <c r="AB760" s="20">
        <f t="shared" si="236"/>
        <v>-1.3369995612495996E-2</v>
      </c>
      <c r="AI760" s="26">
        <v>1.4080654536076478</v>
      </c>
      <c r="AJ760" s="26">
        <v>0.85214392230002312</v>
      </c>
      <c r="AK760" s="26">
        <f t="shared" si="246"/>
        <v>-1.1660154323183622</v>
      </c>
      <c r="AL760" s="26">
        <f t="shared" si="246"/>
        <v>-1.5382973899187555</v>
      </c>
      <c r="AM760" s="26">
        <f t="shared" si="247"/>
        <v>-3.0786921367442832</v>
      </c>
      <c r="AN760" s="26">
        <f t="shared" si="247"/>
        <v>-1.8285623678153984</v>
      </c>
      <c r="AO760" s="14">
        <v>-5.7382923534159726E-3</v>
      </c>
      <c r="AP760" s="14">
        <v>-9.0582080832449993E-3</v>
      </c>
      <c r="AQ760" s="20">
        <v>-1.515111640647485E-2</v>
      </c>
      <c r="AR760" s="20">
        <v>-1.0767422820458564E-2</v>
      </c>
    </row>
    <row r="761" spans="1:44" x14ac:dyDescent="0.2">
      <c r="A761" s="1">
        <v>44099</v>
      </c>
      <c r="B761">
        <v>220.0763</v>
      </c>
      <c r="C761">
        <v>16.96</v>
      </c>
      <c r="D761" s="12">
        <v>6.1495570819343204E-3</v>
      </c>
      <c r="E761" s="12">
        <v>1.1806375442737771E-3</v>
      </c>
      <c r="F761" s="12">
        <v>-4.9689195376605433E-3</v>
      </c>
      <c r="G761" s="12">
        <f t="shared" si="230"/>
        <v>5.0331325465528013E-3</v>
      </c>
      <c r="H761" s="12">
        <f t="shared" si="234"/>
        <v>5.4744840640275055E-3</v>
      </c>
      <c r="I761" s="14">
        <v>-8.2787663241248761E-3</v>
      </c>
      <c r="J761" s="14">
        <v>-9.0047249684036806E-3</v>
      </c>
      <c r="K761" s="20">
        <v>-1.1708817199438872E-2</v>
      </c>
      <c r="L761" s="20">
        <v>-1.273555436382085E-2</v>
      </c>
      <c r="N761" s="24">
        <v>3.781705230396855E-5</v>
      </c>
      <c r="O761" s="24">
        <v>2.4690161371744667E-5</v>
      </c>
      <c r="P761" s="23">
        <f t="shared" si="245"/>
        <v>2.2865828525005875E-5</v>
      </c>
      <c r="Q761" s="23">
        <f t="shared" si="245"/>
        <v>3.5250128652827415E-5</v>
      </c>
      <c r="R761" s="12">
        <v>4.7818227199474756E-3</v>
      </c>
      <c r="S761" s="12">
        <v>5.9371818780316488E-3</v>
      </c>
      <c r="T761" s="14">
        <v>-7.865398444344562E-3</v>
      </c>
      <c r="U761" s="14">
        <v>-9.7657951459509135E-3</v>
      </c>
      <c r="V761" s="20">
        <v>-1.112418311859E-2</v>
      </c>
      <c r="W761" s="20">
        <v>-1.3811950439752732E-2</v>
      </c>
      <c r="Y761" s="14">
        <f t="shared" si="232"/>
        <v>-7.1395153589091324E-3</v>
      </c>
      <c r="Z761" s="14">
        <f t="shared" si="235"/>
        <v>-1.0309317061016765E-2</v>
      </c>
      <c r="AA761" s="20">
        <f t="shared" si="233"/>
        <v>-1.2528859677297484E-2</v>
      </c>
      <c r="AB761" s="20">
        <f t="shared" si="236"/>
        <v>-1.3369995612495996E-2</v>
      </c>
      <c r="AI761" s="26">
        <v>1.3136572178291044</v>
      </c>
      <c r="AJ761" s="26">
        <v>-0.82905562566639257</v>
      </c>
      <c r="AK761" s="26">
        <f t="shared" si="246"/>
        <v>-1.1660154323183622</v>
      </c>
      <c r="AL761" s="26">
        <f t="shared" si="246"/>
        <v>-1.5382973899187555</v>
      </c>
      <c r="AM761" s="26">
        <f t="shared" si="247"/>
        <v>-3.0786921367442832</v>
      </c>
      <c r="AN761" s="26">
        <f t="shared" si="247"/>
        <v>-1.8285623678153984</v>
      </c>
      <c r="AO761" s="14">
        <v>-5.5756790860693227E-3</v>
      </c>
      <c r="AP761" s="14">
        <v>-9.1331513864490212E-3</v>
      </c>
      <c r="AQ761" s="20">
        <v>-1.4721760007207454E-2</v>
      </c>
      <c r="AR761" s="20">
        <v>-1.0856507353044225E-2</v>
      </c>
    </row>
    <row r="762" spans="1:44" x14ac:dyDescent="0.2">
      <c r="A762" s="1">
        <v>44098</v>
      </c>
      <c r="B762">
        <v>218.7312</v>
      </c>
      <c r="C762">
        <v>16.940000000000001</v>
      </c>
      <c r="D762" s="12">
        <v>1.8702246967516878E-4</v>
      </c>
      <c r="E762" s="12">
        <v>-8.7770626097132265E-3</v>
      </c>
      <c r="F762" s="12">
        <v>-8.9640850793883953E-3</v>
      </c>
      <c r="G762" s="12">
        <f t="shared" si="230"/>
        <v>5.0515352349226788E-3</v>
      </c>
      <c r="H762" s="12">
        <f t="shared" si="234"/>
        <v>5.4558240014792947E-3</v>
      </c>
      <c r="I762" s="14">
        <v>-8.3090360528357277E-3</v>
      </c>
      <c r="J762" s="14">
        <v>-8.9740318968421148E-3</v>
      </c>
      <c r="K762" s="20">
        <v>-1.1751628254404773E-2</v>
      </c>
      <c r="L762" s="20">
        <v>-1.2692144566982351E-2</v>
      </c>
      <c r="N762" s="24">
        <v>3.4977404163399424E-8</v>
      </c>
      <c r="O762" s="24">
        <v>8.0354821310513655E-5</v>
      </c>
      <c r="P762" s="23">
        <f t="shared" si="245"/>
        <v>2.1914096081598485E-5</v>
      </c>
      <c r="Q762" s="23">
        <f t="shared" si="245"/>
        <v>3.5921675655944154E-5</v>
      </c>
      <c r="R762" s="12">
        <v>4.6812494145899216E-3</v>
      </c>
      <c r="S762" s="12">
        <v>5.9934694172861314E-3</v>
      </c>
      <c r="T762" s="14">
        <v>-7.6999700782526903E-3</v>
      </c>
      <c r="U762" s="14">
        <v>-9.8583799090458217E-3</v>
      </c>
      <c r="V762" s="20">
        <v>-1.0890214623486194E-2</v>
      </c>
      <c r="W762" s="20">
        <v>-1.3942894837032389E-2</v>
      </c>
      <c r="Y762" s="14">
        <f t="shared" si="232"/>
        <v>-7.1395153589091324E-3</v>
      </c>
      <c r="Z762" s="14">
        <f t="shared" si="235"/>
        <v>-1.0309317061016765E-2</v>
      </c>
      <c r="AA762" s="20">
        <f t="shared" si="233"/>
        <v>-1.2528859677297484E-2</v>
      </c>
      <c r="AB762" s="20">
        <f t="shared" si="236"/>
        <v>-1.3369995612495996E-2</v>
      </c>
      <c r="AI762" s="26">
        <v>3.8721931491376503E-2</v>
      </c>
      <c r="AJ762" s="26">
        <v>-1.5584408980760955</v>
      </c>
      <c r="AK762" s="26">
        <f t="shared" si="246"/>
        <v>-1.1660154323183622</v>
      </c>
      <c r="AL762" s="26">
        <f t="shared" si="246"/>
        <v>-1.5382973899187555</v>
      </c>
      <c r="AM762" s="26">
        <f t="shared" si="247"/>
        <v>-3.0786921367442832</v>
      </c>
      <c r="AN762" s="26">
        <f t="shared" si="247"/>
        <v>-1.8285623678153984</v>
      </c>
      <c r="AO762" s="14">
        <v>-5.4584090599431477E-3</v>
      </c>
      <c r="AP762" s="14">
        <v>-9.2197383611691414E-3</v>
      </c>
      <c r="AQ762" s="20">
        <v>-1.4412125762836771E-2</v>
      </c>
      <c r="AR762" s="20">
        <v>-1.0959432629101904E-2</v>
      </c>
    </row>
    <row r="763" spans="1:44" x14ac:dyDescent="0.2">
      <c r="A763" s="1">
        <v>44097</v>
      </c>
      <c r="B763">
        <v>218.69029999999998</v>
      </c>
      <c r="C763">
        <v>17.09</v>
      </c>
      <c r="D763" s="12">
        <v>-6.5413544935328805E-3</v>
      </c>
      <c r="E763" s="12">
        <v>5.2941176470588935E-3</v>
      </c>
      <c r="F763" s="12">
        <v>1.1835472140591774E-2</v>
      </c>
      <c r="G763" s="12">
        <f t="shared" si="230"/>
        <v>5.1875282371352865E-3</v>
      </c>
      <c r="H763" s="12">
        <f t="shared" si="234"/>
        <v>5.4522285409933941E-3</v>
      </c>
      <c r="I763" s="14">
        <v>-8.5327246357651543E-3</v>
      </c>
      <c r="J763" s="14">
        <v>-8.9681178906213209E-3</v>
      </c>
      <c r="K763" s="20">
        <v>-1.2067995285986505E-2</v>
      </c>
      <c r="L763" s="20">
        <v>-1.2683780275124778E-2</v>
      </c>
      <c r="N763" s="24">
        <v>4.2789318610062805E-5</v>
      </c>
      <c r="O763" s="24">
        <v>1.4007840079072404E-4</v>
      </c>
      <c r="P763" s="23">
        <f t="shared" si="245"/>
        <v>2.3327787515137156E-5</v>
      </c>
      <c r="Q763" s="23">
        <f t="shared" si="245"/>
        <v>3.3085009673933603E-5</v>
      </c>
      <c r="R763" s="12">
        <v>4.8298848345625341E-3</v>
      </c>
      <c r="S763" s="12">
        <v>5.7519570299102204E-3</v>
      </c>
      <c r="T763" s="14">
        <v>-7.9444535878880982E-3</v>
      </c>
      <c r="U763" s="14">
        <v>-9.4611273827168458E-3</v>
      </c>
      <c r="V763" s="20">
        <v>-1.1235992316746648E-2</v>
      </c>
      <c r="W763" s="20">
        <v>-1.338105300810591E-2</v>
      </c>
      <c r="Y763" s="14">
        <f t="shared" si="232"/>
        <v>-7.4978722386135456E-3</v>
      </c>
      <c r="Z763" s="14">
        <f t="shared" si="235"/>
        <v>-1.0309317061016765E-2</v>
      </c>
      <c r="AA763" s="20">
        <f t="shared" si="233"/>
        <v>-1.2528859677297484E-2</v>
      </c>
      <c r="AB763" s="20">
        <f t="shared" si="236"/>
        <v>-1.3369995612495996E-2</v>
      </c>
      <c r="AI763" s="26">
        <v>-1.3918800630565387</v>
      </c>
      <c r="AJ763" s="26">
        <v>2.3104428989178838</v>
      </c>
      <c r="AK763" s="26">
        <f t="shared" si="246"/>
        <v>-1.1660154323183622</v>
      </c>
      <c r="AL763" s="26">
        <f t="shared" si="246"/>
        <v>-1.5247451757282116</v>
      </c>
      <c r="AM763" s="26">
        <f t="shared" si="247"/>
        <v>-3.0786921367442832</v>
      </c>
      <c r="AN763" s="26">
        <f t="shared" si="247"/>
        <v>-1.8285623678153984</v>
      </c>
      <c r="AO763" s="14">
        <v>-5.6317202534203348E-3</v>
      </c>
      <c r="AP763" s="14">
        <v>-8.7702687323515816E-3</v>
      </c>
      <c r="AQ763" s="20">
        <v>-1.4869728461548137E-2</v>
      </c>
      <c r="AR763" s="20">
        <v>-1.0517812166185058E-2</v>
      </c>
    </row>
    <row r="764" spans="1:44" x14ac:dyDescent="0.2">
      <c r="A764" s="1">
        <v>44096</v>
      </c>
      <c r="B764">
        <v>220.13024999999999</v>
      </c>
      <c r="C764">
        <v>17</v>
      </c>
      <c r="D764" s="12">
        <v>4.1927611802592413E-3</v>
      </c>
      <c r="E764" s="12">
        <v>1.767825574543469E-3</v>
      </c>
      <c r="F764" s="12">
        <v>-2.4249356057157723E-3</v>
      </c>
      <c r="G764" s="12">
        <f t="shared" si="230"/>
        <v>5.1966026700799601E-3</v>
      </c>
      <c r="H764" s="12">
        <f t="shared" si="234"/>
        <v>5.3504591234296225E-3</v>
      </c>
      <c r="I764" s="14">
        <v>-8.5476507497067294E-3</v>
      </c>
      <c r="J764" s="14">
        <v>-8.8007220950288116E-3</v>
      </c>
      <c r="K764" s="20">
        <v>-1.2089105573775473E-2</v>
      </c>
      <c r="L764" s="20">
        <v>-1.2447029206932922E-2</v>
      </c>
      <c r="N764" s="24">
        <v>1.7579246314688866E-5</v>
      </c>
      <c r="O764" s="24">
        <v>5.8803126918681197E-6</v>
      </c>
      <c r="P764" s="23">
        <f t="shared" si="245"/>
        <v>2.2086746285853408E-5</v>
      </c>
      <c r="Q764" s="23">
        <f t="shared" si="245"/>
        <v>2.6241018994004115E-5</v>
      </c>
      <c r="R764" s="12">
        <v>4.699653847450194E-3</v>
      </c>
      <c r="S764" s="12">
        <v>5.1225988515600281E-3</v>
      </c>
      <c r="T764" s="14">
        <v>-7.730242676394895E-3</v>
      </c>
      <c r="U764" s="14">
        <v>-8.4259253004059613E-3</v>
      </c>
      <c r="V764" s="20">
        <v>-1.0933029736743616E-2</v>
      </c>
      <c r="W764" s="20">
        <v>-1.1916946947890724E-2</v>
      </c>
      <c r="Y764" s="14">
        <f t="shared" si="232"/>
        <v>-7.4978722386135456E-3</v>
      </c>
      <c r="Z764" s="14">
        <f t="shared" si="235"/>
        <v>-1.0309317061016765E-2</v>
      </c>
      <c r="AA764" s="20">
        <f t="shared" si="233"/>
        <v>-1.2528859677297484E-2</v>
      </c>
      <c r="AB764" s="20">
        <f t="shared" si="236"/>
        <v>-1.3369995612495996E-2</v>
      </c>
      <c r="AI764" s="26">
        <v>0.88617216870429216</v>
      </c>
      <c r="AJ764" s="26">
        <v>-0.46203780032674741</v>
      </c>
      <c r="AK764" s="26">
        <f t="shared" si="246"/>
        <v>-1.1323382720253001</v>
      </c>
      <c r="AL764" s="26">
        <f t="shared" si="246"/>
        <v>-1.5247451757282116</v>
      </c>
      <c r="AM764" s="26">
        <f t="shared" si="247"/>
        <v>-3.0786921367442832</v>
      </c>
      <c r="AN764" s="26">
        <f t="shared" si="247"/>
        <v>-1.8285623678153984</v>
      </c>
      <c r="AO764" s="14">
        <v>-5.3215979167388064E-3</v>
      </c>
      <c r="AP764" s="14">
        <v>-7.8106578861070301E-3</v>
      </c>
      <c r="AQ764" s="20">
        <v>-1.4468787345564929E-2</v>
      </c>
      <c r="AR764" s="20">
        <v>-9.3669914853770457E-3</v>
      </c>
    </row>
    <row r="765" spans="1:44" x14ac:dyDescent="0.2">
      <c r="A765" s="1">
        <v>44095</v>
      </c>
      <c r="B765">
        <v>219.21115</v>
      </c>
      <c r="C765">
        <v>16.97</v>
      </c>
      <c r="D765" s="12">
        <v>-2.5521898712779212E-3</v>
      </c>
      <c r="E765" s="12">
        <v>-9.3403385872737887E-3</v>
      </c>
      <c r="F765" s="12">
        <v>-6.7881487159958676E-3</v>
      </c>
      <c r="G765" s="12">
        <f t="shared" si="230"/>
        <v>5.272013007524454E-3</v>
      </c>
      <c r="H765" s="12">
        <f t="shared" si="234"/>
        <v>5.3829339809518496E-3</v>
      </c>
      <c r="I765" s="14">
        <v>-8.6716897167619395E-3</v>
      </c>
      <c r="J765" s="14">
        <v>-8.8541384822089786E-3</v>
      </c>
      <c r="K765" s="20">
        <v>-1.2264536251970173E-2</v>
      </c>
      <c r="L765" s="20">
        <v>-1.2522577022689534E-2</v>
      </c>
      <c r="N765" s="24">
        <v>6.5136731390536122E-6</v>
      </c>
      <c r="O765" s="24">
        <v>4.6078962990476344E-5</v>
      </c>
      <c r="P765" s="23">
        <f t="shared" si="245"/>
        <v>2.2385357709221625E-5</v>
      </c>
      <c r="Q765" s="23">
        <f t="shared" si="245"/>
        <v>2.7545166735283818E-5</v>
      </c>
      <c r="R765" s="12">
        <v>4.7313166993154902E-3</v>
      </c>
      <c r="S765" s="12">
        <v>5.2483489532693817E-3</v>
      </c>
      <c r="T765" s="14">
        <v>-7.7823234331251545E-3</v>
      </c>
      <c r="U765" s="14">
        <v>-8.632765811292107E-3</v>
      </c>
      <c r="V765" s="20">
        <v>-1.1006688544866519E-2</v>
      </c>
      <c r="W765" s="20">
        <v>-1.2209485429662699E-2</v>
      </c>
      <c r="Y765" s="14">
        <f t="shared" si="232"/>
        <v>-7.4978722386135456E-3</v>
      </c>
      <c r="Z765" s="14">
        <f t="shared" si="235"/>
        <v>-1.0309317061016765E-2</v>
      </c>
      <c r="AA765" s="20">
        <f t="shared" si="233"/>
        <v>-1.2528859677297484E-2</v>
      </c>
      <c r="AB765" s="20">
        <f t="shared" si="236"/>
        <v>-1.3369995612495996E-2</v>
      </c>
      <c r="AI765" s="26">
        <v>-0.52762402089397487</v>
      </c>
      <c r="AJ765" s="26">
        <v>-1.322226154845207</v>
      </c>
      <c r="AK765" s="26">
        <f t="shared" si="246"/>
        <v>-1.1323382720253001</v>
      </c>
      <c r="AL765" s="26">
        <f t="shared" si="246"/>
        <v>-1.5247451757282116</v>
      </c>
      <c r="AM765" s="26">
        <f t="shared" si="247"/>
        <v>-3.0786921367442832</v>
      </c>
      <c r="AN765" s="26">
        <f t="shared" si="247"/>
        <v>-1.8285623678153984</v>
      </c>
      <c r="AO765" s="14">
        <v>-5.3574509757073488E-3</v>
      </c>
      <c r="AP765" s="14">
        <v>-8.0023947470356984E-3</v>
      </c>
      <c r="AQ765" s="20">
        <v>-1.4566267518629515E-2</v>
      </c>
      <c r="AR765" s="20">
        <v>-9.5969333891117291E-3</v>
      </c>
    </row>
    <row r="766" spans="1:44" x14ac:dyDescent="0.2">
      <c r="A766" s="1">
        <v>44092</v>
      </c>
      <c r="B766">
        <v>219.77204999999998</v>
      </c>
      <c r="C766">
        <v>17.13</v>
      </c>
      <c r="D766" s="12">
        <v>-5.4265002467518419E-3</v>
      </c>
      <c r="E766" s="12">
        <v>-1.1661807580174433E-3</v>
      </c>
      <c r="F766" s="12">
        <v>4.2603194887343987E-3</v>
      </c>
      <c r="G766" s="12">
        <f t="shared" si="230"/>
        <v>5.2650393755390599E-3</v>
      </c>
      <c r="H766" s="12">
        <f t="shared" si="234"/>
        <v>5.3430146395365211E-3</v>
      </c>
      <c r="I766" s="14">
        <v>-8.66021911289774E-3</v>
      </c>
      <c r="J766" s="14">
        <v>-8.7884770086964614E-3</v>
      </c>
      <c r="K766" s="20">
        <v>-1.2248313158026608E-2</v>
      </c>
      <c r="L766" s="20">
        <v>-1.2429710747654876E-2</v>
      </c>
      <c r="N766" s="24">
        <v>2.9446904927997803E-5</v>
      </c>
      <c r="O766" s="24">
        <v>1.8150322146090129E-5</v>
      </c>
      <c r="P766" s="23">
        <f t="shared" si="245"/>
        <v>2.3397897982126317E-5</v>
      </c>
      <c r="Q766" s="23">
        <f t="shared" si="245"/>
        <v>2.6356710685333167E-5</v>
      </c>
      <c r="R766" s="12">
        <v>4.8371373747420404E-3</v>
      </c>
      <c r="S766" s="12">
        <v>5.1338787174351093E-3</v>
      </c>
      <c r="T766" s="14">
        <v>-7.9563829549069692E-3</v>
      </c>
      <c r="U766" s="14">
        <v>-8.4444790287021149E-3</v>
      </c>
      <c r="V766" s="20">
        <v>-1.125286424817464E-2</v>
      </c>
      <c r="W766" s="20">
        <v>-1.1943187839888686E-2</v>
      </c>
      <c r="Y766" s="14">
        <f t="shared" si="232"/>
        <v>-7.4978722386135456E-3</v>
      </c>
      <c r="Z766" s="14">
        <f t="shared" si="235"/>
        <v>-1.0309317061016765E-2</v>
      </c>
      <c r="AA766" s="20">
        <f t="shared" si="233"/>
        <v>-1.2528859677297484E-2</v>
      </c>
      <c r="AB766" s="20">
        <f t="shared" si="236"/>
        <v>-1.3369995612495996E-2</v>
      </c>
      <c r="AI766" s="26">
        <v>-1.1311914537016714</v>
      </c>
      <c r="AJ766" s="26">
        <v>0.82168806713155851</v>
      </c>
      <c r="AK766" s="26">
        <f t="shared" si="246"/>
        <v>-1.1323382720253001</v>
      </c>
      <c r="AL766" s="26">
        <f t="shared" si="246"/>
        <v>-1.5247451757282116</v>
      </c>
      <c r="AM766" s="26">
        <f t="shared" si="247"/>
        <v>-3.0786921367442832</v>
      </c>
      <c r="AN766" s="26">
        <f t="shared" si="247"/>
        <v>-1.8285623678153984</v>
      </c>
      <c r="AO766" s="14">
        <v>-5.4772757764643991E-3</v>
      </c>
      <c r="AP766" s="14">
        <v>-7.8278568071829206E-3</v>
      </c>
      <c r="AQ766" s="20">
        <v>-1.4892056799970205E-2</v>
      </c>
      <c r="AR766" s="20">
        <v>-9.3876174236302238E-3</v>
      </c>
    </row>
    <row r="767" spans="1:44" x14ac:dyDescent="0.2">
      <c r="A767" s="1">
        <v>44091</v>
      </c>
      <c r="B767">
        <v>220.97115000000002</v>
      </c>
      <c r="C767">
        <v>17.149999999999999</v>
      </c>
      <c r="D767" s="12">
        <v>-2.6725996588784495E-3</v>
      </c>
      <c r="E767" s="12">
        <v>-5.2204176334106345E-3</v>
      </c>
      <c r="F767" s="12">
        <v>-2.5478179745321849E-3</v>
      </c>
      <c r="G767" s="12">
        <f t="shared" si="230"/>
        <v>5.261360199832304E-3</v>
      </c>
      <c r="H767" s="12">
        <f t="shared" si="234"/>
        <v>5.3570240963046467E-3</v>
      </c>
      <c r="I767" s="14">
        <v>-8.6541674073922908E-3</v>
      </c>
      <c r="J767" s="14">
        <v>-8.811520514473134E-3</v>
      </c>
      <c r="K767" s="20">
        <v>-1.2239754115442973E-2</v>
      </c>
      <c r="L767" s="20">
        <v>-1.2462301617623871E-2</v>
      </c>
      <c r="N767" s="24">
        <v>7.1427889366372044E-6</v>
      </c>
      <c r="O767" s="24">
        <v>6.491376431349285E-6</v>
      </c>
      <c r="P767" s="23">
        <f t="shared" si="245"/>
        <v>2.3012691926758768E-5</v>
      </c>
      <c r="Q767" s="23">
        <f t="shared" si="245"/>
        <v>2.6882544759691551E-5</v>
      </c>
      <c r="R767" s="12">
        <v>4.7971545656523059E-3</v>
      </c>
      <c r="S767" s="12">
        <v>5.1848379685089053E-3</v>
      </c>
      <c r="T767" s="14">
        <v>-7.890617086360012E-3</v>
      </c>
      <c r="U767" s="14">
        <v>-8.5282995376575778E-3</v>
      </c>
      <c r="V767" s="20">
        <v>-1.1159850325250555E-2</v>
      </c>
      <c r="W767" s="20">
        <v>-1.2061736785286924E-2</v>
      </c>
      <c r="Y767" s="14">
        <f t="shared" si="232"/>
        <v>-7.4978722386135456E-3</v>
      </c>
      <c r="Z767" s="14">
        <f t="shared" si="235"/>
        <v>-1.0309317061016765E-2</v>
      </c>
      <c r="AA767" s="20">
        <f t="shared" si="233"/>
        <v>-1.2528859677297484E-2</v>
      </c>
      <c r="AB767" s="20">
        <f t="shared" si="236"/>
        <v>-1.3369995612495996E-2</v>
      </c>
      <c r="AI767" s="26">
        <v>-0.5452322561592684</v>
      </c>
      <c r="AJ767" s="26">
        <v>-0.47988858202559187</v>
      </c>
      <c r="AK767" s="26">
        <f t="shared" si="246"/>
        <v>-1.0480201035026337</v>
      </c>
      <c r="AL767" s="26">
        <f t="shared" si="246"/>
        <v>-1.5247451757282116</v>
      </c>
      <c r="AM767" s="26">
        <f t="shared" si="247"/>
        <v>-3.0786921367442832</v>
      </c>
      <c r="AN767" s="26">
        <f t="shared" si="247"/>
        <v>-1.8285623678153984</v>
      </c>
      <c r="AO767" s="14">
        <v>-5.0275144244130614E-3</v>
      </c>
      <c r="AP767" s="14">
        <v>-7.9055566794164148E-3</v>
      </c>
      <c r="AQ767" s="20">
        <v>-1.4768962040020692E-2</v>
      </c>
      <c r="AR767" s="20">
        <v>-9.4807995924358242E-3</v>
      </c>
    </row>
    <row r="768" spans="1:44" x14ac:dyDescent="0.2">
      <c r="A768" s="1">
        <v>44090</v>
      </c>
      <c r="B768">
        <v>221.5633</v>
      </c>
      <c r="C768">
        <v>17.239999999999998</v>
      </c>
      <c r="D768" s="12">
        <v>7.4471371738216163E-6</v>
      </c>
      <c r="E768" s="12">
        <v>0</v>
      </c>
      <c r="F768" s="12">
        <v>-7.4471371738216163E-6</v>
      </c>
      <c r="G768" s="12">
        <f t="shared" si="230"/>
        <v>5.2655330176148464E-3</v>
      </c>
      <c r="H768" s="12">
        <f t="shared" si="234"/>
        <v>5.3814774246182563E-3</v>
      </c>
      <c r="I768" s="14">
        <v>-8.6610310818565125E-3</v>
      </c>
      <c r="J768" s="14">
        <v>-8.8517426602408092E-3</v>
      </c>
      <c r="K768" s="20">
        <v>-1.2249461541220152E-2</v>
      </c>
      <c r="L768" s="20">
        <v>-1.2519188565959459E-2</v>
      </c>
      <c r="N768" s="24">
        <v>5.5459852085715809E-11</v>
      </c>
      <c r="O768" s="24">
        <v>5.5459852085715809E-11</v>
      </c>
      <c r="P768" s="23">
        <f t="shared" si="245"/>
        <v>2.4027286967297221E-5</v>
      </c>
      <c r="Q768" s="23">
        <f t="shared" si="245"/>
        <v>2.8187461144368774E-5</v>
      </c>
      <c r="R768" s="12">
        <v>4.9017636588576177E-3</v>
      </c>
      <c r="S768" s="12">
        <v>5.3091864861171314E-3</v>
      </c>
      <c r="T768" s="14">
        <v>-8.0626837327308735E-3</v>
      </c>
      <c r="U768" s="14">
        <v>-8.7328346478515086E-3</v>
      </c>
      <c r="V768" s="20">
        <v>-1.1403207466834072E-2</v>
      </c>
      <c r="W768" s="20">
        <v>-1.2351014694864951E-2</v>
      </c>
      <c r="Y768" s="14">
        <f t="shared" si="232"/>
        <v>-7.4978722386135456E-3</v>
      </c>
      <c r="Z768" s="14">
        <f t="shared" si="235"/>
        <v>-1.0309317061016765E-2</v>
      </c>
      <c r="AA768" s="20">
        <f t="shared" si="233"/>
        <v>-1.2528859677297484E-2</v>
      </c>
      <c r="AB768" s="20">
        <f t="shared" si="236"/>
        <v>-1.3369995612495996E-2</v>
      </c>
      <c r="AI768" s="26">
        <v>1.4729713651247961E-3</v>
      </c>
      <c r="AJ768" s="26">
        <v>-1.3598379281122162E-3</v>
      </c>
      <c r="AK768" s="26">
        <f t="shared" si="246"/>
        <v>-1.0480201035026337</v>
      </c>
      <c r="AL768" s="26">
        <f t="shared" si="246"/>
        <v>-1.5247451757282116</v>
      </c>
      <c r="AM768" s="26">
        <f t="shared" si="247"/>
        <v>-3.0786921367442832</v>
      </c>
      <c r="AN768" s="26">
        <f t="shared" si="247"/>
        <v>-1.8285623678153984</v>
      </c>
      <c r="AO768" s="14">
        <v>-5.1371468571014094E-3</v>
      </c>
      <c r="AP768" s="14">
        <v>-8.0951564817485118E-3</v>
      </c>
      <c r="AQ768" s="20">
        <v>-1.5091021232703835E-2</v>
      </c>
      <c r="AR768" s="20">
        <v>-9.7081786122278566E-3</v>
      </c>
    </row>
    <row r="769" spans="1:44" x14ac:dyDescent="0.2">
      <c r="A769" s="1">
        <v>44089</v>
      </c>
      <c r="B769">
        <v>221.56164999999999</v>
      </c>
      <c r="C769">
        <v>17.239999999999998</v>
      </c>
      <c r="D769" s="12">
        <v>3.0563200882987029E-3</v>
      </c>
      <c r="E769" s="12">
        <v>5.2478134110787167E-3</v>
      </c>
      <c r="F769" s="12">
        <v>2.1914933227800137E-3</v>
      </c>
      <c r="G769" s="12">
        <f t="shared" si="230"/>
        <v>5.2683682469286579E-3</v>
      </c>
      <c r="H769" s="12">
        <f t="shared" si="234"/>
        <v>5.4170145256562212E-3</v>
      </c>
      <c r="I769" s="14">
        <v>-8.6656946190765746E-3</v>
      </c>
      <c r="J769" s="14">
        <v>-8.9101959897744474E-3</v>
      </c>
      <c r="K769" s="20">
        <v>-1.2256057270906754E-2</v>
      </c>
      <c r="L769" s="20">
        <v>-1.2601860225408703E-2</v>
      </c>
      <c r="N769" s="24">
        <v>9.3410924821381916E-6</v>
      </c>
      <c r="O769" s="24">
        <v>4.8026429837893857E-6</v>
      </c>
      <c r="P769" s="23">
        <f t="shared" si="245"/>
        <v>2.5561721491121219E-5</v>
      </c>
      <c r="Q769" s="23">
        <f t="shared" si="245"/>
        <v>2.9991929501616343E-5</v>
      </c>
      <c r="R769" s="12">
        <v>5.0558601138798549E-3</v>
      </c>
      <c r="S769" s="12">
        <v>5.4764887931608459E-3</v>
      </c>
      <c r="T769" s="14">
        <v>-8.3161498456745652E-3</v>
      </c>
      <c r="U769" s="14">
        <v>-9.0080224543897108E-3</v>
      </c>
      <c r="V769" s="20">
        <v>-1.1761689427372284E-2</v>
      </c>
      <c r="W769" s="20">
        <v>-1.2740218061178223E-2</v>
      </c>
      <c r="Y769" s="14">
        <f t="shared" si="232"/>
        <v>-7.4978722386135456E-3</v>
      </c>
      <c r="Z769" s="14">
        <f t="shared" si="235"/>
        <v>-1.0309317061016765E-2</v>
      </c>
      <c r="AA769" s="20">
        <f t="shared" si="233"/>
        <v>-1.2528859677297484E-2</v>
      </c>
      <c r="AB769" s="20">
        <f t="shared" si="236"/>
        <v>-1.3369995612495996E-2</v>
      </c>
      <c r="AI769" s="26">
        <v>0.59251982555381266</v>
      </c>
      <c r="AJ769" s="26">
        <v>0.38979627005702477</v>
      </c>
      <c r="AK769" s="26">
        <f t="shared" si="246"/>
        <v>-1.0480201035026337</v>
      </c>
      <c r="AL769" s="26">
        <f t="shared" si="246"/>
        <v>-1.5247451757282116</v>
      </c>
      <c r="AM769" s="26">
        <f t="shared" si="247"/>
        <v>-3.0786921367442832</v>
      </c>
      <c r="AN769" s="26">
        <f t="shared" si="247"/>
        <v>-1.8285623678153984</v>
      </c>
      <c r="AO769" s="14">
        <v>-5.298643039843203E-3</v>
      </c>
      <c r="AP769" s="14">
        <v>-8.3502498673016148E-3</v>
      </c>
      <c r="AQ769" s="20">
        <v>-1.5565436777080966E-2</v>
      </c>
      <c r="AR769" s="20">
        <v>-1.0014101314936691E-2</v>
      </c>
    </row>
    <row r="770" spans="1:44" x14ac:dyDescent="0.2">
      <c r="A770" s="1">
        <v>44088</v>
      </c>
      <c r="B770">
        <v>220.88655</v>
      </c>
      <c r="C770">
        <v>17.149999999999999</v>
      </c>
      <c r="D770" s="12">
        <v>4.0763253569029434E-3</v>
      </c>
      <c r="E770" s="12">
        <v>5.8651026392959604E-3</v>
      </c>
      <c r="F770" s="12">
        <v>1.788777282393017E-3</v>
      </c>
      <c r="G770" s="12">
        <f t="shared" si="230"/>
        <v>5.3303775564218303E-3</v>
      </c>
      <c r="H770" s="12">
        <f t="shared" si="234"/>
        <v>5.4808593168859656E-3</v>
      </c>
      <c r="I770" s="14">
        <v>-8.7676908567011751E-3</v>
      </c>
      <c r="J770" s="14">
        <v>-9.0152113261906513E-3</v>
      </c>
      <c r="K770" s="20">
        <v>-1.2400312496216937E-2</v>
      </c>
      <c r="L770" s="20">
        <v>-1.27503854197546E-2</v>
      </c>
      <c r="N770" s="24">
        <v>1.6616428415329909E-5</v>
      </c>
      <c r="O770" s="24">
        <v>3.1997241660053476E-6</v>
      </c>
      <c r="P770" s="23">
        <f t="shared" si="245"/>
        <v>2.6606754307088314E-5</v>
      </c>
      <c r="Q770" s="23">
        <f t="shared" si="245"/>
        <v>3.1608577057570144E-5</v>
      </c>
      <c r="R770" s="12">
        <v>5.1581735437156743E-3</v>
      </c>
      <c r="S770" s="12">
        <v>5.622150572296169E-3</v>
      </c>
      <c r="T770" s="14">
        <v>-8.4844404618258581E-3</v>
      </c>
      <c r="U770" s="14">
        <v>-9.2476147601086509E-3</v>
      </c>
      <c r="V770" s="20">
        <v>-1.1999706057356669E-2</v>
      </c>
      <c r="W770" s="20">
        <v>-1.3079078031398688E-2</v>
      </c>
      <c r="Y770" s="14">
        <f t="shared" si="232"/>
        <v>-7.4978722386135456E-3</v>
      </c>
      <c r="Z770" s="14">
        <f t="shared" si="235"/>
        <v>-1.0309317061016765E-2</v>
      </c>
      <c r="AA770" s="20">
        <f t="shared" si="233"/>
        <v>-1.2528859677297484E-2</v>
      </c>
      <c r="AB770" s="20">
        <f t="shared" si="236"/>
        <v>-1.3369995612495996E-2</v>
      </c>
      <c r="AI770" s="26">
        <v>0.78068835045708473</v>
      </c>
      <c r="AJ770" s="26">
        <v>0.30941168196228303</v>
      </c>
      <c r="AK770" s="26">
        <f t="shared" si="246"/>
        <v>-1.0480201035026337</v>
      </c>
      <c r="AL770" s="26">
        <f t="shared" si="246"/>
        <v>-1.5247451757282116</v>
      </c>
      <c r="AM770" s="26">
        <f t="shared" si="247"/>
        <v>-3.0786921367442832</v>
      </c>
      <c r="AN770" s="26">
        <f t="shared" si="247"/>
        <v>-1.8285623678153984</v>
      </c>
      <c r="AO770" s="14">
        <v>-5.4058695711694483E-3</v>
      </c>
      <c r="AP770" s="14">
        <v>-8.5723469623261873E-3</v>
      </c>
      <c r="AQ770" s="20">
        <v>-1.588042832899984E-2</v>
      </c>
      <c r="AR770" s="20">
        <v>-1.0280452962692579E-2</v>
      </c>
    </row>
    <row r="771" spans="1:44" x14ac:dyDescent="0.2">
      <c r="A771" s="1">
        <v>44085</v>
      </c>
      <c r="B771">
        <v>219.9898</v>
      </c>
      <c r="C771">
        <v>17.05</v>
      </c>
      <c r="D771" s="12">
        <v>2.4577302074342278E-3</v>
      </c>
      <c r="E771" s="12">
        <v>-4.6701692936368389E-3</v>
      </c>
      <c r="F771" s="12">
        <v>-7.1278995010710666E-3</v>
      </c>
      <c r="G771" s="12">
        <f t="shared" si="230"/>
        <v>5.4833803061068156E-3</v>
      </c>
      <c r="H771" s="12">
        <f t="shared" si="234"/>
        <v>5.4849475222819881E-3</v>
      </c>
      <c r="I771" s="14">
        <v>-9.0193579844540725E-3</v>
      </c>
      <c r="J771" s="14">
        <v>-9.0219358256640216E-3</v>
      </c>
      <c r="K771" s="20">
        <v>-1.2756250117669005E-2</v>
      </c>
      <c r="L771" s="20">
        <v>-1.275989600768628E-2</v>
      </c>
      <c r="N771" s="24">
        <v>6.0404377725346921E-6</v>
      </c>
      <c r="O771" s="24">
        <v>5.080695129736916E-5</v>
      </c>
      <c r="P771" s="23">
        <f t="shared" si="245"/>
        <v>2.7263542368601666E-5</v>
      </c>
      <c r="Q771" s="23">
        <f t="shared" si="245"/>
        <v>3.3422515091925418E-5</v>
      </c>
      <c r="R771" s="12">
        <v>5.2214502169992648E-3</v>
      </c>
      <c r="S771" s="12">
        <v>5.7812208997689591E-3</v>
      </c>
      <c r="T771" s="14">
        <v>-8.588521327377795E-3</v>
      </c>
      <c r="U771" s="14">
        <v>-9.5092621651926279E-3</v>
      </c>
      <c r="V771" s="20">
        <v>-1.2146909611726327E-2</v>
      </c>
      <c r="W771" s="20">
        <v>-1.3449130949537995E-2</v>
      </c>
      <c r="Y771" s="14">
        <f t="shared" si="232"/>
        <v>-8.2325923394091331E-3</v>
      </c>
      <c r="Z771" s="14">
        <f t="shared" si="235"/>
        <v>-1.0309317061016765E-2</v>
      </c>
      <c r="AA771" s="20">
        <f t="shared" si="233"/>
        <v>-1.2830476152264602E-2</v>
      </c>
      <c r="AB771" s="20">
        <f t="shared" si="236"/>
        <v>-1.3369995612495996E-2</v>
      </c>
      <c r="AI771" s="26">
        <v>0.45939901787201515</v>
      </c>
      <c r="AJ771" s="26">
        <v>-1.2540605415632768</v>
      </c>
      <c r="AK771" s="26">
        <f t="shared" si="246"/>
        <v>-1.0480201035026337</v>
      </c>
      <c r="AL771" s="26">
        <f t="shared" si="246"/>
        <v>-1.5247451757282116</v>
      </c>
      <c r="AM771" s="26">
        <f t="shared" si="247"/>
        <v>-3.0786921367442832</v>
      </c>
      <c r="AN771" s="26">
        <f t="shared" si="247"/>
        <v>-1.8285623678153984</v>
      </c>
      <c r="AO771" s="14">
        <v>-5.4721847968534189E-3</v>
      </c>
      <c r="AP771" s="14">
        <v>-8.8148886767418309E-3</v>
      </c>
      <c r="AQ771" s="20">
        <v>-1.6075237725477368E-2</v>
      </c>
      <c r="AR771" s="20">
        <v>-1.0571322977345397E-2</v>
      </c>
    </row>
    <row r="772" spans="1:44" x14ac:dyDescent="0.2">
      <c r="A772" s="1">
        <v>44084</v>
      </c>
      <c r="B772">
        <v>219.45044999999999</v>
      </c>
      <c r="C772">
        <v>17.13</v>
      </c>
      <c r="D772" s="12">
        <v>-7.4613246531040067E-3</v>
      </c>
      <c r="E772" s="12">
        <v>1.7543859649120641E-3</v>
      </c>
      <c r="F772" s="12">
        <v>9.2157106180160708E-3</v>
      </c>
      <c r="G772" s="12">
        <f t="shared" ref="G772:G835" si="248">_xlfn.STDEV.P(D772:D871)</f>
        <v>5.5110523895080714E-3</v>
      </c>
      <c r="H772" s="12">
        <f t="shared" si="234"/>
        <v>5.4370855289470358E-3</v>
      </c>
      <c r="I772" s="14">
        <v>-9.064874511201932E-3</v>
      </c>
      <c r="J772" s="14">
        <v>-8.9432098523338985E-3</v>
      </c>
      <c r="K772" s="20">
        <v>-1.2820625010059797E-2</v>
      </c>
      <c r="L772" s="20">
        <v>-1.2648552361244157E-2</v>
      </c>
      <c r="N772" s="24">
        <v>5.5671365579017629E-5</v>
      </c>
      <c r="O772" s="24">
        <v>8.4929322195014144E-5</v>
      </c>
      <c r="P772" s="23">
        <f t="shared" ref="P772:Q787" si="249">SUMPRODUCT(N772:N871,Weights)</f>
        <v>2.8621229748998163E-5</v>
      </c>
      <c r="Q772" s="23">
        <f t="shared" si="249"/>
        <v>3.2306218734525764E-5</v>
      </c>
      <c r="R772" s="12">
        <v>5.3498812836359428E-3</v>
      </c>
      <c r="S772" s="12">
        <v>5.683855974118782E-3</v>
      </c>
      <c r="T772" s="14">
        <v>-8.7997716331483806E-3</v>
      </c>
      <c r="U772" s="14">
        <v>-9.3491111140990742E-3</v>
      </c>
      <c r="V772" s="20">
        <v>-1.2445684950557359E-2</v>
      </c>
      <c r="W772" s="20">
        <v>-1.322262626174556E-2</v>
      </c>
      <c r="Y772" s="14">
        <f t="shared" ref="Y772:Y835" si="250">PERCENTILE(D772:D871,0.05)</f>
        <v>-8.2325923394091331E-3</v>
      </c>
      <c r="Z772" s="14">
        <f t="shared" si="235"/>
        <v>-1.0309317061016765E-2</v>
      </c>
      <c r="AA772" s="20">
        <f t="shared" ref="AA772:AA835" si="251">PERCENTILE(D772:D871,0.01)</f>
        <v>-1.2830476152264602E-2</v>
      </c>
      <c r="AB772" s="20">
        <f t="shared" si="236"/>
        <v>-1.3369995612495996E-2</v>
      </c>
      <c r="AI772" s="26">
        <v>-1.4386030531469003</v>
      </c>
      <c r="AJ772" s="26">
        <v>1.713093648745543</v>
      </c>
      <c r="AK772" s="26">
        <f t="shared" si="246"/>
        <v>-1.0480201035026337</v>
      </c>
      <c r="AL772" s="26">
        <f t="shared" si="246"/>
        <v>-1.5247451757282116</v>
      </c>
      <c r="AM772" s="26">
        <f t="shared" si="247"/>
        <v>-3.0786921367442832</v>
      </c>
      <c r="AN772" s="26">
        <f t="shared" si="247"/>
        <v>-1.8285623678153984</v>
      </c>
      <c r="AO772" s="14">
        <v>-5.606783136602944E-3</v>
      </c>
      <c r="AP772" s="14">
        <v>-8.6664319760715869E-3</v>
      </c>
      <c r="AQ772" s="20">
        <v>-1.6470637440445388E-2</v>
      </c>
      <c r="AR772" s="20">
        <v>-1.0393285138356337E-2</v>
      </c>
    </row>
    <row r="773" spans="1:44" x14ac:dyDescent="0.2">
      <c r="A773" s="1">
        <v>44083</v>
      </c>
      <c r="B773">
        <v>221.10014999999999</v>
      </c>
      <c r="C773">
        <v>17.100000000000001</v>
      </c>
      <c r="D773" s="12">
        <v>6.5725363402713288E-3</v>
      </c>
      <c r="E773" s="12">
        <v>4.7003525264395218E-3</v>
      </c>
      <c r="F773" s="12">
        <v>-1.872183813831807E-3</v>
      </c>
      <c r="G773" s="12">
        <f t="shared" si="248"/>
        <v>5.5308200941261657E-3</v>
      </c>
      <c r="H773" s="12">
        <f t="shared" ref="H773:H836" si="252">_xlfn.STDEV.P(F773:F872)</f>
        <v>5.3852746830812268E-3</v>
      </c>
      <c r="I773" s="14">
        <v>-9.0973894918395092E-3</v>
      </c>
      <c r="J773" s="14">
        <v>-8.8579885945960987E-3</v>
      </c>
      <c r="K773" s="20">
        <v>-1.2866611567672768E-2</v>
      </c>
      <c r="L773" s="20">
        <v>-1.2528022310111974E-2</v>
      </c>
      <c r="N773" s="24">
        <v>4.3198233944187233E-5</v>
      </c>
      <c r="O773" s="24">
        <v>3.5050722327738101E-6</v>
      </c>
      <c r="P773" s="23">
        <f t="shared" si="249"/>
        <v>2.6899853763154674E-5</v>
      </c>
      <c r="Q773" s="23">
        <f t="shared" si="249"/>
        <v>2.8939794851976994E-5</v>
      </c>
      <c r="R773" s="12">
        <v>5.1865068941585983E-3</v>
      </c>
      <c r="S773" s="12">
        <v>5.3795719952406057E-3</v>
      </c>
      <c r="T773" s="14">
        <v>-8.5310446760655887E-3</v>
      </c>
      <c r="U773" s="14">
        <v>-8.8486085078180801E-3</v>
      </c>
      <c r="V773" s="20">
        <v>-1.2065619286924019E-2</v>
      </c>
      <c r="W773" s="20">
        <v>-1.2514755874377627E-2</v>
      </c>
      <c r="Y773" s="14">
        <f t="shared" si="250"/>
        <v>-8.2325923394091331E-3</v>
      </c>
      <c r="Z773" s="14">
        <f t="shared" ref="Z773:Z836" si="253">PERCENTILE(F773:F872,0.05)</f>
        <v>-1.0309317061016765E-2</v>
      </c>
      <c r="AA773" s="20">
        <f t="shared" si="251"/>
        <v>-1.2830476152264602E-2</v>
      </c>
      <c r="AB773" s="20">
        <f t="shared" ref="AB773:AB836" si="254">PERCENTILE(F773:F872,0.01)</f>
        <v>-1.3369995612495996E-2</v>
      </c>
      <c r="AI773" s="26">
        <v>1.2925678751014069</v>
      </c>
      <c r="AJ773" s="26">
        <v>-0.33864531913848556</v>
      </c>
      <c r="AK773" s="26">
        <f t="shared" ref="AK773:AL788" si="255">PERCENTILE(AI773:AI872,5%)</f>
        <v>-0.98157789719704081</v>
      </c>
      <c r="AL773" s="26">
        <f t="shared" si="255"/>
        <v>-1.5247451757282116</v>
      </c>
      <c r="AM773" s="26">
        <f t="shared" ref="AM773:AN788" si="256">PERCENTILE(AI773:AI872,1%)</f>
        <v>-3.0786921367442832</v>
      </c>
      <c r="AN773" s="26">
        <f t="shared" si="256"/>
        <v>-1.8285623678153984</v>
      </c>
      <c r="AO773" s="14">
        <v>-5.0909605309661524E-3</v>
      </c>
      <c r="AP773" s="14">
        <v>-8.2024764472257029E-3</v>
      </c>
      <c r="AQ773" s="20">
        <v>-1.596765799221609E-2</v>
      </c>
      <c r="AR773" s="20">
        <v>-9.8368829054505686E-3</v>
      </c>
    </row>
    <row r="774" spans="1:44" x14ac:dyDescent="0.2">
      <c r="A774" s="1">
        <v>44082</v>
      </c>
      <c r="B774">
        <v>219.65645000000001</v>
      </c>
      <c r="C774">
        <v>17.02</v>
      </c>
      <c r="D774" s="12">
        <v>-8.1922763632947815E-3</v>
      </c>
      <c r="E774" s="12">
        <v>-8.7361677344206523E-3</v>
      </c>
      <c r="F774" s="12">
        <v>-5.4389137112587083E-4</v>
      </c>
      <c r="G774" s="12">
        <f t="shared" si="248"/>
        <v>5.5084831896387576E-3</v>
      </c>
      <c r="H774" s="12">
        <f t="shared" si="252"/>
        <v>5.3887825269674566E-3</v>
      </c>
      <c r="I774" s="14">
        <v>-9.0606485534785279E-3</v>
      </c>
      <c r="J774" s="14">
        <v>-8.8637584843351425E-3</v>
      </c>
      <c r="K774" s="20">
        <v>-1.2814648157405833E-2</v>
      </c>
      <c r="L774" s="20">
        <v>-1.2536182775279172E-2</v>
      </c>
      <c r="N774" s="24">
        <v>6.7113392012598373E-5</v>
      </c>
      <c r="O774" s="24">
        <v>2.9581782358517975E-7</v>
      </c>
      <c r="P774" s="23">
        <f t="shared" si="249"/>
        <v>2.5855877182752628E-5</v>
      </c>
      <c r="Q774" s="23">
        <f t="shared" si="249"/>
        <v>3.0563762642745382E-5</v>
      </c>
      <c r="R774" s="12">
        <v>5.0848674695367062E-3</v>
      </c>
      <c r="S774" s="12">
        <v>5.5284502930518769E-3</v>
      </c>
      <c r="T774" s="14">
        <v>-8.3638626998350073E-3</v>
      </c>
      <c r="U774" s="14">
        <v>-9.0934915159473113E-3</v>
      </c>
      <c r="V774" s="20">
        <v>-1.1829170627536146E-2</v>
      </c>
      <c r="W774" s="20">
        <v>-1.2861098585981697E-2</v>
      </c>
      <c r="Y774" s="14">
        <f t="shared" si="250"/>
        <v>-8.2325923394091331E-3</v>
      </c>
      <c r="Z774" s="14">
        <f t="shared" si="253"/>
        <v>-1.0309317061016765E-2</v>
      </c>
      <c r="AA774" s="20">
        <f t="shared" si="251"/>
        <v>-1.2830476152264602E-2</v>
      </c>
      <c r="AB774" s="20">
        <f t="shared" si="254"/>
        <v>-1.3369995612495996E-2</v>
      </c>
      <c r="AI774" s="26">
        <v>-1.7001520252889484</v>
      </c>
      <c r="AJ774" s="26">
        <v>-9.5409447144774936E-2</v>
      </c>
      <c r="AK774" s="26">
        <f t="shared" si="255"/>
        <v>-0.98157789719704081</v>
      </c>
      <c r="AL774" s="26">
        <f t="shared" si="255"/>
        <v>-1.5247451757282116</v>
      </c>
      <c r="AM774" s="26">
        <f t="shared" si="256"/>
        <v>-3.0786921367442832</v>
      </c>
      <c r="AN774" s="26">
        <f t="shared" si="256"/>
        <v>-1.8285623678153984</v>
      </c>
      <c r="AO774" s="14">
        <v>-4.9911935182734785E-3</v>
      </c>
      <c r="AP774" s="14">
        <v>-8.4294779135840672E-3</v>
      </c>
      <c r="AQ774" s="20">
        <v>-1.565474149484946E-2</v>
      </c>
      <c r="AR774" s="20">
        <v>-1.0109116158212673E-2</v>
      </c>
    </row>
    <row r="775" spans="1:44" x14ac:dyDescent="0.2">
      <c r="A775" s="1">
        <v>44081</v>
      </c>
      <c r="B775">
        <v>221.4708</v>
      </c>
      <c r="C775">
        <v>17.170000000000002</v>
      </c>
      <c r="D775" s="12">
        <v>2.1271435713532405E-4</v>
      </c>
      <c r="E775" s="12">
        <v>-1.7441860465114978E-3</v>
      </c>
      <c r="F775" s="12">
        <v>-1.9569004036468218E-3</v>
      </c>
      <c r="G775" s="12">
        <f t="shared" si="248"/>
        <v>5.4789063472662275E-3</v>
      </c>
      <c r="H775" s="12">
        <f t="shared" si="252"/>
        <v>5.3958758829259689E-3</v>
      </c>
      <c r="I775" s="14">
        <v>-9.0119989770282988E-3</v>
      </c>
      <c r="J775" s="14">
        <v>-8.8754260166107601E-3</v>
      </c>
      <c r="K775" s="20">
        <v>-1.2745842133031657E-2</v>
      </c>
      <c r="L775" s="20">
        <v>-1.2552684388833073E-2</v>
      </c>
      <c r="N775" s="24">
        <v>4.5247397731494185E-8</v>
      </c>
      <c r="O775" s="24">
        <v>3.8294591897930943E-6</v>
      </c>
      <c r="P775" s="23">
        <f t="shared" si="249"/>
        <v>2.321847410802094E-5</v>
      </c>
      <c r="Q775" s="23">
        <f t="shared" si="249"/>
        <v>3.2496873428862231E-5</v>
      </c>
      <c r="R775" s="12">
        <v>4.8185551888528721E-3</v>
      </c>
      <c r="S775" s="12">
        <v>5.700602900471338E-3</v>
      </c>
      <c r="T775" s="14">
        <v>-7.9258179790504847E-3</v>
      </c>
      <c r="U775" s="14">
        <v>-9.3766573566503655E-3</v>
      </c>
      <c r="V775" s="20">
        <v>-1.1209635619536341E-2</v>
      </c>
      <c r="W775" s="20">
        <v>-1.3261585438262547E-2</v>
      </c>
      <c r="Y775" s="14">
        <f t="shared" si="250"/>
        <v>-7.2872227109305569E-3</v>
      </c>
      <c r="Z775" s="14">
        <f t="shared" si="253"/>
        <v>-1.0309317061016765E-2</v>
      </c>
      <c r="AA775" s="20">
        <f t="shared" si="251"/>
        <v>-1.2830476152264602E-2</v>
      </c>
      <c r="AB775" s="20">
        <f t="shared" si="254"/>
        <v>-1.3369995612495996E-2</v>
      </c>
      <c r="AI775" s="26">
        <v>4.279545463081582E-2</v>
      </c>
      <c r="AJ775" s="26">
        <v>-0.33397914417117963</v>
      </c>
      <c r="AK775" s="26">
        <f t="shared" si="255"/>
        <v>-0.96459055928013027</v>
      </c>
      <c r="AL775" s="26">
        <f t="shared" si="255"/>
        <v>-1.5247451757282116</v>
      </c>
      <c r="AM775" s="26">
        <f t="shared" si="256"/>
        <v>-3.0786921367442832</v>
      </c>
      <c r="AN775" s="26">
        <f t="shared" si="256"/>
        <v>-1.8285623678153984</v>
      </c>
      <c r="AO775" s="14">
        <v>-4.6479328445377657E-3</v>
      </c>
      <c r="AP775" s="14">
        <v>-8.691966771235923E-3</v>
      </c>
      <c r="AQ775" s="20">
        <v>-1.4834847970389703E-2</v>
      </c>
      <c r="AR775" s="20">
        <v>-1.0423907937661198E-2</v>
      </c>
    </row>
    <row r="776" spans="1:44" x14ac:dyDescent="0.2">
      <c r="A776" s="1">
        <v>44078</v>
      </c>
      <c r="B776">
        <v>221.4237</v>
      </c>
      <c r="C776">
        <v>17.2</v>
      </c>
      <c r="D776" s="12">
        <v>-5.1681687888074368E-3</v>
      </c>
      <c r="E776" s="12">
        <v>-1.9384264538198415E-2</v>
      </c>
      <c r="F776" s="12">
        <v>-1.4216095749390978E-2</v>
      </c>
      <c r="G776" s="12">
        <f t="shared" si="248"/>
        <v>5.5263339710505946E-3</v>
      </c>
      <c r="H776" s="12">
        <f t="shared" si="252"/>
        <v>5.4338244184682759E-3</v>
      </c>
      <c r="I776" s="14">
        <v>-9.0900104760277059E-3</v>
      </c>
      <c r="J776" s="14">
        <v>-8.9378458029350204E-3</v>
      </c>
      <c r="K776" s="20">
        <v>-1.2856175284793228E-2</v>
      </c>
      <c r="L776" s="20">
        <v>-1.2640965883814881E-2</v>
      </c>
      <c r="N776" s="24">
        <v>2.6709968629603329E-5</v>
      </c>
      <c r="O776" s="24">
        <v>2.0209737835585222E-4</v>
      </c>
      <c r="P776" s="23">
        <f t="shared" si="249"/>
        <v>2.4705765694260541E-5</v>
      </c>
      <c r="Q776" s="23">
        <f t="shared" si="249"/>
        <v>3.4331972080187152E-5</v>
      </c>
      <c r="R776" s="12">
        <v>4.9704894823609218E-3</v>
      </c>
      <c r="S776" s="12">
        <v>5.8593491174521381E-3</v>
      </c>
      <c r="T776" s="14">
        <v>-8.1757276527855104E-3</v>
      </c>
      <c r="U776" s="14">
        <v>-9.6377716474160598E-3</v>
      </c>
      <c r="V776" s="20">
        <v>-1.1563087640232689E-2</v>
      </c>
      <c r="W776" s="20">
        <v>-1.3630884362647857E-2</v>
      </c>
      <c r="Y776" s="14">
        <f t="shared" si="250"/>
        <v>-7.2872227109305569E-3</v>
      </c>
      <c r="Z776" s="14">
        <f t="shared" si="253"/>
        <v>-1.0309317061016765E-2</v>
      </c>
      <c r="AA776" s="20">
        <f t="shared" si="251"/>
        <v>-1.2830476152264602E-2</v>
      </c>
      <c r="AB776" s="20">
        <f t="shared" si="254"/>
        <v>-1.3369995612495996E-2</v>
      </c>
      <c r="AI776" s="26">
        <v>-1.0424354868357066</v>
      </c>
      <c r="AJ776" s="26">
        <v>-2.9238725554737575</v>
      </c>
      <c r="AK776" s="26">
        <f t="shared" si="255"/>
        <v>-0.96459055928013027</v>
      </c>
      <c r="AL776" s="26">
        <f t="shared" si="255"/>
        <v>-1.5247451757282116</v>
      </c>
      <c r="AM776" s="26">
        <f t="shared" si="256"/>
        <v>-3.0786921367442832</v>
      </c>
      <c r="AN776" s="26">
        <f t="shared" si="256"/>
        <v>-1.8285623678153984</v>
      </c>
      <c r="AO776" s="14">
        <v>-4.7944872296865268E-3</v>
      </c>
      <c r="AP776" s="14">
        <v>-8.9340142997425022E-3</v>
      </c>
      <c r="AQ776" s="20">
        <v>-1.5302606885114733E-2</v>
      </c>
      <c r="AR776" s="20">
        <v>-1.0714185296065347E-2</v>
      </c>
    </row>
    <row r="777" spans="1:44" x14ac:dyDescent="0.2">
      <c r="A777" s="1">
        <v>44077</v>
      </c>
      <c r="B777">
        <v>222.57400000000001</v>
      </c>
      <c r="C777">
        <v>17.54</v>
      </c>
      <c r="D777" s="12">
        <v>-1.2423136047061356E-2</v>
      </c>
      <c r="E777" s="12">
        <v>2.2857142857142243E-3</v>
      </c>
      <c r="F777" s="12">
        <v>1.470885033277558E-2</v>
      </c>
      <c r="G777" s="12">
        <f t="shared" si="248"/>
        <v>5.5232151772509168E-3</v>
      </c>
      <c r="H777" s="12">
        <f t="shared" si="252"/>
        <v>5.5319012410632367E-3</v>
      </c>
      <c r="I777" s="14">
        <v>-9.0848805167345909E-3</v>
      </c>
      <c r="J777" s="14">
        <v>-9.0991678203002184E-3</v>
      </c>
      <c r="K777" s="20">
        <v>-1.2848919885467776E-2</v>
      </c>
      <c r="L777" s="20">
        <v>-1.2869126691551349E-2</v>
      </c>
      <c r="N777" s="24">
        <v>1.5433430924379526E-4</v>
      </c>
      <c r="O777" s="24">
        <v>2.1635027811199231E-4</v>
      </c>
      <c r="P777" s="23">
        <f t="shared" si="249"/>
        <v>2.4579610882321371E-5</v>
      </c>
      <c r="Q777" s="23">
        <f t="shared" si="249"/>
        <v>2.3639800225261555E-5</v>
      </c>
      <c r="R777" s="12">
        <v>4.9577828595372521E-3</v>
      </c>
      <c r="S777" s="12">
        <v>4.8620777683271946E-3</v>
      </c>
      <c r="T777" s="14">
        <v>-8.1548271181476929E-3</v>
      </c>
      <c r="U777" s="14">
        <v>-7.9974062517531083E-3</v>
      </c>
      <c r="V777" s="20">
        <v>-1.1533527615240607E-2</v>
      </c>
      <c r="W777" s="20">
        <v>-1.1310884279769205E-2</v>
      </c>
      <c r="Y777" s="14">
        <f t="shared" si="250"/>
        <v>-7.2872227109305569E-3</v>
      </c>
      <c r="Z777" s="14">
        <f t="shared" si="253"/>
        <v>-8.8215000736832413E-3</v>
      </c>
      <c r="AA777" s="20">
        <f t="shared" si="251"/>
        <v>-1.2830476152264602E-2</v>
      </c>
      <c r="AB777" s="20">
        <f t="shared" si="254"/>
        <v>-1.1718117383478589E-2</v>
      </c>
      <c r="AI777" s="26">
        <v>-3.0775557441444219</v>
      </c>
      <c r="AJ777" s="26">
        <v>4.3641502724590113</v>
      </c>
      <c r="AK777" s="26">
        <f t="shared" si="255"/>
        <v>-0.91413654038718239</v>
      </c>
      <c r="AL777" s="26">
        <f t="shared" si="255"/>
        <v>-1.288643113207911</v>
      </c>
      <c r="AM777" s="26">
        <f t="shared" si="256"/>
        <v>-3.0786921367442832</v>
      </c>
      <c r="AN777" s="26">
        <f t="shared" si="256"/>
        <v>-1.8040951984004923</v>
      </c>
      <c r="AO777" s="14">
        <v>-4.5320904712082555E-3</v>
      </c>
      <c r="AP777" s="14">
        <v>-6.2654830320361286E-3</v>
      </c>
      <c r="AQ777" s="20">
        <v>-1.5263487105342925E-2</v>
      </c>
      <c r="AR777" s="20">
        <v>-8.7716511560888728E-3</v>
      </c>
    </row>
    <row r="778" spans="1:44" x14ac:dyDescent="0.2">
      <c r="A778" s="1">
        <v>44076</v>
      </c>
      <c r="B778">
        <v>225.37385</v>
      </c>
      <c r="C778">
        <v>17.5</v>
      </c>
      <c r="D778" s="12">
        <v>1.1376160704509308E-2</v>
      </c>
      <c r="E778" s="12">
        <v>1.0976314269208531E-2</v>
      </c>
      <c r="F778" s="12">
        <v>-3.998464353007769E-4</v>
      </c>
      <c r="G778" s="12">
        <f t="shared" si="248"/>
        <v>5.4656760169363048E-3</v>
      </c>
      <c r="H778" s="12">
        <f t="shared" si="252"/>
        <v>5.6845100390123327E-3</v>
      </c>
      <c r="I778" s="14">
        <v>-8.9902370201993594E-3</v>
      </c>
      <c r="J778" s="14">
        <v>-9.3501869551114933E-3</v>
      </c>
      <c r="K778" s="20">
        <v>-1.2715063782195783E-2</v>
      </c>
      <c r="L778" s="20">
        <v>-1.3224147844220158E-2</v>
      </c>
      <c r="N778" s="24">
        <v>1.2941703237482173E-4</v>
      </c>
      <c r="O778" s="24">
        <v>1.5987717182273838E-7</v>
      </c>
      <c r="P778" s="23">
        <f t="shared" si="249"/>
        <v>1.6294859729599341E-5</v>
      </c>
      <c r="Q778" s="23">
        <f t="shared" si="249"/>
        <v>1.1359469897466067E-5</v>
      </c>
      <c r="R778" s="12">
        <v>4.0366892039887517E-3</v>
      </c>
      <c r="S778" s="12">
        <v>3.3703812688575855E-3</v>
      </c>
      <c r="T778" s="14">
        <v>-6.639762878056751E-3</v>
      </c>
      <c r="U778" s="14">
        <v>-5.5437838542897059E-3</v>
      </c>
      <c r="V778" s="20">
        <v>-9.3907433478628462E-3</v>
      </c>
      <c r="W778" s="20">
        <v>-7.8406792995139151E-3</v>
      </c>
      <c r="Y778" s="14">
        <f t="shared" si="250"/>
        <v>-7.1263066481829559E-3</v>
      </c>
      <c r="Z778" s="14">
        <f t="shared" si="253"/>
        <v>-1.0309317061016765E-2</v>
      </c>
      <c r="AA778" s="20">
        <f t="shared" si="251"/>
        <v>-1.2830476152264602E-2</v>
      </c>
      <c r="AB778" s="20">
        <f t="shared" si="254"/>
        <v>-1.3420472955242898E-2</v>
      </c>
      <c r="AI778" s="26">
        <v>3.7799839377121889</v>
      </c>
      <c r="AJ778" s="26">
        <v>-0.11491642730978018</v>
      </c>
      <c r="AK778" s="26">
        <f t="shared" si="255"/>
        <v>-0.85996548639897963</v>
      </c>
      <c r="AL778" s="26">
        <f t="shared" si="255"/>
        <v>-1.5237607900229462</v>
      </c>
      <c r="AM778" s="26">
        <f t="shared" si="256"/>
        <v>-1.1744984920138113</v>
      </c>
      <c r="AN778" s="26">
        <f t="shared" si="256"/>
        <v>-1.8040951984004923</v>
      </c>
      <c r="AO778" s="14">
        <v>-3.4714133947496969E-3</v>
      </c>
      <c r="AP778" s="14">
        <v>-5.1356548249129746E-3</v>
      </c>
      <c r="AQ778" s="20">
        <v>-4.7410853828132211E-3</v>
      </c>
      <c r="AR778" s="20">
        <v>-6.0804886639249283E-3</v>
      </c>
    </row>
    <row r="779" spans="1:44" x14ac:dyDescent="0.2">
      <c r="A779" s="1">
        <v>44075</v>
      </c>
      <c r="B779">
        <v>222.83879999999999</v>
      </c>
      <c r="C779">
        <v>17.309999999999999</v>
      </c>
      <c r="D779" s="12">
        <v>2.7266445982221388E-3</v>
      </c>
      <c r="E779" s="12">
        <v>0</v>
      </c>
      <c r="F779" s="12">
        <v>-2.7266445982221388E-3</v>
      </c>
      <c r="G779" s="12">
        <f t="shared" si="248"/>
        <v>5.3711937813025953E-3</v>
      </c>
      <c r="H779" s="12">
        <f t="shared" si="252"/>
        <v>5.8923220256886693E-3</v>
      </c>
      <c r="I779" s="14">
        <v>-8.8348275722347682E-3</v>
      </c>
      <c r="J779" s="14">
        <v>-9.692007255120056E-3</v>
      </c>
      <c r="K779" s="20">
        <v>-1.2495265234194678E-2</v>
      </c>
      <c r="L779" s="20">
        <v>-1.3707590817624855E-2</v>
      </c>
      <c r="N779" s="24">
        <v>7.4345907650139686E-6</v>
      </c>
      <c r="O779" s="24">
        <v>7.4345907650139686E-6</v>
      </c>
      <c r="P779" s="23">
        <f t="shared" si="249"/>
        <v>9.0575664343727253E-6</v>
      </c>
      <c r="Q779" s="23">
        <f t="shared" si="249"/>
        <v>1.2106600903065783E-5</v>
      </c>
      <c r="R779" s="12">
        <v>3.0095791124960854E-3</v>
      </c>
      <c r="S779" s="12">
        <v>3.479454109923823E-3</v>
      </c>
      <c r="T779" s="14">
        <v>-4.9503171187865805E-3</v>
      </c>
      <c r="U779" s="14">
        <v>-5.7231927125194083E-3</v>
      </c>
      <c r="V779" s="20">
        <v>-7.001327970112989E-3</v>
      </c>
      <c r="W779" s="20">
        <v>-8.0944206714439505E-3</v>
      </c>
      <c r="Y779" s="14">
        <f t="shared" si="250"/>
        <v>-7.1263066481829559E-3</v>
      </c>
      <c r="Z779" s="14">
        <f t="shared" si="253"/>
        <v>-1.0309317061016765E-2</v>
      </c>
      <c r="AA779" s="20">
        <f t="shared" si="251"/>
        <v>-1.2830476152264602E-2</v>
      </c>
      <c r="AB779" s="20">
        <f t="shared" si="254"/>
        <v>-1.3420472955242898E-2</v>
      </c>
      <c r="AI779" s="26">
        <v>0.89695688282491548</v>
      </c>
      <c r="AJ779" s="26">
        <v>-0.77375507435475877</v>
      </c>
      <c r="AK779" s="26">
        <f t="shared" si="255"/>
        <v>-0.85996548639897963</v>
      </c>
      <c r="AL779" s="26">
        <f t="shared" si="255"/>
        <v>-1.5237607900229462</v>
      </c>
      <c r="AM779" s="26">
        <f t="shared" si="256"/>
        <v>-1.1744984920138113</v>
      </c>
      <c r="AN779" s="26">
        <f t="shared" si="256"/>
        <v>-1.8040951984004923</v>
      </c>
      <c r="AO779" s="14">
        <v>-2.5881341653339056E-3</v>
      </c>
      <c r="AP779" s="14">
        <v>-5.3018557433861116E-3</v>
      </c>
      <c r="AQ779" s="20">
        <v>-3.5347461292229167E-3</v>
      </c>
      <c r="AR779" s="20">
        <v>-6.2772664527684279E-3</v>
      </c>
    </row>
    <row r="780" spans="1:44" x14ac:dyDescent="0.2">
      <c r="A780" s="1">
        <v>44074</v>
      </c>
      <c r="B780">
        <v>222.23284999999998</v>
      </c>
      <c r="C780">
        <v>17.309999999999999</v>
      </c>
      <c r="D780" s="12">
        <v>-2.1254459911758117E-3</v>
      </c>
      <c r="E780" s="12">
        <v>-2.305475504322918E-3</v>
      </c>
      <c r="F780" s="12">
        <v>-1.8002951314710636E-4</v>
      </c>
      <c r="G780" s="12">
        <f t="shared" si="248"/>
        <v>5.870956788514025E-3</v>
      </c>
      <c r="H780" s="12">
        <f t="shared" si="252"/>
        <v>5.979037694918885E-3</v>
      </c>
      <c r="I780" s="14">
        <v>-9.6568645672626633E-3</v>
      </c>
      <c r="J780" s="14">
        <v>-9.8346418381669003E-3</v>
      </c>
      <c r="K780" s="20">
        <v>-1.3657887843545245E-2</v>
      </c>
      <c r="L780" s="20">
        <v>-1.3909321630384597E-2</v>
      </c>
      <c r="N780" s="24">
        <v>4.5175206614053288E-6</v>
      </c>
      <c r="O780" s="24">
        <v>3.2410625603984143E-8</v>
      </c>
      <c r="P780" s="23">
        <f t="shared" si="249"/>
        <v>9.2408928452673085E-6</v>
      </c>
      <c r="Q780" s="23">
        <f t="shared" si="249"/>
        <v>1.2417954022528416E-5</v>
      </c>
      <c r="R780" s="12">
        <v>3.039883689430783E-3</v>
      </c>
      <c r="S780" s="12">
        <v>3.5239117501050473E-3</v>
      </c>
      <c r="T780" s="14">
        <v>-5.0001637120708478E-3</v>
      </c>
      <c r="U780" s="14">
        <v>-5.7963190232171984E-3</v>
      </c>
      <c r="V780" s="20">
        <v>-7.0718269582387295E-3</v>
      </c>
      <c r="W780" s="20">
        <v>-8.1978446081644157E-3</v>
      </c>
      <c r="Y780" s="14">
        <f t="shared" si="250"/>
        <v>-7.1263066481829559E-3</v>
      </c>
      <c r="Z780" s="14">
        <f t="shared" si="253"/>
        <v>-1.0410780460197843E-2</v>
      </c>
      <c r="AA780" s="20">
        <f t="shared" si="251"/>
        <v>-1.2830476152264602E-2</v>
      </c>
      <c r="AB780" s="20">
        <f t="shared" si="254"/>
        <v>-1.3420472955242898E-2</v>
      </c>
      <c r="AI780" s="26">
        <v>-0.68801817840521462</v>
      </c>
      <c r="AJ780" s="26">
        <v>-4.9477414923205579E-2</v>
      </c>
      <c r="AK780" s="26">
        <f t="shared" si="255"/>
        <v>-0.85996548639897963</v>
      </c>
      <c r="AL780" s="26">
        <f t="shared" si="255"/>
        <v>-1.5237607900229462</v>
      </c>
      <c r="AM780" s="26">
        <f t="shared" si="256"/>
        <v>-1.1744984920138113</v>
      </c>
      <c r="AN780" s="26">
        <f t="shared" si="256"/>
        <v>-1.8040951984004923</v>
      </c>
      <c r="AO780" s="14">
        <v>-2.614195055577668E-3</v>
      </c>
      <c r="AP780" s="14">
        <v>-5.3695985523112095E-3</v>
      </c>
      <c r="AQ780" s="20">
        <v>-3.5703388091338356E-3</v>
      </c>
      <c r="AR780" s="20">
        <v>-6.3574722679515909E-3</v>
      </c>
    </row>
    <row r="781" spans="1:44" x14ac:dyDescent="0.2">
      <c r="A781" s="1">
        <v>44071</v>
      </c>
      <c r="B781">
        <v>222.7062</v>
      </c>
      <c r="C781">
        <v>17.350000000000001</v>
      </c>
      <c r="D781" s="12">
        <v>-1.4630154798067618E-3</v>
      </c>
      <c r="E781" s="12">
        <v>-3.4462952326248519E-3</v>
      </c>
      <c r="F781" s="12">
        <v>-1.9832797528180901E-3</v>
      </c>
      <c r="G781" s="12">
        <f t="shared" si="248"/>
        <v>5.8796196783599463E-3</v>
      </c>
      <c r="H781" s="12">
        <f t="shared" si="252"/>
        <v>6.1674491646903588E-3</v>
      </c>
      <c r="I781" s="14">
        <v>-9.6711137530456088E-3</v>
      </c>
      <c r="J781" s="14">
        <v>-1.0144551127579766E-2</v>
      </c>
      <c r="K781" s="20">
        <v>-1.3678040738921354E-2</v>
      </c>
      <c r="L781" s="20">
        <v>-1.4347632252532376E-2</v>
      </c>
      <c r="N781" s="24">
        <v>2.1404142941542094E-6</v>
      </c>
      <c r="O781" s="24">
        <v>3.9333985779381844E-6</v>
      </c>
      <c r="P781" s="23">
        <f t="shared" si="249"/>
        <v>9.5433383460984597E-6</v>
      </c>
      <c r="Q781" s="23">
        <f t="shared" si="249"/>
        <v>1.323955574844327E-5</v>
      </c>
      <c r="R781" s="12">
        <v>3.0892294097555235E-3</v>
      </c>
      <c r="S781" s="12">
        <v>3.6386200335351408E-3</v>
      </c>
      <c r="T781" s="14">
        <v>-5.0813301991215302E-3</v>
      </c>
      <c r="U781" s="14">
        <v>-5.9849973592585653E-3</v>
      </c>
      <c r="V781" s="20">
        <v>-7.1866222698092038E-3</v>
      </c>
      <c r="W781" s="20">
        <v>-8.4646959794568866E-3</v>
      </c>
      <c r="Y781" s="14">
        <f t="shared" si="250"/>
        <v>-7.1263066481829559E-3</v>
      </c>
      <c r="Z781" s="14">
        <f t="shared" si="253"/>
        <v>-1.0410780460197843E-2</v>
      </c>
      <c r="AA781" s="20">
        <f t="shared" si="251"/>
        <v>-1.2830476152264602E-2</v>
      </c>
      <c r="AB781" s="20">
        <f t="shared" si="254"/>
        <v>-1.3420472955242898E-2</v>
      </c>
      <c r="AI781" s="26">
        <v>-0.46211096967050858</v>
      </c>
      <c r="AJ781" s="26">
        <v>-0.53277954587601828</v>
      </c>
      <c r="AK781" s="26">
        <f t="shared" si="255"/>
        <v>-0.85996548639897963</v>
      </c>
      <c r="AL781" s="26">
        <f t="shared" si="255"/>
        <v>-1.5237607900229462</v>
      </c>
      <c r="AM781" s="26">
        <f t="shared" si="256"/>
        <v>-1.1744984920138113</v>
      </c>
      <c r="AN781" s="26">
        <f t="shared" si="256"/>
        <v>-1.8040951984004923</v>
      </c>
      <c r="AO781" s="14">
        <v>-2.6566306719584417E-3</v>
      </c>
      <c r="AP781" s="14">
        <v>-5.5443865368928254E-3</v>
      </c>
      <c r="AQ781" s="20">
        <v>-3.6282952832425788E-3</v>
      </c>
      <c r="AR781" s="20">
        <v>-6.5644169313045855E-3</v>
      </c>
    </row>
    <row r="782" spans="1:44" x14ac:dyDescent="0.2">
      <c r="A782" s="1">
        <v>44070</v>
      </c>
      <c r="B782">
        <v>223.0325</v>
      </c>
      <c r="C782">
        <v>17.41</v>
      </c>
      <c r="D782" s="12">
        <v>-6.1545051896572112E-4</v>
      </c>
      <c r="E782" s="12">
        <v>5.7770075101097884E-3</v>
      </c>
      <c r="F782" s="12">
        <v>6.3924580290755095E-3</v>
      </c>
      <c r="G782" s="12">
        <f t="shared" si="248"/>
        <v>5.9089851637062199E-3</v>
      </c>
      <c r="H782" s="12">
        <f t="shared" si="252"/>
        <v>6.315690968540749E-3</v>
      </c>
      <c r="I782" s="14">
        <v>-9.7194156781246176E-3</v>
      </c>
      <c r="J782" s="14">
        <v>-1.0388387196308911E-2</v>
      </c>
      <c r="K782" s="20">
        <v>-1.3746355073326834E-2</v>
      </c>
      <c r="L782" s="20">
        <v>-1.469249425776371E-2</v>
      </c>
      <c r="N782" s="24">
        <v>3.7877934129517547E-7</v>
      </c>
      <c r="O782" s="24">
        <v>4.0863519653491948E-5</v>
      </c>
      <c r="P782" s="23">
        <f t="shared" si="249"/>
        <v>1.0023174391230696E-5</v>
      </c>
      <c r="Q782" s="23">
        <f t="shared" si="249"/>
        <v>1.3857116550209125E-5</v>
      </c>
      <c r="R782" s="12">
        <v>3.1659397327224495E-3</v>
      </c>
      <c r="S782" s="12">
        <v>3.7225148153108975E-3</v>
      </c>
      <c r="T782" s="14">
        <v>-5.2075074520782968E-3</v>
      </c>
      <c r="U782" s="14">
        <v>-6.1229919953447211E-3</v>
      </c>
      <c r="V782" s="20">
        <v>-7.3650771665602979E-3</v>
      </c>
      <c r="W782" s="20">
        <v>-8.6598644266840386E-3</v>
      </c>
      <c r="Y782" s="14">
        <f t="shared" si="250"/>
        <v>-7.1263066481829559E-3</v>
      </c>
      <c r="Z782" s="14">
        <f t="shared" si="253"/>
        <v>-1.1305761530493169E-2</v>
      </c>
      <c r="AA782" s="20">
        <f t="shared" si="251"/>
        <v>-1.2830476152264602E-2</v>
      </c>
      <c r="AB782" s="20">
        <f t="shared" si="254"/>
        <v>-1.3589462223520477E-2</v>
      </c>
      <c r="AI782" s="26">
        <v>-0.18846023844981513</v>
      </c>
      <c r="AJ782" s="26">
        <v>1.8341370855235979</v>
      </c>
      <c r="AK782" s="26">
        <f t="shared" si="255"/>
        <v>-0.85996548639897963</v>
      </c>
      <c r="AL782" s="26">
        <f t="shared" si="255"/>
        <v>-1.5237607900229462</v>
      </c>
      <c r="AM782" s="26">
        <f t="shared" si="256"/>
        <v>-1.1744984920138113</v>
      </c>
      <c r="AN782" s="26">
        <f t="shared" si="256"/>
        <v>-1.8040951984004923</v>
      </c>
      <c r="AO782" s="14">
        <v>-2.722598902160517E-3</v>
      </c>
      <c r="AP782" s="14">
        <v>-5.6722221158502549E-3</v>
      </c>
      <c r="AQ782" s="20">
        <v>-3.7183914418891257E-3</v>
      </c>
      <c r="AR782" s="20">
        <v>-6.715771104277085E-3</v>
      </c>
    </row>
    <row r="783" spans="1:44" x14ac:dyDescent="0.2">
      <c r="A783" s="1">
        <v>44069</v>
      </c>
      <c r="B783">
        <v>223.16985</v>
      </c>
      <c r="C783">
        <v>17.309999999999999</v>
      </c>
      <c r="D783" s="12">
        <v>4.2547092611586734E-3</v>
      </c>
      <c r="E783" s="12">
        <v>5.2264808362370019E-3</v>
      </c>
      <c r="F783" s="12">
        <v>9.7177157507832845E-4</v>
      </c>
      <c r="G783" s="12">
        <f t="shared" si="248"/>
        <v>6.0984012713049636E-3</v>
      </c>
      <c r="H783" s="12">
        <f t="shared" si="252"/>
        <v>6.3961890244921549E-3</v>
      </c>
      <c r="I783" s="14">
        <v>-1.0030977449711442E-2</v>
      </c>
      <c r="J783" s="14">
        <v>-1.0520794715603122E-2</v>
      </c>
      <c r="K783" s="20">
        <v>-1.4187002832548262E-2</v>
      </c>
      <c r="L783" s="20">
        <v>-1.4879760739090683E-2</v>
      </c>
      <c r="N783" s="24">
        <v>1.8102550896989383E-5</v>
      </c>
      <c r="O783" s="24">
        <v>9.4433999413021536E-7</v>
      </c>
      <c r="P783" s="23">
        <f t="shared" si="249"/>
        <v>1.0664655031051377E-5</v>
      </c>
      <c r="Q783" s="23">
        <f t="shared" si="249"/>
        <v>1.2147088232953368E-5</v>
      </c>
      <c r="R783" s="12">
        <v>3.2656783416392032E-3</v>
      </c>
      <c r="S783" s="12">
        <v>3.4852673115491968E-3</v>
      </c>
      <c r="T783" s="14">
        <v>-5.3715628647021136E-3</v>
      </c>
      <c r="U783" s="14">
        <v>-5.7327545782971043E-3</v>
      </c>
      <c r="V783" s="20">
        <v>-7.5971038673735792E-3</v>
      </c>
      <c r="W783" s="20">
        <v>-8.1079442006865114E-3</v>
      </c>
      <c r="Y783" s="14">
        <f t="shared" si="250"/>
        <v>-7.2872227109305569E-3</v>
      </c>
      <c r="Z783" s="14">
        <f t="shared" si="253"/>
        <v>-1.1305761530493169E-2</v>
      </c>
      <c r="AA783" s="20">
        <f t="shared" si="251"/>
        <v>-1.4135614748286437E-2</v>
      </c>
      <c r="AB783" s="20">
        <f t="shared" si="254"/>
        <v>-1.3589462223520477E-2</v>
      </c>
      <c r="AI783" s="26">
        <v>1.3329429025729858</v>
      </c>
      <c r="AJ783" s="26">
        <v>0.27073235800723661</v>
      </c>
      <c r="AK783" s="26">
        <f t="shared" si="255"/>
        <v>-0.85996548639897963</v>
      </c>
      <c r="AL783" s="26">
        <f t="shared" si="255"/>
        <v>-1.5237607900229462</v>
      </c>
      <c r="AM783" s="26">
        <f t="shared" si="256"/>
        <v>-1.1744984920138113</v>
      </c>
      <c r="AN783" s="26">
        <f t="shared" si="256"/>
        <v>-1.8040951984004923</v>
      </c>
      <c r="AO783" s="14">
        <v>-2.8083706634903704E-3</v>
      </c>
      <c r="AP783" s="14">
        <v>-5.3107136720873535E-3</v>
      </c>
      <c r="AQ783" s="20">
        <v>-3.8355342876574081E-3</v>
      </c>
      <c r="AR783" s="20">
        <v>-6.2877540219080982E-3</v>
      </c>
    </row>
    <row r="784" spans="1:44" x14ac:dyDescent="0.2">
      <c r="A784" s="1">
        <v>44068</v>
      </c>
      <c r="B784">
        <v>222.22435000000002</v>
      </c>
      <c r="C784">
        <v>17.22</v>
      </c>
      <c r="D784" s="12">
        <v>-5.4936776607672488E-4</v>
      </c>
      <c r="E784" s="12">
        <v>5.8105752469472804E-4</v>
      </c>
      <c r="F784" s="12">
        <v>1.1304252907714529E-3</v>
      </c>
      <c r="G784" s="12">
        <f t="shared" si="248"/>
        <v>6.102821301047388E-3</v>
      </c>
      <c r="H784" s="12">
        <f t="shared" si="252"/>
        <v>6.5186260621291217E-3</v>
      </c>
      <c r="I784" s="14">
        <v>-1.0038247751664502E-2</v>
      </c>
      <c r="J784" s="14">
        <v>-1.0722185721033482E-2</v>
      </c>
      <c r="K784" s="20">
        <v>-1.4197285359342749E-2</v>
      </c>
      <c r="L784" s="20">
        <v>-1.5164591881301299E-2</v>
      </c>
      <c r="N784" s="24">
        <v>3.0180494240413112E-7</v>
      </c>
      <c r="O784" s="24">
        <v>1.2778613380157239E-6</v>
      </c>
      <c r="P784" s="23">
        <f t="shared" si="249"/>
        <v>1.0188650950033088E-5</v>
      </c>
      <c r="Q784" s="23">
        <f t="shared" si="249"/>
        <v>1.2883920944047282E-5</v>
      </c>
      <c r="R784" s="12">
        <v>3.1919666273369915E-3</v>
      </c>
      <c r="S784" s="12">
        <v>3.5894179115905801E-3</v>
      </c>
      <c r="T784" s="14">
        <v>-5.25031788408331E-3</v>
      </c>
      <c r="U784" s="14">
        <v>-5.9040670705243457E-3</v>
      </c>
      <c r="V784" s="20">
        <v>-7.4256247775147223E-3</v>
      </c>
      <c r="W784" s="20">
        <v>-8.350234727672861E-3</v>
      </c>
      <c r="Y784" s="14">
        <f t="shared" si="250"/>
        <v>-7.2872227109305569E-3</v>
      </c>
      <c r="Z784" s="14">
        <f t="shared" si="253"/>
        <v>-1.1305761530493169E-2</v>
      </c>
      <c r="AA784" s="20">
        <f t="shared" si="251"/>
        <v>-1.4135614748286437E-2</v>
      </c>
      <c r="AB784" s="20">
        <f t="shared" si="254"/>
        <v>-1.3589462223520477E-2</v>
      </c>
      <c r="AI784" s="26">
        <v>-0.16685184214389573</v>
      </c>
      <c r="AJ784" s="26">
        <v>0.30625074059697593</v>
      </c>
      <c r="AK784" s="26">
        <f t="shared" si="255"/>
        <v>-0.85996548639897963</v>
      </c>
      <c r="AL784" s="26">
        <f t="shared" si="255"/>
        <v>-1.5237607900229462</v>
      </c>
      <c r="AM784" s="26">
        <f t="shared" si="256"/>
        <v>-1.1744984920138113</v>
      </c>
      <c r="AN784" s="26">
        <f t="shared" si="256"/>
        <v>-1.8040951984004923</v>
      </c>
      <c r="AO784" s="14">
        <v>-2.7449811332471664E-3</v>
      </c>
      <c r="AP784" s="14">
        <v>-5.4694142726877757E-3</v>
      </c>
      <c r="AQ784" s="20">
        <v>-3.7489599903657075E-3</v>
      </c>
      <c r="AR784" s="20">
        <v>-6.4756516193532881E-3</v>
      </c>
    </row>
    <row r="785" spans="1:44" x14ac:dyDescent="0.2">
      <c r="A785" s="1">
        <v>44067</v>
      </c>
      <c r="B785">
        <v>222.34649999999999</v>
      </c>
      <c r="C785">
        <v>17.21</v>
      </c>
      <c r="D785" s="12">
        <v>3.5568492196980106E-3</v>
      </c>
      <c r="E785" s="12">
        <v>4.0840140023337135E-3</v>
      </c>
      <c r="F785" s="12">
        <v>5.2716478263570288E-4</v>
      </c>
      <c r="G785" s="12">
        <f t="shared" si="248"/>
        <v>6.2106176154637059E-3</v>
      </c>
      <c r="H785" s="12">
        <f t="shared" si="252"/>
        <v>6.5202153452945987E-3</v>
      </c>
      <c r="I785" s="14">
        <v>-1.0215556910404183E-2</v>
      </c>
      <c r="J785" s="14">
        <v>-1.0724799859212469E-2</v>
      </c>
      <c r="K785" s="20">
        <v>-1.4448057086214588E-2</v>
      </c>
      <c r="L785" s="20">
        <v>-1.5168289106814557E-2</v>
      </c>
      <c r="N785" s="24">
        <v>1.2651176371666347E-5</v>
      </c>
      <c r="O785" s="24">
        <v>2.7790270805134788E-7</v>
      </c>
      <c r="P785" s="23">
        <f t="shared" si="249"/>
        <v>1.084087497379342E-5</v>
      </c>
      <c r="Q785" s="23">
        <f t="shared" si="249"/>
        <v>1.3624778023511453E-5</v>
      </c>
      <c r="R785" s="12">
        <v>3.2925484011314733E-3</v>
      </c>
      <c r="S785" s="12">
        <v>3.6911756966461857E-3</v>
      </c>
      <c r="T785" s="14">
        <v>-5.415760179514376E-3</v>
      </c>
      <c r="U785" s="14">
        <v>-6.0714437323436069E-3</v>
      </c>
      <c r="V785" s="20">
        <v>-7.6596129731487722E-3</v>
      </c>
      <c r="W785" s="20">
        <v>-8.5869587346040742E-3</v>
      </c>
      <c r="Y785" s="14">
        <f t="shared" si="250"/>
        <v>-7.2872227109305569E-3</v>
      </c>
      <c r="Z785" s="14">
        <f t="shared" si="253"/>
        <v>-1.1305761530493169E-2</v>
      </c>
      <c r="AA785" s="20">
        <f t="shared" si="251"/>
        <v>-1.4135614748286437E-2</v>
      </c>
      <c r="AB785" s="20">
        <f t="shared" si="254"/>
        <v>-1.3589462223520477E-2</v>
      </c>
      <c r="AI785" s="26">
        <v>1.0854274608721572</v>
      </c>
      <c r="AJ785" s="26">
        <v>0.13854964043548826</v>
      </c>
      <c r="AK785" s="26">
        <f t="shared" si="255"/>
        <v>-0.85996548639897963</v>
      </c>
      <c r="AL785" s="26">
        <f t="shared" si="255"/>
        <v>-1.5237607900229462</v>
      </c>
      <c r="AM785" s="26">
        <f t="shared" si="256"/>
        <v>-1.1744984920138113</v>
      </c>
      <c r="AN785" s="26">
        <f t="shared" si="256"/>
        <v>-1.8040951984004923</v>
      </c>
      <c r="AO785" s="14">
        <v>-2.8314779872712103E-3</v>
      </c>
      <c r="AP785" s="14">
        <v>-5.6244687956350905E-3</v>
      </c>
      <c r="AQ785" s="20">
        <v>-3.8670931320114008E-3</v>
      </c>
      <c r="AR785" s="20">
        <v>-6.6592323507719759E-3</v>
      </c>
    </row>
    <row r="786" spans="1:44" x14ac:dyDescent="0.2">
      <c r="A786" s="1">
        <v>44064</v>
      </c>
      <c r="B786">
        <v>221.55844999999999</v>
      </c>
      <c r="C786">
        <v>17.14</v>
      </c>
      <c r="D786" s="12">
        <v>3.0997338751810322E-3</v>
      </c>
      <c r="E786" s="12">
        <v>3.5128805620610049E-3</v>
      </c>
      <c r="F786" s="12">
        <v>4.1314668687997269E-4</v>
      </c>
      <c r="G786" s="12">
        <f t="shared" si="248"/>
        <v>6.3123017660136633E-3</v>
      </c>
      <c r="H786" s="12">
        <f t="shared" si="252"/>
        <v>6.5218770493295115E-3</v>
      </c>
      <c r="I786" s="14">
        <v>-1.038281245423976E-2</v>
      </c>
      <c r="J786" s="14">
        <v>-1.0727533119121216E-2</v>
      </c>
      <c r="K786" s="20">
        <v>-1.4684609793670131E-2</v>
      </c>
      <c r="L786" s="20">
        <v>-1.5172154808463461E-2</v>
      </c>
      <c r="N786" s="24">
        <v>9.6083500969448191E-6</v>
      </c>
      <c r="O786" s="24">
        <v>1.706901848798982E-7</v>
      </c>
      <c r="P786" s="23">
        <f t="shared" si="249"/>
        <v>1.0738145903976783E-5</v>
      </c>
      <c r="Q786" s="23">
        <f t="shared" si="249"/>
        <v>1.4477113282833355E-5</v>
      </c>
      <c r="R786" s="12">
        <v>3.2769110308302212E-3</v>
      </c>
      <c r="S786" s="12">
        <v>3.8048801929670998E-3</v>
      </c>
      <c r="T786" s="14">
        <v>-5.3900389942583785E-3</v>
      </c>
      <c r="U786" s="14">
        <v>-6.2584709855177528E-3</v>
      </c>
      <c r="V786" s="20">
        <v>-7.6232350099928649E-3</v>
      </c>
      <c r="W786" s="20">
        <v>-8.851474947889116E-3</v>
      </c>
      <c r="Y786" s="14">
        <f t="shared" si="250"/>
        <v>-9.0735654637307869E-3</v>
      </c>
      <c r="Z786" s="14">
        <f t="shared" si="253"/>
        <v>-1.1305761530493169E-2</v>
      </c>
      <c r="AA786" s="20">
        <f t="shared" si="251"/>
        <v>-1.4135614748286437E-2</v>
      </c>
      <c r="AB786" s="20">
        <f t="shared" si="254"/>
        <v>-1.3589462223520477E-2</v>
      </c>
      <c r="AI786" s="26">
        <v>0.94121111604595631</v>
      </c>
      <c r="AJ786" s="26">
        <v>0.10527288403109936</v>
      </c>
      <c r="AK786" s="26">
        <f t="shared" si="255"/>
        <v>-0.85996548639897963</v>
      </c>
      <c r="AL786" s="26">
        <f t="shared" si="255"/>
        <v>-1.5237607900229462</v>
      </c>
      <c r="AM786" s="26">
        <f t="shared" si="256"/>
        <v>-1.1744984920138113</v>
      </c>
      <c r="AN786" s="26">
        <f t="shared" si="256"/>
        <v>-1.8040951984004923</v>
      </c>
      <c r="AO786" s="14">
        <v>-2.8180303885140929E-3</v>
      </c>
      <c r="AP786" s="14">
        <v>-5.797727248778208E-3</v>
      </c>
      <c r="AQ786" s="20">
        <v>-3.8487270641735186E-3</v>
      </c>
      <c r="AR786" s="20">
        <v>-6.8643660866210829E-3</v>
      </c>
    </row>
    <row r="787" spans="1:44" x14ac:dyDescent="0.2">
      <c r="A787" s="1">
        <v>44063</v>
      </c>
      <c r="B787">
        <v>220.87380000000002</v>
      </c>
      <c r="C787">
        <v>17.079999999999998</v>
      </c>
      <c r="D787" s="12">
        <v>1.6159718879391605E-3</v>
      </c>
      <c r="E787" s="12">
        <v>0</v>
      </c>
      <c r="F787" s="12">
        <v>-1.6159718879391605E-3</v>
      </c>
      <c r="G787" s="12">
        <f t="shared" si="248"/>
        <v>6.502624387786116E-3</v>
      </c>
      <c r="H787" s="12">
        <f t="shared" si="252"/>
        <v>6.5941630390363602E-3</v>
      </c>
      <c r="I787" s="14">
        <v>-1.0695865308953093E-2</v>
      </c>
      <c r="J787" s="14">
        <v>-1.0846432991468303E-2</v>
      </c>
      <c r="K787" s="20">
        <v>-1.5127366420212354E-2</v>
      </c>
      <c r="L787" s="20">
        <v>-1.5340317166940926E-2</v>
      </c>
      <c r="N787" s="24">
        <v>2.6113651426096546E-6</v>
      </c>
      <c r="O787" s="24">
        <v>2.6113651426096546E-6</v>
      </c>
      <c r="P787" s="23">
        <f t="shared" si="249"/>
        <v>1.0846127952663961E-5</v>
      </c>
      <c r="Q787" s="23">
        <f t="shared" si="249"/>
        <v>1.5401942827390023E-5</v>
      </c>
      <c r="R787" s="12">
        <v>3.2933460116823378E-3</v>
      </c>
      <c r="S787" s="12">
        <v>3.9245309053936653E-3</v>
      </c>
      <c r="T787" s="14">
        <v>-5.4170721321218605E-3</v>
      </c>
      <c r="U787" s="14">
        <v>-6.4552788938199174E-3</v>
      </c>
      <c r="V787" s="20">
        <v>-7.6614684927580881E-3</v>
      </c>
      <c r="W787" s="20">
        <v>-9.1298241283701287E-3</v>
      </c>
      <c r="Y787" s="14">
        <f t="shared" si="250"/>
        <v>-9.0735654637307869E-3</v>
      </c>
      <c r="Z787" s="14">
        <f t="shared" si="253"/>
        <v>-1.1305761530493169E-2</v>
      </c>
      <c r="AA787" s="20">
        <f t="shared" si="251"/>
        <v>-1.4135614748286437E-2</v>
      </c>
      <c r="AB787" s="20">
        <f t="shared" si="254"/>
        <v>-1.3589462223520477E-2</v>
      </c>
      <c r="AI787" s="26">
        <v>0.47895946850218613</v>
      </c>
      <c r="AJ787" s="26">
        <v>-0.40085622914410024</v>
      </c>
      <c r="AK787" s="26">
        <f t="shared" si="255"/>
        <v>-0.85996548639897963</v>
      </c>
      <c r="AL787" s="26">
        <f t="shared" si="255"/>
        <v>-1.5237607900229462</v>
      </c>
      <c r="AM787" s="26">
        <f t="shared" si="256"/>
        <v>-1.1744984920138113</v>
      </c>
      <c r="AN787" s="26">
        <f t="shared" si="256"/>
        <v>-1.8040951984004923</v>
      </c>
      <c r="AO787" s="14">
        <v>-2.8321639048165411E-3</v>
      </c>
      <c r="AP787" s="14">
        <v>-5.9800463128721199E-3</v>
      </c>
      <c r="AQ787" s="20">
        <v>-3.8680299244006054E-3</v>
      </c>
      <c r="AR787" s="20">
        <v>-7.0802273623950477E-3</v>
      </c>
    </row>
    <row r="788" spans="1:44" x14ac:dyDescent="0.2">
      <c r="A788" s="1">
        <v>44062</v>
      </c>
      <c r="B788">
        <v>220.51745</v>
      </c>
      <c r="C788">
        <v>17.079999999999998</v>
      </c>
      <c r="D788" s="12">
        <v>-1.8475849004939704E-4</v>
      </c>
      <c r="E788" s="12">
        <v>0</v>
      </c>
      <c r="F788" s="12">
        <v>1.8475849004939704E-4</v>
      </c>
      <c r="G788" s="12">
        <f t="shared" si="248"/>
        <v>6.5560671756293553E-3</v>
      </c>
      <c r="H788" s="12">
        <f t="shared" si="252"/>
        <v>6.772903047008544E-3</v>
      </c>
      <c r="I788" s="14">
        <v>-1.0783770872371442E-2</v>
      </c>
      <c r="J788" s="14">
        <v>-1.1140434141862684E-2</v>
      </c>
      <c r="K788" s="20">
        <v>-1.525169293609429E-2</v>
      </c>
      <c r="L788" s="20">
        <v>-1.5756128604493057E-2</v>
      </c>
      <c r="N788" s="24">
        <v>3.4135699645333143E-8</v>
      </c>
      <c r="O788" s="24">
        <v>3.4135699645333143E-8</v>
      </c>
      <c r="P788" s="23">
        <f t="shared" ref="P788:Q803" si="257">SUMPRODUCT(N788:N887,Weights)</f>
        <v>1.1383349662807131E-5</v>
      </c>
      <c r="Q788" s="23">
        <f t="shared" si="257"/>
        <v>1.6251383137254688E-5</v>
      </c>
      <c r="R788" s="12">
        <v>3.3739220001071648E-3</v>
      </c>
      <c r="S788" s="12">
        <v>4.0313004275611469E-3</v>
      </c>
      <c r="T788" s="14">
        <v>-5.5496078389276372E-3</v>
      </c>
      <c r="U788" s="14">
        <v>-6.6308991296049752E-3</v>
      </c>
      <c r="V788" s="20">
        <v>-7.8489162721289245E-3</v>
      </c>
      <c r="W788" s="20">
        <v>-9.3782071792768065E-3</v>
      </c>
      <c r="Y788" s="14">
        <f t="shared" si="250"/>
        <v>-9.0735654637307869E-3</v>
      </c>
      <c r="Z788" s="14">
        <f t="shared" si="253"/>
        <v>-1.1305761530493169E-2</v>
      </c>
      <c r="AA788" s="20">
        <f t="shared" si="251"/>
        <v>-1.4135614748286437E-2</v>
      </c>
      <c r="AB788" s="20">
        <f t="shared" si="254"/>
        <v>-1.3589462223520477E-2</v>
      </c>
      <c r="AI788" s="26">
        <v>-5.2773207745489825E-2</v>
      </c>
      <c r="AJ788" s="26">
        <v>4.4431298804194587E-2</v>
      </c>
      <c r="AK788" s="26">
        <f t="shared" si="255"/>
        <v>-0.85996548639897963</v>
      </c>
      <c r="AL788" s="26">
        <f t="shared" si="255"/>
        <v>-1.5237607900229462</v>
      </c>
      <c r="AM788" s="26">
        <f t="shared" si="256"/>
        <v>-1.1744984920138113</v>
      </c>
      <c r="AN788" s="26">
        <f t="shared" si="256"/>
        <v>-1.8040951984004923</v>
      </c>
      <c r="AO788" s="14">
        <v>-2.9014564738943762E-3</v>
      </c>
      <c r="AP788" s="14">
        <v>-6.142737524320414E-3</v>
      </c>
      <c r="AQ788" s="20">
        <v>-3.9626663012980873E-3</v>
      </c>
      <c r="AR788" s="20">
        <v>-7.2728497446729167E-3</v>
      </c>
    </row>
    <row r="789" spans="1:44" x14ac:dyDescent="0.2">
      <c r="A789" s="1">
        <v>44061</v>
      </c>
      <c r="B789">
        <v>220.5582</v>
      </c>
      <c r="C789">
        <v>17.079999999999998</v>
      </c>
      <c r="D789" s="12">
        <v>-7.5116435004796145E-4</v>
      </c>
      <c r="E789" s="12">
        <v>0</v>
      </c>
      <c r="F789" s="12">
        <v>7.5116435004796145E-4</v>
      </c>
      <c r="G789" s="12">
        <f t="shared" si="248"/>
        <v>7.3075202093891393E-3</v>
      </c>
      <c r="H789" s="12">
        <f t="shared" si="252"/>
        <v>6.8041282962414398E-3</v>
      </c>
      <c r="I789" s="14">
        <v>-1.201980112043491E-2</v>
      </c>
      <c r="J789" s="14">
        <v>-1.1191795106315877E-2</v>
      </c>
      <c r="K789" s="20">
        <v>-1.6999834103622904E-2</v>
      </c>
      <c r="L789" s="20">
        <v>-1.58287693966624E-2</v>
      </c>
      <c r="N789" s="24">
        <v>5.6424788078297637E-7</v>
      </c>
      <c r="O789" s="24">
        <v>5.6424788078297637E-7</v>
      </c>
      <c r="P789" s="23">
        <f t="shared" si="257"/>
        <v>1.22569332973021E-5</v>
      </c>
      <c r="Q789" s="23">
        <f t="shared" si="257"/>
        <v>1.7291425241230521E-5</v>
      </c>
      <c r="R789" s="12">
        <v>3.5009903309352482E-3</v>
      </c>
      <c r="S789" s="12">
        <v>4.1582959540213734E-3</v>
      </c>
      <c r="T789" s="14">
        <v>-5.7586166437608799E-3</v>
      </c>
      <c r="U789" s="14">
        <v>-6.8397881819096899E-3</v>
      </c>
      <c r="V789" s="20">
        <v>-8.1445214134087535E-3</v>
      </c>
      <c r="W789" s="20">
        <v>-9.6736429522702519E-3</v>
      </c>
      <c r="Y789" s="14">
        <f t="shared" si="250"/>
        <v>-9.0735654637307869E-3</v>
      </c>
      <c r="Z789" s="14">
        <f t="shared" si="253"/>
        <v>-1.1305761530493169E-2</v>
      </c>
      <c r="AA789" s="20">
        <f t="shared" si="251"/>
        <v>-1.4135614748286437E-2</v>
      </c>
      <c r="AB789" s="20">
        <f t="shared" si="254"/>
        <v>-1.3589462223520477E-2</v>
      </c>
      <c r="AI789" s="26">
        <v>-0.20816499020860607</v>
      </c>
      <c r="AJ789" s="26">
        <v>0.1750826882306474</v>
      </c>
      <c r="AK789" s="26">
        <f t="shared" ref="AK789:AL804" si="258">PERCENTILE(AI789:AI888,5%)</f>
        <v>-0.85996548639897963</v>
      </c>
      <c r="AL789" s="26">
        <f t="shared" si="258"/>
        <v>-1.5237607900229462</v>
      </c>
      <c r="AM789" s="26">
        <f t="shared" ref="AM789:AN804" si="259">PERCENTILE(AI789:AI888,1%)</f>
        <v>-1.1744984920138113</v>
      </c>
      <c r="AN789" s="26">
        <f t="shared" si="259"/>
        <v>-1.8040951984004923</v>
      </c>
      <c r="AO789" s="14">
        <v>-3.0107308528208553E-3</v>
      </c>
      <c r="AP789" s="14">
        <v>-6.3362483280488286E-3</v>
      </c>
      <c r="AQ789" s="20">
        <v>-4.1119078642383828E-3</v>
      </c>
      <c r="AR789" s="20">
        <v>-7.5019617641781536E-3</v>
      </c>
    </row>
    <row r="790" spans="1:44" x14ac:dyDescent="0.2">
      <c r="A790" s="1">
        <v>44060</v>
      </c>
      <c r="B790">
        <v>220.72399999999999</v>
      </c>
      <c r="C790">
        <v>17.079999999999998</v>
      </c>
      <c r="D790" s="12">
        <v>1.0299464527618873E-3</v>
      </c>
      <c r="E790" s="12">
        <v>1.7595307917888103E-3</v>
      </c>
      <c r="F790" s="12">
        <v>7.2958433902692299E-4</v>
      </c>
      <c r="G790" s="12">
        <f t="shared" si="248"/>
        <v>7.4228687841752031E-3</v>
      </c>
      <c r="H790" s="12">
        <f t="shared" si="252"/>
        <v>7.0746518441095257E-3</v>
      </c>
      <c r="I790" s="14">
        <v>-1.2209532642035451E-2</v>
      </c>
      <c r="J790" s="14">
        <v>-1.1636766745202478E-2</v>
      </c>
      <c r="K790" s="20">
        <v>-1.7268175015350103E-2</v>
      </c>
      <c r="L790" s="20">
        <v>-1.645810127712331E-2</v>
      </c>
      <c r="N790" s="24">
        <v>1.0607896955567946E-6</v>
      </c>
      <c r="O790" s="24">
        <v>5.322933077533521E-7</v>
      </c>
      <c r="P790" s="23">
        <f t="shared" si="257"/>
        <v>1.3021306326100326E-5</v>
      </c>
      <c r="Q790" s="23">
        <f t="shared" si="257"/>
        <v>1.8407021698231714E-5</v>
      </c>
      <c r="R790" s="12">
        <v>3.6085047216402981E-3</v>
      </c>
      <c r="S790" s="12">
        <v>4.2903405107557269E-3</v>
      </c>
      <c r="T790" s="14">
        <v>-5.9354620792615581E-3</v>
      </c>
      <c r="U790" s="14">
        <v>-7.0569821499733912E-3</v>
      </c>
      <c r="V790" s="20">
        <v>-8.3946372876542441E-3</v>
      </c>
      <c r="W790" s="20">
        <v>-9.9808245261078805E-3</v>
      </c>
      <c r="Y790" s="14">
        <f t="shared" si="250"/>
        <v>-1.0544348079753491E-2</v>
      </c>
      <c r="Z790" s="14">
        <f t="shared" si="253"/>
        <v>-1.1358641763068949E-2</v>
      </c>
      <c r="AA790" s="20">
        <f t="shared" si="251"/>
        <v>-1.4135614748286437E-2</v>
      </c>
      <c r="AB790" s="20">
        <f t="shared" si="254"/>
        <v>-1.9107676944071832E-2</v>
      </c>
      <c r="AI790" s="26">
        <v>0.27735796317089634</v>
      </c>
      <c r="AJ790" s="26">
        <v>0.1648245331099002</v>
      </c>
      <c r="AK790" s="26">
        <f t="shared" si="258"/>
        <v>-0.85996548639897963</v>
      </c>
      <c r="AL790" s="26">
        <f t="shared" si="258"/>
        <v>-1.5237607900229462</v>
      </c>
      <c r="AM790" s="26">
        <f t="shared" si="259"/>
        <v>-1.1744984920138113</v>
      </c>
      <c r="AN790" s="26">
        <f t="shared" si="259"/>
        <v>-1.8040951984004923</v>
      </c>
      <c r="AO790" s="14">
        <v>-3.1031895181184137E-3</v>
      </c>
      <c r="AP790" s="14">
        <v>-6.5374526461365965E-3</v>
      </c>
      <c r="AQ790" s="20">
        <v>-4.2381833539912482E-3</v>
      </c>
      <c r="AR790" s="20">
        <v>-7.7401827149575228E-3</v>
      </c>
    </row>
    <row r="791" spans="1:44" x14ac:dyDescent="0.2">
      <c r="A791" s="1">
        <v>44057</v>
      </c>
      <c r="B791">
        <v>220.49689999999998</v>
      </c>
      <c r="C791">
        <v>17.05</v>
      </c>
      <c r="D791" s="12">
        <v>-1.0363544064770913E-3</v>
      </c>
      <c r="E791" s="12">
        <v>-1.1716461628588082E-3</v>
      </c>
      <c r="F791" s="12">
        <v>-1.3529175638171687E-4</v>
      </c>
      <c r="G791" s="12">
        <f t="shared" si="248"/>
        <v>7.4604905827070668E-3</v>
      </c>
      <c r="H791" s="12">
        <f t="shared" si="252"/>
        <v>7.3078136944529385E-3</v>
      </c>
      <c r="I791" s="14">
        <v>-1.2271414993803024E-2</v>
      </c>
      <c r="J791" s="14">
        <v>-1.2020283860406556E-2</v>
      </c>
      <c r="K791" s="20">
        <v>-1.73556964063823E-2</v>
      </c>
      <c r="L791" s="20">
        <v>-1.7000516851977135E-2</v>
      </c>
      <c r="N791" s="24">
        <v>1.0740304558244841E-6</v>
      </c>
      <c r="O791" s="24">
        <v>1.8303859344849825E-8</v>
      </c>
      <c r="P791" s="23">
        <f t="shared" si="257"/>
        <v>1.3789483950337439E-5</v>
      </c>
      <c r="Q791" s="23">
        <f t="shared" si="257"/>
        <v>1.9593286891891994E-5</v>
      </c>
      <c r="R791" s="12">
        <v>3.7134194417460355E-3</v>
      </c>
      <c r="S791" s="12">
        <v>4.4264304910268271E-3</v>
      </c>
      <c r="T791" s="14">
        <v>-6.1080314371480789E-3</v>
      </c>
      <c r="U791" s="14">
        <v>-7.280830247614065E-3</v>
      </c>
      <c r="V791" s="20">
        <v>-8.638705423727815E-3</v>
      </c>
      <c r="W791" s="20">
        <v>-1.0297417162389815E-2</v>
      </c>
      <c r="Y791" s="14">
        <f t="shared" si="250"/>
        <v>-1.0544348079753491E-2</v>
      </c>
      <c r="Z791" s="14">
        <f t="shared" si="253"/>
        <v>-1.1358641763068949E-2</v>
      </c>
      <c r="AA791" s="20">
        <f t="shared" si="251"/>
        <v>-1.4135614748286437E-2</v>
      </c>
      <c r="AB791" s="20">
        <f t="shared" si="254"/>
        <v>-1.9107676944071832E-2</v>
      </c>
      <c r="AI791" s="26">
        <v>-0.27115692170288391</v>
      </c>
      <c r="AJ791" s="26">
        <v>-2.963260041750556E-2</v>
      </c>
      <c r="AK791" s="26">
        <f t="shared" si="258"/>
        <v>-0.85996548639897963</v>
      </c>
      <c r="AL791" s="26">
        <f t="shared" si="258"/>
        <v>-1.5237607900229462</v>
      </c>
      <c r="AM791" s="26">
        <f t="shared" si="259"/>
        <v>-1.1744984920138113</v>
      </c>
      <c r="AN791" s="26">
        <f t="shared" si="259"/>
        <v>-1.8040951984004923</v>
      </c>
      <c r="AO791" s="14">
        <v>-3.1934125564245567E-3</v>
      </c>
      <c r="AP791" s="14">
        <v>-6.7448212219886955E-3</v>
      </c>
      <c r="AQ791" s="20">
        <v>-4.3614055345454874E-3</v>
      </c>
      <c r="AR791" s="20">
        <v>-7.9857019949150319E-3</v>
      </c>
    </row>
    <row r="792" spans="1:44" x14ac:dyDescent="0.2">
      <c r="A792" s="1">
        <v>44056</v>
      </c>
      <c r="B792">
        <v>220.72565</v>
      </c>
      <c r="C792">
        <v>17.07</v>
      </c>
      <c r="D792" s="12">
        <v>-2.6670022352663914E-3</v>
      </c>
      <c r="E792" s="12">
        <v>1.1730205278592809E-3</v>
      </c>
      <c r="F792" s="12">
        <v>3.8400227631256723E-3</v>
      </c>
      <c r="G792" s="12">
        <f t="shared" si="248"/>
        <v>7.4777547313027888E-3</v>
      </c>
      <c r="H792" s="12">
        <f t="shared" si="252"/>
        <v>7.317576723100034E-3</v>
      </c>
      <c r="I792" s="14">
        <v>-1.2299811991236927E-2</v>
      </c>
      <c r="J792" s="14">
        <v>-1.2036342613486763E-2</v>
      </c>
      <c r="K792" s="20">
        <v>-1.739585882176508E-2</v>
      </c>
      <c r="L792" s="20">
        <v>-1.7023229052914507E-2</v>
      </c>
      <c r="N792" s="24">
        <v>7.1129009229159279E-6</v>
      </c>
      <c r="O792" s="24">
        <v>1.4745774821323323E-5</v>
      </c>
      <c r="P792" s="23">
        <f t="shared" si="257"/>
        <v>1.4607476850624777E-5</v>
      </c>
      <c r="Q792" s="23">
        <f t="shared" si="257"/>
        <v>2.0845059553551812E-5</v>
      </c>
      <c r="R792" s="12">
        <v>3.8219729002996316E-3</v>
      </c>
      <c r="S792" s="12">
        <v>4.5656390082388044E-3</v>
      </c>
      <c r="T792" s="14">
        <v>-6.2865859871680885E-3</v>
      </c>
      <c r="U792" s="14">
        <v>-7.5098078820527219E-3</v>
      </c>
      <c r="V792" s="20">
        <v>-8.8912385312537538E-3</v>
      </c>
      <c r="W792" s="20">
        <v>-1.0621264600454275E-2</v>
      </c>
      <c r="Y792" s="14">
        <f t="shared" si="250"/>
        <v>-1.0544348079753491E-2</v>
      </c>
      <c r="Z792" s="14">
        <f t="shared" si="253"/>
        <v>-1.1358641763068949E-2</v>
      </c>
      <c r="AA792" s="20">
        <f t="shared" si="251"/>
        <v>-1.4135614748286437E-2</v>
      </c>
      <c r="AB792" s="20">
        <f t="shared" si="254"/>
        <v>-1.9107676944071832E-2</v>
      </c>
      <c r="AI792" s="26">
        <v>-0.68478829593907364</v>
      </c>
      <c r="AJ792" s="26">
        <v>0.83325077429048855</v>
      </c>
      <c r="AK792" s="26">
        <f t="shared" si="258"/>
        <v>-0.85996548639897963</v>
      </c>
      <c r="AL792" s="26">
        <f t="shared" si="258"/>
        <v>-1.5237607900229462</v>
      </c>
      <c r="AM792" s="26">
        <f t="shared" si="259"/>
        <v>-1.1744984920138113</v>
      </c>
      <c r="AN792" s="26">
        <f t="shared" si="259"/>
        <v>-1.8040951984004923</v>
      </c>
      <c r="AO792" s="14">
        <v>-3.2867647842098916E-3</v>
      </c>
      <c r="AP792" s="14">
        <v>-6.9569417021535414E-3</v>
      </c>
      <c r="AQ792" s="20">
        <v>-4.4889014079195697E-3</v>
      </c>
      <c r="AR792" s="20">
        <v>-8.2368474123936126E-3</v>
      </c>
    </row>
    <row r="793" spans="1:44" x14ac:dyDescent="0.2">
      <c r="A793" s="1">
        <v>44055</v>
      </c>
      <c r="B793">
        <v>221.3159</v>
      </c>
      <c r="C793">
        <v>17.05</v>
      </c>
      <c r="D793" s="12">
        <v>4.1426415311780485E-3</v>
      </c>
      <c r="E793" s="12">
        <v>-5.8616647127773813E-4</v>
      </c>
      <c r="F793" s="12">
        <v>-4.7288080024557866E-3</v>
      </c>
      <c r="G793" s="12">
        <f t="shared" si="248"/>
        <v>7.923476107431696E-3</v>
      </c>
      <c r="H793" s="12">
        <f t="shared" si="252"/>
        <v>7.3354969197421162E-3</v>
      </c>
      <c r="I793" s="14">
        <v>-1.3032958413372361E-2</v>
      </c>
      <c r="J793" s="14">
        <v>-1.2065818713929175E-2</v>
      </c>
      <c r="K793" s="20">
        <v>-1.8432761797537122E-2</v>
      </c>
      <c r="L793" s="20">
        <v>-1.7064917664275207E-2</v>
      </c>
      <c r="N793" s="24">
        <v>1.7161478855841207E-5</v>
      </c>
      <c r="O793" s="24">
        <v>2.2361625124089888E-5</v>
      </c>
      <c r="P793" s="23">
        <f t="shared" si="257"/>
        <v>1.516820192001853E-5</v>
      </c>
      <c r="Q793" s="23">
        <f t="shared" si="257"/>
        <v>2.1238123692245935E-5</v>
      </c>
      <c r="R793" s="12">
        <v>3.8946375851956405E-3</v>
      </c>
      <c r="S793" s="12">
        <v>4.6084838821727403E-3</v>
      </c>
      <c r="T793" s="14">
        <v>-6.4061087576705745E-3</v>
      </c>
      <c r="U793" s="14">
        <v>-7.5802814283392351E-3</v>
      </c>
      <c r="V793" s="20">
        <v>-9.0602818664794315E-3</v>
      </c>
      <c r="W793" s="20">
        <v>-1.0720936681844035E-2</v>
      </c>
      <c r="Y793" s="14">
        <f t="shared" si="250"/>
        <v>-1.1440787245791478E-2</v>
      </c>
      <c r="Z793" s="14">
        <f t="shared" si="253"/>
        <v>-1.1358641763068949E-2</v>
      </c>
      <c r="AA793" s="20">
        <f t="shared" si="251"/>
        <v>-2.3017269152118311E-2</v>
      </c>
      <c r="AB793" s="20">
        <f t="shared" si="254"/>
        <v>-1.9107676944071832E-2</v>
      </c>
      <c r="AI793" s="26">
        <v>1.0667680202594665</v>
      </c>
      <c r="AJ793" s="26">
        <v>-1.0269050287731096</v>
      </c>
      <c r="AK793" s="26">
        <f t="shared" si="258"/>
        <v>-0.91413654038718239</v>
      </c>
      <c r="AL793" s="26">
        <f t="shared" si="258"/>
        <v>-1.5237607900229462</v>
      </c>
      <c r="AM793" s="26">
        <f t="shared" si="259"/>
        <v>-1.3663506797311067</v>
      </c>
      <c r="AN793" s="26">
        <f t="shared" si="259"/>
        <v>-1.8040951984004923</v>
      </c>
      <c r="AO793" s="14">
        <v>-3.560230528192633E-3</v>
      </c>
      <c r="AP793" s="14">
        <v>-7.0222270411075486E-3</v>
      </c>
      <c r="AQ793" s="20">
        <v>-5.3214407118383792E-3</v>
      </c>
      <c r="AR793" s="20">
        <v>-8.3141436437339008E-3</v>
      </c>
    </row>
    <row r="794" spans="1:44" x14ac:dyDescent="0.2">
      <c r="A794" s="1">
        <v>44054</v>
      </c>
      <c r="B794">
        <v>220.40285</v>
      </c>
      <c r="C794">
        <v>17.059999999999999</v>
      </c>
      <c r="D794" s="12">
        <v>-1.9598284968934676E-3</v>
      </c>
      <c r="E794" s="12">
        <v>-2.3391812865498629E-3</v>
      </c>
      <c r="F794" s="12">
        <v>-3.793527896563953E-4</v>
      </c>
      <c r="G794" s="12">
        <f t="shared" si="248"/>
        <v>8.089138340255559E-3</v>
      </c>
      <c r="H794" s="12">
        <f t="shared" si="252"/>
        <v>7.5403481662980297E-3</v>
      </c>
      <c r="I794" s="14">
        <v>-1.3305448537881572E-2</v>
      </c>
      <c r="J794" s="14">
        <v>-1.2402769029812201E-2</v>
      </c>
      <c r="K794" s="20">
        <v>-1.8818149780675773E-2</v>
      </c>
      <c r="L794" s="20">
        <v>-1.7541472926195175E-2</v>
      </c>
      <c r="N794" s="24">
        <v>3.8409277372357082E-6</v>
      </c>
      <c r="O794" s="24">
        <v>1.4390853902008928E-7</v>
      </c>
      <c r="P794" s="23">
        <f t="shared" si="257"/>
        <v>1.5080465028276606E-5</v>
      </c>
      <c r="Q794" s="23">
        <f t="shared" si="257"/>
        <v>2.1205220918699192E-5</v>
      </c>
      <c r="R794" s="12">
        <v>3.8833574427647793E-3</v>
      </c>
      <c r="S794" s="12">
        <v>4.6049126939279959E-3</v>
      </c>
      <c r="T794" s="14">
        <v>-6.3875545744806429E-3</v>
      </c>
      <c r="U794" s="14">
        <v>-7.5744073464023409E-3</v>
      </c>
      <c r="V794" s="20">
        <v>-9.0340403311165197E-3</v>
      </c>
      <c r="W794" s="20">
        <v>-1.0712628855663073E-2</v>
      </c>
      <c r="Y794" s="14">
        <f t="shared" si="250"/>
        <v>-1.1440787245791478E-2</v>
      </c>
      <c r="Z794" s="14">
        <f t="shared" si="253"/>
        <v>-1.1784514626427605E-2</v>
      </c>
      <c r="AA794" s="20">
        <f t="shared" si="251"/>
        <v>-2.3017269152118311E-2</v>
      </c>
      <c r="AB794" s="20">
        <f t="shared" si="254"/>
        <v>-1.9107676944071832E-2</v>
      </c>
      <c r="AI794" s="26">
        <v>-0.48923721208215432</v>
      </c>
      <c r="AJ794" s="26">
        <v>-7.9773963174159801E-2</v>
      </c>
      <c r="AK794" s="26">
        <f t="shared" si="258"/>
        <v>-0.91413654038718239</v>
      </c>
      <c r="AL794" s="26">
        <f t="shared" si="258"/>
        <v>-1.5237607900229462</v>
      </c>
      <c r="AM794" s="26">
        <f t="shared" si="259"/>
        <v>-1.3663506797311067</v>
      </c>
      <c r="AN794" s="26">
        <f t="shared" si="259"/>
        <v>-1.8040951984004923</v>
      </c>
      <c r="AO794" s="14">
        <v>-3.5499189378158111E-3</v>
      </c>
      <c r="AP794" s="14">
        <v>-7.0167854044864159E-3</v>
      </c>
      <c r="AQ794" s="20">
        <v>-5.3060280815605083E-3</v>
      </c>
      <c r="AR794" s="20">
        <v>-8.3077008801689736E-3</v>
      </c>
    </row>
    <row r="795" spans="1:44" x14ac:dyDescent="0.2">
      <c r="A795" s="1">
        <v>44053</v>
      </c>
      <c r="B795">
        <v>220.83564999999999</v>
      </c>
      <c r="C795">
        <v>17.100000000000001</v>
      </c>
      <c r="D795" s="12">
        <v>1.9127637280835774E-3</v>
      </c>
      <c r="E795" s="12">
        <v>-5.8445353594382965E-4</v>
      </c>
      <c r="F795" s="12">
        <v>-2.4972172640274071E-3</v>
      </c>
      <c r="G795" s="12">
        <f t="shared" si="248"/>
        <v>9.2386651377454228E-3</v>
      </c>
      <c r="H795" s="12">
        <f t="shared" si="252"/>
        <v>7.843791917270625E-3</v>
      </c>
      <c r="I795" s="14">
        <v>-1.5196251860010685E-2</v>
      </c>
      <c r="J795" s="14">
        <v>-1.2901889584175232E-2</v>
      </c>
      <c r="K795" s="20">
        <v>-2.1492349002169297E-2</v>
      </c>
      <c r="L795" s="20">
        <v>-1.824738865116125E-2</v>
      </c>
      <c r="N795" s="24">
        <v>3.6586650794721856E-6</v>
      </c>
      <c r="O795" s="24">
        <v>6.2360940637565288E-6</v>
      </c>
      <c r="P795" s="23">
        <f t="shared" si="257"/>
        <v>1.6047122617722261E-5</v>
      </c>
      <c r="Q795" s="23">
        <f t="shared" si="257"/>
        <v>2.2613314741835176E-5</v>
      </c>
      <c r="R795" s="12">
        <v>4.0058859965957918E-3</v>
      </c>
      <c r="S795" s="12">
        <v>4.7553459119011703E-3</v>
      </c>
      <c r="T795" s="14">
        <v>-6.5890961106547024E-3</v>
      </c>
      <c r="U795" s="14">
        <v>-7.8218479705994982E-3</v>
      </c>
      <c r="V795" s="20">
        <v>-9.3190843718305941E-3</v>
      </c>
      <c r="W795" s="20">
        <v>-1.106258885248009E-2</v>
      </c>
      <c r="Y795" s="14">
        <f t="shared" si="250"/>
        <v>-1.1786486320680162E-2</v>
      </c>
      <c r="Z795" s="14">
        <f t="shared" si="253"/>
        <v>-1.1784514626427605E-2</v>
      </c>
      <c r="AA795" s="20">
        <f t="shared" si="251"/>
        <v>-2.5356692786078182E-2</v>
      </c>
      <c r="AB795" s="20">
        <f t="shared" si="254"/>
        <v>-1.9107676944071832E-2</v>
      </c>
      <c r="AI795" s="26">
        <v>0.46536344262846746</v>
      </c>
      <c r="AJ795" s="26">
        <v>-0.51195021543904651</v>
      </c>
      <c r="AK795" s="26">
        <f t="shared" si="258"/>
        <v>-0.96459055928013027</v>
      </c>
      <c r="AL795" s="26">
        <f t="shared" si="258"/>
        <v>-1.5237607900229462</v>
      </c>
      <c r="AM795" s="26">
        <f t="shared" si="259"/>
        <v>-2.7528537782209224</v>
      </c>
      <c r="AN795" s="26">
        <f t="shared" si="259"/>
        <v>-1.8040951984004923</v>
      </c>
      <c r="AO795" s="14">
        <v>-3.8640398138687767E-3</v>
      </c>
      <c r="AP795" s="14">
        <v>-7.2460096435509143E-3</v>
      </c>
      <c r="AQ795" s="20">
        <v>-1.102761840085101E-2</v>
      </c>
      <c r="AR795" s="20">
        <v>-8.5790967263943124E-3</v>
      </c>
    </row>
    <row r="796" spans="1:44" x14ac:dyDescent="0.2">
      <c r="A796" s="1">
        <v>44050</v>
      </c>
      <c r="B796">
        <v>220.41405</v>
      </c>
      <c r="C796">
        <v>17.11</v>
      </c>
      <c r="D796" s="12">
        <v>9.4593351899296962E-4</v>
      </c>
      <c r="E796" s="12">
        <v>3.5190615835776207E-3</v>
      </c>
      <c r="F796" s="12">
        <v>2.573128064584651E-3</v>
      </c>
      <c r="G796" s="12">
        <f t="shared" si="248"/>
        <v>9.4471976150762357E-3</v>
      </c>
      <c r="H796" s="12">
        <f t="shared" si="252"/>
        <v>8.4852145175708209E-3</v>
      </c>
      <c r="I796" s="14">
        <v>-1.5539257261685448E-2</v>
      </c>
      <c r="J796" s="14">
        <v>-1.3956935874687654E-2</v>
      </c>
      <c r="K796" s="20">
        <v>-2.1977468087476301E-2</v>
      </c>
      <c r="L796" s="20">
        <v>-1.9739560753731358E-2</v>
      </c>
      <c r="N796" s="24">
        <v>8.9479022235442282E-7</v>
      </c>
      <c r="O796" s="24">
        <v>6.6209880367531521E-6</v>
      </c>
      <c r="P796" s="23">
        <f t="shared" si="257"/>
        <v>1.6894219327047763E-5</v>
      </c>
      <c r="Q796" s="23">
        <f t="shared" si="257"/>
        <v>2.3793437880491219E-5</v>
      </c>
      <c r="R796" s="12">
        <v>4.1102578175885463E-3</v>
      </c>
      <c r="S796" s="12">
        <v>4.8778517690158665E-3</v>
      </c>
      <c r="T796" s="14">
        <v>-6.7607724789661644E-3</v>
      </c>
      <c r="U796" s="14">
        <v>-8.0233521739974042E-3</v>
      </c>
      <c r="V796" s="20">
        <v>-9.5618895357068613E-3</v>
      </c>
      <c r="W796" s="20">
        <v>-1.1347580092736415E-2</v>
      </c>
      <c r="Y796" s="14">
        <f t="shared" si="250"/>
        <v>-1.1786486320680162E-2</v>
      </c>
      <c r="Z796" s="14">
        <f t="shared" si="253"/>
        <v>-1.3369983957995924E-2</v>
      </c>
      <c r="AA796" s="20">
        <f t="shared" si="251"/>
        <v>-2.5356692786078182E-2</v>
      </c>
      <c r="AB796" s="20">
        <f t="shared" si="254"/>
        <v>-1.9392380220161348E-2</v>
      </c>
      <c r="AI796" s="26">
        <v>0.22214689780167532</v>
      </c>
      <c r="AJ796" s="26">
        <v>0.51561505799405327</v>
      </c>
      <c r="AK796" s="26">
        <f t="shared" si="258"/>
        <v>-0.96459055928013027</v>
      </c>
      <c r="AL796" s="26">
        <f t="shared" si="258"/>
        <v>-1.5247451757282116</v>
      </c>
      <c r="AM796" s="26">
        <f t="shared" si="259"/>
        <v>-2.7528537782209224</v>
      </c>
      <c r="AN796" s="26">
        <f t="shared" si="259"/>
        <v>-1.8346799132896716</v>
      </c>
      <c r="AO796" s="14">
        <v>-3.9647158870532639E-3</v>
      </c>
      <c r="AP796" s="14">
        <v>-7.4374809527242647E-3</v>
      </c>
      <c r="AQ796" s="20">
        <v>-1.1314938762610713E-2</v>
      </c>
      <c r="AR796" s="20">
        <v>-8.9492966606179013E-3</v>
      </c>
    </row>
    <row r="797" spans="1:44" x14ac:dyDescent="0.2">
      <c r="A797" s="1">
        <v>44049</v>
      </c>
      <c r="B797">
        <v>220.20574999999999</v>
      </c>
      <c r="C797">
        <v>17.05</v>
      </c>
      <c r="D797" s="12">
        <v>2.9315168692594096E-3</v>
      </c>
      <c r="E797" s="12">
        <v>2.3515579071133885E-3</v>
      </c>
      <c r="F797" s="12">
        <v>-5.7995896214602105E-4</v>
      </c>
      <c r="G797" s="12">
        <f t="shared" si="248"/>
        <v>1.0318605094934862E-2</v>
      </c>
      <c r="H797" s="12">
        <f t="shared" si="252"/>
        <v>8.5478271597935248E-3</v>
      </c>
      <c r="I797" s="14">
        <v>-1.6972595015483552E-2</v>
      </c>
      <c r="J797" s="14">
        <v>-1.4059924506340684E-2</v>
      </c>
      <c r="K797" s="20">
        <v>-2.4004665025668705E-2</v>
      </c>
      <c r="L797" s="20">
        <v>-1.9885219540854225E-2</v>
      </c>
      <c r="N797" s="24">
        <v>8.5937911547524902E-6</v>
      </c>
      <c r="O797" s="24">
        <v>3.3635239777348987E-7</v>
      </c>
      <c r="P797" s="23">
        <f t="shared" si="257"/>
        <v>1.813179181985721E-5</v>
      </c>
      <c r="Q797" s="23">
        <f t="shared" si="257"/>
        <v>2.4904144020946845E-5</v>
      </c>
      <c r="R797" s="12">
        <v>4.258144175560195E-3</v>
      </c>
      <c r="S797" s="12">
        <v>4.9904051960684356E-3</v>
      </c>
      <c r="T797" s="14">
        <v>-7.0040238912524753E-3</v>
      </c>
      <c r="U797" s="14">
        <v>-8.2084860867106414E-3</v>
      </c>
      <c r="V797" s="20">
        <v>-9.9059246501738488E-3</v>
      </c>
      <c r="W797" s="20">
        <v>-1.160941851847617E-2</v>
      </c>
      <c r="Y797" s="14">
        <f t="shared" si="250"/>
        <v>-1.2793715243796921E-2</v>
      </c>
      <c r="Z797" s="14">
        <f t="shared" si="253"/>
        <v>-1.3369983957995924E-2</v>
      </c>
      <c r="AA797" s="20">
        <f t="shared" si="251"/>
        <v>-4.0611557982547009E-2</v>
      </c>
      <c r="AB797" s="20">
        <f t="shared" si="254"/>
        <v>-1.9392380220161348E-2</v>
      </c>
      <c r="AI797" s="26">
        <v>0.67656339875715632</v>
      </c>
      <c r="AJ797" s="26">
        <v>-0.11266741381914917</v>
      </c>
      <c r="AK797" s="26">
        <f t="shared" si="258"/>
        <v>-0.98716251386396792</v>
      </c>
      <c r="AL797" s="26">
        <f t="shared" si="258"/>
        <v>-1.5247451757282116</v>
      </c>
      <c r="AM797" s="26">
        <f t="shared" si="259"/>
        <v>-3.192424666088423</v>
      </c>
      <c r="AN797" s="26">
        <f t="shared" si="259"/>
        <v>-1.8346799132896716</v>
      </c>
      <c r="AO797" s="14">
        <v>-4.2034803087412156E-3</v>
      </c>
      <c r="AP797" s="14">
        <v>-7.6090962476343471E-3</v>
      </c>
      <c r="AQ797" s="20">
        <v>-1.3593804497819119E-2</v>
      </c>
      <c r="AR797" s="20">
        <v>-9.1557961724031637E-3</v>
      </c>
    </row>
    <row r="798" spans="1:44" x14ac:dyDescent="0.2">
      <c r="A798" s="1">
        <v>44048</v>
      </c>
      <c r="B798">
        <v>219.56209999999999</v>
      </c>
      <c r="C798">
        <v>17.010000000000002</v>
      </c>
      <c r="D798" s="12">
        <v>-1.8443608564527869E-3</v>
      </c>
      <c r="E798" s="12">
        <v>2.3571007660578847E-3</v>
      </c>
      <c r="F798" s="12">
        <v>4.2014616225106716E-3</v>
      </c>
      <c r="G798" s="12">
        <f t="shared" si="248"/>
        <v>1.0454105493290686E-2</v>
      </c>
      <c r="H798" s="12">
        <f t="shared" si="252"/>
        <v>8.6511208070736909E-3</v>
      </c>
      <c r="I798" s="14">
        <v>-1.7195473337172498E-2</v>
      </c>
      <c r="J798" s="14">
        <v>-1.4229827436710512E-2</v>
      </c>
      <c r="K798" s="20">
        <v>-2.4319886089315464E-2</v>
      </c>
      <c r="L798" s="20">
        <v>-2.0125516497606362E-2</v>
      </c>
      <c r="N798" s="24">
        <v>3.4016669688152578E-6</v>
      </c>
      <c r="O798" s="24">
        <v>1.7652279765430006E-5</v>
      </c>
      <c r="P798" s="23">
        <f t="shared" si="257"/>
        <v>1.8774474795345215E-5</v>
      </c>
      <c r="Q798" s="23">
        <f t="shared" si="257"/>
        <v>2.6497071450553038E-5</v>
      </c>
      <c r="R798" s="12">
        <v>4.3329522032149416E-3</v>
      </c>
      <c r="S798" s="12">
        <v>5.1475306167669405E-3</v>
      </c>
      <c r="T798" s="14">
        <v>-7.1270721468654711E-3</v>
      </c>
      <c r="U798" s="14">
        <v>-8.4669344048328536E-3</v>
      </c>
      <c r="V798" s="20">
        <v>-1.0079954146269656E-2</v>
      </c>
      <c r="W798" s="20">
        <v>-1.197494690687591E-2</v>
      </c>
      <c r="Y798" s="14">
        <f t="shared" si="250"/>
        <v>-1.4159790802475813E-2</v>
      </c>
      <c r="Z798" s="14">
        <f t="shared" si="253"/>
        <v>-1.3369983957995924E-2</v>
      </c>
      <c r="AA798" s="20">
        <f t="shared" si="251"/>
        <v>-4.0611557982547009E-2</v>
      </c>
      <c r="AB798" s="20">
        <f t="shared" si="254"/>
        <v>-1.9392380220161348E-2</v>
      </c>
      <c r="AI798" s="26">
        <v>-0.4148215389665077</v>
      </c>
      <c r="AJ798" s="26">
        <v>0.80723896560338526</v>
      </c>
      <c r="AK798" s="26">
        <f t="shared" si="258"/>
        <v>-1.1638173246044141</v>
      </c>
      <c r="AL798" s="26">
        <f t="shared" si="258"/>
        <v>-1.5247451757282116</v>
      </c>
      <c r="AM798" s="26">
        <f t="shared" si="259"/>
        <v>-3.192424666088423</v>
      </c>
      <c r="AN798" s="26">
        <f t="shared" si="259"/>
        <v>-1.8346799132896716</v>
      </c>
      <c r="AO798" s="14">
        <v>-5.0427648407844151E-3</v>
      </c>
      <c r="AP798" s="14">
        <v>-7.8486724748286583E-3</v>
      </c>
      <c r="AQ798" s="20">
        <v>-1.3832623490525556E-2</v>
      </c>
      <c r="AR798" s="20">
        <v>-9.4440710256259008E-3</v>
      </c>
    </row>
    <row r="799" spans="1:44" x14ac:dyDescent="0.2">
      <c r="A799" s="1">
        <v>44047</v>
      </c>
      <c r="B799">
        <v>219.96780000000001</v>
      </c>
      <c r="C799">
        <v>16.97</v>
      </c>
      <c r="D799" s="12">
        <v>2.9196071900714493E-3</v>
      </c>
      <c r="E799" s="12">
        <v>2.3626698168930371E-3</v>
      </c>
      <c r="F799" s="12">
        <v>-5.5693737317841219E-4</v>
      </c>
      <c r="G799" s="12">
        <f t="shared" si="248"/>
        <v>1.0493259592814448E-2</v>
      </c>
      <c r="H799" s="12">
        <f t="shared" si="252"/>
        <v>8.7793636873264892E-3</v>
      </c>
      <c r="I799" s="14">
        <v>-1.7259876099784178E-2</v>
      </c>
      <c r="J799" s="14">
        <v>-1.444076820342503E-2</v>
      </c>
      <c r="K799" s="20">
        <v>-2.4410972145502551E-2</v>
      </c>
      <c r="L799" s="20">
        <v>-2.0423854049443337E-2</v>
      </c>
      <c r="N799" s="24">
        <v>8.5241061443169044E-6</v>
      </c>
      <c r="O799" s="24">
        <v>3.1017923764286998E-7</v>
      </c>
      <c r="P799" s="23">
        <f t="shared" si="257"/>
        <v>1.9768294216910713E-5</v>
      </c>
      <c r="Q799" s="23">
        <f t="shared" si="257"/>
        <v>2.7089224186950963E-5</v>
      </c>
      <c r="R799" s="12">
        <v>4.4461549924525471E-3</v>
      </c>
      <c r="S799" s="12">
        <v>5.2047309428010745E-3</v>
      </c>
      <c r="T799" s="14">
        <v>-7.3132741653239696E-3</v>
      </c>
      <c r="U799" s="14">
        <v>-8.5610205685729048E-3</v>
      </c>
      <c r="V799" s="20">
        <v>-1.0343303214348053E-2</v>
      </c>
      <c r="W799" s="20">
        <v>-1.210801476373986E-2</v>
      </c>
      <c r="Y799" s="14">
        <f t="shared" si="250"/>
        <v>-1.4159790802475813E-2</v>
      </c>
      <c r="Z799" s="14">
        <f t="shared" si="253"/>
        <v>-1.3609829415907637E-2</v>
      </c>
      <c r="AA799" s="20">
        <f t="shared" si="251"/>
        <v>-4.0611557982547009E-2</v>
      </c>
      <c r="AB799" s="20">
        <f t="shared" si="254"/>
        <v>-1.9392380220161348E-2</v>
      </c>
      <c r="AI799" s="26">
        <v>0.64251501814444112</v>
      </c>
      <c r="AJ799" s="26">
        <v>-0.10370854459305599</v>
      </c>
      <c r="AK799" s="26">
        <f t="shared" si="258"/>
        <v>-1.1638173246044141</v>
      </c>
      <c r="AL799" s="26">
        <f t="shared" si="258"/>
        <v>-1.5432459290468639</v>
      </c>
      <c r="AM799" s="26">
        <f t="shared" si="259"/>
        <v>-3.192424666088423</v>
      </c>
      <c r="AN799" s="26">
        <f t="shared" si="259"/>
        <v>-1.9104425113191092</v>
      </c>
      <c r="AO799" s="14">
        <v>-5.174512208092682E-3</v>
      </c>
      <c r="AP799" s="14">
        <v>-8.032179839262004E-3</v>
      </c>
      <c r="AQ799" s="20">
        <v>-1.4194014867157698E-2</v>
      </c>
      <c r="AR799" s="20">
        <v>-9.9433392531051591E-3</v>
      </c>
    </row>
    <row r="800" spans="1:44" x14ac:dyDescent="0.2">
      <c r="A800" s="1">
        <v>44046</v>
      </c>
      <c r="B800">
        <v>219.32745</v>
      </c>
      <c r="C800">
        <v>16.93</v>
      </c>
      <c r="D800" s="12">
        <v>6.7842707924508083E-3</v>
      </c>
      <c r="E800" s="12">
        <v>8.9392133492252057E-3</v>
      </c>
      <c r="F800" s="12">
        <v>2.1549425567743974E-3</v>
      </c>
      <c r="G800" s="12">
        <f t="shared" si="248"/>
        <v>1.1081095831400718E-2</v>
      </c>
      <c r="H800" s="12">
        <f t="shared" si="252"/>
        <v>8.9469610614552799E-3</v>
      </c>
      <c r="I800" s="14">
        <v>-1.8226780668876317E-2</v>
      </c>
      <c r="J800" s="14">
        <v>-1.4716441352128315E-2</v>
      </c>
      <c r="K800" s="20">
        <v>-2.5778483729421885E-2</v>
      </c>
      <c r="L800" s="20">
        <v>-2.0813743844442675E-2</v>
      </c>
      <c r="N800" s="24">
        <v>4.6026330185301121E-5</v>
      </c>
      <c r="O800" s="24">
        <v>4.643777422997377E-6</v>
      </c>
      <c r="P800" s="23">
        <f t="shared" si="257"/>
        <v>2.0648204003941875E-5</v>
      </c>
      <c r="Q800" s="23">
        <f t="shared" si="257"/>
        <v>2.8839228965879083E-5</v>
      </c>
      <c r="R800" s="12">
        <v>4.5440294897746729E-3</v>
      </c>
      <c r="S800" s="12">
        <v>5.3702168453312093E-3</v>
      </c>
      <c r="T800" s="14">
        <v>-7.4742633872303199E-3</v>
      </c>
      <c r="U800" s="14">
        <v>-8.8332206555589345E-3</v>
      </c>
      <c r="V800" s="20">
        <v>-1.0570993343116196E-2</v>
      </c>
      <c r="W800" s="20">
        <v>-1.249299254127457E-2</v>
      </c>
      <c r="Y800" s="14">
        <f t="shared" si="250"/>
        <v>-1.6653316741671625E-2</v>
      </c>
      <c r="Z800" s="14">
        <f t="shared" si="253"/>
        <v>-1.3609829415907637E-2</v>
      </c>
      <c r="AA800" s="20">
        <f t="shared" si="251"/>
        <v>-4.0611557982547009E-2</v>
      </c>
      <c r="AB800" s="20">
        <f t="shared" si="254"/>
        <v>-1.9392380220161348E-2</v>
      </c>
      <c r="AI800" s="26">
        <v>1.5549172151260944</v>
      </c>
      <c r="AJ800" s="26">
        <v>0.39094872092195276</v>
      </c>
      <c r="AK800" s="26">
        <f t="shared" si="258"/>
        <v>-1.3488835034359732</v>
      </c>
      <c r="AL800" s="26">
        <f t="shared" si="258"/>
        <v>-1.5432459290468639</v>
      </c>
      <c r="AM800" s="26">
        <f t="shared" si="259"/>
        <v>-3.3217169057441915</v>
      </c>
      <c r="AN800" s="26">
        <f t="shared" si="259"/>
        <v>-1.9104425113191092</v>
      </c>
      <c r="AO800" s="14">
        <v>-6.1293664178836381E-3</v>
      </c>
      <c r="AP800" s="14">
        <v>-8.2875652846562797E-3</v>
      </c>
      <c r="AQ800" s="20">
        <v>-1.5093979576384683E-2</v>
      </c>
      <c r="AR800" s="20">
        <v>-1.0259490556322739E-2</v>
      </c>
    </row>
    <row r="801" spans="1:44" x14ac:dyDescent="0.2">
      <c r="A801" s="1">
        <v>44043</v>
      </c>
      <c r="B801">
        <v>217.84950000000001</v>
      </c>
      <c r="C801">
        <v>16.78</v>
      </c>
      <c r="D801" s="12">
        <v>-9.9785799875351522E-4</v>
      </c>
      <c r="E801" s="12">
        <v>2.9886431560071092E-3</v>
      </c>
      <c r="F801" s="12">
        <v>3.9865011547606244E-3</v>
      </c>
      <c r="G801" s="12">
        <f t="shared" si="248"/>
        <v>1.111248167641748E-2</v>
      </c>
      <c r="H801" s="12">
        <f t="shared" si="252"/>
        <v>8.9460369362793484E-3</v>
      </c>
      <c r="I801" s="14">
        <v>-1.8278405789887073E-2</v>
      </c>
      <c r="J801" s="14">
        <v>-1.4714921301480926E-2</v>
      </c>
      <c r="K801" s="20">
        <v>-2.58514981232516E-2</v>
      </c>
      <c r="L801" s="20">
        <v>-2.0811594007804298E-2</v>
      </c>
      <c r="N801" s="24">
        <v>9.9572058567637029E-7</v>
      </c>
      <c r="O801" s="24">
        <v>1.5892191456907792E-5</v>
      </c>
      <c r="P801" s="23">
        <f t="shared" si="257"/>
        <v>1.9036706098333356E-5</v>
      </c>
      <c r="Q801" s="23">
        <f t="shared" si="257"/>
        <v>3.0383080382059326E-5</v>
      </c>
      <c r="R801" s="12">
        <v>4.3631073901903164E-3</v>
      </c>
      <c r="S801" s="12">
        <v>5.5120849396629703E-3</v>
      </c>
      <c r="T801" s="14">
        <v>-7.1766730155333157E-3</v>
      </c>
      <c r="U801" s="14">
        <v>-9.0665729050692263E-3</v>
      </c>
      <c r="V801" s="20">
        <v>-1.0150105601381123E-2</v>
      </c>
      <c r="W801" s="20">
        <v>-1.2823027080917487E-2</v>
      </c>
      <c r="Y801" s="14">
        <f t="shared" si="250"/>
        <v>-1.6653316741671625E-2</v>
      </c>
      <c r="Z801" s="14">
        <f t="shared" si="253"/>
        <v>-1.3609829415907637E-2</v>
      </c>
      <c r="AA801" s="20">
        <f t="shared" si="251"/>
        <v>-4.0611557982547009E-2</v>
      </c>
      <c r="AB801" s="20">
        <f t="shared" si="254"/>
        <v>-1.9392380220161348E-2</v>
      </c>
      <c r="AI801" s="26">
        <v>-0.22198090776346585</v>
      </c>
      <c r="AJ801" s="26">
        <v>0.7123699982037206</v>
      </c>
      <c r="AK801" s="26">
        <f t="shared" si="258"/>
        <v>-1.3488835034359732</v>
      </c>
      <c r="AL801" s="26">
        <f t="shared" si="258"/>
        <v>-1.5432459290468639</v>
      </c>
      <c r="AM801" s="26">
        <f t="shared" si="259"/>
        <v>-3.3217169057441915</v>
      </c>
      <c r="AN801" s="26">
        <f t="shared" si="259"/>
        <v>-1.9104425113191092</v>
      </c>
      <c r="AO801" s="14">
        <v>-5.8853235823472993E-3</v>
      </c>
      <c r="AP801" s="14">
        <v>-8.5065026436954069E-3</v>
      </c>
      <c r="AQ801" s="20">
        <v>-1.4493007579572594E-2</v>
      </c>
      <c r="AR801" s="20">
        <v>-1.0530521394733965E-2</v>
      </c>
    </row>
    <row r="802" spans="1:44" x14ac:dyDescent="0.2">
      <c r="A802" s="1">
        <v>44042</v>
      </c>
      <c r="B802">
        <v>218.06709999999998</v>
      </c>
      <c r="C802">
        <v>16.73</v>
      </c>
      <c r="D802" s="12">
        <v>-3.0338676738108639E-3</v>
      </c>
      <c r="E802" s="12">
        <v>-8.2987551867220732E-3</v>
      </c>
      <c r="F802" s="12">
        <v>-5.2648875129112094E-3</v>
      </c>
      <c r="G802" s="12">
        <f t="shared" si="248"/>
        <v>1.1177437756848459E-2</v>
      </c>
      <c r="H802" s="12">
        <f t="shared" si="252"/>
        <v>8.9793812635523031E-3</v>
      </c>
      <c r="I802" s="14">
        <v>-1.8385249034376522E-2</v>
      </c>
      <c r="J802" s="14">
        <v>-1.4769767839134102E-2</v>
      </c>
      <c r="K802" s="20">
        <v>-2.6002608562868238E-2</v>
      </c>
      <c r="L802" s="20">
        <v>-2.088916451266706E-2</v>
      </c>
      <c r="N802" s="24">
        <v>9.204353062194542E-6</v>
      </c>
      <c r="O802" s="24">
        <v>2.7719040523608381E-5</v>
      </c>
      <c r="P802" s="23">
        <f t="shared" si="257"/>
        <v>2.0207204647249726E-5</v>
      </c>
      <c r="Q802" s="23">
        <f t="shared" si="257"/>
        <v>3.1316451595866167E-5</v>
      </c>
      <c r="R802" s="12">
        <v>4.4952424458809476E-3</v>
      </c>
      <c r="S802" s="12">
        <v>5.5961103988275791E-3</v>
      </c>
      <c r="T802" s="14">
        <v>-7.3940158411334852E-3</v>
      </c>
      <c r="U802" s="14">
        <v>-9.2047824863323961E-3</v>
      </c>
      <c r="V802" s="20">
        <v>-1.0457497707273292E-2</v>
      </c>
      <c r="W802" s="20">
        <v>-1.301849952921038E-2</v>
      </c>
      <c r="Y802" s="14">
        <f t="shared" si="250"/>
        <v>-1.6653316741671625E-2</v>
      </c>
      <c r="Z802" s="14">
        <f t="shared" si="253"/>
        <v>-1.3609829415907637E-2</v>
      </c>
      <c r="AA802" s="20">
        <f t="shared" si="251"/>
        <v>-4.0611557982547009E-2</v>
      </c>
      <c r="AB802" s="20">
        <f t="shared" si="254"/>
        <v>-1.9392380220161348E-2</v>
      </c>
      <c r="AI802" s="26">
        <v>-0.66297248312774315</v>
      </c>
      <c r="AJ802" s="26">
        <v>-0.9371505241957172</v>
      </c>
      <c r="AK802" s="26">
        <f t="shared" si="258"/>
        <v>-1.3718366863225022</v>
      </c>
      <c r="AL802" s="26">
        <f t="shared" si="258"/>
        <v>-1.5432459290468639</v>
      </c>
      <c r="AM802" s="26">
        <f t="shared" si="259"/>
        <v>-3.3217169057441915</v>
      </c>
      <c r="AN802" s="26">
        <f t="shared" si="259"/>
        <v>-1.9104425113191092</v>
      </c>
      <c r="AO802" s="14">
        <v>-6.1667385011735789E-3</v>
      </c>
      <c r="AP802" s="14">
        <v>-8.6361745914874839E-3</v>
      </c>
      <c r="AQ802" s="20">
        <v>-1.4931922827901612E-2</v>
      </c>
      <c r="AR802" s="20">
        <v>-1.0691047203955143E-2</v>
      </c>
    </row>
    <row r="803" spans="1:44" x14ac:dyDescent="0.2">
      <c r="A803" s="1">
        <v>44041</v>
      </c>
      <c r="B803">
        <v>218.73070000000001</v>
      </c>
      <c r="C803">
        <v>16.87</v>
      </c>
      <c r="D803" s="12">
        <v>2.0836015336553881E-3</v>
      </c>
      <c r="E803" s="12">
        <v>1.7814726840856832E-3</v>
      </c>
      <c r="F803" s="12">
        <v>-3.0212884956970498E-4</v>
      </c>
      <c r="G803" s="12">
        <f t="shared" si="248"/>
        <v>1.128374549687103E-2</v>
      </c>
      <c r="H803" s="12">
        <f t="shared" si="252"/>
        <v>9.0482684686659862E-3</v>
      </c>
      <c r="I803" s="14">
        <v>-1.856010970612566E-2</v>
      </c>
      <c r="J803" s="14">
        <v>-1.4883077208315894E-2</v>
      </c>
      <c r="K803" s="20">
        <v>-2.6249917347863833E-2</v>
      </c>
      <c r="L803" s="20">
        <v>-2.1049420115831892E-2</v>
      </c>
      <c r="N803" s="24">
        <v>4.3413953510510856E-6</v>
      </c>
      <c r="O803" s="24">
        <v>9.1281841742313419E-8</v>
      </c>
      <c r="P803" s="23">
        <f t="shared" si="257"/>
        <v>2.0941233655998644E-5</v>
      </c>
      <c r="Q803" s="23">
        <f t="shared" si="257"/>
        <v>3.156163466893523E-5</v>
      </c>
      <c r="R803" s="12">
        <v>4.5761592690812944E-3</v>
      </c>
      <c r="S803" s="12">
        <v>5.6179742495792223E-3</v>
      </c>
      <c r="T803" s="14">
        <v>-7.5271121712559667E-3</v>
      </c>
      <c r="U803" s="14">
        <v>-9.2407453205403615E-3</v>
      </c>
      <c r="V803" s="20">
        <v>-1.0645738386899558E-2</v>
      </c>
      <c r="W803" s="20">
        <v>-1.3069362451924811E-2</v>
      </c>
      <c r="Y803" s="14">
        <f t="shared" si="250"/>
        <v>-1.6653316741671625E-2</v>
      </c>
      <c r="Z803" s="14">
        <f t="shared" si="253"/>
        <v>-1.3609829415907637E-2</v>
      </c>
      <c r="AA803" s="20">
        <f t="shared" si="251"/>
        <v>-4.0611557982547009E-2</v>
      </c>
      <c r="AB803" s="20">
        <f t="shared" si="254"/>
        <v>-1.9392380220161348E-2</v>
      </c>
      <c r="AI803" s="26">
        <v>0.44414210845825308</v>
      </c>
      <c r="AJ803" s="26">
        <v>-5.2114825196364359E-2</v>
      </c>
      <c r="AK803" s="26">
        <f t="shared" si="258"/>
        <v>-1.3718366863225022</v>
      </c>
      <c r="AL803" s="26">
        <f t="shared" si="258"/>
        <v>-1.6647390871172083</v>
      </c>
      <c r="AM803" s="26">
        <f t="shared" si="259"/>
        <v>-3.3217169057441915</v>
      </c>
      <c r="AN803" s="26">
        <f t="shared" si="259"/>
        <v>-1.9104425113191092</v>
      </c>
      <c r="AO803" s="14">
        <v>-6.2777431677804862E-3</v>
      </c>
      <c r="AP803" s="14">
        <v>-9.3524613236924976E-3</v>
      </c>
      <c r="AQ803" s="20">
        <v>-1.5200705607485319E-2</v>
      </c>
      <c r="AR803" s="20">
        <v>-1.0732816833892218E-2</v>
      </c>
    </row>
    <row r="804" spans="1:44" x14ac:dyDescent="0.2">
      <c r="A804" s="1">
        <v>44040</v>
      </c>
      <c r="B804">
        <v>218.27590000000001</v>
      </c>
      <c r="C804">
        <v>16.84</v>
      </c>
      <c r="D804" s="12">
        <v>-2.2677206910182157E-5</v>
      </c>
      <c r="E804" s="12">
        <v>0</v>
      </c>
      <c r="F804" s="12">
        <v>2.2677206910182157E-5</v>
      </c>
      <c r="G804" s="12">
        <f t="shared" si="248"/>
        <v>1.130981472155353E-2</v>
      </c>
      <c r="H804" s="12">
        <f t="shared" si="252"/>
        <v>9.2020859977941984E-3</v>
      </c>
      <c r="I804" s="14">
        <v>-1.8602989764896483E-2</v>
      </c>
      <c r="J804" s="14">
        <v>-1.5136084528991149E-2</v>
      </c>
      <c r="K804" s="20">
        <v>-2.6310563433281857E-2</v>
      </c>
      <c r="L804" s="20">
        <v>-2.1407253197709523E-2</v>
      </c>
      <c r="N804" s="24">
        <v>5.1425571324721336E-10</v>
      </c>
      <c r="O804" s="24">
        <v>5.1425571324721336E-10</v>
      </c>
      <c r="P804" s="23">
        <f t="shared" ref="P804:Q819" si="260">SUMPRODUCT(N804:N903,Weights)</f>
        <v>2.2008246262191246E-5</v>
      </c>
      <c r="Q804" s="23">
        <f t="shared" si="260"/>
        <v>3.3609482324244641E-5</v>
      </c>
      <c r="R804" s="12">
        <v>4.6912947319680568E-3</v>
      </c>
      <c r="S804" s="12">
        <v>5.7973685689495921E-3</v>
      </c>
      <c r="T804" s="14">
        <v>-7.7164931549759952E-3</v>
      </c>
      <c r="U804" s="14">
        <v>-9.5358227174112044E-3</v>
      </c>
      <c r="V804" s="20">
        <v>-1.0913583526212885E-2</v>
      </c>
      <c r="W804" s="20">
        <v>-1.3486696045407075E-2</v>
      </c>
      <c r="Y804" s="14">
        <f t="shared" si="250"/>
        <v>-1.6653316741671625E-2</v>
      </c>
      <c r="Z804" s="14">
        <f t="shared" si="253"/>
        <v>-1.3609829415907637E-2</v>
      </c>
      <c r="AA804" s="20">
        <f t="shared" si="251"/>
        <v>-4.0611557982547009E-2</v>
      </c>
      <c r="AB804" s="20">
        <f t="shared" si="254"/>
        <v>-1.9392380220161348E-2</v>
      </c>
      <c r="AI804" s="26">
        <v>-4.6854748159432837E-3</v>
      </c>
      <c r="AJ804" s="26">
        <v>3.7922568442480056E-3</v>
      </c>
      <c r="AK804" s="26">
        <f t="shared" si="258"/>
        <v>-1.3718366863225022</v>
      </c>
      <c r="AL804" s="26">
        <f t="shared" si="258"/>
        <v>-1.6647390871172083</v>
      </c>
      <c r="AM804" s="26">
        <f t="shared" si="259"/>
        <v>-3.3217169057441915</v>
      </c>
      <c r="AN804" s="26">
        <f t="shared" si="259"/>
        <v>-1.9104425113191092</v>
      </c>
      <c r="AO804" s="14">
        <v>-6.4356902196652703E-3</v>
      </c>
      <c r="AP804" s="14">
        <v>-9.6511060591551404E-3</v>
      </c>
      <c r="AQ804" s="20">
        <v>-1.5583153021006961E-2</v>
      </c>
      <c r="AR804" s="20">
        <v>-1.1075539367906529E-2</v>
      </c>
    </row>
    <row r="805" spans="1:44" x14ac:dyDescent="0.2">
      <c r="A805" s="1">
        <v>44039</v>
      </c>
      <c r="B805">
        <v>218.28084999999999</v>
      </c>
      <c r="C805">
        <v>16.84</v>
      </c>
      <c r="D805" s="12">
        <v>-1.8013053633307852E-3</v>
      </c>
      <c r="E805" s="12">
        <v>5.9417706476549981E-4</v>
      </c>
      <c r="F805" s="12">
        <v>2.395482428096285E-3</v>
      </c>
      <c r="G805" s="12">
        <f t="shared" si="248"/>
        <v>1.1347818936157786E-2</v>
      </c>
      <c r="H805" s="12">
        <f t="shared" si="252"/>
        <v>9.2223906182245831E-3</v>
      </c>
      <c r="I805" s="14">
        <v>-1.8665501135127736E-2</v>
      </c>
      <c r="J805" s="14">
        <v>-1.516948265754994E-2</v>
      </c>
      <c r="K805" s="20">
        <v>-2.6398974457131061E-2</v>
      </c>
      <c r="L805" s="20">
        <v>-2.1454488808280953E-2</v>
      </c>
      <c r="N805" s="24">
        <v>3.2447010119642521E-6</v>
      </c>
      <c r="O805" s="24">
        <v>5.7383360633180734E-6</v>
      </c>
      <c r="P805" s="23">
        <f t="shared" si="260"/>
        <v>2.3424585213910881E-5</v>
      </c>
      <c r="Q805" s="23">
        <f t="shared" si="260"/>
        <v>3.5758857752864706E-5</v>
      </c>
      <c r="R805" s="12">
        <v>4.8398951655909735E-3</v>
      </c>
      <c r="S805" s="12">
        <v>5.9798710481802787E-3</v>
      </c>
      <c r="T805" s="14">
        <v>-7.9609191171872117E-3</v>
      </c>
      <c r="U805" s="14">
        <v>-9.8360125823014361E-3</v>
      </c>
      <c r="V805" s="20">
        <v>-1.1259279829053104E-2</v>
      </c>
      <c r="W805" s="20">
        <v>-1.3911260299972566E-2</v>
      </c>
      <c r="Y805" s="14">
        <f t="shared" si="250"/>
        <v>-1.6653316741671625E-2</v>
      </c>
      <c r="Z805" s="14">
        <f t="shared" si="253"/>
        <v>-1.3609829415907637E-2</v>
      </c>
      <c r="AA805" s="20">
        <f t="shared" si="251"/>
        <v>-4.0611557982547009E-2</v>
      </c>
      <c r="AB805" s="20">
        <f t="shared" si="254"/>
        <v>-1.9392380220161348E-2</v>
      </c>
      <c r="AI805" s="26">
        <v>-0.36232418934958927</v>
      </c>
      <c r="AJ805" s="26">
        <v>0.39014541835716576</v>
      </c>
      <c r="AK805" s="26">
        <f t="shared" ref="AK805:AL808" si="261">PERCENTILE(AI805:AI904,5%)</f>
        <v>-1.3718366863225022</v>
      </c>
      <c r="AL805" s="26">
        <f t="shared" si="261"/>
        <v>-1.6647390871172083</v>
      </c>
      <c r="AM805" s="26">
        <f t="shared" ref="AM805:AN808" si="262">PERCENTILE(AI805:AI904,1%)</f>
        <v>-3.3217169057441915</v>
      </c>
      <c r="AN805" s="26">
        <f t="shared" si="262"/>
        <v>-1.9104425113191092</v>
      </c>
      <c r="AO805" s="14">
        <v>-6.6395457461126189E-3</v>
      </c>
      <c r="AP805" s="14">
        <v>-9.954925069826261E-3</v>
      </c>
      <c r="AQ805" s="20">
        <v>-1.607676159357312E-2</v>
      </c>
      <c r="AR805" s="20">
        <v>-1.1424199862649967E-2</v>
      </c>
    </row>
    <row r="806" spans="1:44" x14ac:dyDescent="0.2">
      <c r="A806" s="1">
        <v>44036</v>
      </c>
      <c r="B806">
        <v>218.67475000000002</v>
      </c>
      <c r="C806">
        <v>16.829999999999998</v>
      </c>
      <c r="D806" s="12">
        <v>-4.8760786589076011E-3</v>
      </c>
      <c r="E806" s="12">
        <v>-1.232394366197187E-2</v>
      </c>
      <c r="F806" s="12">
        <v>-7.447865003064269E-3</v>
      </c>
      <c r="G806" s="12">
        <f t="shared" si="248"/>
        <v>1.1359795030214203E-2</v>
      </c>
      <c r="H806" s="12">
        <f t="shared" si="252"/>
        <v>9.3291592594527944E-3</v>
      </c>
      <c r="I806" s="14">
        <v>-1.8685200056873148E-2</v>
      </c>
      <c r="J806" s="14">
        <v>-1.5345101444318844E-2</v>
      </c>
      <c r="K806" s="20">
        <v>-2.6426835018078521E-2</v>
      </c>
      <c r="L806" s="20">
        <v>-2.1702869809816432E-2</v>
      </c>
      <c r="N806" s="24">
        <v>2.3776143087854151E-5</v>
      </c>
      <c r="O806" s="24">
        <v>5.5470693103869521E-5</v>
      </c>
      <c r="P806" s="23">
        <f t="shared" si="260"/>
        <v>2.4716104675178077E-5</v>
      </c>
      <c r="Q806" s="23">
        <f t="shared" si="260"/>
        <v>3.769927137767663E-5</v>
      </c>
      <c r="R806" s="12">
        <v>4.9715294100687044E-3</v>
      </c>
      <c r="S806" s="12">
        <v>6.1399732391661634E-3</v>
      </c>
      <c r="T806" s="14">
        <v>-8.1774381816474232E-3</v>
      </c>
      <c r="U806" s="14">
        <v>-1.0099357251827446E-2</v>
      </c>
      <c r="V806" s="20">
        <v>-1.1565506873844845E-2</v>
      </c>
      <c r="W806" s="20">
        <v>-1.4283713691601859E-2</v>
      </c>
      <c r="Y806" s="14">
        <f t="shared" si="250"/>
        <v>-1.6653316741671625E-2</v>
      </c>
      <c r="Z806" s="14">
        <f t="shared" si="253"/>
        <v>-1.3847086906774076E-2</v>
      </c>
      <c r="AA806" s="20">
        <f t="shared" si="251"/>
        <v>-4.0611557982547009E-2</v>
      </c>
      <c r="AB806" s="20">
        <f t="shared" si="254"/>
        <v>-1.9392380220161348E-2</v>
      </c>
      <c r="AI806" s="26">
        <v>-0.97837486616342684</v>
      </c>
      <c r="AJ806" s="26">
        <v>-1.2317443715206882</v>
      </c>
      <c r="AK806" s="26">
        <f t="shared" si="261"/>
        <v>-1.3718366863225022</v>
      </c>
      <c r="AL806" s="26">
        <f t="shared" si="261"/>
        <v>-1.804636751133649</v>
      </c>
      <c r="AM806" s="26">
        <f t="shared" si="262"/>
        <v>-3.3217169057441915</v>
      </c>
      <c r="AN806" s="26">
        <f t="shared" si="262"/>
        <v>-3.5105210409215744</v>
      </c>
      <c r="AO806" s="14">
        <v>-6.8201264318635156E-3</v>
      </c>
      <c r="AP806" s="14">
        <v>-1.1080421358376372E-2</v>
      </c>
      <c r="AQ806" s="20">
        <v>-1.6514013288829663E-2</v>
      </c>
      <c r="AR806" s="20">
        <v>-2.155450524678821E-2</v>
      </c>
    </row>
    <row r="807" spans="1:44" x14ac:dyDescent="0.2">
      <c r="A807" s="1">
        <v>44035</v>
      </c>
      <c r="B807">
        <v>219.74625</v>
      </c>
      <c r="C807">
        <v>17.04</v>
      </c>
      <c r="D807" s="12">
        <v>-3.7457080428675571E-3</v>
      </c>
      <c r="E807" s="12">
        <v>2.9429075927016601E-3</v>
      </c>
      <c r="F807" s="12">
        <v>6.6886156355692172E-3</v>
      </c>
      <c r="G807" s="12">
        <f t="shared" si="248"/>
        <v>1.1568404201796448E-2</v>
      </c>
      <c r="H807" s="12">
        <f t="shared" si="252"/>
        <v>9.3089872925353426E-3</v>
      </c>
      <c r="I807" s="14">
        <v>-1.9028331609365543E-2</v>
      </c>
      <c r="J807" s="14">
        <v>-1.5311921511371928E-2</v>
      </c>
      <c r="K807" s="20">
        <v>-2.6912132520894298E-2</v>
      </c>
      <c r="L807" s="20">
        <v>-2.1655942797462798E-2</v>
      </c>
      <c r="N807" s="24">
        <v>1.4030328742402704E-5</v>
      </c>
      <c r="O807" s="24">
        <v>4.4737579120381006E-5</v>
      </c>
      <c r="P807" s="23">
        <f t="shared" si="260"/>
        <v>2.4838812599854296E-5</v>
      </c>
      <c r="Q807" s="23">
        <f t="shared" si="260"/>
        <v>3.6561366515807204E-5</v>
      </c>
      <c r="R807" s="12">
        <v>4.9838551945110016E-3</v>
      </c>
      <c r="S807" s="12">
        <v>6.0465995828901387E-3</v>
      </c>
      <c r="T807" s="14">
        <v>-8.197712292892359E-3</v>
      </c>
      <c r="U807" s="14">
        <v>-9.9457712546401067E-3</v>
      </c>
      <c r="V807" s="20">
        <v>-1.159418093627807E-2</v>
      </c>
      <c r="W807" s="20">
        <v>-1.4066494084832709E-2</v>
      </c>
      <c r="Y807" s="14">
        <f t="shared" si="250"/>
        <v>-2.2411674630963951E-2</v>
      </c>
      <c r="Z807" s="14">
        <f t="shared" si="253"/>
        <v>-1.3847086906774076E-2</v>
      </c>
      <c r="AA807" s="20">
        <f t="shared" si="251"/>
        <v>-4.0611557982547009E-2</v>
      </c>
      <c r="AB807" s="20">
        <f t="shared" si="254"/>
        <v>-1.9392380220161348E-2</v>
      </c>
      <c r="AI807" s="26">
        <v>-0.74135771760161662</v>
      </c>
      <c r="AJ807" s="26">
        <v>1.1141099067851739</v>
      </c>
      <c r="AK807" s="26">
        <f t="shared" si="261"/>
        <v>-1.52382041946472</v>
      </c>
      <c r="AL807" s="26">
        <f t="shared" si="261"/>
        <v>-1.804636751133649</v>
      </c>
      <c r="AM807" s="26">
        <f t="shared" si="262"/>
        <v>-4.0719295229438819</v>
      </c>
      <c r="AN807" s="26">
        <f t="shared" si="262"/>
        <v>-3.5105210409215744</v>
      </c>
      <c r="AO807" s="14">
        <v>-7.5945003130511784E-3</v>
      </c>
      <c r="AP807" s="14">
        <v>-1.0911915826672936E-2</v>
      </c>
      <c r="AQ807" s="20">
        <v>-2.029390710460657E-2</v>
      </c>
      <c r="AR807" s="20">
        <v>-2.1226715061763445E-2</v>
      </c>
    </row>
    <row r="808" spans="1:44" x14ac:dyDescent="0.2">
      <c r="A808" s="1">
        <v>44034</v>
      </c>
      <c r="B808">
        <v>220.57245</v>
      </c>
      <c r="C808">
        <v>16.989999999999998</v>
      </c>
      <c r="D808" s="12">
        <v>-2.3196928968139963E-3</v>
      </c>
      <c r="E808" s="12">
        <v>-5.851375073142262E-3</v>
      </c>
      <c r="F808" s="12">
        <v>-3.5316821763282658E-3</v>
      </c>
      <c r="G808" s="12">
        <f t="shared" si="248"/>
        <v>1.1565215806929522E-2</v>
      </c>
      <c r="H808" s="12">
        <f t="shared" si="252"/>
        <v>9.3282609946326502E-3</v>
      </c>
      <c r="I808" s="14">
        <v>-1.9023087166504526E-2</v>
      </c>
      <c r="J808" s="14">
        <v>-1.5343623930171467E-2</v>
      </c>
      <c r="K808" s="20">
        <v>-2.6904715205274019E-2</v>
      </c>
      <c r="L808" s="20">
        <v>-2.1700780133361765E-2</v>
      </c>
      <c r="N808" s="24">
        <v>5.3809751355293091E-6</v>
      </c>
      <c r="O808" s="24">
        <v>1.2472778994594755E-5</v>
      </c>
      <c r="P808" s="23">
        <f t="shared" si="260"/>
        <v>2.552773137024329E-5</v>
      </c>
      <c r="Q808" s="23">
        <f t="shared" si="260"/>
        <v>3.604262450806995E-5</v>
      </c>
      <c r="R808" s="12">
        <v>5.0524975378760245E-3</v>
      </c>
      <c r="S808" s="12">
        <v>6.0035509915440837E-3</v>
      </c>
      <c r="T808" s="14">
        <v>-8.3106189003387641E-3</v>
      </c>
      <c r="U808" s="14">
        <v>-9.8749626230293965E-3</v>
      </c>
      <c r="V808" s="20">
        <v>-1.1753866905834472E-2</v>
      </c>
      <c r="W808" s="20">
        <v>-1.3966348085874361E-2</v>
      </c>
      <c r="Y808" s="14">
        <f t="shared" si="250"/>
        <v>-2.2411674630963951E-2</v>
      </c>
      <c r="Z808" s="14">
        <f t="shared" si="253"/>
        <v>-1.3847086906774076E-2</v>
      </c>
      <c r="AA808" s="20">
        <f t="shared" si="251"/>
        <v>-4.0611557982547009E-2</v>
      </c>
      <c r="AB808" s="20">
        <f t="shared" si="254"/>
        <v>-1.9392380220161348E-2</v>
      </c>
      <c r="AI808" s="26">
        <v>-0.44781026118947115</v>
      </c>
      <c r="AJ808" s="26">
        <v>-0.5762829187112275</v>
      </c>
      <c r="AK808" s="26">
        <f t="shared" si="261"/>
        <v>-1.52382041946472</v>
      </c>
      <c r="AL808" s="26">
        <f t="shared" si="261"/>
        <v>-1.8192696258419405</v>
      </c>
      <c r="AM808" s="26">
        <f t="shared" si="262"/>
        <v>-4.0719295229438819</v>
      </c>
      <c r="AN808" s="26">
        <f t="shared" si="262"/>
        <v>-3.5105210409215744</v>
      </c>
      <c r="AO808" s="14">
        <v>-7.6990989175107086E-3</v>
      </c>
      <c r="AP808" s="14">
        <v>-1.0922077966109417E-2</v>
      </c>
      <c r="AQ808" s="20">
        <v>-2.0573413889078657E-2</v>
      </c>
      <c r="AR808" s="20">
        <v>-2.1075592076061085E-2</v>
      </c>
    </row>
    <row r="809" spans="1:44" x14ac:dyDescent="0.2">
      <c r="A809" s="1">
        <v>44033</v>
      </c>
      <c r="B809">
        <v>221.08529999999999</v>
      </c>
      <c r="C809">
        <v>17.09</v>
      </c>
      <c r="D809" s="12">
        <v>3.674139982017266E-4</v>
      </c>
      <c r="E809" s="12">
        <v>8.2595870206489952E-3</v>
      </c>
      <c r="F809" s="12">
        <v>7.8921730224472686E-3</v>
      </c>
      <c r="G809" s="12">
        <f t="shared" si="248"/>
        <v>1.1628484431222786E-2</v>
      </c>
      <c r="H809" s="12">
        <f t="shared" si="252"/>
        <v>9.3635183493213994E-3</v>
      </c>
      <c r="I809" s="14">
        <v>-1.9127154792645533E-2</v>
      </c>
      <c r="J809" s="14">
        <v>-1.5401617117907969E-2</v>
      </c>
      <c r="K809" s="20">
        <v>-2.7051900034892145E-2</v>
      </c>
      <c r="L809" s="20">
        <v>-2.1782801005486241E-2</v>
      </c>
      <c r="N809" s="24">
        <v>1.3499304607457834E-7</v>
      </c>
      <c r="O809" s="24">
        <v>6.2286395016244452E-5</v>
      </c>
      <c r="P809" s="23">
        <f t="shared" si="260"/>
        <v>2.6833226933184445E-5</v>
      </c>
      <c r="Q809" s="23">
        <f t="shared" si="260"/>
        <v>3.7557072539522369E-5</v>
      </c>
      <c r="R809" s="12">
        <v>5.1800798191904774E-3</v>
      </c>
      <c r="S809" s="12">
        <v>6.1283825386085657E-3</v>
      </c>
      <c r="T809" s="14">
        <v>-8.5204730784935855E-3</v>
      </c>
      <c r="U809" s="14">
        <v>-1.0080292245976372E-2</v>
      </c>
      <c r="V809" s="20">
        <v>-1.2050667674735629E-2</v>
      </c>
      <c r="W809" s="20">
        <v>-1.4256749690001047E-2</v>
      </c>
      <c r="Y809" s="14">
        <f t="shared" si="250"/>
        <v>-2.2411674630963951E-2</v>
      </c>
      <c r="Z809" s="14">
        <f t="shared" si="253"/>
        <v>-1.3847086906774076E-2</v>
      </c>
      <c r="AA809" s="20">
        <f t="shared" si="251"/>
        <v>-4.0611557982547009E-2</v>
      </c>
      <c r="AB809" s="20">
        <f t="shared" si="254"/>
        <v>-1.9392380220161348E-2</v>
      </c>
      <c r="AI809" s="26">
        <v>6.8747053432235528E-2</v>
      </c>
      <c r="AJ809" s="26">
        <v>1.3159026553232931</v>
      </c>
      <c r="AK809" s="26"/>
      <c r="AL809" s="26"/>
      <c r="AM809" s="26"/>
      <c r="AN809" s="26"/>
      <c r="AO809" s="33"/>
      <c r="AP809" s="33"/>
      <c r="AQ809" s="33"/>
      <c r="AR809" s="33"/>
    </row>
    <row r="810" spans="1:44" x14ac:dyDescent="0.2">
      <c r="A810" s="1">
        <v>44032</v>
      </c>
      <c r="B810">
        <v>221.00409999999999</v>
      </c>
      <c r="C810">
        <v>16.95</v>
      </c>
      <c r="D810" s="12">
        <v>3.7314500471199441E-3</v>
      </c>
      <c r="E810" s="12">
        <v>2.3654642223536193E-3</v>
      </c>
      <c r="F810" s="12">
        <v>-1.3659858247663248E-3</v>
      </c>
      <c r="G810" s="12">
        <f t="shared" si="248"/>
        <v>1.1709279624675941E-2</v>
      </c>
      <c r="H810" s="12">
        <f t="shared" si="252"/>
        <v>9.3336394806976565E-3</v>
      </c>
      <c r="I810" s="14">
        <v>-1.9260051059637198E-2</v>
      </c>
      <c r="J810" s="14">
        <v>-1.5352470752483E-2</v>
      </c>
      <c r="K810" s="20">
        <v>-2.7239857761414608E-2</v>
      </c>
      <c r="L810" s="20">
        <v>-2.1713292362984651E-2</v>
      </c>
      <c r="N810" s="24">
        <v>1.3923719454151433E-5</v>
      </c>
      <c r="O810" s="24">
        <v>1.8659172734625366E-6</v>
      </c>
      <c r="P810" s="23">
        <f t="shared" si="260"/>
        <v>2.8562960544300849E-5</v>
      </c>
      <c r="Q810" s="23">
        <f t="shared" si="260"/>
        <v>3.5970433282485733E-5</v>
      </c>
      <c r="R810" s="12">
        <v>5.3444326681417595E-3</v>
      </c>
      <c r="S810" s="12">
        <v>5.9975356007685131E-3</v>
      </c>
      <c r="T810" s="14">
        <v>-8.7908094581909089E-3</v>
      </c>
      <c r="U810" s="14">
        <v>-9.8650681856946674E-3</v>
      </c>
      <c r="V810" s="20">
        <v>-1.2433009575486001E-2</v>
      </c>
      <c r="W810" s="20">
        <v>-1.3952354194332087E-2</v>
      </c>
      <c r="Y810" s="14">
        <f t="shared" si="250"/>
        <v>-2.2411674630963951E-2</v>
      </c>
      <c r="Z810" s="14">
        <f t="shared" si="253"/>
        <v>-1.3847086906774076E-2</v>
      </c>
      <c r="AA810" s="20">
        <f t="shared" si="251"/>
        <v>-4.0611557982547009E-2</v>
      </c>
      <c r="AB810" s="20">
        <f t="shared" si="254"/>
        <v>-1.9392380220161348E-2</v>
      </c>
      <c r="AI810" s="26">
        <v>0.68703302932516164</v>
      </c>
      <c r="AJ810" s="26">
        <v>-0.22116446679469454</v>
      </c>
      <c r="AL810" s="26"/>
    </row>
    <row r="811" spans="1:44" x14ac:dyDescent="0.2">
      <c r="A811" s="1">
        <v>44029</v>
      </c>
      <c r="B811">
        <v>220.1825</v>
      </c>
      <c r="C811">
        <v>16.91</v>
      </c>
      <c r="D811" s="12">
        <v>1.2345903570081251E-3</v>
      </c>
      <c r="E811" s="12">
        <v>5.9171597633156381E-4</v>
      </c>
      <c r="F811" s="12">
        <v>-6.4287438067656133E-4</v>
      </c>
      <c r="G811" s="12">
        <f t="shared" si="248"/>
        <v>1.1710560797017693E-2</v>
      </c>
      <c r="H811" s="12">
        <f t="shared" si="252"/>
        <v>9.3324771671949355E-3</v>
      </c>
      <c r="I811" s="14">
        <v>-1.9262158400610283E-2</v>
      </c>
      <c r="J811" s="14">
        <v>-1.5350558916902395E-2</v>
      </c>
      <c r="K811" s="20">
        <v>-2.7242838213968123E-2</v>
      </c>
      <c r="L811" s="20">
        <v>-2.1710588417438625E-2</v>
      </c>
      <c r="N811" s="24">
        <v>1.5242133496174499E-6</v>
      </c>
      <c r="O811" s="24">
        <v>4.1328746933027228E-7</v>
      </c>
      <c r="P811" s="23">
        <f t="shared" si="260"/>
        <v>2.9498506707225923E-5</v>
      </c>
      <c r="Q811" s="23">
        <f t="shared" si="260"/>
        <v>3.8147113347799204E-5</v>
      </c>
      <c r="R811" s="12">
        <v>5.4312527751179032E-3</v>
      </c>
      <c r="S811" s="12">
        <v>6.176334944592886E-3</v>
      </c>
      <c r="T811" s="14">
        <v>-8.9336158260429344E-3</v>
      </c>
      <c r="U811" s="14">
        <v>-1.0159166934880731E-2</v>
      </c>
      <c r="V811" s="20">
        <v>-1.2634983346773951E-2</v>
      </c>
      <c r="W811" s="20">
        <v>-1.4368303667717814E-2</v>
      </c>
      <c r="Y811" s="14">
        <f t="shared" si="250"/>
        <v>-2.2411674630963951E-2</v>
      </c>
      <c r="Z811" s="14">
        <f t="shared" si="253"/>
        <v>-1.3847086906774076E-2</v>
      </c>
      <c r="AA811" s="20">
        <f t="shared" si="251"/>
        <v>-4.0611557982547009E-2</v>
      </c>
      <c r="AB811" s="20">
        <f t="shared" si="254"/>
        <v>-1.9392380220161348E-2</v>
      </c>
      <c r="AI811" s="26">
        <v>0.2207287899466194</v>
      </c>
      <c r="AJ811" s="26">
        <v>-0.10094839085637612</v>
      </c>
      <c r="AL811" s="26"/>
    </row>
    <row r="812" spans="1:44" x14ac:dyDescent="0.2">
      <c r="A812" s="1">
        <v>44028</v>
      </c>
      <c r="B812">
        <v>219.911</v>
      </c>
      <c r="C812">
        <v>16.899999999999999</v>
      </c>
      <c r="D812" s="12">
        <v>-1.7605629806964895E-3</v>
      </c>
      <c r="E812" s="12">
        <v>0</v>
      </c>
      <c r="F812" s="12">
        <v>1.7605629806964895E-3</v>
      </c>
      <c r="G812" s="12">
        <f t="shared" si="248"/>
        <v>1.1710476597791168E-2</v>
      </c>
      <c r="H812" s="12">
        <f t="shared" si="252"/>
        <v>9.3323907439630208E-3</v>
      </c>
      <c r="I812" s="14">
        <v>-1.9262019905207144E-2</v>
      </c>
      <c r="J812" s="14">
        <v>-1.5350416763335926E-2</v>
      </c>
      <c r="K812" s="20">
        <v>-2.7242642337276503E-2</v>
      </c>
      <c r="L812" s="20">
        <v>-2.1710387366936795E-2</v>
      </c>
      <c r="N812" s="24">
        <v>3.099582008998908E-6</v>
      </c>
      <c r="O812" s="24">
        <v>3.099582008998908E-6</v>
      </c>
      <c r="P812" s="23">
        <f t="shared" si="260"/>
        <v>3.1284397550423422E-5</v>
      </c>
      <c r="Q812" s="23">
        <f t="shared" si="260"/>
        <v>4.0555843337225371E-5</v>
      </c>
      <c r="R812" s="12">
        <v>5.5932457080324497E-3</v>
      </c>
      <c r="S812" s="12">
        <v>6.3683469862457539E-3</v>
      </c>
      <c r="T812" s="14">
        <v>-9.2000704892879325E-3</v>
      </c>
      <c r="U812" s="14">
        <v>-1.0474998638011808E-2</v>
      </c>
      <c r="V812" s="20">
        <v>-1.3011835261869347E-2</v>
      </c>
      <c r="W812" s="20">
        <v>-1.4814990472607205E-2</v>
      </c>
      <c r="Y812" s="14">
        <f t="shared" si="250"/>
        <v>-2.2411674630963951E-2</v>
      </c>
      <c r="Z812" s="14">
        <f t="shared" si="253"/>
        <v>-1.3847086906774076E-2</v>
      </c>
      <c r="AA812" s="20">
        <f t="shared" si="251"/>
        <v>-4.0611557982547009E-2</v>
      </c>
      <c r="AB812" s="20">
        <f t="shared" si="254"/>
        <v>-1.9392380220161348E-2</v>
      </c>
      <c r="AI812" s="26">
        <v>-0.30608311477671668</v>
      </c>
      <c r="AJ812" s="26">
        <v>0.26865120133440534</v>
      </c>
      <c r="AL812" s="26"/>
    </row>
    <row r="813" spans="1:44" x14ac:dyDescent="0.2">
      <c r="A813" s="1">
        <v>44027</v>
      </c>
      <c r="B813">
        <v>220.29885000000002</v>
      </c>
      <c r="C813">
        <v>16.899999999999999</v>
      </c>
      <c r="D813" s="12">
        <v>4.8007651668466877E-3</v>
      </c>
      <c r="E813" s="12">
        <v>8.3532219570403576E-3</v>
      </c>
      <c r="F813" s="12">
        <v>3.5524567901936699E-3</v>
      </c>
      <c r="G813" s="12">
        <f t="shared" si="248"/>
        <v>1.1715553312747273E-2</v>
      </c>
      <c r="H813" s="12">
        <f t="shared" si="252"/>
        <v>9.331722015672228E-3</v>
      </c>
      <c r="I813" s="14">
        <v>-1.9270370358215692E-2</v>
      </c>
      <c r="J813" s="14">
        <v>-1.5349316803181372E-2</v>
      </c>
      <c r="K813" s="20">
        <v>-2.7254452542321748E-2</v>
      </c>
      <c r="L813" s="20">
        <v>-2.1708831672299197E-2</v>
      </c>
      <c r="N813" s="24">
        <v>2.3047346187208506E-5</v>
      </c>
      <c r="O813" s="24">
        <v>1.2619949246193113E-5</v>
      </c>
      <c r="P813" s="23">
        <f t="shared" si="260"/>
        <v>3.3084485635350039E-5</v>
      </c>
      <c r="Q813" s="23">
        <f t="shared" si="260"/>
        <v>4.2946280618325328E-5</v>
      </c>
      <c r="R813" s="12">
        <v>5.7519114766614796E-3</v>
      </c>
      <c r="S813" s="12">
        <v>6.5533411797590192E-3</v>
      </c>
      <c r="T813" s="14">
        <v>-9.4610524542904362E-3</v>
      </c>
      <c r="U813" s="14">
        <v>-1.0779287008177065E-2</v>
      </c>
      <c r="V813" s="20">
        <v>-1.3380947035402546E-2</v>
      </c>
      <c r="W813" s="20">
        <v>-1.524535132139669E-2</v>
      </c>
      <c r="Y813" s="14">
        <f t="shared" si="250"/>
        <v>-2.2411674630963951E-2</v>
      </c>
      <c r="Z813" s="14">
        <f t="shared" si="253"/>
        <v>-1.3847086906774076E-2</v>
      </c>
      <c r="AA813" s="20">
        <f t="shared" si="251"/>
        <v>-4.0611557982547009E-2</v>
      </c>
      <c r="AB813" s="20">
        <f t="shared" si="254"/>
        <v>-1.9392380220161348E-2</v>
      </c>
      <c r="AI813" s="26">
        <v>0.82670815291254207</v>
      </c>
      <c r="AJ813" s="26">
        <v>0.53027090356913309</v>
      </c>
      <c r="AL813" s="26"/>
    </row>
    <row r="814" spans="1:44" x14ac:dyDescent="0.2">
      <c r="A814" s="1">
        <v>44026</v>
      </c>
      <c r="B814">
        <v>219.24629999999999</v>
      </c>
      <c r="C814">
        <v>16.760000000000002</v>
      </c>
      <c r="D814" s="12">
        <v>3.0565719728683494E-3</v>
      </c>
      <c r="E814" s="12">
        <v>-8.2840236686388957E-3</v>
      </c>
      <c r="F814" s="12">
        <v>-1.1340595641507245E-2</v>
      </c>
      <c r="G814" s="12">
        <f t="shared" si="248"/>
        <v>1.1704231785994336E-2</v>
      </c>
      <c r="H814" s="12">
        <f t="shared" si="252"/>
        <v>9.3279869490253912E-3</v>
      </c>
      <c r="I814" s="14">
        <v>-1.9251748103873496E-2</v>
      </c>
      <c r="J814" s="14">
        <v>-1.5343173165260416E-2</v>
      </c>
      <c r="K814" s="20">
        <v>-2.7228114732629156E-2</v>
      </c>
      <c r="L814" s="20">
        <v>-2.1700142607945928E-2</v>
      </c>
      <c r="N814" s="24">
        <v>9.3426322253243133E-6</v>
      </c>
      <c r="O814" s="24">
        <v>1.2860910950417313E-4</v>
      </c>
      <c r="P814" s="23">
        <f t="shared" si="260"/>
        <v>3.372224536667566E-5</v>
      </c>
      <c r="Q814" s="23">
        <f t="shared" si="260"/>
        <v>4.4880947095611447E-5</v>
      </c>
      <c r="R814" s="12">
        <v>5.807085789505409E-3</v>
      </c>
      <c r="S814" s="12">
        <v>6.6993243760555023E-3</v>
      </c>
      <c r="T814" s="14">
        <v>-9.5518061228863273E-3</v>
      </c>
      <c r="U814" s="14">
        <v>-1.1019407998079305E-2</v>
      </c>
      <c r="V814" s="20">
        <v>-1.3509301680788685E-2</v>
      </c>
      <c r="W814" s="20">
        <v>-1.55849590197467E-2</v>
      </c>
      <c r="Y814" s="14">
        <f t="shared" si="250"/>
        <v>-2.2411674630963951E-2</v>
      </c>
      <c r="Z814" s="14">
        <f t="shared" si="253"/>
        <v>-1.3847086906774076E-2</v>
      </c>
      <c r="AA814" s="20">
        <f t="shared" si="251"/>
        <v>-4.0611557982547009E-2</v>
      </c>
      <c r="AB814" s="20">
        <f t="shared" si="254"/>
        <v>-1.9392380220161348E-2</v>
      </c>
      <c r="AI814" s="26">
        <v>0.51462098881848584</v>
      </c>
      <c r="AJ814" s="26">
        <v>-1.803959810217203</v>
      </c>
      <c r="AL814" s="26"/>
    </row>
    <row r="815" spans="1:44" x14ac:dyDescent="0.2">
      <c r="A815" s="1">
        <v>44025</v>
      </c>
      <c r="B815">
        <v>218.57819999999998</v>
      </c>
      <c r="C815">
        <v>16.899999999999999</v>
      </c>
      <c r="D815" s="12">
        <v>-3.9506455257727335E-3</v>
      </c>
      <c r="E815" s="12">
        <v>5.353955978584235E-3</v>
      </c>
      <c r="F815" s="12">
        <v>9.3046015043569685E-3</v>
      </c>
      <c r="G815" s="12">
        <f t="shared" si="248"/>
        <v>1.1699521639294365E-2</v>
      </c>
      <c r="H815" s="12">
        <f t="shared" si="252"/>
        <v>9.2542678353594796E-3</v>
      </c>
      <c r="I815" s="14">
        <v>-1.9244000601990576E-2</v>
      </c>
      <c r="J815" s="14">
        <v>-1.5221916013771394E-2</v>
      </c>
      <c r="K815" s="20">
        <v>-2.7217157292867257E-2</v>
      </c>
      <c r="L815" s="20">
        <v>-2.1528646304593058E-2</v>
      </c>
      <c r="N815" s="24">
        <v>1.5607600070308118E-5</v>
      </c>
      <c r="O815" s="24">
        <v>8.6575609154881963E-5</v>
      </c>
      <c r="P815" s="23">
        <f t="shared" si="260"/>
        <v>3.5277212666853435E-5</v>
      </c>
      <c r="Q815" s="23">
        <f t="shared" si="260"/>
        <v>3.9520098242438884E-5</v>
      </c>
      <c r="R815" s="12">
        <v>5.9394623213598584E-3</v>
      </c>
      <c r="S815" s="12">
        <v>6.2865012719666956E-3</v>
      </c>
      <c r="T815" s="14">
        <v>-9.7695461414303766E-3</v>
      </c>
      <c r="U815" s="14">
        <v>-1.0340374418029465E-2</v>
      </c>
      <c r="V815" s="20">
        <v>-1.3817255544241184E-2</v>
      </c>
      <c r="W815" s="20">
        <v>-1.4624588869194764E-2</v>
      </c>
      <c r="Y815" s="14">
        <f t="shared" si="250"/>
        <v>-2.2411674630963951E-2</v>
      </c>
      <c r="Z815" s="14">
        <f t="shared" si="253"/>
        <v>-1.3847086906774076E-2</v>
      </c>
      <c r="AA815" s="20">
        <f t="shared" si="251"/>
        <v>-4.0611557982547009E-2</v>
      </c>
      <c r="AB815" s="20">
        <f t="shared" si="254"/>
        <v>-1.9392380220161348E-2</v>
      </c>
      <c r="AI815" s="26">
        <v>-0.65364013445711444</v>
      </c>
      <c r="AJ815" s="26">
        <v>1.5399969189854037</v>
      </c>
      <c r="AL815" s="26"/>
    </row>
    <row r="816" spans="1:44" x14ac:dyDescent="0.2">
      <c r="A816" s="1">
        <v>44022</v>
      </c>
      <c r="B816">
        <v>219.44515000000001</v>
      </c>
      <c r="C816">
        <v>16.809999999999999</v>
      </c>
      <c r="D816" s="12">
        <v>2.6626318636733259E-3</v>
      </c>
      <c r="E816" s="12">
        <v>-2.3738872403562539E-3</v>
      </c>
      <c r="F816" s="12">
        <v>-5.0365191040295798E-3</v>
      </c>
      <c r="G816" s="12">
        <f t="shared" si="248"/>
        <v>1.16948243273863E-2</v>
      </c>
      <c r="H816" s="12">
        <f t="shared" si="252"/>
        <v>9.2120460148609629E-3</v>
      </c>
      <c r="I816" s="14">
        <v>-1.9236274211461672E-2</v>
      </c>
      <c r="J816" s="14">
        <v>-1.5152467299187915E-2</v>
      </c>
      <c r="K816" s="20">
        <v>-2.7206229711296225E-2</v>
      </c>
      <c r="L816" s="20">
        <v>-2.1430423662238199E-2</v>
      </c>
      <c r="N816" s="24">
        <v>7.089608441448489E-6</v>
      </c>
      <c r="O816" s="24">
        <v>2.536652468525492E-5</v>
      </c>
      <c r="P816" s="23">
        <f t="shared" si="260"/>
        <v>3.6530759941263174E-5</v>
      </c>
      <c r="Q816" s="23">
        <f t="shared" si="260"/>
        <v>3.6505294135788144E-5</v>
      </c>
      <c r="R816" s="12">
        <v>6.0440681615335189E-3</v>
      </c>
      <c r="S816" s="12">
        <v>6.0419611167060773E-3</v>
      </c>
      <c r="T816" s="14">
        <v>-9.9416074370403274E-3</v>
      </c>
      <c r="U816" s="14">
        <v>-9.9381416567137608E-3</v>
      </c>
      <c r="V816" s="20">
        <v>-1.4060605118141434E-2</v>
      </c>
      <c r="W816" s="20">
        <v>-1.4055703398886607E-2</v>
      </c>
      <c r="Y816" s="14">
        <f t="shared" si="250"/>
        <v>-2.2411674630963951E-2</v>
      </c>
      <c r="Z816" s="14">
        <f t="shared" si="253"/>
        <v>-1.3847086906774076E-2</v>
      </c>
      <c r="AA816" s="20">
        <f t="shared" si="251"/>
        <v>-4.0611557982547009E-2</v>
      </c>
      <c r="AB816" s="20">
        <f t="shared" si="254"/>
        <v>-1.9392380220161348E-2</v>
      </c>
      <c r="AI816" s="26">
        <v>0.42962849009089082</v>
      </c>
      <c r="AJ816" s="26">
        <v>-0.82562617338642874</v>
      </c>
      <c r="AL816" s="26"/>
    </row>
    <row r="817" spans="1:38" x14ac:dyDescent="0.2">
      <c r="A817" s="1">
        <v>44021</v>
      </c>
      <c r="B817">
        <v>218.86240000000001</v>
      </c>
      <c r="C817">
        <v>16.850000000000001</v>
      </c>
      <c r="D817" s="12">
        <v>-1.8295820809666186E-4</v>
      </c>
      <c r="E817" s="12">
        <v>1.7835909631391811E-3</v>
      </c>
      <c r="F817" s="12">
        <v>1.9665491712358429E-3</v>
      </c>
      <c r="G817" s="12">
        <f t="shared" si="248"/>
        <v>1.1692065225675733E-2</v>
      </c>
      <c r="H817" s="12">
        <f t="shared" si="252"/>
        <v>9.1958990368387599E-3</v>
      </c>
      <c r="I817" s="14">
        <v>-1.9231735893005919E-2</v>
      </c>
      <c r="J817" s="14">
        <v>-1.5125907883823788E-2</v>
      </c>
      <c r="K817" s="20">
        <v>-2.7199811080897585E-2</v>
      </c>
      <c r="L817" s="20">
        <v>-2.1392860174244063E-2</v>
      </c>
      <c r="N817" s="24">
        <v>3.3473705909941424E-8</v>
      </c>
      <c r="O817" s="24">
        <v>3.8673156428883809E-6</v>
      </c>
      <c r="P817" s="23">
        <f t="shared" si="260"/>
        <v>3.8409274454452245E-5</v>
      </c>
      <c r="Q817" s="23">
        <f t="shared" si="260"/>
        <v>3.7212947210252659E-5</v>
      </c>
      <c r="R817" s="12">
        <v>6.1975216380785831E-3</v>
      </c>
      <c r="S817" s="12">
        <v>6.1002415698275967E-3</v>
      </c>
      <c r="T817" s="14">
        <v>-1.019401594450379E-2</v>
      </c>
      <c r="U817" s="14">
        <v>-1.0034004471411067E-2</v>
      </c>
      <c r="V817" s="20">
        <v>-1.441759128706622E-2</v>
      </c>
      <c r="W817" s="20">
        <v>-1.4191284007103991E-2</v>
      </c>
      <c r="Y817" s="14">
        <f t="shared" si="250"/>
        <v>-2.2411674630963951E-2</v>
      </c>
      <c r="Z817" s="14">
        <f t="shared" si="253"/>
        <v>-1.3847086906774076E-2</v>
      </c>
      <c r="AA817" s="20">
        <f t="shared" si="251"/>
        <v>-4.0611557982547009E-2</v>
      </c>
      <c r="AB817" s="20">
        <f t="shared" si="254"/>
        <v>-1.9392380220161348E-2</v>
      </c>
      <c r="AI817" s="26">
        <v>-2.8622156734333694E-2</v>
      </c>
      <c r="AJ817" s="26">
        <v>0.31352292305413004</v>
      </c>
      <c r="AL817" s="26"/>
    </row>
    <row r="818" spans="1:38" x14ac:dyDescent="0.2">
      <c r="A818" s="1">
        <v>44020</v>
      </c>
      <c r="B818">
        <v>218.90244999999999</v>
      </c>
      <c r="C818">
        <v>16.82</v>
      </c>
      <c r="D818" s="12">
        <v>4.266275945561393E-4</v>
      </c>
      <c r="E818" s="12">
        <v>1.1904761904761862E-3</v>
      </c>
      <c r="F818" s="12">
        <v>7.6384859592004695E-4</v>
      </c>
      <c r="G818" s="12">
        <f t="shared" si="248"/>
        <v>1.1697292330655982E-2</v>
      </c>
      <c r="H818" s="12">
        <f t="shared" si="252"/>
        <v>9.2068585546147916E-3</v>
      </c>
      <c r="I818" s="14">
        <v>-1.9240333715591137E-2</v>
      </c>
      <c r="J818" s="14">
        <v>-1.5143934686387334E-2</v>
      </c>
      <c r="K818" s="20">
        <v>-2.7211971145455774E-2</v>
      </c>
      <c r="L818" s="20">
        <v>-2.1418355825122849E-2</v>
      </c>
      <c r="N818" s="24">
        <v>1.8201110443675759E-7</v>
      </c>
      <c r="O818" s="24">
        <v>5.8346467748902715E-7</v>
      </c>
      <c r="P818" s="23">
        <f t="shared" si="260"/>
        <v>4.0860068001451805E-5</v>
      </c>
      <c r="Q818" s="23">
        <f t="shared" si="260"/>
        <v>3.9343321406436099E-5</v>
      </c>
      <c r="R818" s="12">
        <v>6.392188044906987E-3</v>
      </c>
      <c r="S818" s="12">
        <v>6.2724254803414045E-3</v>
      </c>
      <c r="T818" s="14">
        <v>-1.0514213689821101E-2</v>
      </c>
      <c r="U818" s="14">
        <v>-1.0317221801122392E-2</v>
      </c>
      <c r="V818" s="20">
        <v>-1.4870453068738647E-2</v>
      </c>
      <c r="W818" s="20">
        <v>-1.4591843681271826E-2</v>
      </c>
      <c r="Y818" s="14">
        <f t="shared" si="250"/>
        <v>-2.2411674630963951E-2</v>
      </c>
      <c r="Z818" s="14">
        <f t="shared" si="253"/>
        <v>-1.3847086906774076E-2</v>
      </c>
      <c r="AA818" s="20">
        <f t="shared" si="251"/>
        <v>-4.0611557982547009E-2</v>
      </c>
      <c r="AB818" s="20">
        <f t="shared" si="254"/>
        <v>-1.9392380220161348E-2</v>
      </c>
      <c r="AI818" s="26">
        <v>6.4717245570670115E-2</v>
      </c>
      <c r="AJ818" s="26">
        <v>0.1181178976284083</v>
      </c>
      <c r="AL818" s="26"/>
    </row>
    <row r="819" spans="1:38" x14ac:dyDescent="0.2">
      <c r="A819" s="1">
        <v>44019</v>
      </c>
      <c r="B819">
        <v>218.8091</v>
      </c>
      <c r="C819">
        <v>16.8</v>
      </c>
      <c r="D819" s="12">
        <v>-2.5573220780771289E-3</v>
      </c>
      <c r="E819" s="12">
        <v>-1.1890606420926764E-3</v>
      </c>
      <c r="F819" s="12">
        <v>1.3682614359844525E-3</v>
      </c>
      <c r="G819" s="12">
        <f t="shared" si="248"/>
        <v>1.1698498229867288E-2</v>
      </c>
      <c r="H819" s="12">
        <f t="shared" si="252"/>
        <v>9.2157221744845249E-3</v>
      </c>
      <c r="I819" s="14">
        <v>-1.924231724328259E-2</v>
      </c>
      <c r="J819" s="14">
        <v>-1.5158514043677983E-2</v>
      </c>
      <c r="K819" s="20">
        <v>-2.7214776486522305E-2</v>
      </c>
      <c r="L819" s="20">
        <v>-2.1438975688363109E-2</v>
      </c>
      <c r="N819" s="24">
        <v>6.539896211020725E-6</v>
      </c>
      <c r="O819" s="24">
        <v>1.8721393572022361E-6</v>
      </c>
      <c r="P819" s="23">
        <f t="shared" si="260"/>
        <v>4.3456809171133261E-5</v>
      </c>
      <c r="Q819" s="23">
        <f t="shared" si="260"/>
        <v>4.181991565238337E-5</v>
      </c>
      <c r="R819" s="12">
        <v>6.5921778776921111E-3</v>
      </c>
      <c r="S819" s="12">
        <v>6.466831964136951E-3</v>
      </c>
      <c r="T819" s="14">
        <v>-1.084316769163113E-2</v>
      </c>
      <c r="U819" s="14">
        <v>-1.0636992011096379E-2</v>
      </c>
      <c r="V819" s="20">
        <v>-1.5335698991068104E-2</v>
      </c>
      <c r="W819" s="20">
        <v>-1.504410079154935E-2</v>
      </c>
      <c r="Y819" s="14">
        <f t="shared" si="250"/>
        <v>-2.2411674630963951E-2</v>
      </c>
      <c r="Z819" s="14">
        <f t="shared" si="253"/>
        <v>-1.3847086906774076E-2</v>
      </c>
      <c r="AA819" s="20">
        <f t="shared" si="251"/>
        <v>-4.0611557982547009E-2</v>
      </c>
      <c r="AB819" s="20">
        <f t="shared" si="254"/>
        <v>-1.9392380220161348E-2</v>
      </c>
      <c r="AI819" s="26">
        <v>-0.37781830630136881</v>
      </c>
      <c r="AJ819" s="26">
        <v>0.20541060734171485</v>
      </c>
      <c r="AL819" s="26"/>
    </row>
    <row r="820" spans="1:38" x14ac:dyDescent="0.2">
      <c r="A820" s="1">
        <v>44018</v>
      </c>
      <c r="B820">
        <v>219.37009999999998</v>
      </c>
      <c r="C820">
        <v>16.82</v>
      </c>
      <c r="D820" s="12">
        <v>4.8142844154002162E-3</v>
      </c>
      <c r="E820" s="12">
        <v>4.7789725209081979E-3</v>
      </c>
      <c r="F820" s="12">
        <v>-3.5311894492018325E-5</v>
      </c>
      <c r="G820" s="12">
        <f t="shared" si="248"/>
        <v>1.1705222155263494E-2</v>
      </c>
      <c r="H820" s="12">
        <f t="shared" si="252"/>
        <v>9.2196761252060656E-3</v>
      </c>
      <c r="I820" s="14">
        <v>-1.9253377116357891E-2</v>
      </c>
      <c r="J820" s="14">
        <v>-1.5165017713863096E-2</v>
      </c>
      <c r="K820" s="20">
        <v>-2.7230418676072978E-2</v>
      </c>
      <c r="L820" s="20">
        <v>-2.1448173953218228E-2</v>
      </c>
      <c r="N820" s="24">
        <v>2.3177334432365402E-5</v>
      </c>
      <c r="O820" s="24">
        <v>1.2469298926154341E-9</v>
      </c>
      <c r="P820" s="23">
        <f t="shared" ref="P820:Q835" si="263">SUMPRODUCT(N820:N919,Weights)</f>
        <v>4.5814701617782941E-5</v>
      </c>
      <c r="Q820" s="23">
        <f t="shared" si="263"/>
        <v>4.4370307651842617E-5</v>
      </c>
      <c r="R820" s="12">
        <v>6.768655820603005E-3</v>
      </c>
      <c r="S820" s="12">
        <v>6.6611040865492124E-3</v>
      </c>
      <c r="T820" s="14">
        <v>-1.1133448076105048E-2</v>
      </c>
      <c r="U820" s="14">
        <v>-1.0956541216261748E-2</v>
      </c>
      <c r="V820" s="20">
        <v>-1.5746248078373964E-2</v>
      </c>
      <c r="W820" s="20">
        <v>-1.5496045330508516E-2</v>
      </c>
      <c r="Y820" s="14">
        <f t="shared" si="250"/>
        <v>-2.2411674630963951E-2</v>
      </c>
      <c r="Z820" s="14">
        <f t="shared" si="253"/>
        <v>-1.3847086906774076E-2</v>
      </c>
      <c r="AA820" s="20">
        <f t="shared" si="251"/>
        <v>-4.0611557982547009E-2</v>
      </c>
      <c r="AB820" s="20">
        <f t="shared" si="254"/>
        <v>-1.9392380220161348E-2</v>
      </c>
      <c r="AI820" s="26">
        <v>0.70032625280419591</v>
      </c>
      <c r="AJ820" s="26">
        <v>-5.1397075634476222E-3</v>
      </c>
      <c r="AL820" s="26"/>
    </row>
    <row r="821" spans="1:38" x14ac:dyDescent="0.2">
      <c r="A821" s="1">
        <v>44015</v>
      </c>
      <c r="B821">
        <v>218.31905</v>
      </c>
      <c r="C821">
        <v>16.739999999999998</v>
      </c>
      <c r="D821" s="12">
        <v>-7.867602754255687E-4</v>
      </c>
      <c r="E821" s="12">
        <v>-2.3837902264601807E-3</v>
      </c>
      <c r="F821" s="12">
        <v>-1.597029951034612E-3</v>
      </c>
      <c r="G821" s="12">
        <f t="shared" si="248"/>
        <v>1.1693990520380396E-2</v>
      </c>
      <c r="H821" s="12">
        <f t="shared" si="252"/>
        <v>9.2197987518414602E-3</v>
      </c>
      <c r="I821" s="14">
        <v>-1.9234902720983833E-2</v>
      </c>
      <c r="J821" s="14">
        <v>-1.5165219416729086E-2</v>
      </c>
      <c r="K821" s="20">
        <v>-2.7204289986140679E-2</v>
      </c>
      <c r="L821" s="20">
        <v>-2.1448459225430778E-2</v>
      </c>
      <c r="N821" s="24">
        <v>6.1899173098771674E-7</v>
      </c>
      <c r="O821" s="24">
        <v>2.550504664501615E-6</v>
      </c>
      <c r="P821" s="23">
        <f t="shared" si="263"/>
        <v>4.7256621948428356E-5</v>
      </c>
      <c r="Q821" s="23">
        <f t="shared" si="263"/>
        <v>4.7202523545372243E-5</v>
      </c>
      <c r="R821" s="12">
        <v>6.8743452014303407E-3</v>
      </c>
      <c r="S821" s="12">
        <v>6.8704092705873234E-3</v>
      </c>
      <c r="T821" s="14">
        <v>-1.1307291637489147E-2</v>
      </c>
      <c r="U821" s="14">
        <v>-1.130081760736658E-2</v>
      </c>
      <c r="V821" s="20">
        <v>-1.599211834477033E-2</v>
      </c>
      <c r="W821" s="20">
        <v>-1.5982962000421302E-2</v>
      </c>
      <c r="Y821" s="14">
        <f t="shared" si="250"/>
        <v>-2.2411674630963951E-2</v>
      </c>
      <c r="Z821" s="14">
        <f t="shared" si="253"/>
        <v>-1.3847086906774076E-2</v>
      </c>
      <c r="AA821" s="20">
        <f t="shared" si="251"/>
        <v>-4.0611557982547009E-2</v>
      </c>
      <c r="AB821" s="20">
        <f t="shared" si="254"/>
        <v>-1.9392380220161348E-2</v>
      </c>
      <c r="AI821" s="26">
        <v>-0.11100407171748956</v>
      </c>
      <c r="AJ821" s="26">
        <v>-0.22573442821848552</v>
      </c>
      <c r="AL821" s="26"/>
    </row>
    <row r="822" spans="1:38" x14ac:dyDescent="0.2">
      <c r="A822" s="1">
        <v>44014</v>
      </c>
      <c r="B822">
        <v>218.49095</v>
      </c>
      <c r="C822">
        <v>16.78</v>
      </c>
      <c r="D822" s="12">
        <v>5.6644034828270406E-3</v>
      </c>
      <c r="E822" s="12">
        <v>9.0198436560433581E-3</v>
      </c>
      <c r="F822" s="12">
        <v>3.3554401732163175E-3</v>
      </c>
      <c r="G822" s="12">
        <f t="shared" si="248"/>
        <v>1.1700313560890975E-2</v>
      </c>
      <c r="H822" s="12">
        <f t="shared" si="252"/>
        <v>9.2217658304045332E-3</v>
      </c>
      <c r="I822" s="14">
        <v>-1.9245303197101021E-2</v>
      </c>
      <c r="J822" s="14">
        <v>-1.5168454973038056E-2</v>
      </c>
      <c r="K822" s="20">
        <v>-2.7218999577989938E-2</v>
      </c>
      <c r="L822" s="20">
        <v>-2.1453035334464052E-2</v>
      </c>
      <c r="N822" s="24">
        <v>3.208546681626311E-5</v>
      </c>
      <c r="O822" s="24">
        <v>1.1258978756033951E-5</v>
      </c>
      <c r="P822" s="23">
        <f t="shared" si="263"/>
        <v>5.0235071958785375E-5</v>
      </c>
      <c r="Q822" s="23">
        <f t="shared" si="263"/>
        <v>5.0053046915836698E-5</v>
      </c>
      <c r="R822" s="12">
        <v>7.0876704183240194E-3</v>
      </c>
      <c r="S822" s="12">
        <v>7.0748178008932993E-3</v>
      </c>
      <c r="T822" s="14">
        <v>-1.1658180394216925E-2</v>
      </c>
      <c r="U822" s="14">
        <v>-1.1637039719820184E-2</v>
      </c>
      <c r="V822" s="20">
        <v>-1.6488387009570241E-2</v>
      </c>
      <c r="W822" s="20">
        <v>-1.6458487350334422E-2</v>
      </c>
      <c r="Y822" s="14">
        <f t="shared" si="250"/>
        <v>-2.2411674630963951E-2</v>
      </c>
      <c r="Z822" s="14">
        <f t="shared" si="253"/>
        <v>-1.3847086906774076E-2</v>
      </c>
      <c r="AA822" s="20">
        <f t="shared" si="251"/>
        <v>-4.0611557982547009E-2</v>
      </c>
      <c r="AB822" s="20">
        <f t="shared" si="254"/>
        <v>-1.9392380220161348E-2</v>
      </c>
      <c r="AI822" s="26">
        <v>0.79013822553849333</v>
      </c>
      <c r="AJ822" s="26">
        <v>0.46297219618576313</v>
      </c>
      <c r="AL822" s="26"/>
    </row>
    <row r="823" spans="1:38" x14ac:dyDescent="0.2">
      <c r="A823" s="1">
        <v>44013</v>
      </c>
      <c r="B823">
        <v>217.26029999999997</v>
      </c>
      <c r="C823">
        <v>16.63</v>
      </c>
      <c r="D823" s="12">
        <v>-1.0332159363801718E-4</v>
      </c>
      <c r="E823" s="12">
        <v>3.0156815440289808E-3</v>
      </c>
      <c r="F823" s="12">
        <v>3.119003137666998E-3</v>
      </c>
      <c r="G823" s="12">
        <f t="shared" si="248"/>
        <v>1.169768816346042E-2</v>
      </c>
      <c r="H823" s="12">
        <f t="shared" si="252"/>
        <v>9.2170115594786203E-3</v>
      </c>
      <c r="I823" s="14">
        <v>-1.9240984802615182E-2</v>
      </c>
      <c r="J823" s="14">
        <v>-1.5160634893262057E-2</v>
      </c>
      <c r="K823" s="20">
        <v>-2.7212891990258854E-2</v>
      </c>
      <c r="L823" s="20">
        <v>-2.1441975246402942E-2</v>
      </c>
      <c r="N823" s="24">
        <v>1.0675351711899553E-8</v>
      </c>
      <c r="O823" s="24">
        <v>9.728180572776579E-6</v>
      </c>
      <c r="P823" s="23">
        <f t="shared" si="263"/>
        <v>5.1392792558858744E-5</v>
      </c>
      <c r="Q823" s="23">
        <f t="shared" si="263"/>
        <v>5.2527796059611846E-5</v>
      </c>
      <c r="R823" s="12">
        <v>7.1688766594815078E-3</v>
      </c>
      <c r="S823" s="12">
        <v>7.2476062296189803E-3</v>
      </c>
      <c r="T823" s="14">
        <v>-1.1791752774515916E-2</v>
      </c>
      <c r="U823" s="14">
        <v>-1.1921251393504867E-2</v>
      </c>
      <c r="V823" s="20">
        <v>-1.6677300976045809E-2</v>
      </c>
      <c r="W823" s="20">
        <v>-1.6860453344159268E-2</v>
      </c>
      <c r="Y823" s="14">
        <f t="shared" si="250"/>
        <v>-2.2411674630963951E-2</v>
      </c>
      <c r="Z823" s="14">
        <f t="shared" si="253"/>
        <v>-1.3847086906774076E-2</v>
      </c>
      <c r="AA823" s="20">
        <f t="shared" si="251"/>
        <v>-4.0611557982547009E-2</v>
      </c>
      <c r="AB823" s="20">
        <f t="shared" si="254"/>
        <v>-1.9392380220161348E-2</v>
      </c>
      <c r="AI823" s="26">
        <v>-1.3972908405678178E-2</v>
      </c>
      <c r="AJ823" s="26">
        <v>0.4195817820849414</v>
      </c>
      <c r="AL823" s="26"/>
    </row>
    <row r="824" spans="1:38" x14ac:dyDescent="0.2">
      <c r="A824" s="1">
        <v>44012</v>
      </c>
      <c r="B824">
        <v>217.28275000000002</v>
      </c>
      <c r="C824">
        <v>16.579999999999998</v>
      </c>
      <c r="D824" s="12">
        <v>5.8005926501294436E-3</v>
      </c>
      <c r="E824" s="12">
        <v>7.9027355623100259E-3</v>
      </c>
      <c r="F824" s="12">
        <v>2.1021429121805824E-3</v>
      </c>
      <c r="G824" s="12">
        <f t="shared" si="248"/>
        <v>1.1715348729815984E-2</v>
      </c>
      <c r="H824" s="12">
        <f t="shared" si="252"/>
        <v>9.2130008516389805E-3</v>
      </c>
      <c r="I824" s="14">
        <v>-1.927003384923915E-2</v>
      </c>
      <c r="J824" s="14">
        <v>-1.5154037865925384E-2</v>
      </c>
      <c r="K824" s="20">
        <v>-2.725397661125448E-2</v>
      </c>
      <c r="L824" s="20">
        <v>-2.1432644944746799E-2</v>
      </c>
      <c r="N824" s="24">
        <v>3.3646875092735725E-5</v>
      </c>
      <c r="O824" s="24">
        <v>4.4190048232310593E-6</v>
      </c>
      <c r="P824" s="23">
        <f t="shared" si="263"/>
        <v>5.4677489752532398E-5</v>
      </c>
      <c r="Q824" s="23">
        <f t="shared" si="263"/>
        <v>5.5258409043636146E-5</v>
      </c>
      <c r="R824" s="12">
        <v>7.3944228816407572E-3</v>
      </c>
      <c r="S824" s="12">
        <v>7.433600005625548E-3</v>
      </c>
      <c r="T824" s="14">
        <v>-1.216274329607976E-2</v>
      </c>
      <c r="U824" s="14">
        <v>-1.222718393055967E-2</v>
      </c>
      <c r="V824" s="20">
        <v>-1.7201999950463922E-2</v>
      </c>
      <c r="W824" s="20">
        <v>-1.7293139569556977E-2</v>
      </c>
      <c r="Y824" s="14">
        <f t="shared" si="250"/>
        <v>-2.2411674630963951E-2</v>
      </c>
      <c r="Z824" s="14">
        <f t="shared" si="253"/>
        <v>-1.3847086906774076E-2</v>
      </c>
      <c r="AA824" s="20">
        <f t="shared" si="251"/>
        <v>-4.0611557982547009E-2</v>
      </c>
      <c r="AB824" s="20">
        <f t="shared" si="254"/>
        <v>-1.9392380220161348E-2</v>
      </c>
      <c r="AI824" s="26">
        <v>0.77502203172607009</v>
      </c>
      <c r="AJ824" s="26">
        <v>0.27482896349408065</v>
      </c>
      <c r="AL824" s="26"/>
    </row>
    <row r="825" spans="1:38" x14ac:dyDescent="0.2">
      <c r="A825" s="1">
        <v>44011</v>
      </c>
      <c r="B825">
        <v>216.02965</v>
      </c>
      <c r="C825">
        <v>16.45</v>
      </c>
      <c r="D825" s="12">
        <v>2.267783577915905E-3</v>
      </c>
      <c r="E825" s="12">
        <v>-9.0361445783133654E-3</v>
      </c>
      <c r="F825" s="12">
        <v>-1.130392815622927E-2</v>
      </c>
      <c r="G825" s="12">
        <f t="shared" si="248"/>
        <v>1.1704061970537926E-2</v>
      </c>
      <c r="H825" s="12">
        <f t="shared" si="252"/>
        <v>9.2252108123438634E-3</v>
      </c>
      <c r="I825" s="14">
        <v>-1.9251468782304108E-2</v>
      </c>
      <c r="J825" s="14">
        <v>-1.5174121464075745E-2</v>
      </c>
      <c r="K825" s="20">
        <v>-2.7227719682803159E-2</v>
      </c>
      <c r="L825" s="20">
        <v>-2.1461049560874725E-2</v>
      </c>
      <c r="N825" s="24">
        <v>5.1428423562650637E-6</v>
      </c>
      <c r="O825" s="24">
        <v>1.2777879176119287E-4</v>
      </c>
      <c r="P825" s="23">
        <f t="shared" si="263"/>
        <v>5.6016586298129702E-5</v>
      </c>
      <c r="Q825" s="23">
        <f t="shared" si="263"/>
        <v>5.8505874564349607E-5</v>
      </c>
      <c r="R825" s="12">
        <v>7.4844229101601219E-3</v>
      </c>
      <c r="S825" s="12">
        <v>7.6489132930338283E-3</v>
      </c>
      <c r="T825" s="14">
        <v>-1.2310780169415572E-2</v>
      </c>
      <c r="U825" s="14">
        <v>-1.2581342772284025E-2</v>
      </c>
      <c r="V825" s="20">
        <v>-1.7411371325473563E-2</v>
      </c>
      <c r="W825" s="20">
        <v>-1.7794033177971971E-2</v>
      </c>
      <c r="Y825" s="14">
        <f t="shared" si="250"/>
        <v>-2.2411674630963951E-2</v>
      </c>
      <c r="Z825" s="14">
        <f t="shared" si="253"/>
        <v>-1.3847086906774076E-2</v>
      </c>
      <c r="AA825" s="20">
        <f t="shared" si="251"/>
        <v>-4.0611557982547009E-2</v>
      </c>
      <c r="AB825" s="20">
        <f t="shared" si="254"/>
        <v>-1.9392380220161348E-2</v>
      </c>
      <c r="AI825" s="26">
        <v>0.29456574365218258</v>
      </c>
      <c r="AJ825" s="26">
        <v>-1.5372372052788956</v>
      </c>
      <c r="AL825" s="26"/>
    </row>
    <row r="826" spans="1:38" x14ac:dyDescent="0.2">
      <c r="A826" s="1">
        <v>44008</v>
      </c>
      <c r="B826">
        <v>215.54084999999998</v>
      </c>
      <c r="C826">
        <v>16.600000000000001</v>
      </c>
      <c r="D826" s="12">
        <v>-6.6468310204803593E-3</v>
      </c>
      <c r="E826" s="12">
        <v>6.0606060606060996E-3</v>
      </c>
      <c r="F826" s="12">
        <v>1.2707437081086459E-2</v>
      </c>
      <c r="G826" s="12">
        <f t="shared" si="248"/>
        <v>1.1723092831681254E-2</v>
      </c>
      <c r="H826" s="12">
        <f t="shared" si="252"/>
        <v>9.1701349279049611E-3</v>
      </c>
      <c r="I826" s="14">
        <v>-1.9282771763279721E-2</v>
      </c>
      <c r="J826" s="14">
        <v>-1.5083529695798856E-2</v>
      </c>
      <c r="K826" s="20">
        <v>-2.7271992086165105E-2</v>
      </c>
      <c r="L826" s="20">
        <v>-2.1332923894199364E-2</v>
      </c>
      <c r="N826" s="24">
        <v>4.4180362614819973E-5</v>
      </c>
      <c r="O826" s="24">
        <v>1.6147895716977115E-4</v>
      </c>
      <c r="P826" s="23">
        <f t="shared" si="263"/>
        <v>5.9270519422010069E-5</v>
      </c>
      <c r="Q826" s="23">
        <f t="shared" si="263"/>
        <v>5.4072568966240665E-5</v>
      </c>
      <c r="R826" s="12">
        <v>7.6987349234799657E-3</v>
      </c>
      <c r="S826" s="12">
        <v>7.3534052632940518E-3</v>
      </c>
      <c r="T826" s="14">
        <v>-1.266329206182399E-2</v>
      </c>
      <c r="U826" s="14">
        <v>-1.209527531777327E-2</v>
      </c>
      <c r="V826" s="20">
        <v>-1.7909935622041594E-2</v>
      </c>
      <c r="W826" s="20">
        <v>-1.7106578701224846E-2</v>
      </c>
      <c r="Y826" s="14">
        <f t="shared" si="250"/>
        <v>-2.2411674630963951E-2</v>
      </c>
      <c r="Z826" s="14">
        <f t="shared" si="253"/>
        <v>-1.3847086906774076E-2</v>
      </c>
      <c r="AA826" s="20">
        <f t="shared" si="251"/>
        <v>-4.0611557982547009E-2</v>
      </c>
      <c r="AB826" s="20">
        <f t="shared" si="254"/>
        <v>-1.9392380220161348E-2</v>
      </c>
      <c r="AI826" s="26">
        <v>-0.85647520454404991</v>
      </c>
      <c r="AJ826" s="26">
        <v>1.8497222052400064</v>
      </c>
      <c r="AL826" s="26"/>
    </row>
    <row r="827" spans="1:38" x14ac:dyDescent="0.2">
      <c r="A827" s="1">
        <v>44007</v>
      </c>
      <c r="B827">
        <v>216.98309999999998</v>
      </c>
      <c r="C827">
        <v>16.5</v>
      </c>
      <c r="D827" s="12">
        <v>5.6774216871990912E-3</v>
      </c>
      <c r="E827" s="12">
        <v>-6.0240963855422436E-3</v>
      </c>
      <c r="F827" s="12">
        <v>-1.1701518072741335E-2</v>
      </c>
      <c r="G827" s="12">
        <f t="shared" si="248"/>
        <v>1.1706597499727339E-2</v>
      </c>
      <c r="H827" s="12">
        <f t="shared" si="252"/>
        <v>9.0880254685932818E-3</v>
      </c>
      <c r="I827" s="14">
        <v>-1.9255639356687552E-2</v>
      </c>
      <c r="J827" s="14">
        <v>-1.4948471653843016E-2</v>
      </c>
      <c r="K827" s="20">
        <v>-2.7233618205742514E-2</v>
      </c>
      <c r="L827" s="20">
        <v>-2.1141908728090998E-2</v>
      </c>
      <c r="N827" s="24">
        <v>3.2233117014278578E-5</v>
      </c>
      <c r="O827" s="24">
        <v>1.3692552520669208E-4</v>
      </c>
      <c r="P827" s="23">
        <f t="shared" si="263"/>
        <v>6.0228172729881559E-5</v>
      </c>
      <c r="Q827" s="23">
        <f t="shared" si="263"/>
        <v>4.7195752589891297E-5</v>
      </c>
      <c r="R827" s="12">
        <v>7.760681202696163E-3</v>
      </c>
      <c r="S827" s="12">
        <v>6.8699164907509097E-3</v>
      </c>
      <c r="T827" s="14">
        <v>-1.27651846238689E-2</v>
      </c>
      <c r="U827" s="14">
        <v>-1.1300007056665368E-2</v>
      </c>
      <c r="V827" s="20">
        <v>-1.8054044217000933E-2</v>
      </c>
      <c r="W827" s="20">
        <v>-1.5981815623096491E-2</v>
      </c>
      <c r="Y827" s="14">
        <f t="shared" si="250"/>
        <v>-2.2411674630963951E-2</v>
      </c>
      <c r="Z827" s="14">
        <f t="shared" si="253"/>
        <v>-1.3847086906774076E-2</v>
      </c>
      <c r="AA827" s="20">
        <f t="shared" si="251"/>
        <v>-4.0611557982547009E-2</v>
      </c>
      <c r="AB827" s="20">
        <f t="shared" si="254"/>
        <v>-1.9392380220161348E-2</v>
      </c>
      <c r="AI827" s="26">
        <v>0.72096910850444729</v>
      </c>
      <c r="AJ827" s="26">
        <v>-1.8174986285461221</v>
      </c>
      <c r="AL827" s="26"/>
    </row>
    <row r="828" spans="1:38" x14ac:dyDescent="0.2">
      <c r="A828" s="1">
        <v>44006</v>
      </c>
      <c r="B828">
        <v>215.75815</v>
      </c>
      <c r="C828">
        <v>16.600000000000001</v>
      </c>
      <c r="D828" s="12">
        <v>-8.9985958855818282E-3</v>
      </c>
      <c r="E828" s="12">
        <v>-2.4038461538461453E-3</v>
      </c>
      <c r="F828" s="12">
        <v>6.5947497317356829E-3</v>
      </c>
      <c r="G828" s="12">
        <f t="shared" si="248"/>
        <v>1.1692119867718436E-2</v>
      </c>
      <c r="H828" s="12">
        <f t="shared" si="252"/>
        <v>9.0096520340702396E-3</v>
      </c>
      <c r="I828" s="14">
        <v>-1.9231825771168044E-2</v>
      </c>
      <c r="J828" s="14">
        <v>-1.4819558825811147E-2</v>
      </c>
      <c r="K828" s="20">
        <v>-2.719993819729746E-2</v>
      </c>
      <c r="L828" s="20">
        <v>-2.0959584855307037E-2</v>
      </c>
      <c r="N828" s="24">
        <v>8.097472791201021E-5</v>
      </c>
      <c r="O828" s="24">
        <v>4.3490724024227859E-5</v>
      </c>
      <c r="P828" s="23">
        <f t="shared" si="263"/>
        <v>6.2011036586189712E-5</v>
      </c>
      <c r="Q828" s="23">
        <f t="shared" si="263"/>
        <v>4.1451116392906042E-5</v>
      </c>
      <c r="R828" s="12">
        <v>7.8747086667501371E-3</v>
      </c>
      <c r="S828" s="12">
        <v>6.4382541416836006E-3</v>
      </c>
      <c r="T828" s="14">
        <v>-1.2952743111690158E-2</v>
      </c>
      <c r="U828" s="14">
        <v>-1.0589985676183611E-2</v>
      </c>
      <c r="V828" s="20">
        <v>-1.8319311765585166E-2</v>
      </c>
      <c r="W828" s="20">
        <v>-1.4977618835040282E-2</v>
      </c>
      <c r="Y828" s="14">
        <f t="shared" si="250"/>
        <v>-2.2411674630963951E-2</v>
      </c>
      <c r="Z828" s="14">
        <f t="shared" si="253"/>
        <v>-1.3847086906774076E-2</v>
      </c>
      <c r="AA828" s="20">
        <f t="shared" si="251"/>
        <v>-4.0611557982547009E-2</v>
      </c>
      <c r="AB828" s="20">
        <f t="shared" si="254"/>
        <v>-1.9392380220161348E-2</v>
      </c>
      <c r="AI828" s="26">
        <v>-1.1541278201742478</v>
      </c>
      <c r="AJ828" s="26">
        <v>1.0259871160251977</v>
      </c>
      <c r="AL828" s="26"/>
    </row>
    <row r="829" spans="1:38" x14ac:dyDescent="0.2">
      <c r="A829" s="1">
        <v>44004</v>
      </c>
      <c r="B829">
        <v>217.71729999999999</v>
      </c>
      <c r="C829">
        <v>16.64</v>
      </c>
      <c r="D829" s="12">
        <v>-5.3297611844638215E-4</v>
      </c>
      <c r="E829" s="12">
        <v>-3.5928143712573579E-3</v>
      </c>
      <c r="F829" s="12">
        <v>-3.0598382528109758E-3</v>
      </c>
      <c r="G829" s="12">
        <f t="shared" si="248"/>
        <v>1.1665096728395167E-2</v>
      </c>
      <c r="H829" s="12">
        <f t="shared" si="252"/>
        <v>8.9903491234832027E-3</v>
      </c>
      <c r="I829" s="14">
        <v>-1.9187376662440549E-2</v>
      </c>
      <c r="J829" s="14">
        <v>-1.478780836332134E-2</v>
      </c>
      <c r="K829" s="20">
        <v>-2.7137072974582864E-2</v>
      </c>
      <c r="L829" s="20">
        <v>-2.0914679570300083E-2</v>
      </c>
      <c r="N829" s="24">
        <v>2.8406354283417197E-7</v>
      </c>
      <c r="O829" s="24">
        <v>9.3626101333653255E-6</v>
      </c>
      <c r="P829" s="23">
        <f t="shared" si="263"/>
        <v>6.0791334586560973E-5</v>
      </c>
      <c r="Q829" s="23">
        <f t="shared" si="263"/>
        <v>4.1315481983653062E-5</v>
      </c>
      <c r="R829" s="12">
        <v>7.7968797981346986E-3</v>
      </c>
      <c r="S829" s="12">
        <v>6.4277120333484962E-3</v>
      </c>
      <c r="T829" s="14">
        <v>-1.2824726014866525E-2</v>
      </c>
      <c r="U829" s="14">
        <v>-1.0572645451052898E-2</v>
      </c>
      <c r="V829" s="20">
        <v>-1.8138254742542635E-2</v>
      </c>
      <c r="W829" s="20">
        <v>-1.4953094223727004E-2</v>
      </c>
      <c r="Y829" s="14">
        <f t="shared" si="250"/>
        <v>-2.2411674630963951E-2</v>
      </c>
      <c r="Z829" s="14">
        <f t="shared" si="253"/>
        <v>-1.3847086906774076E-2</v>
      </c>
      <c r="AA829" s="20">
        <f t="shared" si="251"/>
        <v>-4.0611557982547009E-2</v>
      </c>
      <c r="AB829" s="20">
        <f t="shared" si="254"/>
        <v>-1.9392380220161348E-2</v>
      </c>
      <c r="AI829" s="26">
        <v>-6.6282161146055021E-2</v>
      </c>
      <c r="AJ829" s="26">
        <v>-0.46469595757189441</v>
      </c>
      <c r="AL829" s="26"/>
    </row>
    <row r="830" spans="1:38" x14ac:dyDescent="0.2">
      <c r="A830" s="1">
        <v>44001</v>
      </c>
      <c r="B830">
        <v>217.83339999999998</v>
      </c>
      <c r="C830">
        <v>16.7</v>
      </c>
      <c r="D830" s="12">
        <v>9.8020288592737259E-5</v>
      </c>
      <c r="E830" s="12">
        <v>6.0240963855420215E-3</v>
      </c>
      <c r="F830" s="12">
        <v>5.9260760969492843E-3</v>
      </c>
      <c r="G830" s="12">
        <f t="shared" si="248"/>
        <v>1.1678517063401386E-2</v>
      </c>
      <c r="H830" s="12">
        <f t="shared" si="252"/>
        <v>8.9994271958895623E-3</v>
      </c>
      <c r="I830" s="14">
        <v>-1.9209451149150431E-2</v>
      </c>
      <c r="J830" s="14">
        <v>-1.4802740463644668E-2</v>
      </c>
      <c r="K830" s="20">
        <v>-2.7168293342393499E-2</v>
      </c>
      <c r="L830" s="20">
        <v>-2.0935798324743009E-2</v>
      </c>
      <c r="N830" s="24">
        <v>9.607976975803498E-9</v>
      </c>
      <c r="O830" s="24">
        <v>3.5118377906833666E-5</v>
      </c>
      <c r="P830" s="23">
        <f t="shared" si="263"/>
        <v>6.4657986876180034E-5</v>
      </c>
      <c r="Q830" s="23">
        <f t="shared" si="263"/>
        <v>4.335699260076895E-5</v>
      </c>
      <c r="R830" s="12">
        <v>8.0410190197623601E-3</v>
      </c>
      <c r="S830" s="12">
        <v>6.5846026911856228E-3</v>
      </c>
      <c r="T830" s="14">
        <v>-1.3226299299041894E-2</v>
      </c>
      <c r="U830" s="14">
        <v>-1.08307076186311E-2</v>
      </c>
      <c r="V830" s="20">
        <v>-1.8706207501746133E-2</v>
      </c>
      <c r="W830" s="20">
        <v>-1.5318076472043272E-2</v>
      </c>
      <c r="Y830" s="14">
        <f t="shared" si="250"/>
        <v>-2.2411674630963951E-2</v>
      </c>
      <c r="Z830" s="14">
        <f t="shared" si="253"/>
        <v>-1.3847086906774076E-2</v>
      </c>
      <c r="AA830" s="20">
        <f t="shared" si="251"/>
        <v>-4.0611557982547009E-2</v>
      </c>
      <c r="AB830" s="20">
        <f t="shared" si="254"/>
        <v>-1.9392380220161348E-2</v>
      </c>
      <c r="AI830" s="26">
        <v>1.1818725740566251E-2</v>
      </c>
      <c r="AJ830" s="26">
        <v>0.89458129979360224</v>
      </c>
      <c r="AL830" s="26"/>
    </row>
    <row r="831" spans="1:38" x14ac:dyDescent="0.2">
      <c r="A831" s="1">
        <v>44000</v>
      </c>
      <c r="B831">
        <v>217.81205</v>
      </c>
      <c r="C831">
        <v>16.600000000000001</v>
      </c>
      <c r="D831" s="12">
        <v>-4.0400172894416997E-5</v>
      </c>
      <c r="E831" s="12">
        <v>6.0277275467157665E-4</v>
      </c>
      <c r="F831" s="12">
        <v>6.4317292756599365E-4</v>
      </c>
      <c r="G831" s="12">
        <f t="shared" si="248"/>
        <v>1.1678468450413156E-2</v>
      </c>
      <c r="H831" s="12">
        <f t="shared" si="252"/>
        <v>8.9993776569362496E-3</v>
      </c>
      <c r="I831" s="14">
        <v>-1.9209371187900424E-2</v>
      </c>
      <c r="J831" s="14">
        <v>-1.4802658979317635E-2</v>
      </c>
      <c r="K831" s="20">
        <v>-2.7168180251671677E-2</v>
      </c>
      <c r="L831" s="20">
        <v>-2.0935683079904288E-2</v>
      </c>
      <c r="N831" s="24">
        <v>1.6321739698987858E-9</v>
      </c>
      <c r="O831" s="24">
        <v>4.136714147538109E-7</v>
      </c>
      <c r="P831" s="23">
        <f t="shared" si="263"/>
        <v>6.878450941938219E-5</v>
      </c>
      <c r="Q831" s="23">
        <f t="shared" si="263"/>
        <v>4.3882849150215242E-5</v>
      </c>
      <c r="R831" s="12">
        <v>8.2936427111000022E-3</v>
      </c>
      <c r="S831" s="12">
        <v>6.6244131174176659E-3</v>
      </c>
      <c r="T831" s="14">
        <v>-1.3641828293992483E-2</v>
      </c>
      <c r="U831" s="14">
        <v>-1.0896189942609359E-2</v>
      </c>
      <c r="V831" s="20">
        <v>-1.9293898089021804E-2</v>
      </c>
      <c r="W831" s="20">
        <v>-1.5410689372472846E-2</v>
      </c>
      <c r="Y831" s="14">
        <f t="shared" si="250"/>
        <v>-2.2411674630963951E-2</v>
      </c>
      <c r="Z831" s="14">
        <f t="shared" si="253"/>
        <v>-1.3847086906774076E-2</v>
      </c>
      <c r="AA831" s="20">
        <f t="shared" si="251"/>
        <v>-4.0611557982547009E-2</v>
      </c>
      <c r="AB831" s="20">
        <f t="shared" si="254"/>
        <v>-1.9392380220161348E-2</v>
      </c>
      <c r="AI831" s="26">
        <v>-4.7228171293985178E-3</v>
      </c>
      <c r="AJ831" s="26">
        <v>9.4156596982358731E-2</v>
      </c>
      <c r="AL831" s="26"/>
    </row>
    <row r="832" spans="1:38" x14ac:dyDescent="0.2">
      <c r="A832" s="1">
        <v>43999</v>
      </c>
      <c r="B832">
        <v>217.82085000000001</v>
      </c>
      <c r="C832">
        <v>16.59</v>
      </c>
      <c r="D832" s="12">
        <v>4.7561677459717622E-4</v>
      </c>
      <c r="E832" s="12">
        <v>1.8115942028986698E-3</v>
      </c>
      <c r="F832" s="12">
        <v>1.3359774283014936E-3</v>
      </c>
      <c r="G832" s="12">
        <f t="shared" si="248"/>
        <v>1.1679980022729984E-2</v>
      </c>
      <c r="H832" s="12">
        <f t="shared" si="252"/>
        <v>9.0163751904061111E-3</v>
      </c>
      <c r="I832" s="14">
        <v>-1.9211857503108158E-2</v>
      </c>
      <c r="J832" s="14">
        <v>-1.4830617433894766E-2</v>
      </c>
      <c r="K832" s="20">
        <v>-2.717169669471739E-2</v>
      </c>
      <c r="L832" s="20">
        <v>-2.0975225255755837E-2</v>
      </c>
      <c r="N832" s="24">
        <v>2.2621131627822112E-7</v>
      </c>
      <c r="O832" s="24">
        <v>1.7848356889310725E-6</v>
      </c>
      <c r="P832" s="23">
        <f t="shared" si="263"/>
        <v>7.3175245463203572E-5</v>
      </c>
      <c r="Q832" s="23">
        <f t="shared" si="263"/>
        <v>4.6660995917510783E-5</v>
      </c>
      <c r="R832" s="12">
        <v>8.5542530628456136E-3</v>
      </c>
      <c r="S832" s="12">
        <v>6.8308854416913468E-3</v>
      </c>
      <c r="T832" s="14">
        <v>-1.4070494176282351E-2</v>
      </c>
      <c r="U832" s="14">
        <v>-1.1235806694056024E-2</v>
      </c>
      <c r="V832" s="20">
        <v>-1.9900168426758243E-2</v>
      </c>
      <c r="W832" s="20">
        <v>-1.5891015825095195E-2</v>
      </c>
      <c r="Y832" s="14">
        <f t="shared" si="250"/>
        <v>-2.2411674630963951E-2</v>
      </c>
      <c r="Z832" s="14">
        <f t="shared" si="253"/>
        <v>-1.3847086906774076E-2</v>
      </c>
      <c r="AA832" s="20">
        <f t="shared" si="251"/>
        <v>-4.0611557982547009E-2</v>
      </c>
      <c r="AB832" s="20">
        <f t="shared" si="254"/>
        <v>-1.9392380220161348E-2</v>
      </c>
      <c r="AI832" s="26">
        <v>5.3911145248649324E-2</v>
      </c>
      <c r="AJ832" s="26">
        <v>0.18983642191293773</v>
      </c>
      <c r="AL832" s="26"/>
    </row>
    <row r="833" spans="1:38" x14ac:dyDescent="0.2">
      <c r="A833" s="1">
        <v>43998</v>
      </c>
      <c r="B833">
        <v>217.71730000000002</v>
      </c>
      <c r="C833">
        <v>16.559999999999999</v>
      </c>
      <c r="D833" s="12">
        <v>1.16117011452328E-2</v>
      </c>
      <c r="E833" s="12">
        <v>1.782421634910869E-2</v>
      </c>
      <c r="F833" s="12">
        <v>6.2125152038758902E-3</v>
      </c>
      <c r="G833" s="12">
        <f t="shared" si="248"/>
        <v>1.1681054759538871E-2</v>
      </c>
      <c r="H833" s="12">
        <f t="shared" si="252"/>
        <v>9.0209225900538086E-3</v>
      </c>
      <c r="I833" s="14">
        <v>-1.9213625287846273E-2</v>
      </c>
      <c r="J833" s="14">
        <v>-1.483809724069848E-2</v>
      </c>
      <c r="K833" s="20">
        <v>-2.7174196906407898E-2</v>
      </c>
      <c r="L833" s="20">
        <v>-2.0985804089258674E-2</v>
      </c>
      <c r="N833" s="24">
        <v>1.3483160348620073E-4</v>
      </c>
      <c r="O833" s="24">
        <v>3.8595345158389092E-5</v>
      </c>
      <c r="P833" s="23">
        <f t="shared" si="263"/>
        <v>7.7831824534956527E-5</v>
      </c>
      <c r="Q833" s="23">
        <f t="shared" si="263"/>
        <v>4.9526673838266326E-5</v>
      </c>
      <c r="R833" s="12">
        <v>8.82223466786939E-3</v>
      </c>
      <c r="S833" s="12">
        <v>7.0375190115740593E-3</v>
      </c>
      <c r="T833" s="14">
        <v>-1.4511284691261986E-2</v>
      </c>
      <c r="U833" s="14">
        <v>-1.1575688670927535E-2</v>
      </c>
      <c r="V833" s="20">
        <v>-2.0523586863887357E-2</v>
      </c>
      <c r="W833" s="20">
        <v>-1.6371717391097312E-2</v>
      </c>
      <c r="Y833" s="14">
        <f t="shared" si="250"/>
        <v>-2.2411674630963951E-2</v>
      </c>
      <c r="Z833" s="14">
        <f t="shared" si="253"/>
        <v>-1.3847086906774076E-2</v>
      </c>
      <c r="AA833" s="20">
        <f t="shared" si="251"/>
        <v>-4.0611557982547009E-2</v>
      </c>
      <c r="AB833" s="20">
        <f t="shared" si="254"/>
        <v>-1.9392380220161348E-2</v>
      </c>
      <c r="AI833" s="26">
        <v>1.34823173399699</v>
      </c>
      <c r="AJ833" s="26">
        <v>0.87665977138117657</v>
      </c>
      <c r="AL833" s="26"/>
    </row>
    <row r="834" spans="1:38" x14ac:dyDescent="0.2">
      <c r="A834" s="1">
        <v>43997</v>
      </c>
      <c r="B834">
        <v>215.21825000000001</v>
      </c>
      <c r="C834">
        <v>16.27</v>
      </c>
      <c r="D834" s="12">
        <v>4.8485930363884044E-4</v>
      </c>
      <c r="E834" s="12">
        <v>-7.9268292682925789E-3</v>
      </c>
      <c r="F834" s="12">
        <v>-8.4116885719314194E-3</v>
      </c>
      <c r="G834" s="12">
        <f t="shared" si="248"/>
        <v>1.1619881366512329E-2</v>
      </c>
      <c r="H834" s="12">
        <f t="shared" si="252"/>
        <v>9.0026847475201555E-3</v>
      </c>
      <c r="I834" s="14">
        <v>-1.9113004010453641E-2</v>
      </c>
      <c r="J834" s="14">
        <v>-1.4808098659259231E-2</v>
      </c>
      <c r="K834" s="20">
        <v>-2.7031886313592737E-2</v>
      </c>
      <c r="L834" s="20">
        <v>-2.0943376523053416E-2</v>
      </c>
      <c r="N834" s="24">
        <v>2.3508854432514128E-7</v>
      </c>
      <c r="O834" s="24">
        <v>7.0756504631161644E-5</v>
      </c>
      <c r="P834" s="23">
        <f t="shared" si="263"/>
        <v>7.4175863226413473E-5</v>
      </c>
      <c r="Q834" s="23">
        <f t="shared" si="263"/>
        <v>5.0219544980038434E-5</v>
      </c>
      <c r="R834" s="12">
        <v>8.6125410435256254E-3</v>
      </c>
      <c r="S834" s="12">
        <v>7.0865749823196275E-3</v>
      </c>
      <c r="T834" s="14">
        <v>-1.4166369372711545E-2</v>
      </c>
      <c r="U834" s="14">
        <v>-1.1656378562332008E-2</v>
      </c>
      <c r="V834" s="20">
        <v>-2.0035766546695324E-2</v>
      </c>
      <c r="W834" s="20">
        <v>-1.6485838644350274E-2</v>
      </c>
      <c r="Y834" s="14">
        <f t="shared" si="250"/>
        <v>-2.2411674630963951E-2</v>
      </c>
      <c r="Z834" s="14">
        <f t="shared" si="253"/>
        <v>-1.3847086906774076E-2</v>
      </c>
      <c r="AA834" s="20">
        <f t="shared" si="251"/>
        <v>-4.0611557982547009E-2</v>
      </c>
      <c r="AB834" s="20">
        <f t="shared" si="254"/>
        <v>-1.9392380220161348E-2</v>
      </c>
      <c r="AI834" s="26">
        <v>5.4587055314322751E-2</v>
      </c>
      <c r="AJ834" s="26">
        <v>-1.202904602259623</v>
      </c>
      <c r="AL834" s="26"/>
    </row>
    <row r="835" spans="1:38" x14ac:dyDescent="0.2">
      <c r="A835" s="1">
        <v>43994</v>
      </c>
      <c r="B835">
        <v>215.11394999999999</v>
      </c>
      <c r="C835">
        <v>16.399999999999999</v>
      </c>
      <c r="D835" s="12">
        <v>7.2174554308255257E-3</v>
      </c>
      <c r="E835" s="12">
        <v>-3.0395136778116338E-3</v>
      </c>
      <c r="F835" s="12">
        <v>-1.0256969108637159E-2</v>
      </c>
      <c r="G835" s="12">
        <f t="shared" si="248"/>
        <v>1.1619849214371999E-2</v>
      </c>
      <c r="H835" s="12">
        <f t="shared" si="252"/>
        <v>8.9606461984812237E-3</v>
      </c>
      <c r="I835" s="14">
        <v>-1.9112951124889001E-2</v>
      </c>
      <c r="J835" s="14">
        <v>-1.4738951399400766E-2</v>
      </c>
      <c r="K835" s="20">
        <v>-2.7031811516529433E-2</v>
      </c>
      <c r="L835" s="20">
        <v>-2.0845580233868937E-2</v>
      </c>
      <c r="N835" s="24">
        <v>5.2091662895952872E-5</v>
      </c>
      <c r="O835" s="24">
        <v>1.0520541529553697E-4</v>
      </c>
      <c r="P835" s="23">
        <f t="shared" si="263"/>
        <v>7.8895481818064717E-5</v>
      </c>
      <c r="Q835" s="23">
        <f t="shared" si="263"/>
        <v>4.8899452621570582E-5</v>
      </c>
      <c r="R835" s="12">
        <v>8.8823128642299427E-3</v>
      </c>
      <c r="S835" s="12">
        <v>6.9928143562925068E-3</v>
      </c>
      <c r="T835" s="14">
        <v>-1.4610104530446345E-2</v>
      </c>
      <c r="U835" s="14">
        <v>-1.1502156056546057E-2</v>
      </c>
      <c r="V835" s="20">
        <v>-2.0663349648266938E-2</v>
      </c>
      <c r="W835" s="20">
        <v>-1.6267718811323342E-2</v>
      </c>
      <c r="Y835" s="14">
        <f t="shared" si="250"/>
        <v>-2.2411674630963951E-2</v>
      </c>
      <c r="Z835" s="14">
        <f t="shared" si="253"/>
        <v>-1.3847086906774076E-2</v>
      </c>
      <c r="AA835" s="20">
        <f t="shared" si="251"/>
        <v>-4.0611557982547009E-2</v>
      </c>
      <c r="AB835" s="20">
        <f t="shared" si="254"/>
        <v>-1.9392380220161348E-2</v>
      </c>
      <c r="AI835" s="26">
        <v>0.80391991313507816</v>
      </c>
      <c r="AJ835" s="26">
        <v>-1.5240877004887019</v>
      </c>
      <c r="AL835" s="26"/>
    </row>
    <row r="836" spans="1:38" x14ac:dyDescent="0.2">
      <c r="A836" s="1">
        <v>43993</v>
      </c>
      <c r="B836">
        <v>213.57249999999999</v>
      </c>
      <c r="C836">
        <v>16.45</v>
      </c>
      <c r="D836" s="12">
        <v>-2.2995499070674108E-2</v>
      </c>
      <c r="E836" s="12">
        <v>-1.0228640192539218E-2</v>
      </c>
      <c r="F836" s="12">
        <v>1.276685887813489E-2</v>
      </c>
      <c r="G836" s="12">
        <f t="shared" ref="G836:G899" si="264">_xlfn.STDEV.P(D836:D935)</f>
        <v>1.1602421298330728E-2</v>
      </c>
      <c r="H836" s="12">
        <f t="shared" si="252"/>
        <v>8.8971624493735021E-3</v>
      </c>
      <c r="I836" s="14">
        <v>-1.9084284753978314E-2</v>
      </c>
      <c r="J836" s="14">
        <v>-1.4634529924428452E-2</v>
      </c>
      <c r="K836" s="20">
        <v>-2.699126812109786E-2</v>
      </c>
      <c r="L836" s="20">
        <v>-2.0697894949096046E-2</v>
      </c>
      <c r="N836" s="24">
        <v>5.2879297750937373E-4</v>
      </c>
      <c r="O836" s="24">
        <v>1.6299268561421166E-4</v>
      </c>
      <c r="P836" s="23">
        <f t="shared" ref="P836:Q851" si="265">SUMPRODUCT(N836:N935,Weights)</f>
        <v>8.0601411788853528E-5</v>
      </c>
      <c r="Q836" s="23">
        <f t="shared" si="265"/>
        <v>4.5291653743891023E-5</v>
      </c>
      <c r="R836" s="12">
        <v>8.9778289017364062E-3</v>
      </c>
      <c r="S836" s="12">
        <v>6.729907409756172E-3</v>
      </c>
      <c r="T836" s="14">
        <v>-1.4767214431170884E-2</v>
      </c>
      <c r="U836" s="14">
        <v>-1.1069712611985029E-2</v>
      </c>
      <c r="V836" s="20">
        <v>-2.0885553179056906E-2</v>
      </c>
      <c r="W836" s="20">
        <v>-1.5656105795177972E-2</v>
      </c>
      <c r="Y836" s="14">
        <f t="shared" ref="Y836:Y899" si="266">PERCENTILE(D836:D935,0.05)</f>
        <v>-2.2411674630963951E-2</v>
      </c>
      <c r="Z836" s="14">
        <f t="shared" si="253"/>
        <v>-1.3847086906774076E-2</v>
      </c>
      <c r="AA836" s="20">
        <f t="shared" ref="AA836:AA899" si="267">PERCENTILE(D836:D935,0.01)</f>
        <v>-4.0611557982547009E-2</v>
      </c>
      <c r="AB836" s="20">
        <f t="shared" si="254"/>
        <v>-1.9392380220161348E-2</v>
      </c>
      <c r="AI836" s="26">
        <v>-3.1911950041305661</v>
      </c>
      <c r="AJ836" s="26">
        <v>2.0777007546456421</v>
      </c>
      <c r="AL836" s="26"/>
    </row>
    <row r="837" spans="1:38" x14ac:dyDescent="0.2">
      <c r="A837" s="1">
        <v>43992</v>
      </c>
      <c r="B837">
        <v>218.5993</v>
      </c>
      <c r="C837">
        <v>16.62</v>
      </c>
      <c r="D837" s="12">
        <v>-6.7543768018818451E-4</v>
      </c>
      <c r="E837" s="12">
        <v>1.2048192771083599E-3</v>
      </c>
      <c r="F837" s="12">
        <v>1.8802569572965444E-3</v>
      </c>
      <c r="G837" s="12">
        <f t="shared" si="264"/>
        <v>1.1383580911075037E-2</v>
      </c>
      <c r="H837" s="12">
        <f t="shared" ref="H837:H900" si="268">_xlfn.STDEV.P(F837:F936)</f>
        <v>8.8106804684359597E-3</v>
      </c>
      <c r="I837" s="14">
        <v>-1.8724324349277323E-2</v>
      </c>
      <c r="J837" s="14">
        <v>-1.4492279724417387E-2</v>
      </c>
      <c r="K837" s="20">
        <v>-2.6482169251451311E-2</v>
      </c>
      <c r="L837" s="20">
        <v>-2.0496707776599152E-2</v>
      </c>
      <c r="N837" s="24">
        <v>4.5621605981799622E-7</v>
      </c>
      <c r="O837" s="24">
        <v>3.5353662254620593E-6</v>
      </c>
      <c r="P837" s="23">
        <f t="shared" si="265"/>
        <v>5.1925297346758478E-5</v>
      </c>
      <c r="Q837" s="23">
        <f t="shared" si="265"/>
        <v>3.7757403456007167E-5</v>
      </c>
      <c r="R837" s="12">
        <v>7.2059209922645199E-3</v>
      </c>
      <c r="S837" s="12">
        <v>6.1447053188909851E-3</v>
      </c>
      <c r="T837" s="14">
        <v>-1.185268527965205E-2</v>
      </c>
      <c r="U837" s="14">
        <v>-1.0107140830325842E-2</v>
      </c>
      <c r="V837" s="20">
        <v>-1.6763478980860832E-2</v>
      </c>
      <c r="W837" s="20">
        <v>-1.429472215520949E-2</v>
      </c>
      <c r="Y837" s="14">
        <f t="shared" si="266"/>
        <v>-1.6622589139581617E-2</v>
      </c>
      <c r="Z837" s="14">
        <f t="shared" ref="Z837:Z900" si="269">PERCENTILE(F837:F936,0.05)</f>
        <v>-1.3847086906774076E-2</v>
      </c>
      <c r="AA837" s="20">
        <f t="shared" si="267"/>
        <v>-4.0611557982547009E-2</v>
      </c>
      <c r="AB837" s="20">
        <f t="shared" ref="AB837:AB900" si="270">PERCENTILE(F837:F936,0.01)</f>
        <v>-1.9392380220161348E-2</v>
      </c>
      <c r="AI837" s="26">
        <v>-9.0902209739965198E-2</v>
      </c>
      <c r="AJ837" s="26">
        <v>0.29751246542550003</v>
      </c>
      <c r="AL837" s="26"/>
    </row>
    <row r="838" spans="1:38" x14ac:dyDescent="0.2">
      <c r="A838" s="1">
        <v>43991</v>
      </c>
      <c r="B838">
        <v>218.74705</v>
      </c>
      <c r="C838">
        <v>16.600000000000001</v>
      </c>
      <c r="D838" s="12">
        <v>-4.074358290845681E-3</v>
      </c>
      <c r="E838" s="12">
        <v>-1.2033694344163459E-3</v>
      </c>
      <c r="F838" s="12">
        <v>2.8709888564293351E-3</v>
      </c>
      <c r="G838" s="12">
        <f t="shared" si="264"/>
        <v>1.1383506884578936E-2</v>
      </c>
      <c r="H838" s="12">
        <f t="shared" si="268"/>
        <v>8.809603874510262E-3</v>
      </c>
      <c r="I838" s="14">
        <v>-1.8724202586526722E-2</v>
      </c>
      <c r="J838" s="14">
        <v>-1.4490508884993951E-2</v>
      </c>
      <c r="K838" s="20">
        <v>-2.6481997040069483E-2</v>
      </c>
      <c r="L838" s="20">
        <v>-2.0494203244608902E-2</v>
      </c>
      <c r="N838" s="24">
        <v>1.6600395482182939E-5</v>
      </c>
      <c r="O838" s="24">
        <v>8.2425770137414207E-6</v>
      </c>
      <c r="P838" s="23">
        <f t="shared" si="265"/>
        <v>5.5210501003142179E-5</v>
      </c>
      <c r="Q838" s="23">
        <f t="shared" si="265"/>
        <v>3.9941472791140557E-5</v>
      </c>
      <c r="R838" s="12">
        <v>7.43037690855196E-3</v>
      </c>
      <c r="S838" s="12">
        <v>6.3199266444429998E-3</v>
      </c>
      <c r="T838" s="14">
        <v>-1.2221882407648162E-2</v>
      </c>
      <c r="U838" s="14">
        <v>-1.0395354263179318E-2</v>
      </c>
      <c r="V838" s="20">
        <v>-1.7285641524532006E-2</v>
      </c>
      <c r="W838" s="20">
        <v>-1.4702347913394037E-2</v>
      </c>
      <c r="Y838" s="14">
        <f t="shared" si="266"/>
        <v>-1.6622589139581617E-2</v>
      </c>
      <c r="Z838" s="14">
        <f t="shared" si="269"/>
        <v>-1.3847086906774076E-2</v>
      </c>
      <c r="AA838" s="20">
        <f t="shared" si="267"/>
        <v>-4.0611557982547009E-2</v>
      </c>
      <c r="AB838" s="20">
        <f t="shared" si="270"/>
        <v>-1.9392380220161348E-2</v>
      </c>
      <c r="AI838" s="26">
        <v>-0.53650435868989466</v>
      </c>
      <c r="AJ838" s="26">
        <v>0.44319163436868697</v>
      </c>
      <c r="AL838" s="26"/>
    </row>
    <row r="839" spans="1:38" x14ac:dyDescent="0.2">
      <c r="A839" s="1">
        <v>43990</v>
      </c>
      <c r="B839">
        <v>219.64195000000001</v>
      </c>
      <c r="C839">
        <v>16.62</v>
      </c>
      <c r="D839" s="12">
        <v>5.8452443620342631E-3</v>
      </c>
      <c r="E839" s="12">
        <v>2.4125452352232735E-3</v>
      </c>
      <c r="F839" s="12">
        <v>-3.4326991268109897E-3</v>
      </c>
      <c r="G839" s="12">
        <f t="shared" si="264"/>
        <v>1.1377203505488613E-2</v>
      </c>
      <c r="H839" s="12">
        <f t="shared" si="268"/>
        <v>8.8076550359310127E-3</v>
      </c>
      <c r="I839" s="14">
        <v>-1.8713834450567953E-2</v>
      </c>
      <c r="J839" s="14">
        <v>-1.4487303330788528E-2</v>
      </c>
      <c r="K839" s="20">
        <v>-2.6467333187523437E-2</v>
      </c>
      <c r="L839" s="20">
        <v>-2.0489669568123217E-2</v>
      </c>
      <c r="N839" s="24">
        <v>3.4166881651893342E-5</v>
      </c>
      <c r="O839" s="24">
        <v>1.178342329520893E-5</v>
      </c>
      <c r="P839" s="23">
        <f t="shared" si="265"/>
        <v>5.7672918000334352E-5</v>
      </c>
      <c r="Q839" s="23">
        <f t="shared" si="265"/>
        <v>4.1964292491868189E-5</v>
      </c>
      <c r="R839" s="12">
        <v>7.5942687600804824E-3</v>
      </c>
      <c r="S839" s="12">
        <v>6.4779852185589456E-3</v>
      </c>
      <c r="T839" s="14">
        <v>-1.2491460514062644E-2</v>
      </c>
      <c r="U839" s="14">
        <v>-1.065533748208471E-2</v>
      </c>
      <c r="V839" s="20">
        <v>-1.7666910984908003E-2</v>
      </c>
      <c r="W839" s="20">
        <v>-1.5070047141262595E-2</v>
      </c>
      <c r="Y839" s="14">
        <f t="shared" si="266"/>
        <v>-1.6622589139581617E-2</v>
      </c>
      <c r="Z839" s="14">
        <f t="shared" si="269"/>
        <v>-1.3847086906774076E-2</v>
      </c>
      <c r="AA839" s="20">
        <f t="shared" si="267"/>
        <v>-4.0611557982547009E-2</v>
      </c>
      <c r="AB839" s="20">
        <f t="shared" si="270"/>
        <v>-1.9392380220161348E-2</v>
      </c>
      <c r="AI839" s="26">
        <v>0.75989909537176259</v>
      </c>
      <c r="AJ839" s="26">
        <v>-0.51814360297325346</v>
      </c>
      <c r="AL839" s="26"/>
    </row>
    <row r="840" spans="1:38" x14ac:dyDescent="0.2">
      <c r="A840" s="1">
        <v>43987</v>
      </c>
      <c r="B840">
        <v>218.36555000000001</v>
      </c>
      <c r="C840">
        <v>16.579999999999998</v>
      </c>
      <c r="D840" s="12">
        <v>1.0717657949548709E-2</v>
      </c>
      <c r="E840" s="12">
        <v>2.4183796856105388E-3</v>
      </c>
      <c r="F840" s="12">
        <v>-8.2992782639381701E-3</v>
      </c>
      <c r="G840" s="12">
        <f t="shared" si="264"/>
        <v>1.1361892294519681E-2</v>
      </c>
      <c r="H840" s="12">
        <f t="shared" si="268"/>
        <v>8.8068863702587957E-3</v>
      </c>
      <c r="I840" s="14">
        <v>-1.8688649749672687E-2</v>
      </c>
      <c r="J840" s="14">
        <v>-1.4486038988269671E-2</v>
      </c>
      <c r="K840" s="20">
        <v>-2.6431713984436871E-2</v>
      </c>
      <c r="L840" s="20">
        <v>-2.0487881384370805E-2</v>
      </c>
      <c r="N840" s="24">
        <v>1.1486819192352464E-4</v>
      </c>
      <c r="O840" s="24">
        <v>6.8878019702276567E-5</v>
      </c>
      <c r="P840" s="23">
        <f t="shared" si="265"/>
        <v>5.91688990329054E-5</v>
      </c>
      <c r="Q840" s="23">
        <f t="shared" si="265"/>
        <v>4.3890567644779537E-5</v>
      </c>
      <c r="R840" s="12">
        <v>7.6921322812927104E-3</v>
      </c>
      <c r="S840" s="12">
        <v>6.6249956713027016E-3</v>
      </c>
      <c r="T840" s="14">
        <v>-1.2652431681874821E-2</v>
      </c>
      <c r="U840" s="14">
        <v>-1.0897148158480054E-2</v>
      </c>
      <c r="V840" s="20">
        <v>-1.7894575579426218E-2</v>
      </c>
      <c r="W840" s="20">
        <v>-1.5412044595464813E-2</v>
      </c>
      <c r="Y840" s="14">
        <f t="shared" si="266"/>
        <v>-1.6622589139581617E-2</v>
      </c>
      <c r="Z840" s="14">
        <f t="shared" si="269"/>
        <v>-1.3847086906774076E-2</v>
      </c>
      <c r="AA840" s="20">
        <f t="shared" si="267"/>
        <v>-4.0611557982547009E-2</v>
      </c>
      <c r="AB840" s="20">
        <f t="shared" si="270"/>
        <v>-1.9392380220161348E-2</v>
      </c>
      <c r="AI840" s="26">
        <v>1.4373688124086501</v>
      </c>
      <c r="AJ840" s="26">
        <v>-1.2762512928247116</v>
      </c>
      <c r="AL840" s="26"/>
    </row>
    <row r="841" spans="1:38" x14ac:dyDescent="0.2">
      <c r="A841" s="1">
        <v>43986</v>
      </c>
      <c r="B841">
        <v>216.05</v>
      </c>
      <c r="C841">
        <v>16.54</v>
      </c>
      <c r="D841" s="12">
        <v>-6.4432877092825969E-3</v>
      </c>
      <c r="E841" s="12">
        <v>-1.2077294685990392E-3</v>
      </c>
      <c r="F841" s="12">
        <v>5.2355582406835577E-3</v>
      </c>
      <c r="G841" s="12">
        <f t="shared" si="264"/>
        <v>1.1309223229754427E-2</v>
      </c>
      <c r="H841" s="12">
        <f t="shared" si="268"/>
        <v>8.7659733252118694E-3</v>
      </c>
      <c r="I841" s="14">
        <v>-1.8602016847465416E-2</v>
      </c>
      <c r="J841" s="14">
        <v>-1.4418743017734605E-2</v>
      </c>
      <c r="K841" s="20">
        <v>-2.6309187417592503E-2</v>
      </c>
      <c r="L841" s="20">
        <v>-2.0392703409005352E-2</v>
      </c>
      <c r="N841" s="24">
        <v>4.1515956504592177E-5</v>
      </c>
      <c r="O841" s="24">
        <v>2.741107009158951E-5</v>
      </c>
      <c r="P841" s="23">
        <f t="shared" si="265"/>
        <v>5.5598535259314545E-5</v>
      </c>
      <c r="Q841" s="23">
        <f t="shared" si="265"/>
        <v>4.228713500403353E-5</v>
      </c>
      <c r="R841" s="12">
        <v>7.4564425337633059E-3</v>
      </c>
      <c r="S841" s="12">
        <v>6.5028559113695216E-3</v>
      </c>
      <c r="T841" s="14">
        <v>-1.2264756545815802E-2</v>
      </c>
      <c r="U841" s="14">
        <v>-1.0696246131358982E-2</v>
      </c>
      <c r="V841" s="20">
        <v>-1.7346279236327967E-2</v>
      </c>
      <c r="W841" s="20">
        <v>-1.5127905024608401E-2</v>
      </c>
      <c r="Y841" s="14">
        <f t="shared" si="266"/>
        <v>-1.6622589139581617E-2</v>
      </c>
      <c r="Z841" s="14">
        <f t="shared" si="269"/>
        <v>-1.3847086906774076E-2</v>
      </c>
      <c r="AA841" s="20">
        <f t="shared" si="267"/>
        <v>-4.0611557982547009E-2</v>
      </c>
      <c r="AB841" s="20">
        <f t="shared" si="270"/>
        <v>-1.9392380220161348E-2</v>
      </c>
      <c r="AI841" s="26">
        <v>-0.85725213045239002</v>
      </c>
      <c r="AJ841" s="26">
        <v>0.79625997744654764</v>
      </c>
      <c r="AL841" s="26"/>
    </row>
    <row r="842" spans="1:38" x14ac:dyDescent="0.2">
      <c r="A842" s="1">
        <v>43985</v>
      </c>
      <c r="B842">
        <v>217.4511</v>
      </c>
      <c r="C842">
        <v>16.559999999999999</v>
      </c>
      <c r="D842" s="12">
        <v>4.8421176669017907E-3</v>
      </c>
      <c r="E842" s="12">
        <v>1.814882032667775E-3</v>
      </c>
      <c r="F842" s="12">
        <v>-3.0272356342340156E-3</v>
      </c>
      <c r="G842" s="12">
        <f t="shared" si="264"/>
        <v>1.1297630032465781E-2</v>
      </c>
      <c r="H842" s="12">
        <f t="shared" si="268"/>
        <v>8.7525146566319566E-3</v>
      </c>
      <c r="I842" s="14">
        <v>-1.8582947734857223E-2</v>
      </c>
      <c r="J842" s="14">
        <v>-1.4396605477906997E-2</v>
      </c>
      <c r="K842" s="20">
        <v>-2.6282217607726727E-2</v>
      </c>
      <c r="L842" s="20">
        <v>-2.0361393863967053E-2</v>
      </c>
      <c r="N842" s="24">
        <v>2.3446103500122442E-5</v>
      </c>
      <c r="O842" s="24">
        <v>9.1641555851762231E-6</v>
      </c>
      <c r="P842" s="23">
        <f t="shared" si="265"/>
        <v>5.6493424580544818E-5</v>
      </c>
      <c r="Q842" s="23">
        <f t="shared" si="265"/>
        <v>4.323308389267825E-5</v>
      </c>
      <c r="R842" s="12">
        <v>7.5162107860640001E-3</v>
      </c>
      <c r="S842" s="12">
        <v>6.5751869853775454E-3</v>
      </c>
      <c r="T842" s="14">
        <v>-1.2363066572389149E-2</v>
      </c>
      <c r="U842" s="14">
        <v>-1.0815220160782376E-2</v>
      </c>
      <c r="V842" s="20">
        <v>-1.7485320983002824E-2</v>
      </c>
      <c r="W842" s="20">
        <v>-1.5296172264854057E-2</v>
      </c>
      <c r="Y842" s="14">
        <f t="shared" si="266"/>
        <v>-1.6622589139581617E-2</v>
      </c>
      <c r="Z842" s="14">
        <f t="shared" si="269"/>
        <v>-1.3847086906774076E-2</v>
      </c>
      <c r="AA842" s="20">
        <f t="shared" si="267"/>
        <v>-4.0611557982547009E-2</v>
      </c>
      <c r="AB842" s="20">
        <f t="shared" si="270"/>
        <v>-1.9392380220161348E-2</v>
      </c>
      <c r="AI842" s="26">
        <v>0.63253822024654849</v>
      </c>
      <c r="AJ842" s="26">
        <v>-0.4492491371965765</v>
      </c>
      <c r="AL842" s="26"/>
    </row>
    <row r="843" spans="1:38" x14ac:dyDescent="0.2">
      <c r="A843" s="1">
        <v>43984</v>
      </c>
      <c r="B843">
        <v>216.40325000000001</v>
      </c>
      <c r="C843">
        <v>16.53</v>
      </c>
      <c r="D843" s="12">
        <v>5.2505435541252421E-3</v>
      </c>
      <c r="E843" s="12">
        <v>4.8632218844986141E-3</v>
      </c>
      <c r="F843" s="12">
        <v>-3.8732166962662795E-4</v>
      </c>
      <c r="G843" s="12">
        <f t="shared" si="264"/>
        <v>1.1287286197118969E-2</v>
      </c>
      <c r="H843" s="12">
        <f t="shared" si="268"/>
        <v>8.7459835382904094E-3</v>
      </c>
      <c r="I843" s="14">
        <v>-1.8565933639770431E-2</v>
      </c>
      <c r="J843" s="14">
        <v>-1.4385862744214854E-2</v>
      </c>
      <c r="K843" s="20">
        <v>-2.6258154248358239E-2</v>
      </c>
      <c r="L843" s="20">
        <v>-2.0346200210698082E-2</v>
      </c>
      <c r="N843" s="24">
        <v>2.7568207613766129E-5</v>
      </c>
      <c r="O843" s="24">
        <v>1.5001807576235874E-7</v>
      </c>
      <c r="P843" s="23">
        <f t="shared" si="265"/>
        <v>5.8599934856694775E-5</v>
      </c>
      <c r="Q843" s="23">
        <f t="shared" si="265"/>
        <v>4.5406491982729714E-5</v>
      </c>
      <c r="R843" s="12">
        <v>7.6550594286847167E-3</v>
      </c>
      <c r="S843" s="12">
        <v>6.7384339414087689E-3</v>
      </c>
      <c r="T843" s="14">
        <v>-1.2591452265801124E-2</v>
      </c>
      <c r="U843" s="14">
        <v>-1.1083737508499121E-2</v>
      </c>
      <c r="V843" s="20">
        <v>-1.7808331227576985E-2</v>
      </c>
      <c r="W843" s="20">
        <v>-1.5675941473960932E-2</v>
      </c>
      <c r="Y843" s="14">
        <f t="shared" si="266"/>
        <v>-1.6622589139581617E-2</v>
      </c>
      <c r="Z843" s="14">
        <f t="shared" si="269"/>
        <v>-1.3847086906774076E-2</v>
      </c>
      <c r="AA843" s="20">
        <f t="shared" si="267"/>
        <v>-4.0611557982547009E-2</v>
      </c>
      <c r="AB843" s="20">
        <f t="shared" si="270"/>
        <v>-1.9392380220161348E-2</v>
      </c>
      <c r="AI843" s="26">
        <v>0.67460505607859422</v>
      </c>
      <c r="AJ843" s="26">
        <v>-5.5733179805679371E-2</v>
      </c>
      <c r="AL843" s="26"/>
    </row>
    <row r="844" spans="1:38" x14ac:dyDescent="0.2">
      <c r="A844" s="1">
        <v>43980</v>
      </c>
      <c r="B844">
        <v>215.27295000000001</v>
      </c>
      <c r="C844">
        <v>16.45</v>
      </c>
      <c r="D844" s="12">
        <v>-1.9756688831802371E-3</v>
      </c>
      <c r="E844" s="12">
        <v>-5.4413542926239344E-3</v>
      </c>
      <c r="F844" s="12">
        <v>-3.4656854094436973E-3</v>
      </c>
      <c r="G844" s="12">
        <f t="shared" si="264"/>
        <v>1.1274788070583203E-2</v>
      </c>
      <c r="H844" s="12">
        <f t="shared" si="268"/>
        <v>8.7501050447002567E-3</v>
      </c>
      <c r="I844" s="14">
        <v>-1.8545376051007978E-2</v>
      </c>
      <c r="J844" s="14">
        <v>-1.4392642018981595E-2</v>
      </c>
      <c r="K844" s="20">
        <v>-2.6229079258262268E-2</v>
      </c>
      <c r="L844" s="20">
        <v>-2.0355788268372477E-2</v>
      </c>
      <c r="N844" s="24">
        <v>3.9032675359666459E-6</v>
      </c>
      <c r="O844" s="24">
        <v>1.2010975357230928E-5</v>
      </c>
      <c r="P844" s="23">
        <f t="shared" si="265"/>
        <v>6.0577221140184181E-5</v>
      </c>
      <c r="Q844" s="23">
        <f t="shared" si="265"/>
        <v>4.8296531974419722E-5</v>
      </c>
      <c r="R844" s="12">
        <v>7.7831369729810217E-3</v>
      </c>
      <c r="S844" s="12">
        <v>6.9495706323786455E-3</v>
      </c>
      <c r="T844" s="14">
        <v>-1.2802121079067939E-2</v>
      </c>
      <c r="U844" s="14">
        <v>-1.1431026460423455E-2</v>
      </c>
      <c r="V844" s="20">
        <v>-1.8106284150463066E-2</v>
      </c>
      <c r="W844" s="20">
        <v>-1.6167118866130724E-2</v>
      </c>
      <c r="Y844" s="14">
        <f t="shared" si="266"/>
        <v>-1.6622589139581617E-2</v>
      </c>
      <c r="Z844" s="14">
        <f t="shared" si="269"/>
        <v>-1.3847086906774076E-2</v>
      </c>
      <c r="AA844" s="20">
        <f t="shared" si="267"/>
        <v>-4.0611557982547009E-2</v>
      </c>
      <c r="AB844" s="20">
        <f t="shared" si="270"/>
        <v>-1.9392380220161348E-2</v>
      </c>
      <c r="AI844" s="26">
        <v>-0.24658449694004955</v>
      </c>
      <c r="AJ844" s="26">
        <v>-0.48714765825310585</v>
      </c>
      <c r="AL844" s="26"/>
    </row>
    <row r="845" spans="1:38" x14ac:dyDescent="0.2">
      <c r="A845" s="1">
        <v>43979</v>
      </c>
      <c r="B845">
        <v>215.69909999999999</v>
      </c>
      <c r="C845">
        <v>16.54</v>
      </c>
      <c r="D845" s="12">
        <v>-9.9969918711040329E-4</v>
      </c>
      <c r="E845" s="12">
        <v>6.0827250608270766E-3</v>
      </c>
      <c r="F845" s="12">
        <v>7.0824242479374799E-3</v>
      </c>
      <c r="G845" s="12">
        <f t="shared" si="264"/>
        <v>1.127376177259054E-2</v>
      </c>
      <c r="H845" s="12">
        <f t="shared" si="268"/>
        <v>8.749032283833896E-3</v>
      </c>
      <c r="I845" s="14">
        <v>-1.8543687941032415E-2</v>
      </c>
      <c r="J845" s="14">
        <v>-1.439087748437971E-2</v>
      </c>
      <c r="K845" s="20">
        <v>-2.6226691732108905E-2</v>
      </c>
      <c r="L845" s="20">
        <v>-2.0353292653411667E-2</v>
      </c>
      <c r="N845" s="24">
        <v>9.9939846470920105E-7</v>
      </c>
      <c r="O845" s="24">
        <v>5.0160733227772776E-5</v>
      </c>
      <c r="P845" s="23">
        <f t="shared" si="265"/>
        <v>6.419434656041722E-5</v>
      </c>
      <c r="Q845" s="23">
        <f t="shared" si="265"/>
        <v>5.0612412331250635E-5</v>
      </c>
      <c r="R845" s="12">
        <v>8.012137452666249E-3</v>
      </c>
      <c r="S845" s="12">
        <v>7.1142401091930148E-3</v>
      </c>
      <c r="T845" s="14">
        <v>-1.3178793348651813E-2</v>
      </c>
      <c r="U845" s="14">
        <v>-1.1701883646609771E-2</v>
      </c>
      <c r="V845" s="20">
        <v>-1.8639018929533124E-2</v>
      </c>
      <c r="W845" s="20">
        <v>-1.6550197353437247E-2</v>
      </c>
      <c r="Y845" s="14">
        <f t="shared" si="266"/>
        <v>-1.6622589139581617E-2</v>
      </c>
      <c r="Z845" s="14">
        <f t="shared" si="269"/>
        <v>-1.3847086906774076E-2</v>
      </c>
      <c r="AA845" s="20">
        <f t="shared" si="267"/>
        <v>-4.0611557982547009E-2</v>
      </c>
      <c r="AB845" s="20">
        <f t="shared" si="270"/>
        <v>-1.9392380220161348E-2</v>
      </c>
      <c r="AI845" s="26">
        <v>-0.12102862449349548</v>
      </c>
      <c r="AJ845" s="26">
        <v>0.99530883703554662</v>
      </c>
      <c r="AL845" s="26"/>
    </row>
    <row r="846" spans="1:38" x14ac:dyDescent="0.2">
      <c r="A846" s="1">
        <v>43978</v>
      </c>
      <c r="B846">
        <v>215.91494999999998</v>
      </c>
      <c r="C846">
        <v>16.440000000000001</v>
      </c>
      <c r="D846" s="12">
        <v>6.0151721184891205E-3</v>
      </c>
      <c r="E846" s="12">
        <v>-6.0790273556221575E-4</v>
      </c>
      <c r="F846" s="12">
        <v>-6.6230748540513362E-3</v>
      </c>
      <c r="G846" s="12">
        <f t="shared" si="264"/>
        <v>1.1273766665541465E-2</v>
      </c>
      <c r="H846" s="12">
        <f t="shared" si="268"/>
        <v>8.7238717432369002E-3</v>
      </c>
      <c r="I846" s="14">
        <v>-1.8543695989220489E-2</v>
      </c>
      <c r="J846" s="14">
        <v>-1.4349492077922682E-2</v>
      </c>
      <c r="K846" s="20">
        <v>-2.6226703114814884E-2</v>
      </c>
      <c r="L846" s="20">
        <v>-2.0294760483284126E-2</v>
      </c>
      <c r="N846" s="24">
        <v>3.6182295615048892E-5</v>
      </c>
      <c r="O846" s="24">
        <v>4.3865120522367125E-5</v>
      </c>
      <c r="P846" s="23">
        <f t="shared" si="265"/>
        <v>6.8227975201665375E-5</v>
      </c>
      <c r="Q846" s="23">
        <f t="shared" si="265"/>
        <v>5.0634690075239088E-5</v>
      </c>
      <c r="R846" s="12">
        <v>8.2600227119339915E-3</v>
      </c>
      <c r="S846" s="12">
        <v>7.1158056518737982E-3</v>
      </c>
      <c r="T846" s="14">
        <v>-1.3586528316426165E-2</v>
      </c>
      <c r="U846" s="14">
        <v>-1.1704458735166404E-2</v>
      </c>
      <c r="V846" s="20">
        <v>-1.92156862754367E-2</v>
      </c>
      <c r="W846" s="20">
        <v>-1.6553839350324409E-2</v>
      </c>
      <c r="Y846" s="14">
        <f t="shared" si="266"/>
        <v>-1.6622589139581617E-2</v>
      </c>
      <c r="Z846" s="14">
        <f t="shared" si="269"/>
        <v>-1.3847086906774076E-2</v>
      </c>
      <c r="AA846" s="20">
        <f t="shared" si="267"/>
        <v>-4.0611557982547009E-2</v>
      </c>
      <c r="AB846" s="20">
        <f t="shared" si="270"/>
        <v>-1.9392380220161348E-2</v>
      </c>
      <c r="AI846" s="26">
        <v>0.7175551811447578</v>
      </c>
      <c r="AJ846" s="26">
        <v>-0.92686090957709433</v>
      </c>
      <c r="AL846" s="26"/>
    </row>
    <row r="847" spans="1:38" x14ac:dyDescent="0.2">
      <c r="A847" s="1">
        <v>43977</v>
      </c>
      <c r="B847">
        <v>214.62394999999998</v>
      </c>
      <c r="C847">
        <v>16.45</v>
      </c>
      <c r="D847" s="12">
        <v>2.6321997752971615E-3</v>
      </c>
      <c r="E847" s="12">
        <v>2.4375380865324647E-3</v>
      </c>
      <c r="F847" s="12">
        <v>-1.9466168876469681E-4</v>
      </c>
      <c r="G847" s="12">
        <f t="shared" si="264"/>
        <v>1.1270514799661712E-2</v>
      </c>
      <c r="H847" s="12">
        <f t="shared" si="268"/>
        <v>8.6957645132310444E-3</v>
      </c>
      <c r="I847" s="14">
        <v>-1.8538347145833817E-2</v>
      </c>
      <c r="J847" s="14">
        <v>-1.4303259798703991E-2</v>
      </c>
      <c r="K847" s="20">
        <v>-2.6219138143538857E-2</v>
      </c>
      <c r="L847" s="20">
        <v>-2.0229373288514825E-2</v>
      </c>
      <c r="N847" s="24">
        <v>6.9284756570744279E-6</v>
      </c>
      <c r="O847" s="24">
        <v>3.7893173072723687E-8</v>
      </c>
      <c r="P847" s="23">
        <f t="shared" si="265"/>
        <v>7.0272516846580976E-5</v>
      </c>
      <c r="Q847" s="23">
        <f t="shared" si="265"/>
        <v>5.106110331120273E-5</v>
      </c>
      <c r="R847" s="12">
        <v>8.3828704419536965E-3</v>
      </c>
      <c r="S847" s="12">
        <v>7.1457052353985839E-3</v>
      </c>
      <c r="T847" s="14">
        <v>-1.3788594850711832E-2</v>
      </c>
      <c r="U847" s="14">
        <v>-1.1753639173571487E-2</v>
      </c>
      <c r="V847" s="20">
        <v>-1.9501472830998786E-2</v>
      </c>
      <c r="W847" s="20">
        <v>-1.6623396182892002E-2</v>
      </c>
      <c r="Y847" s="14">
        <f t="shared" si="266"/>
        <v>-1.6622589139581617E-2</v>
      </c>
      <c r="Z847" s="14">
        <f t="shared" si="269"/>
        <v>-1.3847086906774076E-2</v>
      </c>
      <c r="AA847" s="20">
        <f t="shared" si="267"/>
        <v>-4.0611557982547009E-2</v>
      </c>
      <c r="AB847" s="20">
        <f t="shared" si="270"/>
        <v>-1.9392380220161348E-2</v>
      </c>
      <c r="AI847" s="26">
        <v>0.30533814700620898</v>
      </c>
      <c r="AJ847" s="26">
        <v>-2.6412359099407891E-2</v>
      </c>
      <c r="AL847" s="26"/>
    </row>
    <row r="848" spans="1:38" x14ac:dyDescent="0.2">
      <c r="A848" s="1">
        <v>43976</v>
      </c>
      <c r="B848">
        <v>214.06049999999999</v>
      </c>
      <c r="C848">
        <v>16.41</v>
      </c>
      <c r="D848" s="12">
        <v>1.9023744225770134E-3</v>
      </c>
      <c r="E848" s="12">
        <v>-6.0901339829488865E-4</v>
      </c>
      <c r="F848" s="12">
        <v>-2.511387820871902E-3</v>
      </c>
      <c r="G848" s="12">
        <f t="shared" si="264"/>
        <v>1.1266883384829281E-2</v>
      </c>
      <c r="H848" s="12">
        <f t="shared" si="268"/>
        <v>8.6985157686005586E-3</v>
      </c>
      <c r="I848" s="14">
        <v>-1.8532373999975729E-2</v>
      </c>
      <c r="J848" s="14">
        <v>-1.4307785211077206E-2</v>
      </c>
      <c r="K848" s="20">
        <v>-2.6210690209363671E-2</v>
      </c>
      <c r="L848" s="20">
        <v>-2.023577366559464E-2</v>
      </c>
      <c r="N848" s="24">
        <v>3.619028443675225E-6</v>
      </c>
      <c r="O848" s="24">
        <v>6.3070687868237211E-6</v>
      </c>
      <c r="P848" s="23">
        <f t="shared" si="265"/>
        <v>7.4314842905231433E-5</v>
      </c>
      <c r="Q848" s="23">
        <f t="shared" si="265"/>
        <v>5.4318352226005413E-5</v>
      </c>
      <c r="R848" s="12">
        <v>8.620605715680971E-3</v>
      </c>
      <c r="S848" s="12">
        <v>7.3700985221369607E-3</v>
      </c>
      <c r="T848" s="14">
        <v>-1.4179634577956441E-2</v>
      </c>
      <c r="U848" s="14">
        <v>-1.2122733285126669E-2</v>
      </c>
      <c r="V848" s="20">
        <v>-2.0054527779618747E-2</v>
      </c>
      <c r="W848" s="20">
        <v>-1.7145413028444859E-2</v>
      </c>
      <c r="Y848" s="14">
        <f t="shared" si="266"/>
        <v>-1.6622589139581617E-2</v>
      </c>
      <c r="Z848" s="14">
        <f t="shared" si="269"/>
        <v>-1.3847086906774076E-2</v>
      </c>
      <c r="AA848" s="20">
        <f t="shared" si="267"/>
        <v>-4.0611557982547009E-2</v>
      </c>
      <c r="AB848" s="20">
        <f t="shared" si="270"/>
        <v>-1.9392380220161348E-2</v>
      </c>
      <c r="AI848" s="26">
        <v>0.21426425546192712</v>
      </c>
      <c r="AJ848" s="26">
        <v>-0.33153195804315333</v>
      </c>
      <c r="AL848" s="26"/>
    </row>
    <row r="849" spans="1:38" x14ac:dyDescent="0.2">
      <c r="A849" s="1">
        <v>43973</v>
      </c>
      <c r="B849">
        <v>213.65404999999998</v>
      </c>
      <c r="C849">
        <v>16.420000000000002</v>
      </c>
      <c r="D849" s="12">
        <v>7.4732604352800713E-4</v>
      </c>
      <c r="E849" s="12">
        <v>2.4420024420026554E-3</v>
      </c>
      <c r="F849" s="12">
        <v>1.6946763984746482E-3</v>
      </c>
      <c r="G849" s="12">
        <f t="shared" si="264"/>
        <v>1.1274714275868304E-2</v>
      </c>
      <c r="H849" s="12">
        <f t="shared" si="268"/>
        <v>8.6936258866133209E-3</v>
      </c>
      <c r="I849" s="14">
        <v>-1.8545254669503526E-2</v>
      </c>
      <c r="J849" s="14">
        <v>-1.4299742070955133E-2</v>
      </c>
      <c r="K849" s="20">
        <v>-2.6228907586084146E-2</v>
      </c>
      <c r="L849" s="20">
        <v>-2.0224398099029317E-2</v>
      </c>
      <c r="N849" s="24">
        <v>5.5849621533522479E-7</v>
      </c>
      <c r="O849" s="24">
        <v>2.8719280955470049E-6</v>
      </c>
      <c r="P849" s="23">
        <f t="shared" si="265"/>
        <v>7.8830184722355402E-5</v>
      </c>
      <c r="Q849" s="23">
        <f t="shared" si="265"/>
        <v>5.7382143917105007E-5</v>
      </c>
      <c r="R849" s="12">
        <v>8.8786364224668762E-3</v>
      </c>
      <c r="S849" s="12">
        <v>7.5751002578913111E-3</v>
      </c>
      <c r="T849" s="14">
        <v>-1.4604057321878089E-2</v>
      </c>
      <c r="U849" s="14">
        <v>-1.2459931133713558E-2</v>
      </c>
      <c r="V849" s="20">
        <v>-2.0654796965787394E-2</v>
      </c>
      <c r="W849" s="20">
        <v>-1.7622318380591678E-2</v>
      </c>
      <c r="Y849" s="14">
        <f t="shared" si="266"/>
        <v>-1.6622589139581617E-2</v>
      </c>
      <c r="Z849" s="14">
        <f t="shared" si="269"/>
        <v>-1.3847086906774076E-2</v>
      </c>
      <c r="AA849" s="20">
        <f t="shared" si="267"/>
        <v>-4.0611557982547009E-2</v>
      </c>
      <c r="AB849" s="20">
        <f t="shared" si="270"/>
        <v>-1.9392380220161348E-2</v>
      </c>
      <c r="AI849" s="26">
        <v>8.162441548246803E-2</v>
      </c>
      <c r="AJ849" s="26">
        <v>0.21722686660419174</v>
      </c>
      <c r="AL849" s="26"/>
    </row>
    <row r="850" spans="1:38" x14ac:dyDescent="0.2">
      <c r="A850" s="1">
        <v>43971</v>
      </c>
      <c r="B850">
        <v>213.49450000000002</v>
      </c>
      <c r="C850">
        <v>16.38</v>
      </c>
      <c r="D850" s="12">
        <v>5.9754596919752156E-3</v>
      </c>
      <c r="E850" s="12">
        <v>6.1087354917521708E-4</v>
      </c>
      <c r="F850" s="12">
        <v>-5.3645861427999986E-3</v>
      </c>
      <c r="G850" s="12">
        <f t="shared" si="264"/>
        <v>1.1274740132164276E-2</v>
      </c>
      <c r="H850" s="12">
        <f t="shared" si="268"/>
        <v>8.6979524571427786E-3</v>
      </c>
      <c r="I850" s="14">
        <v>-1.8545297199325735E-2</v>
      </c>
      <c r="J850" s="14">
        <v>-1.4306858646182773E-2</v>
      </c>
      <c r="K850" s="20">
        <v>-2.6228967736823313E-2</v>
      </c>
      <c r="L850" s="20">
        <v>-2.0234463207182411E-2</v>
      </c>
      <c r="N850" s="24">
        <v>3.5706118530420539E-5</v>
      </c>
      <c r="O850" s="24">
        <v>2.8778784483521767E-5</v>
      </c>
      <c r="P850" s="23">
        <f t="shared" si="265"/>
        <v>8.3826255331961906E-5</v>
      </c>
      <c r="Q850" s="23">
        <f t="shared" si="265"/>
        <v>6.0862037427044924E-5</v>
      </c>
      <c r="R850" s="12">
        <v>9.1556679347801762E-3</v>
      </c>
      <c r="S850" s="12">
        <v>7.8014125276801589E-3</v>
      </c>
      <c r="T850" s="14">
        <v>-1.5059733609686472E-2</v>
      </c>
      <c r="U850" s="14">
        <v>-1.2832181691499365E-2</v>
      </c>
      <c r="V850" s="20">
        <v>-2.1299268635499757E-2</v>
      </c>
      <c r="W850" s="20">
        <v>-1.814879944828432E-2</v>
      </c>
      <c r="Y850" s="14">
        <f t="shared" si="266"/>
        <v>-1.6622589139581617E-2</v>
      </c>
      <c r="Z850" s="14">
        <f t="shared" si="269"/>
        <v>-1.3847086906774076E-2</v>
      </c>
      <c r="AA850" s="20">
        <f t="shared" si="267"/>
        <v>-4.0611557982547009E-2</v>
      </c>
      <c r="AB850" s="20">
        <f t="shared" si="270"/>
        <v>-1.9392380220161348E-2</v>
      </c>
      <c r="AI850" s="26">
        <v>0.64103060033731207</v>
      </c>
      <c r="AJ850" s="26">
        <v>-0.67637702840315883</v>
      </c>
      <c r="AL850" s="26"/>
    </row>
    <row r="851" spans="1:38" x14ac:dyDescent="0.2">
      <c r="A851" s="1">
        <v>43970</v>
      </c>
      <c r="B851">
        <v>212.22635</v>
      </c>
      <c r="C851">
        <v>16.37</v>
      </c>
      <c r="D851" s="12">
        <v>-4.7218256819294702E-3</v>
      </c>
      <c r="E851" s="12">
        <v>-6.1050061050049731E-4</v>
      </c>
      <c r="F851" s="12">
        <v>4.1113250714289729E-3</v>
      </c>
      <c r="G851" s="12">
        <f t="shared" si="264"/>
        <v>1.1256979533142197E-2</v>
      </c>
      <c r="H851" s="12">
        <f t="shared" si="268"/>
        <v>8.6792069300707844E-3</v>
      </c>
      <c r="I851" s="14">
        <v>-1.8516083613607438E-2</v>
      </c>
      <c r="J851" s="14">
        <v>-1.4276024997989287E-2</v>
      </c>
      <c r="K851" s="20">
        <v>-2.6187650405046607E-2</v>
      </c>
      <c r="L851" s="20">
        <v>-2.0190854590130702E-2</v>
      </c>
      <c r="N851" s="24">
        <v>2.2295637770528706E-5</v>
      </c>
      <c r="O851" s="24">
        <v>1.6902993842960448E-5</v>
      </c>
      <c r="P851" s="23">
        <f t="shared" si="265"/>
        <v>8.6893065549472896E-5</v>
      </c>
      <c r="Q851" s="23">
        <f t="shared" si="265"/>
        <v>6.2906387836940715E-5</v>
      </c>
      <c r="R851" s="12">
        <v>9.3216450023304847E-3</v>
      </c>
      <c r="S851" s="12">
        <v>7.931354728981722E-3</v>
      </c>
      <c r="T851" s="14">
        <v>-1.5332741591237367E-2</v>
      </c>
      <c r="U851" s="14">
        <v>-1.30459175926043E-2</v>
      </c>
      <c r="V851" s="20">
        <v>-2.1685389033734952E-2</v>
      </c>
      <c r="W851" s="20">
        <v>-1.8451090212030397E-2</v>
      </c>
      <c r="Y851" s="14">
        <f t="shared" si="266"/>
        <v>-1.6622589139581617E-2</v>
      </c>
      <c r="Z851" s="14">
        <f t="shared" si="269"/>
        <v>-1.3847086906774076E-2</v>
      </c>
      <c r="AA851" s="20">
        <f t="shared" si="267"/>
        <v>-4.0611557982547009E-2</v>
      </c>
      <c r="AB851" s="20">
        <f t="shared" si="270"/>
        <v>-1.9392380220161348E-2</v>
      </c>
      <c r="AI851" s="26">
        <v>-0.49494167819178009</v>
      </c>
      <c r="AJ851" s="26">
        <v>0.50667724294562699</v>
      </c>
      <c r="AL851" s="26"/>
    </row>
    <row r="852" spans="1:38" x14ac:dyDescent="0.2">
      <c r="A852" s="1">
        <v>43969</v>
      </c>
      <c r="B852">
        <v>213.23320000000001</v>
      </c>
      <c r="C852">
        <v>16.38</v>
      </c>
      <c r="D852" s="12">
        <v>1.1012009113812171E-2</v>
      </c>
      <c r="E852" s="12">
        <v>1.1111111111111072E-2</v>
      </c>
      <c r="F852" s="12">
        <v>9.9101997298900457E-5</v>
      </c>
      <c r="G852" s="12">
        <f t="shared" si="264"/>
        <v>1.1254201148270757E-2</v>
      </c>
      <c r="H852" s="12">
        <f t="shared" si="268"/>
        <v>8.6749920343650918E-3</v>
      </c>
      <c r="I852" s="14">
        <v>-1.8511513577174583E-2</v>
      </c>
      <c r="J852" s="14">
        <v>-1.4269092111500556E-2</v>
      </c>
      <c r="K852" s="20">
        <v>-2.6181186915307665E-2</v>
      </c>
      <c r="L852" s="20">
        <v>-2.018104927646646E-2</v>
      </c>
      <c r="N852" s="24">
        <v>1.2126434472268232E-4</v>
      </c>
      <c r="O852" s="24">
        <v>9.8212058686312732E-9</v>
      </c>
      <c r="P852" s="23">
        <f t="shared" ref="P852:Q867" si="271">SUMPRODUCT(N852:N951,Weights)</f>
        <v>9.1014763902040507E-5</v>
      </c>
      <c r="Q852" s="23">
        <f t="shared" si="271"/>
        <v>6.5841669718828146E-5</v>
      </c>
      <c r="R852" s="12">
        <v>9.5401658215169671E-3</v>
      </c>
      <c r="S852" s="12">
        <v>8.1142879982675099E-3</v>
      </c>
      <c r="T852" s="14">
        <v>-1.5692176353240658E-2</v>
      </c>
      <c r="U852" s="14">
        <v>-1.3346816044079118E-2</v>
      </c>
      <c r="V852" s="20">
        <v>-2.2193744476883086E-2</v>
      </c>
      <c r="W852" s="20">
        <v>-1.887665663412473E-2</v>
      </c>
      <c r="Y852" s="14">
        <f t="shared" si="266"/>
        <v>-1.6622589139581617E-2</v>
      </c>
      <c r="Z852" s="14">
        <f t="shared" si="269"/>
        <v>-1.3847086906774076E-2</v>
      </c>
      <c r="AA852" s="20">
        <f t="shared" si="267"/>
        <v>-4.0611557982547009E-2</v>
      </c>
      <c r="AB852" s="20">
        <f t="shared" si="270"/>
        <v>-1.9392380220161348E-2</v>
      </c>
      <c r="AI852" s="26">
        <v>1.1668219375546922</v>
      </c>
      <c r="AJ852" s="26">
        <v>1.1841189787770939E-2</v>
      </c>
      <c r="AL852" s="26"/>
    </row>
    <row r="853" spans="1:38" x14ac:dyDescent="0.2">
      <c r="A853" s="1">
        <v>43966</v>
      </c>
      <c r="B853">
        <v>210.91064999999998</v>
      </c>
      <c r="C853">
        <v>16.2</v>
      </c>
      <c r="D853" s="12">
        <v>1.6022927888512672E-3</v>
      </c>
      <c r="E853" s="12">
        <v>8.0896079651524566E-3</v>
      </c>
      <c r="F853" s="12">
        <v>6.4873151763011894E-3</v>
      </c>
      <c r="G853" s="12">
        <f t="shared" si="264"/>
        <v>1.1198909816630008E-2</v>
      </c>
      <c r="H853" s="12">
        <f t="shared" si="268"/>
        <v>8.6798569807372255E-3</v>
      </c>
      <c r="I853" s="14">
        <v>-1.842056742978632E-2</v>
      </c>
      <c r="J853" s="14">
        <v>-1.4277094236185684E-2</v>
      </c>
      <c r="K853" s="20">
        <v>-2.6052560043492323E-2</v>
      </c>
      <c r="L853" s="20">
        <v>-2.0192366834116595E-2</v>
      </c>
      <c r="N853" s="24">
        <v>2.5673421812047719E-6</v>
      </c>
      <c r="O853" s="24">
        <v>4.2085258196667728E-5</v>
      </c>
      <c r="P853" s="23">
        <f t="shared" si="271"/>
        <v>8.9068461931034841E-5</v>
      </c>
      <c r="Q853" s="23">
        <f t="shared" si="271"/>
        <v>7.004451472263872E-5</v>
      </c>
      <c r="R853" s="12">
        <v>9.4376089096250872E-3</v>
      </c>
      <c r="S853" s="12">
        <v>8.3692601060451413E-3</v>
      </c>
      <c r="T853" s="14">
        <v>-1.5523485244746357E-2</v>
      </c>
      <c r="U853" s="14">
        <v>-1.3766207840328617E-2</v>
      </c>
      <c r="V853" s="20">
        <v>-2.1955161422935219E-2</v>
      </c>
      <c r="W853" s="20">
        <v>-1.9469810454992936E-2</v>
      </c>
      <c r="Y853" s="14">
        <f t="shared" si="266"/>
        <v>-1.6622589139581617E-2</v>
      </c>
      <c r="Z853" s="14">
        <f t="shared" si="269"/>
        <v>-1.3847086906774076E-2</v>
      </c>
      <c r="AA853" s="20">
        <f t="shared" si="267"/>
        <v>-4.0611557982547009E-2</v>
      </c>
      <c r="AB853" s="20">
        <f t="shared" si="270"/>
        <v>-1.9392380220161348E-2</v>
      </c>
      <c r="AI853" s="26">
        <v>0.16474811704780737</v>
      </c>
      <c r="AJ853" s="26">
        <v>0.76547410891821954</v>
      </c>
      <c r="AL853" s="26"/>
    </row>
    <row r="854" spans="1:38" x14ac:dyDescent="0.2">
      <c r="A854" s="1">
        <v>43965</v>
      </c>
      <c r="B854">
        <v>210.57325</v>
      </c>
      <c r="C854">
        <v>16.07</v>
      </c>
      <c r="D854" s="12">
        <v>1.6763322952981774E-3</v>
      </c>
      <c r="E854" s="12">
        <v>-1.1685116851168575E-2</v>
      </c>
      <c r="F854" s="12">
        <v>-1.3361449146466753E-2</v>
      </c>
      <c r="G854" s="12">
        <f t="shared" si="264"/>
        <v>1.1197125112407693E-2</v>
      </c>
      <c r="H854" s="12">
        <f t="shared" si="268"/>
        <v>8.6591416818541187E-3</v>
      </c>
      <c r="I854" s="14">
        <v>-1.841763185257321E-2</v>
      </c>
      <c r="J854" s="14">
        <v>-1.4243020601684421E-2</v>
      </c>
      <c r="K854" s="20">
        <v>-2.6048408200618947E-2</v>
      </c>
      <c r="L854" s="20">
        <v>-2.0144175842599761E-2</v>
      </c>
      <c r="N854" s="24">
        <v>2.8100899642596558E-6</v>
      </c>
      <c r="O854" s="24">
        <v>1.7852832329361712E-4</v>
      </c>
      <c r="P854" s="23">
        <f t="shared" si="271"/>
        <v>9.4589479798756564E-5</v>
      </c>
      <c r="Q854" s="23">
        <f t="shared" si="271"/>
        <v>7.1823900131071249E-5</v>
      </c>
      <c r="R854" s="12">
        <v>9.725712302898773E-3</v>
      </c>
      <c r="S854" s="12">
        <v>8.4748982372103588E-3</v>
      </c>
      <c r="T854" s="14">
        <v>-1.5997373156109607E-2</v>
      </c>
      <c r="U854" s="14">
        <v>-1.39399671035201E-2</v>
      </c>
      <c r="V854" s="20">
        <v>-2.2625390139381411E-2</v>
      </c>
      <c r="W854" s="20">
        <v>-1.9715561496846785E-2</v>
      </c>
      <c r="Y854" s="14">
        <f t="shared" si="266"/>
        <v>-1.6622589139581617E-2</v>
      </c>
      <c r="Z854" s="14">
        <f t="shared" si="269"/>
        <v>-1.3847086906774076E-2</v>
      </c>
      <c r="AA854" s="20">
        <f t="shared" si="267"/>
        <v>-4.0611557982547009E-2</v>
      </c>
      <c r="AB854" s="20">
        <f t="shared" si="270"/>
        <v>-1.9392380220161348E-2</v>
      </c>
      <c r="AI854" s="26">
        <v>0.16725947352960027</v>
      </c>
      <c r="AJ854" s="26">
        <v>-1.6574116806382613</v>
      </c>
      <c r="AL854" s="26"/>
    </row>
    <row r="855" spans="1:38" x14ac:dyDescent="0.2">
      <c r="A855" s="1">
        <v>43964</v>
      </c>
      <c r="B855">
        <v>210.22084999999998</v>
      </c>
      <c r="C855">
        <v>16.260000000000002</v>
      </c>
      <c r="D855" s="12">
        <v>-5.7649978859231066E-3</v>
      </c>
      <c r="E855" s="12">
        <v>-5.5045871559632475E-3</v>
      </c>
      <c r="F855" s="12">
        <v>2.6041072995985903E-4</v>
      </c>
      <c r="G855" s="12">
        <f t="shared" si="264"/>
        <v>1.1195167653864057E-2</v>
      </c>
      <c r="H855" s="12">
        <f t="shared" si="268"/>
        <v>8.5516480009257319E-3</v>
      </c>
      <c r="I855" s="14">
        <v>-1.8414412119788105E-2</v>
      </c>
      <c r="J855" s="14">
        <v>-1.4066209230735E-2</v>
      </c>
      <c r="K855" s="20">
        <v>-2.6043854471097437E-2</v>
      </c>
      <c r="L855" s="20">
        <v>-1.9894108146499181E-2</v>
      </c>
      <c r="N855" s="24">
        <v>3.3235200624697888E-5</v>
      </c>
      <c r="O855" s="24">
        <v>6.781374827822662E-8</v>
      </c>
      <c r="P855" s="23">
        <f t="shared" si="271"/>
        <v>1.004474169237106E-4</v>
      </c>
      <c r="Q855" s="23">
        <f t="shared" si="271"/>
        <v>6.4989969889430146E-5</v>
      </c>
      <c r="R855" s="12">
        <v>1.0022345879269513E-2</v>
      </c>
      <c r="S855" s="12">
        <v>8.0616356832487884E-3</v>
      </c>
      <c r="T855" s="14">
        <v>-1.6485291970078603E-2</v>
      </c>
      <c r="U855" s="14">
        <v>-1.3260210692753183E-2</v>
      </c>
      <c r="V855" s="20">
        <v>-2.3315463029140612E-2</v>
      </c>
      <c r="W855" s="20">
        <v>-1.87541690330176E-2</v>
      </c>
      <c r="Y855" s="14">
        <f t="shared" si="266"/>
        <v>-1.6622589139581617E-2</v>
      </c>
      <c r="Z855" s="14">
        <f t="shared" si="269"/>
        <v>-1.3847086906774076E-2</v>
      </c>
      <c r="AA855" s="20">
        <f t="shared" si="267"/>
        <v>-4.0611557982547009E-2</v>
      </c>
      <c r="AB855" s="20">
        <f t="shared" si="270"/>
        <v>-1.9392380220161348E-2</v>
      </c>
      <c r="AI855" s="26">
        <v>-0.56331936365089497</v>
      </c>
      <c r="AJ855" s="26">
        <v>3.131906644076931E-2</v>
      </c>
      <c r="AL855" s="26"/>
    </row>
    <row r="856" spans="1:38" x14ac:dyDescent="0.2">
      <c r="A856" s="1">
        <v>43963</v>
      </c>
      <c r="B856">
        <v>211.43979999999999</v>
      </c>
      <c r="C856">
        <v>16.350000000000001</v>
      </c>
      <c r="D856" s="12">
        <v>-7.1225780276357176E-3</v>
      </c>
      <c r="E856" s="12">
        <v>0</v>
      </c>
      <c r="F856" s="12">
        <v>7.1225780276357176E-3</v>
      </c>
      <c r="G856" s="12">
        <f t="shared" si="264"/>
        <v>1.118714379522545E-2</v>
      </c>
      <c r="H856" s="12">
        <f t="shared" si="268"/>
        <v>8.5561249952604643E-3</v>
      </c>
      <c r="I856" s="14">
        <v>-1.8401214046804244E-2</v>
      </c>
      <c r="J856" s="14">
        <v>-1.4073573231104326E-2</v>
      </c>
      <c r="K856" s="20">
        <v>-2.6025188184611907E-2</v>
      </c>
      <c r="L856" s="20">
        <v>-1.9904523192751881E-2</v>
      </c>
      <c r="N856" s="24">
        <v>5.073111775975911E-5</v>
      </c>
      <c r="O856" s="24">
        <v>5.073111775975911E-5</v>
      </c>
      <c r="P856" s="23">
        <f t="shared" si="271"/>
        <v>1.0473430248327525E-4</v>
      </c>
      <c r="Q856" s="23">
        <f t="shared" si="271"/>
        <v>6.9135344873516797E-5</v>
      </c>
      <c r="R856" s="12">
        <v>1.0233977842621863E-2</v>
      </c>
      <c r="S856" s="12">
        <v>8.3147666758314268E-3</v>
      </c>
      <c r="T856" s="14">
        <v>-1.683339557257758E-2</v>
      </c>
      <c r="U856" s="14">
        <v>-1.3676574123996562E-2</v>
      </c>
      <c r="V856" s="20">
        <v>-2.3807792597164441E-2</v>
      </c>
      <c r="W856" s="20">
        <v>-1.9343039779466067E-2</v>
      </c>
      <c r="Y856" s="14">
        <f t="shared" si="266"/>
        <v>-1.6622589139581617E-2</v>
      </c>
      <c r="Z856" s="14">
        <f t="shared" si="269"/>
        <v>-1.3847086906774076E-2</v>
      </c>
      <c r="AA856" s="20">
        <f t="shared" si="267"/>
        <v>-4.0611557982547009E-2</v>
      </c>
      <c r="AB856" s="20">
        <f t="shared" si="270"/>
        <v>-1.9392380220161348E-2</v>
      </c>
      <c r="AI856" s="26">
        <v>-0.6848136670900683</v>
      </c>
      <c r="AJ856" s="26">
        <v>0.849471796441581</v>
      </c>
      <c r="AL856" s="26"/>
    </row>
    <row r="857" spans="1:38" x14ac:dyDescent="0.2">
      <c r="A857" s="1">
        <v>43962</v>
      </c>
      <c r="B857">
        <v>212.95660000000001</v>
      </c>
      <c r="C857">
        <v>16.350000000000001</v>
      </c>
      <c r="D857" s="12">
        <v>6.670123508885073E-4</v>
      </c>
      <c r="E857" s="12">
        <v>1.2247397428049034E-3</v>
      </c>
      <c r="F857" s="12">
        <v>5.5772739191639609E-4</v>
      </c>
      <c r="G857" s="12">
        <f t="shared" si="264"/>
        <v>1.1170593795644824E-2</v>
      </c>
      <c r="H857" s="12">
        <f t="shared" si="268"/>
        <v>8.5303623414713248E-3</v>
      </c>
      <c r="I857" s="14">
        <v>-1.8373991719968005E-2</v>
      </c>
      <c r="J857" s="14">
        <v>-1.4031197436579365E-2</v>
      </c>
      <c r="K857" s="20">
        <v>-2.5986687128272141E-2</v>
      </c>
      <c r="L857" s="20">
        <v>-1.9844590297879865E-2</v>
      </c>
      <c r="N857" s="24">
        <v>4.4490547623781316E-7</v>
      </c>
      <c r="O857" s="24">
        <v>3.110598436938653E-7</v>
      </c>
      <c r="P857" s="23">
        <f t="shared" si="271"/>
        <v>1.0817566980778831E-4</v>
      </c>
      <c r="Q857" s="23">
        <f t="shared" si="271"/>
        <v>7.0303428139410271E-5</v>
      </c>
      <c r="R857" s="12">
        <v>1.0400753328859804E-2</v>
      </c>
      <c r="S857" s="12">
        <v>8.3847139569224582E-3</v>
      </c>
      <c r="T857" s="14">
        <v>-1.7107716836002651E-2</v>
      </c>
      <c r="U857" s="14">
        <v>-1.3791627162994539E-2</v>
      </c>
      <c r="V857" s="20">
        <v>-2.4195770395016202E-2</v>
      </c>
      <c r="W857" s="20">
        <v>-1.9505761488127125E-2</v>
      </c>
      <c r="Y857" s="14">
        <f t="shared" si="266"/>
        <v>-1.6622589139581617E-2</v>
      </c>
      <c r="Z857" s="14">
        <f t="shared" si="269"/>
        <v>-1.3847086906774076E-2</v>
      </c>
      <c r="AA857" s="20">
        <f t="shared" si="267"/>
        <v>-4.0611557982547009E-2</v>
      </c>
      <c r="AB857" s="20">
        <f t="shared" si="270"/>
        <v>-1.9392380220161348E-2</v>
      </c>
      <c r="AI857" s="26">
        <v>6.2185153008849442E-2</v>
      </c>
      <c r="AJ857" s="26">
        <v>6.4499344551639345E-2</v>
      </c>
      <c r="AL857" s="26"/>
    </row>
    <row r="858" spans="1:38" x14ac:dyDescent="0.2">
      <c r="A858" s="1">
        <v>43959</v>
      </c>
      <c r="B858">
        <v>212.81465</v>
      </c>
      <c r="C858">
        <v>16.329999999999998</v>
      </c>
      <c r="D858" s="12">
        <v>3.2814189797594207E-3</v>
      </c>
      <c r="E858" s="12">
        <v>3.6877688998155911E-3</v>
      </c>
      <c r="F858" s="12">
        <v>4.0634992005617043E-4</v>
      </c>
      <c r="G858" s="12">
        <f t="shared" si="264"/>
        <v>1.1170257691442767E-2</v>
      </c>
      <c r="H858" s="12">
        <f t="shared" si="268"/>
        <v>8.5303632554182135E-3</v>
      </c>
      <c r="I858" s="14">
        <v>-1.837343887775222E-2</v>
      </c>
      <c r="J858" s="14">
        <v>-1.4031198939888219E-2</v>
      </c>
      <c r="K858" s="20">
        <v>-2.5985905232976232E-2</v>
      </c>
      <c r="L858" s="20">
        <v>-1.9844592424038267E-2</v>
      </c>
      <c r="N858" s="24">
        <v>1.0767710520725357E-5</v>
      </c>
      <c r="O858" s="24">
        <v>1.651202575296561E-7</v>
      </c>
      <c r="P858" s="23">
        <f t="shared" si="271"/>
        <v>1.1505204352067461E-4</v>
      </c>
      <c r="Q858" s="23">
        <f t="shared" si="271"/>
        <v>7.4771027165273469E-5</v>
      </c>
      <c r="R858" s="12">
        <v>1.0726231561954767E-2</v>
      </c>
      <c r="S858" s="12">
        <v>8.647024179755337E-3</v>
      </c>
      <c r="T858" s="14">
        <v>-1.7643080888202659E-2</v>
      </c>
      <c r="U858" s="14">
        <v>-1.4223089084407649E-2</v>
      </c>
      <c r="V858" s="20">
        <v>-2.4952945990623237E-2</v>
      </c>
      <c r="W858" s="20">
        <v>-2.0115986317353573E-2</v>
      </c>
      <c r="Y858" s="14">
        <f t="shared" si="266"/>
        <v>-1.6622589139581617E-2</v>
      </c>
      <c r="Z858" s="14">
        <f t="shared" si="269"/>
        <v>-1.3847086906774076E-2</v>
      </c>
      <c r="AA858" s="20">
        <f t="shared" si="267"/>
        <v>-4.0611557982547009E-2</v>
      </c>
      <c r="AB858" s="20">
        <f t="shared" si="270"/>
        <v>-1.9392380220161348E-2</v>
      </c>
      <c r="AI858" s="26">
        <v>0.29744242030864987</v>
      </c>
      <c r="AJ858" s="26">
        <v>4.5564400270321E-2</v>
      </c>
      <c r="AL858" s="26"/>
    </row>
    <row r="859" spans="1:38" x14ac:dyDescent="0.2">
      <c r="A859" s="1">
        <v>43958</v>
      </c>
      <c r="B859">
        <v>212.11860000000001</v>
      </c>
      <c r="C859">
        <v>16.27</v>
      </c>
      <c r="D859" s="12">
        <v>6.0259034883178852E-3</v>
      </c>
      <c r="E859" s="12">
        <v>6.1842918985774986E-3</v>
      </c>
      <c r="F859" s="12">
        <v>1.5838841025961337E-4</v>
      </c>
      <c r="G859" s="12">
        <f t="shared" si="264"/>
        <v>1.1166771608290323E-2</v>
      </c>
      <c r="H859" s="12">
        <f t="shared" si="268"/>
        <v>8.5321446238405697E-3</v>
      </c>
      <c r="I859" s="14">
        <v>-1.8367704781235068E-2</v>
      </c>
      <c r="J859" s="14">
        <v>-1.4034129030198669E-2</v>
      </c>
      <c r="K859" s="20">
        <v>-2.5977795390845815E-2</v>
      </c>
      <c r="L859" s="20">
        <v>-1.9848736506680498E-2</v>
      </c>
      <c r="N859" s="24">
        <v>3.6311512850521658E-5</v>
      </c>
      <c r="O859" s="24">
        <v>2.5086888504567596E-8</v>
      </c>
      <c r="P859" s="23">
        <f t="shared" si="271"/>
        <v>1.2170756085664106E-4</v>
      </c>
      <c r="Q859" s="23">
        <f t="shared" si="271"/>
        <v>7.9533306955725675E-5</v>
      </c>
      <c r="R859" s="12">
        <v>1.1032114976587267E-2</v>
      </c>
      <c r="S859" s="12">
        <v>8.9181448158081444E-3</v>
      </c>
      <c r="T859" s="14">
        <v>-1.8146214332185228E-2</v>
      </c>
      <c r="U859" s="14">
        <v>-1.46690428459605E-2</v>
      </c>
      <c r="V859" s="20">
        <v>-2.5664537221957908E-2</v>
      </c>
      <c r="W859" s="20">
        <v>-2.0746707232643623E-2</v>
      </c>
      <c r="Y859" s="14">
        <f t="shared" si="266"/>
        <v>-1.6622589139581617E-2</v>
      </c>
      <c r="Z859" s="14">
        <f t="shared" si="269"/>
        <v>-1.3847086906774076E-2</v>
      </c>
      <c r="AA859" s="20">
        <f t="shared" si="267"/>
        <v>-4.0611557982547009E-2</v>
      </c>
      <c r="AB859" s="20">
        <f t="shared" si="270"/>
        <v>-1.9392380220161348E-2</v>
      </c>
      <c r="AI859" s="26">
        <v>0.53438887807231095</v>
      </c>
      <c r="AJ859" s="26">
        <v>1.7219340705620114E-2</v>
      </c>
      <c r="AL859" s="26"/>
    </row>
    <row r="860" spans="1:38" x14ac:dyDescent="0.2">
      <c r="A860" s="1">
        <v>43957</v>
      </c>
      <c r="B860">
        <v>210.84805</v>
      </c>
      <c r="C860">
        <v>16.170000000000002</v>
      </c>
      <c r="D860" s="12">
        <v>-2.0975785793305723E-3</v>
      </c>
      <c r="E860" s="12">
        <v>-1.2353304508956331E-3</v>
      </c>
      <c r="F860" s="12">
        <v>8.6224812843493925E-4</v>
      </c>
      <c r="G860" s="12">
        <f t="shared" si="264"/>
        <v>1.1149321025002889E-2</v>
      </c>
      <c r="H860" s="12">
        <f t="shared" si="268"/>
        <v>8.5334638366806447E-3</v>
      </c>
      <c r="I860" s="14">
        <v>-1.8339001126022311E-2</v>
      </c>
      <c r="J860" s="14">
        <v>-1.4036298942223387E-2</v>
      </c>
      <c r="K860" s="20">
        <v>-2.5937199263514319E-2</v>
      </c>
      <c r="L860" s="20">
        <v>-1.9851805454666416E-2</v>
      </c>
      <c r="N860" s="24">
        <v>4.3998358964664623E-6</v>
      </c>
      <c r="O860" s="24">
        <v>7.4347183498955551E-7</v>
      </c>
      <c r="P860" s="23">
        <f t="shared" si="271"/>
        <v>1.2715385212717955E-4</v>
      </c>
      <c r="Q860" s="23">
        <f t="shared" si="271"/>
        <v>8.4608454352718264E-5</v>
      </c>
      <c r="R860" s="12">
        <v>1.127625168782515E-2</v>
      </c>
      <c r="S860" s="12">
        <v>9.1982854028736395E-3</v>
      </c>
      <c r="T860" s="14">
        <v>-1.8547783487136864E-2</v>
      </c>
      <c r="U860" s="14">
        <v>-1.5129833106651494E-2</v>
      </c>
      <c r="V860" s="20">
        <v>-2.6232484141121479E-2</v>
      </c>
      <c r="W860" s="20">
        <v>-2.1398411691795991E-2</v>
      </c>
      <c r="Y860" s="14">
        <f t="shared" si="266"/>
        <v>-1.6622589139581617E-2</v>
      </c>
      <c r="Z860" s="14">
        <f t="shared" si="269"/>
        <v>-1.3847086906774076E-2</v>
      </c>
      <c r="AA860" s="20">
        <f t="shared" si="267"/>
        <v>-4.0611557982547009E-2</v>
      </c>
      <c r="AB860" s="20">
        <f t="shared" si="270"/>
        <v>-1.9392380220161348E-2</v>
      </c>
      <c r="AI860" s="26">
        <v>-0.18053825664860945</v>
      </c>
      <c r="AJ860" s="26">
        <v>9.090814970489236E-2</v>
      </c>
      <c r="AL860" s="26"/>
    </row>
    <row r="861" spans="1:38" x14ac:dyDescent="0.2">
      <c r="A861" s="1">
        <v>43956</v>
      </c>
      <c r="B861">
        <v>211.29124999999999</v>
      </c>
      <c r="C861">
        <v>16.190000000000001</v>
      </c>
      <c r="D861" s="12">
        <v>7.5899029874393342E-3</v>
      </c>
      <c r="E861" s="12">
        <v>9.9812850904554828E-3</v>
      </c>
      <c r="F861" s="12">
        <v>2.3913821030161486E-3</v>
      </c>
      <c r="G861" s="12">
        <f t="shared" si="264"/>
        <v>1.1148399910750525E-2</v>
      </c>
      <c r="H861" s="12">
        <f t="shared" si="268"/>
        <v>8.534761238351533E-3</v>
      </c>
      <c r="I861" s="14">
        <v>-1.8337486027903475E-2</v>
      </c>
      <c r="J861" s="14">
        <v>-1.4038432978067361E-2</v>
      </c>
      <c r="K861" s="20">
        <v>-2.5935056431331583E-2</v>
      </c>
      <c r="L861" s="20">
        <v>-1.9854823662285262E-2</v>
      </c>
      <c r="N861" s="24">
        <v>5.7606627358740529E-5</v>
      </c>
      <c r="O861" s="24">
        <v>5.7187083626259375E-6</v>
      </c>
      <c r="P861" s="23">
        <f t="shared" si="271"/>
        <v>1.3498887868335156E-4</v>
      </c>
      <c r="Q861" s="23">
        <f t="shared" si="271"/>
        <v>8.9961954820624111E-5</v>
      </c>
      <c r="R861" s="12">
        <v>1.161847144349684E-2</v>
      </c>
      <c r="S861" s="12">
        <v>9.4848276115396066E-3</v>
      </c>
      <c r="T861" s="14">
        <v>-1.9110684893467889E-2</v>
      </c>
      <c r="U861" s="14">
        <v>-1.5601153097850396E-2</v>
      </c>
      <c r="V861" s="20">
        <v>-2.7028606342183091E-2</v>
      </c>
      <c r="W861" s="20">
        <v>-2.2065008549749028E-2</v>
      </c>
      <c r="Y861" s="14">
        <f t="shared" si="266"/>
        <v>-1.6622589139581617E-2</v>
      </c>
      <c r="Z861" s="14">
        <f t="shared" si="269"/>
        <v>-1.3847086906774076E-2</v>
      </c>
      <c r="AA861" s="20">
        <f t="shared" si="267"/>
        <v>-4.0611557982547009E-2</v>
      </c>
      <c r="AB861" s="20">
        <f t="shared" si="270"/>
        <v>-1.9392380220161348E-2</v>
      </c>
      <c r="AI861" s="26">
        <v>0.64163814980707556</v>
      </c>
      <c r="AJ861" s="26">
        <v>0.24491471482454172</v>
      </c>
      <c r="AL861" s="26"/>
    </row>
    <row r="862" spans="1:38" x14ac:dyDescent="0.2">
      <c r="A862" s="1">
        <v>43955</v>
      </c>
      <c r="B862">
        <v>209.69965000000002</v>
      </c>
      <c r="C862">
        <v>16.03</v>
      </c>
      <c r="D862" s="12">
        <v>-1.1425200072410657E-2</v>
      </c>
      <c r="E862" s="12">
        <v>-2.0171149144254219E-2</v>
      </c>
      <c r="F862" s="12">
        <v>-8.7459490718435617E-3</v>
      </c>
      <c r="G862" s="12">
        <f t="shared" si="264"/>
        <v>1.1133232697008845E-2</v>
      </c>
      <c r="H862" s="12">
        <f t="shared" si="268"/>
        <v>8.5325045011125106E-3</v>
      </c>
      <c r="I862" s="14">
        <v>-1.8312538181369725E-2</v>
      </c>
      <c r="J862" s="14">
        <v>-1.4034720975634679E-2</v>
      </c>
      <c r="K862" s="20">
        <v>-2.5899772215888503E-2</v>
      </c>
      <c r="L862" s="20">
        <v>-1.9849573706406994E-2</v>
      </c>
      <c r="N862" s="24">
        <v>1.3053519669461248E-4</v>
      </c>
      <c r="O862" s="24">
        <v>7.6491625167281261E-5</v>
      </c>
      <c r="P862" s="23">
        <f t="shared" si="271"/>
        <v>1.3992396206360315E-4</v>
      </c>
      <c r="Q862" s="23">
        <f t="shared" si="271"/>
        <v>9.5338472949412721E-5</v>
      </c>
      <c r="R862" s="12">
        <v>1.1828945940514021E-2</v>
      </c>
      <c r="S862" s="12">
        <v>9.764142202437074E-3</v>
      </c>
      <c r="T862" s="14">
        <v>-1.9456884633267387E-2</v>
      </c>
      <c r="U862" s="14">
        <v>-1.606058471574856E-2</v>
      </c>
      <c r="V862" s="20">
        <v>-2.7518243240858827E-2</v>
      </c>
      <c r="W862" s="20">
        <v>-2.2714791454471941E-2</v>
      </c>
      <c r="Y862" s="14">
        <f t="shared" si="266"/>
        <v>-1.6622589139581617E-2</v>
      </c>
      <c r="Z862" s="14">
        <f t="shared" si="269"/>
        <v>-1.3847086906774076E-2</v>
      </c>
      <c r="AA862" s="20">
        <f t="shared" si="267"/>
        <v>-4.0611557982547009E-2</v>
      </c>
      <c r="AB862" s="20">
        <f t="shared" si="270"/>
        <v>-1.9392380220161348E-2</v>
      </c>
      <c r="AI862" s="26">
        <v>-0.96386506944416728</v>
      </c>
      <c r="AJ862" s="26">
        <v>-0.89016911561595069</v>
      </c>
      <c r="AL862" s="26"/>
    </row>
    <row r="863" spans="1:38" x14ac:dyDescent="0.2">
      <c r="A863" s="1">
        <v>43951</v>
      </c>
      <c r="B863">
        <v>212.1232</v>
      </c>
      <c r="C863">
        <v>16.36</v>
      </c>
      <c r="D863" s="12">
        <v>-7.1971504385804907E-3</v>
      </c>
      <c r="E863" s="12">
        <v>-1.8303843807200293E-3</v>
      </c>
      <c r="F863" s="12">
        <v>5.3667660578604615E-3</v>
      </c>
      <c r="G863" s="12">
        <f t="shared" si="264"/>
        <v>1.1077587780704423E-2</v>
      </c>
      <c r="H863" s="12">
        <f t="shared" si="268"/>
        <v>8.4833666421484707E-3</v>
      </c>
      <c r="I863" s="14">
        <v>-1.8221010438964985E-2</v>
      </c>
      <c r="J863" s="14">
        <v>-1.3953896390097047E-2</v>
      </c>
      <c r="K863" s="20">
        <v>-2.5770322783142528E-2</v>
      </c>
      <c r="L863" s="20">
        <v>-1.9735261952671081E-2</v>
      </c>
      <c r="N863" s="24">
        <v>5.179897443555935E-5</v>
      </c>
      <c r="O863" s="24">
        <v>2.8802177919803117E-5</v>
      </c>
      <c r="P863" s="23">
        <f t="shared" si="271"/>
        <v>1.4050608874801261E-4</v>
      </c>
      <c r="Q863" s="23">
        <f t="shared" si="271"/>
        <v>9.6531453034902332E-5</v>
      </c>
      <c r="R863" s="12">
        <v>1.1853526426680484E-2</v>
      </c>
      <c r="S863" s="12">
        <v>9.8250421390904136E-3</v>
      </c>
      <c r="T863" s="14">
        <v>-1.9497315935090524E-2</v>
      </c>
      <c r="U863" s="14">
        <v>-1.6160756197433922E-2</v>
      </c>
      <c r="V863" s="20">
        <v>-2.7575426002595067E-2</v>
      </c>
      <c r="W863" s="20">
        <v>-2.2856465892634657E-2</v>
      </c>
      <c r="Y863" s="14">
        <f t="shared" si="266"/>
        <v>-1.6622589139581617E-2</v>
      </c>
      <c r="Z863" s="14">
        <f t="shared" si="269"/>
        <v>-1.3847086906774076E-2</v>
      </c>
      <c r="AA863" s="20">
        <f t="shared" si="267"/>
        <v>-4.0611557982547009E-2</v>
      </c>
      <c r="AB863" s="20">
        <f t="shared" si="270"/>
        <v>-1.9392380220161348E-2</v>
      </c>
      <c r="AI863" s="26">
        <v>-0.59531078118678771</v>
      </c>
      <c r="AJ863" s="26">
        <v>0.53440707473819959</v>
      </c>
      <c r="AL863" s="26"/>
    </row>
    <row r="864" spans="1:38" x14ac:dyDescent="0.2">
      <c r="A864" s="1">
        <v>43950</v>
      </c>
      <c r="B864">
        <v>213.66095000000001</v>
      </c>
      <c r="C864">
        <v>16.39</v>
      </c>
      <c r="D864" s="12">
        <v>1.0025042515549698E-2</v>
      </c>
      <c r="E864" s="12">
        <v>3.674219228414044E-3</v>
      </c>
      <c r="F864" s="12">
        <v>-6.350823287135654E-3</v>
      </c>
      <c r="G864" s="12">
        <f t="shared" si="264"/>
        <v>1.1056789377620569E-2</v>
      </c>
      <c r="H864" s="12">
        <f t="shared" si="268"/>
        <v>8.4700705784428437E-3</v>
      </c>
      <c r="I864" s="14">
        <v>-1.8186800110217709E-2</v>
      </c>
      <c r="J864" s="14">
        <v>-1.393202631148667E-2</v>
      </c>
      <c r="K864" s="20">
        <v>-2.5721938462344964E-2</v>
      </c>
      <c r="L864" s="20">
        <v>-1.9704330683136383E-2</v>
      </c>
      <c r="N864" s="24">
        <v>1.0050147743857902E-4</v>
      </c>
      <c r="O864" s="24">
        <v>4.0332956424424515E-5</v>
      </c>
      <c r="P864" s="23">
        <f t="shared" si="271"/>
        <v>1.4616172695072058E-4</v>
      </c>
      <c r="Q864" s="23">
        <f t="shared" si="271"/>
        <v>1.0085116769635627E-4</v>
      </c>
      <c r="R864" s="12">
        <v>1.2089736430159285E-2</v>
      </c>
      <c r="S864" s="12">
        <v>1.0042468207385885E-2</v>
      </c>
      <c r="T864" s="14">
        <v>-1.9885846816034849E-2</v>
      </c>
      <c r="U864" s="14">
        <v>-1.6518390254463527E-2</v>
      </c>
      <c r="V864" s="20">
        <v>-2.8124932642015158E-2</v>
      </c>
      <c r="W864" s="20">
        <v>-2.3362274564374886E-2</v>
      </c>
      <c r="Y864" s="14">
        <f t="shared" si="266"/>
        <v>-1.6622589139581617E-2</v>
      </c>
      <c r="Z864" s="14">
        <f t="shared" si="269"/>
        <v>-1.3847086906774076E-2</v>
      </c>
      <c r="AA864" s="20">
        <f t="shared" si="267"/>
        <v>-4.0611557982547009E-2</v>
      </c>
      <c r="AB864" s="20">
        <f t="shared" si="270"/>
        <v>-1.9392380220161348E-2</v>
      </c>
      <c r="AI864" s="26">
        <v>0.82110929837052438</v>
      </c>
      <c r="AJ864" s="26">
        <v>-0.62062635324050497</v>
      </c>
      <c r="AL864" s="26"/>
    </row>
    <row r="865" spans="1:38" x14ac:dyDescent="0.2">
      <c r="A865" s="1">
        <v>43949</v>
      </c>
      <c r="B865">
        <v>211.54025000000001</v>
      </c>
      <c r="C865">
        <v>16.329999999999998</v>
      </c>
      <c r="D865" s="12">
        <v>1.536106673837967E-3</v>
      </c>
      <c r="E865" s="12">
        <v>3.6877688998155911E-3</v>
      </c>
      <c r="F865" s="12">
        <v>2.1516622259776241E-3</v>
      </c>
      <c r="G865" s="12">
        <f t="shared" si="264"/>
        <v>1.1009769030631994E-2</v>
      </c>
      <c r="H865" s="12">
        <f t="shared" si="268"/>
        <v>8.4639376857862381E-3</v>
      </c>
      <c r="I865" s="14">
        <v>-1.8109458521933033E-2</v>
      </c>
      <c r="J865" s="14">
        <v>-1.3921938600756748E-2</v>
      </c>
      <c r="K865" s="20">
        <v>-2.5612552778091428E-2</v>
      </c>
      <c r="L865" s="20">
        <v>-1.969006344134297E-2</v>
      </c>
      <c r="N865" s="24">
        <v>2.3596237134095423E-6</v>
      </c>
      <c r="O865" s="24">
        <v>4.6296503346989847E-6</v>
      </c>
      <c r="P865" s="23">
        <f t="shared" si="271"/>
        <v>1.4906322254980674E-4</v>
      </c>
      <c r="Q865" s="23">
        <f t="shared" si="271"/>
        <v>1.0471276597326353E-4</v>
      </c>
      <c r="R865" s="12">
        <v>1.2209145037626785E-2</v>
      </c>
      <c r="S865" s="12">
        <v>1.0232925582318262E-2</v>
      </c>
      <c r="T865" s="14">
        <v>-2.008225649711699E-2</v>
      </c>
      <c r="U865" s="14">
        <v>-1.6831664758400703E-2</v>
      </c>
      <c r="V865" s="20">
        <v>-2.8402718602139353E-2</v>
      </c>
      <c r="W865" s="20">
        <v>-2.3805344673644219E-2</v>
      </c>
      <c r="Y865" s="14">
        <f t="shared" si="266"/>
        <v>-1.6622589139581617E-2</v>
      </c>
      <c r="Z865" s="14">
        <f t="shared" si="269"/>
        <v>-1.3847086906774076E-2</v>
      </c>
      <c r="AA865" s="20">
        <f t="shared" si="267"/>
        <v>-4.0611557982547009E-2</v>
      </c>
      <c r="AB865" s="20">
        <f t="shared" si="270"/>
        <v>-1.9392380220161348E-2</v>
      </c>
      <c r="AI865" s="26">
        <v>0.12203872146673464</v>
      </c>
      <c r="AJ865" s="26">
        <v>0.20413430926355391</v>
      </c>
      <c r="AL865" s="26"/>
    </row>
    <row r="866" spans="1:38" x14ac:dyDescent="0.2">
      <c r="A866" s="1">
        <v>43948</v>
      </c>
      <c r="B866">
        <v>211.2158</v>
      </c>
      <c r="C866">
        <v>16.27</v>
      </c>
      <c r="D866" s="12">
        <v>6.0249815611606028E-3</v>
      </c>
      <c r="E866" s="12">
        <v>1.1815920398009938E-2</v>
      </c>
      <c r="F866" s="12">
        <v>5.7909388368493353E-3</v>
      </c>
      <c r="G866" s="12">
        <f t="shared" si="264"/>
        <v>1.1029284575094573E-2</v>
      </c>
      <c r="H866" s="12">
        <f t="shared" si="268"/>
        <v>8.4632830521036533E-3</v>
      </c>
      <c r="I866" s="14">
        <v>-1.814155873602424E-2</v>
      </c>
      <c r="J866" s="14">
        <v>-1.3920861824169623E-2</v>
      </c>
      <c r="K866" s="20">
        <v>-2.5657952723462697E-2</v>
      </c>
      <c r="L866" s="20">
        <v>-1.9688540535667213E-2</v>
      </c>
      <c r="N866" s="24">
        <v>3.6300402812325252E-5</v>
      </c>
      <c r="O866" s="24">
        <v>3.3534972612129935E-5</v>
      </c>
      <c r="P866" s="23">
        <f t="shared" si="271"/>
        <v>1.5843365954342726E-4</v>
      </c>
      <c r="Q866" s="23">
        <f t="shared" si="271"/>
        <v>1.1110054361360709E-4</v>
      </c>
      <c r="R866" s="12">
        <v>1.2587043320153755E-2</v>
      </c>
      <c r="S866" s="12">
        <v>1.0540424261556415E-2</v>
      </c>
      <c r="T866" s="14">
        <v>-2.0703843857750211E-2</v>
      </c>
      <c r="U866" s="14">
        <v>-1.7337455076228366E-2</v>
      </c>
      <c r="V866" s="20">
        <v>-2.9281841468299655E-2</v>
      </c>
      <c r="W866" s="20">
        <v>-2.4520693572360266E-2</v>
      </c>
      <c r="Y866" s="14">
        <f t="shared" si="266"/>
        <v>-1.6622589139581617E-2</v>
      </c>
      <c r="Z866" s="14">
        <f t="shared" si="269"/>
        <v>-1.3847086906774076E-2</v>
      </c>
      <c r="AA866" s="20">
        <f t="shared" si="267"/>
        <v>-4.0611557982547009E-2</v>
      </c>
      <c r="AB866" s="20">
        <f t="shared" si="270"/>
        <v>-1.9392380220161348E-2</v>
      </c>
      <c r="AI866" s="26">
        <v>0.4673115622710205</v>
      </c>
      <c r="AJ866" s="26">
        <v>0.53756429854493637</v>
      </c>
      <c r="AL866" s="26"/>
    </row>
    <row r="867" spans="1:38" x14ac:dyDescent="0.2">
      <c r="A867" s="1">
        <v>43945</v>
      </c>
      <c r="B867">
        <v>209.95085</v>
      </c>
      <c r="C867">
        <v>16.079999999999998</v>
      </c>
      <c r="D867" s="12">
        <v>4.4144782447910202E-3</v>
      </c>
      <c r="E867" s="12">
        <v>-1.2422360248449671E-3</v>
      </c>
      <c r="F867" s="12">
        <v>-5.6567142696359873E-3</v>
      </c>
      <c r="G867" s="12">
        <f t="shared" si="264"/>
        <v>1.1013493254019513E-2</v>
      </c>
      <c r="H867" s="12">
        <f t="shared" si="268"/>
        <v>8.4484277980628811E-3</v>
      </c>
      <c r="I867" s="14">
        <v>-1.8115584324279572E-2</v>
      </c>
      <c r="J867" s="14">
        <v>-1.3896427105681373E-2</v>
      </c>
      <c r="K867" s="20">
        <v>-2.5621216617251436E-2</v>
      </c>
      <c r="L867" s="20">
        <v>-1.9653982047011125E-2</v>
      </c>
      <c r="N867" s="24">
        <v>1.9487618173733205E-5</v>
      </c>
      <c r="O867" s="24">
        <v>3.1998416328303403E-5</v>
      </c>
      <c r="P867" s="23">
        <f t="shared" si="271"/>
        <v>1.6622578448601216E-4</v>
      </c>
      <c r="Q867" s="23">
        <f t="shared" si="271"/>
        <v>1.1604785564857865E-4</v>
      </c>
      <c r="R867" s="12">
        <v>1.2892857886675558E-2</v>
      </c>
      <c r="S867" s="12">
        <v>1.0772551027893934E-2</v>
      </c>
      <c r="T867" s="14">
        <v>-2.120686405666819E-2</v>
      </c>
      <c r="U867" s="14">
        <v>-1.771926962975115E-2</v>
      </c>
      <c r="V867" s="20">
        <v>-2.9993272534978372E-2</v>
      </c>
      <c r="W867" s="20">
        <v>-2.5060701181737526E-2</v>
      </c>
      <c r="Y867" s="14">
        <f t="shared" si="266"/>
        <v>-1.6622589139581617E-2</v>
      </c>
      <c r="Z867" s="14">
        <f t="shared" si="269"/>
        <v>-1.3847086906774076E-2</v>
      </c>
      <c r="AA867" s="20">
        <f t="shared" si="267"/>
        <v>-4.0611557982547009E-2</v>
      </c>
      <c r="AB867" s="20">
        <f t="shared" si="270"/>
        <v>-1.9392380220161348E-2</v>
      </c>
      <c r="AI867" s="26">
        <v>0.33314251287840457</v>
      </c>
      <c r="AJ867" s="26">
        <v>-0.51338043317725979</v>
      </c>
      <c r="AL867" s="26"/>
    </row>
    <row r="868" spans="1:38" x14ac:dyDescent="0.2">
      <c r="A868" s="1">
        <v>43944</v>
      </c>
      <c r="B868">
        <v>209.02809999999999</v>
      </c>
      <c r="C868">
        <v>16.100000000000001</v>
      </c>
      <c r="D868" s="12">
        <v>2.4383793086166783E-3</v>
      </c>
      <c r="E868" s="12">
        <v>8.7719298245614308E-3</v>
      </c>
      <c r="F868" s="12">
        <v>6.3335505159447525E-3</v>
      </c>
      <c r="G868" s="12">
        <f t="shared" si="264"/>
        <v>1.1002639679444016E-2</v>
      </c>
      <c r="H868" s="12">
        <f t="shared" si="268"/>
        <v>8.426815546945297E-3</v>
      </c>
      <c r="I868" s="14">
        <v>-1.8097731782773678E-2</v>
      </c>
      <c r="J868" s="14">
        <v>-1.3860878116044029E-2</v>
      </c>
      <c r="K868" s="20">
        <v>-2.5595967427111985E-2</v>
      </c>
      <c r="L868" s="20">
        <v>-1.9603704432570496E-2</v>
      </c>
      <c r="N868" s="24">
        <v>5.9456936526899498E-6</v>
      </c>
      <c r="O868" s="24">
        <v>4.0113862138024037E-5</v>
      </c>
      <c r="P868" s="23">
        <f t="shared" ref="P868:Q883" si="272">SUMPRODUCT(N868:N967,Weights)</f>
        <v>1.7558954247905574E-4</v>
      </c>
      <c r="Q868" s="23">
        <f t="shared" si="272"/>
        <v>1.2140871443231072E-4</v>
      </c>
      <c r="R868" s="12">
        <v>1.3251020431614153E-2</v>
      </c>
      <c r="S868" s="12">
        <v>1.1018562267025163E-2</v>
      </c>
      <c r="T868" s="14">
        <v>-2.1795989017748606E-2</v>
      </c>
      <c r="U868" s="14">
        <v>-1.8123922108706982E-2</v>
      </c>
      <c r="V868" s="20">
        <v>-3.0826483209957328E-2</v>
      </c>
      <c r="W868" s="20">
        <v>-2.5633008904880614E-2</v>
      </c>
      <c r="Y868" s="14">
        <f t="shared" si="266"/>
        <v>-1.6622589139581617E-2</v>
      </c>
      <c r="Z868" s="14">
        <f t="shared" si="269"/>
        <v>-1.3847086906774076E-2</v>
      </c>
      <c r="AA868" s="20">
        <f t="shared" si="267"/>
        <v>-4.0611557982547009E-2</v>
      </c>
      <c r="AB868" s="20">
        <f t="shared" si="270"/>
        <v>-1.9392380220161348E-2</v>
      </c>
      <c r="AI868" s="26">
        <v>0.17859025008058688</v>
      </c>
      <c r="AJ868" s="26">
        <v>0.56291559753047016</v>
      </c>
      <c r="AL868" s="26"/>
    </row>
    <row r="869" spans="1:38" x14ac:dyDescent="0.2">
      <c r="A869" s="1">
        <v>43943</v>
      </c>
      <c r="B869">
        <v>208.51965000000001</v>
      </c>
      <c r="C869">
        <v>15.96</v>
      </c>
      <c r="D869" s="12">
        <v>9.107242021363593E-3</v>
      </c>
      <c r="E869" s="12">
        <v>6.2695924764910593E-4</v>
      </c>
      <c r="F869" s="12">
        <v>-8.480282773714487E-3</v>
      </c>
      <c r="G869" s="12">
        <f t="shared" si="264"/>
        <v>1.1001711564291458E-2</v>
      </c>
      <c r="H869" s="12">
        <f t="shared" si="268"/>
        <v>8.4064297254956757E-3</v>
      </c>
      <c r="I869" s="14">
        <v>-1.8096205169198763E-2</v>
      </c>
      <c r="J869" s="14">
        <v>-1.3827346423694235E-2</v>
      </c>
      <c r="K869" s="20">
        <v>-2.5593808308399968E-2</v>
      </c>
      <c r="L869" s="20">
        <v>-1.9556279920180594E-2</v>
      </c>
      <c r="N869" s="24">
        <v>8.2941857235690816E-5</v>
      </c>
      <c r="O869" s="24">
        <v>7.191519592215867E-5</v>
      </c>
      <c r="P869" s="23">
        <f t="shared" si="272"/>
        <v>1.8641765386770469E-4</v>
      </c>
      <c r="Q869" s="23">
        <f t="shared" si="272"/>
        <v>1.2659248137431072E-4</v>
      </c>
      <c r="R869" s="12">
        <v>1.3653485044768047E-2</v>
      </c>
      <c r="S869" s="12">
        <v>1.1251332426620001E-2</v>
      </c>
      <c r="T869" s="14">
        <v>-2.2457984396414412E-2</v>
      </c>
      <c r="U869" s="14">
        <v>-1.8506794949962622E-2</v>
      </c>
      <c r="V869" s="20">
        <v>-3.1762755907144558E-2</v>
      </c>
      <c r="W869" s="20">
        <v>-2.6174513270794213E-2</v>
      </c>
      <c r="Y869" s="14">
        <f t="shared" si="266"/>
        <v>-1.6622589139581617E-2</v>
      </c>
      <c r="Z869" s="14">
        <f t="shared" si="269"/>
        <v>-1.3847086906774076E-2</v>
      </c>
      <c r="AA869" s="20">
        <f t="shared" si="267"/>
        <v>-4.0611557982547009E-2</v>
      </c>
      <c r="AB869" s="20">
        <f t="shared" si="270"/>
        <v>-1.9392380220161348E-2</v>
      </c>
      <c r="AI869" s="26">
        <v>0.65553338151652796</v>
      </c>
      <c r="AJ869" s="26">
        <v>-0.74355935057979738</v>
      </c>
      <c r="AL869" s="26"/>
    </row>
    <row r="870" spans="1:38" x14ac:dyDescent="0.2">
      <c r="A870" s="1">
        <v>43942</v>
      </c>
      <c r="B870">
        <v>206.63774999999998</v>
      </c>
      <c r="C870">
        <v>15.95</v>
      </c>
      <c r="D870" s="12">
        <v>-1.2727799153088748E-2</v>
      </c>
      <c r="E870" s="12">
        <v>-9.9317194289261224E-3</v>
      </c>
      <c r="F870" s="12">
        <v>2.7960797241626256E-3</v>
      </c>
      <c r="G870" s="12">
        <f t="shared" si="264"/>
        <v>1.0961369114926303E-2</v>
      </c>
      <c r="H870" s="12">
        <f t="shared" si="268"/>
        <v>8.3604407853780319E-3</v>
      </c>
      <c r="I870" s="14">
        <v>-1.8029847745040382E-2</v>
      </c>
      <c r="J870" s="14">
        <v>-1.3751701348742075E-2</v>
      </c>
      <c r="K870" s="20">
        <v>-2.5499957737085736E-2</v>
      </c>
      <c r="L870" s="20">
        <v>-1.9449293647108522E-2</v>
      </c>
      <c r="N870" s="24">
        <v>1.6199687128136666E-4</v>
      </c>
      <c r="O870" s="24">
        <v>7.8180618238733442E-6</v>
      </c>
      <c r="P870" s="23">
        <f t="shared" si="272"/>
        <v>1.9301192039308782E-4</v>
      </c>
      <c r="Q870" s="23">
        <f t="shared" si="272"/>
        <v>1.3007366854695908E-4</v>
      </c>
      <c r="R870" s="12">
        <v>1.3892873007160463E-2</v>
      </c>
      <c r="S870" s="12">
        <v>1.140498437293796E-2</v>
      </c>
      <c r="T870" s="14">
        <v>-2.28517425546041E-2</v>
      </c>
      <c r="U870" s="14">
        <v>-1.875952991115187E-2</v>
      </c>
      <c r="V870" s="20">
        <v>-3.2319655584527124E-2</v>
      </c>
      <c r="W870" s="20">
        <v>-2.6531961149453234E-2</v>
      </c>
      <c r="Y870" s="14">
        <f t="shared" si="266"/>
        <v>-1.6622589139581617E-2</v>
      </c>
      <c r="Z870" s="14">
        <f t="shared" si="269"/>
        <v>-1.3847086906774076E-2</v>
      </c>
      <c r="AA870" s="20">
        <f t="shared" si="267"/>
        <v>-4.0611557982547009E-2</v>
      </c>
      <c r="AB870" s="20">
        <f t="shared" si="270"/>
        <v>-1.9392380220161348E-2</v>
      </c>
      <c r="AI870" s="26">
        <v>-0.91151924938418316</v>
      </c>
      <c r="AJ870" s="26">
        <v>0.23812485138320452</v>
      </c>
      <c r="AL870" s="26"/>
    </row>
    <row r="871" spans="1:38" x14ac:dyDescent="0.2">
      <c r="A871" s="1">
        <v>43941</v>
      </c>
      <c r="B871">
        <v>209.30170000000001</v>
      </c>
      <c r="C871">
        <v>16.11</v>
      </c>
      <c r="D871" s="12">
        <v>-5.3876378718509255E-3</v>
      </c>
      <c r="E871" s="12">
        <v>-4.9413218035825324E-3</v>
      </c>
      <c r="F871" s="12">
        <v>4.463160682683931E-4</v>
      </c>
      <c r="G871" s="12">
        <f t="shared" si="264"/>
        <v>1.0905223965094493E-2</v>
      </c>
      <c r="H871" s="12">
        <f t="shared" si="268"/>
        <v>8.3585345246126579E-3</v>
      </c>
      <c r="I871" s="14">
        <v>-1.7937497191703795E-2</v>
      </c>
      <c r="J871" s="14">
        <v>-1.3748565828808233E-2</v>
      </c>
      <c r="K871" s="20">
        <v>-2.53693445871368E-2</v>
      </c>
      <c r="L871" s="20">
        <v>-1.9444859021429627E-2</v>
      </c>
      <c r="N871" s="24">
        <v>2.9026641838202368E-5</v>
      </c>
      <c r="O871" s="24">
        <v>1.9919803279455692E-7</v>
      </c>
      <c r="P871" s="23">
        <f t="shared" si="272"/>
        <v>1.9497320822819774E-4</v>
      </c>
      <c r="Q871" s="23">
        <f t="shared" si="272"/>
        <v>1.3787631148457776E-4</v>
      </c>
      <c r="R871" s="12">
        <v>1.3963280711501783E-2</v>
      </c>
      <c r="S871" s="12">
        <v>1.1742074411473373E-2</v>
      </c>
      <c r="T871" s="14">
        <v>-2.2967552922455246E-2</v>
      </c>
      <c r="U871" s="14">
        <v>-1.9313993683646054E-2</v>
      </c>
      <c r="V871" s="20">
        <v>-3.248344839783765E-2</v>
      </c>
      <c r="W871" s="20">
        <v>-2.7316149843960438E-2</v>
      </c>
      <c r="Y871" s="14">
        <f t="shared" si="266"/>
        <v>-1.6622589139581617E-2</v>
      </c>
      <c r="Z871" s="14">
        <f t="shared" si="269"/>
        <v>-1.3847086906774076E-2</v>
      </c>
      <c r="AA871" s="20">
        <f t="shared" si="267"/>
        <v>-4.0611557982547009E-2</v>
      </c>
      <c r="AB871" s="20">
        <f t="shared" si="270"/>
        <v>-1.9392380220161348E-2</v>
      </c>
      <c r="AI871" s="26">
        <v>-0.37577360787029845</v>
      </c>
      <c r="AJ871" s="26">
        <v>3.685364753436831E-2</v>
      </c>
      <c r="AL871" s="26"/>
    </row>
    <row r="872" spans="1:38" x14ac:dyDescent="0.2">
      <c r="A872" s="1">
        <v>43938</v>
      </c>
      <c r="B872">
        <v>210.43545</v>
      </c>
      <c r="C872">
        <v>16.190000000000001</v>
      </c>
      <c r="D872" s="12">
        <v>9.7699417560701551E-3</v>
      </c>
      <c r="E872" s="12">
        <v>1.5047021943573879E-2</v>
      </c>
      <c r="F872" s="12">
        <v>5.2770801875037243E-3</v>
      </c>
      <c r="G872" s="12">
        <f t="shared" si="264"/>
        <v>1.0897900544067774E-2</v>
      </c>
      <c r="H872" s="12">
        <f t="shared" si="268"/>
        <v>8.3587880667025469E-3</v>
      </c>
      <c r="I872" s="14">
        <v>-1.7925451236066304E-2</v>
      </c>
      <c r="J872" s="14">
        <v>-1.3748982868434373E-2</v>
      </c>
      <c r="K872" s="20">
        <v>-2.5352307762200588E-2</v>
      </c>
      <c r="L872" s="20">
        <v>-1.9445448848531419E-2</v>
      </c>
      <c r="N872" s="24">
        <v>9.5451761917003181E-5</v>
      </c>
      <c r="O872" s="24">
        <v>2.7847575305344341E-5</v>
      </c>
      <c r="P872" s="23">
        <f t="shared" si="272"/>
        <v>2.0556266767732625E-4</v>
      </c>
      <c r="Q872" s="23">
        <f t="shared" si="272"/>
        <v>1.4666419040417061E-4</v>
      </c>
      <c r="R872" s="12">
        <v>1.4337456806467674E-2</v>
      </c>
      <c r="S872" s="12">
        <v>1.2110499180635396E-2</v>
      </c>
      <c r="T872" s="14">
        <v>-2.3583017829378432E-2</v>
      </c>
      <c r="U872" s="14">
        <v>-1.9919998501460968E-2</v>
      </c>
      <c r="V872" s="20">
        <v>-3.3353912160878456E-2</v>
      </c>
      <c r="W872" s="20">
        <v>-2.8173234022444496E-2</v>
      </c>
      <c r="Y872" s="14">
        <f t="shared" si="266"/>
        <v>-1.6622589139581617E-2</v>
      </c>
      <c r="Z872" s="14">
        <f t="shared" si="269"/>
        <v>-1.3847086906774076E-2</v>
      </c>
      <c r="AA872" s="20">
        <f t="shared" si="267"/>
        <v>-4.0611557982547009E-2</v>
      </c>
      <c r="AB872" s="20">
        <f t="shared" si="270"/>
        <v>-1.9392380220161348E-2</v>
      </c>
      <c r="AI872" s="26">
        <v>0.6700879387553057</v>
      </c>
      <c r="AJ872" s="26">
        <v>0.42490174691609645</v>
      </c>
      <c r="AL872" s="26"/>
    </row>
    <row r="873" spans="1:38" x14ac:dyDescent="0.2">
      <c r="A873" s="1">
        <v>43937</v>
      </c>
      <c r="B873">
        <v>208.39940000000001</v>
      </c>
      <c r="C873">
        <v>15.95</v>
      </c>
      <c r="D873" s="12">
        <v>3.9234539883552522E-3</v>
      </c>
      <c r="E873" s="12">
        <v>1.2554927809165228E-3</v>
      </c>
      <c r="F873" s="12">
        <v>-2.6679612074387293E-3</v>
      </c>
      <c r="G873" s="12">
        <f t="shared" si="264"/>
        <v>1.0851663438797048E-2</v>
      </c>
      <c r="H873" s="12">
        <f t="shared" si="268"/>
        <v>8.34622845558761E-3</v>
      </c>
      <c r="I873" s="14">
        <v>-1.7849397965762015E-2</v>
      </c>
      <c r="J873" s="14">
        <v>-1.3728324146538868E-2</v>
      </c>
      <c r="K873" s="20">
        <v>-2.5244744170652231E-2</v>
      </c>
      <c r="L873" s="20">
        <v>-1.9416230823915408E-2</v>
      </c>
      <c r="N873" s="24">
        <v>1.5393491198740736E-5</v>
      </c>
      <c r="O873" s="24">
        <v>7.1180170043979222E-6</v>
      </c>
      <c r="P873" s="23">
        <f t="shared" si="272"/>
        <v>2.1257899399425222E-4</v>
      </c>
      <c r="Q873" s="23">
        <f t="shared" si="272"/>
        <v>1.5424473679846742E-4</v>
      </c>
      <c r="R873" s="12">
        <v>1.4580088957007506E-2</v>
      </c>
      <c r="S873" s="12">
        <v>1.241953045805144E-2</v>
      </c>
      <c r="T873" s="14">
        <v>-2.3982112202208909E-2</v>
      </c>
      <c r="U873" s="14">
        <v>-2.0428309718960196E-2</v>
      </c>
      <c r="V873" s="20">
        <v>-3.391835894846075E-2</v>
      </c>
      <c r="W873" s="20">
        <v>-2.8892148277673436E-2</v>
      </c>
      <c r="Y873" s="14">
        <f t="shared" si="266"/>
        <v>-1.6622589139581617E-2</v>
      </c>
      <c r="Z873" s="14">
        <f t="shared" si="269"/>
        <v>-1.3847086906774076E-2</v>
      </c>
      <c r="AA873" s="20">
        <f t="shared" si="267"/>
        <v>-4.0611557982547009E-2</v>
      </c>
      <c r="AB873" s="20">
        <f t="shared" si="270"/>
        <v>-1.9392380220161348E-2</v>
      </c>
      <c r="AI873" s="26">
        <v>0.26146869829048369</v>
      </c>
      <c r="AJ873" s="26">
        <v>-0.20856502395910076</v>
      </c>
      <c r="AL873" s="26"/>
    </row>
    <row r="874" spans="1:38" x14ac:dyDescent="0.2">
      <c r="A874" s="1">
        <v>43936</v>
      </c>
      <c r="B874">
        <v>207.58494999999999</v>
      </c>
      <c r="C874">
        <v>15.93</v>
      </c>
      <c r="D874" s="12">
        <v>-6.0910067218208352E-3</v>
      </c>
      <c r="E874" s="12">
        <v>-3.1289111389236623E-3</v>
      </c>
      <c r="F874" s="12">
        <v>2.9620955828971729E-3</v>
      </c>
      <c r="G874" s="12">
        <f t="shared" si="264"/>
        <v>1.0842822989214039E-2</v>
      </c>
      <c r="H874" s="12">
        <f t="shared" si="268"/>
        <v>8.3405820619211549E-3</v>
      </c>
      <c r="I874" s="14">
        <v>-1.783485672020152E-2</v>
      </c>
      <c r="J874" s="14">
        <v>-1.3719036655437404E-2</v>
      </c>
      <c r="K874" s="20">
        <v>-2.5224178209559234E-2</v>
      </c>
      <c r="L874" s="20">
        <v>-1.940309534801345E-2</v>
      </c>
      <c r="N874" s="24">
        <v>3.7100362885266596E-5</v>
      </c>
      <c r="O874" s="24">
        <v>8.7740102422189426E-6</v>
      </c>
      <c r="P874" s="23">
        <f t="shared" si="272"/>
        <v>2.2516335863625829E-4</v>
      </c>
      <c r="Q874" s="23">
        <f t="shared" si="272"/>
        <v>1.6363494763687274E-4</v>
      </c>
      <c r="R874" s="12">
        <v>1.5005444299861909E-2</v>
      </c>
      <c r="S874" s="12">
        <v>1.2791987634330825E-2</v>
      </c>
      <c r="T874" s="14">
        <v>-2.4681759480646163E-2</v>
      </c>
      <c r="U874" s="14">
        <v>-2.1040947256247448E-2</v>
      </c>
      <c r="V874" s="20">
        <v>-3.4907883446022005E-2</v>
      </c>
      <c r="W874" s="20">
        <v>-2.9758613237882238E-2</v>
      </c>
      <c r="Y874" s="14">
        <f t="shared" si="266"/>
        <v>-1.6622589139581617E-2</v>
      </c>
      <c r="Z874" s="14">
        <f t="shared" si="269"/>
        <v>-1.3847086906774076E-2</v>
      </c>
      <c r="AA874" s="20">
        <f t="shared" si="267"/>
        <v>-4.0611557982547009E-2</v>
      </c>
      <c r="AB874" s="20">
        <f t="shared" si="270"/>
        <v>-1.9392380220161348E-2</v>
      </c>
      <c r="AI874" s="26">
        <v>-0.39551782358539622</v>
      </c>
      <c r="AJ874" s="26">
        <v>0.22486719736891231</v>
      </c>
      <c r="AL874" s="26"/>
    </row>
    <row r="875" spans="1:38" x14ac:dyDescent="0.2">
      <c r="A875" s="1">
        <v>43935</v>
      </c>
      <c r="B875">
        <v>208.8571</v>
      </c>
      <c r="C875">
        <v>15.98</v>
      </c>
      <c r="D875" s="12">
        <v>7.8771961360792897E-3</v>
      </c>
      <c r="E875" s="12">
        <v>1.2531328320801727E-3</v>
      </c>
      <c r="F875" s="12">
        <v>-6.624063303999117E-3</v>
      </c>
      <c r="G875" s="12">
        <f t="shared" si="264"/>
        <v>1.0828404711479096E-2</v>
      </c>
      <c r="H875" s="12">
        <f t="shared" si="268"/>
        <v>8.3367271101903017E-3</v>
      </c>
      <c r="I875" s="14">
        <v>-1.7811140763774807E-2</v>
      </c>
      <c r="J875" s="14">
        <v>-1.3712695824101187E-2</v>
      </c>
      <c r="K875" s="20">
        <v>-2.5190636279803218E-2</v>
      </c>
      <c r="L875" s="20">
        <v>-1.9394127389249852E-2</v>
      </c>
      <c r="N875" s="24">
        <v>6.2050218966262498E-5</v>
      </c>
      <c r="O875" s="24">
        <v>4.3878214655387699E-5</v>
      </c>
      <c r="P875" s="23">
        <f t="shared" si="272"/>
        <v>2.3716251051058925E-4</v>
      </c>
      <c r="Q875" s="23">
        <f t="shared" si="272"/>
        <v>1.7351855518526853E-4</v>
      </c>
      <c r="R875" s="12">
        <v>1.5400081509868357E-2</v>
      </c>
      <c r="S875" s="12">
        <v>1.3172644198689515E-2</v>
      </c>
      <c r="T875" s="14">
        <v>-2.5330879926855277E-2</v>
      </c>
      <c r="U875" s="14">
        <v>-2.1667071586755723E-2</v>
      </c>
      <c r="V875" s="20">
        <v>-3.5825946880537911E-2</v>
      </c>
      <c r="W875" s="20">
        <v>-3.0644152827117768E-2</v>
      </c>
      <c r="Y875" s="14">
        <f t="shared" si="266"/>
        <v>-1.6622589139581617E-2</v>
      </c>
      <c r="Z875" s="14">
        <f t="shared" si="269"/>
        <v>-1.3847086906774076E-2</v>
      </c>
      <c r="AA875" s="20">
        <f t="shared" si="267"/>
        <v>-4.0611557982547009E-2</v>
      </c>
      <c r="AB875" s="20">
        <f t="shared" si="270"/>
        <v>-1.9392380220161348E-2</v>
      </c>
      <c r="AI875" s="26">
        <v>0.49986823754405657</v>
      </c>
      <c r="AJ875" s="26">
        <v>-0.49129483370471877</v>
      </c>
      <c r="AL875" s="26"/>
    </row>
    <row r="876" spans="1:38" x14ac:dyDescent="0.2">
      <c r="A876" s="1">
        <v>43930</v>
      </c>
      <c r="B876">
        <v>207.22475</v>
      </c>
      <c r="C876">
        <v>15.96</v>
      </c>
      <c r="D876" s="12">
        <v>6.3403525121388249E-3</v>
      </c>
      <c r="E876" s="12">
        <v>2.4390243902439046E-2</v>
      </c>
      <c r="F876" s="12">
        <v>1.8049891390300221E-2</v>
      </c>
      <c r="G876" s="12">
        <f t="shared" si="264"/>
        <v>1.07962310541531E-2</v>
      </c>
      <c r="H876" s="12">
        <f t="shared" si="268"/>
        <v>8.307136631515586E-3</v>
      </c>
      <c r="I876" s="14">
        <v>-1.7758219806829848E-2</v>
      </c>
      <c r="J876" s="14">
        <v>-1.3664023817929851E-2</v>
      </c>
      <c r="K876" s="20">
        <v>-2.5115789160482769E-2</v>
      </c>
      <c r="L876" s="20">
        <v>-1.9325289642093076E-2</v>
      </c>
      <c r="N876" s="24">
        <v>4.0200069978185106E-5</v>
      </c>
      <c r="O876" s="24">
        <v>3.2579857920163406E-4</v>
      </c>
      <c r="P876" s="23">
        <f t="shared" si="272"/>
        <v>2.4833174182032177E-4</v>
      </c>
      <c r="Q876" s="23">
        <f t="shared" si="272"/>
        <v>1.8178772467955721E-4</v>
      </c>
      <c r="R876" s="12">
        <v>1.5758545041352066E-2</v>
      </c>
      <c r="S876" s="12">
        <v>1.3482867821037081E-2</v>
      </c>
      <c r="T876" s="14">
        <v>-2.5920499966746089E-2</v>
      </c>
      <c r="U876" s="14">
        <v>-2.2177344037140143E-2</v>
      </c>
      <c r="V876" s="20">
        <v>-3.6659857754926216E-2</v>
      </c>
      <c r="W876" s="20">
        <v>-3.1365840891443279E-2</v>
      </c>
      <c r="Y876" s="14">
        <f t="shared" si="266"/>
        <v>-1.6622589139581617E-2</v>
      </c>
      <c r="Z876" s="14">
        <f t="shared" si="269"/>
        <v>-1.3847086906774076E-2</v>
      </c>
      <c r="AA876" s="20">
        <f t="shared" si="267"/>
        <v>-4.0611557982547009E-2</v>
      </c>
      <c r="AB876" s="20">
        <f t="shared" si="270"/>
        <v>-1.9392380220161348E-2</v>
      </c>
      <c r="AI876" s="26">
        <v>0.39199889624624007</v>
      </c>
      <c r="AJ876" s="26">
        <v>1.3740852743946632</v>
      </c>
      <c r="AL876" s="26"/>
    </row>
    <row r="877" spans="1:38" x14ac:dyDescent="0.2">
      <c r="A877" s="1">
        <v>43929</v>
      </c>
      <c r="B877">
        <v>205.91915</v>
      </c>
      <c r="C877">
        <v>15.58</v>
      </c>
      <c r="D877" s="12">
        <v>1.1620517922170448E-2</v>
      </c>
      <c r="E877" s="12">
        <v>-7.6433121019108263E-3</v>
      </c>
      <c r="F877" s="12">
        <v>-1.9263830024081274E-2</v>
      </c>
      <c r="G877" s="12">
        <f t="shared" si="264"/>
        <v>1.0775856373151673E-2</v>
      </c>
      <c r="H877" s="12">
        <f t="shared" si="268"/>
        <v>8.1172591866554063E-3</v>
      </c>
      <c r="I877" s="14">
        <v>-1.772470643888667E-2</v>
      </c>
      <c r="J877" s="14">
        <v>-1.3351703214075306E-2</v>
      </c>
      <c r="K877" s="20">
        <v>-2.5068390564650839E-2</v>
      </c>
      <c r="L877" s="20">
        <v>-1.888356865191429E-2</v>
      </c>
      <c r="N877" s="24">
        <v>1.350364367794846E-4</v>
      </c>
      <c r="O877" s="24">
        <v>3.7109514719669515E-4</v>
      </c>
      <c r="P877" s="23">
        <f t="shared" si="272"/>
        <v>2.6161167457364149E-4</v>
      </c>
      <c r="Q877" s="23">
        <f t="shared" si="272"/>
        <v>1.7255272219731117E-4</v>
      </c>
      <c r="R877" s="12">
        <v>1.617441419568701E-2</v>
      </c>
      <c r="S877" s="12">
        <v>1.3135932482976273E-2</v>
      </c>
      <c r="T877" s="14">
        <v>-2.6604543853591164E-2</v>
      </c>
      <c r="U877" s="14">
        <v>-2.1606686188013185E-2</v>
      </c>
      <c r="V877" s="20">
        <v>-3.7627314077992469E-2</v>
      </c>
      <c r="W877" s="20">
        <v>-3.0558748605315874E-2</v>
      </c>
      <c r="Y877" s="14">
        <f t="shared" si="266"/>
        <v>-1.6622589139581617E-2</v>
      </c>
      <c r="Z877" s="14">
        <f t="shared" si="269"/>
        <v>-1.3847086906774076E-2</v>
      </c>
      <c r="AA877" s="20">
        <f t="shared" si="267"/>
        <v>-4.0611557982547009E-2</v>
      </c>
      <c r="AB877" s="20">
        <f t="shared" si="270"/>
        <v>-1.9392380220161348E-2</v>
      </c>
      <c r="AI877" s="26">
        <v>0.7076304680578801</v>
      </c>
      <c r="AJ877" s="26">
        <v>-1.5237435842089591</v>
      </c>
      <c r="AL877" s="26"/>
    </row>
    <row r="878" spans="1:38" x14ac:dyDescent="0.2">
      <c r="A878" s="1">
        <v>43928</v>
      </c>
      <c r="B878">
        <v>203.55375000000001</v>
      </c>
      <c r="C878">
        <v>15.7</v>
      </c>
      <c r="D878" s="12">
        <v>-1.4608669887472558E-3</v>
      </c>
      <c r="E878" s="12">
        <v>1.4211886304909438E-2</v>
      </c>
      <c r="F878" s="12">
        <v>1.5672753293656694E-2</v>
      </c>
      <c r="G878" s="12">
        <f t="shared" si="264"/>
        <v>1.0707135930629897E-2</v>
      </c>
      <c r="H878" s="12">
        <f t="shared" si="268"/>
        <v>7.8758542605348314E-3</v>
      </c>
      <c r="I878" s="14">
        <v>-1.7611671369759017E-2</v>
      </c>
      <c r="J878" s="14">
        <v>-1.2954627445781925E-2</v>
      </c>
      <c r="K878" s="20">
        <v>-2.4908522909287162E-2</v>
      </c>
      <c r="L878" s="20">
        <v>-1.8321976815250704E-2</v>
      </c>
      <c r="N878" s="24">
        <v>2.1341323588114748E-6</v>
      </c>
      <c r="O878" s="24">
        <v>2.4563519580382673E-4</v>
      </c>
      <c r="P878" s="23">
        <f t="shared" si="272"/>
        <v>2.6967328284008632E-4</v>
      </c>
      <c r="Q878" s="23">
        <f t="shared" si="272"/>
        <v>1.5983117607160305E-4</v>
      </c>
      <c r="R878" s="12">
        <v>1.6421732029237548E-2</v>
      </c>
      <c r="S878" s="12">
        <v>1.2642435527682277E-2</v>
      </c>
      <c r="T878" s="14">
        <v>-2.7011345489116548E-2</v>
      </c>
      <c r="U878" s="14">
        <v>-2.0794955931208347E-2</v>
      </c>
      <c r="V878" s="20">
        <v>-3.8202661394285152E-2</v>
      </c>
      <c r="W878" s="20">
        <v>-2.941070301252206E-2</v>
      </c>
      <c r="Y878" s="14">
        <f t="shared" si="266"/>
        <v>-1.6622589139581617E-2</v>
      </c>
      <c r="Z878" s="14">
        <f t="shared" si="269"/>
        <v>-1.3544632613411555E-2</v>
      </c>
      <c r="AA878" s="20">
        <f t="shared" si="267"/>
        <v>-4.0611557982547009E-2</v>
      </c>
      <c r="AB878" s="20">
        <f t="shared" si="270"/>
        <v>-1.9236227140151906E-2</v>
      </c>
      <c r="AI878" s="26">
        <v>-8.6269827343525701E-2</v>
      </c>
      <c r="AJ878" s="26">
        <v>1.2616269863125937</v>
      </c>
      <c r="AL878" s="26"/>
    </row>
    <row r="879" spans="1:38" x14ac:dyDescent="0.2">
      <c r="A879" s="1">
        <v>43927</v>
      </c>
      <c r="B879">
        <v>203.85154999999997</v>
      </c>
      <c r="C879">
        <v>15.48</v>
      </c>
      <c r="D879" s="12">
        <v>2.4780548571388339E-2</v>
      </c>
      <c r="E879" s="12">
        <v>1.4416775884665833E-2</v>
      </c>
      <c r="F879" s="12">
        <v>-1.0363772686722506E-2</v>
      </c>
      <c r="G879" s="12">
        <f t="shared" si="264"/>
        <v>1.0707760021890498E-2</v>
      </c>
      <c r="H879" s="12">
        <f t="shared" si="268"/>
        <v>7.7286766800562703E-3</v>
      </c>
      <c r="I879" s="14">
        <v>-1.7612697908532565E-2</v>
      </c>
      <c r="J879" s="14">
        <v>-1.2712541868725823E-2</v>
      </c>
      <c r="K879" s="20">
        <v>-2.4909974762664468E-2</v>
      </c>
      <c r="L879" s="20">
        <v>-1.7979590563797929E-2</v>
      </c>
      <c r="N879" s="24">
        <v>6.140755874989366E-4</v>
      </c>
      <c r="O879" s="24">
        <v>1.0740778430205543E-4</v>
      </c>
      <c r="P879" s="23">
        <f t="shared" si="272"/>
        <v>2.8675004394405505E-4</v>
      </c>
      <c r="Q879" s="23">
        <f t="shared" si="272"/>
        <v>1.5432228840216663E-4</v>
      </c>
      <c r="R879" s="12">
        <v>1.6933695519409077E-2</v>
      </c>
      <c r="S879" s="12">
        <v>1.242265222897939E-2</v>
      </c>
      <c r="T879" s="14">
        <v>-2.785345049279192E-2</v>
      </c>
      <c r="U879" s="14">
        <v>-2.0433444575193548E-2</v>
      </c>
      <c r="V879" s="20">
        <v>-3.9393666571232215E-2</v>
      </c>
      <c r="W879" s="20">
        <v>-2.8899410602834918E-2</v>
      </c>
      <c r="Y879" s="14">
        <f t="shared" si="266"/>
        <v>-1.6622589139581617E-2</v>
      </c>
      <c r="Z879" s="14">
        <f t="shared" si="269"/>
        <v>-1.3544632613411555E-2</v>
      </c>
      <c r="AA879" s="20">
        <f t="shared" si="267"/>
        <v>-4.0611557982547009E-2</v>
      </c>
      <c r="AB879" s="20">
        <f t="shared" si="270"/>
        <v>-1.9236227140151906E-2</v>
      </c>
      <c r="AI879" s="26">
        <v>1.5200312072521776</v>
      </c>
      <c r="AJ879" s="26">
        <v>-0.82632270613870706</v>
      </c>
      <c r="AL879" s="26"/>
    </row>
    <row r="880" spans="1:38" x14ac:dyDescent="0.2">
      <c r="A880" s="1">
        <v>43924</v>
      </c>
      <c r="B880">
        <v>198.92214999999999</v>
      </c>
      <c r="C880">
        <v>15.26</v>
      </c>
      <c r="D880" s="12">
        <v>-3.4312415317997447E-3</v>
      </c>
      <c r="E880" s="12">
        <v>1.1936339522546469E-2</v>
      </c>
      <c r="F880" s="12">
        <v>1.5367581054346213E-2</v>
      </c>
      <c r="G880" s="12">
        <f t="shared" si="264"/>
        <v>1.040191214829995E-2</v>
      </c>
      <c r="H880" s="12">
        <f t="shared" si="268"/>
        <v>7.653655187393027E-3</v>
      </c>
      <c r="I880" s="14">
        <v>-1.7109622924361755E-2</v>
      </c>
      <c r="J880" s="14">
        <v>-1.2589142494419373E-2</v>
      </c>
      <c r="K880" s="20">
        <v>-2.4198466212157183E-2</v>
      </c>
      <c r="L880" s="20">
        <v>-1.7805064473833419E-2</v>
      </c>
      <c r="N880" s="24">
        <v>1.1773418449547459E-5</v>
      </c>
      <c r="O880" s="24">
        <v>2.3616254746190068E-4</v>
      </c>
      <c r="P880" s="23">
        <f t="shared" si="272"/>
        <v>2.6577665036222665E-4</v>
      </c>
      <c r="Q880" s="23">
        <f t="shared" si="272"/>
        <v>1.5730277505456635E-4</v>
      </c>
      <c r="R880" s="12">
        <v>1.6302657769892204E-2</v>
      </c>
      <c r="S880" s="12">
        <v>1.2542040306687199E-2</v>
      </c>
      <c r="T880" s="14">
        <v>-2.6815485761755797E-2</v>
      </c>
      <c r="U880" s="14">
        <v>-2.0629820487825998E-2</v>
      </c>
      <c r="V880" s="20">
        <v>-3.7925653244204119E-2</v>
      </c>
      <c r="W880" s="20">
        <v>-2.9177148803596301E-2</v>
      </c>
      <c r="Y880" s="14">
        <f t="shared" si="266"/>
        <v>-1.6622589139581617E-2</v>
      </c>
      <c r="Z880" s="14">
        <f t="shared" si="269"/>
        <v>-1.3544632613411555E-2</v>
      </c>
      <c r="AA880" s="20">
        <f t="shared" si="267"/>
        <v>-4.0611557982547009E-2</v>
      </c>
      <c r="AB880" s="20">
        <f t="shared" si="270"/>
        <v>-1.9236227140151906E-2</v>
      </c>
      <c r="AI880" s="26">
        <v>-0.20433170282283242</v>
      </c>
      <c r="AJ880" s="26">
        <v>1.2454982210844279</v>
      </c>
      <c r="AL880" s="26"/>
    </row>
    <row r="881" spans="1:38" x14ac:dyDescent="0.2">
      <c r="A881" s="1">
        <v>43923</v>
      </c>
      <c r="B881">
        <v>199.60705000000002</v>
      </c>
      <c r="C881">
        <v>15.08</v>
      </c>
      <c r="D881" s="12">
        <v>7.5993833467271621E-3</v>
      </c>
      <c r="E881" s="12">
        <v>-5.9327620303230022E-3</v>
      </c>
      <c r="F881" s="12">
        <v>-1.3532145377050164E-2</v>
      </c>
      <c r="G881" s="12">
        <f t="shared" si="264"/>
        <v>1.0398823105876068E-2</v>
      </c>
      <c r="H881" s="12">
        <f t="shared" si="268"/>
        <v>7.506844646309044E-3</v>
      </c>
      <c r="I881" s="14">
        <v>-1.7104541901727027E-2</v>
      </c>
      <c r="J881" s="14">
        <v>-1.2347660643442676E-2</v>
      </c>
      <c r="K881" s="20">
        <v>-2.4191280024881565E-2</v>
      </c>
      <c r="L881" s="20">
        <v>-1.7463532083695912E-2</v>
      </c>
      <c r="N881" s="24">
        <v>5.7750627250514124E-5</v>
      </c>
      <c r="O881" s="24">
        <v>1.8311895850562013E-4</v>
      </c>
      <c r="P881" s="23">
        <f t="shared" si="272"/>
        <v>2.8198828835777976E-4</v>
      </c>
      <c r="Q881" s="23">
        <f t="shared" si="272"/>
        <v>1.5223860708546067E-4</v>
      </c>
      <c r="R881" s="12">
        <v>1.6792506911053506E-2</v>
      </c>
      <c r="S881" s="12">
        <v>1.233850100642135E-2</v>
      </c>
      <c r="T881" s="14">
        <v>-2.7621215898254028E-2</v>
      </c>
      <c r="U881" s="14">
        <v>-2.0295028131556554E-2</v>
      </c>
      <c r="V881" s="20">
        <v>-3.9065212752345452E-2</v>
      </c>
      <c r="W881" s="20">
        <v>-2.8703645585139079E-2</v>
      </c>
      <c r="Y881" s="14">
        <f t="shared" si="266"/>
        <v>-1.6622589139581617E-2</v>
      </c>
      <c r="Z881" s="14">
        <f t="shared" si="269"/>
        <v>-1.3544632613411555E-2</v>
      </c>
      <c r="AA881" s="20">
        <f t="shared" si="267"/>
        <v>-4.0611557982547009E-2</v>
      </c>
      <c r="AB881" s="20">
        <f t="shared" si="270"/>
        <v>-1.9236227140151906E-2</v>
      </c>
      <c r="AI881" s="26">
        <v>0.44148606924096845</v>
      </c>
      <c r="AJ881" s="26">
        <v>-1.1039989463743651</v>
      </c>
      <c r="AL881" s="26"/>
    </row>
    <row r="882" spans="1:38" x14ac:dyDescent="0.2">
      <c r="A882" s="1">
        <v>43922</v>
      </c>
      <c r="B882">
        <v>198.10160000000002</v>
      </c>
      <c r="C882">
        <v>15.17</v>
      </c>
      <c r="D882" s="12">
        <v>-1.4046120967252218E-2</v>
      </c>
      <c r="E882" s="12">
        <v>-1.9736842105262387E-3</v>
      </c>
      <c r="F882" s="12">
        <v>1.2072436756725979E-2</v>
      </c>
      <c r="G882" s="12">
        <f t="shared" si="264"/>
        <v>1.036599579512576E-2</v>
      </c>
      <c r="H882" s="12">
        <f t="shared" si="268"/>
        <v>7.3784724639203705E-3</v>
      </c>
      <c r="I882" s="14">
        <v>-1.7050545780576319E-2</v>
      </c>
      <c r="J882" s="14">
        <v>-1.213650719364099E-2</v>
      </c>
      <c r="K882" s="20">
        <v>-2.4114912280307106E-2</v>
      </c>
      <c r="L882" s="20">
        <v>-1.7164893730110039E-2</v>
      </c>
      <c r="N882" s="24">
        <v>1.9729351422668239E-4</v>
      </c>
      <c r="O882" s="24">
        <v>1.457437292451485E-4</v>
      </c>
      <c r="P882" s="23">
        <f t="shared" si="272"/>
        <v>2.9629389083467983E-4</v>
      </c>
      <c r="Q882" s="23">
        <f t="shared" si="272"/>
        <v>1.5024360365550212E-4</v>
      </c>
      <c r="R882" s="12">
        <v>1.7213189443989741E-2</v>
      </c>
      <c r="S882" s="12">
        <v>1.2257389757020135E-2</v>
      </c>
      <c r="T882" s="14">
        <v>-2.831317708834933E-2</v>
      </c>
      <c r="U882" s="14">
        <v>-2.0161611998792399E-2</v>
      </c>
      <c r="V882" s="20">
        <v>-4.0043866668487776E-2</v>
      </c>
      <c r="W882" s="20">
        <v>-2.8514952602533769E-2</v>
      </c>
      <c r="Y882" s="14">
        <f t="shared" si="266"/>
        <v>-1.6622589139581617E-2</v>
      </c>
      <c r="Z882" s="14">
        <f t="shared" si="269"/>
        <v>-1.217251912169685E-2</v>
      </c>
      <c r="AA882" s="20">
        <f t="shared" si="267"/>
        <v>-4.0611557982547009E-2</v>
      </c>
      <c r="AB882" s="20">
        <f t="shared" si="270"/>
        <v>-1.9236227140151906E-2</v>
      </c>
      <c r="AI882" s="26">
        <v>-0.80747885651969664</v>
      </c>
      <c r="AJ882" s="26">
        <v>0.98403311663619686</v>
      </c>
      <c r="AL882" s="26"/>
    </row>
    <row r="883" spans="1:38" x14ac:dyDescent="0.2">
      <c r="A883" s="1">
        <v>43921</v>
      </c>
      <c r="B883">
        <v>200.9238</v>
      </c>
      <c r="C883">
        <v>15.2</v>
      </c>
      <c r="D883" s="12">
        <v>-2.937982297670394E-3</v>
      </c>
      <c r="E883" s="12">
        <v>9.966777408637828E-3</v>
      </c>
      <c r="F883" s="12">
        <v>1.2904759706308222E-2</v>
      </c>
      <c r="G883" s="12">
        <f t="shared" si="264"/>
        <v>1.0282381473669569E-2</v>
      </c>
      <c r="H883" s="12">
        <f t="shared" si="268"/>
        <v>7.2852527228348257E-3</v>
      </c>
      <c r="I883" s="14">
        <v>-1.6913012460664019E-2</v>
      </c>
      <c r="J883" s="14">
        <v>-1.1983174364412954E-2</v>
      </c>
      <c r="K883" s="20">
        <v>-2.3920396281348129E-2</v>
      </c>
      <c r="L883" s="20">
        <v>-1.6948032183617043E-2</v>
      </c>
      <c r="N883" s="24">
        <v>8.6317399814246083E-6</v>
      </c>
      <c r="O883" s="24">
        <v>1.6653282307755628E-4</v>
      </c>
      <c r="P883" s="23">
        <f t="shared" si="272"/>
        <v>3.0258715632358883E-4</v>
      </c>
      <c r="Q883" s="23">
        <f t="shared" si="272"/>
        <v>1.5051176516905391E-4</v>
      </c>
      <c r="R883" s="12">
        <v>1.7395032518612571E-2</v>
      </c>
      <c r="S883" s="12">
        <v>1.2268323649507046E-2</v>
      </c>
      <c r="T883" s="14">
        <v>-2.8612282329178697E-2</v>
      </c>
      <c r="U883" s="14">
        <v>-2.0179596651506194E-2</v>
      </c>
      <c r="V883" s="20">
        <v>-4.0466896918545645E-2</v>
      </c>
      <c r="W883" s="20">
        <v>-2.8540388640075687E-2</v>
      </c>
      <c r="Y883" s="14">
        <f t="shared" si="266"/>
        <v>-1.6622589139581617E-2</v>
      </c>
      <c r="Z883" s="14">
        <f t="shared" si="269"/>
        <v>-1.217251912169685E-2</v>
      </c>
      <c r="AA883" s="20">
        <f t="shared" si="267"/>
        <v>-4.0611557982547009E-2</v>
      </c>
      <c r="AB883" s="20">
        <f t="shared" si="270"/>
        <v>-1.9236227140151906E-2</v>
      </c>
      <c r="AI883" s="26">
        <v>-0.16389305118854866</v>
      </c>
      <c r="AJ883" s="26">
        <v>1.0555452665547456</v>
      </c>
      <c r="AL883" s="26"/>
    </row>
    <row r="884" spans="1:38" x14ac:dyDescent="0.2">
      <c r="A884" s="1">
        <v>43920</v>
      </c>
      <c r="B884">
        <v>201.51585</v>
      </c>
      <c r="C884">
        <v>15.05</v>
      </c>
      <c r="D884" s="12">
        <v>1.269691385416194E-2</v>
      </c>
      <c r="E884" s="12">
        <v>1.1424731182795744E-2</v>
      </c>
      <c r="F884" s="12">
        <v>-1.2721826713661954E-3</v>
      </c>
      <c r="G884" s="12">
        <f t="shared" si="264"/>
        <v>1.0281348547441173E-2</v>
      </c>
      <c r="H884" s="12">
        <f t="shared" si="268"/>
        <v>7.1745649348047436E-3</v>
      </c>
      <c r="I884" s="14">
        <v>-1.6911313448210868E-2</v>
      </c>
      <c r="J884" s="14">
        <v>-1.1801109154812438E-2</v>
      </c>
      <c r="K884" s="20">
        <v>-2.3917993335612658E-2</v>
      </c>
      <c r="L884" s="20">
        <v>-1.669053388325098E-2</v>
      </c>
      <c r="N884" s="24">
        <v>1.6121162142000942E-4</v>
      </c>
      <c r="O884" s="24">
        <v>1.6184487493244292E-6</v>
      </c>
      <c r="P884" s="23">
        <f t="shared" ref="P884:Q899" si="273">SUMPRODUCT(N884:N983,Weights)</f>
        <v>3.2134923345889915E-4</v>
      </c>
      <c r="Q884" s="23">
        <f t="shared" si="273"/>
        <v>1.494672758292084E-4</v>
      </c>
      <c r="R884" s="12">
        <v>1.7926216373203217E-2</v>
      </c>
      <c r="S884" s="12">
        <v>1.2225680996542008E-2</v>
      </c>
      <c r="T884" s="14">
        <v>-2.9486002018980183E-2</v>
      </c>
      <c r="U884" s="14">
        <v>-2.0109455729113816E-2</v>
      </c>
      <c r="V884" s="20">
        <v>-4.1702615349397412E-2</v>
      </c>
      <c r="W884" s="20">
        <v>-2.8441186995007008E-2</v>
      </c>
      <c r="Y884" s="14">
        <f t="shared" si="266"/>
        <v>-1.6622589139581617E-2</v>
      </c>
      <c r="Z884" s="14">
        <f t="shared" si="269"/>
        <v>-1.217251912169685E-2</v>
      </c>
      <c r="AA884" s="20">
        <f t="shared" si="267"/>
        <v>-4.0611557982547009E-2</v>
      </c>
      <c r="AB884" s="20">
        <f t="shared" si="270"/>
        <v>-1.9236227140151906E-2</v>
      </c>
      <c r="AI884" s="26">
        <v>0.6973065342300605</v>
      </c>
      <c r="AJ884" s="26">
        <v>-0.10092095836773832</v>
      </c>
      <c r="AL884" s="26"/>
    </row>
    <row r="885" spans="1:38" x14ac:dyDescent="0.2">
      <c r="A885" s="1">
        <v>43917</v>
      </c>
      <c r="B885">
        <v>198.98930000000001</v>
      </c>
      <c r="C885">
        <v>14.88</v>
      </c>
      <c r="D885" s="12">
        <v>-1.0497987448561008E-2</v>
      </c>
      <c r="E885" s="12">
        <v>-8.6608927381744971E-3</v>
      </c>
      <c r="F885" s="12">
        <v>1.837094710386511E-3</v>
      </c>
      <c r="G885" s="12">
        <f t="shared" si="264"/>
        <v>1.0195008673608915E-2</v>
      </c>
      <c r="H885" s="12">
        <f t="shared" si="268"/>
        <v>7.1750082155601375E-3</v>
      </c>
      <c r="I885" s="14">
        <v>-1.6769296993587347E-2</v>
      </c>
      <c r="J885" s="14">
        <v>-1.1801838286770706E-2</v>
      </c>
      <c r="K885" s="20">
        <v>-2.3717136753678033E-2</v>
      </c>
      <c r="L885" s="20">
        <v>-1.6691565108493893E-2</v>
      </c>
      <c r="N885" s="24">
        <v>1.1020774047014447E-4</v>
      </c>
      <c r="O885" s="24">
        <v>3.3749169749300985E-6</v>
      </c>
      <c r="P885" s="23">
        <f t="shared" si="273"/>
        <v>3.3154988094572115E-4</v>
      </c>
      <c r="Q885" s="23">
        <f t="shared" si="273"/>
        <v>1.5890450848389068E-4</v>
      </c>
      <c r="R885" s="12">
        <v>1.8208511222659617E-2</v>
      </c>
      <c r="S885" s="12">
        <v>1.2605733159316465E-2</v>
      </c>
      <c r="T885" s="14">
        <v>-2.9950335725978265E-2</v>
      </c>
      <c r="U885" s="14">
        <v>-2.0734585907484133E-2</v>
      </c>
      <c r="V885" s="20">
        <v>-4.2359331372282989E-2</v>
      </c>
      <c r="W885" s="20">
        <v>-2.9325320535901991E-2</v>
      </c>
      <c r="Y885" s="14">
        <f t="shared" si="266"/>
        <v>-1.6622589139581617E-2</v>
      </c>
      <c r="Z885" s="14">
        <f t="shared" si="269"/>
        <v>-1.217251912169685E-2</v>
      </c>
      <c r="AA885" s="20">
        <f t="shared" si="267"/>
        <v>-4.0611557982547009E-2</v>
      </c>
      <c r="AB885" s="20">
        <f t="shared" si="270"/>
        <v>-1.9236227140151906E-2</v>
      </c>
      <c r="AI885" s="26">
        <v>-0.56464767246450043</v>
      </c>
      <c r="AJ885" s="26">
        <v>0.14138546874720895</v>
      </c>
      <c r="AL885" s="26"/>
    </row>
    <row r="886" spans="1:38" x14ac:dyDescent="0.2">
      <c r="A886" s="1">
        <v>43916</v>
      </c>
      <c r="B886">
        <v>201.10045</v>
      </c>
      <c r="C886">
        <v>15.01</v>
      </c>
      <c r="D886" s="12">
        <v>1.6807882645160754E-2</v>
      </c>
      <c r="E886" s="12">
        <v>7.382550335570448E-3</v>
      </c>
      <c r="F886" s="12">
        <v>-9.4253323095903063E-3</v>
      </c>
      <c r="G886" s="12">
        <f t="shared" si="264"/>
        <v>1.0162196193257094E-2</v>
      </c>
      <c r="H886" s="12">
        <f t="shared" si="268"/>
        <v>7.1731888526597905E-3</v>
      </c>
      <c r="I886" s="14">
        <v>-1.671532526627138E-2</v>
      </c>
      <c r="J886" s="14">
        <v>-1.1798845701105329E-2</v>
      </c>
      <c r="K886" s="20">
        <v>-2.3640803509769565E-2</v>
      </c>
      <c r="L886" s="20">
        <v>-1.6687332637478562E-2</v>
      </c>
      <c r="N886" s="24">
        <v>2.825049190134961E-4</v>
      </c>
      <c r="O886" s="24">
        <v>8.883688914620694E-5</v>
      </c>
      <c r="P886" s="23">
        <f t="shared" si="273"/>
        <v>3.4566627838098651E-4</v>
      </c>
      <c r="Q886" s="23">
        <f t="shared" si="273"/>
        <v>1.6883152422082285E-4</v>
      </c>
      <c r="R886" s="12">
        <v>1.8592102580961264E-2</v>
      </c>
      <c r="S886" s="12">
        <v>1.2993518546599411E-2</v>
      </c>
      <c r="T886" s="14">
        <v>-3.0581287362947972E-2</v>
      </c>
      <c r="U886" s="14">
        <v>-2.137243610823527E-2</v>
      </c>
      <c r="V886" s="20">
        <v>-4.3251698313168468E-2</v>
      </c>
      <c r="W886" s="20">
        <v>-3.0227444247191773E-2</v>
      </c>
      <c r="Y886" s="14">
        <f t="shared" si="266"/>
        <v>-1.6622589139581617E-2</v>
      </c>
      <c r="Z886" s="14">
        <f t="shared" si="269"/>
        <v>-1.217251912169685E-2</v>
      </c>
      <c r="AA886" s="20">
        <f t="shared" si="267"/>
        <v>-4.0611557982547009E-2</v>
      </c>
      <c r="AB886" s="20">
        <f t="shared" si="270"/>
        <v>-1.9236227140151906E-2</v>
      </c>
      <c r="AI886" s="26">
        <v>0.89885487638016992</v>
      </c>
      <c r="AJ886" s="26">
        <v>-0.71468465139139414</v>
      </c>
      <c r="AL886" s="26"/>
    </row>
    <row r="887" spans="1:38" x14ac:dyDescent="0.2">
      <c r="A887" s="1">
        <v>43915</v>
      </c>
      <c r="B887">
        <v>197.77625</v>
      </c>
      <c r="C887">
        <v>14.9</v>
      </c>
      <c r="D887" s="12">
        <v>9.5319838792378153E-3</v>
      </c>
      <c r="E887" s="12">
        <v>2.5464556090846635E-2</v>
      </c>
      <c r="F887" s="12">
        <v>1.593257221160882E-2</v>
      </c>
      <c r="G887" s="12">
        <f t="shared" si="264"/>
        <v>1.0009000903100505E-2</v>
      </c>
      <c r="H887" s="12">
        <f t="shared" si="268"/>
        <v>7.1081764092703632E-3</v>
      </c>
      <c r="I887" s="14">
        <v>-1.6463341437625432E-2</v>
      </c>
      <c r="J887" s="14">
        <v>-1.1691909747799252E-2</v>
      </c>
      <c r="K887" s="20">
        <v>-2.3284417972200714E-2</v>
      </c>
      <c r="L887" s="20">
        <v>-1.6536091078013366E-2</v>
      </c>
      <c r="N887" s="24">
        <v>9.085871667404959E-5</v>
      </c>
      <c r="O887" s="24">
        <v>2.5384685727812957E-4</v>
      </c>
      <c r="P887" s="23">
        <f t="shared" si="273"/>
        <v>3.4966072723998959E-4</v>
      </c>
      <c r="Q887" s="23">
        <f t="shared" si="273"/>
        <v>1.7392596900936316E-4</v>
      </c>
      <c r="R887" s="12">
        <v>1.8699217289501441E-2</v>
      </c>
      <c r="S887" s="12">
        <v>1.3188099522272463E-2</v>
      </c>
      <c r="T887" s="14">
        <v>-3.0757475379790129E-2</v>
      </c>
      <c r="U887" s="14">
        <v>-2.1692493331806846E-2</v>
      </c>
      <c r="V887" s="20">
        <v>-4.3500884387659408E-2</v>
      </c>
      <c r="W887" s="20">
        <v>-3.0680107286277573E-2</v>
      </c>
      <c r="Y887" s="14">
        <f t="shared" si="266"/>
        <v>-1.6622589139581617E-2</v>
      </c>
      <c r="Z887" s="14">
        <f t="shared" si="269"/>
        <v>-1.217251912169685E-2</v>
      </c>
      <c r="AA887" s="20">
        <f t="shared" si="267"/>
        <v>-4.0611557982547009E-2</v>
      </c>
      <c r="AB887" s="20">
        <f t="shared" si="270"/>
        <v>-1.9236227140151906E-2</v>
      </c>
      <c r="AI887" s="26">
        <v>0.49813024070478484</v>
      </c>
      <c r="AJ887" s="26">
        <v>1.2263365616472404</v>
      </c>
      <c r="AL887" s="26"/>
    </row>
    <row r="888" spans="1:38" x14ac:dyDescent="0.2">
      <c r="A888" s="1">
        <v>43914</v>
      </c>
      <c r="B888">
        <v>195.90885</v>
      </c>
      <c r="C888">
        <v>14.53</v>
      </c>
      <c r="D888" s="12">
        <v>3.3689145883673222E-2</v>
      </c>
      <c r="E888" s="12">
        <v>2.7581329561527479E-2</v>
      </c>
      <c r="F888" s="12">
        <v>-6.1078163221457427E-3</v>
      </c>
      <c r="G888" s="12">
        <f t="shared" si="264"/>
        <v>9.9571615811741929E-3</v>
      </c>
      <c r="H888" s="12">
        <f t="shared" si="268"/>
        <v>6.937496115836158E-3</v>
      </c>
      <c r="I888" s="14">
        <v>-1.6378073340936231E-2</v>
      </c>
      <c r="J888" s="14">
        <v>-1.1411165648094858E-2</v>
      </c>
      <c r="K888" s="20">
        <v>-2.3163821675845721E-2</v>
      </c>
      <c r="L888" s="20">
        <v>-1.6139029340242035E-2</v>
      </c>
      <c r="N888" s="24">
        <v>1.1349585503714163E-3</v>
      </c>
      <c r="O888" s="24">
        <v>3.7305420225069947E-5</v>
      </c>
      <c r="P888" s="23">
        <f t="shared" si="273"/>
        <v>3.6616833277376221E-4</v>
      </c>
      <c r="Q888" s="23">
        <f t="shared" si="273"/>
        <v>1.6879222508815064E-4</v>
      </c>
      <c r="R888" s="12">
        <v>1.9135525411489548E-2</v>
      </c>
      <c r="S888" s="12">
        <v>1.2992006199511708E-2</v>
      </c>
      <c r="T888" s="14">
        <v>-3.1475138376710655E-2</v>
      </c>
      <c r="U888" s="14">
        <v>-2.1369948518642851E-2</v>
      </c>
      <c r="V888" s="20">
        <v>-4.4515888859673197E-2</v>
      </c>
      <c r="W888" s="20">
        <v>-3.0223926001759487E-2</v>
      </c>
      <c r="Y888" s="14">
        <f t="shared" si="266"/>
        <v>-1.6622589139581617E-2</v>
      </c>
      <c r="Z888" s="14">
        <f t="shared" si="269"/>
        <v>-1.217251912169685E-2</v>
      </c>
      <c r="AA888" s="20">
        <f t="shared" si="267"/>
        <v>-4.0611557982547009E-2</v>
      </c>
      <c r="AB888" s="20">
        <f t="shared" si="270"/>
        <v>-1.9236227140151906E-2</v>
      </c>
      <c r="AI888" s="26">
        <v>1.8923276556240449</v>
      </c>
      <c r="AJ888" s="26">
        <v>-0.4588575973087291</v>
      </c>
      <c r="AL888" s="26"/>
    </row>
    <row r="889" spans="1:38" x14ac:dyDescent="0.2">
      <c r="A889" s="1">
        <v>43913</v>
      </c>
      <c r="B889">
        <v>189.52395000000001</v>
      </c>
      <c r="C889">
        <v>14.14</v>
      </c>
      <c r="D889" s="12">
        <v>-1.1736943540027078E-2</v>
      </c>
      <c r="E889" s="12">
        <v>-3.0843043180260432E-2</v>
      </c>
      <c r="F889" s="12">
        <v>-1.9106099640233354E-2</v>
      </c>
      <c r="G889" s="12">
        <f t="shared" si="264"/>
        <v>9.3290416721144749E-3</v>
      </c>
      <c r="H889" s="12">
        <f t="shared" si="268"/>
        <v>6.9116194371461447E-3</v>
      </c>
      <c r="I889" s="14">
        <v>-1.5344908030358925E-2</v>
      </c>
      <c r="J889" s="14">
        <v>-1.1368602299298132E-2</v>
      </c>
      <c r="K889" s="20">
        <v>-2.170259626076192E-2</v>
      </c>
      <c r="L889" s="20">
        <v>-1.6078831183784285E-2</v>
      </c>
      <c r="N889" s="24">
        <v>1.3775584366178338E-4</v>
      </c>
      <c r="O889" s="24">
        <v>3.6504304346252509E-4</v>
      </c>
      <c r="P889" s="23">
        <f t="shared" si="273"/>
        <v>3.1694749824099375E-4</v>
      </c>
      <c r="Q889" s="23">
        <f t="shared" si="273"/>
        <v>1.7718056531117844E-4</v>
      </c>
      <c r="R889" s="12">
        <v>1.7803019357429058E-2</v>
      </c>
      <c r="S889" s="12">
        <v>1.3310919025791512E-2</v>
      </c>
      <c r="T889" s="14">
        <v>-2.9283360960754463E-2</v>
      </c>
      <c r="U889" s="14">
        <v>-2.189451343763053E-2</v>
      </c>
      <c r="V889" s="20">
        <v>-4.1416016233663026E-2</v>
      </c>
      <c r="W889" s="20">
        <v>-3.0965828177179865E-2</v>
      </c>
      <c r="Y889" s="14">
        <f t="shared" si="266"/>
        <v>-1.6622589139581617E-2</v>
      </c>
      <c r="Z889" s="14">
        <f t="shared" si="269"/>
        <v>-1.217251912169685E-2</v>
      </c>
      <c r="AA889" s="20">
        <f t="shared" si="267"/>
        <v>-4.0611557982547009E-2</v>
      </c>
      <c r="AB889" s="20">
        <f t="shared" si="270"/>
        <v>-1.9236227140151906E-2</v>
      </c>
      <c r="AI889" s="26">
        <v>-0.647701847077927</v>
      </c>
      <c r="AJ889" s="26">
        <v>-1.4867619839735193</v>
      </c>
      <c r="AL889" s="26"/>
    </row>
    <row r="890" spans="1:38" x14ac:dyDescent="0.2">
      <c r="A890" s="1">
        <v>43910</v>
      </c>
      <c r="B890">
        <v>191.7748</v>
      </c>
      <c r="C890">
        <v>14.59</v>
      </c>
      <c r="D890" s="12">
        <v>-6.0932726269171678E-3</v>
      </c>
      <c r="E890" s="12">
        <v>1.2491325468424685E-2</v>
      </c>
      <c r="F890" s="12">
        <v>1.8584598095341853E-2</v>
      </c>
      <c r="G890" s="12">
        <f t="shared" si="264"/>
        <v>9.271322633187036E-3</v>
      </c>
      <c r="H890" s="12">
        <f t="shared" si="268"/>
        <v>6.6439378016617204E-3</v>
      </c>
      <c r="I890" s="14">
        <v>-1.5249968659834974E-2</v>
      </c>
      <c r="J890" s="14">
        <v>-1.0928305190303274E-2</v>
      </c>
      <c r="K890" s="20">
        <v>-2.1568321697261392E-2</v>
      </c>
      <c r="L890" s="20">
        <v>-1.545611058015532E-2</v>
      </c>
      <c r="N890" s="24">
        <v>3.7127971305938043E-5</v>
      </c>
      <c r="O890" s="24">
        <v>3.4538728636538405E-4</v>
      </c>
      <c r="P890" s="23">
        <f t="shared" si="273"/>
        <v>3.2836719246853431E-4</v>
      </c>
      <c r="Q890" s="23">
        <f t="shared" si="273"/>
        <v>1.6514338453884304E-4</v>
      </c>
      <c r="R890" s="12">
        <v>1.8120904846848414E-2</v>
      </c>
      <c r="S890" s="12">
        <v>1.2850812602277065E-2</v>
      </c>
      <c r="T890" s="14">
        <v>-2.9806236060981133E-2</v>
      </c>
      <c r="U890" s="14">
        <v>-2.1137705718129122E-2</v>
      </c>
      <c r="V890" s="20">
        <v>-4.2155528466162176E-2</v>
      </c>
      <c r="W890" s="20">
        <v>-2.9895460577004495E-2</v>
      </c>
      <c r="Y890" s="14">
        <f t="shared" si="266"/>
        <v>-1.6622589139581617E-2</v>
      </c>
      <c r="Z890" s="14">
        <f t="shared" si="269"/>
        <v>-8.4760969454992785E-3</v>
      </c>
      <c r="AA890" s="20">
        <f t="shared" si="267"/>
        <v>-4.0611557982547009E-2</v>
      </c>
      <c r="AB890" s="20">
        <f t="shared" si="270"/>
        <v>-1.796562641592097E-2</v>
      </c>
      <c r="AI890" s="26">
        <v>-0.32712651016834821</v>
      </c>
      <c r="AJ890" s="26">
        <v>1.4995719004271748</v>
      </c>
      <c r="AL890" s="26"/>
    </row>
    <row r="891" spans="1:38" x14ac:dyDescent="0.2">
      <c r="A891" s="1">
        <v>43909</v>
      </c>
      <c r="B891">
        <v>192.95049999999998</v>
      </c>
      <c r="C891">
        <v>14.41</v>
      </c>
      <c r="D891" s="12">
        <v>7.0375011547365585E-3</v>
      </c>
      <c r="E891" s="12">
        <v>1.1228070175438587E-2</v>
      </c>
      <c r="F891" s="12">
        <v>4.1905690207020285E-3</v>
      </c>
      <c r="G891" s="12">
        <f t="shared" si="264"/>
        <v>9.2612450933831168E-3</v>
      </c>
      <c r="H891" s="12">
        <f t="shared" si="268"/>
        <v>6.3882740422409739E-3</v>
      </c>
      <c r="I891" s="14">
        <v>-1.523339258193775E-2</v>
      </c>
      <c r="J891" s="14">
        <v>-1.050777572834001E-2</v>
      </c>
      <c r="K891" s="20">
        <v>-2.1544877833962982E-2</v>
      </c>
      <c r="L891" s="20">
        <v>-1.4861347736957579E-2</v>
      </c>
      <c r="N891" s="24">
        <v>4.9526422502918393E-5</v>
      </c>
      <c r="O891" s="24">
        <v>1.756086871726756E-5</v>
      </c>
      <c r="P891" s="23">
        <f t="shared" si="273"/>
        <v>3.4695227428627607E-4</v>
      </c>
      <c r="Q891" s="23">
        <f t="shared" si="273"/>
        <v>1.5359311896103887E-4</v>
      </c>
      <c r="R891" s="12">
        <v>1.8626654940871054E-2</v>
      </c>
      <c r="S891" s="12">
        <v>1.2393269099032704E-2</v>
      </c>
      <c r="T891" s="14">
        <v>-3.0638120937465322E-2</v>
      </c>
      <c r="U891" s="14">
        <v>-2.0385113627329553E-2</v>
      </c>
      <c r="V891" s="20">
        <v>-4.33320791221877E-2</v>
      </c>
      <c r="W891" s="20">
        <v>-2.8831055220950776E-2</v>
      </c>
      <c r="Y891" s="14">
        <f t="shared" si="266"/>
        <v>-1.6622589139581617E-2</v>
      </c>
      <c r="Z891" s="14">
        <f t="shared" si="269"/>
        <v>-8.4760969454992785E-3</v>
      </c>
      <c r="AA891" s="20">
        <f t="shared" si="267"/>
        <v>-4.0611557982547009E-2</v>
      </c>
      <c r="AB891" s="20">
        <f t="shared" si="270"/>
        <v>-1.796562641592097E-2</v>
      </c>
      <c r="AI891" s="26">
        <v>0.36789070052654316</v>
      </c>
      <c r="AJ891" s="26">
        <v>0.32896430632411594</v>
      </c>
      <c r="AL891" s="26"/>
    </row>
    <row r="892" spans="1:38" x14ac:dyDescent="0.2">
      <c r="A892" s="1">
        <v>43908</v>
      </c>
      <c r="B892">
        <v>191.60210000000001</v>
      </c>
      <c r="C892">
        <v>14.25</v>
      </c>
      <c r="D892" s="12">
        <v>-2.5172507215094453E-2</v>
      </c>
      <c r="E892" s="12">
        <v>-1.8595041322314043E-2</v>
      </c>
      <c r="F892" s="12">
        <v>6.5774658927804097E-3</v>
      </c>
      <c r="G892" s="12">
        <f t="shared" si="264"/>
        <v>9.2317506072145759E-3</v>
      </c>
      <c r="H892" s="12">
        <f t="shared" si="268"/>
        <v>6.3760740513165454E-3</v>
      </c>
      <c r="I892" s="14">
        <v>-1.5184878469388355E-2</v>
      </c>
      <c r="J892" s="14">
        <v>-1.048770852901919E-2</v>
      </c>
      <c r="K892" s="20">
        <v>-2.1476263398768871E-2</v>
      </c>
      <c r="L892" s="20">
        <v>-1.4832966314007216E-2</v>
      </c>
      <c r="N892" s="24">
        <v>6.3365511949398231E-4</v>
      </c>
      <c r="O892" s="24">
        <v>4.3263057570689592E-5</v>
      </c>
      <c r="P892" s="23">
        <f t="shared" si="273"/>
        <v>3.659311144617895E-4</v>
      </c>
      <c r="Q892" s="23">
        <f t="shared" si="273"/>
        <v>1.6227381255236691E-4</v>
      </c>
      <c r="R892" s="12">
        <v>1.9129326032607356E-2</v>
      </c>
      <c r="S892" s="12">
        <v>1.273867389300656E-2</v>
      </c>
      <c r="T892" s="14">
        <v>-3.1464941305871436E-2</v>
      </c>
      <c r="U892" s="14">
        <v>-2.0953253955463876E-2</v>
      </c>
      <c r="V892" s="20">
        <v>-4.4501466947790232E-2</v>
      </c>
      <c r="W892" s="20">
        <v>-2.9634586929095371E-2</v>
      </c>
      <c r="Y892" s="14">
        <f t="shared" si="266"/>
        <v>-1.6622589139581617E-2</v>
      </c>
      <c r="Z892" s="14">
        <f t="shared" si="269"/>
        <v>-8.4760969454992785E-3</v>
      </c>
      <c r="AA892" s="20">
        <f t="shared" si="267"/>
        <v>-4.0611557982547009E-2</v>
      </c>
      <c r="AB892" s="20">
        <f t="shared" si="270"/>
        <v>-1.796562641592097E-2</v>
      </c>
      <c r="AI892" s="26">
        <v>-1.3479179087775768</v>
      </c>
      <c r="AJ892" s="26">
        <v>0.50466694558384961</v>
      </c>
      <c r="AL892" s="26"/>
    </row>
    <row r="893" spans="1:38" x14ac:dyDescent="0.2">
      <c r="A893" s="1">
        <v>43907</v>
      </c>
      <c r="B893">
        <v>196.54975000000002</v>
      </c>
      <c r="C893">
        <v>14.52</v>
      </c>
      <c r="D893" s="12">
        <v>1.7822664565252611E-2</v>
      </c>
      <c r="E893" s="12">
        <v>0</v>
      </c>
      <c r="F893" s="12">
        <v>-1.7822664565252611E-2</v>
      </c>
      <c r="G893" s="12">
        <f t="shared" si="264"/>
        <v>8.9143969433144177E-3</v>
      </c>
      <c r="H893" s="12">
        <f t="shared" si="268"/>
        <v>6.3551214104437372E-3</v>
      </c>
      <c r="I893" s="14">
        <v>-1.4662878144295842E-2</v>
      </c>
      <c r="J893" s="14">
        <v>-1.045324450168534E-2</v>
      </c>
      <c r="K893" s="20">
        <v>-2.0737988377435665E-2</v>
      </c>
      <c r="L893" s="20">
        <v>-1.4784223182457217E-2</v>
      </c>
      <c r="N893" s="24">
        <v>3.1764737220551104E-4</v>
      </c>
      <c r="O893" s="24">
        <v>3.1764737220551104E-4</v>
      </c>
      <c r="P893" s="23">
        <f t="shared" si="273"/>
        <v>3.4875951177196652E-4</v>
      </c>
      <c r="Q893" s="23">
        <f t="shared" si="273"/>
        <v>1.6986640223975376E-4</v>
      </c>
      <c r="R893" s="12">
        <v>1.8675104063216531E-2</v>
      </c>
      <c r="S893" s="12">
        <v>1.3033280563225582E-2</v>
      </c>
      <c r="T893" s="14">
        <v>-3.0717812652077896E-2</v>
      </c>
      <c r="U893" s="14">
        <v>-2.1437838805497732E-2</v>
      </c>
      <c r="V893" s="20">
        <v>-4.3444788634955246E-2</v>
      </c>
      <c r="W893" s="20">
        <v>-3.0319944530037644E-2</v>
      </c>
      <c r="Y893" s="14">
        <f t="shared" si="266"/>
        <v>-1.4076688861604464E-2</v>
      </c>
      <c r="Z893" s="14">
        <f t="shared" si="269"/>
        <v>-8.4760969454992785E-3</v>
      </c>
      <c r="AA893" s="20">
        <f t="shared" si="267"/>
        <v>-4.0611557982547009E-2</v>
      </c>
      <c r="AB893" s="20">
        <f t="shared" si="270"/>
        <v>-1.796562641592097E-2</v>
      </c>
      <c r="AI893" s="26">
        <v>0.95170529019553163</v>
      </c>
      <c r="AJ893" s="26">
        <v>-1.4072735775249881</v>
      </c>
      <c r="AL893" s="26"/>
    </row>
    <row r="894" spans="1:38" x14ac:dyDescent="0.2">
      <c r="A894" s="1">
        <v>43906</v>
      </c>
      <c r="B894">
        <v>193.10804999999999</v>
      </c>
      <c r="C894">
        <v>14.52</v>
      </c>
      <c r="D894" s="12">
        <v>-4.3591064313467265E-2</v>
      </c>
      <c r="E894" s="12">
        <v>-2.1563342318059342E-2</v>
      </c>
      <c r="F894" s="12">
        <v>2.2027721995407923E-2</v>
      </c>
      <c r="G894" s="12">
        <f t="shared" si="264"/>
        <v>8.7153080443087925E-3</v>
      </c>
      <c r="H894" s="12">
        <f t="shared" si="268"/>
        <v>6.1073106011552743E-3</v>
      </c>
      <c r="I894" s="14">
        <v>-1.4335406046680663E-2</v>
      </c>
      <c r="J894" s="14">
        <v>-1.0045631993229432E-2</v>
      </c>
      <c r="K894" s="20">
        <v>-2.0274838340488797E-2</v>
      </c>
      <c r="L894" s="20">
        <v>-1.4207729033104662E-2</v>
      </c>
      <c r="N894" s="24">
        <v>1.9001808879808393E-3</v>
      </c>
      <c r="O894" s="24">
        <v>4.8522053630697801E-4</v>
      </c>
      <c r="P894" s="23">
        <f t="shared" si="273"/>
        <v>3.5070366146791414E-4</v>
      </c>
      <c r="Q894" s="23">
        <f t="shared" si="273"/>
        <v>1.6039403010991552E-4</v>
      </c>
      <c r="R894" s="12">
        <v>1.8727083634883308E-2</v>
      </c>
      <c r="S894" s="12">
        <v>1.2664676470795277E-2</v>
      </c>
      <c r="T894" s="14">
        <v>-3.0803311439061377E-2</v>
      </c>
      <c r="U894" s="14">
        <v>-2.0831539027154587E-2</v>
      </c>
      <c r="V894" s="20">
        <v>-4.3565711200995803E-2</v>
      </c>
      <c r="W894" s="20">
        <v>-2.9462443183249653E-2</v>
      </c>
      <c r="Y894" s="14">
        <f t="shared" si="266"/>
        <v>-1.4076688861604464E-2</v>
      </c>
      <c r="Z894" s="14">
        <f t="shared" si="269"/>
        <v>-5.7346219816871036E-3</v>
      </c>
      <c r="AA894" s="20">
        <f t="shared" si="267"/>
        <v>-4.0611557982547009E-2</v>
      </c>
      <c r="AB894" s="20">
        <f t="shared" si="270"/>
        <v>-1.5256156388978512E-2</v>
      </c>
      <c r="AI894" s="26">
        <v>-2.7484260890703198</v>
      </c>
      <c r="AJ894" s="26">
        <v>1.8643591758350324</v>
      </c>
      <c r="AL894" s="26"/>
    </row>
    <row r="895" spans="1:38" x14ac:dyDescent="0.2">
      <c r="A895" s="1">
        <v>43903</v>
      </c>
      <c r="B895">
        <v>201.90950000000001</v>
      </c>
      <c r="C895">
        <v>14.84</v>
      </c>
      <c r="D895" s="12">
        <v>2.0793066820629535E-2</v>
      </c>
      <c r="E895" s="12">
        <v>-1.1325782811459018E-2</v>
      </c>
      <c r="F895" s="12">
        <v>-3.2118849632088553E-2</v>
      </c>
      <c r="G895" s="12">
        <f t="shared" si="264"/>
        <v>7.5974491241198039E-3</v>
      </c>
      <c r="H895" s="12">
        <f t="shared" si="268"/>
        <v>5.7142842266274321E-3</v>
      </c>
      <c r="I895" s="14">
        <v>-1.2496691747387748E-2</v>
      </c>
      <c r="J895" s="14">
        <v>-9.3991611355997221E-3</v>
      </c>
      <c r="K895" s="20">
        <v>-1.7674309618029554E-2</v>
      </c>
      <c r="L895" s="20">
        <v>-1.3293412962279837E-2</v>
      </c>
      <c r="N895" s="24">
        <v>4.3235162780716485E-4</v>
      </c>
      <c r="O895" s="24">
        <v>1.0316205016887149E-3</v>
      </c>
      <c r="P895" s="23">
        <f t="shared" si="273"/>
        <v>2.5155144760183302E-4</v>
      </c>
      <c r="Q895" s="23">
        <f t="shared" si="273"/>
        <v>1.3959825977038158E-4</v>
      </c>
      <c r="R895" s="12">
        <v>1.5860373501334481E-2</v>
      </c>
      <c r="S895" s="12">
        <v>1.181517074656061E-2</v>
      </c>
      <c r="T895" s="14">
        <v>-2.608799287847505E-2</v>
      </c>
      <c r="U895" s="14">
        <v>-1.9434226455531157E-2</v>
      </c>
      <c r="V895" s="20">
        <v>-3.6896746176323159E-2</v>
      </c>
      <c r="W895" s="20">
        <v>-2.7486197347690807E-2</v>
      </c>
      <c r="Y895" s="14">
        <f t="shared" si="266"/>
        <v>-1.248684826869515E-2</v>
      </c>
      <c r="Z895" s="14">
        <f t="shared" si="269"/>
        <v>-5.7346219816871036E-3</v>
      </c>
      <c r="AA895" s="20">
        <f t="shared" si="267"/>
        <v>-3.5303651695871643E-2</v>
      </c>
      <c r="AB895" s="20">
        <f t="shared" si="270"/>
        <v>-1.5256156388978512E-2</v>
      </c>
      <c r="AI895" s="26">
        <v>1.342312436166438</v>
      </c>
      <c r="AJ895" s="26">
        <v>-3.5356271029010751</v>
      </c>
      <c r="AL895" s="26"/>
    </row>
    <row r="896" spans="1:38" x14ac:dyDescent="0.2">
      <c r="A896" s="1">
        <v>43902</v>
      </c>
      <c r="B896">
        <v>197.79669999999999</v>
      </c>
      <c r="C896">
        <v>15.01</v>
      </c>
      <c r="D896" s="12">
        <v>-4.0581461959002363E-2</v>
      </c>
      <c r="E896" s="12">
        <v>-2.9734970911441505E-2</v>
      </c>
      <c r="F896" s="12">
        <v>1.0846491047560858E-2</v>
      </c>
      <c r="G896" s="12">
        <f t="shared" si="264"/>
        <v>7.2890786435275282E-3</v>
      </c>
      <c r="H896" s="12">
        <f t="shared" si="268"/>
        <v>4.7154247923860337E-3</v>
      </c>
      <c r="I896" s="14">
        <v>-1.1989467443940775E-2</v>
      </c>
      <c r="J896" s="14">
        <v>-7.756183572373062E-3</v>
      </c>
      <c r="K896" s="20">
        <v>-1.6956932606086762E-2</v>
      </c>
      <c r="L896" s="20">
        <v>-1.0969718440966723E-2</v>
      </c>
      <c r="N896" s="24">
        <v>1.6468550547299558E-3</v>
      </c>
      <c r="O896" s="24">
        <v>1.1764636804481784E-4</v>
      </c>
      <c r="P896" s="23">
        <f t="shared" si="273"/>
        <v>2.3995503697336006E-4</v>
      </c>
      <c r="Q896" s="23">
        <f t="shared" si="273"/>
        <v>8.2525289330748799E-5</v>
      </c>
      <c r="R896" s="12">
        <v>1.5490482141410578E-2</v>
      </c>
      <c r="S896" s="12">
        <v>9.0843430874636612E-3</v>
      </c>
      <c r="T896" s="14">
        <v>-2.5479575733526202E-2</v>
      </c>
      <c r="U896" s="14">
        <v>-1.4942414675886142E-2</v>
      </c>
      <c r="V896" s="20">
        <v>-3.603625019753811E-2</v>
      </c>
      <c r="W896" s="20">
        <v>-2.1133342228578697E-2</v>
      </c>
      <c r="Y896" s="14">
        <f t="shared" si="266"/>
        <v>-1.248684826869515E-2</v>
      </c>
      <c r="Z896" s="14">
        <f t="shared" si="269"/>
        <v>-5.5436126553340681E-3</v>
      </c>
      <c r="AA896" s="20">
        <f t="shared" si="267"/>
        <v>-3.5303651695871643E-2</v>
      </c>
      <c r="AB896" s="20">
        <f t="shared" si="270"/>
        <v>-1.3794929464777211E-2</v>
      </c>
      <c r="AI896" s="26">
        <v>-3.3141611999162546</v>
      </c>
      <c r="AJ896" s="26">
        <v>1.2106434315271615</v>
      </c>
      <c r="AL896" s="26"/>
    </row>
    <row r="897" spans="1:38" x14ac:dyDescent="0.2">
      <c r="A897" s="1">
        <v>43901</v>
      </c>
      <c r="B897">
        <v>206.16309999999999</v>
      </c>
      <c r="C897">
        <v>15.47</v>
      </c>
      <c r="D897" s="12">
        <v>-1.6319517671724126E-2</v>
      </c>
      <c r="E897" s="12">
        <v>-2.5789813023855412E-3</v>
      </c>
      <c r="F897" s="12">
        <v>1.3740536369338585E-2</v>
      </c>
      <c r="G897" s="12">
        <f t="shared" si="264"/>
        <v>6.0974623475955007E-3</v>
      </c>
      <c r="H897" s="12">
        <f t="shared" si="268"/>
        <v>4.599702949366416E-3</v>
      </c>
      <c r="I897" s="14">
        <v>-1.0029433057642501E-2</v>
      </c>
      <c r="J897" s="14">
        <v>-7.5658380791647356E-3</v>
      </c>
      <c r="K897" s="20">
        <v>-1.4184818569372867E-2</v>
      </c>
      <c r="L897" s="20">
        <v>-1.0700509177477948E-2</v>
      </c>
      <c r="N897" s="24">
        <v>2.6632665703771606E-4</v>
      </c>
      <c r="O897" s="24">
        <v>1.8880233971711638E-4</v>
      </c>
      <c r="P897" s="23">
        <f t="shared" si="273"/>
        <v>1.4993675934591892E-4</v>
      </c>
      <c r="Q897" s="23">
        <f t="shared" si="273"/>
        <v>8.0268662068670515E-5</v>
      </c>
      <c r="R897" s="12">
        <v>1.2244866652843505E-2</v>
      </c>
      <c r="S897" s="12">
        <v>8.9592779881344526E-3</v>
      </c>
      <c r="T897" s="14">
        <v>-2.0141013325466778E-2</v>
      </c>
      <c r="U897" s="14">
        <v>-1.4736700893649448E-2</v>
      </c>
      <c r="V897" s="20">
        <v>-2.8485819505756075E-2</v>
      </c>
      <c r="W897" s="20">
        <v>-2.0842397300637486E-2</v>
      </c>
      <c r="Y897" s="14">
        <f t="shared" si="266"/>
        <v>-1.2065825836230754E-2</v>
      </c>
      <c r="Z897" s="14">
        <f t="shared" si="269"/>
        <v>-5.5436126553340681E-3</v>
      </c>
      <c r="AA897" s="20">
        <f t="shared" si="267"/>
        <v>-2.2509640963396131E-2</v>
      </c>
      <c r="AB897" s="20">
        <f t="shared" si="270"/>
        <v>-1.3794929464777211E-2</v>
      </c>
      <c r="AI897" s="26">
        <v>-1.3672298019455036</v>
      </c>
      <c r="AJ897" s="26">
        <v>1.6047283351374826</v>
      </c>
      <c r="AL897" s="26"/>
    </row>
    <row r="898" spans="1:38" x14ac:dyDescent="0.2">
      <c r="A898" s="1">
        <v>43900</v>
      </c>
      <c r="B898">
        <v>209.58340000000001</v>
      </c>
      <c r="C898">
        <v>15.51</v>
      </c>
      <c r="D898" s="12">
        <v>9.9543316064125698E-3</v>
      </c>
      <c r="E898" s="12">
        <v>-5.1314945477870522E-3</v>
      </c>
      <c r="F898" s="12">
        <v>-1.5085826154199622E-2</v>
      </c>
      <c r="G898" s="12">
        <f t="shared" si="264"/>
        <v>5.8849866389971209E-3</v>
      </c>
      <c r="H898" s="12">
        <f t="shared" si="268"/>
        <v>4.4028711174832107E-3</v>
      </c>
      <c r="I898" s="14">
        <v>-9.6799416177153711E-3</v>
      </c>
      <c r="J898" s="14">
        <v>-7.2420785265921422E-3</v>
      </c>
      <c r="K898" s="20">
        <v>-1.3690526156389705E-2</v>
      </c>
      <c r="L898" s="20">
        <v>-1.0242609863832889E-2</v>
      </c>
      <c r="N898" s="24">
        <v>9.9088717730424258E-5</v>
      </c>
      <c r="O898" s="24">
        <v>2.2758215075473337E-4</v>
      </c>
      <c r="P898" s="23">
        <f t="shared" si="273"/>
        <v>1.4247268378372158E-4</v>
      </c>
      <c r="Q898" s="23">
        <f t="shared" si="273"/>
        <v>7.3316939827435332E-5</v>
      </c>
      <c r="R898" s="12">
        <v>1.1936192181081938E-2</v>
      </c>
      <c r="S898" s="12">
        <v>8.5625311577497542E-3</v>
      </c>
      <c r="T898" s="14">
        <v>-1.9633289001042435E-2</v>
      </c>
      <c r="U898" s="14">
        <v>-1.4084110430709675E-2</v>
      </c>
      <c r="V898" s="20">
        <v>-2.7767735304602872E-2</v>
      </c>
      <c r="W898" s="20">
        <v>-1.9919426155239599E-2</v>
      </c>
      <c r="Y898" s="14">
        <f t="shared" si="266"/>
        <v>-1.0557205502135208E-2</v>
      </c>
      <c r="Z898" s="14">
        <f t="shared" si="269"/>
        <v>-5.5436126553340681E-3</v>
      </c>
      <c r="AA898" s="20">
        <f t="shared" si="267"/>
        <v>-2.2509640963396131E-2</v>
      </c>
      <c r="AB898" s="20">
        <f t="shared" si="270"/>
        <v>-1.3794929464777211E-2</v>
      </c>
      <c r="AI898" s="26">
        <v>0.82600617881138272</v>
      </c>
      <c r="AJ898" s="26">
        <v>-1.8940265053435339</v>
      </c>
      <c r="AL898" s="26"/>
    </row>
    <row r="899" spans="1:38" x14ac:dyDescent="0.2">
      <c r="A899" s="1">
        <v>43899</v>
      </c>
      <c r="B899">
        <v>207.51769999999999</v>
      </c>
      <c r="C899">
        <v>15.59</v>
      </c>
      <c r="D899" s="12">
        <v>-3.5250340481092546E-2</v>
      </c>
      <c r="E899" s="12">
        <v>-1.7643352236924925E-2</v>
      </c>
      <c r="F899" s="12">
        <v>1.7606988244167621E-2</v>
      </c>
      <c r="G899" s="12">
        <f t="shared" si="264"/>
        <v>5.8070266625419916E-3</v>
      </c>
      <c r="H899" s="12">
        <f t="shared" si="268"/>
        <v>4.1316975932104427E-3</v>
      </c>
      <c r="I899" s="14">
        <v>-9.5517088676861008E-3</v>
      </c>
      <c r="J899" s="14">
        <v>-6.7960377716588666E-3</v>
      </c>
      <c r="K899" s="20">
        <v>-1.3509164130903041E-2</v>
      </c>
      <c r="L899" s="20">
        <v>-9.6117659121447725E-3</v>
      </c>
      <c r="N899" s="24">
        <v>1.2425865040329518E-3</v>
      </c>
      <c r="O899" s="24">
        <v>3.1000603503025678E-4</v>
      </c>
      <c r="P899" s="23">
        <f t="shared" si="273"/>
        <v>1.4523042771595959E-4</v>
      </c>
      <c r="Q899" s="23">
        <f t="shared" si="273"/>
        <v>6.3440426319643422E-5</v>
      </c>
      <c r="R899" s="12">
        <v>1.2051158770672619E-2</v>
      </c>
      <c r="S899" s="12">
        <v>7.964949862971105E-3</v>
      </c>
      <c r="T899" s="14">
        <v>-1.9822392212908907E-2</v>
      </c>
      <c r="U899" s="14">
        <v>-1.3101176670594657E-2</v>
      </c>
      <c r="V899" s="20">
        <v>-2.803518758588288E-2</v>
      </c>
      <c r="W899" s="20">
        <v>-1.8529244180564716E-2</v>
      </c>
      <c r="Y899" s="14">
        <f t="shared" si="266"/>
        <v>-1.0557205502135208E-2</v>
      </c>
      <c r="Z899" s="14">
        <f t="shared" si="269"/>
        <v>-5.2301091223779291E-3</v>
      </c>
      <c r="AA899" s="20">
        <f t="shared" si="267"/>
        <v>-2.2509640963396131E-2</v>
      </c>
      <c r="AB899" s="20">
        <f t="shared" si="270"/>
        <v>-1.2104756132956591E-2</v>
      </c>
      <c r="AI899" s="26">
        <v>-4.0697317827099599</v>
      </c>
      <c r="AJ899" s="26">
        <v>2.5503551477904529</v>
      </c>
      <c r="AL899" s="26"/>
    </row>
    <row r="900" spans="1:38" x14ac:dyDescent="0.2">
      <c r="A900" s="1">
        <v>43896</v>
      </c>
      <c r="B900">
        <v>215.10005000000001</v>
      </c>
      <c r="C900">
        <v>15.87</v>
      </c>
      <c r="D900" s="12">
        <v>-1.0478756120102406E-2</v>
      </c>
      <c r="E900" s="12">
        <v>-1.1214953271028172E-2</v>
      </c>
      <c r="F900" s="12">
        <v>-7.3619715092576588E-4</v>
      </c>
      <c r="G900" s="12">
        <f t="shared" ref="G900" si="274">_xlfn.STDEV.P(D900:D999)</f>
        <v>4.627688690231317E-3</v>
      </c>
      <c r="H900" s="12">
        <f t="shared" si="268"/>
        <v>3.746704597706786E-3</v>
      </c>
      <c r="I900" s="14">
        <v>-7.6118705265292921E-3</v>
      </c>
      <c r="J900" s="14">
        <v>-6.1627806466537649E-3</v>
      </c>
      <c r="K900" s="20">
        <v>-1.0765613746242467E-2</v>
      </c>
      <c r="L900" s="20">
        <v>-8.7161382755342257E-3</v>
      </c>
      <c r="N900" s="24">
        <v>1.0980432982458363E-4</v>
      </c>
      <c r="O900" s="24">
        <v>5.4198624503121489E-7</v>
      </c>
      <c r="P900" s="23">
        <f t="shared" ref="P900:Q908" si="275">SUMPRODUCT(N900:N999,Weights)</f>
        <v>7.5023108847297999E-5</v>
      </c>
      <c r="Q900" s="23">
        <f t="shared" si="275"/>
        <v>4.7661622718448214E-5</v>
      </c>
      <c r="R900" s="12">
        <v>8.6615881250090617E-3</v>
      </c>
      <c r="S900" s="12">
        <v>6.9037397632332733E-3</v>
      </c>
      <c r="T900" s="14">
        <v>-1.4247044642580961E-2</v>
      </c>
      <c r="U900" s="14">
        <v>-1.135564138908335E-2</v>
      </c>
      <c r="V900" s="20">
        <v>-2.0149867120432222E-2</v>
      </c>
      <c r="W900" s="20">
        <v>-1.6060500321128941E-2</v>
      </c>
      <c r="Y900" s="14">
        <f t="shared" ref="Y900" si="276">PERCENTILE(D900:D999,0.05)</f>
        <v>-7.9444562995839851E-3</v>
      </c>
      <c r="Z900" s="14">
        <f t="shared" si="269"/>
        <v>-5.2301091223779291E-3</v>
      </c>
      <c r="AA900" s="20">
        <f t="shared" ref="AA900" si="277">PERCENTILE(D900:D999,0.01)</f>
        <v>-1.4042868257907766E-2</v>
      </c>
      <c r="AB900" s="20">
        <f t="shared" si="270"/>
        <v>-1.2104756132956591E-2</v>
      </c>
      <c r="AI900" s="26">
        <v>-1.2282118096169734</v>
      </c>
      <c r="AJ900" s="26">
        <v>-0.10342407481749465</v>
      </c>
      <c r="AL900" s="26"/>
    </row>
    <row r="901" spans="1:38" x14ac:dyDescent="0.2">
      <c r="A901" s="1">
        <v>43895</v>
      </c>
      <c r="B901">
        <v>217.37790000000001</v>
      </c>
      <c r="C901">
        <v>16.05</v>
      </c>
      <c r="D901" s="12">
        <v>-1.2047743760758456E-2</v>
      </c>
      <c r="E901" s="12">
        <v>-3.1055900621118626E-3</v>
      </c>
      <c r="F901" s="12">
        <v>8.9421536986465933E-3</v>
      </c>
      <c r="G901" s="12">
        <f t="shared" ref="G901:G907" si="278">_xlfn.STDEV.P(D901:D1000)</f>
        <v>4.5186781510596257E-3</v>
      </c>
      <c r="H901" s="12">
        <f t="shared" ref="H901:H907" si="279">_xlfn.STDEV.P(F901:F1000)</f>
        <v>3.7469402324434914E-3</v>
      </c>
      <c r="I901" s="14">
        <v>-7.4325641457968E-3</v>
      </c>
      <c r="J901" s="14">
        <v>-6.1631682313050707E-3</v>
      </c>
      <c r="K901" s="20">
        <v>-1.0512017310192356E-2</v>
      </c>
      <c r="L901" s="20">
        <v>-8.7166864439030094E-3</v>
      </c>
      <c r="N901" s="24">
        <v>1.4514812972489429E-4</v>
      </c>
      <c r="O901" s="24">
        <v>7.9962112770218949E-5</v>
      </c>
      <c r="P901" s="23">
        <f t="shared" si="275"/>
        <v>7.2790202531284413E-5</v>
      </c>
      <c r="Q901" s="23">
        <f t="shared" si="275"/>
        <v>5.0669308294010796E-5</v>
      </c>
      <c r="R901" s="12">
        <v>8.5317174432399251E-3</v>
      </c>
      <c r="S901" s="12">
        <v>7.118237723904056E-3</v>
      </c>
      <c r="T901" s="14">
        <v>-1.4033426380638335E-2</v>
      </c>
      <c r="U901" s="14">
        <v>-1.1708459137666381E-2</v>
      </c>
      <c r="V901" s="20">
        <v>-1.9847742735998358E-2</v>
      </c>
      <c r="W901" s="20">
        <v>-1.6559497195921515E-2</v>
      </c>
      <c r="Y901" s="14">
        <f t="shared" ref="Y901:Y908" si="280">PERCENTILE(D901:D1000,0.05)</f>
        <v>-7.4941945775154842E-3</v>
      </c>
      <c r="Z901" s="14">
        <f t="shared" ref="Z901:Z908" si="281">PERCENTILE(F901:F1000,0.05)</f>
        <v>-5.2301091223779291E-3</v>
      </c>
      <c r="AA901" s="20">
        <f t="shared" ref="AA901:AA908" si="282">PERCENTILE(D901:D1000,0.01)</f>
        <v>-1.4042868257907766E-2</v>
      </c>
      <c r="AB901" s="20">
        <f t="shared" ref="AB901:AB908" si="283">PERCENTILE(F901:F1000,0.01)</f>
        <v>-1.2104756132956591E-2</v>
      </c>
      <c r="AI901" s="26">
        <v>-1.4593674894854782</v>
      </c>
      <c r="AJ901" s="26">
        <v>1.2802090734488036</v>
      </c>
      <c r="AL901" s="26"/>
    </row>
    <row r="902" spans="1:38" x14ac:dyDescent="0.2">
      <c r="A902" s="1">
        <v>43894</v>
      </c>
      <c r="B902">
        <v>220.02875</v>
      </c>
      <c r="C902">
        <v>16.100000000000001</v>
      </c>
      <c r="D902" s="12">
        <v>1.5828463764824052E-2</v>
      </c>
      <c r="E902" s="12">
        <v>3.7406483790525247E-3</v>
      </c>
      <c r="F902" s="12">
        <v>-1.2087815385771528E-2</v>
      </c>
      <c r="G902" s="12">
        <f t="shared" si="278"/>
        <v>4.3497730290377474E-3</v>
      </c>
      <c r="H902" s="12">
        <f t="shared" si="279"/>
        <v>3.6394009669456101E-3</v>
      </c>
      <c r="I902" s="14">
        <v>-7.1547399432284322E-3</v>
      </c>
      <c r="J902" s="14">
        <v>-5.9862818804111836E-3</v>
      </c>
      <c r="K902" s="20">
        <v>-1.0119085238662152E-2</v>
      </c>
      <c r="L902" s="20">
        <v>-8.4665127022360998E-3</v>
      </c>
      <c r="N902" s="24">
        <v>2.5054026515434802E-4</v>
      </c>
      <c r="O902" s="24">
        <v>1.4611528080049486E-4</v>
      </c>
      <c r="P902" s="23">
        <f t="shared" si="275"/>
        <v>6.8152549960641583E-5</v>
      </c>
      <c r="Q902" s="23">
        <f t="shared" si="275"/>
        <v>4.8789060891522913E-5</v>
      </c>
      <c r="R902" s="12">
        <v>8.2554557694073799E-3</v>
      </c>
      <c r="S902" s="12">
        <v>6.9849166703349376E-3</v>
      </c>
      <c r="T902" s="14">
        <v>-1.3579016364447189E-2</v>
      </c>
      <c r="U902" s="14">
        <v>-1.1489165519154226E-2</v>
      </c>
      <c r="V902" s="20">
        <v>-1.9205061978399052E-2</v>
      </c>
      <c r="W902" s="20">
        <v>-1.6249346046386112E-2</v>
      </c>
      <c r="Y902" s="14">
        <f t="shared" si="280"/>
        <v>-7.1504233489755433E-3</v>
      </c>
      <c r="Z902" s="14">
        <f t="shared" si="281"/>
        <v>-5.2301091223779291E-3</v>
      </c>
      <c r="AA902" s="20">
        <f t="shared" si="282"/>
        <v>-1.4042868257907766E-2</v>
      </c>
      <c r="AB902" s="20">
        <f t="shared" si="283"/>
        <v>-1.2104756132956591E-2</v>
      </c>
      <c r="AI902" s="26">
        <v>2.106198302230887</v>
      </c>
      <c r="AJ902" s="26">
        <v>-1.8529185744624901</v>
      </c>
      <c r="AL902" s="26"/>
    </row>
    <row r="903" spans="1:38" x14ac:dyDescent="0.2">
      <c r="A903" s="1">
        <v>43893</v>
      </c>
      <c r="B903">
        <v>216.6003</v>
      </c>
      <c r="C903">
        <v>16.04</v>
      </c>
      <c r="D903" s="12">
        <v>-7.8110720985040683E-3</v>
      </c>
      <c r="E903" s="12">
        <v>9.4398993077406956E-3</v>
      </c>
      <c r="F903" s="12">
        <v>1.7250971406244764E-2</v>
      </c>
      <c r="G903" s="12">
        <f t="shared" si="278"/>
        <v>4.0594849725743096E-3</v>
      </c>
      <c r="H903" s="12">
        <f t="shared" si="279"/>
        <v>3.4388665092034065E-3</v>
      </c>
      <c r="I903" s="14">
        <v>-6.6772585806938525E-3</v>
      </c>
      <c r="J903" s="14">
        <v>-5.6564320502651725E-3</v>
      </c>
      <c r="K903" s="20">
        <v>-9.4437742356489867E-3</v>
      </c>
      <c r="L903" s="20">
        <v>-7.999999792795592E-3</v>
      </c>
      <c r="N903" s="24">
        <v>6.101284732802875E-5</v>
      </c>
      <c r="O903" s="24">
        <v>2.9759601445907447E-4</v>
      </c>
      <c r="P903" s="23">
        <f t="shared" si="275"/>
        <v>5.6477961888032619E-5</v>
      </c>
      <c r="Q903" s="23">
        <f t="shared" si="275"/>
        <v>4.255817217447501E-5</v>
      </c>
      <c r="R903" s="12">
        <v>7.5151820928060428E-3</v>
      </c>
      <c r="S903" s="12">
        <v>6.5236624816490171E-3</v>
      </c>
      <c r="T903" s="14">
        <v>-1.2361374522552778E-2</v>
      </c>
      <c r="U903" s="14">
        <v>-1.0730469893947631E-2</v>
      </c>
      <c r="V903" s="20">
        <v>-1.7482927884629133E-2</v>
      </c>
      <c r="W903" s="20">
        <v>-1.5176308345144187E-2</v>
      </c>
      <c r="Y903" s="14">
        <f t="shared" si="280"/>
        <v>-7.1504233489755433E-3</v>
      </c>
      <c r="Z903" s="14">
        <f t="shared" si="281"/>
        <v>-4.9454386975200269E-3</v>
      </c>
      <c r="AA903" s="20">
        <f t="shared" si="282"/>
        <v>-1.4042868257907766E-2</v>
      </c>
      <c r="AB903" s="20">
        <f t="shared" si="283"/>
        <v>-8.3409653373044592E-3</v>
      </c>
      <c r="AI903" s="26">
        <v>-1.04209898640506</v>
      </c>
      <c r="AJ903" s="26">
        <v>3.3676743787781724</v>
      </c>
      <c r="AL903" s="26"/>
    </row>
    <row r="904" spans="1:38" x14ac:dyDescent="0.2">
      <c r="A904" s="1">
        <v>43892</v>
      </c>
      <c r="B904">
        <v>218.30549999999999</v>
      </c>
      <c r="C904">
        <v>15.89</v>
      </c>
      <c r="D904" s="12">
        <v>9.3906102220533416E-3</v>
      </c>
      <c r="E904" s="12">
        <v>3.7902716361339905E-3</v>
      </c>
      <c r="F904" s="12">
        <v>-5.6003385859193511E-3</v>
      </c>
      <c r="G904" s="12">
        <f t="shared" si="278"/>
        <v>4.0044785359114078E-3</v>
      </c>
      <c r="H904" s="12">
        <f t="shared" si="279"/>
        <v>2.9765909177058626E-3</v>
      </c>
      <c r="I904" s="14">
        <v>-6.5867810438432024E-3</v>
      </c>
      <c r="J904" s="14">
        <v>-4.8960563669393003E-3</v>
      </c>
      <c r="K904" s="20">
        <v>-9.3158101286596826E-3</v>
      </c>
      <c r="L904" s="20">
        <v>-6.9245859532943085E-3</v>
      </c>
      <c r="N904" s="24">
        <v>8.8183560342532715E-5</v>
      </c>
      <c r="O904" s="24">
        <v>3.1363792276937155E-5</v>
      </c>
      <c r="P904" s="23">
        <f t="shared" si="275"/>
        <v>5.6182795671640796E-5</v>
      </c>
      <c r="Q904" s="23">
        <f t="shared" si="275"/>
        <v>2.6240186957440414E-5</v>
      </c>
      <c r="R904" s="12">
        <v>7.4955183724436832E-3</v>
      </c>
      <c r="S904" s="12">
        <v>5.1225176385680127E-3</v>
      </c>
      <c r="T904" s="14">
        <v>-1.2329030580795392E-2</v>
      </c>
      <c r="U904" s="14">
        <v>-8.4257917169214894E-3</v>
      </c>
      <c r="V904" s="20">
        <v>-1.7437183230568424E-2</v>
      </c>
      <c r="W904" s="20">
        <v>-1.1916758018219405E-2</v>
      </c>
      <c r="Y904" s="14">
        <f t="shared" si="280"/>
        <v>-5.9298584115711648E-3</v>
      </c>
      <c r="Z904" s="14">
        <f t="shared" si="281"/>
        <v>-4.9454386975200269E-3</v>
      </c>
      <c r="AA904" s="20">
        <f t="shared" si="282"/>
        <v>-1.4042868257907766E-2</v>
      </c>
      <c r="AB904" s="20">
        <f t="shared" si="283"/>
        <v>-8.3409653373044592E-3</v>
      </c>
      <c r="AI904" s="26">
        <v>1.2763763791081257</v>
      </c>
      <c r="AJ904" s="26">
        <v>-1.1002272514457263</v>
      </c>
      <c r="AL904" s="26"/>
    </row>
    <row r="905" spans="1:38" x14ac:dyDescent="0.2">
      <c r="A905" s="1">
        <v>43889</v>
      </c>
      <c r="B905">
        <v>216.27455</v>
      </c>
      <c r="C905">
        <v>15.83</v>
      </c>
      <c r="D905" s="12">
        <v>-5.42504917701081E-3</v>
      </c>
      <c r="E905" s="12">
        <v>-1.9206939281288804E-2</v>
      </c>
      <c r="F905" s="12">
        <v>-1.3781890104277994E-2</v>
      </c>
      <c r="G905" s="12">
        <f t="shared" si="278"/>
        <v>3.8994903122795965E-3</v>
      </c>
      <c r="H905" s="12">
        <f t="shared" si="279"/>
        <v>2.9344158530166765E-3</v>
      </c>
      <c r="I905" s="14">
        <v>-6.4140907834152249E-3</v>
      </c>
      <c r="J905" s="14">
        <v>-4.8266845588183799E-3</v>
      </c>
      <c r="K905" s="20">
        <v>-9.0715709978144935E-3</v>
      </c>
      <c r="L905" s="20">
        <v>-6.8264720812170852E-3</v>
      </c>
      <c r="N905" s="24">
        <v>2.9431158572985668E-5</v>
      </c>
      <c r="O905" s="24">
        <v>1.899404948463957E-4</v>
      </c>
      <c r="P905" s="23">
        <f t="shared" si="275"/>
        <v>5.4129013511086174E-5</v>
      </c>
      <c r="Q905" s="23">
        <f t="shared" si="275"/>
        <v>2.5909782859936462E-5</v>
      </c>
      <c r="R905" s="12">
        <v>7.3572422490418357E-3</v>
      </c>
      <c r="S905" s="12">
        <v>5.0901653077219866E-3</v>
      </c>
      <c r="T905" s="14">
        <v>-1.2101586597697073E-2</v>
      </c>
      <c r="U905" s="14">
        <v>-8.3725768681890689E-3</v>
      </c>
      <c r="V905" s="20">
        <v>-1.7115504864861929E-2</v>
      </c>
      <c r="W905" s="20">
        <v>-1.1841495242135486E-2</v>
      </c>
      <c r="Y905" s="14">
        <f t="shared" si="280"/>
        <v>-5.9298584115711648E-3</v>
      </c>
      <c r="Z905" s="14">
        <f t="shared" si="281"/>
        <v>-4.7685853791127773E-3</v>
      </c>
      <c r="AA905" s="20">
        <f t="shared" si="282"/>
        <v>-1.4042868257907766E-2</v>
      </c>
      <c r="AB905" s="20">
        <f t="shared" si="283"/>
        <v>-8.3409653373044592E-3</v>
      </c>
      <c r="AI905" s="26">
        <v>-0.7268643646808719</v>
      </c>
      <c r="AJ905" s="26">
        <v>-3.510267444335923</v>
      </c>
      <c r="AL905" s="26"/>
    </row>
    <row r="906" spans="1:38" x14ac:dyDescent="0.2">
      <c r="A906" s="1">
        <v>43888</v>
      </c>
      <c r="B906">
        <v>217.45425</v>
      </c>
      <c r="C906">
        <v>16.14</v>
      </c>
      <c r="D906" s="12">
        <v>-2.2380947028873943E-2</v>
      </c>
      <c r="E906" s="12">
        <v>-1.7052375152253441E-2</v>
      </c>
      <c r="F906" s="12">
        <v>5.3285718766205026E-3</v>
      </c>
      <c r="G906" s="12">
        <f t="shared" si="278"/>
        <v>3.9002777019689727E-3</v>
      </c>
      <c r="H906" s="12">
        <f t="shared" si="279"/>
        <v>2.5870615739721579E-3</v>
      </c>
      <c r="I906" s="14">
        <v>-6.4153859242016198E-3</v>
      </c>
      <c r="J906" s="14">
        <v>-4.2553376130948896E-3</v>
      </c>
      <c r="K906" s="20">
        <v>-9.0734027401444158E-3</v>
      </c>
      <c r="L906" s="20">
        <v>-6.0184051926228804E-3</v>
      </c>
      <c r="N906" s="24">
        <v>5.0090678990926134E-4</v>
      </c>
      <c r="O906" s="24">
        <v>2.8393678244310945E-5</v>
      </c>
      <c r="P906" s="23">
        <f t="shared" si="275"/>
        <v>5.5705824094532201E-5</v>
      </c>
      <c r="Q906" s="23">
        <f t="shared" si="275"/>
        <v>1.541477367347616E-5</v>
      </c>
      <c r="R906" s="12">
        <v>7.463633437845953E-3</v>
      </c>
      <c r="S906" s="12">
        <v>3.9261652631385957E-3</v>
      </c>
      <c r="T906" s="14">
        <v>-1.2276584530477204E-2</v>
      </c>
      <c r="U906" s="14">
        <v>-6.4579671730844021E-3</v>
      </c>
      <c r="V906" s="20">
        <v>-1.7363007780753063E-2</v>
      </c>
      <c r="W906" s="20">
        <v>-9.1336262130354701E-3</v>
      </c>
      <c r="Y906" s="14">
        <f t="shared" si="280"/>
        <v>-5.9298584115711648E-3</v>
      </c>
      <c r="Z906" s="14">
        <f t="shared" si="281"/>
        <v>-4.3294969724263725E-3</v>
      </c>
      <c r="AA906" s="20">
        <f t="shared" si="282"/>
        <v>-1.4042868257907766E-2</v>
      </c>
      <c r="AB906" s="20">
        <f t="shared" si="283"/>
        <v>-5.5680808742524495E-3</v>
      </c>
      <c r="AI906" s="26">
        <v>-4.2895058061021594</v>
      </c>
      <c r="AJ906" s="26">
        <v>1.3952180122943698</v>
      </c>
      <c r="AL906" s="26"/>
    </row>
    <row r="907" spans="1:38" x14ac:dyDescent="0.2">
      <c r="A907" s="1">
        <v>43887</v>
      </c>
      <c r="B907">
        <v>222.4325</v>
      </c>
      <c r="C907">
        <v>16.420000000000002</v>
      </c>
      <c r="D907" s="12">
        <v>-2.5573669927014819E-3</v>
      </c>
      <c r="E907" s="12">
        <v>-1.0843373493975905E-2</v>
      </c>
      <c r="F907" s="12">
        <v>-8.2860065012744233E-3</v>
      </c>
      <c r="G907" s="12">
        <f t="shared" si="278"/>
        <v>3.1795422556737223E-3</v>
      </c>
      <c r="H907" s="12">
        <f t="shared" si="279"/>
        <v>2.5861976390298825E-3</v>
      </c>
      <c r="I907" s="14">
        <v>-5.2298816112903886E-3</v>
      </c>
      <c r="J907" s="14">
        <v>-4.2539165665716376E-3</v>
      </c>
      <c r="K907" s="20">
        <v>-7.3967213669095828E-3</v>
      </c>
      <c r="L907" s="20">
        <v>-6.0163953794066093E-3</v>
      </c>
      <c r="N907" s="24">
        <v>6.5401259353590217E-6</v>
      </c>
      <c r="O907" s="24">
        <v>6.8657903739162014E-5</v>
      </c>
      <c r="P907" s="23">
        <f t="shared" si="275"/>
        <v>2.7223402148709563E-5</v>
      </c>
      <c r="Q907" s="23">
        <f t="shared" si="275"/>
        <v>1.4586043615717953E-5</v>
      </c>
      <c r="R907" s="12">
        <v>5.2176050203814354E-3</v>
      </c>
      <c r="S907" s="12">
        <v>3.8191679219062827E-3</v>
      </c>
      <c r="T907" s="14">
        <v>-8.5821965417746168E-3</v>
      </c>
      <c r="U907" s="14">
        <v>-6.2819722082842677E-3</v>
      </c>
      <c r="V907" s="20">
        <v>-1.213796434674917E-2</v>
      </c>
      <c r="W907" s="20">
        <v>-8.8847131757316573E-3</v>
      </c>
      <c r="Y907" s="14">
        <f t="shared" si="280"/>
        <v>-5.0670267995134351E-3</v>
      </c>
      <c r="Z907" s="14">
        <f t="shared" si="281"/>
        <v>-4.7685853791127773E-3</v>
      </c>
      <c r="AA907" s="20">
        <f t="shared" si="282"/>
        <v>-1.2424877869902557E-2</v>
      </c>
      <c r="AB907" s="20">
        <f t="shared" si="283"/>
        <v>-5.5680808742524495E-3</v>
      </c>
      <c r="AI907" s="26">
        <v>-0.47859257813345313</v>
      </c>
      <c r="AJ907" s="26">
        <v>-2.4838312009292749</v>
      </c>
      <c r="AL907" s="26"/>
    </row>
    <row r="908" spans="1:38" x14ac:dyDescent="0.2">
      <c r="A908" s="1">
        <v>43886</v>
      </c>
      <c r="B908">
        <v>223.00280000000001</v>
      </c>
      <c r="C908">
        <v>16.600000000000001</v>
      </c>
      <c r="D908" s="12">
        <v>-1.2409385270204409E-2</v>
      </c>
      <c r="E908" s="12">
        <v>-3.0030030030028243E-3</v>
      </c>
      <c r="F908" s="12">
        <v>9.4063822672015851E-3</v>
      </c>
      <c r="G908" s="12">
        <f>_xlfn.STDEV.P(D908:D1007)</f>
        <v>3.2987459656327453E-3</v>
      </c>
      <c r="H908" s="12">
        <f>_xlfn.STDEV.P(F908:F1007)</f>
        <v>2.4972613698905901E-3</v>
      </c>
      <c r="I908" s="14">
        <v>-5.4259542659625586E-3</v>
      </c>
      <c r="J908" s="14">
        <v>-4.1076294217103401E-3</v>
      </c>
      <c r="K908" s="20">
        <v>-7.6740306641505376E-3</v>
      </c>
      <c r="L908" s="20">
        <v>-5.8094986787692923E-3</v>
      </c>
      <c r="N908" s="24">
        <v>1.5399284278436615E-4</v>
      </c>
      <c r="O908" s="24">
        <v>8.8480027356724436E-5</v>
      </c>
      <c r="P908" s="23">
        <f t="shared" si="275"/>
        <v>2.8553160874461731E-5</v>
      </c>
      <c r="Q908" s="23">
        <f t="shared" si="275"/>
        <v>1.1128749912898703E-5</v>
      </c>
      <c r="R908" s="12">
        <v>5.3435157784422916E-3</v>
      </c>
      <c r="S908" s="12">
        <v>3.3359781043793891E-3</v>
      </c>
      <c r="T908" s="14">
        <v>-8.7893013088432247E-3</v>
      </c>
      <c r="U908" s="14">
        <v>-5.4871956844191362E-3</v>
      </c>
      <c r="V908" s="20">
        <v>-1.2430876571082914E-2</v>
      </c>
      <c r="W908" s="20">
        <v>-7.7606455709697854E-3</v>
      </c>
      <c r="Y908" s="14">
        <f t="shared" si="280"/>
        <v>-5.9298584115711648E-3</v>
      </c>
      <c r="Z908" s="14">
        <f t="shared" si="281"/>
        <v>-4.7658444517747253E-3</v>
      </c>
      <c r="AA908" s="20">
        <f t="shared" si="282"/>
        <v>-1.2424877869902557E-2</v>
      </c>
      <c r="AB908" s="20">
        <f t="shared" si="283"/>
        <v>-5.2170346820553113E-3</v>
      </c>
      <c r="AI908" s="26" t="e">
        <v>#N/A</v>
      </c>
      <c r="AJ908" s="26" t="e">
        <v>#N/A</v>
      </c>
      <c r="AL908" s="26"/>
    </row>
    <row r="909" spans="1:38" x14ac:dyDescent="0.2">
      <c r="A909" s="1">
        <v>43885</v>
      </c>
      <c r="B909">
        <v>225.80489999999998</v>
      </c>
      <c r="C909">
        <v>16.649999999999999</v>
      </c>
      <c r="D909" s="12">
        <v>-1.3958645240019218E-2</v>
      </c>
      <c r="E909" s="12">
        <v>-1.3625592417061627E-2</v>
      </c>
      <c r="F909" s="12">
        <v>3.3305282295759131E-4</v>
      </c>
      <c r="G909" s="12"/>
      <c r="H909" s="12"/>
      <c r="I909" s="32"/>
      <c r="J909" s="32"/>
      <c r="K909" s="32"/>
      <c r="L909" s="32"/>
      <c r="N909" s="24">
        <v>1.9484377693671119E-4</v>
      </c>
      <c r="O909" s="24">
        <v>1.1092418288002066E-7</v>
      </c>
      <c r="P909" s="23"/>
      <c r="Q909" s="23"/>
      <c r="R909" s="12"/>
      <c r="S909" s="12"/>
      <c r="T909" s="32"/>
      <c r="U909" s="32"/>
      <c r="V909" s="32"/>
      <c r="W909" s="32"/>
      <c r="Y909" s="32"/>
      <c r="Z909" s="32"/>
      <c r="AA909" s="32"/>
      <c r="AB909" s="32"/>
      <c r="AI909" s="26" t="e">
        <v>#N/A</v>
      </c>
      <c r="AJ909" s="26" t="e">
        <v>#N/A</v>
      </c>
    </row>
    <row r="910" spans="1:38" x14ac:dyDescent="0.2">
      <c r="A910" s="1">
        <v>43882</v>
      </c>
      <c r="B910">
        <v>229.00144999999998</v>
      </c>
      <c r="C910">
        <v>16.88</v>
      </c>
      <c r="D910" s="12">
        <v>-4.7428699948174335E-3</v>
      </c>
      <c r="E910" s="12">
        <v>-5.3034767236299629E-3</v>
      </c>
      <c r="F910" s="12">
        <v>-5.6060672881252938E-4</v>
      </c>
      <c r="G910" s="12"/>
      <c r="H910" s="12"/>
      <c r="N910" s="24">
        <v>2.2494815787739521E-5</v>
      </c>
      <c r="O910" s="24">
        <v>3.1427990438988487E-7</v>
      </c>
      <c r="AI910" s="26" t="e">
        <v>#N/A</v>
      </c>
      <c r="AJ910" s="26" t="e">
        <v>#N/A</v>
      </c>
    </row>
    <row r="911" spans="1:38" x14ac:dyDescent="0.2">
      <c r="A911" s="1">
        <v>43881</v>
      </c>
      <c r="B911">
        <v>230.09275</v>
      </c>
      <c r="C911">
        <v>16.97</v>
      </c>
      <c r="D911" s="12">
        <v>-1.9465042085697881E-3</v>
      </c>
      <c r="E911" s="12">
        <v>-5.889281507657218E-4</v>
      </c>
      <c r="F911" s="12">
        <v>1.3575760578040663E-3</v>
      </c>
      <c r="G911" s="12"/>
      <c r="H911" s="12"/>
      <c r="N911" s="24">
        <v>3.7888786339798974E-6</v>
      </c>
      <c r="O911" s="24">
        <v>1.8430127527228296E-6</v>
      </c>
      <c r="AI911" s="26" t="e">
        <v>#N/A</v>
      </c>
      <c r="AJ911" s="26" t="e">
        <v>#N/A</v>
      </c>
    </row>
    <row r="912" spans="1:38" x14ac:dyDescent="0.2">
      <c r="A912" s="1">
        <v>43880</v>
      </c>
      <c r="B912">
        <v>230.54149999999998</v>
      </c>
      <c r="C912">
        <v>16.98</v>
      </c>
      <c r="D912" s="12">
        <v>3.338273685346671E-3</v>
      </c>
      <c r="E912" s="12">
        <v>2.9533372711163519E-3</v>
      </c>
      <c r="F912" s="12">
        <v>-3.849364142303191E-4</v>
      </c>
      <c r="G912" s="12"/>
      <c r="H912" s="12"/>
      <c r="N912" s="24">
        <v>1.1144071198278044E-5</v>
      </c>
      <c r="O912" s="24">
        <v>1.4817604300049582E-7</v>
      </c>
      <c r="AI912" s="26" t="e">
        <v>#N/A</v>
      </c>
      <c r="AJ912" s="26" t="e">
        <v>#N/A</v>
      </c>
    </row>
    <row r="913" spans="1:36" x14ac:dyDescent="0.2">
      <c r="A913" s="1">
        <v>43879</v>
      </c>
      <c r="B913">
        <v>229.77445</v>
      </c>
      <c r="C913">
        <v>16.93</v>
      </c>
      <c r="D913" s="12">
        <v>-9.5719638634994553E-4</v>
      </c>
      <c r="E913" s="12">
        <v>1.1827321111768097E-3</v>
      </c>
      <c r="F913" s="12">
        <v>2.1399284975267552E-3</v>
      </c>
      <c r="G913" s="12"/>
      <c r="H913" s="12"/>
      <c r="N913" s="24">
        <v>9.1622492204139418E-7</v>
      </c>
      <c r="O913" s="24">
        <v>4.5792939745271161E-6</v>
      </c>
      <c r="AI913" s="26" t="e">
        <v>#N/A</v>
      </c>
      <c r="AJ913" s="26" t="e">
        <v>#N/A</v>
      </c>
    </row>
    <row r="914" spans="1:36" x14ac:dyDescent="0.2">
      <c r="A914" s="1">
        <v>43878</v>
      </c>
      <c r="B914">
        <v>229.99459999999999</v>
      </c>
      <c r="C914">
        <v>16.91</v>
      </c>
      <c r="D914" s="12">
        <v>6.149575870690871E-4</v>
      </c>
      <c r="E914" s="12">
        <v>2.3710729104919892E-3</v>
      </c>
      <c r="F914" s="12">
        <v>1.7561153234229021E-3</v>
      </c>
      <c r="G914" s="12"/>
      <c r="H914" s="12"/>
      <c r="N914" s="24">
        <v>3.7817283389383386E-7</v>
      </c>
      <c r="O914" s="24">
        <v>3.083941029160724E-6</v>
      </c>
      <c r="AI914" s="26" t="e">
        <v>#N/A</v>
      </c>
      <c r="AJ914" s="26" t="e">
        <v>#N/A</v>
      </c>
    </row>
    <row r="915" spans="1:36" x14ac:dyDescent="0.2">
      <c r="A915" s="1">
        <v>43875</v>
      </c>
      <c r="B915">
        <v>229.85325</v>
      </c>
      <c r="C915">
        <v>16.87</v>
      </c>
      <c r="D915" s="12">
        <v>8.3405286993865069E-4</v>
      </c>
      <c r="E915" s="12">
        <v>1.7814726840856832E-3</v>
      </c>
      <c r="F915" s="12">
        <v>9.4741981414703247E-4</v>
      </c>
      <c r="G915" s="12"/>
      <c r="H915" s="12"/>
      <c r="N915" s="24">
        <v>6.9564418985289976E-7</v>
      </c>
      <c r="O915" s="24">
        <v>8.9760430423839757E-7</v>
      </c>
      <c r="AI915" s="26" t="e">
        <v>#N/A</v>
      </c>
      <c r="AJ915" s="26" t="e">
        <v>#N/A</v>
      </c>
    </row>
    <row r="916" spans="1:36" x14ac:dyDescent="0.2">
      <c r="A916" s="1">
        <v>43874</v>
      </c>
      <c r="B916">
        <v>229.6617</v>
      </c>
      <c r="C916">
        <v>16.84</v>
      </c>
      <c r="D916" s="12">
        <v>1.3051400981896055E-3</v>
      </c>
      <c r="E916" s="12">
        <v>1.1890606420927874E-3</v>
      </c>
      <c r="F916" s="12">
        <v>-1.1607945609681813E-4</v>
      </c>
      <c r="G916" s="12"/>
      <c r="H916" s="12"/>
      <c r="N916" s="24">
        <v>1.7033906759023732E-6</v>
      </c>
      <c r="O916" s="24">
        <v>1.3474440127733129E-8</v>
      </c>
      <c r="AI916" s="26" t="e">
        <v>#N/A</v>
      </c>
      <c r="AJ916" s="26" t="e">
        <v>#N/A</v>
      </c>
    </row>
    <row r="917" spans="1:36" x14ac:dyDescent="0.2">
      <c r="A917" s="1">
        <v>43873</v>
      </c>
      <c r="B917">
        <v>229.36234999999999</v>
      </c>
      <c r="C917">
        <v>16.82</v>
      </c>
      <c r="D917" s="12">
        <v>3.1191893781365998E-3</v>
      </c>
      <c r="E917" s="12">
        <v>-1.1876484560570111E-3</v>
      </c>
      <c r="F917" s="12">
        <v>-4.3068378341936109E-3</v>
      </c>
      <c r="G917" s="12"/>
      <c r="H917" s="12"/>
      <c r="N917" s="24">
        <v>9.7293423766801884E-6</v>
      </c>
      <c r="O917" s="24">
        <v>1.8548852130041512E-5</v>
      </c>
      <c r="AI917" s="26" t="e">
        <v>#N/A</v>
      </c>
      <c r="AJ917" s="26" t="e">
        <v>#N/A</v>
      </c>
    </row>
    <row r="918" spans="1:36" x14ac:dyDescent="0.2">
      <c r="A918" s="1">
        <v>43872</v>
      </c>
      <c r="B918">
        <v>228.64915000000002</v>
      </c>
      <c r="C918">
        <v>16.84</v>
      </c>
      <c r="D918" s="12">
        <v>1.4940340474196567E-3</v>
      </c>
      <c r="E918" s="12">
        <v>5.9737156511350253E-3</v>
      </c>
      <c r="F918" s="12">
        <v>4.4796816037153686E-3</v>
      </c>
      <c r="G918" s="12"/>
      <c r="H918" s="12"/>
      <c r="N918" s="24">
        <v>2.2321377348491612E-6</v>
      </c>
      <c r="O918" s="24">
        <v>2.0067547270665898E-5</v>
      </c>
      <c r="AI918" s="26" t="e">
        <v>#N/A</v>
      </c>
      <c r="AJ918" s="26" t="e">
        <v>#N/A</v>
      </c>
    </row>
    <row r="919" spans="1:36" x14ac:dyDescent="0.2">
      <c r="A919" s="1">
        <v>43871</v>
      </c>
      <c r="B919">
        <v>228.30805000000001</v>
      </c>
      <c r="C919">
        <v>16.739999999999998</v>
      </c>
      <c r="D919" s="12">
        <v>4.2314348544874036E-3</v>
      </c>
      <c r="E919" s="12">
        <v>1.7953321364450048E-3</v>
      </c>
      <c r="F919" s="12">
        <v>-2.4361027180423989E-3</v>
      </c>
      <c r="G919" s="12"/>
      <c r="H919" s="12"/>
      <c r="N919" s="24">
        <v>1.7905040927770835E-5</v>
      </c>
      <c r="O919" s="24">
        <v>5.9345964528535637E-6</v>
      </c>
      <c r="AI919" s="26" t="e">
        <v>#N/A</v>
      </c>
      <c r="AJ919" s="26" t="e">
        <v>#N/A</v>
      </c>
    </row>
    <row r="920" spans="1:36" x14ac:dyDescent="0.2">
      <c r="A920" s="1">
        <v>43868</v>
      </c>
      <c r="B920">
        <v>227.34604999999999</v>
      </c>
      <c r="C920">
        <v>16.71</v>
      </c>
      <c r="D920" s="12">
        <v>-4.6361532018923679E-4</v>
      </c>
      <c r="E920" s="12">
        <v>5.9880239520970768E-4</v>
      </c>
      <c r="F920" s="12">
        <v>1.0624177153989445E-3</v>
      </c>
      <c r="G920" s="12"/>
      <c r="H920" s="12"/>
      <c r="N920" s="24">
        <v>2.1493916511416856E-7</v>
      </c>
      <c r="O920" s="24">
        <v>1.1287314019935127E-6</v>
      </c>
      <c r="AI920" s="26" t="e">
        <v>#N/A</v>
      </c>
      <c r="AJ920" s="26" t="e">
        <v>#N/A</v>
      </c>
    </row>
    <row r="921" spans="1:36" x14ac:dyDescent="0.2">
      <c r="A921" s="1">
        <v>43867</v>
      </c>
      <c r="B921">
        <v>227.45150000000001</v>
      </c>
      <c r="C921">
        <v>16.7</v>
      </c>
      <c r="D921" s="12">
        <v>3.5553288679204265E-3</v>
      </c>
      <c r="E921" s="12">
        <v>1.1990407673860837E-3</v>
      </c>
      <c r="F921" s="12">
        <v>-2.3562881005343428E-3</v>
      </c>
      <c r="G921" s="12"/>
      <c r="H921" s="12"/>
      <c r="N921" s="24">
        <v>1.2640363359068341E-5</v>
      </c>
      <c r="O921" s="24">
        <v>5.5520936127197407E-6</v>
      </c>
      <c r="AI921" s="26" t="e">
        <v>#N/A</v>
      </c>
      <c r="AJ921" s="26" t="e">
        <v>#N/A</v>
      </c>
    </row>
    <row r="922" spans="1:36" x14ac:dyDescent="0.2">
      <c r="A922" s="1">
        <v>43866</v>
      </c>
      <c r="B922">
        <v>226.64569999999998</v>
      </c>
      <c r="C922">
        <v>16.68</v>
      </c>
      <c r="D922" s="12">
        <v>5.1250598418866034E-3</v>
      </c>
      <c r="E922" s="12">
        <v>5.4249547920433017E-3</v>
      </c>
      <c r="F922" s="12">
        <v>2.9989495015669831E-4</v>
      </c>
      <c r="G922" s="12"/>
      <c r="H922" s="12"/>
      <c r="N922" s="24">
        <v>2.6266238382918737E-5</v>
      </c>
      <c r="O922" s="24">
        <v>8.9936981129488564E-8</v>
      </c>
      <c r="AI922" s="26" t="e">
        <v>#N/A</v>
      </c>
      <c r="AJ922" s="26" t="e">
        <v>#N/A</v>
      </c>
    </row>
    <row r="923" spans="1:36" x14ac:dyDescent="0.2">
      <c r="A923" s="1">
        <v>43865</v>
      </c>
      <c r="B923">
        <v>225.49005</v>
      </c>
      <c r="C923">
        <v>16.59</v>
      </c>
      <c r="D923" s="12">
        <v>6.1610562346139375E-3</v>
      </c>
      <c r="E923" s="12">
        <v>6.0642813826561337E-3</v>
      </c>
      <c r="F923" s="12">
        <v>-9.6774851957803776E-5</v>
      </c>
      <c r="G923" s="12"/>
      <c r="H923" s="12"/>
      <c r="N923" s="24">
        <v>3.7958613926075272E-5</v>
      </c>
      <c r="O923" s="24">
        <v>9.3653719714548368E-9</v>
      </c>
      <c r="AI923" s="26" t="e">
        <v>#N/A</v>
      </c>
      <c r="AJ923" s="26" t="e">
        <v>#N/A</v>
      </c>
    </row>
    <row r="924" spans="1:36" x14ac:dyDescent="0.2">
      <c r="A924" s="1">
        <v>43864</v>
      </c>
      <c r="B924">
        <v>224.10930000000002</v>
      </c>
      <c r="C924">
        <v>16.489999999999998</v>
      </c>
      <c r="D924" s="12">
        <v>2.9440399693088093E-3</v>
      </c>
      <c r="E924" s="12">
        <v>-1.815980629540026E-3</v>
      </c>
      <c r="F924" s="12">
        <v>-4.7600205988488353E-3</v>
      </c>
      <c r="G924" s="12"/>
      <c r="H924" s="12"/>
      <c r="N924" s="24">
        <v>8.6673713408878151E-6</v>
      </c>
      <c r="O924" s="24">
        <v>2.2657796101465224E-5</v>
      </c>
      <c r="AI924" s="26" t="e">
        <v>#N/A</v>
      </c>
      <c r="AJ924" s="26" t="e">
        <v>#N/A</v>
      </c>
    </row>
    <row r="925" spans="1:36" x14ac:dyDescent="0.2">
      <c r="A925" s="1">
        <v>43861</v>
      </c>
      <c r="B925">
        <v>223.45144999999999</v>
      </c>
      <c r="C925">
        <v>16.52</v>
      </c>
      <c r="D925" s="12">
        <v>-7.4775168132529268E-3</v>
      </c>
      <c r="E925" s="12">
        <v>-1.2091898428052694E-3</v>
      </c>
      <c r="F925" s="12">
        <v>6.2683269704476574E-3</v>
      </c>
      <c r="G925" s="12"/>
      <c r="H925" s="12"/>
      <c r="N925" s="24">
        <v>5.5913257692480207E-5</v>
      </c>
      <c r="O925" s="24">
        <v>3.9291923008441509E-5</v>
      </c>
      <c r="AI925" s="26" t="e">
        <v>#N/A</v>
      </c>
      <c r="AJ925" s="26" t="e">
        <v>#N/A</v>
      </c>
    </row>
    <row r="926" spans="1:36" x14ac:dyDescent="0.2">
      <c r="A926" s="1">
        <v>43860</v>
      </c>
      <c r="B926">
        <v>225.13490000000002</v>
      </c>
      <c r="C926">
        <v>16.54</v>
      </c>
      <c r="D926" s="12">
        <v>-1.4025214336944591E-3</v>
      </c>
      <c r="E926" s="12">
        <v>-2.4125452352231624E-3</v>
      </c>
      <c r="F926" s="12">
        <v>-1.0100238015287033E-3</v>
      </c>
      <c r="G926" s="12"/>
      <c r="H926" s="12"/>
      <c r="N926" s="24">
        <v>1.9670663719723611E-6</v>
      </c>
      <c r="O926" s="24">
        <v>1.0201480796544935E-6</v>
      </c>
      <c r="AI926" s="26" t="e">
        <v>#N/A</v>
      </c>
      <c r="AJ926" s="26" t="e">
        <v>#N/A</v>
      </c>
    </row>
    <row r="927" spans="1:36" x14ac:dyDescent="0.2">
      <c r="A927" s="1">
        <v>43859</v>
      </c>
      <c r="B927">
        <v>225.4511</v>
      </c>
      <c r="C927">
        <v>16.579999999999998</v>
      </c>
      <c r="D927" s="12">
        <v>1.1763598302205747E-3</v>
      </c>
      <c r="E927" s="12">
        <v>3.63196125907983E-3</v>
      </c>
      <c r="F927" s="12">
        <v>2.4556014288592554E-3</v>
      </c>
      <c r="G927" s="12"/>
      <c r="H927" s="12"/>
      <c r="N927" s="24">
        <v>1.3838224501565792E-6</v>
      </c>
      <c r="O927" s="24">
        <v>6.0299783774156167E-6</v>
      </c>
      <c r="AI927" s="26" t="e">
        <v>#N/A</v>
      </c>
      <c r="AJ927" s="26" t="e">
        <v>#N/A</v>
      </c>
    </row>
    <row r="928" spans="1:36" x14ac:dyDescent="0.2">
      <c r="A928" s="1">
        <v>43858</v>
      </c>
      <c r="B928">
        <v>225.18619999999999</v>
      </c>
      <c r="C928">
        <v>16.52</v>
      </c>
      <c r="D928" s="12">
        <v>3.2509639952507108E-3</v>
      </c>
      <c r="E928" s="12">
        <v>1.8192844147968401E-3</v>
      </c>
      <c r="F928" s="12">
        <v>-1.4316795804538707E-3</v>
      </c>
      <c r="G928" s="12"/>
      <c r="H928" s="12"/>
      <c r="N928" s="24">
        <v>1.0568766898416463E-5</v>
      </c>
      <c r="O928" s="24">
        <v>2.0497064210885712E-6</v>
      </c>
      <c r="AI928" s="26" t="e">
        <v>#N/A</v>
      </c>
      <c r="AJ928" s="26" t="e">
        <v>#N/A</v>
      </c>
    </row>
    <row r="929" spans="1:36" x14ac:dyDescent="0.2">
      <c r="A929" s="1">
        <v>43857</v>
      </c>
      <c r="B929">
        <v>224.45650000000001</v>
      </c>
      <c r="C929">
        <v>16.489999999999998</v>
      </c>
      <c r="D929" s="12">
        <v>-5.8665242277861074E-3</v>
      </c>
      <c r="E929" s="12">
        <v>-1.0797840431913786E-2</v>
      </c>
      <c r="F929" s="12">
        <v>-4.9313162041276781E-3</v>
      </c>
      <c r="G929" s="12"/>
      <c r="H929" s="12"/>
      <c r="N929" s="24">
        <v>3.441610651520138E-5</v>
      </c>
      <c r="O929" s="24">
        <v>2.4317879505092213E-5</v>
      </c>
      <c r="AI929" s="26" t="e">
        <v>#N/A</v>
      </c>
      <c r="AJ929" s="26" t="e">
        <v>#N/A</v>
      </c>
    </row>
    <row r="930" spans="1:36" x14ac:dyDescent="0.2">
      <c r="A930" s="1">
        <v>43854</v>
      </c>
      <c r="B930">
        <v>225.78104999999999</v>
      </c>
      <c r="C930">
        <v>16.670000000000002</v>
      </c>
      <c r="D930" s="12">
        <v>-4.8983650129696965E-4</v>
      </c>
      <c r="E930" s="12">
        <v>5.4282267792522543E-3</v>
      </c>
      <c r="F930" s="12">
        <v>5.9180632805492239E-3</v>
      </c>
      <c r="G930" s="12"/>
      <c r="H930" s="12"/>
      <c r="N930" s="24">
        <v>2.3993979800285617E-7</v>
      </c>
      <c r="O930" s="24">
        <v>3.502347299258504E-5</v>
      </c>
      <c r="AI930" s="26" t="e">
        <v>#N/A</v>
      </c>
      <c r="AJ930" s="26" t="e">
        <v>#N/A</v>
      </c>
    </row>
    <row r="931" spans="1:36" x14ac:dyDescent="0.2">
      <c r="A931" s="1">
        <v>43853</v>
      </c>
      <c r="B931">
        <v>225.89170000000001</v>
      </c>
      <c r="C931">
        <v>16.579999999999998</v>
      </c>
      <c r="D931" s="12">
        <v>1.6079968412052725E-3</v>
      </c>
      <c r="E931" s="12">
        <v>-3.6057692307693845E-3</v>
      </c>
      <c r="F931" s="12">
        <v>-5.213766071974657E-3</v>
      </c>
      <c r="G931" s="12"/>
      <c r="H931" s="12"/>
      <c r="N931" s="24">
        <v>2.5856538413261346E-6</v>
      </c>
      <c r="O931" s="24">
        <v>2.7183356653274043E-5</v>
      </c>
      <c r="AI931" s="26" t="e">
        <v>#N/A</v>
      </c>
      <c r="AJ931" s="26" t="e">
        <v>#N/A</v>
      </c>
    </row>
    <row r="932" spans="1:36" x14ac:dyDescent="0.2">
      <c r="A932" s="1">
        <v>43852</v>
      </c>
      <c r="B932">
        <v>225.52904999999998</v>
      </c>
      <c r="C932">
        <v>16.64</v>
      </c>
      <c r="D932" s="12">
        <v>1.4789339064635865E-3</v>
      </c>
      <c r="E932" s="12">
        <v>4.8309178743961567E-3</v>
      </c>
      <c r="F932" s="12">
        <v>3.3519839679325703E-3</v>
      </c>
      <c r="G932" s="12"/>
      <c r="H932" s="12"/>
      <c r="N932" s="24">
        <v>2.1872454996876442E-6</v>
      </c>
      <c r="O932" s="24">
        <v>1.1235796521276979E-5</v>
      </c>
      <c r="AI932" s="26" t="e">
        <v>#N/A</v>
      </c>
      <c r="AJ932" s="26" t="e">
        <v>#N/A</v>
      </c>
    </row>
    <row r="933" spans="1:36" x14ac:dyDescent="0.2">
      <c r="A933" s="1">
        <v>43851</v>
      </c>
      <c r="B933">
        <v>225.196</v>
      </c>
      <c r="C933">
        <v>16.559999999999999</v>
      </c>
      <c r="D933" s="12">
        <v>-5.7649830756245635E-4</v>
      </c>
      <c r="E933" s="12">
        <v>-1.8083182640145079E-3</v>
      </c>
      <c r="F933" s="12">
        <v>-1.2318199564520516E-3</v>
      </c>
      <c r="G933" s="12"/>
      <c r="H933" s="12"/>
      <c r="N933" s="24">
        <v>3.3235029862237652E-7</v>
      </c>
      <c r="O933" s="24">
        <v>1.5173804051135342E-6</v>
      </c>
      <c r="AI933" s="26" t="e">
        <v>#N/A</v>
      </c>
      <c r="AJ933" s="26" t="e">
        <v>#N/A</v>
      </c>
    </row>
    <row r="934" spans="1:36" x14ac:dyDescent="0.2">
      <c r="A934" s="1">
        <v>43850</v>
      </c>
      <c r="B934">
        <v>225.32589999999999</v>
      </c>
      <c r="C934">
        <v>16.59</v>
      </c>
      <c r="D934" s="12">
        <v>4.411114053826104E-4</v>
      </c>
      <c r="E934" s="12">
        <v>1.2070006035003189E-3</v>
      </c>
      <c r="F934" s="12">
        <v>7.658891981177085E-4</v>
      </c>
      <c r="G934" s="12"/>
      <c r="H934" s="12"/>
      <c r="N934" s="24">
        <v>1.9457927195862164E-7</v>
      </c>
      <c r="O934" s="24">
        <v>5.865862637933865E-7</v>
      </c>
      <c r="AI934" s="26" t="e">
        <v>#N/A</v>
      </c>
      <c r="AJ934" s="26" t="e">
        <v>#N/A</v>
      </c>
    </row>
    <row r="935" spans="1:36" x14ac:dyDescent="0.2">
      <c r="A935" s="1">
        <v>43847</v>
      </c>
      <c r="B935">
        <v>225.22655</v>
      </c>
      <c r="C935">
        <v>16.57</v>
      </c>
      <c r="D935" s="12">
        <v>3.7965510371713584E-3</v>
      </c>
      <c r="E935" s="12">
        <v>4.2424242424241587E-3</v>
      </c>
      <c r="F935" s="12">
        <v>4.4587320525280028E-4</v>
      </c>
      <c r="G935" s="12"/>
      <c r="H935" s="12"/>
      <c r="N935" s="24">
        <v>1.4413799777846918E-5</v>
      </c>
      <c r="O935" s="24">
        <v>1.9880291516240578E-7</v>
      </c>
      <c r="AI935" s="26" t="e">
        <v>#N/A</v>
      </c>
      <c r="AJ935" s="26" t="e">
        <v>#N/A</v>
      </c>
    </row>
    <row r="936" spans="1:36" x14ac:dyDescent="0.2">
      <c r="A936" s="1">
        <v>43846</v>
      </c>
      <c r="B936">
        <v>224.37469999999999</v>
      </c>
      <c r="C936">
        <v>16.5</v>
      </c>
      <c r="D936" s="12">
        <v>3.214762691047035E-3</v>
      </c>
      <c r="E936" s="12">
        <v>3.0395136778116338E-3</v>
      </c>
      <c r="F936" s="12">
        <v>-1.7524901323540121E-4</v>
      </c>
      <c r="G936" s="12"/>
      <c r="H936" s="12"/>
      <c r="N936" s="24">
        <v>1.0334699159747974E-5</v>
      </c>
      <c r="O936" s="24">
        <v>3.0712216639981825E-8</v>
      </c>
      <c r="AI936" s="26" t="e">
        <v>#N/A</v>
      </c>
      <c r="AJ936" s="26" t="e">
        <v>#N/A</v>
      </c>
    </row>
    <row r="937" spans="1:36" x14ac:dyDescent="0.2">
      <c r="A937" s="1">
        <v>43845</v>
      </c>
      <c r="B937">
        <v>223.6557</v>
      </c>
      <c r="C937">
        <v>16.45</v>
      </c>
      <c r="D937" s="12">
        <v>1.5383149995096268E-4</v>
      </c>
      <c r="E937" s="12">
        <v>1.2172854534389099E-3</v>
      </c>
      <c r="F937" s="12">
        <v>1.0634539534879472E-3</v>
      </c>
      <c r="G937" s="12"/>
      <c r="H937" s="12"/>
      <c r="N937" s="24">
        <v>2.366413037716303E-8</v>
      </c>
      <c r="O937" s="24">
        <v>1.1309343111891451E-6</v>
      </c>
      <c r="AI937" s="26" t="e">
        <v>#N/A</v>
      </c>
      <c r="AJ937" s="26" t="e">
        <v>#N/A</v>
      </c>
    </row>
    <row r="938" spans="1:36" x14ac:dyDescent="0.2">
      <c r="A938" s="1">
        <v>43844</v>
      </c>
      <c r="B938">
        <v>223.62129999999999</v>
      </c>
      <c r="C938">
        <v>16.43</v>
      </c>
      <c r="D938" s="12">
        <v>9.7133313906683227E-4</v>
      </c>
      <c r="E938" s="12">
        <v>3.0525030525030417E-3</v>
      </c>
      <c r="F938" s="12">
        <v>2.0811699134362094E-3</v>
      </c>
      <c r="G938" s="12"/>
      <c r="H938" s="12"/>
      <c r="N938" s="24">
        <v>9.4348806704942614E-7</v>
      </c>
      <c r="O938" s="24">
        <v>4.3312682085920796E-6</v>
      </c>
      <c r="AI938" s="26" t="e">
        <v>#N/A</v>
      </c>
      <c r="AJ938" s="26" t="e">
        <v>#N/A</v>
      </c>
    </row>
    <row r="939" spans="1:36" x14ac:dyDescent="0.2">
      <c r="A939" s="1">
        <v>43843</v>
      </c>
      <c r="B939">
        <v>223.40429999999998</v>
      </c>
      <c r="C939">
        <v>16.38</v>
      </c>
      <c r="D939" s="12">
        <v>8.1062308221779844E-4</v>
      </c>
      <c r="E939" s="12">
        <v>-2.4360535931792215E-3</v>
      </c>
      <c r="F939" s="12">
        <v>-3.24667667539702E-3</v>
      </c>
      <c r="G939" s="12"/>
      <c r="H939" s="12"/>
      <c r="N939" s="24">
        <v>6.5710978142428361E-7</v>
      </c>
      <c r="O939" s="24">
        <v>1.0540909434567047E-5</v>
      </c>
      <c r="AI939" s="26" t="e">
        <v>#N/A</v>
      </c>
      <c r="AJ939" s="26" t="e">
        <v>#N/A</v>
      </c>
    </row>
    <row r="940" spans="1:36" x14ac:dyDescent="0.2">
      <c r="A940" s="1">
        <v>43840</v>
      </c>
      <c r="B940">
        <v>223.22335000000001</v>
      </c>
      <c r="C940">
        <v>16.420000000000002</v>
      </c>
      <c r="D940" s="12">
        <v>-2.4095613904062674E-4</v>
      </c>
      <c r="E940" s="12">
        <v>1.8303843807199183E-3</v>
      </c>
      <c r="F940" s="12">
        <v>2.071340519760545E-3</v>
      </c>
      <c r="G940" s="12"/>
      <c r="H940" s="12"/>
      <c r="N940" s="24">
        <v>5.8059860941365842E-8</v>
      </c>
      <c r="O940" s="24">
        <v>4.2904515488018851E-6</v>
      </c>
      <c r="AI940" s="26" t="e">
        <v>#N/A</v>
      </c>
      <c r="AJ940" s="26" t="e">
        <v>#N/A</v>
      </c>
    </row>
    <row r="941" spans="1:36" x14ac:dyDescent="0.2">
      <c r="A941" s="1">
        <v>43839</v>
      </c>
      <c r="B941">
        <v>223.27715000000001</v>
      </c>
      <c r="C941">
        <v>16.39</v>
      </c>
      <c r="D941" s="12">
        <v>3.3304723730094299E-3</v>
      </c>
      <c r="E941" s="12">
        <v>3.674219228414044E-3</v>
      </c>
      <c r="F941" s="12">
        <v>3.4374685540461414E-4</v>
      </c>
      <c r="G941" s="12"/>
      <c r="H941" s="12"/>
      <c r="N941" s="24">
        <v>1.1092046227379063E-5</v>
      </c>
      <c r="O941" s="24">
        <v>1.181619006005607E-7</v>
      </c>
      <c r="AI941" s="26" t="e">
        <v>#N/A</v>
      </c>
      <c r="AJ941" s="26" t="e">
        <v>#N/A</v>
      </c>
    </row>
    <row r="942" spans="1:36" x14ac:dyDescent="0.2">
      <c r="A942" s="1">
        <v>43838</v>
      </c>
      <c r="B942">
        <v>222.536</v>
      </c>
      <c r="C942">
        <v>16.329999999999998</v>
      </c>
      <c r="D942" s="12">
        <v>1.1971931422112281E-3</v>
      </c>
      <c r="E942" s="12">
        <v>1.2262415695891704E-3</v>
      </c>
      <c r="F942" s="12">
        <v>2.9048427377942332E-5</v>
      </c>
      <c r="G942" s="12"/>
      <c r="H942" s="12"/>
      <c r="N942" s="24">
        <v>1.4332714197575938E-6</v>
      </c>
      <c r="O942" s="24">
        <v>8.4381113313158966E-10</v>
      </c>
      <c r="AI942" s="26" t="e">
        <v>#N/A</v>
      </c>
      <c r="AJ942" s="26" t="e">
        <v>#N/A</v>
      </c>
    </row>
    <row r="943" spans="1:36" x14ac:dyDescent="0.2">
      <c r="A943" s="1">
        <v>43837</v>
      </c>
      <c r="B943">
        <v>222.26990000000001</v>
      </c>
      <c r="C943">
        <v>16.309999999999999</v>
      </c>
      <c r="D943" s="12">
        <v>1.107087023435982E-3</v>
      </c>
      <c r="E943" s="12">
        <v>4.3103448275862988E-3</v>
      </c>
      <c r="F943" s="12">
        <v>3.2032578041503168E-3</v>
      </c>
      <c r="G943" s="12"/>
      <c r="H943" s="12"/>
      <c r="N943" s="24">
        <v>1.2256416774603426E-6</v>
      </c>
      <c r="O943" s="24">
        <v>1.0260860559849909E-5</v>
      </c>
      <c r="AI943" s="26" t="e">
        <v>#N/A</v>
      </c>
      <c r="AJ943" s="26" t="e">
        <v>#N/A</v>
      </c>
    </row>
    <row r="944" spans="1:36" x14ac:dyDescent="0.2">
      <c r="A944" s="1">
        <v>43836</v>
      </c>
      <c r="B944">
        <v>222.02409999999998</v>
      </c>
      <c r="C944">
        <v>16.239999999999998</v>
      </c>
      <c r="D944" s="12">
        <v>-1.0755269148305935E-3</v>
      </c>
      <c r="E944" s="12">
        <v>-4.2918454935622075E-3</v>
      </c>
      <c r="F944" s="12">
        <v>-3.216318578731614E-3</v>
      </c>
      <c r="G944" s="12"/>
      <c r="H944" s="12"/>
      <c r="N944" s="24">
        <v>1.1567581445250146E-6</v>
      </c>
      <c r="O944" s="24">
        <v>1.0344705199894149E-5</v>
      </c>
      <c r="AI944" s="26" t="e">
        <v>#N/A</v>
      </c>
      <c r="AJ944" s="26" t="e">
        <v>#N/A</v>
      </c>
    </row>
    <row r="945" spans="1:36" x14ac:dyDescent="0.2">
      <c r="A945" s="1">
        <v>43833</v>
      </c>
      <c r="B945">
        <v>222.26315</v>
      </c>
      <c r="C945">
        <v>16.309999999999999</v>
      </c>
      <c r="D945" s="12">
        <v>5.5100201111235592E-4</v>
      </c>
      <c r="E945" s="12">
        <v>0</v>
      </c>
      <c r="F945" s="12">
        <v>-5.5100201111235592E-4</v>
      </c>
      <c r="G945" s="12"/>
      <c r="H945" s="12"/>
      <c r="N945" s="24">
        <v>3.0360321624986081E-7</v>
      </c>
      <c r="O945" s="24">
        <v>3.0360321624986081E-7</v>
      </c>
      <c r="AI945" s="26" t="e">
        <v>#N/A</v>
      </c>
      <c r="AJ945" s="26" t="e">
        <v>#N/A</v>
      </c>
    </row>
    <row r="946" spans="1:36" x14ac:dyDescent="0.2">
      <c r="A946" s="1">
        <v>43832</v>
      </c>
      <c r="B946">
        <v>222.14075</v>
      </c>
      <c r="C946">
        <v>16.309999999999999</v>
      </c>
      <c r="D946" s="12">
        <v>5.3969639051305585E-3</v>
      </c>
      <c r="E946" s="12">
        <v>6.1690314620603814E-3</v>
      </c>
      <c r="F946" s="12">
        <v>7.7206755692982298E-4</v>
      </c>
      <c r="G946" s="12"/>
      <c r="H946" s="12"/>
      <c r="N946" s="24">
        <v>2.9127219393282086E-5</v>
      </c>
      <c r="O946" s="24">
        <v>5.9608831246358542E-7</v>
      </c>
      <c r="AI946" s="26" t="e">
        <v>#N/A</v>
      </c>
      <c r="AJ946" s="26" t="e">
        <v>#N/A</v>
      </c>
    </row>
    <row r="947" spans="1:36" x14ac:dyDescent="0.2">
      <c r="A947" s="1">
        <v>43830</v>
      </c>
      <c r="B947">
        <v>220.94830000000002</v>
      </c>
      <c r="C947">
        <v>16.21</v>
      </c>
      <c r="D947" s="12">
        <v>9.7308778632676507E-6</v>
      </c>
      <c r="E947" s="12">
        <v>-1.847290640393906E-3</v>
      </c>
      <c r="F947" s="12">
        <v>-1.8570215182571737E-3</v>
      </c>
      <c r="G947" s="12"/>
      <c r="H947" s="12"/>
      <c r="N947" s="24">
        <v>9.4689983989832401E-11</v>
      </c>
      <c r="O947" s="24">
        <v>3.4485289192701782E-6</v>
      </c>
      <c r="AI947" s="26" t="e">
        <v>#N/A</v>
      </c>
      <c r="AJ947" s="26" t="e">
        <v>#N/A</v>
      </c>
    </row>
    <row r="948" spans="1:36" x14ac:dyDescent="0.2">
      <c r="A948" s="1">
        <v>43829</v>
      </c>
      <c r="B948">
        <v>220.94614999999999</v>
      </c>
      <c r="C948">
        <v>16.239999999999998</v>
      </c>
      <c r="D948" s="12">
        <v>-5.0249479874990843E-3</v>
      </c>
      <c r="E948" s="12">
        <v>-4.2918454935622075E-3</v>
      </c>
      <c r="F948" s="12">
        <v>7.3310249393687688E-4</v>
      </c>
      <c r="G948" s="12"/>
      <c r="H948" s="12"/>
      <c r="N948" s="24">
        <v>2.5250102277071097E-5</v>
      </c>
      <c r="O948" s="24">
        <v>5.3743926661646863E-7</v>
      </c>
      <c r="AI948" s="26" t="e">
        <v>#N/A</v>
      </c>
      <c r="AJ948" s="26" t="e">
        <v>#N/A</v>
      </c>
    </row>
    <row r="949" spans="1:36" x14ac:dyDescent="0.2">
      <c r="A949" s="1">
        <v>43826</v>
      </c>
      <c r="B949">
        <v>222.06200000000001</v>
      </c>
      <c r="C949">
        <v>16.309999999999999</v>
      </c>
      <c r="D949" s="12">
        <v>7.7425681711051908E-4</v>
      </c>
      <c r="E949" s="12">
        <v>-1.835985312117594E-3</v>
      </c>
      <c r="F949" s="12">
        <v>-2.6102421292281131E-3</v>
      </c>
      <c r="G949" s="12"/>
      <c r="H949" s="12"/>
      <c r="N949" s="24">
        <v>5.9947361884211174E-7</v>
      </c>
      <c r="O949" s="24">
        <v>6.8133639731973133E-6</v>
      </c>
      <c r="AI949" s="26" t="e">
        <v>#N/A</v>
      </c>
      <c r="AJ949" s="26" t="e">
        <v>#N/A</v>
      </c>
    </row>
    <row r="950" spans="1:36" x14ac:dyDescent="0.2">
      <c r="A950" s="1">
        <v>43822</v>
      </c>
      <c r="B950">
        <v>221.89019999999999</v>
      </c>
      <c r="C950">
        <v>16.34</v>
      </c>
      <c r="D950" s="12">
        <v>-1.9622973071919958E-4</v>
      </c>
      <c r="E950" s="12">
        <v>1.225490196078427E-3</v>
      </c>
      <c r="F950" s="12">
        <v>1.4217199267976266E-3</v>
      </c>
      <c r="G950" s="12"/>
      <c r="H950" s="12"/>
      <c r="N950" s="24">
        <v>3.8506107218129577E-8</v>
      </c>
      <c r="O950" s="24">
        <v>2.0212875502534487E-6</v>
      </c>
      <c r="AI950" s="26" t="e">
        <v>#N/A</v>
      </c>
      <c r="AJ950" s="26" t="e">
        <v>#N/A</v>
      </c>
    </row>
    <row r="951" spans="1:36" x14ac:dyDescent="0.2">
      <c r="A951" s="1">
        <v>43819</v>
      </c>
      <c r="B951">
        <v>221.93375</v>
      </c>
      <c r="C951">
        <v>16.32</v>
      </c>
      <c r="D951" s="12">
        <v>3.2504621076268059E-3</v>
      </c>
      <c r="E951" s="12">
        <v>6.1652281134403353E-3</v>
      </c>
      <c r="F951" s="12">
        <v>2.9147660058135294E-3</v>
      </c>
      <c r="G951" s="12"/>
      <c r="H951" s="12"/>
      <c r="N951" s="24">
        <v>1.0565503913117698E-5</v>
      </c>
      <c r="O951" s="24">
        <v>8.495860868646155E-6</v>
      </c>
      <c r="AI951" s="26" t="e">
        <v>#N/A</v>
      </c>
      <c r="AJ951" s="26" t="e">
        <v>#N/A</v>
      </c>
    </row>
    <row r="952" spans="1:36" x14ac:dyDescent="0.2">
      <c r="A952" s="1">
        <v>43818</v>
      </c>
      <c r="B952">
        <v>221.21469999999999</v>
      </c>
      <c r="C952">
        <v>16.22</v>
      </c>
      <c r="D952" s="12">
        <v>1.8715909700774969E-3</v>
      </c>
      <c r="E952" s="12">
        <v>-6.1614294516332269E-4</v>
      </c>
      <c r="F952" s="12">
        <v>-2.4877339152408195E-3</v>
      </c>
      <c r="G952" s="12"/>
      <c r="H952" s="12"/>
      <c r="N952" s="24">
        <v>3.5028527592756256E-6</v>
      </c>
      <c r="O952" s="24">
        <v>6.1888200330394168E-6</v>
      </c>
      <c r="AI952" s="26" t="e">
        <v>#N/A</v>
      </c>
      <c r="AJ952" s="26" t="e">
        <v>#N/A</v>
      </c>
    </row>
    <row r="953" spans="1:36" x14ac:dyDescent="0.2">
      <c r="A953" s="1">
        <v>43817</v>
      </c>
      <c r="B953">
        <v>220.80144999999999</v>
      </c>
      <c r="C953">
        <v>16.23</v>
      </c>
      <c r="D953" s="12">
        <v>-2.3454488444252242E-4</v>
      </c>
      <c r="E953" s="12">
        <v>1.2338062924119875E-3</v>
      </c>
      <c r="F953" s="12">
        <v>1.4683511768545099E-3</v>
      </c>
      <c r="G953" s="12"/>
      <c r="H953" s="12"/>
      <c r="N953" s="24">
        <v>5.5011302818156197E-8</v>
      </c>
      <c r="O953" s="24">
        <v>2.1560551785700242E-6</v>
      </c>
      <c r="AI953" s="26" t="e">
        <v>#N/A</v>
      </c>
      <c r="AJ953" s="26" t="e">
        <v>#N/A</v>
      </c>
    </row>
    <row r="954" spans="1:36" x14ac:dyDescent="0.2">
      <c r="A954" s="1">
        <v>43816</v>
      </c>
      <c r="B954">
        <v>220.85325</v>
      </c>
      <c r="C954">
        <v>16.21</v>
      </c>
      <c r="D954" s="12">
        <v>-6.0139515530732712E-4</v>
      </c>
      <c r="E954" s="12">
        <v>-2.4615384615384039E-3</v>
      </c>
      <c r="F954" s="12">
        <v>-1.8601433062310768E-3</v>
      </c>
      <c r="G954" s="12"/>
      <c r="H954" s="12"/>
      <c r="N954" s="24">
        <v>3.6167613282712412E-7</v>
      </c>
      <c r="O954" s="24">
        <v>3.4601331197162816E-6</v>
      </c>
      <c r="AI954" s="26" t="e">
        <v>#N/A</v>
      </c>
      <c r="AJ954" s="26" t="e">
        <v>#N/A</v>
      </c>
    </row>
    <row r="955" spans="1:36" x14ac:dyDescent="0.2">
      <c r="A955" s="1">
        <v>43815</v>
      </c>
      <c r="B955">
        <v>220.98615000000001</v>
      </c>
      <c r="C955">
        <v>16.25</v>
      </c>
      <c r="D955" s="12">
        <v>2.9090724256921607E-3</v>
      </c>
      <c r="E955" s="12">
        <v>6.1919504643963563E-3</v>
      </c>
      <c r="F955" s="12">
        <v>3.2828780387041956E-3</v>
      </c>
      <c r="G955" s="12"/>
      <c r="H955" s="12"/>
      <c r="N955" s="24">
        <v>8.4627023779224722E-6</v>
      </c>
      <c r="O955" s="24">
        <v>1.0777288217006305E-5</v>
      </c>
      <c r="AI955" s="26" t="e">
        <v>#N/A</v>
      </c>
      <c r="AJ955" s="26" t="e">
        <v>#N/A</v>
      </c>
    </row>
    <row r="956" spans="1:36" x14ac:dyDescent="0.2">
      <c r="A956" s="1">
        <v>43812</v>
      </c>
      <c r="B956">
        <v>220.34514999999999</v>
      </c>
      <c r="C956">
        <v>16.149999999999999</v>
      </c>
      <c r="D956" s="12">
        <v>2.7902165387341249E-3</v>
      </c>
      <c r="E956" s="12">
        <v>3.1055900621115295E-3</v>
      </c>
      <c r="F956" s="12">
        <v>3.1537352337740465E-4</v>
      </c>
      <c r="G956" s="12"/>
      <c r="H956" s="12"/>
      <c r="N956" s="24">
        <v>7.7853083330254401E-6</v>
      </c>
      <c r="O956" s="24">
        <v>9.94604592474784E-8</v>
      </c>
      <c r="AI956" s="26" t="e">
        <v>#N/A</v>
      </c>
      <c r="AJ956" s="26" t="e">
        <v>#N/A</v>
      </c>
    </row>
    <row r="957" spans="1:36" x14ac:dyDescent="0.2">
      <c r="A957" s="1">
        <v>43811</v>
      </c>
      <c r="B957">
        <v>219.73205000000002</v>
      </c>
      <c r="C957">
        <v>16.100000000000001</v>
      </c>
      <c r="D957" s="12">
        <v>5.6663128824130382E-5</v>
      </c>
      <c r="E957" s="12">
        <v>6.2150403977634383E-4</v>
      </c>
      <c r="F957" s="12">
        <v>5.6484091095221345E-4</v>
      </c>
      <c r="G957" s="12"/>
      <c r="H957" s="12"/>
      <c r="N957" s="24">
        <v>3.2107101681399952E-9</v>
      </c>
      <c r="O957" s="24">
        <v>3.1904525468532634E-7</v>
      </c>
      <c r="AI957" s="26" t="e">
        <v>#N/A</v>
      </c>
      <c r="AJ957" s="26" t="e">
        <v>#N/A</v>
      </c>
    </row>
    <row r="958" spans="1:36" x14ac:dyDescent="0.2">
      <c r="A958" s="1">
        <v>43810</v>
      </c>
      <c r="B958">
        <v>219.71960000000001</v>
      </c>
      <c r="C958">
        <v>16.09</v>
      </c>
      <c r="D958" s="12">
        <v>1.9224981531980045E-3</v>
      </c>
      <c r="E958" s="12">
        <v>6.2189054726369264E-4</v>
      </c>
      <c r="F958" s="12">
        <v>-1.3006076059343119E-3</v>
      </c>
      <c r="G958" s="12"/>
      <c r="H958" s="12"/>
      <c r="N958" s="24">
        <v>3.6959991490497382E-6</v>
      </c>
      <c r="O958" s="24">
        <v>1.6915801446141823E-6</v>
      </c>
      <c r="AI958" s="26" t="e">
        <v>#N/A</v>
      </c>
      <c r="AJ958" s="26" t="e">
        <v>#N/A</v>
      </c>
    </row>
    <row r="959" spans="1:36" x14ac:dyDescent="0.2">
      <c r="A959" s="1">
        <v>43809</v>
      </c>
      <c r="B959">
        <v>219.298</v>
      </c>
      <c r="C959">
        <v>16.079999999999998</v>
      </c>
      <c r="D959" s="12">
        <v>-1.3852320240872462E-3</v>
      </c>
      <c r="E959" s="12">
        <v>-2.4813895781639062E-3</v>
      </c>
      <c r="F959" s="12">
        <v>-1.0961575540766599E-3</v>
      </c>
      <c r="G959" s="12"/>
      <c r="H959" s="12"/>
      <c r="N959" s="24">
        <v>1.9188677605568491E-6</v>
      </c>
      <c r="O959" s="24">
        <v>1.2015613833593256E-6</v>
      </c>
      <c r="AI959" s="26" t="e">
        <v>#N/A</v>
      </c>
      <c r="AJ959" s="26" t="e">
        <v>#N/A</v>
      </c>
    </row>
    <row r="960" spans="1:36" x14ac:dyDescent="0.2">
      <c r="A960" s="1">
        <v>43808</v>
      </c>
      <c r="B960">
        <v>219.60220000000001</v>
      </c>
      <c r="C960">
        <v>16.12</v>
      </c>
      <c r="D960" s="12">
        <v>-1.3572038099932682E-3</v>
      </c>
      <c r="E960" s="12">
        <v>6.2073246430793816E-4</v>
      </c>
      <c r="F960" s="12">
        <v>1.9779362743012063E-3</v>
      </c>
      <c r="G960" s="12"/>
      <c r="H960" s="12"/>
      <c r="N960" s="24">
        <v>1.8420021818602431E-6</v>
      </c>
      <c r="O960" s="24">
        <v>3.9122319051965366E-6</v>
      </c>
      <c r="AI960" s="26" t="e">
        <v>#N/A</v>
      </c>
      <c r="AJ960" s="26" t="e">
        <v>#N/A</v>
      </c>
    </row>
    <row r="961" spans="1:36" x14ac:dyDescent="0.2">
      <c r="A961" s="1">
        <v>43805</v>
      </c>
      <c r="B961">
        <v>219.90065000000001</v>
      </c>
      <c r="C961">
        <v>16.11</v>
      </c>
      <c r="D961" s="12">
        <v>5.057724375959971E-3</v>
      </c>
      <c r="E961" s="12">
        <v>5.6179775280897903E-3</v>
      </c>
      <c r="F961" s="12">
        <v>5.602531521298193E-4</v>
      </c>
      <c r="G961" s="12"/>
      <c r="H961" s="12"/>
      <c r="N961" s="24">
        <v>2.5580575863179677E-5</v>
      </c>
      <c r="O961" s="24">
        <v>3.1388359447139847E-7</v>
      </c>
      <c r="AI961" s="26" t="e">
        <v>#N/A</v>
      </c>
      <c r="AJ961" s="26" t="e">
        <v>#N/A</v>
      </c>
    </row>
    <row r="962" spans="1:36" x14ac:dyDescent="0.2">
      <c r="A962" s="1">
        <v>43804</v>
      </c>
      <c r="B962">
        <v>218.79405</v>
      </c>
      <c r="C962">
        <v>16.02</v>
      </c>
      <c r="D962" s="12">
        <v>-5.0044560224948853E-5</v>
      </c>
      <c r="E962" s="12">
        <v>-6.2383031815360646E-4</v>
      </c>
      <c r="F962" s="12">
        <v>-5.737857579286576E-4</v>
      </c>
      <c r="G962" s="12"/>
      <c r="H962" s="12"/>
      <c r="N962" s="24">
        <v>2.5044580081085327E-9</v>
      </c>
      <c r="O962" s="24">
        <v>3.2923009600176407E-7</v>
      </c>
      <c r="AI962" s="26" t="e">
        <v>#N/A</v>
      </c>
      <c r="AJ962" s="26" t="e">
        <v>#N/A</v>
      </c>
    </row>
    <row r="963" spans="1:36" x14ac:dyDescent="0.2">
      <c r="A963" s="1">
        <v>43803</v>
      </c>
      <c r="B963">
        <v>218.80500000000001</v>
      </c>
      <c r="C963">
        <v>16.03</v>
      </c>
      <c r="D963" s="12">
        <v>1.4854876031240583E-3</v>
      </c>
      <c r="E963" s="12">
        <v>3.1289111389236623E-3</v>
      </c>
      <c r="F963" s="12">
        <v>1.6434235357996041E-3</v>
      </c>
      <c r="G963" s="12"/>
      <c r="H963" s="12"/>
      <c r="N963" s="24">
        <v>2.2066734190352597E-6</v>
      </c>
      <c r="O963" s="24">
        <v>2.7008409180200726E-6</v>
      </c>
      <c r="AI963" s="26" t="e">
        <v>#N/A</v>
      </c>
      <c r="AJ963" s="26" t="e">
        <v>#N/A</v>
      </c>
    </row>
    <row r="964" spans="1:36" x14ac:dyDescent="0.2">
      <c r="A964" s="1">
        <v>43802</v>
      </c>
      <c r="B964">
        <v>218.48045000000002</v>
      </c>
      <c r="C964">
        <v>15.98</v>
      </c>
      <c r="D964" s="12">
        <v>-1.2959173574986771E-3</v>
      </c>
      <c r="E964" s="12">
        <v>-6.8365444375387829E-3</v>
      </c>
      <c r="F964" s="12">
        <v>-5.5406270800401058E-3</v>
      </c>
      <c r="G964" s="12"/>
      <c r="H964" s="12"/>
      <c r="N964" s="24">
        <v>1.6794017974663541E-6</v>
      </c>
      <c r="O964" s="24">
        <v>3.0698548440073747E-5</v>
      </c>
      <c r="AI964" s="26" t="e">
        <v>#N/A</v>
      </c>
      <c r="AJ964" s="26" t="e">
        <v>#N/A</v>
      </c>
    </row>
    <row r="965" spans="1:36" x14ac:dyDescent="0.2">
      <c r="A965" s="1">
        <v>43801</v>
      </c>
      <c r="B965">
        <v>218.76394999999999</v>
      </c>
      <c r="C965">
        <v>16.09</v>
      </c>
      <c r="D965" s="12">
        <v>-7.1332079034872597E-3</v>
      </c>
      <c r="E965" s="12">
        <v>-8.0147965474721694E-3</v>
      </c>
      <c r="F965" s="12">
        <v>-8.8158864398490966E-4</v>
      </c>
      <c r="G965" s="12"/>
      <c r="H965" s="12"/>
      <c r="N965" s="24">
        <v>5.0882654994373109E-5</v>
      </c>
      <c r="O965" s="24">
        <v>7.7719853720315178E-7</v>
      </c>
      <c r="AI965" s="26" t="e">
        <v>#N/A</v>
      </c>
      <c r="AJ965" s="26" t="e">
        <v>#N/A</v>
      </c>
    </row>
    <row r="966" spans="1:36" x14ac:dyDescent="0.2">
      <c r="A966" s="1">
        <v>43798</v>
      </c>
      <c r="B966">
        <v>220.33564999999999</v>
      </c>
      <c r="C966">
        <v>16.22</v>
      </c>
      <c r="D966" s="12">
        <v>-2.96595654757148E-3</v>
      </c>
      <c r="E966" s="12">
        <v>-6.1614294516332269E-4</v>
      </c>
      <c r="F966" s="12">
        <v>2.3498136024081573E-3</v>
      </c>
      <c r="G966" s="12"/>
      <c r="H966" s="12"/>
      <c r="N966" s="24">
        <v>8.7968982420821332E-6</v>
      </c>
      <c r="O966" s="24">
        <v>5.5216239660624015E-6</v>
      </c>
      <c r="AI966" s="26" t="e">
        <v>#N/A</v>
      </c>
      <c r="AJ966" s="26" t="e">
        <v>#N/A</v>
      </c>
    </row>
    <row r="967" spans="1:36" x14ac:dyDescent="0.2">
      <c r="A967" s="1">
        <v>43797</v>
      </c>
      <c r="B967">
        <v>220.99110000000002</v>
      </c>
      <c r="C967">
        <v>16.23</v>
      </c>
      <c r="D967" s="12">
        <v>-6.3717598538426401E-4</v>
      </c>
      <c r="E967" s="12">
        <v>6.1652281134416675E-4</v>
      </c>
      <c r="F967" s="12">
        <v>1.2536987967284308E-3</v>
      </c>
      <c r="G967" s="12"/>
      <c r="H967" s="12"/>
      <c r="N967" s="24">
        <v>4.0599323635040783E-7</v>
      </c>
      <c r="O967" s="24">
        <v>1.5717606729183152E-6</v>
      </c>
      <c r="AI967" s="26" t="e">
        <v>#N/A</v>
      </c>
      <c r="AJ967" s="26" t="e">
        <v>#N/A</v>
      </c>
    </row>
    <row r="968" spans="1:36" x14ac:dyDescent="0.2">
      <c r="A968" s="1">
        <v>43796</v>
      </c>
      <c r="B968">
        <v>221.13200000000001</v>
      </c>
      <c r="C968">
        <v>16.22</v>
      </c>
      <c r="D968" s="12">
        <v>2.0679671726353543E-3</v>
      </c>
      <c r="E968" s="12">
        <v>1.8529956763433386E-3</v>
      </c>
      <c r="F968" s="12">
        <v>-2.1497149629201573E-4</v>
      </c>
      <c r="G968" s="12"/>
      <c r="H968" s="12"/>
      <c r="N968" s="24">
        <v>4.2764882270974615E-6</v>
      </c>
      <c r="O968" s="24">
        <v>4.621274421802813E-8</v>
      </c>
      <c r="AI968" s="26" t="e">
        <v>#N/A</v>
      </c>
      <c r="AJ968" s="26" t="e">
        <v>#N/A</v>
      </c>
    </row>
    <row r="969" spans="1:36" x14ac:dyDescent="0.2">
      <c r="A969" s="1">
        <v>43795</v>
      </c>
      <c r="B969">
        <v>220.67565000000002</v>
      </c>
      <c r="C969">
        <v>16.190000000000001</v>
      </c>
      <c r="D969" s="12">
        <v>1.5837844437374127E-3</v>
      </c>
      <c r="E969" s="12">
        <v>3.7197768133914177E-3</v>
      </c>
      <c r="F969" s="12">
        <v>2.1359923696540051E-3</v>
      </c>
      <c r="G969" s="12"/>
      <c r="H969" s="12"/>
      <c r="N969" s="24">
        <v>2.5083731642246256E-6</v>
      </c>
      <c r="O969" s="24">
        <v>4.5624634032201323E-6</v>
      </c>
      <c r="AI969" s="26" t="e">
        <v>#N/A</v>
      </c>
      <c r="AJ969" s="26" t="e">
        <v>#N/A</v>
      </c>
    </row>
    <row r="970" spans="1:36" x14ac:dyDescent="0.2">
      <c r="A970" s="1">
        <v>43794</v>
      </c>
      <c r="B970">
        <v>220.32670000000002</v>
      </c>
      <c r="C970">
        <v>16.13</v>
      </c>
      <c r="D970" s="12">
        <v>4.6936260986223388E-3</v>
      </c>
      <c r="E970" s="12">
        <v>3.7336652146857663E-3</v>
      </c>
      <c r="F970" s="12">
        <v>-9.5996088393657253E-4</v>
      </c>
      <c r="G970" s="12"/>
      <c r="H970" s="12"/>
      <c r="N970" s="24">
        <v>2.2030125953668757E-5</v>
      </c>
      <c r="O970" s="24">
        <v>9.2152489868828562E-7</v>
      </c>
      <c r="AI970" s="26" t="e">
        <v>#N/A</v>
      </c>
      <c r="AJ970" s="26" t="e">
        <v>#N/A</v>
      </c>
    </row>
    <row r="971" spans="1:36" x14ac:dyDescent="0.2">
      <c r="A971" s="1">
        <v>43791</v>
      </c>
      <c r="B971">
        <v>219.29739999999998</v>
      </c>
      <c r="C971">
        <v>16.07</v>
      </c>
      <c r="D971" s="12">
        <v>2.674974687071785E-3</v>
      </c>
      <c r="E971" s="12">
        <v>2.4953212726137597E-3</v>
      </c>
      <c r="F971" s="12">
        <v>-1.796534144580253E-4</v>
      </c>
      <c r="G971" s="12"/>
      <c r="H971" s="12"/>
      <c r="N971" s="24">
        <v>7.155489576474794E-6</v>
      </c>
      <c r="O971" s="24">
        <v>3.2275349326427014E-8</v>
      </c>
      <c r="AI971" s="26" t="e">
        <v>#N/A</v>
      </c>
      <c r="AJ971" s="26" t="e">
        <v>#N/A</v>
      </c>
    </row>
    <row r="972" spans="1:36" x14ac:dyDescent="0.2">
      <c r="A972" s="1">
        <v>43790</v>
      </c>
      <c r="B972">
        <v>218.71235000000001</v>
      </c>
      <c r="C972">
        <v>16.03</v>
      </c>
      <c r="D972" s="12">
        <v>-1.981550249923858E-3</v>
      </c>
      <c r="E972" s="12">
        <v>-3.1094527363182412E-3</v>
      </c>
      <c r="F972" s="12">
        <v>-1.1279024863943832E-3</v>
      </c>
      <c r="G972" s="12"/>
      <c r="H972" s="12"/>
      <c r="N972" s="24">
        <v>3.9265413929733042E-6</v>
      </c>
      <c r="O972" s="24">
        <v>1.2721640188146318E-6</v>
      </c>
      <c r="AI972" s="26" t="e">
        <v>#N/A</v>
      </c>
      <c r="AJ972" s="26" t="e">
        <v>#N/A</v>
      </c>
    </row>
    <row r="973" spans="1:36" x14ac:dyDescent="0.2">
      <c r="A973" s="1">
        <v>43789</v>
      </c>
      <c r="B973">
        <v>219.14659999999998</v>
      </c>
      <c r="C973">
        <v>16.079999999999998</v>
      </c>
      <c r="D973" s="12">
        <v>-7.7604634027139685E-4</v>
      </c>
      <c r="E973" s="12">
        <v>0</v>
      </c>
      <c r="F973" s="12">
        <v>7.7604634027139685E-4</v>
      </c>
      <c r="G973" s="12"/>
      <c r="H973" s="12"/>
      <c r="N973" s="24">
        <v>6.0224792224862864E-7</v>
      </c>
      <c r="O973" s="24">
        <v>6.0224792224862864E-7</v>
      </c>
      <c r="AI973" s="26" t="e">
        <v>#N/A</v>
      </c>
      <c r="AJ973" s="26" t="e">
        <v>#N/A</v>
      </c>
    </row>
    <row r="974" spans="1:36" x14ac:dyDescent="0.2">
      <c r="A974" s="1">
        <v>43788</v>
      </c>
      <c r="B974">
        <v>219.3168</v>
      </c>
      <c r="C974">
        <v>16.079999999999998</v>
      </c>
      <c r="D974" s="12">
        <v>2.3168206653112478E-4</v>
      </c>
      <c r="E974" s="12">
        <v>6.2227753578092404E-4</v>
      </c>
      <c r="F974" s="12">
        <v>3.9059546924979927E-4</v>
      </c>
      <c r="G974" s="12"/>
      <c r="H974" s="12"/>
      <c r="N974" s="24">
        <v>5.3676579952132524E-8</v>
      </c>
      <c r="O974" s="24">
        <v>1.5256482059847089E-7</v>
      </c>
      <c r="AI974" s="26" t="e">
        <v>#N/A</v>
      </c>
      <c r="AJ974" s="26" t="e">
        <v>#N/A</v>
      </c>
    </row>
    <row r="975" spans="1:36" x14ac:dyDescent="0.2">
      <c r="A975" s="1">
        <v>43787</v>
      </c>
      <c r="B975">
        <v>219.26599999999999</v>
      </c>
      <c r="C975">
        <v>16.07</v>
      </c>
      <c r="D975" s="12">
        <v>-2.2068774325800788E-4</v>
      </c>
      <c r="E975" s="12">
        <v>-6.2189054726358162E-4</v>
      </c>
      <c r="F975" s="12">
        <v>-4.0120280400557373E-4</v>
      </c>
      <c r="G975" s="12"/>
      <c r="H975" s="12"/>
      <c r="N975" s="24">
        <v>4.8703080024312402E-8</v>
      </c>
      <c r="O975" s="24">
        <v>1.609636899419348E-7</v>
      </c>
      <c r="AI975" s="26" t="e">
        <v>#N/A</v>
      </c>
      <c r="AJ975" s="26" t="e">
        <v>#N/A</v>
      </c>
    </row>
    <row r="976" spans="1:36" x14ac:dyDescent="0.2">
      <c r="A976" s="1">
        <v>43784</v>
      </c>
      <c r="B976">
        <v>219.31439999999998</v>
      </c>
      <c r="C976">
        <v>16.079999999999998</v>
      </c>
      <c r="D976" s="12">
        <v>1.281995091164001E-3</v>
      </c>
      <c r="E976" s="12">
        <v>1.2453300124533051E-3</v>
      </c>
      <c r="F976" s="12">
        <v>-3.6665078710695909E-5</v>
      </c>
      <c r="G976" s="12"/>
      <c r="H976" s="12"/>
      <c r="N976" s="24">
        <v>1.6435114137685952E-6</v>
      </c>
      <c r="O976" s="24">
        <v>1.3443279968615264E-9</v>
      </c>
      <c r="AI976" s="26" t="e">
        <v>#N/A</v>
      </c>
      <c r="AJ976" s="26" t="e">
        <v>#N/A</v>
      </c>
    </row>
    <row r="977" spans="1:36" x14ac:dyDescent="0.2">
      <c r="A977" s="1">
        <v>43783</v>
      </c>
      <c r="B977">
        <v>219.03360000000001</v>
      </c>
      <c r="C977">
        <v>16.059999999999999</v>
      </c>
      <c r="D977" s="12">
        <v>8.0852009751586351E-4</v>
      </c>
      <c r="E977" s="12">
        <v>1.8714909544601532E-3</v>
      </c>
      <c r="F977" s="12">
        <v>1.0629708569442897E-3</v>
      </c>
      <c r="G977" s="12"/>
      <c r="H977" s="12"/>
      <c r="N977" s="24">
        <v>6.5370474808706149E-7</v>
      </c>
      <c r="O977" s="24">
        <v>1.1299070427128776E-6</v>
      </c>
      <c r="AI977" s="26" t="e">
        <v>#N/A</v>
      </c>
      <c r="AJ977" s="26" t="e">
        <v>#N/A</v>
      </c>
    </row>
    <row r="978" spans="1:36" x14ac:dyDescent="0.2">
      <c r="A978" s="1">
        <v>43782</v>
      </c>
      <c r="B978">
        <v>218.85665</v>
      </c>
      <c r="C978">
        <v>16.03</v>
      </c>
      <c r="D978" s="12">
        <v>7.5311414068979232E-4</v>
      </c>
      <c r="E978" s="12">
        <v>-6.2344139650860608E-4</v>
      </c>
      <c r="F978" s="12">
        <v>-1.3765555371983984E-3</v>
      </c>
      <c r="G978" s="12"/>
      <c r="H978" s="12"/>
      <c r="N978" s="24">
        <v>5.6718090890692425E-7</v>
      </c>
      <c r="O978" s="24">
        <v>1.8949051469915712E-6</v>
      </c>
      <c r="AI978" s="26" t="e">
        <v>#N/A</v>
      </c>
      <c r="AJ978" s="26" t="e">
        <v>#N/A</v>
      </c>
    </row>
    <row r="979" spans="1:36" x14ac:dyDescent="0.2">
      <c r="A979" s="1">
        <v>43781</v>
      </c>
      <c r="B979">
        <v>218.69194999999999</v>
      </c>
      <c r="C979">
        <v>16.04</v>
      </c>
      <c r="D979" s="12">
        <v>1.8204760494477945E-3</v>
      </c>
      <c r="E979" s="12">
        <v>2.4999999999999467E-3</v>
      </c>
      <c r="F979" s="12">
        <v>6.795239505521522E-4</v>
      </c>
      <c r="G979" s="12"/>
      <c r="H979" s="12"/>
      <c r="N979" s="24">
        <v>3.314133046613049E-6</v>
      </c>
      <c r="O979" s="24">
        <v>4.617527993740038E-7</v>
      </c>
      <c r="AI979" s="26" t="e">
        <v>#N/A</v>
      </c>
      <c r="AJ979" s="26" t="e">
        <v>#N/A</v>
      </c>
    </row>
    <row r="980" spans="1:36" x14ac:dyDescent="0.2">
      <c r="A980" s="1">
        <v>43780</v>
      </c>
      <c r="B980">
        <v>218.29455000000002</v>
      </c>
      <c r="C980">
        <v>16</v>
      </c>
      <c r="D980" s="12">
        <v>-1.2734881588705171E-3</v>
      </c>
      <c r="E980" s="12">
        <v>6.2539086929325194E-4</v>
      </c>
      <c r="F980" s="12">
        <v>1.8988790281637691E-3</v>
      </c>
      <c r="G980" s="12"/>
      <c r="H980" s="12"/>
      <c r="N980" s="24">
        <v>1.6217720907834196E-6</v>
      </c>
      <c r="O980" s="24">
        <v>3.6057415636001802E-6</v>
      </c>
      <c r="AI980" s="26" t="e">
        <v>#N/A</v>
      </c>
      <c r="AJ980" s="26" t="e">
        <v>#N/A</v>
      </c>
    </row>
    <row r="981" spans="1:36" x14ac:dyDescent="0.2">
      <c r="A981" s="1">
        <v>43777</v>
      </c>
      <c r="B981">
        <v>218.5729</v>
      </c>
      <c r="C981">
        <v>15.99</v>
      </c>
      <c r="D981" s="12">
        <v>1.0703529187612304E-3</v>
      </c>
      <c r="E981" s="12">
        <v>0</v>
      </c>
      <c r="F981" s="12">
        <v>-1.0703529187612304E-3</v>
      </c>
      <c r="G981" s="12"/>
      <c r="H981" s="12"/>
      <c r="N981" s="24">
        <v>1.1456553707006851E-6</v>
      </c>
      <c r="O981" s="24">
        <v>1.1456553707006851E-6</v>
      </c>
      <c r="AI981" s="26" t="e">
        <v>#N/A</v>
      </c>
      <c r="AJ981" s="26" t="e">
        <v>#N/A</v>
      </c>
    </row>
    <row r="982" spans="1:36" x14ac:dyDescent="0.2">
      <c r="A982" s="1">
        <v>43776</v>
      </c>
      <c r="B982">
        <v>218.33920000000001</v>
      </c>
      <c r="C982">
        <v>15.99</v>
      </c>
      <c r="D982" s="12">
        <v>4.2062356756611408E-4</v>
      </c>
      <c r="E982" s="12">
        <v>1.2523481527864089E-3</v>
      </c>
      <c r="F982" s="12">
        <v>8.317245852202948E-4</v>
      </c>
      <c r="G982" s="12"/>
      <c r="H982" s="12"/>
      <c r="N982" s="24">
        <v>1.7692418559204534E-7</v>
      </c>
      <c r="O982" s="24">
        <v>6.9176578565987145E-7</v>
      </c>
      <c r="AI982" s="26" t="e">
        <v>#N/A</v>
      </c>
      <c r="AJ982" s="26" t="e">
        <v>#N/A</v>
      </c>
    </row>
    <row r="983" spans="1:36" x14ac:dyDescent="0.2">
      <c r="A983" s="1">
        <v>43775</v>
      </c>
      <c r="B983">
        <v>218.2474</v>
      </c>
      <c r="C983">
        <v>15.97</v>
      </c>
      <c r="D983" s="12">
        <v>8.7201870151076832E-4</v>
      </c>
      <c r="E983" s="12">
        <v>1.2539184952979898E-3</v>
      </c>
      <c r="F983" s="12">
        <v>3.818997937872215E-4</v>
      </c>
      <c r="G983" s="12"/>
      <c r="H983" s="12"/>
      <c r="N983" s="24">
        <v>7.6041661578452645E-7</v>
      </c>
      <c r="O983" s="24">
        <v>1.4584745249472229E-7</v>
      </c>
      <c r="AI983" s="26" t="e">
        <v>#N/A</v>
      </c>
      <c r="AJ983" s="26" t="e">
        <v>#N/A</v>
      </c>
    </row>
    <row r="984" spans="1:36" x14ac:dyDescent="0.2">
      <c r="A984" s="1">
        <v>43774</v>
      </c>
      <c r="B984">
        <v>218.05725000000001</v>
      </c>
      <c r="C984">
        <v>15.95</v>
      </c>
      <c r="D984" s="12">
        <v>1.4756405637195158E-3</v>
      </c>
      <c r="E984" s="12">
        <v>0</v>
      </c>
      <c r="F984" s="12">
        <v>-1.4756405637195158E-3</v>
      </c>
      <c r="G984" s="12"/>
      <c r="H984" s="12"/>
      <c r="N984" s="24">
        <v>2.1775150732944505E-6</v>
      </c>
      <c r="O984" s="24">
        <v>2.1775150732944505E-6</v>
      </c>
      <c r="AI984" s="26" t="e">
        <v>#N/A</v>
      </c>
      <c r="AJ984" s="26" t="e">
        <v>#N/A</v>
      </c>
    </row>
    <row r="985" spans="1:36" x14ac:dyDescent="0.2">
      <c r="A985" s="1">
        <v>43773</v>
      </c>
      <c r="B985">
        <v>217.73595</v>
      </c>
      <c r="C985">
        <v>15.95</v>
      </c>
      <c r="D985" s="12">
        <v>4.4992011928361997E-3</v>
      </c>
      <c r="E985" s="12">
        <v>5.04095778197855E-3</v>
      </c>
      <c r="F985" s="12">
        <v>5.4175658914235036E-4</v>
      </c>
      <c r="G985" s="12"/>
      <c r="H985" s="12"/>
      <c r="N985" s="24">
        <v>2.0242811373618683E-5</v>
      </c>
      <c r="O985" s="24">
        <v>2.935002018791534E-7</v>
      </c>
      <c r="AI985" s="26" t="e">
        <v>#N/A</v>
      </c>
      <c r="AJ985" s="26" t="e">
        <v>#N/A</v>
      </c>
    </row>
    <row r="986" spans="1:36" x14ac:dyDescent="0.2">
      <c r="A986" s="1">
        <v>43769</v>
      </c>
      <c r="B986">
        <v>216.76069999999999</v>
      </c>
      <c r="C986">
        <v>15.87</v>
      </c>
      <c r="D986" s="12">
        <v>-1.5106544962506518E-4</v>
      </c>
      <c r="E986" s="12">
        <v>6.3051702395955367E-4</v>
      </c>
      <c r="F986" s="12">
        <v>7.8158247358461885E-4</v>
      </c>
      <c r="G986" s="12"/>
      <c r="H986" s="12"/>
      <c r="N986" s="24">
        <v>2.2820770070423106E-8</v>
      </c>
      <c r="O986" s="24">
        <v>6.1087116301465139E-7</v>
      </c>
      <c r="AI986" s="26" t="e">
        <v>#N/A</v>
      </c>
      <c r="AJ986" s="26" t="e">
        <v>#N/A</v>
      </c>
    </row>
    <row r="987" spans="1:36" x14ac:dyDescent="0.2">
      <c r="A987" s="1">
        <v>43768</v>
      </c>
      <c r="B987">
        <v>216.79345000000001</v>
      </c>
      <c r="C987">
        <v>15.86</v>
      </c>
      <c r="D987" s="12">
        <v>1.4333679087725759E-3</v>
      </c>
      <c r="E987" s="12">
        <v>-1.2594458438287548E-3</v>
      </c>
      <c r="F987" s="12">
        <v>-2.6928137526013307E-3</v>
      </c>
      <c r="G987" s="12"/>
      <c r="H987" s="12"/>
      <c r="N987" s="24">
        <v>2.0545435618990674E-6</v>
      </c>
      <c r="O987" s="24">
        <v>7.2512459061988609E-6</v>
      </c>
      <c r="AI987" s="26" t="e">
        <v>#N/A</v>
      </c>
      <c r="AJ987" s="26" t="e">
        <v>#N/A</v>
      </c>
    </row>
    <row r="988" spans="1:36" x14ac:dyDescent="0.2">
      <c r="A988" s="1">
        <v>43767</v>
      </c>
      <c r="B988">
        <v>216.48315000000002</v>
      </c>
      <c r="C988">
        <v>15.88</v>
      </c>
      <c r="D988" s="12">
        <v>-6.2713797035340857E-4</v>
      </c>
      <c r="E988" s="12">
        <v>1.2610340479193294E-3</v>
      </c>
      <c r="F988" s="12">
        <v>1.888172018272738E-3</v>
      </c>
      <c r="G988" s="12"/>
      <c r="H988" s="12"/>
      <c r="N988" s="24">
        <v>3.9330203385899276E-7</v>
      </c>
      <c r="O988" s="24">
        <v>3.5651935705881445E-6</v>
      </c>
      <c r="AI988" s="26" t="e">
        <v>#N/A</v>
      </c>
      <c r="AJ988" s="26" t="e">
        <v>#N/A</v>
      </c>
    </row>
    <row r="989" spans="1:36" x14ac:dyDescent="0.2">
      <c r="A989" s="1">
        <v>43766</v>
      </c>
      <c r="B989">
        <v>216.619</v>
      </c>
      <c r="C989">
        <v>15.86</v>
      </c>
      <c r="D989" s="12">
        <v>5.1314524781775894E-4</v>
      </c>
      <c r="E989" s="12">
        <v>4.4331855604813342E-3</v>
      </c>
      <c r="F989" s="12">
        <v>3.9200403126635752E-3</v>
      </c>
      <c r="G989" s="12"/>
      <c r="H989" s="12"/>
      <c r="N989" s="24">
        <v>2.6331804535794925E-7</v>
      </c>
      <c r="O989" s="24">
        <v>1.5366716052907542E-5</v>
      </c>
      <c r="AI989" s="26" t="e">
        <v>#N/A</v>
      </c>
      <c r="AJ989" s="26" t="e">
        <v>#N/A</v>
      </c>
    </row>
    <row r="990" spans="1:36" x14ac:dyDescent="0.2">
      <c r="A990" s="1">
        <v>43763</v>
      </c>
      <c r="B990">
        <v>216.50790000000001</v>
      </c>
      <c r="C990">
        <v>15.79</v>
      </c>
      <c r="D990" s="12">
        <v>1.3058123797118348E-3</v>
      </c>
      <c r="E990" s="12">
        <v>6.3371356147023938E-4</v>
      </c>
      <c r="F990" s="12">
        <v>-6.7209881824159545E-4</v>
      </c>
      <c r="G990" s="12"/>
      <c r="H990" s="12"/>
      <c r="N990" s="24">
        <v>1.705145971008685E-6</v>
      </c>
      <c r="O990" s="24">
        <v>4.5171682148174917E-7</v>
      </c>
      <c r="AI990" s="26" t="e">
        <v>#N/A</v>
      </c>
      <c r="AJ990" s="26" t="e">
        <v>#N/A</v>
      </c>
    </row>
    <row r="991" spans="1:36" x14ac:dyDescent="0.2">
      <c r="A991" s="1">
        <v>43762</v>
      </c>
      <c r="B991">
        <v>216.22555</v>
      </c>
      <c r="C991">
        <v>15.78</v>
      </c>
      <c r="D991" s="12">
        <v>2.3416885931974996E-3</v>
      </c>
      <c r="E991" s="12">
        <v>3.1786395422759295E-3</v>
      </c>
      <c r="F991" s="12">
        <v>8.3695094907842993E-4</v>
      </c>
      <c r="G991" s="12"/>
      <c r="H991" s="12"/>
      <c r="N991" s="24">
        <v>5.4835054675112849E-6</v>
      </c>
      <c r="O991" s="24">
        <v>7.0048689116328465E-7</v>
      </c>
      <c r="AI991" s="26" t="e">
        <v>#N/A</v>
      </c>
      <c r="AJ991" s="26" t="e">
        <v>#N/A</v>
      </c>
    </row>
    <row r="992" spans="1:36" x14ac:dyDescent="0.2">
      <c r="A992" s="1">
        <v>43761</v>
      </c>
      <c r="B992">
        <v>215.72039999999998</v>
      </c>
      <c r="C992">
        <v>15.73</v>
      </c>
      <c r="D992" s="12">
        <v>1.8428077553969135E-3</v>
      </c>
      <c r="E992" s="12">
        <v>-1.9035532994923221E-3</v>
      </c>
      <c r="F992" s="12">
        <v>-3.7463610548892357E-3</v>
      </c>
      <c r="G992" s="12"/>
      <c r="H992" s="12"/>
      <c r="N992" s="24">
        <v>3.3959404233510106E-6</v>
      </c>
      <c r="O992" s="24">
        <v>1.4035221153590787E-5</v>
      </c>
      <c r="AI992" s="26" t="e">
        <v>#N/A</v>
      </c>
      <c r="AJ992" s="26" t="e">
        <v>#N/A</v>
      </c>
    </row>
    <row r="993" spans="1:36" x14ac:dyDescent="0.2">
      <c r="A993" s="1">
        <v>43760</v>
      </c>
      <c r="B993">
        <v>215.3236</v>
      </c>
      <c r="C993">
        <v>15.76</v>
      </c>
      <c r="D993" s="12">
        <v>3.6563003351064438E-4</v>
      </c>
      <c r="E993" s="12">
        <v>4.4614404079030834E-3</v>
      </c>
      <c r="F993" s="12">
        <v>4.095810374392439E-3</v>
      </c>
      <c r="G993" s="12"/>
      <c r="H993" s="12"/>
      <c r="N993" s="24">
        <v>1.3368532140499493E-7</v>
      </c>
      <c r="O993" s="24">
        <v>1.6775662622980731E-5</v>
      </c>
      <c r="AI993" s="26" t="e">
        <v>#N/A</v>
      </c>
      <c r="AJ993" s="26" t="e">
        <v>#N/A</v>
      </c>
    </row>
    <row r="994" spans="1:36" x14ac:dyDescent="0.2">
      <c r="A994" s="1">
        <v>43759</v>
      </c>
      <c r="B994">
        <v>215.2449</v>
      </c>
      <c r="C994">
        <v>15.69</v>
      </c>
      <c r="D994" s="12">
        <v>1.5916494360126432E-3</v>
      </c>
      <c r="E994" s="12">
        <v>-1.9083969465649719E-3</v>
      </c>
      <c r="F994" s="12">
        <v>-3.5000463825776151E-3</v>
      </c>
      <c r="G994" s="12"/>
      <c r="H994" s="12"/>
      <c r="N994" s="24">
        <v>2.5333479271593653E-6</v>
      </c>
      <c r="O994" s="24">
        <v>1.2250324680194649E-5</v>
      </c>
      <c r="AI994" s="26" t="e">
        <v>#N/A</v>
      </c>
      <c r="AJ994" s="26" t="e">
        <v>#N/A</v>
      </c>
    </row>
    <row r="995" spans="1:36" x14ac:dyDescent="0.2">
      <c r="A995" s="1">
        <v>43756</v>
      </c>
      <c r="B995">
        <v>214.90285</v>
      </c>
      <c r="C995">
        <v>15.72</v>
      </c>
      <c r="D995" s="12">
        <v>-2.5451239074092413E-3</v>
      </c>
      <c r="E995" s="12">
        <v>-3.8022813688212143E-3</v>
      </c>
      <c r="F995" s="12">
        <v>-1.2571574614119729E-3</v>
      </c>
      <c r="G995" s="12"/>
      <c r="H995" s="12"/>
      <c r="N995" s="24">
        <v>6.4776557040660847E-6</v>
      </c>
      <c r="O995" s="24">
        <v>1.5804448827837961E-6</v>
      </c>
      <c r="AI995" s="26" t="e">
        <v>#N/A</v>
      </c>
      <c r="AJ995" s="26" t="e">
        <v>#N/A</v>
      </c>
    </row>
    <row r="996" spans="1:36" x14ac:dyDescent="0.2">
      <c r="A996" s="1">
        <v>43755</v>
      </c>
      <c r="B996">
        <v>215.4512</v>
      </c>
      <c r="C996">
        <v>15.78</v>
      </c>
      <c r="D996" s="12">
        <v>-1.5135940768699063E-3</v>
      </c>
      <c r="E996" s="12">
        <v>6.3411540900437657E-4</v>
      </c>
      <c r="F996" s="12">
        <v>2.1477094858742829E-3</v>
      </c>
      <c r="G996" s="12"/>
      <c r="H996" s="12"/>
      <c r="N996" s="24">
        <v>2.290967029535664E-6</v>
      </c>
      <c r="O996" s="24">
        <v>4.6126560357143763E-6</v>
      </c>
      <c r="AI996" s="26" t="e">
        <v>#N/A</v>
      </c>
      <c r="AJ996" s="26" t="e">
        <v>#N/A</v>
      </c>
    </row>
    <row r="997" spans="1:36" x14ac:dyDescent="0.2">
      <c r="A997" s="1">
        <v>43754</v>
      </c>
      <c r="B997">
        <v>215.77780000000001</v>
      </c>
      <c r="C997">
        <v>15.77</v>
      </c>
      <c r="D997" s="12">
        <v>-7.3378138223656464E-4</v>
      </c>
      <c r="E997" s="12">
        <v>-3.160556257901459E-3</v>
      </c>
      <c r="F997" s="12">
        <v>-2.4267748756648944E-3</v>
      </c>
      <c r="G997" s="12"/>
      <c r="H997" s="12"/>
      <c r="N997" s="24">
        <v>5.3843511691700339E-7</v>
      </c>
      <c r="O997" s="24">
        <v>5.8892362971583631E-6</v>
      </c>
      <c r="AI997" s="26" t="e">
        <v>#N/A</v>
      </c>
      <c r="AJ997" s="26" t="e">
        <v>#N/A</v>
      </c>
    </row>
    <row r="998" spans="1:36" x14ac:dyDescent="0.2">
      <c r="A998" s="1">
        <v>43753</v>
      </c>
      <c r="B998">
        <v>215.93625</v>
      </c>
      <c r="C998">
        <v>15.82</v>
      </c>
      <c r="D998" s="12">
        <v>3.4650677120653395E-3</v>
      </c>
      <c r="E998" s="12">
        <v>2.5348542458809575E-3</v>
      </c>
      <c r="F998" s="12">
        <v>-9.3021346618438194E-4</v>
      </c>
      <c r="G998" s="12"/>
      <c r="H998" s="12"/>
      <c r="N998" s="24">
        <v>1.2006694249197727E-5</v>
      </c>
      <c r="O998" s="24">
        <v>8.6529709267076225E-7</v>
      </c>
      <c r="AI998" s="26" t="e">
        <v>#N/A</v>
      </c>
      <c r="AJ998" s="26" t="e">
        <v>#N/A</v>
      </c>
    </row>
    <row r="999" spans="1:36" x14ac:dyDescent="0.2">
      <c r="A999" s="1">
        <v>43752</v>
      </c>
      <c r="B999">
        <v>215.19060000000002</v>
      </c>
      <c r="C999">
        <v>15.78</v>
      </c>
      <c r="D999" s="12">
        <v>-1.233637746805849E-4</v>
      </c>
      <c r="E999" s="12">
        <v>-1.2658227848102444E-3</v>
      </c>
      <c r="F999" s="12">
        <v>-1.1424590101296594E-3</v>
      </c>
      <c r="G999" s="12"/>
      <c r="H999" s="12"/>
      <c r="N999" s="24">
        <v>1.5218620903442122E-8</v>
      </c>
      <c r="O999" s="24">
        <v>1.3052125898264414E-6</v>
      </c>
      <c r="AI999" s="26" t="e">
        <v>#N/A</v>
      </c>
      <c r="AJ999" s="26" t="e">
        <v>#N/A</v>
      </c>
    </row>
    <row r="1000" spans="1:36" x14ac:dyDescent="0.2">
      <c r="A1000" s="1">
        <v>43749</v>
      </c>
      <c r="B1000">
        <v>215.21715</v>
      </c>
      <c r="C1000">
        <v>15.8</v>
      </c>
      <c r="D1000" s="12">
        <v>3.4928279526951211E-3</v>
      </c>
      <c r="E1000" s="12">
        <v>4.4500953591863901E-3</v>
      </c>
      <c r="F1000" s="12">
        <v>9.5726740649126896E-4</v>
      </c>
      <c r="G1000" s="12"/>
      <c r="H1000" s="12"/>
      <c r="N1000" s="24">
        <v>1.2199847107128392E-5</v>
      </c>
      <c r="O1000" s="24">
        <v>9.1636088753052037E-7</v>
      </c>
      <c r="AI1000" s="26" t="e">
        <v>#N/A</v>
      </c>
      <c r="AJ1000" s="26" t="e">
        <v>#N/A</v>
      </c>
    </row>
    <row r="1001" spans="1:36" x14ac:dyDescent="0.2">
      <c r="A1001" s="1">
        <v>43748</v>
      </c>
      <c r="B1001">
        <v>214.46805000000001</v>
      </c>
      <c r="C1001">
        <v>15.73</v>
      </c>
      <c r="D1001" s="12">
        <v>-3.4538667576500259E-4</v>
      </c>
      <c r="E1001" s="12">
        <v>0</v>
      </c>
      <c r="F1001" s="12">
        <v>3.4538667576500259E-4</v>
      </c>
      <c r="G1001" s="12"/>
      <c r="H1001" s="12"/>
      <c r="N1001" s="24">
        <v>1.1929195579599903E-7</v>
      </c>
      <c r="O1001" s="24">
        <v>1.1929195579599903E-7</v>
      </c>
      <c r="AI1001" s="26" t="e">
        <v>#N/A</v>
      </c>
      <c r="AJ1001" s="26" t="e">
        <v>#N/A</v>
      </c>
    </row>
    <row r="1002" spans="1:36" x14ac:dyDescent="0.2">
      <c r="A1002" s="1">
        <v>43747</v>
      </c>
      <c r="B1002">
        <v>214.54214999999999</v>
      </c>
      <c r="C1002">
        <v>15.73</v>
      </c>
      <c r="D1002" s="12">
        <v>9.1510921594051275E-4</v>
      </c>
      <c r="E1002" s="12">
        <v>-1.2698412698411987E-3</v>
      </c>
      <c r="F1002" s="12">
        <v>-2.1849504857817115E-3</v>
      </c>
      <c r="G1002" s="12"/>
      <c r="H1002" s="12"/>
      <c r="N1002" s="24">
        <v>8.3742487709926003E-7</v>
      </c>
      <c r="O1002" s="24">
        <v>4.7740086253177371E-6</v>
      </c>
      <c r="AI1002" s="26" t="e">
        <v>#N/A</v>
      </c>
      <c r="AJ1002" s="26" t="e">
        <v>#N/A</v>
      </c>
    </row>
    <row r="1003" spans="1:36" x14ac:dyDescent="0.2">
      <c r="A1003" s="1">
        <v>43746</v>
      </c>
      <c r="B1003">
        <v>214.346</v>
      </c>
      <c r="C1003">
        <v>15.75</v>
      </c>
      <c r="D1003" s="12">
        <v>-4.1956040698892805E-3</v>
      </c>
      <c r="E1003" s="12">
        <v>-3.1645569620253333E-3</v>
      </c>
      <c r="F1003" s="12">
        <v>1.0310471078639472E-3</v>
      </c>
      <c r="G1003" s="12"/>
      <c r="H1003" s="12"/>
      <c r="N1003" s="24">
        <v>1.7603093511271494E-5</v>
      </c>
      <c r="O1003" s="24">
        <v>1.0630581386346098E-6</v>
      </c>
      <c r="AI1003" s="26" t="e">
        <v>#N/A</v>
      </c>
      <c r="AJ1003" s="26" t="e">
        <v>#N/A</v>
      </c>
    </row>
    <row r="1004" spans="1:36" x14ac:dyDescent="0.2">
      <c r="A1004" s="1">
        <v>43745</v>
      </c>
      <c r="B1004">
        <v>215.2491</v>
      </c>
      <c r="C1004">
        <v>15.8</v>
      </c>
      <c r="D1004" s="12">
        <v>-1.7662203232899909E-3</v>
      </c>
      <c r="E1004" s="12">
        <v>6.3331222292606348E-4</v>
      </c>
      <c r="F1004" s="12">
        <v>2.3995325462160544E-3</v>
      </c>
      <c r="G1004" s="12"/>
      <c r="H1004" s="12"/>
      <c r="N1004" s="24">
        <v>3.1195342304026001E-6</v>
      </c>
      <c r="O1004" s="24">
        <v>5.7577564403501013E-6</v>
      </c>
      <c r="AI1004" s="26" t="e">
        <v>#N/A</v>
      </c>
      <c r="AJ1004" s="26" t="e">
        <v>#N/A</v>
      </c>
    </row>
    <row r="1005" spans="1:36" x14ac:dyDescent="0.2">
      <c r="A1005" s="1">
        <v>43742</v>
      </c>
      <c r="B1005">
        <v>215.62995000000001</v>
      </c>
      <c r="C1005">
        <v>15.79</v>
      </c>
      <c r="D1005" s="12">
        <v>5.6663479700580499E-3</v>
      </c>
      <c r="E1005" s="12">
        <v>5.7324840764330087E-3</v>
      </c>
      <c r="F1005" s="12">
        <v>6.6136106374958814E-5</v>
      </c>
      <c r="G1005" s="12"/>
      <c r="H1005" s="12"/>
      <c r="N1005" s="24">
        <v>3.2107499317780986E-5</v>
      </c>
      <c r="O1005" s="24">
        <v>4.3739845664398681E-9</v>
      </c>
      <c r="AI1005" s="26" t="e">
        <v>#N/A</v>
      </c>
      <c r="AJ1005" s="26" t="e">
        <v>#N/A</v>
      </c>
    </row>
    <row r="1006" spans="1:36" x14ac:dyDescent="0.2">
      <c r="A1006" s="1">
        <v>43741</v>
      </c>
      <c r="B1006">
        <v>214.41500000000002</v>
      </c>
      <c r="C1006">
        <v>15.7</v>
      </c>
      <c r="D1006" s="12">
        <v>1.9432320175105655E-3</v>
      </c>
      <c r="E1006" s="12">
        <v>-3.1746031746032743E-3</v>
      </c>
      <c r="F1006" s="12">
        <v>-5.1178351921138399E-3</v>
      </c>
      <c r="G1006" s="12"/>
      <c r="H1006" s="12"/>
      <c r="N1006" s="24">
        <v>3.7761506738781826E-6</v>
      </c>
      <c r="O1006" s="24">
        <v>2.6192237053638904E-5</v>
      </c>
      <c r="AI1006" s="26" t="e">
        <v>#N/A</v>
      </c>
      <c r="AJ1006" s="26" t="e">
        <v>#N/A</v>
      </c>
    </row>
    <row r="1007" spans="1:36" x14ac:dyDescent="0.2">
      <c r="A1007" s="1">
        <v>43740</v>
      </c>
      <c r="B1007">
        <v>213.99914999999999</v>
      </c>
      <c r="C1007">
        <v>15.75</v>
      </c>
      <c r="D1007" s="12">
        <v>-8.899332023284634E-3</v>
      </c>
      <c r="E1007" s="12">
        <v>-1.3775829680651275E-2</v>
      </c>
      <c r="F1007" s="12">
        <v>-4.8764976573666408E-3</v>
      </c>
      <c r="G1007" s="12"/>
      <c r="H1007" s="12"/>
      <c r="N1007" s="24">
        <v>7.9198110460659374E-5</v>
      </c>
      <c r="O1007" s="24">
        <v>2.3780229402302336E-5</v>
      </c>
    </row>
    <row r="1008" spans="1:36" x14ac:dyDescent="0.2">
      <c r="A1008" s="1">
        <v>43739</v>
      </c>
      <c r="B1008">
        <v>215.92070000000001</v>
      </c>
      <c r="C1008">
        <v>15.97</v>
      </c>
      <c r="G1008" s="12"/>
      <c r="H1008" s="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34"/>
  <sheetViews>
    <sheetView workbookViewId="0">
      <selection activeCell="A8" sqref="A8:A1534"/>
    </sheetView>
  </sheetViews>
  <sheetFormatPr baseColWidth="10" defaultColWidth="8.83203125" defaultRowHeight="15" x14ac:dyDescent="0.2"/>
  <cols>
    <col min="1" max="1" width="10.6640625" bestFit="1" customWidth="1"/>
    <col min="2" max="2" width="15.5" bestFit="1" customWidth="1"/>
    <col min="5" max="5" width="9.5" bestFit="1" customWidth="1"/>
    <col min="6" max="6" width="10.5" bestFit="1" customWidth="1"/>
  </cols>
  <sheetData>
    <row r="1" spans="1:6" x14ac:dyDescent="0.2">
      <c r="A1" t="s">
        <v>0</v>
      </c>
      <c r="B1" t="s">
        <v>1</v>
      </c>
    </row>
    <row r="2" spans="1:6" x14ac:dyDescent="0.2">
      <c r="A2" t="s">
        <v>2</v>
      </c>
      <c r="B2" s="2">
        <v>43007</v>
      </c>
      <c r="F2" t="s">
        <v>3595</v>
      </c>
    </row>
    <row r="3" spans="1:6" x14ac:dyDescent="0.2">
      <c r="A3" t="s">
        <v>3</v>
      </c>
      <c r="B3" s="2">
        <v>45198</v>
      </c>
      <c r="E3" t="s">
        <v>3596</v>
      </c>
      <c r="F3" s="1">
        <v>43739</v>
      </c>
    </row>
    <row r="4" spans="1:6" x14ac:dyDescent="0.2">
      <c r="A4" t="s">
        <v>4</v>
      </c>
      <c r="B4" t="s">
        <v>5</v>
      </c>
      <c r="E4" t="s">
        <v>3597</v>
      </c>
      <c r="F4" s="1">
        <v>45228</v>
      </c>
    </row>
    <row r="5" spans="1:6" x14ac:dyDescent="0.2">
      <c r="A5" t="s">
        <v>6</v>
      </c>
      <c r="B5" t="s">
        <v>7</v>
      </c>
    </row>
    <row r="7" spans="1:6" x14ac:dyDescent="0.2">
      <c r="A7" t="s">
        <v>8</v>
      </c>
      <c r="B7" t="s">
        <v>9</v>
      </c>
    </row>
    <row r="8" spans="1:6" x14ac:dyDescent="0.2">
      <c r="A8" s="1">
        <v>45198</v>
      </c>
      <c r="B8">
        <v>275.185</v>
      </c>
    </row>
    <row r="9" spans="1:6" x14ac:dyDescent="0.2">
      <c r="A9" s="1">
        <v>45197</v>
      </c>
      <c r="B9">
        <v>276.07900000000001</v>
      </c>
    </row>
    <row r="10" spans="1:6" x14ac:dyDescent="0.2">
      <c r="A10" s="1">
        <v>45196</v>
      </c>
      <c r="B10">
        <v>275.96800000000002</v>
      </c>
    </row>
    <row r="11" spans="1:6" x14ac:dyDescent="0.2">
      <c r="A11" s="1">
        <v>45195</v>
      </c>
      <c r="B11">
        <v>274.46600000000001</v>
      </c>
    </row>
    <row r="12" spans="1:6" x14ac:dyDescent="0.2">
      <c r="A12" s="1">
        <v>45194</v>
      </c>
      <c r="B12">
        <v>278.00900000000001</v>
      </c>
    </row>
    <row r="13" spans="1:6" x14ac:dyDescent="0.2">
      <c r="A13" s="1">
        <v>45191</v>
      </c>
      <c r="B13">
        <v>275.91500000000002</v>
      </c>
    </row>
    <row r="14" spans="1:6" x14ac:dyDescent="0.2">
      <c r="A14" s="1">
        <v>45190</v>
      </c>
      <c r="B14">
        <v>276.459</v>
      </c>
    </row>
    <row r="15" spans="1:6" x14ac:dyDescent="0.2">
      <c r="A15" s="1">
        <v>45189</v>
      </c>
      <c r="B15">
        <v>279.71499999999997</v>
      </c>
    </row>
    <row r="16" spans="1:6" x14ac:dyDescent="0.2">
      <c r="A16" s="1">
        <v>45188</v>
      </c>
      <c r="B16">
        <v>281.90199999999999</v>
      </c>
    </row>
    <row r="17" spans="1:2" x14ac:dyDescent="0.2">
      <c r="A17" s="1">
        <v>45187</v>
      </c>
      <c r="B17">
        <v>282.76</v>
      </c>
    </row>
    <row r="18" spans="1:2" x14ac:dyDescent="0.2">
      <c r="A18" s="1">
        <v>45184</v>
      </c>
      <c r="B18">
        <v>283.46199999999999</v>
      </c>
    </row>
    <row r="19" spans="1:2" x14ac:dyDescent="0.2">
      <c r="A19" s="1">
        <v>45183</v>
      </c>
      <c r="B19">
        <v>285.56599999999997</v>
      </c>
    </row>
    <row r="20" spans="1:2" x14ac:dyDescent="0.2">
      <c r="A20" s="1">
        <v>45182</v>
      </c>
      <c r="B20">
        <v>281.16800000000001</v>
      </c>
    </row>
    <row r="21" spans="1:2" x14ac:dyDescent="0.2">
      <c r="A21" s="1">
        <v>45181</v>
      </c>
      <c r="B21">
        <v>281.73099999999999</v>
      </c>
    </row>
    <row r="22" spans="1:2" x14ac:dyDescent="0.2">
      <c r="A22" s="1">
        <v>45180</v>
      </c>
      <c r="B22">
        <v>282.17</v>
      </c>
    </row>
    <row r="23" spans="1:2" x14ac:dyDescent="0.2">
      <c r="A23" s="1">
        <v>45177</v>
      </c>
      <c r="B23">
        <v>281.01900000000001</v>
      </c>
    </row>
    <row r="24" spans="1:2" x14ac:dyDescent="0.2">
      <c r="A24" s="1">
        <v>45176</v>
      </c>
      <c r="B24">
        <v>281.12</v>
      </c>
    </row>
    <row r="25" spans="1:2" x14ac:dyDescent="0.2">
      <c r="A25" s="1">
        <v>45175</v>
      </c>
      <c r="B25">
        <v>281.87099999999998</v>
      </c>
    </row>
    <row r="26" spans="1:2" x14ac:dyDescent="0.2">
      <c r="A26" s="1">
        <v>45174</v>
      </c>
      <c r="B26">
        <v>283.54000000000002</v>
      </c>
    </row>
    <row r="27" spans="1:2" x14ac:dyDescent="0.2">
      <c r="A27" s="1">
        <v>45173</v>
      </c>
      <c r="B27">
        <v>283.09800000000001</v>
      </c>
    </row>
    <row r="28" spans="1:2" x14ac:dyDescent="0.2">
      <c r="A28" s="1">
        <v>45170</v>
      </c>
      <c r="B28">
        <v>282.459</v>
      </c>
    </row>
    <row r="29" spans="1:2" x14ac:dyDescent="0.2">
      <c r="A29" s="1">
        <v>45169</v>
      </c>
      <c r="B29">
        <v>280.93400000000003</v>
      </c>
    </row>
    <row r="30" spans="1:2" x14ac:dyDescent="0.2">
      <c r="A30" s="1">
        <v>45168</v>
      </c>
      <c r="B30">
        <v>279.52</v>
      </c>
    </row>
    <row r="31" spans="1:2" x14ac:dyDescent="0.2">
      <c r="A31" s="1">
        <v>45167</v>
      </c>
      <c r="B31">
        <v>280.57799999999997</v>
      </c>
    </row>
    <row r="32" spans="1:2" x14ac:dyDescent="0.2">
      <c r="A32" s="1">
        <v>45166</v>
      </c>
      <c r="B32">
        <v>277.42700000000002</v>
      </c>
    </row>
    <row r="33" spans="1:2" x14ac:dyDescent="0.2">
      <c r="A33" s="1">
        <v>45163</v>
      </c>
      <c r="B33">
        <v>276.08</v>
      </c>
    </row>
    <row r="34" spans="1:2" x14ac:dyDescent="0.2">
      <c r="A34" s="1">
        <v>45162</v>
      </c>
      <c r="B34">
        <v>273.78199999999998</v>
      </c>
    </row>
    <row r="35" spans="1:2" x14ac:dyDescent="0.2">
      <c r="A35" s="1">
        <v>45161</v>
      </c>
      <c r="B35">
        <v>276.56599999999997</v>
      </c>
    </row>
    <row r="36" spans="1:2" x14ac:dyDescent="0.2">
      <c r="A36" s="1">
        <v>45160</v>
      </c>
      <c r="B36">
        <v>273.78100000000001</v>
      </c>
    </row>
    <row r="37" spans="1:2" x14ac:dyDescent="0.2">
      <c r="A37" s="1">
        <v>45159</v>
      </c>
      <c r="B37">
        <v>272.976</v>
      </c>
    </row>
    <row r="38" spans="1:2" x14ac:dyDescent="0.2">
      <c r="A38" s="1">
        <v>45156</v>
      </c>
      <c r="B38">
        <v>272.10500000000002</v>
      </c>
    </row>
    <row r="39" spans="1:2" x14ac:dyDescent="0.2">
      <c r="A39" s="1">
        <v>45155</v>
      </c>
      <c r="B39">
        <v>272.11099999999999</v>
      </c>
    </row>
    <row r="40" spans="1:2" x14ac:dyDescent="0.2">
      <c r="A40" s="1">
        <v>45154</v>
      </c>
      <c r="B40">
        <v>273.90199999999999</v>
      </c>
    </row>
    <row r="41" spans="1:2" x14ac:dyDescent="0.2">
      <c r="A41" s="1">
        <v>45152</v>
      </c>
      <c r="B41">
        <v>278.762</v>
      </c>
    </row>
    <row r="42" spans="1:2" x14ac:dyDescent="0.2">
      <c r="A42" s="1">
        <v>45149</v>
      </c>
      <c r="B42">
        <v>276.66300000000001</v>
      </c>
    </row>
    <row r="43" spans="1:2" x14ac:dyDescent="0.2">
      <c r="A43" s="1">
        <v>45148</v>
      </c>
      <c r="B43">
        <v>276.61500000000001</v>
      </c>
    </row>
    <row r="44" spans="1:2" x14ac:dyDescent="0.2">
      <c r="A44" s="1">
        <v>45147</v>
      </c>
      <c r="B44">
        <v>276.70600000000002</v>
      </c>
    </row>
    <row r="45" spans="1:2" x14ac:dyDescent="0.2">
      <c r="A45" s="1">
        <v>45146</v>
      </c>
      <c r="B45">
        <v>278.74099999999999</v>
      </c>
    </row>
    <row r="46" spans="1:2" x14ac:dyDescent="0.2">
      <c r="A46" s="1">
        <v>45145</v>
      </c>
      <c r="B46">
        <v>278.75099999999998</v>
      </c>
    </row>
    <row r="47" spans="1:2" x14ac:dyDescent="0.2">
      <c r="A47" s="1">
        <v>45142</v>
      </c>
      <c r="B47">
        <v>276.66199999999998</v>
      </c>
    </row>
    <row r="48" spans="1:2" x14ac:dyDescent="0.2">
      <c r="A48" s="1">
        <v>45141</v>
      </c>
      <c r="B48">
        <v>279.28800000000001</v>
      </c>
    </row>
    <row r="49" spans="1:2" x14ac:dyDescent="0.2">
      <c r="A49" s="1">
        <v>45140</v>
      </c>
      <c r="B49">
        <v>280.39999999999998</v>
      </c>
    </row>
    <row r="50" spans="1:2" x14ac:dyDescent="0.2">
      <c r="A50" s="1">
        <v>45139</v>
      </c>
      <c r="B50">
        <v>283.52999999999997</v>
      </c>
    </row>
    <row r="51" spans="1:2" x14ac:dyDescent="0.2">
      <c r="A51" s="1">
        <v>45138</v>
      </c>
      <c r="B51">
        <v>283.80099999999999</v>
      </c>
    </row>
    <row r="52" spans="1:2" x14ac:dyDescent="0.2">
      <c r="A52" s="1">
        <v>45135</v>
      </c>
      <c r="B52">
        <v>282.94600000000003</v>
      </c>
    </row>
    <row r="53" spans="1:2" x14ac:dyDescent="0.2">
      <c r="A53" s="1">
        <v>45134</v>
      </c>
      <c r="B53">
        <v>281.90199999999999</v>
      </c>
    </row>
    <row r="54" spans="1:2" x14ac:dyDescent="0.2">
      <c r="A54" s="1">
        <v>45133</v>
      </c>
      <c r="B54">
        <v>281.005</v>
      </c>
    </row>
    <row r="55" spans="1:2" x14ac:dyDescent="0.2">
      <c r="A55" s="1">
        <v>45132</v>
      </c>
      <c r="B55">
        <v>281.56400000000002</v>
      </c>
    </row>
    <row r="56" spans="1:2" x14ac:dyDescent="0.2">
      <c r="A56" s="1">
        <v>45131</v>
      </c>
      <c r="B56">
        <v>279.92899999999997</v>
      </c>
    </row>
    <row r="57" spans="1:2" x14ac:dyDescent="0.2">
      <c r="A57" s="1">
        <v>45128</v>
      </c>
      <c r="B57">
        <v>278.28399999999999</v>
      </c>
    </row>
    <row r="58" spans="1:2" x14ac:dyDescent="0.2">
      <c r="A58" s="1">
        <v>45127</v>
      </c>
      <c r="B58">
        <v>277.52499999999998</v>
      </c>
    </row>
    <row r="59" spans="1:2" x14ac:dyDescent="0.2">
      <c r="A59" s="1">
        <v>45126</v>
      </c>
      <c r="B59">
        <v>278.11500000000001</v>
      </c>
    </row>
    <row r="60" spans="1:2" x14ac:dyDescent="0.2">
      <c r="A60" s="1">
        <v>45125</v>
      </c>
      <c r="B60">
        <v>276.49299999999999</v>
      </c>
    </row>
    <row r="61" spans="1:2" x14ac:dyDescent="0.2">
      <c r="A61" s="1">
        <v>45124</v>
      </c>
      <c r="B61">
        <v>274.72199999999998</v>
      </c>
    </row>
    <row r="62" spans="1:2" x14ac:dyDescent="0.2">
      <c r="A62" s="1">
        <v>45121</v>
      </c>
      <c r="B62">
        <v>274.11200000000002</v>
      </c>
    </row>
    <row r="63" spans="1:2" x14ac:dyDescent="0.2">
      <c r="A63" s="1">
        <v>45120</v>
      </c>
      <c r="B63">
        <v>275.44900000000001</v>
      </c>
    </row>
    <row r="64" spans="1:2" x14ac:dyDescent="0.2">
      <c r="A64" s="1">
        <v>45119</v>
      </c>
      <c r="B64">
        <v>274.28399999999999</v>
      </c>
    </row>
    <row r="65" spans="1:2" x14ac:dyDescent="0.2">
      <c r="A65" s="1">
        <v>45118</v>
      </c>
      <c r="B65">
        <v>274.375</v>
      </c>
    </row>
    <row r="66" spans="1:2" x14ac:dyDescent="0.2">
      <c r="A66" s="1">
        <v>45117</v>
      </c>
      <c r="B66">
        <v>272.67200000000003</v>
      </c>
    </row>
    <row r="67" spans="1:2" x14ac:dyDescent="0.2">
      <c r="A67" s="1">
        <v>45114</v>
      </c>
      <c r="B67">
        <v>272.70499999999998</v>
      </c>
    </row>
    <row r="68" spans="1:2" x14ac:dyDescent="0.2">
      <c r="A68" s="1">
        <v>45113</v>
      </c>
      <c r="B68">
        <v>274.79599999999999</v>
      </c>
    </row>
    <row r="69" spans="1:2" x14ac:dyDescent="0.2">
      <c r="A69" s="1">
        <v>45112</v>
      </c>
      <c r="B69">
        <v>278.03199999999998</v>
      </c>
    </row>
    <row r="70" spans="1:2" x14ac:dyDescent="0.2">
      <c r="A70" s="1">
        <v>45111</v>
      </c>
      <c r="B70">
        <v>278.34199999999998</v>
      </c>
    </row>
    <row r="71" spans="1:2" x14ac:dyDescent="0.2">
      <c r="A71" s="1">
        <v>45110</v>
      </c>
      <c r="B71">
        <v>278.25900000000001</v>
      </c>
    </row>
    <row r="72" spans="1:2" x14ac:dyDescent="0.2">
      <c r="A72" s="1">
        <v>45107</v>
      </c>
      <c r="B72">
        <v>277.673</v>
      </c>
    </row>
    <row r="73" spans="1:2" x14ac:dyDescent="0.2">
      <c r="A73" s="1">
        <v>45106</v>
      </c>
      <c r="B73">
        <v>275.14</v>
      </c>
    </row>
    <row r="74" spans="1:2" x14ac:dyDescent="0.2">
      <c r="A74" s="1">
        <v>45105</v>
      </c>
      <c r="B74">
        <v>273.99900000000002</v>
      </c>
    </row>
    <row r="75" spans="1:2" x14ac:dyDescent="0.2">
      <c r="A75" s="1">
        <v>45104</v>
      </c>
      <c r="B75">
        <v>272.41300000000001</v>
      </c>
    </row>
    <row r="76" spans="1:2" x14ac:dyDescent="0.2">
      <c r="A76" s="1">
        <v>45103</v>
      </c>
      <c r="B76">
        <v>270.97800000000001</v>
      </c>
    </row>
    <row r="77" spans="1:2" x14ac:dyDescent="0.2">
      <c r="A77" s="1">
        <v>45099</v>
      </c>
      <c r="B77">
        <v>273.03100000000001</v>
      </c>
    </row>
    <row r="78" spans="1:2" x14ac:dyDescent="0.2">
      <c r="A78" s="1">
        <v>45098</v>
      </c>
      <c r="B78">
        <v>272.89699999999999</v>
      </c>
    </row>
    <row r="79" spans="1:2" x14ac:dyDescent="0.2">
      <c r="A79" s="1">
        <v>45097</v>
      </c>
      <c r="B79">
        <v>275.33</v>
      </c>
    </row>
    <row r="80" spans="1:2" x14ac:dyDescent="0.2">
      <c r="A80" s="1">
        <v>45096</v>
      </c>
      <c r="B80">
        <v>276.21899999999999</v>
      </c>
    </row>
    <row r="81" spans="1:2" x14ac:dyDescent="0.2">
      <c r="A81" s="1">
        <v>45093</v>
      </c>
      <c r="B81">
        <v>276.86900000000003</v>
      </c>
    </row>
    <row r="82" spans="1:2" x14ac:dyDescent="0.2">
      <c r="A82" s="1">
        <v>45092</v>
      </c>
      <c r="B82">
        <v>277.608</v>
      </c>
    </row>
    <row r="83" spans="1:2" x14ac:dyDescent="0.2">
      <c r="A83" s="1">
        <v>45091</v>
      </c>
      <c r="B83">
        <v>276.54000000000002</v>
      </c>
    </row>
    <row r="84" spans="1:2" x14ac:dyDescent="0.2">
      <c r="A84" s="1">
        <v>45090</v>
      </c>
      <c r="B84">
        <v>276.935</v>
      </c>
    </row>
    <row r="85" spans="1:2" x14ac:dyDescent="0.2">
      <c r="A85" s="1">
        <v>45089</v>
      </c>
      <c r="B85">
        <v>276.10300000000001</v>
      </c>
    </row>
    <row r="86" spans="1:2" x14ac:dyDescent="0.2">
      <c r="A86" s="1">
        <v>45086</v>
      </c>
      <c r="B86">
        <v>273.92399999999998</v>
      </c>
    </row>
    <row r="87" spans="1:2" x14ac:dyDescent="0.2">
      <c r="A87" s="1">
        <v>45085</v>
      </c>
      <c r="B87">
        <v>273.24900000000002</v>
      </c>
    </row>
    <row r="88" spans="1:2" x14ac:dyDescent="0.2">
      <c r="A88" s="1">
        <v>45084</v>
      </c>
      <c r="B88">
        <v>273.375</v>
      </c>
    </row>
    <row r="89" spans="1:2" x14ac:dyDescent="0.2">
      <c r="A89" s="1">
        <v>45083</v>
      </c>
      <c r="B89">
        <v>274.89600000000002</v>
      </c>
    </row>
    <row r="90" spans="1:2" x14ac:dyDescent="0.2">
      <c r="A90" s="1">
        <v>45082</v>
      </c>
      <c r="B90">
        <v>273.62400000000002</v>
      </c>
    </row>
    <row r="91" spans="1:2" x14ac:dyDescent="0.2">
      <c r="A91" s="1">
        <v>45079</v>
      </c>
      <c r="B91">
        <v>273.56099999999998</v>
      </c>
    </row>
    <row r="92" spans="1:2" x14ac:dyDescent="0.2">
      <c r="A92" s="1">
        <v>45078</v>
      </c>
      <c r="B92">
        <v>269.43900000000002</v>
      </c>
    </row>
    <row r="93" spans="1:2" x14ac:dyDescent="0.2">
      <c r="A93" s="1">
        <v>45077</v>
      </c>
      <c r="B93">
        <v>268.24200000000002</v>
      </c>
    </row>
    <row r="94" spans="1:2" x14ac:dyDescent="0.2">
      <c r="A94" s="1">
        <v>45076</v>
      </c>
      <c r="B94">
        <v>268.96300000000002</v>
      </c>
    </row>
    <row r="95" spans="1:2" x14ac:dyDescent="0.2">
      <c r="A95" s="1">
        <v>45072</v>
      </c>
      <c r="B95">
        <v>269.73899999999998</v>
      </c>
    </row>
    <row r="96" spans="1:2" x14ac:dyDescent="0.2">
      <c r="A96" s="1">
        <v>45071</v>
      </c>
      <c r="B96">
        <v>266.20299999999997</v>
      </c>
    </row>
    <row r="97" spans="1:2" x14ac:dyDescent="0.2">
      <c r="A97" s="1">
        <v>45070</v>
      </c>
      <c r="B97">
        <v>264.59899999999999</v>
      </c>
    </row>
    <row r="98" spans="1:2" x14ac:dyDescent="0.2">
      <c r="A98" s="1">
        <v>45069</v>
      </c>
      <c r="B98">
        <v>266.86200000000002</v>
      </c>
    </row>
    <row r="99" spans="1:2" x14ac:dyDescent="0.2">
      <c r="A99" s="1">
        <v>45068</v>
      </c>
      <c r="B99">
        <v>269.084</v>
      </c>
    </row>
    <row r="100" spans="1:2" x14ac:dyDescent="0.2">
      <c r="A100" s="1">
        <v>45065</v>
      </c>
      <c r="B100">
        <v>269.10399999999998</v>
      </c>
    </row>
    <row r="101" spans="1:2" x14ac:dyDescent="0.2">
      <c r="A101" s="1">
        <v>45063</v>
      </c>
      <c r="B101">
        <v>266.20999999999998</v>
      </c>
    </row>
    <row r="102" spans="1:2" x14ac:dyDescent="0.2">
      <c r="A102" s="1">
        <v>45062</v>
      </c>
      <c r="B102">
        <v>263.34199999999998</v>
      </c>
    </row>
    <row r="103" spans="1:2" x14ac:dyDescent="0.2">
      <c r="A103" s="1">
        <v>45061</v>
      </c>
      <c r="B103">
        <v>264.971</v>
      </c>
    </row>
    <row r="104" spans="1:2" x14ac:dyDescent="0.2">
      <c r="A104" s="1">
        <v>45058</v>
      </c>
      <c r="B104">
        <v>264.09300000000002</v>
      </c>
    </row>
    <row r="105" spans="1:2" x14ac:dyDescent="0.2">
      <c r="A105" s="1">
        <v>45057</v>
      </c>
      <c r="B105">
        <v>263.26600000000002</v>
      </c>
    </row>
    <row r="106" spans="1:2" x14ac:dyDescent="0.2">
      <c r="A106" s="1">
        <v>45056</v>
      </c>
      <c r="B106">
        <v>262.69099999999997</v>
      </c>
    </row>
    <row r="107" spans="1:2" x14ac:dyDescent="0.2">
      <c r="A107" s="1">
        <v>45054</v>
      </c>
      <c r="B107">
        <v>262.13200000000001</v>
      </c>
    </row>
    <row r="108" spans="1:2" x14ac:dyDescent="0.2">
      <c r="A108" s="1">
        <v>45051</v>
      </c>
      <c r="B108">
        <v>261.81099999999998</v>
      </c>
    </row>
    <row r="109" spans="1:2" x14ac:dyDescent="0.2">
      <c r="A109" s="1">
        <v>45050</v>
      </c>
      <c r="B109">
        <v>257.98700000000002</v>
      </c>
    </row>
    <row r="110" spans="1:2" x14ac:dyDescent="0.2">
      <c r="A110" s="1">
        <v>45049</v>
      </c>
      <c r="B110">
        <v>258.33699999999999</v>
      </c>
    </row>
    <row r="111" spans="1:2" x14ac:dyDescent="0.2">
      <c r="A111" s="1">
        <v>45048</v>
      </c>
      <c r="B111">
        <v>260.70699999999999</v>
      </c>
    </row>
    <row r="112" spans="1:2" x14ac:dyDescent="0.2">
      <c r="A112" s="1">
        <v>45044</v>
      </c>
      <c r="B112">
        <v>262.30500000000001</v>
      </c>
    </row>
    <row r="113" spans="1:2" x14ac:dyDescent="0.2">
      <c r="A113" s="1">
        <v>45043</v>
      </c>
      <c r="B113">
        <v>261.13900000000001</v>
      </c>
    </row>
    <row r="114" spans="1:2" x14ac:dyDescent="0.2">
      <c r="A114" s="1">
        <v>45042</v>
      </c>
      <c r="B114">
        <v>257.024</v>
      </c>
    </row>
    <row r="115" spans="1:2" x14ac:dyDescent="0.2">
      <c r="A115" s="1">
        <v>45041</v>
      </c>
      <c r="B115">
        <v>259.48399999999998</v>
      </c>
    </row>
    <row r="116" spans="1:2" x14ac:dyDescent="0.2">
      <c r="A116" s="1">
        <v>45040</v>
      </c>
      <c r="B116">
        <v>261.71499999999997</v>
      </c>
    </row>
    <row r="117" spans="1:2" x14ac:dyDescent="0.2">
      <c r="A117" s="1">
        <v>45037</v>
      </c>
      <c r="B117">
        <v>262.69900000000001</v>
      </c>
    </row>
    <row r="118" spans="1:2" x14ac:dyDescent="0.2">
      <c r="A118" s="1">
        <v>45036</v>
      </c>
      <c r="B118">
        <v>262.529</v>
      </c>
    </row>
    <row r="119" spans="1:2" x14ac:dyDescent="0.2">
      <c r="A119" s="1">
        <v>45035</v>
      </c>
      <c r="B119">
        <v>264.02</v>
      </c>
    </row>
    <row r="120" spans="1:2" x14ac:dyDescent="0.2">
      <c r="A120" s="1">
        <v>45034</v>
      </c>
      <c r="B120">
        <v>264.15600000000001</v>
      </c>
    </row>
    <row r="121" spans="1:2" x14ac:dyDescent="0.2">
      <c r="A121" s="1">
        <v>45033</v>
      </c>
      <c r="B121">
        <v>264.47199999999998</v>
      </c>
    </row>
    <row r="122" spans="1:2" x14ac:dyDescent="0.2">
      <c r="A122" s="1">
        <v>45030</v>
      </c>
      <c r="B122">
        <v>262.13600000000002</v>
      </c>
    </row>
    <row r="123" spans="1:2" x14ac:dyDescent="0.2">
      <c r="A123" s="1">
        <v>45029</v>
      </c>
      <c r="B123">
        <v>261.505</v>
      </c>
    </row>
    <row r="124" spans="1:2" x14ac:dyDescent="0.2">
      <c r="A124" s="1">
        <v>45028</v>
      </c>
      <c r="B124">
        <v>260.036</v>
      </c>
    </row>
    <row r="125" spans="1:2" x14ac:dyDescent="0.2">
      <c r="A125" s="1">
        <v>45027</v>
      </c>
      <c r="B125">
        <v>261.73399999999998</v>
      </c>
    </row>
    <row r="126" spans="1:2" x14ac:dyDescent="0.2">
      <c r="A126" s="1">
        <v>45022</v>
      </c>
      <c r="B126">
        <v>260.81900000000002</v>
      </c>
    </row>
    <row r="127" spans="1:2" x14ac:dyDescent="0.2">
      <c r="A127" s="1">
        <v>45021</v>
      </c>
      <c r="B127">
        <v>260.53899999999999</v>
      </c>
    </row>
    <row r="128" spans="1:2" x14ac:dyDescent="0.2">
      <c r="A128" s="1">
        <v>45020</v>
      </c>
      <c r="B128">
        <v>260.34699999999998</v>
      </c>
    </row>
    <row r="129" spans="1:2" x14ac:dyDescent="0.2">
      <c r="A129" s="1">
        <v>45019</v>
      </c>
      <c r="B129">
        <v>262.92599999999999</v>
      </c>
    </row>
    <row r="130" spans="1:2" x14ac:dyDescent="0.2">
      <c r="A130" s="1">
        <v>45016</v>
      </c>
      <c r="B130">
        <v>262.36099999999999</v>
      </c>
    </row>
    <row r="131" spans="1:2" x14ac:dyDescent="0.2">
      <c r="A131" s="1">
        <v>45015</v>
      </c>
      <c r="B131">
        <v>258.226</v>
      </c>
    </row>
    <row r="132" spans="1:2" x14ac:dyDescent="0.2">
      <c r="A132" s="1">
        <v>45014</v>
      </c>
      <c r="B132">
        <v>258.26799999999997</v>
      </c>
    </row>
    <row r="133" spans="1:2" x14ac:dyDescent="0.2">
      <c r="A133" s="1">
        <v>45013</v>
      </c>
      <c r="B133">
        <v>254.94200000000001</v>
      </c>
    </row>
    <row r="134" spans="1:2" x14ac:dyDescent="0.2">
      <c r="A134" s="1">
        <v>45012</v>
      </c>
      <c r="B134">
        <v>255.94900000000001</v>
      </c>
    </row>
    <row r="135" spans="1:2" x14ac:dyDescent="0.2">
      <c r="A135" s="1">
        <v>45009</v>
      </c>
      <c r="B135">
        <v>255.465</v>
      </c>
    </row>
    <row r="136" spans="1:2" x14ac:dyDescent="0.2">
      <c r="A136" s="1">
        <v>45008</v>
      </c>
      <c r="B136">
        <v>252.87799999999999</v>
      </c>
    </row>
    <row r="137" spans="1:2" x14ac:dyDescent="0.2">
      <c r="A137" s="1">
        <v>45007</v>
      </c>
      <c r="B137">
        <v>254.172</v>
      </c>
    </row>
    <row r="138" spans="1:2" x14ac:dyDescent="0.2">
      <c r="A138" s="1">
        <v>45006</v>
      </c>
      <c r="B138">
        <v>257.10399999999998</v>
      </c>
    </row>
    <row r="139" spans="1:2" x14ac:dyDescent="0.2">
      <c r="A139" s="1">
        <v>45005</v>
      </c>
      <c r="B139">
        <v>255.084</v>
      </c>
    </row>
    <row r="140" spans="1:2" x14ac:dyDescent="0.2">
      <c r="A140" s="1">
        <v>45002</v>
      </c>
      <c r="B140">
        <v>254.785</v>
      </c>
    </row>
    <row r="141" spans="1:2" x14ac:dyDescent="0.2">
      <c r="A141" s="1">
        <v>45001</v>
      </c>
      <c r="B141">
        <v>257.48099999999999</v>
      </c>
    </row>
    <row r="142" spans="1:2" x14ac:dyDescent="0.2">
      <c r="A142" s="1">
        <v>45000</v>
      </c>
      <c r="B142">
        <v>255.75200000000001</v>
      </c>
    </row>
    <row r="143" spans="1:2" x14ac:dyDescent="0.2">
      <c r="A143" s="1">
        <v>44999</v>
      </c>
      <c r="B143">
        <v>254.66200000000001</v>
      </c>
    </row>
    <row r="144" spans="1:2" x14ac:dyDescent="0.2">
      <c r="A144" s="1">
        <v>44998</v>
      </c>
      <c r="B144">
        <v>251.52600000000001</v>
      </c>
    </row>
    <row r="145" spans="1:2" x14ac:dyDescent="0.2">
      <c r="A145" s="1">
        <v>44995</v>
      </c>
      <c r="B145">
        <v>253.9</v>
      </c>
    </row>
    <row r="146" spans="1:2" x14ac:dyDescent="0.2">
      <c r="A146" s="1">
        <v>44994</v>
      </c>
      <c r="B146">
        <v>260.00900000000001</v>
      </c>
    </row>
    <row r="147" spans="1:2" x14ac:dyDescent="0.2">
      <c r="A147" s="1">
        <v>44993</v>
      </c>
      <c r="B147">
        <v>263.71199999999999</v>
      </c>
    </row>
    <row r="148" spans="1:2" x14ac:dyDescent="0.2">
      <c r="A148" s="1">
        <v>44992</v>
      </c>
      <c r="B148">
        <v>262.84800000000001</v>
      </c>
    </row>
    <row r="149" spans="1:2" x14ac:dyDescent="0.2">
      <c r="A149" s="1">
        <v>44991</v>
      </c>
      <c r="B149">
        <v>264.35599999999999</v>
      </c>
    </row>
    <row r="150" spans="1:2" x14ac:dyDescent="0.2">
      <c r="A150" s="1">
        <v>44988</v>
      </c>
      <c r="B150">
        <v>265.74599999999998</v>
      </c>
    </row>
    <row r="151" spans="1:2" x14ac:dyDescent="0.2">
      <c r="A151" s="1">
        <v>44987</v>
      </c>
      <c r="B151">
        <v>261.73599999999999</v>
      </c>
    </row>
    <row r="152" spans="1:2" x14ac:dyDescent="0.2">
      <c r="A152" s="1">
        <v>44986</v>
      </c>
      <c r="B152">
        <v>259.00599999999997</v>
      </c>
    </row>
    <row r="153" spans="1:2" x14ac:dyDescent="0.2">
      <c r="A153" s="1">
        <v>44985</v>
      </c>
      <c r="B153">
        <v>261.38</v>
      </c>
    </row>
    <row r="154" spans="1:2" x14ac:dyDescent="0.2">
      <c r="A154" s="1">
        <v>44984</v>
      </c>
      <c r="B154">
        <v>262.14600000000002</v>
      </c>
    </row>
    <row r="155" spans="1:2" x14ac:dyDescent="0.2">
      <c r="A155" s="1">
        <v>44981</v>
      </c>
      <c r="B155">
        <v>262.21100000000001</v>
      </c>
    </row>
    <row r="156" spans="1:2" x14ac:dyDescent="0.2">
      <c r="A156" s="1">
        <v>44980</v>
      </c>
      <c r="B156">
        <v>263.79000000000002</v>
      </c>
    </row>
    <row r="157" spans="1:2" x14ac:dyDescent="0.2">
      <c r="A157" s="1">
        <v>44979</v>
      </c>
      <c r="B157">
        <v>262.38099999999997</v>
      </c>
    </row>
    <row r="158" spans="1:2" x14ac:dyDescent="0.2">
      <c r="A158" s="1">
        <v>44978</v>
      </c>
      <c r="B158">
        <v>261.92599999999999</v>
      </c>
    </row>
    <row r="159" spans="1:2" x14ac:dyDescent="0.2">
      <c r="A159" s="1">
        <v>44977</v>
      </c>
      <c r="B159">
        <v>265.92399999999998</v>
      </c>
    </row>
    <row r="160" spans="1:2" x14ac:dyDescent="0.2">
      <c r="A160" s="1">
        <v>44974</v>
      </c>
      <c r="B160">
        <v>266.19900000000001</v>
      </c>
    </row>
    <row r="161" spans="1:2" x14ac:dyDescent="0.2">
      <c r="A161" s="1">
        <v>44973</v>
      </c>
      <c r="B161">
        <v>266.99099999999999</v>
      </c>
    </row>
    <row r="162" spans="1:2" x14ac:dyDescent="0.2">
      <c r="A162" s="1">
        <v>44972</v>
      </c>
      <c r="B162">
        <v>269.29000000000002</v>
      </c>
    </row>
    <row r="163" spans="1:2" x14ac:dyDescent="0.2">
      <c r="A163" s="1">
        <v>44971</v>
      </c>
      <c r="B163">
        <v>267.94400000000002</v>
      </c>
    </row>
    <row r="164" spans="1:2" x14ac:dyDescent="0.2">
      <c r="A164" s="1">
        <v>44970</v>
      </c>
      <c r="B164">
        <v>267.68200000000002</v>
      </c>
    </row>
    <row r="165" spans="1:2" x14ac:dyDescent="0.2">
      <c r="A165" s="1">
        <v>44967</v>
      </c>
      <c r="B165">
        <v>266.26100000000002</v>
      </c>
    </row>
    <row r="166" spans="1:2" x14ac:dyDescent="0.2">
      <c r="A166" s="1">
        <v>44966</v>
      </c>
      <c r="B166">
        <v>264.774</v>
      </c>
    </row>
    <row r="167" spans="1:2" x14ac:dyDescent="0.2">
      <c r="A167" s="1">
        <v>44965</v>
      </c>
      <c r="B167">
        <v>266.78800000000001</v>
      </c>
    </row>
    <row r="168" spans="1:2" x14ac:dyDescent="0.2">
      <c r="A168" s="1">
        <v>44964</v>
      </c>
      <c r="B168">
        <v>269.35599999999999</v>
      </c>
    </row>
    <row r="169" spans="1:2" x14ac:dyDescent="0.2">
      <c r="A169" s="1">
        <v>44963</v>
      </c>
      <c r="B169">
        <v>265.81700000000001</v>
      </c>
    </row>
    <row r="170" spans="1:2" x14ac:dyDescent="0.2">
      <c r="A170" s="1">
        <v>44960</v>
      </c>
      <c r="B170">
        <v>265.286</v>
      </c>
    </row>
    <row r="171" spans="1:2" x14ac:dyDescent="0.2">
      <c r="A171" s="1">
        <v>44959</v>
      </c>
      <c r="B171">
        <v>265.80099999999999</v>
      </c>
    </row>
    <row r="172" spans="1:2" x14ac:dyDescent="0.2">
      <c r="A172" s="1">
        <v>44958</v>
      </c>
      <c r="B172">
        <v>262.721</v>
      </c>
    </row>
    <row r="173" spans="1:2" x14ac:dyDescent="0.2">
      <c r="A173" s="1">
        <v>44957</v>
      </c>
      <c r="B173">
        <v>261.85199999999998</v>
      </c>
    </row>
    <row r="174" spans="1:2" x14ac:dyDescent="0.2">
      <c r="A174" s="1">
        <v>44956</v>
      </c>
      <c r="B174">
        <v>259.19900000000001</v>
      </c>
    </row>
    <row r="175" spans="1:2" x14ac:dyDescent="0.2">
      <c r="A175" s="1">
        <v>44953</v>
      </c>
      <c r="B175">
        <v>262.41500000000002</v>
      </c>
    </row>
    <row r="176" spans="1:2" x14ac:dyDescent="0.2">
      <c r="A176" s="1">
        <v>44952</v>
      </c>
      <c r="B176">
        <v>261.315</v>
      </c>
    </row>
    <row r="177" spans="1:2" x14ac:dyDescent="0.2">
      <c r="A177" s="1">
        <v>44951</v>
      </c>
      <c r="B177">
        <v>258.19600000000003</v>
      </c>
    </row>
    <row r="178" spans="1:2" x14ac:dyDescent="0.2">
      <c r="A178" s="1">
        <v>44950</v>
      </c>
      <c r="B178">
        <v>258.76499999999999</v>
      </c>
    </row>
    <row r="179" spans="1:2" x14ac:dyDescent="0.2">
      <c r="A179" s="1">
        <v>44949</v>
      </c>
      <c r="B179">
        <v>258.92099999999999</v>
      </c>
    </row>
    <row r="180" spans="1:2" x14ac:dyDescent="0.2">
      <c r="A180" s="1">
        <v>44946</v>
      </c>
      <c r="B180">
        <v>256.94600000000003</v>
      </c>
    </row>
    <row r="181" spans="1:2" x14ac:dyDescent="0.2">
      <c r="A181" s="1">
        <v>44945</v>
      </c>
      <c r="B181">
        <v>254.14099999999999</v>
      </c>
    </row>
    <row r="182" spans="1:2" x14ac:dyDescent="0.2">
      <c r="A182" s="1">
        <v>44944</v>
      </c>
      <c r="B182">
        <v>255.816</v>
      </c>
    </row>
    <row r="183" spans="1:2" x14ac:dyDescent="0.2">
      <c r="A183" s="1">
        <v>44943</v>
      </c>
      <c r="B183">
        <v>258.69299999999998</v>
      </c>
    </row>
    <row r="184" spans="1:2" x14ac:dyDescent="0.2">
      <c r="A184" s="1">
        <v>44942</v>
      </c>
      <c r="B184">
        <v>258.06599999999997</v>
      </c>
    </row>
    <row r="185" spans="1:2" x14ac:dyDescent="0.2">
      <c r="A185" s="1">
        <v>44939</v>
      </c>
      <c r="B185">
        <v>257.95499999999998</v>
      </c>
    </row>
    <row r="186" spans="1:2" x14ac:dyDescent="0.2">
      <c r="A186" s="1">
        <v>44938</v>
      </c>
      <c r="B186">
        <v>257.02800000000002</v>
      </c>
    </row>
    <row r="187" spans="1:2" x14ac:dyDescent="0.2">
      <c r="A187" s="1">
        <v>44937</v>
      </c>
      <c r="B187">
        <v>256.45800000000003</v>
      </c>
    </row>
    <row r="188" spans="1:2" x14ac:dyDescent="0.2">
      <c r="A188" s="1">
        <v>44936</v>
      </c>
      <c r="B188">
        <v>254.255</v>
      </c>
    </row>
    <row r="189" spans="1:2" x14ac:dyDescent="0.2">
      <c r="A189" s="1">
        <v>44935</v>
      </c>
      <c r="B189">
        <v>253.172</v>
      </c>
    </row>
    <row r="190" spans="1:2" x14ac:dyDescent="0.2">
      <c r="A190" s="1">
        <v>44932</v>
      </c>
      <c r="B190">
        <v>255.19900000000001</v>
      </c>
    </row>
    <row r="191" spans="1:2" x14ac:dyDescent="0.2">
      <c r="A191" s="1">
        <v>44931</v>
      </c>
      <c r="B191">
        <v>251.86699999999999</v>
      </c>
    </row>
    <row r="192" spans="1:2" x14ac:dyDescent="0.2">
      <c r="A192" s="1">
        <v>44930</v>
      </c>
      <c r="B192">
        <v>252.72800000000001</v>
      </c>
    </row>
    <row r="193" spans="1:2" x14ac:dyDescent="0.2">
      <c r="A193" s="1">
        <v>44929</v>
      </c>
      <c r="B193">
        <v>251.61</v>
      </c>
    </row>
    <row r="194" spans="1:2" x14ac:dyDescent="0.2">
      <c r="A194" s="1">
        <v>44925</v>
      </c>
      <c r="B194">
        <v>249.02099999999999</v>
      </c>
    </row>
    <row r="195" spans="1:2" x14ac:dyDescent="0.2">
      <c r="A195" s="1">
        <v>44924</v>
      </c>
      <c r="B195">
        <v>250.05099999999999</v>
      </c>
    </row>
    <row r="196" spans="1:2" x14ac:dyDescent="0.2">
      <c r="A196" s="1">
        <v>44923</v>
      </c>
      <c r="B196">
        <v>247.64</v>
      </c>
    </row>
    <row r="197" spans="1:2" x14ac:dyDescent="0.2">
      <c r="A197" s="1">
        <v>44922</v>
      </c>
      <c r="B197">
        <v>249.392</v>
      </c>
    </row>
    <row r="198" spans="1:2" x14ac:dyDescent="0.2">
      <c r="A198" s="1">
        <v>44918</v>
      </c>
      <c r="B198">
        <v>250.64599999999999</v>
      </c>
    </row>
    <row r="199" spans="1:2" x14ac:dyDescent="0.2">
      <c r="A199" s="1">
        <v>44917</v>
      </c>
      <c r="B199">
        <v>249.99600000000001</v>
      </c>
    </row>
    <row r="200" spans="1:2" x14ac:dyDescent="0.2">
      <c r="A200" s="1">
        <v>44916</v>
      </c>
      <c r="B200">
        <v>252.71299999999999</v>
      </c>
    </row>
    <row r="201" spans="1:2" x14ac:dyDescent="0.2">
      <c r="A201" s="1">
        <v>44915</v>
      </c>
      <c r="B201">
        <v>248.851</v>
      </c>
    </row>
    <row r="202" spans="1:2" x14ac:dyDescent="0.2">
      <c r="A202" s="1">
        <v>44914</v>
      </c>
      <c r="B202">
        <v>249.589</v>
      </c>
    </row>
    <row r="203" spans="1:2" x14ac:dyDescent="0.2">
      <c r="A203" s="1">
        <v>44911</v>
      </c>
      <c r="B203">
        <v>250.678</v>
      </c>
    </row>
    <row r="204" spans="1:2" x14ac:dyDescent="0.2">
      <c r="A204" s="1">
        <v>44910</v>
      </c>
      <c r="B204">
        <v>252.81800000000001</v>
      </c>
    </row>
    <row r="205" spans="1:2" x14ac:dyDescent="0.2">
      <c r="A205" s="1">
        <v>44909</v>
      </c>
      <c r="B205">
        <v>259.44900000000001</v>
      </c>
    </row>
    <row r="206" spans="1:2" x14ac:dyDescent="0.2">
      <c r="A206" s="1">
        <v>44908</v>
      </c>
      <c r="B206">
        <v>260.64499999999998</v>
      </c>
    </row>
    <row r="207" spans="1:2" x14ac:dyDescent="0.2">
      <c r="A207" s="1">
        <v>44907</v>
      </c>
      <c r="B207">
        <v>260.44400000000002</v>
      </c>
    </row>
    <row r="208" spans="1:2" x14ac:dyDescent="0.2">
      <c r="A208" s="1">
        <v>44904</v>
      </c>
      <c r="B208">
        <v>257.96899999999999</v>
      </c>
    </row>
    <row r="209" spans="1:2" x14ac:dyDescent="0.2">
      <c r="A209" s="1">
        <v>44903</v>
      </c>
      <c r="B209">
        <v>258.565</v>
      </c>
    </row>
    <row r="210" spans="1:2" x14ac:dyDescent="0.2">
      <c r="A210" s="1">
        <v>44902</v>
      </c>
      <c r="B210">
        <v>258.05</v>
      </c>
    </row>
    <row r="211" spans="1:2" x14ac:dyDescent="0.2">
      <c r="A211" s="1">
        <v>44901</v>
      </c>
      <c r="B211">
        <v>258.82600000000002</v>
      </c>
    </row>
    <row r="212" spans="1:2" x14ac:dyDescent="0.2">
      <c r="A212" s="1">
        <v>44900</v>
      </c>
      <c r="B212">
        <v>261.53100000000001</v>
      </c>
    </row>
    <row r="213" spans="1:2" x14ac:dyDescent="0.2">
      <c r="A213" s="1">
        <v>44897</v>
      </c>
      <c r="B213">
        <v>266.46100000000001</v>
      </c>
    </row>
    <row r="214" spans="1:2" x14ac:dyDescent="0.2">
      <c r="A214" s="1">
        <v>44896</v>
      </c>
      <c r="B214">
        <v>266.91399999999999</v>
      </c>
    </row>
    <row r="215" spans="1:2" x14ac:dyDescent="0.2">
      <c r="A215" s="1">
        <v>44895</v>
      </c>
      <c r="B215">
        <v>269.83699999999999</v>
      </c>
    </row>
    <row r="216" spans="1:2" x14ac:dyDescent="0.2">
      <c r="A216" s="1">
        <v>44894</v>
      </c>
      <c r="B216">
        <v>262.59100000000001</v>
      </c>
    </row>
    <row r="217" spans="1:2" x14ac:dyDescent="0.2">
      <c r="A217" s="1">
        <v>44893</v>
      </c>
      <c r="B217">
        <v>262.065</v>
      </c>
    </row>
    <row r="218" spans="1:2" x14ac:dyDescent="0.2">
      <c r="A218" s="1">
        <v>44890</v>
      </c>
      <c r="B218">
        <v>265.29500000000002</v>
      </c>
    </row>
    <row r="219" spans="1:2" x14ac:dyDescent="0.2">
      <c r="A219" s="1">
        <v>44889</v>
      </c>
      <c r="B219">
        <v>265.44900000000001</v>
      </c>
    </row>
    <row r="220" spans="1:2" x14ac:dyDescent="0.2">
      <c r="A220" s="1">
        <v>44888</v>
      </c>
      <c r="B220">
        <v>265.49599999999998</v>
      </c>
    </row>
    <row r="221" spans="1:2" x14ac:dyDescent="0.2">
      <c r="A221" s="1">
        <v>44887</v>
      </c>
      <c r="B221">
        <v>265.642</v>
      </c>
    </row>
    <row r="222" spans="1:2" x14ac:dyDescent="0.2">
      <c r="A222" s="1">
        <v>44886</v>
      </c>
      <c r="B222">
        <v>263.291</v>
      </c>
    </row>
    <row r="223" spans="1:2" x14ac:dyDescent="0.2">
      <c r="A223" s="1">
        <v>44883</v>
      </c>
      <c r="B223">
        <v>262.036</v>
      </c>
    </row>
    <row r="224" spans="1:2" x14ac:dyDescent="0.2">
      <c r="A224" s="1">
        <v>44882</v>
      </c>
      <c r="B224">
        <v>261.20999999999998</v>
      </c>
    </row>
    <row r="225" spans="1:2" x14ac:dyDescent="0.2">
      <c r="A225" s="1">
        <v>44881</v>
      </c>
      <c r="B225">
        <v>260.798</v>
      </c>
    </row>
    <row r="226" spans="1:2" x14ac:dyDescent="0.2">
      <c r="A226" s="1">
        <v>44880</v>
      </c>
      <c r="B226">
        <v>263.81299999999999</v>
      </c>
    </row>
    <row r="227" spans="1:2" x14ac:dyDescent="0.2">
      <c r="A227" s="1">
        <v>44879</v>
      </c>
      <c r="B227">
        <v>262.30700000000002</v>
      </c>
    </row>
    <row r="228" spans="1:2" x14ac:dyDescent="0.2">
      <c r="A228" s="1">
        <v>44876</v>
      </c>
      <c r="B228">
        <v>264.42500000000001</v>
      </c>
    </row>
    <row r="229" spans="1:2" x14ac:dyDescent="0.2">
      <c r="A229" s="1">
        <v>44875</v>
      </c>
      <c r="B229">
        <v>264.42599999999999</v>
      </c>
    </row>
    <row r="230" spans="1:2" x14ac:dyDescent="0.2">
      <c r="A230" s="1">
        <v>44874</v>
      </c>
      <c r="B230">
        <v>255.55099999999999</v>
      </c>
    </row>
    <row r="231" spans="1:2" x14ac:dyDescent="0.2">
      <c r="A231" s="1">
        <v>44873</v>
      </c>
      <c r="B231">
        <v>259.16199999999998</v>
      </c>
    </row>
    <row r="232" spans="1:2" x14ac:dyDescent="0.2">
      <c r="A232" s="1">
        <v>44872</v>
      </c>
      <c r="B232">
        <v>258.73</v>
      </c>
    </row>
    <row r="233" spans="1:2" x14ac:dyDescent="0.2">
      <c r="A233" s="1">
        <v>44869</v>
      </c>
      <c r="B233">
        <v>258.72300000000001</v>
      </c>
    </row>
    <row r="234" spans="1:2" x14ac:dyDescent="0.2">
      <c r="A234" s="1">
        <v>44868</v>
      </c>
      <c r="B234">
        <v>258.24</v>
      </c>
    </row>
    <row r="235" spans="1:2" x14ac:dyDescent="0.2">
      <c r="A235" s="1">
        <v>44867</v>
      </c>
      <c r="B235">
        <v>258.57</v>
      </c>
    </row>
    <row r="236" spans="1:2" x14ac:dyDescent="0.2">
      <c r="A236" s="1">
        <v>44865</v>
      </c>
      <c r="B236">
        <v>263.221</v>
      </c>
    </row>
    <row r="237" spans="1:2" x14ac:dyDescent="0.2">
      <c r="A237" s="1">
        <v>44862</v>
      </c>
      <c r="B237">
        <v>262.84300000000002</v>
      </c>
    </row>
    <row r="238" spans="1:2" x14ac:dyDescent="0.2">
      <c r="A238" s="1">
        <v>44861</v>
      </c>
      <c r="B238">
        <v>257.755</v>
      </c>
    </row>
    <row r="239" spans="1:2" x14ac:dyDescent="0.2">
      <c r="A239" s="1">
        <v>44860</v>
      </c>
      <c r="B239">
        <v>257.67599999999999</v>
      </c>
    </row>
    <row r="240" spans="1:2" x14ac:dyDescent="0.2">
      <c r="A240" s="1">
        <v>44859</v>
      </c>
      <c r="B240">
        <v>260.19499999999999</v>
      </c>
    </row>
    <row r="241" spans="1:2" x14ac:dyDescent="0.2">
      <c r="A241" s="1">
        <v>44858</v>
      </c>
      <c r="B241">
        <v>257.54899999999998</v>
      </c>
    </row>
    <row r="242" spans="1:2" x14ac:dyDescent="0.2">
      <c r="A242" s="1">
        <v>44855</v>
      </c>
      <c r="B242">
        <v>256.66899999999998</v>
      </c>
    </row>
    <row r="243" spans="1:2" x14ac:dyDescent="0.2">
      <c r="A243" s="1">
        <v>44854</v>
      </c>
      <c r="B243">
        <v>252.00299999999999</v>
      </c>
    </row>
    <row r="244" spans="1:2" x14ac:dyDescent="0.2">
      <c r="A244" s="1">
        <v>44853</v>
      </c>
      <c r="B244">
        <v>254.41499999999999</v>
      </c>
    </row>
    <row r="245" spans="1:2" x14ac:dyDescent="0.2">
      <c r="A245" s="1">
        <v>44852</v>
      </c>
      <c r="B245">
        <v>254.78899999999999</v>
      </c>
    </row>
    <row r="246" spans="1:2" x14ac:dyDescent="0.2">
      <c r="A246" s="1">
        <v>44851</v>
      </c>
      <c r="B246">
        <v>252.964</v>
      </c>
    </row>
    <row r="247" spans="1:2" x14ac:dyDescent="0.2">
      <c r="A247" s="1">
        <v>44848</v>
      </c>
      <c r="B247">
        <v>248.82</v>
      </c>
    </row>
    <row r="248" spans="1:2" x14ac:dyDescent="0.2">
      <c r="A248" s="1">
        <v>44847</v>
      </c>
      <c r="B248">
        <v>253.45</v>
      </c>
    </row>
    <row r="249" spans="1:2" x14ac:dyDescent="0.2">
      <c r="A249" s="1">
        <v>44846</v>
      </c>
      <c r="B249">
        <v>249.23699999999999</v>
      </c>
    </row>
    <row r="250" spans="1:2" x14ac:dyDescent="0.2">
      <c r="A250" s="1">
        <v>44845</v>
      </c>
      <c r="B250">
        <v>249.923</v>
      </c>
    </row>
    <row r="251" spans="1:2" x14ac:dyDescent="0.2">
      <c r="A251" s="1">
        <v>44844</v>
      </c>
      <c r="B251">
        <v>252.124</v>
      </c>
    </row>
    <row r="252" spans="1:2" x14ac:dyDescent="0.2">
      <c r="A252" s="1">
        <v>44841</v>
      </c>
      <c r="B252">
        <v>252.29300000000001</v>
      </c>
    </row>
    <row r="253" spans="1:2" x14ac:dyDescent="0.2">
      <c r="A253" s="1">
        <v>44840</v>
      </c>
      <c r="B253">
        <v>257.15499999999997</v>
      </c>
    </row>
    <row r="254" spans="1:2" x14ac:dyDescent="0.2">
      <c r="A254" s="1">
        <v>44839</v>
      </c>
      <c r="B254">
        <v>259.03300000000002</v>
      </c>
    </row>
    <row r="255" spans="1:2" x14ac:dyDescent="0.2">
      <c r="A255" s="1">
        <v>44838</v>
      </c>
      <c r="B255">
        <v>257.60000000000002</v>
      </c>
    </row>
    <row r="256" spans="1:2" x14ac:dyDescent="0.2">
      <c r="A256" s="1">
        <v>44837</v>
      </c>
      <c r="B256">
        <v>252.738</v>
      </c>
    </row>
    <row r="257" spans="1:2" x14ac:dyDescent="0.2">
      <c r="A257" s="1">
        <v>44834</v>
      </c>
      <c r="B257">
        <v>247.93600000000001</v>
      </c>
    </row>
    <row r="258" spans="1:2" x14ac:dyDescent="0.2">
      <c r="A258" s="1">
        <v>44833</v>
      </c>
      <c r="B258">
        <v>251.06800000000001</v>
      </c>
    </row>
    <row r="259" spans="1:2" x14ac:dyDescent="0.2">
      <c r="A259" s="1">
        <v>44832</v>
      </c>
      <c r="B259">
        <v>258.58600000000001</v>
      </c>
    </row>
    <row r="260" spans="1:2" x14ac:dyDescent="0.2">
      <c r="A260" s="1">
        <v>44831</v>
      </c>
      <c r="B260">
        <v>255.137</v>
      </c>
    </row>
    <row r="261" spans="1:2" x14ac:dyDescent="0.2">
      <c r="A261" s="1">
        <v>44830</v>
      </c>
      <c r="B261">
        <v>254.892</v>
      </c>
    </row>
    <row r="262" spans="1:2" x14ac:dyDescent="0.2">
      <c r="A262" s="1">
        <v>44827</v>
      </c>
      <c r="B262">
        <v>256.55900000000003</v>
      </c>
    </row>
    <row r="263" spans="1:2" x14ac:dyDescent="0.2">
      <c r="A263" s="1">
        <v>44826</v>
      </c>
      <c r="B263">
        <v>258.97399999999999</v>
      </c>
    </row>
    <row r="264" spans="1:2" x14ac:dyDescent="0.2">
      <c r="A264" s="1">
        <v>44825</v>
      </c>
      <c r="B264">
        <v>260.137</v>
      </c>
    </row>
    <row r="265" spans="1:2" x14ac:dyDescent="0.2">
      <c r="A265" s="1">
        <v>44824</v>
      </c>
      <c r="B265">
        <v>260.94299999999998</v>
      </c>
    </row>
    <row r="266" spans="1:2" x14ac:dyDescent="0.2">
      <c r="A266" s="1">
        <v>44823</v>
      </c>
      <c r="B266">
        <v>263.17899999999997</v>
      </c>
    </row>
    <row r="267" spans="1:2" x14ac:dyDescent="0.2">
      <c r="A267" s="1">
        <v>44820</v>
      </c>
      <c r="B267">
        <v>261.56099999999998</v>
      </c>
    </row>
    <row r="268" spans="1:2" x14ac:dyDescent="0.2">
      <c r="A268" s="1">
        <v>44819</v>
      </c>
      <c r="B268">
        <v>264.79599999999999</v>
      </c>
    </row>
    <row r="269" spans="1:2" x14ac:dyDescent="0.2">
      <c r="A269" s="1">
        <v>44818</v>
      </c>
      <c r="B269">
        <v>267.38299999999998</v>
      </c>
    </row>
    <row r="270" spans="1:2" x14ac:dyDescent="0.2">
      <c r="A270" s="1">
        <v>44817</v>
      </c>
      <c r="B270">
        <v>267.07100000000003</v>
      </c>
    </row>
    <row r="271" spans="1:2" x14ac:dyDescent="0.2">
      <c r="A271" s="1">
        <v>44816</v>
      </c>
      <c r="B271">
        <v>274.05599999999998</v>
      </c>
    </row>
    <row r="272" spans="1:2" x14ac:dyDescent="0.2">
      <c r="A272" s="1">
        <v>44813</v>
      </c>
      <c r="B272">
        <v>272.79899999999998</v>
      </c>
    </row>
    <row r="273" spans="1:2" x14ac:dyDescent="0.2">
      <c r="A273" s="1">
        <v>44812</v>
      </c>
      <c r="B273">
        <v>270.363</v>
      </c>
    </row>
    <row r="274" spans="1:2" x14ac:dyDescent="0.2">
      <c r="A274" s="1">
        <v>44811</v>
      </c>
      <c r="B274">
        <v>268.31599999999997</v>
      </c>
    </row>
    <row r="275" spans="1:2" x14ac:dyDescent="0.2">
      <c r="A275" s="1">
        <v>44810</v>
      </c>
      <c r="B275">
        <v>266.50400000000002</v>
      </c>
    </row>
    <row r="276" spans="1:2" x14ac:dyDescent="0.2">
      <c r="A276" s="1">
        <v>44809</v>
      </c>
      <c r="B276">
        <v>267.28199999999998</v>
      </c>
    </row>
    <row r="277" spans="1:2" x14ac:dyDescent="0.2">
      <c r="A277" s="1">
        <v>44806</v>
      </c>
      <c r="B277">
        <v>265.29599999999999</v>
      </c>
    </row>
    <row r="278" spans="1:2" x14ac:dyDescent="0.2">
      <c r="A278" s="1">
        <v>44805</v>
      </c>
      <c r="B278">
        <v>268.25799999999998</v>
      </c>
    </row>
    <row r="279" spans="1:2" x14ac:dyDescent="0.2">
      <c r="A279" s="1">
        <v>44804</v>
      </c>
      <c r="B279">
        <v>266.803</v>
      </c>
    </row>
    <row r="280" spans="1:2" x14ac:dyDescent="0.2">
      <c r="A280" s="1">
        <v>44803</v>
      </c>
      <c r="B280">
        <v>270.43799999999999</v>
      </c>
    </row>
    <row r="281" spans="1:2" x14ac:dyDescent="0.2">
      <c r="A281" s="1">
        <v>44802</v>
      </c>
      <c r="B281">
        <v>272.96800000000002</v>
      </c>
    </row>
    <row r="282" spans="1:2" x14ac:dyDescent="0.2">
      <c r="A282" s="1">
        <v>44799</v>
      </c>
      <c r="B282">
        <v>274.702</v>
      </c>
    </row>
    <row r="283" spans="1:2" x14ac:dyDescent="0.2">
      <c r="A283" s="1">
        <v>44798</v>
      </c>
      <c r="B283">
        <v>283.22199999999998</v>
      </c>
    </row>
    <row r="284" spans="1:2" x14ac:dyDescent="0.2">
      <c r="A284" s="1">
        <v>44797</v>
      </c>
      <c r="B284">
        <v>279.60599999999999</v>
      </c>
    </row>
    <row r="285" spans="1:2" x14ac:dyDescent="0.2">
      <c r="A285" s="1">
        <v>44796</v>
      </c>
      <c r="B285">
        <v>279.18200000000002</v>
      </c>
    </row>
    <row r="286" spans="1:2" x14ac:dyDescent="0.2">
      <c r="A286" s="1">
        <v>44795</v>
      </c>
      <c r="B286">
        <v>280.33</v>
      </c>
    </row>
    <row r="287" spans="1:2" x14ac:dyDescent="0.2">
      <c r="A287" s="1">
        <v>44792</v>
      </c>
      <c r="B287">
        <v>283.48500000000001</v>
      </c>
    </row>
    <row r="288" spans="1:2" x14ac:dyDescent="0.2">
      <c r="A288" s="1">
        <v>44791</v>
      </c>
      <c r="B288">
        <v>284.92399999999998</v>
      </c>
    </row>
    <row r="289" spans="1:2" x14ac:dyDescent="0.2">
      <c r="A289" s="1">
        <v>44790</v>
      </c>
      <c r="B289">
        <v>283.64299999999997</v>
      </c>
    </row>
    <row r="290" spans="1:2" x14ac:dyDescent="0.2">
      <c r="A290" s="1">
        <v>44789</v>
      </c>
      <c r="B290">
        <v>285.33100000000002</v>
      </c>
    </row>
    <row r="291" spans="1:2" x14ac:dyDescent="0.2">
      <c r="A291" s="1">
        <v>44785</v>
      </c>
      <c r="B291">
        <v>282.53300000000002</v>
      </c>
    </row>
    <row r="292" spans="1:2" x14ac:dyDescent="0.2">
      <c r="A292" s="1">
        <v>44784</v>
      </c>
      <c r="B292">
        <v>276.58800000000002</v>
      </c>
    </row>
    <row r="293" spans="1:2" x14ac:dyDescent="0.2">
      <c r="A293" s="1">
        <v>44783</v>
      </c>
      <c r="B293">
        <v>276.43299999999999</v>
      </c>
    </row>
    <row r="294" spans="1:2" x14ac:dyDescent="0.2">
      <c r="A294" s="1">
        <v>44782</v>
      </c>
      <c r="B294">
        <v>274.048</v>
      </c>
    </row>
    <row r="295" spans="1:2" x14ac:dyDescent="0.2">
      <c r="A295" s="1">
        <v>44781</v>
      </c>
      <c r="B295">
        <v>275.70499999999998</v>
      </c>
    </row>
    <row r="296" spans="1:2" x14ac:dyDescent="0.2">
      <c r="A296" s="1">
        <v>44778</v>
      </c>
      <c r="B296">
        <v>276.44600000000003</v>
      </c>
    </row>
    <row r="297" spans="1:2" x14ac:dyDescent="0.2">
      <c r="A297" s="1">
        <v>44777</v>
      </c>
      <c r="B297">
        <v>276.16000000000003</v>
      </c>
    </row>
    <row r="298" spans="1:2" x14ac:dyDescent="0.2">
      <c r="A298" s="1">
        <v>44776</v>
      </c>
      <c r="B298">
        <v>277.72199999999998</v>
      </c>
    </row>
    <row r="299" spans="1:2" x14ac:dyDescent="0.2">
      <c r="A299" s="1">
        <v>44775</v>
      </c>
      <c r="B299">
        <v>273.14600000000002</v>
      </c>
    </row>
    <row r="300" spans="1:2" x14ac:dyDescent="0.2">
      <c r="A300" s="1">
        <v>44774</v>
      </c>
      <c r="B300">
        <v>273.27499999999998</v>
      </c>
    </row>
    <row r="301" spans="1:2" x14ac:dyDescent="0.2">
      <c r="A301" s="1">
        <v>44771</v>
      </c>
      <c r="B301">
        <v>275.03500000000003</v>
      </c>
    </row>
    <row r="302" spans="1:2" x14ac:dyDescent="0.2">
      <c r="A302" s="1">
        <v>44770</v>
      </c>
      <c r="B302">
        <v>272.471</v>
      </c>
    </row>
    <row r="303" spans="1:2" x14ac:dyDescent="0.2">
      <c r="A303" s="1">
        <v>44769</v>
      </c>
      <c r="B303">
        <v>269.90899999999999</v>
      </c>
    </row>
    <row r="304" spans="1:2" x14ac:dyDescent="0.2">
      <c r="A304" s="1">
        <v>44768</v>
      </c>
      <c r="B304">
        <v>264.464</v>
      </c>
    </row>
    <row r="305" spans="1:2" x14ac:dyDescent="0.2">
      <c r="A305" s="1">
        <v>44767</v>
      </c>
      <c r="B305">
        <v>264.96100000000001</v>
      </c>
    </row>
    <row r="306" spans="1:2" x14ac:dyDescent="0.2">
      <c r="A306" s="1">
        <v>44764</v>
      </c>
      <c r="B306">
        <v>264.584</v>
      </c>
    </row>
    <row r="307" spans="1:2" x14ac:dyDescent="0.2">
      <c r="A307" s="1">
        <v>44763</v>
      </c>
      <c r="B307">
        <v>266.88799999999998</v>
      </c>
    </row>
    <row r="308" spans="1:2" x14ac:dyDescent="0.2">
      <c r="A308" s="1">
        <v>44762</v>
      </c>
      <c r="B308">
        <v>264.36200000000002</v>
      </c>
    </row>
    <row r="309" spans="1:2" x14ac:dyDescent="0.2">
      <c r="A309" s="1">
        <v>44761</v>
      </c>
      <c r="B309">
        <v>261.90499999999997</v>
      </c>
    </row>
    <row r="310" spans="1:2" x14ac:dyDescent="0.2">
      <c r="A310" s="1">
        <v>44760</v>
      </c>
      <c r="B310">
        <v>257.166</v>
      </c>
    </row>
    <row r="311" spans="1:2" x14ac:dyDescent="0.2">
      <c r="A311" s="1">
        <v>44757</v>
      </c>
      <c r="B311">
        <v>260.22199999999998</v>
      </c>
    </row>
    <row r="312" spans="1:2" x14ac:dyDescent="0.2">
      <c r="A312" s="1">
        <v>44756</v>
      </c>
      <c r="B312">
        <v>257.50799999999998</v>
      </c>
    </row>
    <row r="313" spans="1:2" x14ac:dyDescent="0.2">
      <c r="A313" s="1">
        <v>44755</v>
      </c>
      <c r="B313">
        <v>257.02999999999997</v>
      </c>
    </row>
    <row r="314" spans="1:2" x14ac:dyDescent="0.2">
      <c r="A314" s="1">
        <v>44754</v>
      </c>
      <c r="B314">
        <v>259.53100000000001</v>
      </c>
    </row>
    <row r="315" spans="1:2" x14ac:dyDescent="0.2">
      <c r="A315" s="1">
        <v>44753</v>
      </c>
      <c r="B315">
        <v>260.49299999999999</v>
      </c>
    </row>
    <row r="316" spans="1:2" x14ac:dyDescent="0.2">
      <c r="A316" s="1">
        <v>44750</v>
      </c>
      <c r="B316">
        <v>261.32900000000001</v>
      </c>
    </row>
    <row r="317" spans="1:2" x14ac:dyDescent="0.2">
      <c r="A317" s="1">
        <v>44749</v>
      </c>
      <c r="B317">
        <v>261.26</v>
      </c>
    </row>
    <row r="318" spans="1:2" x14ac:dyDescent="0.2">
      <c r="A318" s="1">
        <v>44748</v>
      </c>
      <c r="B318">
        <v>256.54199999999997</v>
      </c>
    </row>
    <row r="319" spans="1:2" x14ac:dyDescent="0.2">
      <c r="A319" s="1">
        <v>44747</v>
      </c>
      <c r="B319">
        <v>254.63</v>
      </c>
    </row>
    <row r="320" spans="1:2" x14ac:dyDescent="0.2">
      <c r="A320" s="1">
        <v>44746</v>
      </c>
      <c r="B320">
        <v>251.547</v>
      </c>
    </row>
    <row r="321" spans="1:2" x14ac:dyDescent="0.2">
      <c r="A321" s="1">
        <v>44743</v>
      </c>
      <c r="B321">
        <v>251.55600000000001</v>
      </c>
    </row>
    <row r="322" spans="1:2" x14ac:dyDescent="0.2">
      <c r="A322" s="1">
        <v>44742</v>
      </c>
      <c r="B322">
        <v>248.69499999999999</v>
      </c>
    </row>
    <row r="323" spans="1:2" x14ac:dyDescent="0.2">
      <c r="A323" s="1">
        <v>44741</v>
      </c>
      <c r="B323">
        <v>250.88</v>
      </c>
    </row>
    <row r="324" spans="1:2" x14ac:dyDescent="0.2">
      <c r="A324" s="1">
        <v>44740</v>
      </c>
      <c r="B324">
        <v>250.97399999999999</v>
      </c>
    </row>
    <row r="325" spans="1:2" x14ac:dyDescent="0.2">
      <c r="A325" s="1">
        <v>44739</v>
      </c>
      <c r="B325">
        <v>252.76</v>
      </c>
    </row>
    <row r="326" spans="1:2" x14ac:dyDescent="0.2">
      <c r="A326" s="1">
        <v>44736</v>
      </c>
      <c r="B326">
        <v>253.67</v>
      </c>
    </row>
    <row r="327" spans="1:2" x14ac:dyDescent="0.2">
      <c r="A327" s="1">
        <v>44734</v>
      </c>
      <c r="B327">
        <v>244.50200000000001</v>
      </c>
    </row>
    <row r="328" spans="1:2" x14ac:dyDescent="0.2">
      <c r="A328" s="1">
        <v>44733</v>
      </c>
      <c r="B328">
        <v>245.833</v>
      </c>
    </row>
    <row r="329" spans="1:2" x14ac:dyDescent="0.2">
      <c r="A329" s="1">
        <v>44732</v>
      </c>
      <c r="B329">
        <v>241.79900000000001</v>
      </c>
    </row>
    <row r="330" spans="1:2" x14ac:dyDescent="0.2">
      <c r="A330" s="1">
        <v>44729</v>
      </c>
      <c r="B330">
        <v>242.72499999999999</v>
      </c>
    </row>
    <row r="331" spans="1:2" x14ac:dyDescent="0.2">
      <c r="A331" s="1">
        <v>44728</v>
      </c>
      <c r="B331">
        <v>242.298</v>
      </c>
    </row>
    <row r="332" spans="1:2" x14ac:dyDescent="0.2">
      <c r="A332" s="1">
        <v>44727</v>
      </c>
      <c r="B332">
        <v>250.77500000000001</v>
      </c>
    </row>
    <row r="333" spans="1:2" x14ac:dyDescent="0.2">
      <c r="A333" s="1">
        <v>44726</v>
      </c>
      <c r="B333">
        <v>247.755</v>
      </c>
    </row>
    <row r="334" spans="1:2" x14ac:dyDescent="0.2">
      <c r="A334" s="1">
        <v>44725</v>
      </c>
      <c r="B334">
        <v>249.34700000000001</v>
      </c>
    </row>
    <row r="335" spans="1:2" x14ac:dyDescent="0.2">
      <c r="A335" s="1">
        <v>44722</v>
      </c>
      <c r="B335">
        <v>256.16199999999998</v>
      </c>
    </row>
    <row r="336" spans="1:2" x14ac:dyDescent="0.2">
      <c r="A336" s="1">
        <v>44721</v>
      </c>
      <c r="B336">
        <v>260.95999999999998</v>
      </c>
    </row>
    <row r="337" spans="1:2" x14ac:dyDescent="0.2">
      <c r="A337" s="1">
        <v>44720</v>
      </c>
      <c r="B337">
        <v>264.83699999999999</v>
      </c>
    </row>
    <row r="338" spans="1:2" x14ac:dyDescent="0.2">
      <c r="A338" s="1">
        <v>44719</v>
      </c>
      <c r="B338">
        <v>267.58199999999999</v>
      </c>
    </row>
    <row r="339" spans="1:2" x14ac:dyDescent="0.2">
      <c r="A339" s="1">
        <v>44715</v>
      </c>
      <c r="B339">
        <v>264.67</v>
      </c>
    </row>
    <row r="340" spans="1:2" x14ac:dyDescent="0.2">
      <c r="A340" s="1">
        <v>44714</v>
      </c>
      <c r="B340">
        <v>268.137</v>
      </c>
    </row>
    <row r="341" spans="1:2" x14ac:dyDescent="0.2">
      <c r="A341" s="1">
        <v>44713</v>
      </c>
      <c r="B341">
        <v>265.19499999999999</v>
      </c>
    </row>
    <row r="342" spans="1:2" x14ac:dyDescent="0.2">
      <c r="A342" s="1">
        <v>44712</v>
      </c>
      <c r="B342">
        <v>266.04300000000001</v>
      </c>
    </row>
    <row r="343" spans="1:2" x14ac:dyDescent="0.2">
      <c r="A343" s="1">
        <v>44711</v>
      </c>
      <c r="B343">
        <v>266.63799999999998</v>
      </c>
    </row>
    <row r="344" spans="1:2" x14ac:dyDescent="0.2">
      <c r="A344" s="1">
        <v>44708</v>
      </c>
      <c r="B344">
        <v>267.209</v>
      </c>
    </row>
    <row r="345" spans="1:2" x14ac:dyDescent="0.2">
      <c r="A345" s="1">
        <v>44706</v>
      </c>
      <c r="B345">
        <v>258.17099999999999</v>
      </c>
    </row>
    <row r="346" spans="1:2" x14ac:dyDescent="0.2">
      <c r="A346" s="1">
        <v>44705</v>
      </c>
      <c r="B346">
        <v>255.172</v>
      </c>
    </row>
    <row r="347" spans="1:2" x14ac:dyDescent="0.2">
      <c r="A347" s="1">
        <v>44704</v>
      </c>
      <c r="B347">
        <v>258.64499999999998</v>
      </c>
    </row>
    <row r="348" spans="1:2" x14ac:dyDescent="0.2">
      <c r="A348" s="1">
        <v>44701</v>
      </c>
      <c r="B348">
        <v>256.87</v>
      </c>
    </row>
    <row r="349" spans="1:2" x14ac:dyDescent="0.2">
      <c r="A349" s="1">
        <v>44700</v>
      </c>
      <c r="B349">
        <v>255.68600000000001</v>
      </c>
    </row>
    <row r="350" spans="1:2" x14ac:dyDescent="0.2">
      <c r="A350" s="1">
        <v>44699</v>
      </c>
      <c r="B350">
        <v>258.87</v>
      </c>
    </row>
    <row r="351" spans="1:2" x14ac:dyDescent="0.2">
      <c r="A351" s="1">
        <v>44698</v>
      </c>
      <c r="B351">
        <v>266.22899999999998</v>
      </c>
    </row>
    <row r="352" spans="1:2" x14ac:dyDescent="0.2">
      <c r="A352" s="1">
        <v>44697</v>
      </c>
      <c r="B352">
        <v>264.40600000000001</v>
      </c>
    </row>
    <row r="353" spans="1:2" x14ac:dyDescent="0.2">
      <c r="A353" s="1">
        <v>44694</v>
      </c>
      <c r="B353">
        <v>265.37200000000001</v>
      </c>
    </row>
    <row r="354" spans="1:2" x14ac:dyDescent="0.2">
      <c r="A354" s="1">
        <v>44693</v>
      </c>
      <c r="B354">
        <v>258.875</v>
      </c>
    </row>
    <row r="355" spans="1:2" x14ac:dyDescent="0.2">
      <c r="A355" s="1">
        <v>44692</v>
      </c>
      <c r="B355">
        <v>256.82799999999997</v>
      </c>
    </row>
    <row r="356" spans="1:2" x14ac:dyDescent="0.2">
      <c r="A356" s="1">
        <v>44691</v>
      </c>
      <c r="B356">
        <v>259.30099999999999</v>
      </c>
    </row>
    <row r="357" spans="1:2" x14ac:dyDescent="0.2">
      <c r="A357" s="1">
        <v>44687</v>
      </c>
      <c r="B357">
        <v>266.52</v>
      </c>
    </row>
    <row r="358" spans="1:2" x14ac:dyDescent="0.2">
      <c r="A358" s="1">
        <v>44686</v>
      </c>
      <c r="B358">
        <v>269.97199999999998</v>
      </c>
    </row>
    <row r="359" spans="1:2" x14ac:dyDescent="0.2">
      <c r="A359" s="1">
        <v>44685</v>
      </c>
      <c r="B359">
        <v>277.286</v>
      </c>
    </row>
    <row r="360" spans="1:2" x14ac:dyDescent="0.2">
      <c r="A360" s="1">
        <v>44684</v>
      </c>
      <c r="B360">
        <v>272.25799999999998</v>
      </c>
    </row>
    <row r="361" spans="1:2" x14ac:dyDescent="0.2">
      <c r="A361" s="1">
        <v>44683</v>
      </c>
      <c r="B361">
        <v>271.33699999999999</v>
      </c>
    </row>
    <row r="362" spans="1:2" x14ac:dyDescent="0.2">
      <c r="A362" s="1">
        <v>44680</v>
      </c>
      <c r="B362">
        <v>270.59899999999999</v>
      </c>
    </row>
    <row r="363" spans="1:2" x14ac:dyDescent="0.2">
      <c r="A363" s="1">
        <v>44679</v>
      </c>
      <c r="B363">
        <v>277.85000000000002</v>
      </c>
    </row>
    <row r="364" spans="1:2" x14ac:dyDescent="0.2">
      <c r="A364" s="1">
        <v>44678</v>
      </c>
      <c r="B364">
        <v>272.577</v>
      </c>
    </row>
    <row r="365" spans="1:2" x14ac:dyDescent="0.2">
      <c r="A365" s="1">
        <v>44677</v>
      </c>
      <c r="B365">
        <v>269.50799999999998</v>
      </c>
    </row>
    <row r="366" spans="1:2" x14ac:dyDescent="0.2">
      <c r="A366" s="1">
        <v>44676</v>
      </c>
      <c r="B366">
        <v>274.435</v>
      </c>
    </row>
    <row r="367" spans="1:2" x14ac:dyDescent="0.2">
      <c r="A367" s="1">
        <v>44673</v>
      </c>
      <c r="B367">
        <v>273.15300000000002</v>
      </c>
    </row>
    <row r="368" spans="1:2" x14ac:dyDescent="0.2">
      <c r="A368" s="1">
        <v>44672</v>
      </c>
      <c r="B368">
        <v>278.709</v>
      </c>
    </row>
    <row r="369" spans="1:2" x14ac:dyDescent="0.2">
      <c r="A369" s="1">
        <v>44671</v>
      </c>
      <c r="B369">
        <v>281.43400000000003</v>
      </c>
    </row>
    <row r="370" spans="1:2" x14ac:dyDescent="0.2">
      <c r="A370" s="1">
        <v>44670</v>
      </c>
      <c r="B370">
        <v>282.55399999999997</v>
      </c>
    </row>
    <row r="371" spans="1:2" x14ac:dyDescent="0.2">
      <c r="A371" s="1">
        <v>44665</v>
      </c>
      <c r="B371">
        <v>280.536</v>
      </c>
    </row>
    <row r="372" spans="1:2" x14ac:dyDescent="0.2">
      <c r="A372" s="1">
        <v>44664</v>
      </c>
      <c r="B372">
        <v>280.99900000000002</v>
      </c>
    </row>
    <row r="373" spans="1:2" x14ac:dyDescent="0.2">
      <c r="A373" s="1">
        <v>44663</v>
      </c>
      <c r="B373">
        <v>277.95299999999997</v>
      </c>
    </row>
    <row r="374" spans="1:2" x14ac:dyDescent="0.2">
      <c r="A374" s="1">
        <v>44662</v>
      </c>
      <c r="B374">
        <v>278.536</v>
      </c>
    </row>
    <row r="375" spans="1:2" x14ac:dyDescent="0.2">
      <c r="A375" s="1">
        <v>44659</v>
      </c>
      <c r="B375">
        <v>282.875</v>
      </c>
    </row>
    <row r="376" spans="1:2" x14ac:dyDescent="0.2">
      <c r="A376" s="1">
        <v>44658</v>
      </c>
      <c r="B376">
        <v>282.06599999999997</v>
      </c>
    </row>
    <row r="377" spans="1:2" x14ac:dyDescent="0.2">
      <c r="A377" s="1">
        <v>44657</v>
      </c>
      <c r="B377">
        <v>281.68700000000001</v>
      </c>
    </row>
    <row r="378" spans="1:2" x14ac:dyDescent="0.2">
      <c r="A378" s="1">
        <v>44656</v>
      </c>
      <c r="B378">
        <v>284.66699999999997</v>
      </c>
    </row>
    <row r="379" spans="1:2" x14ac:dyDescent="0.2">
      <c r="A379" s="1">
        <v>44655</v>
      </c>
      <c r="B379">
        <v>286.13600000000002</v>
      </c>
    </row>
    <row r="380" spans="1:2" x14ac:dyDescent="0.2">
      <c r="A380" s="1">
        <v>44652</v>
      </c>
      <c r="B380">
        <v>282.84899999999999</v>
      </c>
    </row>
    <row r="381" spans="1:2" x14ac:dyDescent="0.2">
      <c r="A381" s="1">
        <v>44651</v>
      </c>
      <c r="B381">
        <v>280.19400000000002</v>
      </c>
    </row>
    <row r="382" spans="1:2" x14ac:dyDescent="0.2">
      <c r="A382" s="1">
        <v>44650</v>
      </c>
      <c r="B382">
        <v>283.22800000000001</v>
      </c>
    </row>
    <row r="383" spans="1:2" x14ac:dyDescent="0.2">
      <c r="A383" s="1">
        <v>44649</v>
      </c>
      <c r="B383">
        <v>286.11</v>
      </c>
    </row>
    <row r="384" spans="1:2" x14ac:dyDescent="0.2">
      <c r="A384" s="1">
        <v>44648</v>
      </c>
      <c r="B384">
        <v>285.00099999999998</v>
      </c>
    </row>
    <row r="385" spans="1:2" x14ac:dyDescent="0.2">
      <c r="A385" s="1">
        <v>44645</v>
      </c>
      <c r="B385">
        <v>283.44799999999998</v>
      </c>
    </row>
    <row r="386" spans="1:2" x14ac:dyDescent="0.2">
      <c r="A386" s="1">
        <v>44644</v>
      </c>
      <c r="B386">
        <v>282.14800000000002</v>
      </c>
    </row>
    <row r="387" spans="1:2" x14ac:dyDescent="0.2">
      <c r="A387" s="1">
        <v>44643</v>
      </c>
      <c r="B387">
        <v>279.64</v>
      </c>
    </row>
    <row r="388" spans="1:2" x14ac:dyDescent="0.2">
      <c r="A388" s="1">
        <v>44642</v>
      </c>
      <c r="B388">
        <v>281.67399999999998</v>
      </c>
    </row>
    <row r="389" spans="1:2" x14ac:dyDescent="0.2">
      <c r="A389" s="1">
        <v>44641</v>
      </c>
      <c r="B389">
        <v>278.17399999999998</v>
      </c>
    </row>
    <row r="390" spans="1:2" x14ac:dyDescent="0.2">
      <c r="A390" s="1">
        <v>44638</v>
      </c>
      <c r="B390">
        <v>278.24599999999998</v>
      </c>
    </row>
    <row r="391" spans="1:2" x14ac:dyDescent="0.2">
      <c r="A391" s="1">
        <v>44637</v>
      </c>
      <c r="B391">
        <v>274.02800000000002</v>
      </c>
    </row>
    <row r="392" spans="1:2" x14ac:dyDescent="0.2">
      <c r="A392" s="1">
        <v>44636</v>
      </c>
      <c r="B392">
        <v>272.74</v>
      </c>
    </row>
    <row r="393" spans="1:2" x14ac:dyDescent="0.2">
      <c r="A393" s="1">
        <v>44635</v>
      </c>
      <c r="B393">
        <v>266.68299999999999</v>
      </c>
    </row>
    <row r="394" spans="1:2" x14ac:dyDescent="0.2">
      <c r="A394" s="1">
        <v>44634</v>
      </c>
      <c r="B394">
        <v>262.86099999999999</v>
      </c>
    </row>
    <row r="395" spans="1:2" x14ac:dyDescent="0.2">
      <c r="A395" s="1">
        <v>44631</v>
      </c>
      <c r="B395">
        <v>264.447</v>
      </c>
    </row>
    <row r="396" spans="1:2" x14ac:dyDescent="0.2">
      <c r="A396" s="1">
        <v>44630</v>
      </c>
      <c r="B396">
        <v>266.11599999999999</v>
      </c>
    </row>
    <row r="397" spans="1:2" x14ac:dyDescent="0.2">
      <c r="A397" s="1">
        <v>44629</v>
      </c>
      <c r="B397">
        <v>266.41300000000001</v>
      </c>
    </row>
    <row r="398" spans="1:2" x14ac:dyDescent="0.2">
      <c r="A398" s="1">
        <v>44628</v>
      </c>
      <c r="B398">
        <v>262.63499999999999</v>
      </c>
    </row>
    <row r="399" spans="1:2" x14ac:dyDescent="0.2">
      <c r="A399" s="1">
        <v>44627</v>
      </c>
      <c r="B399">
        <v>264.73399999999998</v>
      </c>
    </row>
    <row r="400" spans="1:2" x14ac:dyDescent="0.2">
      <c r="A400" s="1">
        <v>44624</v>
      </c>
      <c r="B400">
        <v>270.86700000000002</v>
      </c>
    </row>
    <row r="401" spans="1:2" x14ac:dyDescent="0.2">
      <c r="A401" s="1">
        <v>44623</v>
      </c>
      <c r="B401">
        <v>271.60399999999998</v>
      </c>
    </row>
    <row r="402" spans="1:2" x14ac:dyDescent="0.2">
      <c r="A402" s="1">
        <v>44622</v>
      </c>
      <c r="B402">
        <v>273.49299999999999</v>
      </c>
    </row>
    <row r="403" spans="1:2" x14ac:dyDescent="0.2">
      <c r="A403" s="1">
        <v>44621</v>
      </c>
      <c r="B403">
        <v>268.608</v>
      </c>
    </row>
    <row r="404" spans="1:2" x14ac:dyDescent="0.2">
      <c r="A404" s="1">
        <v>44620</v>
      </c>
      <c r="B404">
        <v>270.733</v>
      </c>
    </row>
    <row r="405" spans="1:2" x14ac:dyDescent="0.2">
      <c r="A405" s="1">
        <v>44617</v>
      </c>
      <c r="B405">
        <v>270.613</v>
      </c>
    </row>
    <row r="406" spans="1:2" x14ac:dyDescent="0.2">
      <c r="A406" s="1">
        <v>44616</v>
      </c>
      <c r="B406">
        <v>266.99200000000002</v>
      </c>
    </row>
    <row r="407" spans="1:2" x14ac:dyDescent="0.2">
      <c r="A407" s="1">
        <v>44615</v>
      </c>
      <c r="B407">
        <v>262.334</v>
      </c>
    </row>
    <row r="408" spans="1:2" x14ac:dyDescent="0.2">
      <c r="A408" s="1">
        <v>44614</v>
      </c>
      <c r="B408">
        <v>265.73500000000001</v>
      </c>
    </row>
    <row r="409" spans="1:2" x14ac:dyDescent="0.2">
      <c r="A409" s="1">
        <v>44613</v>
      </c>
      <c r="B409">
        <v>268.06599999999997</v>
      </c>
    </row>
    <row r="410" spans="1:2" x14ac:dyDescent="0.2">
      <c r="A410" s="1">
        <v>44610</v>
      </c>
      <c r="B410">
        <v>268.62700000000001</v>
      </c>
    </row>
    <row r="411" spans="1:2" x14ac:dyDescent="0.2">
      <c r="A411" s="1">
        <v>44609</v>
      </c>
      <c r="B411">
        <v>270.279</v>
      </c>
    </row>
    <row r="412" spans="1:2" x14ac:dyDescent="0.2">
      <c r="A412" s="1">
        <v>44608</v>
      </c>
      <c r="B412">
        <v>274.97500000000002</v>
      </c>
    </row>
    <row r="413" spans="1:2" x14ac:dyDescent="0.2">
      <c r="A413" s="1">
        <v>44607</v>
      </c>
      <c r="B413">
        <v>274.62599999999998</v>
      </c>
    </row>
    <row r="414" spans="1:2" x14ac:dyDescent="0.2">
      <c r="A414" s="1">
        <v>44606</v>
      </c>
      <c r="B414">
        <v>271.92700000000002</v>
      </c>
    </row>
    <row r="415" spans="1:2" x14ac:dyDescent="0.2">
      <c r="A415" s="1">
        <v>44603</v>
      </c>
      <c r="B415">
        <v>272.14400000000001</v>
      </c>
    </row>
    <row r="416" spans="1:2" x14ac:dyDescent="0.2">
      <c r="A416" s="1">
        <v>44602</v>
      </c>
      <c r="B416">
        <v>274.971</v>
      </c>
    </row>
    <row r="417" spans="1:2" x14ac:dyDescent="0.2">
      <c r="A417" s="1">
        <v>44601</v>
      </c>
      <c r="B417">
        <v>279.21100000000001</v>
      </c>
    </row>
    <row r="418" spans="1:2" x14ac:dyDescent="0.2">
      <c r="A418" s="1">
        <v>44600</v>
      </c>
      <c r="B418">
        <v>275.14499999999998</v>
      </c>
    </row>
    <row r="419" spans="1:2" x14ac:dyDescent="0.2">
      <c r="A419" s="1">
        <v>44599</v>
      </c>
      <c r="B419">
        <v>272.95299999999997</v>
      </c>
    </row>
    <row r="420" spans="1:2" x14ac:dyDescent="0.2">
      <c r="A420" s="1">
        <v>44596</v>
      </c>
      <c r="B420">
        <v>273.19400000000002</v>
      </c>
    </row>
    <row r="421" spans="1:2" x14ac:dyDescent="0.2">
      <c r="A421" s="1">
        <v>44595</v>
      </c>
      <c r="B421">
        <v>273.00200000000001</v>
      </c>
    </row>
    <row r="422" spans="1:2" x14ac:dyDescent="0.2">
      <c r="A422" s="1">
        <v>44594</v>
      </c>
      <c r="B422">
        <v>281.47000000000003</v>
      </c>
    </row>
    <row r="423" spans="1:2" x14ac:dyDescent="0.2">
      <c r="A423" s="1">
        <v>44593</v>
      </c>
      <c r="B423">
        <v>280.18799999999999</v>
      </c>
    </row>
    <row r="424" spans="1:2" x14ac:dyDescent="0.2">
      <c r="A424" s="1">
        <v>44592</v>
      </c>
      <c r="B424">
        <v>278.65199999999999</v>
      </c>
    </row>
    <row r="425" spans="1:2" x14ac:dyDescent="0.2">
      <c r="A425" s="1">
        <v>44589</v>
      </c>
      <c r="B425">
        <v>274.87700000000001</v>
      </c>
    </row>
    <row r="426" spans="1:2" x14ac:dyDescent="0.2">
      <c r="A426" s="1">
        <v>44588</v>
      </c>
      <c r="B426">
        <v>270.678</v>
      </c>
    </row>
    <row r="427" spans="1:2" x14ac:dyDescent="0.2">
      <c r="A427" s="1">
        <v>44587</v>
      </c>
      <c r="B427">
        <v>269.67899999999997</v>
      </c>
    </row>
    <row r="428" spans="1:2" x14ac:dyDescent="0.2">
      <c r="A428" s="1">
        <v>44586</v>
      </c>
      <c r="B428">
        <v>269.50099999999998</v>
      </c>
    </row>
    <row r="429" spans="1:2" x14ac:dyDescent="0.2">
      <c r="A429" s="1">
        <v>44585</v>
      </c>
      <c r="B429">
        <v>271.37900000000002</v>
      </c>
    </row>
    <row r="430" spans="1:2" x14ac:dyDescent="0.2">
      <c r="A430" s="1">
        <v>44582</v>
      </c>
      <c r="B430">
        <v>272.23200000000003</v>
      </c>
    </row>
    <row r="431" spans="1:2" x14ac:dyDescent="0.2">
      <c r="A431" s="1">
        <v>44581</v>
      </c>
      <c r="B431">
        <v>277.351</v>
      </c>
    </row>
    <row r="432" spans="1:2" x14ac:dyDescent="0.2">
      <c r="A432" s="1">
        <v>44580</v>
      </c>
      <c r="B432">
        <v>278.89600000000002</v>
      </c>
    </row>
    <row r="433" spans="1:2" x14ac:dyDescent="0.2">
      <c r="A433" s="1">
        <v>44579</v>
      </c>
      <c r="B433">
        <v>281.25</v>
      </c>
    </row>
    <row r="434" spans="1:2" x14ac:dyDescent="0.2">
      <c r="A434" s="1">
        <v>44578</v>
      </c>
      <c r="B434">
        <v>284.42599999999999</v>
      </c>
    </row>
    <row r="435" spans="1:2" x14ac:dyDescent="0.2">
      <c r="A435" s="1">
        <v>44575</v>
      </c>
      <c r="B435">
        <v>283.39299999999997</v>
      </c>
    </row>
    <row r="436" spans="1:2" x14ac:dyDescent="0.2">
      <c r="A436" s="1">
        <v>44574</v>
      </c>
      <c r="B436">
        <v>283.52199999999999</v>
      </c>
    </row>
    <row r="437" spans="1:2" x14ac:dyDescent="0.2">
      <c r="A437" s="1">
        <v>44573</v>
      </c>
      <c r="B437">
        <v>287.387</v>
      </c>
    </row>
    <row r="438" spans="1:2" x14ac:dyDescent="0.2">
      <c r="A438" s="1">
        <v>44572</v>
      </c>
      <c r="B438">
        <v>287.54199999999997</v>
      </c>
    </row>
    <row r="439" spans="1:2" x14ac:dyDescent="0.2">
      <c r="A439" s="1">
        <v>44571</v>
      </c>
      <c r="B439">
        <v>285.61700000000002</v>
      </c>
    </row>
    <row r="440" spans="1:2" x14ac:dyDescent="0.2">
      <c r="A440" s="1">
        <v>44568</v>
      </c>
      <c r="B440">
        <v>285.92500000000001</v>
      </c>
    </row>
    <row r="441" spans="1:2" x14ac:dyDescent="0.2">
      <c r="A441" s="1">
        <v>44567</v>
      </c>
      <c r="B441">
        <v>287.88200000000001</v>
      </c>
    </row>
    <row r="442" spans="1:2" x14ac:dyDescent="0.2">
      <c r="A442" s="1">
        <v>44566</v>
      </c>
      <c r="B442">
        <v>288.51100000000002</v>
      </c>
    </row>
    <row r="443" spans="1:2" x14ac:dyDescent="0.2">
      <c r="A443" s="1">
        <v>44565</v>
      </c>
      <c r="B443">
        <v>293.27100000000002</v>
      </c>
    </row>
    <row r="444" spans="1:2" x14ac:dyDescent="0.2">
      <c r="A444" s="1">
        <v>44564</v>
      </c>
      <c r="B444">
        <v>293.12099999999998</v>
      </c>
    </row>
    <row r="445" spans="1:2" x14ac:dyDescent="0.2">
      <c r="A445" s="1">
        <v>44561</v>
      </c>
      <c r="B445">
        <v>290.18799999999999</v>
      </c>
    </row>
    <row r="446" spans="1:2" x14ac:dyDescent="0.2">
      <c r="A446" s="1">
        <v>44560</v>
      </c>
      <c r="B446">
        <v>291.71899999999999</v>
      </c>
    </row>
    <row r="447" spans="1:2" x14ac:dyDescent="0.2">
      <c r="A447" s="1">
        <v>44559</v>
      </c>
      <c r="B447">
        <v>291.83699999999999</v>
      </c>
    </row>
    <row r="448" spans="1:2" x14ac:dyDescent="0.2">
      <c r="A448" s="1">
        <v>44558</v>
      </c>
      <c r="B448">
        <v>292.81</v>
      </c>
    </row>
    <row r="449" spans="1:2" x14ac:dyDescent="0.2">
      <c r="A449" s="1">
        <v>44557</v>
      </c>
      <c r="B449">
        <v>292.08499999999998</v>
      </c>
    </row>
    <row r="450" spans="1:2" x14ac:dyDescent="0.2">
      <c r="A450" s="1">
        <v>44553</v>
      </c>
      <c r="B450">
        <v>289.50099999999998</v>
      </c>
    </row>
    <row r="451" spans="1:2" x14ac:dyDescent="0.2">
      <c r="A451" s="1">
        <v>44552</v>
      </c>
      <c r="B451">
        <v>287.09300000000002</v>
      </c>
    </row>
    <row r="452" spans="1:2" x14ac:dyDescent="0.2">
      <c r="A452" s="1">
        <v>44551</v>
      </c>
      <c r="B452">
        <v>285.80900000000003</v>
      </c>
    </row>
    <row r="453" spans="1:2" x14ac:dyDescent="0.2">
      <c r="A453" s="1">
        <v>44550</v>
      </c>
      <c r="B453">
        <v>280.43900000000002</v>
      </c>
    </row>
    <row r="454" spans="1:2" x14ac:dyDescent="0.2">
      <c r="A454" s="1">
        <v>44547</v>
      </c>
      <c r="B454">
        <v>284.36700000000002</v>
      </c>
    </row>
    <row r="455" spans="1:2" x14ac:dyDescent="0.2">
      <c r="A455" s="1">
        <v>44546</v>
      </c>
      <c r="B455">
        <v>286.04000000000002</v>
      </c>
    </row>
    <row r="456" spans="1:2" x14ac:dyDescent="0.2">
      <c r="A456" s="1">
        <v>44545</v>
      </c>
      <c r="B456">
        <v>288.15699999999998</v>
      </c>
    </row>
    <row r="457" spans="1:2" x14ac:dyDescent="0.2">
      <c r="A457" s="1">
        <v>44544</v>
      </c>
      <c r="B457">
        <v>284.23899999999998</v>
      </c>
    </row>
    <row r="458" spans="1:2" x14ac:dyDescent="0.2">
      <c r="A458" s="1">
        <v>44543</v>
      </c>
      <c r="B458">
        <v>286.35599999999999</v>
      </c>
    </row>
    <row r="459" spans="1:2" x14ac:dyDescent="0.2">
      <c r="A459" s="1">
        <v>44540</v>
      </c>
      <c r="B459">
        <v>287.99400000000003</v>
      </c>
    </row>
    <row r="460" spans="1:2" x14ac:dyDescent="0.2">
      <c r="A460" s="1">
        <v>44539</v>
      </c>
      <c r="B460">
        <v>287.05200000000002</v>
      </c>
    </row>
    <row r="461" spans="1:2" x14ac:dyDescent="0.2">
      <c r="A461" s="1">
        <v>44538</v>
      </c>
      <c r="B461">
        <v>288.01499999999999</v>
      </c>
    </row>
    <row r="462" spans="1:2" x14ac:dyDescent="0.2">
      <c r="A462" s="1">
        <v>44537</v>
      </c>
      <c r="B462">
        <v>289.09500000000003</v>
      </c>
    </row>
    <row r="463" spans="1:2" x14ac:dyDescent="0.2">
      <c r="A463" s="1">
        <v>44536</v>
      </c>
      <c r="B463">
        <v>282.43400000000003</v>
      </c>
    </row>
    <row r="464" spans="1:2" x14ac:dyDescent="0.2">
      <c r="A464" s="1">
        <v>44533</v>
      </c>
      <c r="B464">
        <v>279.40199999999999</v>
      </c>
    </row>
    <row r="465" spans="1:2" x14ac:dyDescent="0.2">
      <c r="A465" s="1">
        <v>44532</v>
      </c>
      <c r="B465">
        <v>280.70699999999999</v>
      </c>
    </row>
    <row r="466" spans="1:2" x14ac:dyDescent="0.2">
      <c r="A466" s="1">
        <v>44531</v>
      </c>
      <c r="B466">
        <v>278.209</v>
      </c>
    </row>
    <row r="467" spans="1:2" x14ac:dyDescent="0.2">
      <c r="A467" s="1">
        <v>44530</v>
      </c>
      <c r="B467">
        <v>281.39100000000002</v>
      </c>
    </row>
    <row r="468" spans="1:2" x14ac:dyDescent="0.2">
      <c r="A468" s="1">
        <v>44529</v>
      </c>
      <c r="B468">
        <v>285.96600000000001</v>
      </c>
    </row>
    <row r="469" spans="1:2" x14ac:dyDescent="0.2">
      <c r="A469" s="1">
        <v>44526</v>
      </c>
      <c r="B469">
        <v>282.63499999999999</v>
      </c>
    </row>
    <row r="470" spans="1:2" x14ac:dyDescent="0.2">
      <c r="A470" s="1">
        <v>44525</v>
      </c>
      <c r="B470">
        <v>291.71300000000002</v>
      </c>
    </row>
    <row r="471" spans="1:2" x14ac:dyDescent="0.2">
      <c r="A471" s="1">
        <v>44524</v>
      </c>
      <c r="B471">
        <v>291.67200000000003</v>
      </c>
    </row>
    <row r="472" spans="1:2" x14ac:dyDescent="0.2">
      <c r="A472" s="1">
        <v>44523</v>
      </c>
      <c r="B472">
        <v>289.82400000000001</v>
      </c>
    </row>
    <row r="473" spans="1:2" x14ac:dyDescent="0.2">
      <c r="A473" s="1">
        <v>44522</v>
      </c>
      <c r="B473">
        <v>290.68099999999998</v>
      </c>
    </row>
    <row r="474" spans="1:2" x14ac:dyDescent="0.2">
      <c r="A474" s="1">
        <v>44519</v>
      </c>
      <c r="B474">
        <v>290.51799999999997</v>
      </c>
    </row>
    <row r="475" spans="1:2" x14ac:dyDescent="0.2">
      <c r="A475" s="1">
        <v>44518</v>
      </c>
      <c r="B475">
        <v>290.30700000000002</v>
      </c>
    </row>
    <row r="476" spans="1:2" x14ac:dyDescent="0.2">
      <c r="A476" s="1">
        <v>44517</v>
      </c>
      <c r="B476">
        <v>290.86399999999998</v>
      </c>
    </row>
    <row r="477" spans="1:2" x14ac:dyDescent="0.2">
      <c r="A477" s="1">
        <v>44516</v>
      </c>
      <c r="B477">
        <v>290.75700000000001</v>
      </c>
    </row>
    <row r="478" spans="1:2" x14ac:dyDescent="0.2">
      <c r="A478" s="1">
        <v>44515</v>
      </c>
      <c r="B478">
        <v>288.483</v>
      </c>
    </row>
    <row r="479" spans="1:2" x14ac:dyDescent="0.2">
      <c r="A479" s="1">
        <v>44512</v>
      </c>
      <c r="B479">
        <v>287.64299999999997</v>
      </c>
    </row>
    <row r="480" spans="1:2" x14ac:dyDescent="0.2">
      <c r="A480" s="1">
        <v>44511</v>
      </c>
      <c r="B480">
        <v>285.036</v>
      </c>
    </row>
    <row r="481" spans="1:2" x14ac:dyDescent="0.2">
      <c r="A481" s="1">
        <v>44510</v>
      </c>
      <c r="B481">
        <v>283.82299999999998</v>
      </c>
    </row>
    <row r="482" spans="1:2" x14ac:dyDescent="0.2">
      <c r="A482" s="1">
        <v>44509</v>
      </c>
      <c r="B482">
        <v>284.51799999999997</v>
      </c>
    </row>
    <row r="483" spans="1:2" x14ac:dyDescent="0.2">
      <c r="A483" s="1">
        <v>44508</v>
      </c>
      <c r="B483">
        <v>285.274</v>
      </c>
    </row>
    <row r="484" spans="1:2" x14ac:dyDescent="0.2">
      <c r="A484" s="1">
        <v>44505</v>
      </c>
      <c r="B484">
        <v>285.65100000000001</v>
      </c>
    </row>
    <row r="485" spans="1:2" x14ac:dyDescent="0.2">
      <c r="A485" s="1">
        <v>44504</v>
      </c>
      <c r="B485">
        <v>285.19900000000001</v>
      </c>
    </row>
    <row r="486" spans="1:2" x14ac:dyDescent="0.2">
      <c r="A486" s="1">
        <v>44503</v>
      </c>
      <c r="B486">
        <v>283.15699999999998</v>
      </c>
    </row>
    <row r="487" spans="1:2" x14ac:dyDescent="0.2">
      <c r="A487" s="1">
        <v>44502</v>
      </c>
      <c r="B487">
        <v>281.79599999999999</v>
      </c>
    </row>
    <row r="488" spans="1:2" x14ac:dyDescent="0.2">
      <c r="A488" s="1">
        <v>44498</v>
      </c>
      <c r="B488">
        <v>280.13</v>
      </c>
    </row>
    <row r="489" spans="1:2" x14ac:dyDescent="0.2">
      <c r="A489" s="1">
        <v>44497</v>
      </c>
      <c r="B489">
        <v>278.048</v>
      </c>
    </row>
    <row r="490" spans="1:2" x14ac:dyDescent="0.2">
      <c r="A490" s="1">
        <v>44496</v>
      </c>
      <c r="B490">
        <v>277.56599999999997</v>
      </c>
    </row>
    <row r="491" spans="1:2" x14ac:dyDescent="0.2">
      <c r="A491" s="1">
        <v>44495</v>
      </c>
      <c r="B491">
        <v>278.96899999999999</v>
      </c>
    </row>
    <row r="492" spans="1:2" x14ac:dyDescent="0.2">
      <c r="A492" s="1">
        <v>44494</v>
      </c>
      <c r="B492">
        <v>277.84800000000001</v>
      </c>
    </row>
    <row r="493" spans="1:2" x14ac:dyDescent="0.2">
      <c r="A493" s="1">
        <v>44491</v>
      </c>
      <c r="B493">
        <v>276.28399999999999</v>
      </c>
    </row>
    <row r="494" spans="1:2" x14ac:dyDescent="0.2">
      <c r="A494" s="1">
        <v>44490</v>
      </c>
      <c r="B494">
        <v>276.39800000000002</v>
      </c>
    </row>
    <row r="495" spans="1:2" x14ac:dyDescent="0.2">
      <c r="A495" s="1">
        <v>44489</v>
      </c>
      <c r="B495">
        <v>275.95699999999999</v>
      </c>
    </row>
    <row r="496" spans="1:2" x14ac:dyDescent="0.2">
      <c r="A496" s="1">
        <v>44488</v>
      </c>
      <c r="B496">
        <v>275.01900000000001</v>
      </c>
    </row>
    <row r="497" spans="1:2" x14ac:dyDescent="0.2">
      <c r="A497" s="1">
        <v>44487</v>
      </c>
      <c r="B497">
        <v>274.08600000000001</v>
      </c>
    </row>
    <row r="498" spans="1:2" x14ac:dyDescent="0.2">
      <c r="A498" s="1">
        <v>44484</v>
      </c>
      <c r="B498">
        <v>273.59199999999998</v>
      </c>
    </row>
    <row r="499" spans="1:2" x14ac:dyDescent="0.2">
      <c r="A499" s="1">
        <v>44483</v>
      </c>
      <c r="B499">
        <v>271.77800000000002</v>
      </c>
    </row>
    <row r="500" spans="1:2" x14ac:dyDescent="0.2">
      <c r="A500" s="1">
        <v>44482</v>
      </c>
      <c r="B500">
        <v>268.10899999999998</v>
      </c>
    </row>
    <row r="501" spans="1:2" x14ac:dyDescent="0.2">
      <c r="A501" s="1">
        <v>44481</v>
      </c>
      <c r="B501">
        <v>267.43700000000001</v>
      </c>
    </row>
    <row r="502" spans="1:2" x14ac:dyDescent="0.2">
      <c r="A502" s="1">
        <v>44480</v>
      </c>
      <c r="B502">
        <v>267.49900000000002</v>
      </c>
    </row>
    <row r="503" spans="1:2" x14ac:dyDescent="0.2">
      <c r="A503" s="1">
        <v>44477</v>
      </c>
      <c r="B503">
        <v>268.53800000000001</v>
      </c>
    </row>
    <row r="504" spans="1:2" x14ac:dyDescent="0.2">
      <c r="A504" s="1">
        <v>44476</v>
      </c>
      <c r="B504">
        <v>269.101</v>
      </c>
    </row>
    <row r="505" spans="1:2" x14ac:dyDescent="0.2">
      <c r="A505" s="1">
        <v>44475</v>
      </c>
      <c r="B505">
        <v>266.81200000000001</v>
      </c>
    </row>
    <row r="506" spans="1:2" x14ac:dyDescent="0.2">
      <c r="A506" s="1">
        <v>44474</v>
      </c>
      <c r="B506">
        <v>265.67099999999999</v>
      </c>
    </row>
    <row r="507" spans="1:2" x14ac:dyDescent="0.2">
      <c r="A507" s="1">
        <v>44473</v>
      </c>
      <c r="B507">
        <v>262.91500000000002</v>
      </c>
    </row>
    <row r="508" spans="1:2" x14ac:dyDescent="0.2">
      <c r="A508" s="1">
        <v>44470</v>
      </c>
      <c r="B508">
        <v>266.17500000000001</v>
      </c>
    </row>
    <row r="509" spans="1:2" x14ac:dyDescent="0.2">
      <c r="A509" s="1">
        <v>44469</v>
      </c>
      <c r="B509">
        <v>264.90699999999998</v>
      </c>
    </row>
    <row r="510" spans="1:2" x14ac:dyDescent="0.2">
      <c r="A510" s="1">
        <v>44468</v>
      </c>
      <c r="B510">
        <v>266.26</v>
      </c>
    </row>
    <row r="511" spans="1:2" x14ac:dyDescent="0.2">
      <c r="A511" s="1">
        <v>44467</v>
      </c>
      <c r="B511">
        <v>265.28300000000002</v>
      </c>
    </row>
    <row r="512" spans="1:2" x14ac:dyDescent="0.2">
      <c r="A512" s="1">
        <v>44466</v>
      </c>
      <c r="B512">
        <v>270.15699999999998</v>
      </c>
    </row>
    <row r="513" spans="1:2" x14ac:dyDescent="0.2">
      <c r="A513" s="1">
        <v>44463</v>
      </c>
      <c r="B513">
        <v>270.55200000000002</v>
      </c>
    </row>
    <row r="514" spans="1:2" x14ac:dyDescent="0.2">
      <c r="A514" s="1">
        <v>44462</v>
      </c>
      <c r="B514">
        <v>269.97399999999999</v>
      </c>
    </row>
    <row r="515" spans="1:2" x14ac:dyDescent="0.2">
      <c r="A515" s="1">
        <v>44461</v>
      </c>
      <c r="B515">
        <v>267.55200000000002</v>
      </c>
    </row>
    <row r="516" spans="1:2" x14ac:dyDescent="0.2">
      <c r="A516" s="1">
        <v>44460</v>
      </c>
      <c r="B516">
        <v>265.608</v>
      </c>
    </row>
    <row r="517" spans="1:2" x14ac:dyDescent="0.2">
      <c r="A517" s="1">
        <v>44459</v>
      </c>
      <c r="B517">
        <v>265.29399999999998</v>
      </c>
    </row>
    <row r="518" spans="1:2" x14ac:dyDescent="0.2">
      <c r="A518" s="1">
        <v>44456</v>
      </c>
      <c r="B518">
        <v>269.40800000000002</v>
      </c>
    </row>
    <row r="519" spans="1:2" x14ac:dyDescent="0.2">
      <c r="A519" s="1">
        <v>44455</v>
      </c>
      <c r="B519">
        <v>271.05500000000001</v>
      </c>
    </row>
    <row r="520" spans="1:2" x14ac:dyDescent="0.2">
      <c r="A520" s="1">
        <v>44454</v>
      </c>
      <c r="B520">
        <v>270.226</v>
      </c>
    </row>
    <row r="521" spans="1:2" x14ac:dyDescent="0.2">
      <c r="A521" s="1">
        <v>44453</v>
      </c>
      <c r="B521">
        <v>269.16399999999999</v>
      </c>
    </row>
    <row r="522" spans="1:2" x14ac:dyDescent="0.2">
      <c r="A522" s="1">
        <v>44452</v>
      </c>
      <c r="B522">
        <v>270.29300000000001</v>
      </c>
    </row>
    <row r="523" spans="1:2" x14ac:dyDescent="0.2">
      <c r="A523" s="1">
        <v>44449</v>
      </c>
      <c r="B523">
        <v>269.38499999999999</v>
      </c>
    </row>
    <row r="524" spans="1:2" x14ac:dyDescent="0.2">
      <c r="A524" s="1">
        <v>44448</v>
      </c>
      <c r="B524">
        <v>270.98</v>
      </c>
    </row>
    <row r="525" spans="1:2" x14ac:dyDescent="0.2">
      <c r="A525" s="1">
        <v>44447</v>
      </c>
      <c r="B525">
        <v>272.05</v>
      </c>
    </row>
    <row r="526" spans="1:2" x14ac:dyDescent="0.2">
      <c r="A526" s="1">
        <v>44446</v>
      </c>
      <c r="B526">
        <v>272.31299999999999</v>
      </c>
    </row>
    <row r="527" spans="1:2" x14ac:dyDescent="0.2">
      <c r="A527" s="1">
        <v>44445</v>
      </c>
      <c r="B527">
        <v>272.86799999999999</v>
      </c>
    </row>
    <row r="528" spans="1:2" x14ac:dyDescent="0.2">
      <c r="A528" s="1">
        <v>44442</v>
      </c>
      <c r="B528">
        <v>271.93400000000003</v>
      </c>
    </row>
    <row r="529" spans="1:2" x14ac:dyDescent="0.2">
      <c r="A529" s="1">
        <v>44441</v>
      </c>
      <c r="B529">
        <v>272.02499999999998</v>
      </c>
    </row>
    <row r="530" spans="1:2" x14ac:dyDescent="0.2">
      <c r="A530" s="1">
        <v>44440</v>
      </c>
      <c r="B530">
        <v>271.49099999999999</v>
      </c>
    </row>
    <row r="531" spans="1:2" x14ac:dyDescent="0.2">
      <c r="A531" s="1">
        <v>44439</v>
      </c>
      <c r="B531">
        <v>271.738</v>
      </c>
    </row>
    <row r="532" spans="1:2" x14ac:dyDescent="0.2">
      <c r="A532" s="1">
        <v>44438</v>
      </c>
      <c r="B532">
        <v>272.32100000000003</v>
      </c>
    </row>
    <row r="533" spans="1:2" x14ac:dyDescent="0.2">
      <c r="A533" s="1">
        <v>44435</v>
      </c>
      <c r="B533">
        <v>271.49900000000002</v>
      </c>
    </row>
    <row r="534" spans="1:2" x14ac:dyDescent="0.2">
      <c r="A534" s="1">
        <v>44434</v>
      </c>
      <c r="B534">
        <v>270.19400000000002</v>
      </c>
    </row>
    <row r="535" spans="1:2" x14ac:dyDescent="0.2">
      <c r="A535" s="1">
        <v>44433</v>
      </c>
      <c r="B535">
        <v>271.61500000000001</v>
      </c>
    </row>
    <row r="536" spans="1:2" x14ac:dyDescent="0.2">
      <c r="A536" s="1">
        <v>44432</v>
      </c>
      <c r="B536">
        <v>271.07400000000001</v>
      </c>
    </row>
    <row r="537" spans="1:2" x14ac:dyDescent="0.2">
      <c r="A537" s="1">
        <v>44431</v>
      </c>
      <c r="B537">
        <v>270.72699999999998</v>
      </c>
    </row>
    <row r="538" spans="1:2" x14ac:dyDescent="0.2">
      <c r="A538" s="1">
        <v>44428</v>
      </c>
      <c r="B538">
        <v>269.28399999999999</v>
      </c>
    </row>
    <row r="539" spans="1:2" x14ac:dyDescent="0.2">
      <c r="A539" s="1">
        <v>44427</v>
      </c>
      <c r="B539">
        <v>267.74700000000001</v>
      </c>
    </row>
    <row r="540" spans="1:2" x14ac:dyDescent="0.2">
      <c r="A540" s="1">
        <v>44426</v>
      </c>
      <c r="B540">
        <v>268.37299999999999</v>
      </c>
    </row>
    <row r="541" spans="1:2" x14ac:dyDescent="0.2">
      <c r="A541" s="1">
        <v>44425</v>
      </c>
      <c r="B541">
        <v>270.185</v>
      </c>
    </row>
    <row r="542" spans="1:2" x14ac:dyDescent="0.2">
      <c r="A542" s="1">
        <v>44424</v>
      </c>
      <c r="B542">
        <v>270.42899999999997</v>
      </c>
    </row>
    <row r="543" spans="1:2" x14ac:dyDescent="0.2">
      <c r="A543" s="1">
        <v>44421</v>
      </c>
      <c r="B543">
        <v>270.59699999999998</v>
      </c>
    </row>
    <row r="544" spans="1:2" x14ac:dyDescent="0.2">
      <c r="A544" s="1">
        <v>44420</v>
      </c>
      <c r="B544">
        <v>271.245</v>
      </c>
    </row>
    <row r="545" spans="1:2" x14ac:dyDescent="0.2">
      <c r="A545" s="1">
        <v>44419</v>
      </c>
      <c r="B545">
        <v>270.524</v>
      </c>
    </row>
    <row r="546" spans="1:2" x14ac:dyDescent="0.2">
      <c r="A546" s="1">
        <v>44418</v>
      </c>
      <c r="B546">
        <v>270.06200000000001</v>
      </c>
    </row>
    <row r="547" spans="1:2" x14ac:dyDescent="0.2">
      <c r="A547" s="1">
        <v>44417</v>
      </c>
      <c r="B547">
        <v>269.27499999999998</v>
      </c>
    </row>
    <row r="548" spans="1:2" x14ac:dyDescent="0.2">
      <c r="A548" s="1">
        <v>44414</v>
      </c>
      <c r="B548">
        <v>269.00700000000001</v>
      </c>
    </row>
    <row r="549" spans="1:2" x14ac:dyDescent="0.2">
      <c r="A549" s="1">
        <v>44413</v>
      </c>
      <c r="B549">
        <v>267.58300000000003</v>
      </c>
    </row>
    <row r="550" spans="1:2" x14ac:dyDescent="0.2">
      <c r="A550" s="1">
        <v>44412</v>
      </c>
      <c r="B550">
        <v>266</v>
      </c>
    </row>
    <row r="551" spans="1:2" x14ac:dyDescent="0.2">
      <c r="A551" s="1">
        <v>44411</v>
      </c>
      <c r="B551">
        <v>266.27199999999999</v>
      </c>
    </row>
    <row r="552" spans="1:2" x14ac:dyDescent="0.2">
      <c r="A552" s="1">
        <v>44410</v>
      </c>
      <c r="B552">
        <v>264.45600000000002</v>
      </c>
    </row>
    <row r="553" spans="1:2" x14ac:dyDescent="0.2">
      <c r="A553" s="1">
        <v>44407</v>
      </c>
      <c r="B553">
        <v>264.303</v>
      </c>
    </row>
    <row r="554" spans="1:2" x14ac:dyDescent="0.2">
      <c r="A554" s="1">
        <v>44406</v>
      </c>
      <c r="B554">
        <v>265.48099999999999</v>
      </c>
    </row>
    <row r="555" spans="1:2" x14ac:dyDescent="0.2">
      <c r="A555" s="1">
        <v>44405</v>
      </c>
      <c r="B555">
        <v>265.63400000000001</v>
      </c>
    </row>
    <row r="556" spans="1:2" x14ac:dyDescent="0.2">
      <c r="A556" s="1">
        <v>44404</v>
      </c>
      <c r="B556">
        <v>264.99599999999998</v>
      </c>
    </row>
    <row r="557" spans="1:2" x14ac:dyDescent="0.2">
      <c r="A557" s="1">
        <v>44403</v>
      </c>
      <c r="B557">
        <v>266.387</v>
      </c>
    </row>
    <row r="558" spans="1:2" x14ac:dyDescent="0.2">
      <c r="A558" s="1">
        <v>44400</v>
      </c>
      <c r="B558">
        <v>266.74299999999999</v>
      </c>
    </row>
    <row r="559" spans="1:2" x14ac:dyDescent="0.2">
      <c r="A559" s="1">
        <v>44399</v>
      </c>
      <c r="B559">
        <v>263.80900000000003</v>
      </c>
    </row>
    <row r="560" spans="1:2" x14ac:dyDescent="0.2">
      <c r="A560" s="1">
        <v>44398</v>
      </c>
      <c r="B560">
        <v>263.04300000000001</v>
      </c>
    </row>
    <row r="561" spans="1:2" x14ac:dyDescent="0.2">
      <c r="A561" s="1">
        <v>44397</v>
      </c>
      <c r="B561">
        <v>260.94600000000003</v>
      </c>
    </row>
    <row r="562" spans="1:2" x14ac:dyDescent="0.2">
      <c r="A562" s="1">
        <v>44396</v>
      </c>
      <c r="B562">
        <v>257.37400000000002</v>
      </c>
    </row>
    <row r="563" spans="1:2" x14ac:dyDescent="0.2">
      <c r="A563" s="1">
        <v>44393</v>
      </c>
      <c r="B563">
        <v>261.54300000000001</v>
      </c>
    </row>
    <row r="564" spans="1:2" x14ac:dyDescent="0.2">
      <c r="A564" s="1">
        <v>44392</v>
      </c>
      <c r="B564">
        <v>262.96300000000002</v>
      </c>
    </row>
    <row r="565" spans="1:2" x14ac:dyDescent="0.2">
      <c r="A565" s="1">
        <v>44391</v>
      </c>
      <c r="B565">
        <v>264.25400000000002</v>
      </c>
    </row>
    <row r="566" spans="1:2" x14ac:dyDescent="0.2">
      <c r="A566" s="1">
        <v>44390</v>
      </c>
      <c r="B566">
        <v>264.19</v>
      </c>
    </row>
    <row r="567" spans="1:2" x14ac:dyDescent="0.2">
      <c r="A567" s="1">
        <v>44389</v>
      </c>
      <c r="B567">
        <v>263.995</v>
      </c>
    </row>
    <row r="568" spans="1:2" x14ac:dyDescent="0.2">
      <c r="A568" s="1">
        <v>44386</v>
      </c>
      <c r="B568">
        <v>262.77</v>
      </c>
    </row>
    <row r="569" spans="1:2" x14ac:dyDescent="0.2">
      <c r="A569" s="1">
        <v>44385</v>
      </c>
      <c r="B569">
        <v>260.33199999999999</v>
      </c>
    </row>
    <row r="570" spans="1:2" x14ac:dyDescent="0.2">
      <c r="A570" s="1">
        <v>44384</v>
      </c>
      <c r="B570">
        <v>263.91800000000001</v>
      </c>
    </row>
    <row r="571" spans="1:2" x14ac:dyDescent="0.2">
      <c r="A571" s="1">
        <v>44383</v>
      </c>
      <c r="B571">
        <v>262.63099999999997</v>
      </c>
    </row>
    <row r="572" spans="1:2" x14ac:dyDescent="0.2">
      <c r="A572" s="1">
        <v>44382</v>
      </c>
      <c r="B572">
        <v>262.55399999999997</v>
      </c>
    </row>
    <row r="573" spans="1:2" x14ac:dyDescent="0.2">
      <c r="A573" s="1">
        <v>44379</v>
      </c>
      <c r="B573">
        <v>262.64100000000002</v>
      </c>
    </row>
    <row r="574" spans="1:2" x14ac:dyDescent="0.2">
      <c r="A574" s="1">
        <v>44378</v>
      </c>
      <c r="B574">
        <v>260.548</v>
      </c>
    </row>
    <row r="575" spans="1:2" x14ac:dyDescent="0.2">
      <c r="A575" s="1">
        <v>44377</v>
      </c>
      <c r="B575">
        <v>259.80099999999999</v>
      </c>
    </row>
    <row r="576" spans="1:2" x14ac:dyDescent="0.2">
      <c r="A576" s="1">
        <v>44376</v>
      </c>
      <c r="B576">
        <v>259.416</v>
      </c>
    </row>
    <row r="577" spans="1:2" x14ac:dyDescent="0.2">
      <c r="A577" s="1">
        <v>44375</v>
      </c>
      <c r="B577">
        <v>259.01499999999999</v>
      </c>
    </row>
    <row r="578" spans="1:2" x14ac:dyDescent="0.2">
      <c r="A578" s="1">
        <v>44372</v>
      </c>
      <c r="B578">
        <v>258.45999999999998</v>
      </c>
    </row>
    <row r="579" spans="1:2" x14ac:dyDescent="0.2">
      <c r="A579" s="1">
        <v>44371</v>
      </c>
      <c r="B579">
        <v>258</v>
      </c>
    </row>
    <row r="580" spans="1:2" x14ac:dyDescent="0.2">
      <c r="A580" s="1">
        <v>44369</v>
      </c>
      <c r="B580">
        <v>257.54700000000003</v>
      </c>
    </row>
    <row r="581" spans="1:2" x14ac:dyDescent="0.2">
      <c r="A581" s="1">
        <v>44368</v>
      </c>
      <c r="B581">
        <v>255.65600000000001</v>
      </c>
    </row>
    <row r="582" spans="1:2" x14ac:dyDescent="0.2">
      <c r="A582" s="1">
        <v>44365</v>
      </c>
      <c r="B582">
        <v>254.43700000000001</v>
      </c>
    </row>
    <row r="583" spans="1:2" x14ac:dyDescent="0.2">
      <c r="A583" s="1">
        <v>44364</v>
      </c>
      <c r="B583">
        <v>256.22399999999999</v>
      </c>
    </row>
    <row r="584" spans="1:2" x14ac:dyDescent="0.2">
      <c r="A584" s="1">
        <v>44363</v>
      </c>
      <c r="B584">
        <v>253.49</v>
      </c>
    </row>
    <row r="585" spans="1:2" x14ac:dyDescent="0.2">
      <c r="A585" s="1">
        <v>44362</v>
      </c>
      <c r="B585">
        <v>254.07400000000001</v>
      </c>
    </row>
    <row r="586" spans="1:2" x14ac:dyDescent="0.2">
      <c r="A586" s="1">
        <v>44361</v>
      </c>
      <c r="B586">
        <v>254.33600000000001</v>
      </c>
    </row>
    <row r="587" spans="1:2" x14ac:dyDescent="0.2">
      <c r="A587" s="1">
        <v>44358</v>
      </c>
      <c r="B587">
        <v>254.02199999999999</v>
      </c>
    </row>
    <row r="588" spans="1:2" x14ac:dyDescent="0.2">
      <c r="A588" s="1">
        <v>44357</v>
      </c>
      <c r="B588">
        <v>252.30099999999999</v>
      </c>
    </row>
    <row r="589" spans="1:2" x14ac:dyDescent="0.2">
      <c r="A589" s="1">
        <v>44356</v>
      </c>
      <c r="B589">
        <v>251.11500000000001</v>
      </c>
    </row>
    <row r="590" spans="1:2" x14ac:dyDescent="0.2">
      <c r="A590" s="1">
        <v>44355</v>
      </c>
      <c r="B590">
        <v>251.529</v>
      </c>
    </row>
    <row r="591" spans="1:2" x14ac:dyDescent="0.2">
      <c r="A591" s="1">
        <v>44354</v>
      </c>
      <c r="B591">
        <v>251.447</v>
      </c>
    </row>
    <row r="592" spans="1:2" x14ac:dyDescent="0.2">
      <c r="A592" s="1">
        <v>44351</v>
      </c>
      <c r="B592">
        <v>251.62899999999999</v>
      </c>
    </row>
    <row r="593" spans="1:2" x14ac:dyDescent="0.2">
      <c r="A593" s="1">
        <v>44350</v>
      </c>
      <c r="B593">
        <v>250.11799999999999</v>
      </c>
    </row>
    <row r="594" spans="1:2" x14ac:dyDescent="0.2">
      <c r="A594" s="1">
        <v>44349</v>
      </c>
      <c r="B594">
        <v>249.79</v>
      </c>
    </row>
    <row r="595" spans="1:2" x14ac:dyDescent="0.2">
      <c r="A595" s="1">
        <v>44348</v>
      </c>
      <c r="B595">
        <v>248.67599999999999</v>
      </c>
    </row>
    <row r="596" spans="1:2" x14ac:dyDescent="0.2">
      <c r="A596" s="1">
        <v>44347</v>
      </c>
      <c r="B596">
        <v>248.524</v>
      </c>
    </row>
    <row r="597" spans="1:2" x14ac:dyDescent="0.2">
      <c r="A597" s="1">
        <v>44344</v>
      </c>
      <c r="B597">
        <v>249.74299999999999</v>
      </c>
    </row>
    <row r="598" spans="1:2" x14ac:dyDescent="0.2">
      <c r="A598" s="1">
        <v>44343</v>
      </c>
      <c r="B598">
        <v>248.61</v>
      </c>
    </row>
    <row r="599" spans="1:2" x14ac:dyDescent="0.2">
      <c r="A599" s="1">
        <v>44342</v>
      </c>
      <c r="B599">
        <v>248.19</v>
      </c>
    </row>
    <row r="600" spans="1:2" x14ac:dyDescent="0.2">
      <c r="A600" s="1">
        <v>44341</v>
      </c>
      <c r="B600">
        <v>247.309</v>
      </c>
    </row>
    <row r="601" spans="1:2" x14ac:dyDescent="0.2">
      <c r="A601" s="1">
        <v>44337</v>
      </c>
      <c r="B601">
        <v>246.57</v>
      </c>
    </row>
    <row r="602" spans="1:2" x14ac:dyDescent="0.2">
      <c r="A602" s="1">
        <v>44336</v>
      </c>
      <c r="B602">
        <v>245.94800000000001</v>
      </c>
    </row>
    <row r="603" spans="1:2" x14ac:dyDescent="0.2">
      <c r="A603" s="1">
        <v>44335</v>
      </c>
      <c r="B603">
        <v>243.334</v>
      </c>
    </row>
    <row r="604" spans="1:2" x14ac:dyDescent="0.2">
      <c r="A604" s="1">
        <v>44334</v>
      </c>
      <c r="B604">
        <v>244.75700000000001</v>
      </c>
    </row>
    <row r="605" spans="1:2" x14ac:dyDescent="0.2">
      <c r="A605" s="1">
        <v>44333</v>
      </c>
      <c r="B605">
        <v>246.70099999999999</v>
      </c>
    </row>
    <row r="606" spans="1:2" x14ac:dyDescent="0.2">
      <c r="A606" s="1">
        <v>44330</v>
      </c>
      <c r="B606">
        <v>247.309</v>
      </c>
    </row>
    <row r="607" spans="1:2" x14ac:dyDescent="0.2">
      <c r="A607" s="1">
        <v>44328</v>
      </c>
      <c r="B607">
        <v>243.25800000000001</v>
      </c>
    </row>
    <row r="608" spans="1:2" x14ac:dyDescent="0.2">
      <c r="A608" s="1">
        <v>44327</v>
      </c>
      <c r="B608">
        <v>245.875</v>
      </c>
    </row>
    <row r="609" spans="1:2" x14ac:dyDescent="0.2">
      <c r="A609" s="1">
        <v>44326</v>
      </c>
      <c r="B609">
        <v>248.697</v>
      </c>
    </row>
    <row r="610" spans="1:2" x14ac:dyDescent="0.2">
      <c r="A610" s="1">
        <v>44323</v>
      </c>
      <c r="B610">
        <v>250.565</v>
      </c>
    </row>
    <row r="611" spans="1:2" x14ac:dyDescent="0.2">
      <c r="A611" s="1">
        <v>44322</v>
      </c>
      <c r="B611">
        <v>249.971</v>
      </c>
    </row>
    <row r="612" spans="1:2" x14ac:dyDescent="0.2">
      <c r="A612" s="1">
        <v>44321</v>
      </c>
      <c r="B612">
        <v>249.464</v>
      </c>
    </row>
    <row r="613" spans="1:2" x14ac:dyDescent="0.2">
      <c r="A613" s="1">
        <v>44320</v>
      </c>
      <c r="B613">
        <v>248.02600000000001</v>
      </c>
    </row>
    <row r="614" spans="1:2" x14ac:dyDescent="0.2">
      <c r="A614" s="1">
        <v>44319</v>
      </c>
      <c r="B614">
        <v>249.36699999999999</v>
      </c>
    </row>
    <row r="615" spans="1:2" x14ac:dyDescent="0.2">
      <c r="A615" s="1">
        <v>44316</v>
      </c>
      <c r="B615">
        <v>249.28200000000001</v>
      </c>
    </row>
    <row r="616" spans="1:2" x14ac:dyDescent="0.2">
      <c r="A616" s="1">
        <v>44315</v>
      </c>
      <c r="B616">
        <v>249.82900000000001</v>
      </c>
    </row>
    <row r="617" spans="1:2" x14ac:dyDescent="0.2">
      <c r="A617" s="1">
        <v>44314</v>
      </c>
      <c r="B617">
        <v>249.328</v>
      </c>
    </row>
    <row r="618" spans="1:2" x14ac:dyDescent="0.2">
      <c r="A618" s="1">
        <v>44313</v>
      </c>
      <c r="B618">
        <v>249.50399999999999</v>
      </c>
    </row>
    <row r="619" spans="1:2" x14ac:dyDescent="0.2">
      <c r="A619" s="1">
        <v>44312</v>
      </c>
      <c r="B619">
        <v>249.83199999999999</v>
      </c>
    </row>
    <row r="620" spans="1:2" x14ac:dyDescent="0.2">
      <c r="A620" s="1">
        <v>44309</v>
      </c>
      <c r="B620">
        <v>249.667</v>
      </c>
    </row>
    <row r="621" spans="1:2" x14ac:dyDescent="0.2">
      <c r="A621" s="1">
        <v>44308</v>
      </c>
      <c r="B621">
        <v>248.34200000000001</v>
      </c>
    </row>
    <row r="622" spans="1:2" x14ac:dyDescent="0.2">
      <c r="A622" s="1">
        <v>44307</v>
      </c>
      <c r="B622">
        <v>248.988</v>
      </c>
    </row>
    <row r="623" spans="1:2" x14ac:dyDescent="0.2">
      <c r="A623" s="1">
        <v>44306</v>
      </c>
      <c r="B623">
        <v>247.11699999999999</v>
      </c>
    </row>
    <row r="624" spans="1:2" x14ac:dyDescent="0.2">
      <c r="A624" s="1">
        <v>44305</v>
      </c>
      <c r="B624">
        <v>250.11500000000001</v>
      </c>
    </row>
    <row r="625" spans="1:2" x14ac:dyDescent="0.2">
      <c r="A625" s="1">
        <v>44302</v>
      </c>
      <c r="B625">
        <v>251.74299999999999</v>
      </c>
    </row>
    <row r="626" spans="1:2" x14ac:dyDescent="0.2">
      <c r="A626" s="1">
        <v>44301</v>
      </c>
      <c r="B626">
        <v>250.953</v>
      </c>
    </row>
    <row r="627" spans="1:2" x14ac:dyDescent="0.2">
      <c r="A627" s="1">
        <v>44300</v>
      </c>
      <c r="B627">
        <v>248.59800000000001</v>
      </c>
    </row>
    <row r="628" spans="1:2" x14ac:dyDescent="0.2">
      <c r="A628" s="1">
        <v>44299</v>
      </c>
      <c r="B628">
        <v>249.87200000000001</v>
      </c>
    </row>
    <row r="629" spans="1:2" x14ac:dyDescent="0.2">
      <c r="A629" s="1">
        <v>44298</v>
      </c>
      <c r="B629">
        <v>249.31200000000001</v>
      </c>
    </row>
    <row r="630" spans="1:2" x14ac:dyDescent="0.2">
      <c r="A630" s="1">
        <v>44295</v>
      </c>
      <c r="B630">
        <v>249.934</v>
      </c>
    </row>
    <row r="631" spans="1:2" x14ac:dyDescent="0.2">
      <c r="A631" s="1">
        <v>44294</v>
      </c>
      <c r="B631">
        <v>248.523</v>
      </c>
    </row>
    <row r="632" spans="1:2" x14ac:dyDescent="0.2">
      <c r="A632" s="1">
        <v>44293</v>
      </c>
      <c r="B632">
        <v>247.21899999999999</v>
      </c>
    </row>
    <row r="633" spans="1:2" x14ac:dyDescent="0.2">
      <c r="A633" s="1">
        <v>44292</v>
      </c>
      <c r="B633">
        <v>248.07900000000001</v>
      </c>
    </row>
    <row r="634" spans="1:2" x14ac:dyDescent="0.2">
      <c r="A634" s="1">
        <v>44287</v>
      </c>
      <c r="B634">
        <v>246.60499999999999</v>
      </c>
    </row>
    <row r="635" spans="1:2" x14ac:dyDescent="0.2">
      <c r="A635" s="1">
        <v>44286</v>
      </c>
      <c r="B635">
        <v>244.28700000000001</v>
      </c>
    </row>
    <row r="636" spans="1:2" x14ac:dyDescent="0.2">
      <c r="A636" s="1">
        <v>44285</v>
      </c>
      <c r="B636">
        <v>244.244</v>
      </c>
    </row>
    <row r="637" spans="1:2" x14ac:dyDescent="0.2">
      <c r="A637" s="1">
        <v>44284</v>
      </c>
      <c r="B637">
        <v>244.05500000000001</v>
      </c>
    </row>
    <row r="638" spans="1:2" x14ac:dyDescent="0.2">
      <c r="A638" s="1">
        <v>44281</v>
      </c>
      <c r="B638">
        <v>243.65</v>
      </c>
    </row>
    <row r="639" spans="1:2" x14ac:dyDescent="0.2">
      <c r="A639" s="1">
        <v>44280</v>
      </c>
      <c r="B639">
        <v>240.643</v>
      </c>
    </row>
    <row r="640" spans="1:2" x14ac:dyDescent="0.2">
      <c r="A640" s="1">
        <v>44279</v>
      </c>
      <c r="B640">
        <v>238.851</v>
      </c>
    </row>
    <row r="641" spans="1:2" x14ac:dyDescent="0.2">
      <c r="A641" s="1">
        <v>44278</v>
      </c>
      <c r="B641">
        <v>239.80099999999999</v>
      </c>
    </row>
    <row r="642" spans="1:2" x14ac:dyDescent="0.2">
      <c r="A642" s="1">
        <v>44277</v>
      </c>
      <c r="B642">
        <v>240.447</v>
      </c>
    </row>
    <row r="643" spans="1:2" x14ac:dyDescent="0.2">
      <c r="A643" s="1">
        <v>44274</v>
      </c>
      <c r="B643">
        <v>239.74299999999999</v>
      </c>
    </row>
    <row r="644" spans="1:2" x14ac:dyDescent="0.2">
      <c r="A644" s="1">
        <v>44273</v>
      </c>
      <c r="B644">
        <v>239.95699999999999</v>
      </c>
    </row>
    <row r="645" spans="1:2" x14ac:dyDescent="0.2">
      <c r="A645" s="1">
        <v>44272</v>
      </c>
      <c r="B645">
        <v>242.47300000000001</v>
      </c>
    </row>
    <row r="646" spans="1:2" x14ac:dyDescent="0.2">
      <c r="A646" s="1">
        <v>44271</v>
      </c>
      <c r="B646">
        <v>242.411</v>
      </c>
    </row>
    <row r="647" spans="1:2" x14ac:dyDescent="0.2">
      <c r="A647" s="1">
        <v>44270</v>
      </c>
      <c r="B647">
        <v>241.80600000000001</v>
      </c>
    </row>
    <row r="648" spans="1:2" x14ac:dyDescent="0.2">
      <c r="A648" s="1">
        <v>44267</v>
      </c>
      <c r="B648">
        <v>240.11799999999999</v>
      </c>
    </row>
    <row r="649" spans="1:2" x14ac:dyDescent="0.2">
      <c r="A649" s="1">
        <v>44266</v>
      </c>
      <c r="B649">
        <v>239.56899999999999</v>
      </c>
    </row>
    <row r="650" spans="1:2" x14ac:dyDescent="0.2">
      <c r="A650" s="1">
        <v>44265</v>
      </c>
      <c r="B650">
        <v>238.22</v>
      </c>
    </row>
    <row r="651" spans="1:2" x14ac:dyDescent="0.2">
      <c r="A651" s="1">
        <v>44264</v>
      </c>
      <c r="B651">
        <v>237.31800000000001</v>
      </c>
    </row>
    <row r="652" spans="1:2" x14ac:dyDescent="0.2">
      <c r="A652" s="1">
        <v>44263</v>
      </c>
      <c r="B652">
        <v>234.45500000000001</v>
      </c>
    </row>
    <row r="653" spans="1:2" x14ac:dyDescent="0.2">
      <c r="A653" s="1">
        <v>44260</v>
      </c>
      <c r="B653">
        <v>233.958</v>
      </c>
    </row>
    <row r="654" spans="1:2" x14ac:dyDescent="0.2">
      <c r="A654" s="1">
        <v>44259</v>
      </c>
      <c r="B654">
        <v>229.52099999999999</v>
      </c>
    </row>
    <row r="655" spans="1:2" x14ac:dyDescent="0.2">
      <c r="A655" s="1">
        <v>44258</v>
      </c>
      <c r="B655">
        <v>231.86199999999999</v>
      </c>
    </row>
    <row r="656" spans="1:2" x14ac:dyDescent="0.2">
      <c r="A656" s="1">
        <v>44257</v>
      </c>
      <c r="B656">
        <v>234.34100000000001</v>
      </c>
    </row>
    <row r="657" spans="1:2" x14ac:dyDescent="0.2">
      <c r="A657" s="1">
        <v>44256</v>
      </c>
      <c r="B657">
        <v>235.86500000000001</v>
      </c>
    </row>
    <row r="658" spans="1:2" x14ac:dyDescent="0.2">
      <c r="A658" s="1">
        <v>44253</v>
      </c>
      <c r="B658">
        <v>229.40600000000001</v>
      </c>
    </row>
    <row r="659" spans="1:2" x14ac:dyDescent="0.2">
      <c r="A659" s="1">
        <v>44252</v>
      </c>
      <c r="B659">
        <v>230.578</v>
      </c>
    </row>
    <row r="660" spans="1:2" x14ac:dyDescent="0.2">
      <c r="A660" s="1">
        <v>44251</v>
      </c>
      <c r="B660">
        <v>236.05799999999999</v>
      </c>
    </row>
    <row r="661" spans="1:2" x14ac:dyDescent="0.2">
      <c r="A661" s="1">
        <v>44250</v>
      </c>
      <c r="B661">
        <v>234.232</v>
      </c>
    </row>
    <row r="662" spans="1:2" x14ac:dyDescent="0.2">
      <c r="A662" s="1">
        <v>44249</v>
      </c>
      <c r="B662">
        <v>234.56399999999999</v>
      </c>
    </row>
    <row r="663" spans="1:2" x14ac:dyDescent="0.2">
      <c r="A663" s="1">
        <v>44246</v>
      </c>
      <c r="B663">
        <v>236.31299999999999</v>
      </c>
    </row>
    <row r="664" spans="1:2" x14ac:dyDescent="0.2">
      <c r="A664" s="1">
        <v>44245</v>
      </c>
      <c r="B664">
        <v>237.07</v>
      </c>
    </row>
    <row r="665" spans="1:2" x14ac:dyDescent="0.2">
      <c r="A665" s="1">
        <v>44244</v>
      </c>
      <c r="B665">
        <v>238.976</v>
      </c>
    </row>
    <row r="666" spans="1:2" x14ac:dyDescent="0.2">
      <c r="A666" s="1">
        <v>44243</v>
      </c>
      <c r="B666">
        <v>238.29599999999999</v>
      </c>
    </row>
    <row r="667" spans="1:2" x14ac:dyDescent="0.2">
      <c r="A667" s="1">
        <v>44242</v>
      </c>
      <c r="B667">
        <v>238.16900000000001</v>
      </c>
    </row>
    <row r="668" spans="1:2" x14ac:dyDescent="0.2">
      <c r="A668" s="1">
        <v>44239</v>
      </c>
      <c r="B668">
        <v>237.52199999999999</v>
      </c>
    </row>
    <row r="669" spans="1:2" x14ac:dyDescent="0.2">
      <c r="A669" s="1">
        <v>44238</v>
      </c>
      <c r="B669">
        <v>236.274</v>
      </c>
    </row>
    <row r="670" spans="1:2" x14ac:dyDescent="0.2">
      <c r="A670" s="1">
        <v>44237</v>
      </c>
      <c r="B670">
        <v>235.75800000000001</v>
      </c>
    </row>
    <row r="671" spans="1:2" x14ac:dyDescent="0.2">
      <c r="A671" s="1">
        <v>44236</v>
      </c>
      <c r="B671">
        <v>236.221</v>
      </c>
    </row>
    <row r="672" spans="1:2" x14ac:dyDescent="0.2">
      <c r="A672" s="1">
        <v>44235</v>
      </c>
      <c r="B672">
        <v>236.976</v>
      </c>
    </row>
    <row r="673" spans="1:2" x14ac:dyDescent="0.2">
      <c r="A673" s="1">
        <v>44232</v>
      </c>
      <c r="B673">
        <v>235.50399999999999</v>
      </c>
    </row>
    <row r="674" spans="1:2" x14ac:dyDescent="0.2">
      <c r="A674" s="1">
        <v>44231</v>
      </c>
      <c r="B674">
        <v>235.08199999999999</v>
      </c>
    </row>
    <row r="675" spans="1:2" x14ac:dyDescent="0.2">
      <c r="A675" s="1">
        <v>44230</v>
      </c>
      <c r="B675">
        <v>232.74</v>
      </c>
    </row>
    <row r="676" spans="1:2" x14ac:dyDescent="0.2">
      <c r="A676" s="1">
        <v>44229</v>
      </c>
      <c r="B676">
        <v>231.922</v>
      </c>
    </row>
    <row r="677" spans="1:2" x14ac:dyDescent="0.2">
      <c r="A677" s="1">
        <v>44228</v>
      </c>
      <c r="B677">
        <v>228.006</v>
      </c>
    </row>
    <row r="678" spans="1:2" x14ac:dyDescent="0.2">
      <c r="A678" s="1">
        <v>44225</v>
      </c>
      <c r="B678">
        <v>223.71700000000001</v>
      </c>
    </row>
    <row r="679" spans="1:2" x14ac:dyDescent="0.2">
      <c r="A679" s="1">
        <v>44224</v>
      </c>
      <c r="B679">
        <v>228.32599999999999</v>
      </c>
    </row>
    <row r="680" spans="1:2" x14ac:dyDescent="0.2">
      <c r="A680" s="1">
        <v>44223</v>
      </c>
      <c r="B680">
        <v>227.554</v>
      </c>
    </row>
    <row r="681" spans="1:2" x14ac:dyDescent="0.2">
      <c r="A681" s="1">
        <v>44222</v>
      </c>
      <c r="B681">
        <v>231.15199999999999</v>
      </c>
    </row>
    <row r="682" spans="1:2" x14ac:dyDescent="0.2">
      <c r="A682" s="1">
        <v>44221</v>
      </c>
      <c r="B682">
        <v>232.07900000000001</v>
      </c>
    </row>
    <row r="683" spans="1:2" x14ac:dyDescent="0.2">
      <c r="A683" s="1">
        <v>44218</v>
      </c>
      <c r="B683">
        <v>231.16800000000001</v>
      </c>
    </row>
    <row r="684" spans="1:2" x14ac:dyDescent="0.2">
      <c r="A684" s="1">
        <v>44217</v>
      </c>
      <c r="B684">
        <v>232.41900000000001</v>
      </c>
    </row>
    <row r="685" spans="1:2" x14ac:dyDescent="0.2">
      <c r="A685" s="1">
        <v>44216</v>
      </c>
      <c r="B685">
        <v>232.94800000000001</v>
      </c>
    </row>
    <row r="686" spans="1:2" x14ac:dyDescent="0.2">
      <c r="A686" s="1">
        <v>44215</v>
      </c>
      <c r="B686">
        <v>230.07400000000001</v>
      </c>
    </row>
    <row r="687" spans="1:2" x14ac:dyDescent="0.2">
      <c r="A687" s="1">
        <v>44214</v>
      </c>
      <c r="B687">
        <v>229.46799999999999</v>
      </c>
    </row>
    <row r="688" spans="1:2" x14ac:dyDescent="0.2">
      <c r="A688" s="1">
        <v>44211</v>
      </c>
      <c r="B688">
        <v>229.24799999999999</v>
      </c>
    </row>
    <row r="689" spans="1:2" x14ac:dyDescent="0.2">
      <c r="A689" s="1">
        <v>44210</v>
      </c>
      <c r="B689">
        <v>230.40299999999999</v>
      </c>
    </row>
    <row r="690" spans="1:2" x14ac:dyDescent="0.2">
      <c r="A690" s="1">
        <v>44209</v>
      </c>
      <c r="B690">
        <v>230.07</v>
      </c>
    </row>
    <row r="691" spans="1:2" x14ac:dyDescent="0.2">
      <c r="A691" s="1">
        <v>44208</v>
      </c>
      <c r="B691">
        <v>229.648</v>
      </c>
    </row>
    <row r="692" spans="1:2" x14ac:dyDescent="0.2">
      <c r="A692" s="1">
        <v>44207</v>
      </c>
      <c r="B692">
        <v>229.434</v>
      </c>
    </row>
    <row r="693" spans="1:2" x14ac:dyDescent="0.2">
      <c r="A693" s="1">
        <v>44204</v>
      </c>
      <c r="B693">
        <v>229.39699999999999</v>
      </c>
    </row>
    <row r="694" spans="1:2" x14ac:dyDescent="0.2">
      <c r="A694" s="1">
        <v>44203</v>
      </c>
      <c r="B694">
        <v>227.739</v>
      </c>
    </row>
    <row r="695" spans="1:2" x14ac:dyDescent="0.2">
      <c r="A695" s="1">
        <v>44202</v>
      </c>
      <c r="B695">
        <v>224.45699999999999</v>
      </c>
    </row>
    <row r="696" spans="1:2" x14ac:dyDescent="0.2">
      <c r="A696" s="1">
        <v>44201</v>
      </c>
      <c r="B696">
        <v>223.26400000000001</v>
      </c>
    </row>
    <row r="697" spans="1:2" x14ac:dyDescent="0.2">
      <c r="A697" s="1">
        <v>44200</v>
      </c>
      <c r="B697">
        <v>222.16900000000001</v>
      </c>
    </row>
    <row r="698" spans="1:2" x14ac:dyDescent="0.2">
      <c r="A698" s="1">
        <v>44196</v>
      </c>
      <c r="B698">
        <v>224.501</v>
      </c>
    </row>
    <row r="699" spans="1:2" x14ac:dyDescent="0.2">
      <c r="A699" s="1">
        <v>44195</v>
      </c>
      <c r="B699">
        <v>222.98400000000001</v>
      </c>
    </row>
    <row r="700" spans="1:2" x14ac:dyDescent="0.2">
      <c r="A700" s="1">
        <v>44194</v>
      </c>
      <c r="B700">
        <v>223.73599999999999</v>
      </c>
    </row>
    <row r="701" spans="1:2" x14ac:dyDescent="0.2">
      <c r="A701" s="1">
        <v>44193</v>
      </c>
      <c r="B701">
        <v>223.78</v>
      </c>
    </row>
    <row r="702" spans="1:2" x14ac:dyDescent="0.2">
      <c r="A702" s="1">
        <v>44188</v>
      </c>
      <c r="B702">
        <v>222.167</v>
      </c>
    </row>
    <row r="703" spans="1:2" x14ac:dyDescent="0.2">
      <c r="A703" s="1">
        <v>44187</v>
      </c>
      <c r="B703">
        <v>221.79599999999999</v>
      </c>
    </row>
    <row r="704" spans="1:2" x14ac:dyDescent="0.2">
      <c r="A704" s="1">
        <v>44186</v>
      </c>
      <c r="B704">
        <v>221.155</v>
      </c>
    </row>
    <row r="705" spans="1:2" x14ac:dyDescent="0.2">
      <c r="A705" s="1">
        <v>44183</v>
      </c>
      <c r="B705">
        <v>222.53800000000001</v>
      </c>
    </row>
    <row r="706" spans="1:2" x14ac:dyDescent="0.2">
      <c r="A706" s="1">
        <v>44182</v>
      </c>
      <c r="B706">
        <v>223.06200000000001</v>
      </c>
    </row>
    <row r="707" spans="1:2" x14ac:dyDescent="0.2">
      <c r="A707" s="1">
        <v>44181</v>
      </c>
      <c r="B707">
        <v>222.45</v>
      </c>
    </row>
    <row r="708" spans="1:2" x14ac:dyDescent="0.2">
      <c r="A708" s="1">
        <v>44180</v>
      </c>
      <c r="B708">
        <v>222.14400000000001</v>
      </c>
    </row>
    <row r="709" spans="1:2" x14ac:dyDescent="0.2">
      <c r="A709" s="1">
        <v>44179</v>
      </c>
      <c r="B709">
        <v>220.6</v>
      </c>
    </row>
    <row r="710" spans="1:2" x14ac:dyDescent="0.2">
      <c r="A710" s="1">
        <v>44176</v>
      </c>
      <c r="B710">
        <v>221.12700000000001</v>
      </c>
    </row>
    <row r="711" spans="1:2" x14ac:dyDescent="0.2">
      <c r="A711" s="1">
        <v>44175</v>
      </c>
      <c r="B711">
        <v>221.28899999999999</v>
      </c>
    </row>
    <row r="712" spans="1:2" x14ac:dyDescent="0.2">
      <c r="A712" s="1">
        <v>44174</v>
      </c>
      <c r="B712">
        <v>222.07900000000001</v>
      </c>
    </row>
    <row r="713" spans="1:2" x14ac:dyDescent="0.2">
      <c r="A713" s="1">
        <v>44173</v>
      </c>
      <c r="B713">
        <v>222.71700000000001</v>
      </c>
    </row>
    <row r="714" spans="1:2" x14ac:dyDescent="0.2">
      <c r="A714" s="1">
        <v>44172</v>
      </c>
      <c r="B714">
        <v>221.83</v>
      </c>
    </row>
    <row r="715" spans="1:2" x14ac:dyDescent="0.2">
      <c r="A715" s="1">
        <v>44169</v>
      </c>
      <c r="B715">
        <v>222.00200000000001</v>
      </c>
    </row>
    <row r="716" spans="1:2" x14ac:dyDescent="0.2">
      <c r="A716" s="1">
        <v>44168</v>
      </c>
      <c r="B716">
        <v>220.12</v>
      </c>
    </row>
    <row r="717" spans="1:2" x14ac:dyDescent="0.2">
      <c r="A717" s="1">
        <v>44167</v>
      </c>
      <c r="B717">
        <v>220.99199999999999</v>
      </c>
    </row>
    <row r="718" spans="1:2" x14ac:dyDescent="0.2">
      <c r="A718" s="1">
        <v>44166</v>
      </c>
      <c r="B718">
        <v>221.41200000000001</v>
      </c>
    </row>
    <row r="719" spans="1:2" x14ac:dyDescent="0.2">
      <c r="A719" s="1">
        <v>44165</v>
      </c>
      <c r="B719">
        <v>220.50899999999999</v>
      </c>
    </row>
    <row r="720" spans="1:2" x14ac:dyDescent="0.2">
      <c r="A720" s="1">
        <v>44162</v>
      </c>
      <c r="B720">
        <v>222.322</v>
      </c>
    </row>
    <row r="721" spans="1:2" x14ac:dyDescent="0.2">
      <c r="A721" s="1">
        <v>44161</v>
      </c>
      <c r="B721">
        <v>222.221</v>
      </c>
    </row>
    <row r="722" spans="1:2" x14ac:dyDescent="0.2">
      <c r="A722" s="1">
        <v>44160</v>
      </c>
      <c r="B722">
        <v>222.208</v>
      </c>
    </row>
    <row r="723" spans="1:2" x14ac:dyDescent="0.2">
      <c r="A723" s="1">
        <v>44159</v>
      </c>
      <c r="B723">
        <v>222.51900000000001</v>
      </c>
    </row>
    <row r="724" spans="1:2" x14ac:dyDescent="0.2">
      <c r="A724" s="1">
        <v>44158</v>
      </c>
      <c r="B724">
        <v>220.05500000000001</v>
      </c>
    </row>
    <row r="725" spans="1:2" x14ac:dyDescent="0.2">
      <c r="A725" s="1">
        <v>44155</v>
      </c>
      <c r="B725">
        <v>218.803</v>
      </c>
    </row>
    <row r="726" spans="1:2" x14ac:dyDescent="0.2">
      <c r="A726" s="1">
        <v>44154</v>
      </c>
      <c r="B726">
        <v>219.60400000000001</v>
      </c>
    </row>
    <row r="727" spans="1:2" x14ac:dyDescent="0.2">
      <c r="A727" s="1">
        <v>44153</v>
      </c>
      <c r="B727">
        <v>218.685</v>
      </c>
    </row>
    <row r="728" spans="1:2" x14ac:dyDescent="0.2">
      <c r="A728" s="1">
        <v>44152</v>
      </c>
      <c r="B728">
        <v>219.99</v>
      </c>
    </row>
    <row r="729" spans="1:2" x14ac:dyDescent="0.2">
      <c r="A729" s="1">
        <v>44151</v>
      </c>
      <c r="B729">
        <v>220.97900000000001</v>
      </c>
    </row>
    <row r="730" spans="1:2" x14ac:dyDescent="0.2">
      <c r="A730" s="1">
        <v>44148</v>
      </c>
      <c r="B730">
        <v>218.506</v>
      </c>
    </row>
    <row r="731" spans="1:2" x14ac:dyDescent="0.2">
      <c r="A731" s="1">
        <v>44147</v>
      </c>
      <c r="B731">
        <v>216.94800000000001</v>
      </c>
    </row>
    <row r="732" spans="1:2" x14ac:dyDescent="0.2">
      <c r="A732" s="1">
        <v>44146</v>
      </c>
      <c r="B732">
        <v>219.56700000000001</v>
      </c>
    </row>
    <row r="733" spans="1:2" x14ac:dyDescent="0.2">
      <c r="A733" s="1">
        <v>44145</v>
      </c>
      <c r="B733">
        <v>216.57900000000001</v>
      </c>
    </row>
    <row r="734" spans="1:2" x14ac:dyDescent="0.2">
      <c r="A734" s="1">
        <v>44144</v>
      </c>
      <c r="B734">
        <v>216.08</v>
      </c>
    </row>
    <row r="735" spans="1:2" x14ac:dyDescent="0.2">
      <c r="A735" s="1">
        <v>44141</v>
      </c>
      <c r="B735">
        <v>212.40799999999999</v>
      </c>
    </row>
    <row r="736" spans="1:2" x14ac:dyDescent="0.2">
      <c r="A736" s="1">
        <v>44140</v>
      </c>
      <c r="B736">
        <v>212.971</v>
      </c>
    </row>
    <row r="737" spans="1:2" x14ac:dyDescent="0.2">
      <c r="A737" s="1">
        <v>44139</v>
      </c>
      <c r="B737">
        <v>210.75899999999999</v>
      </c>
    </row>
    <row r="738" spans="1:2" x14ac:dyDescent="0.2">
      <c r="A738" s="1">
        <v>44138</v>
      </c>
      <c r="B738">
        <v>206.24299999999999</v>
      </c>
    </row>
    <row r="739" spans="1:2" x14ac:dyDescent="0.2">
      <c r="A739" s="1">
        <v>44137</v>
      </c>
      <c r="B739">
        <v>203.773</v>
      </c>
    </row>
    <row r="740" spans="1:2" x14ac:dyDescent="0.2">
      <c r="A740" s="1">
        <v>44134</v>
      </c>
      <c r="B740">
        <v>201.00200000000001</v>
      </c>
    </row>
    <row r="741" spans="1:2" x14ac:dyDescent="0.2">
      <c r="A741" s="1">
        <v>44133</v>
      </c>
      <c r="B741">
        <v>203.08199999999999</v>
      </c>
    </row>
    <row r="742" spans="1:2" x14ac:dyDescent="0.2">
      <c r="A742" s="1">
        <v>44132</v>
      </c>
      <c r="B742">
        <v>200.43299999999999</v>
      </c>
    </row>
    <row r="743" spans="1:2" x14ac:dyDescent="0.2">
      <c r="A743" s="1">
        <v>44131</v>
      </c>
      <c r="B743">
        <v>205.52500000000001</v>
      </c>
    </row>
    <row r="744" spans="1:2" x14ac:dyDescent="0.2">
      <c r="A744" s="1">
        <v>44130</v>
      </c>
      <c r="B744">
        <v>206.523</v>
      </c>
    </row>
    <row r="745" spans="1:2" x14ac:dyDescent="0.2">
      <c r="A745" s="1">
        <v>44127</v>
      </c>
      <c r="B745">
        <v>209.7</v>
      </c>
    </row>
    <row r="746" spans="1:2" x14ac:dyDescent="0.2">
      <c r="A746" s="1">
        <v>44126</v>
      </c>
      <c r="B746">
        <v>209.018</v>
      </c>
    </row>
    <row r="747" spans="1:2" x14ac:dyDescent="0.2">
      <c r="A747" s="1">
        <v>44125</v>
      </c>
      <c r="B747">
        <v>207.91800000000001</v>
      </c>
    </row>
    <row r="748" spans="1:2" x14ac:dyDescent="0.2">
      <c r="A748" s="1">
        <v>44124</v>
      </c>
      <c r="B748">
        <v>209.11199999999999</v>
      </c>
    </row>
    <row r="749" spans="1:2" x14ac:dyDescent="0.2">
      <c r="A749" s="1">
        <v>44123</v>
      </c>
      <c r="B749">
        <v>209.52</v>
      </c>
    </row>
    <row r="750" spans="1:2" x14ac:dyDescent="0.2">
      <c r="A750" s="1">
        <v>44120</v>
      </c>
      <c r="B750">
        <v>212.602</v>
      </c>
    </row>
    <row r="751" spans="1:2" x14ac:dyDescent="0.2">
      <c r="A751" s="1">
        <v>44119</v>
      </c>
      <c r="B751">
        <v>212.607</v>
      </c>
    </row>
    <row r="752" spans="1:2" x14ac:dyDescent="0.2">
      <c r="A752" s="1">
        <v>44118</v>
      </c>
      <c r="B752">
        <v>213.05799999999999</v>
      </c>
    </row>
    <row r="753" spans="1:2" x14ac:dyDescent="0.2">
      <c r="A753" s="1">
        <v>44117</v>
      </c>
      <c r="B753">
        <v>214.25800000000001</v>
      </c>
    </row>
    <row r="754" spans="1:2" x14ac:dyDescent="0.2">
      <c r="A754" s="1">
        <v>44116</v>
      </c>
      <c r="B754">
        <v>214.203</v>
      </c>
    </row>
    <row r="755" spans="1:2" x14ac:dyDescent="0.2">
      <c r="A755" s="1">
        <v>44113</v>
      </c>
      <c r="B755">
        <v>211.56</v>
      </c>
    </row>
    <row r="756" spans="1:2" x14ac:dyDescent="0.2">
      <c r="A756" s="1">
        <v>44112</v>
      </c>
      <c r="B756">
        <v>210.976</v>
      </c>
    </row>
    <row r="757" spans="1:2" x14ac:dyDescent="0.2">
      <c r="A757" s="1">
        <v>44111</v>
      </c>
      <c r="B757">
        <v>209.18299999999999</v>
      </c>
    </row>
    <row r="758" spans="1:2" x14ac:dyDescent="0.2">
      <c r="A758" s="1">
        <v>44110</v>
      </c>
      <c r="B758">
        <v>206.328</v>
      </c>
    </row>
    <row r="759" spans="1:2" x14ac:dyDescent="0.2">
      <c r="A759" s="1">
        <v>44109</v>
      </c>
      <c r="B759">
        <v>208.12299999999999</v>
      </c>
    </row>
    <row r="760" spans="1:2" x14ac:dyDescent="0.2">
      <c r="A760" s="1">
        <v>44106</v>
      </c>
      <c r="B760">
        <v>205.92599999999999</v>
      </c>
    </row>
    <row r="761" spans="1:2" x14ac:dyDescent="0.2">
      <c r="A761" s="1">
        <v>44105</v>
      </c>
      <c r="B761">
        <v>207.09100000000001</v>
      </c>
    </row>
    <row r="762" spans="1:2" x14ac:dyDescent="0.2">
      <c r="A762" s="1">
        <v>44104</v>
      </c>
      <c r="B762">
        <v>206.13900000000001</v>
      </c>
    </row>
    <row r="763" spans="1:2" x14ac:dyDescent="0.2">
      <c r="A763" s="1">
        <v>44103</v>
      </c>
      <c r="B763">
        <v>205.39500000000001</v>
      </c>
    </row>
    <row r="764" spans="1:2" x14ac:dyDescent="0.2">
      <c r="A764" s="1">
        <v>44102</v>
      </c>
      <c r="B764">
        <v>207.506</v>
      </c>
    </row>
    <row r="765" spans="1:2" x14ac:dyDescent="0.2">
      <c r="A765" s="1">
        <v>44099</v>
      </c>
      <c r="B765">
        <v>204.494</v>
      </c>
    </row>
    <row r="766" spans="1:2" x14ac:dyDescent="0.2">
      <c r="A766" s="1">
        <v>44098</v>
      </c>
      <c r="B766">
        <v>201.78700000000001</v>
      </c>
    </row>
    <row r="767" spans="1:2" x14ac:dyDescent="0.2">
      <c r="A767" s="1">
        <v>44097</v>
      </c>
      <c r="B767">
        <v>201.678</v>
      </c>
    </row>
    <row r="768" spans="1:2" x14ac:dyDescent="0.2">
      <c r="A768" s="1">
        <v>44096</v>
      </c>
      <c r="B768">
        <v>204.42599999999999</v>
      </c>
    </row>
    <row r="769" spans="1:2" x14ac:dyDescent="0.2">
      <c r="A769" s="1">
        <v>44095</v>
      </c>
      <c r="B769">
        <v>202.565</v>
      </c>
    </row>
    <row r="770" spans="1:2" x14ac:dyDescent="0.2">
      <c r="A770" s="1">
        <v>44092</v>
      </c>
      <c r="B770">
        <v>203.881</v>
      </c>
    </row>
    <row r="771" spans="1:2" x14ac:dyDescent="0.2">
      <c r="A771" s="1">
        <v>44091</v>
      </c>
      <c r="B771">
        <v>206.13200000000001</v>
      </c>
    </row>
    <row r="772" spans="1:2" x14ac:dyDescent="0.2">
      <c r="A772" s="1">
        <v>44090</v>
      </c>
      <c r="B772">
        <v>207.489</v>
      </c>
    </row>
    <row r="773" spans="1:2" x14ac:dyDescent="0.2">
      <c r="A773" s="1">
        <v>44089</v>
      </c>
      <c r="B773">
        <v>207.49</v>
      </c>
    </row>
    <row r="774" spans="1:2" x14ac:dyDescent="0.2">
      <c r="A774" s="1">
        <v>44088</v>
      </c>
      <c r="B774">
        <v>206.11600000000001</v>
      </c>
    </row>
    <row r="775" spans="1:2" x14ac:dyDescent="0.2">
      <c r="A775" s="1">
        <v>44085</v>
      </c>
      <c r="B775">
        <v>204.39400000000001</v>
      </c>
    </row>
    <row r="776" spans="1:2" x14ac:dyDescent="0.2">
      <c r="A776" s="1">
        <v>44084</v>
      </c>
      <c r="B776">
        <v>203.684</v>
      </c>
    </row>
    <row r="777" spans="1:2" x14ac:dyDescent="0.2">
      <c r="A777" s="1">
        <v>44083</v>
      </c>
      <c r="B777">
        <v>206.989</v>
      </c>
    </row>
    <row r="778" spans="1:2" x14ac:dyDescent="0.2">
      <c r="A778" s="1">
        <v>44082</v>
      </c>
      <c r="B778">
        <v>203.87200000000001</v>
      </c>
    </row>
    <row r="779" spans="1:2" x14ac:dyDescent="0.2">
      <c r="A779" s="1">
        <v>44081</v>
      </c>
      <c r="B779">
        <v>207.917</v>
      </c>
    </row>
    <row r="780" spans="1:2" x14ac:dyDescent="0.2">
      <c r="A780" s="1">
        <v>44078</v>
      </c>
      <c r="B780">
        <v>207.697</v>
      </c>
    </row>
    <row r="781" spans="1:2" x14ac:dyDescent="0.2">
      <c r="A781" s="1">
        <v>44077</v>
      </c>
      <c r="B781">
        <v>209.25399999999999</v>
      </c>
    </row>
    <row r="782" spans="1:2" x14ac:dyDescent="0.2">
      <c r="A782" s="1">
        <v>44076</v>
      </c>
      <c r="B782">
        <v>215.09200000000001</v>
      </c>
    </row>
    <row r="783" spans="1:2" x14ac:dyDescent="0.2">
      <c r="A783" s="1">
        <v>44075</v>
      </c>
      <c r="B783">
        <v>210.589</v>
      </c>
    </row>
    <row r="784" spans="1:2" x14ac:dyDescent="0.2">
      <c r="A784" s="1">
        <v>44074</v>
      </c>
      <c r="B784">
        <v>209.65700000000001</v>
      </c>
    </row>
    <row r="785" spans="1:2" x14ac:dyDescent="0.2">
      <c r="A785" s="1">
        <v>44071</v>
      </c>
      <c r="B785">
        <v>210.85599999999999</v>
      </c>
    </row>
    <row r="786" spans="1:2" x14ac:dyDescent="0.2">
      <c r="A786" s="1">
        <v>44070</v>
      </c>
      <c r="B786">
        <v>211.56899999999999</v>
      </c>
    </row>
    <row r="787" spans="1:2" x14ac:dyDescent="0.2">
      <c r="A787" s="1">
        <v>44069</v>
      </c>
      <c r="B787">
        <v>211.35900000000001</v>
      </c>
    </row>
    <row r="788" spans="1:2" x14ac:dyDescent="0.2">
      <c r="A788" s="1">
        <v>44068</v>
      </c>
      <c r="B788">
        <v>209.25700000000001</v>
      </c>
    </row>
    <row r="789" spans="1:2" x14ac:dyDescent="0.2">
      <c r="A789" s="1">
        <v>44067</v>
      </c>
      <c r="B789">
        <v>208.92400000000001</v>
      </c>
    </row>
    <row r="790" spans="1:2" x14ac:dyDescent="0.2">
      <c r="A790" s="1">
        <v>44064</v>
      </c>
      <c r="B790">
        <v>207.36500000000001</v>
      </c>
    </row>
    <row r="791" spans="1:2" x14ac:dyDescent="0.2">
      <c r="A791" s="1">
        <v>44063</v>
      </c>
      <c r="B791">
        <v>206.024</v>
      </c>
    </row>
    <row r="792" spans="1:2" x14ac:dyDescent="0.2">
      <c r="A792" s="1">
        <v>44062</v>
      </c>
      <c r="B792">
        <v>205.459</v>
      </c>
    </row>
    <row r="793" spans="1:2" x14ac:dyDescent="0.2">
      <c r="A793" s="1">
        <v>44061</v>
      </c>
      <c r="B793">
        <v>205.53399999999999</v>
      </c>
    </row>
    <row r="794" spans="1:2" x14ac:dyDescent="0.2">
      <c r="A794" s="1">
        <v>44060</v>
      </c>
      <c r="B794">
        <v>205.988</v>
      </c>
    </row>
    <row r="795" spans="1:2" x14ac:dyDescent="0.2">
      <c r="A795" s="1">
        <v>44057</v>
      </c>
      <c r="B795">
        <v>205.81399999999999</v>
      </c>
    </row>
    <row r="796" spans="1:2" x14ac:dyDescent="0.2">
      <c r="A796" s="1">
        <v>44056</v>
      </c>
      <c r="B796">
        <v>206.17400000000001</v>
      </c>
    </row>
    <row r="797" spans="1:2" x14ac:dyDescent="0.2">
      <c r="A797" s="1">
        <v>44055</v>
      </c>
      <c r="B797">
        <v>206.899</v>
      </c>
    </row>
    <row r="798" spans="1:2" x14ac:dyDescent="0.2">
      <c r="A798" s="1">
        <v>44054</v>
      </c>
      <c r="B798">
        <v>204.779</v>
      </c>
    </row>
    <row r="799" spans="1:2" x14ac:dyDescent="0.2">
      <c r="A799" s="1">
        <v>44053</v>
      </c>
      <c r="B799">
        <v>204.88300000000001</v>
      </c>
    </row>
    <row r="800" spans="1:2" x14ac:dyDescent="0.2">
      <c r="A800" s="1">
        <v>44050</v>
      </c>
      <c r="B800">
        <v>204.07599999999999</v>
      </c>
    </row>
    <row r="801" spans="1:2" x14ac:dyDescent="0.2">
      <c r="A801" s="1">
        <v>44049</v>
      </c>
      <c r="B801">
        <v>203.47499999999999</v>
      </c>
    </row>
    <row r="802" spans="1:2" x14ac:dyDescent="0.2">
      <c r="A802" s="1">
        <v>44048</v>
      </c>
      <c r="B802">
        <v>202.459</v>
      </c>
    </row>
    <row r="803" spans="1:2" x14ac:dyDescent="0.2">
      <c r="A803" s="1">
        <v>44047</v>
      </c>
      <c r="B803">
        <v>202.98599999999999</v>
      </c>
    </row>
    <row r="804" spans="1:2" x14ac:dyDescent="0.2">
      <c r="A804" s="1">
        <v>44046</v>
      </c>
      <c r="B804">
        <v>202.18</v>
      </c>
    </row>
    <row r="805" spans="1:2" x14ac:dyDescent="0.2">
      <c r="A805" s="1">
        <v>44043</v>
      </c>
      <c r="B805">
        <v>199.04300000000001</v>
      </c>
    </row>
    <row r="806" spans="1:2" x14ac:dyDescent="0.2">
      <c r="A806" s="1">
        <v>44042</v>
      </c>
      <c r="B806">
        <v>199.47399999999999</v>
      </c>
    </row>
    <row r="807" spans="1:2" x14ac:dyDescent="0.2">
      <c r="A807" s="1">
        <v>44041</v>
      </c>
      <c r="B807">
        <v>201.17400000000001</v>
      </c>
    </row>
    <row r="808" spans="1:2" x14ac:dyDescent="0.2">
      <c r="A808" s="1">
        <v>44040</v>
      </c>
      <c r="B808">
        <v>200.239</v>
      </c>
    </row>
    <row r="809" spans="1:2" x14ac:dyDescent="0.2">
      <c r="A809" s="1">
        <v>44039</v>
      </c>
      <c r="B809">
        <v>200.422</v>
      </c>
    </row>
    <row r="810" spans="1:2" x14ac:dyDescent="0.2">
      <c r="A810" s="1">
        <v>44036</v>
      </c>
      <c r="B810">
        <v>201.29900000000001</v>
      </c>
    </row>
    <row r="811" spans="1:2" x14ac:dyDescent="0.2">
      <c r="A811" s="1">
        <v>44035</v>
      </c>
      <c r="B811">
        <v>203.268</v>
      </c>
    </row>
    <row r="812" spans="1:2" x14ac:dyDescent="0.2">
      <c r="A812" s="1">
        <v>44034</v>
      </c>
      <c r="B812">
        <v>205.03299999999999</v>
      </c>
    </row>
    <row r="813" spans="1:2" x14ac:dyDescent="0.2">
      <c r="A813" s="1">
        <v>44033</v>
      </c>
      <c r="B813">
        <v>206.35499999999999</v>
      </c>
    </row>
    <row r="814" spans="1:2" x14ac:dyDescent="0.2">
      <c r="A814" s="1">
        <v>44032</v>
      </c>
      <c r="B814">
        <v>206.453</v>
      </c>
    </row>
    <row r="815" spans="1:2" x14ac:dyDescent="0.2">
      <c r="A815" s="1">
        <v>44029</v>
      </c>
      <c r="B815">
        <v>205.077</v>
      </c>
    </row>
    <row r="816" spans="1:2" x14ac:dyDescent="0.2">
      <c r="A816" s="1">
        <v>44028</v>
      </c>
      <c r="B816">
        <v>204.45</v>
      </c>
    </row>
    <row r="817" spans="1:2" x14ac:dyDescent="0.2">
      <c r="A817" s="1">
        <v>44027</v>
      </c>
      <c r="B817">
        <v>205.584</v>
      </c>
    </row>
    <row r="818" spans="1:2" x14ac:dyDescent="0.2">
      <c r="A818" s="1">
        <v>44026</v>
      </c>
      <c r="B818">
        <v>203.42699999999999</v>
      </c>
    </row>
    <row r="819" spans="1:2" x14ac:dyDescent="0.2">
      <c r="A819" s="1">
        <v>44025</v>
      </c>
      <c r="B819">
        <v>202.435</v>
      </c>
    </row>
    <row r="820" spans="1:2" x14ac:dyDescent="0.2">
      <c r="A820" s="1">
        <v>44022</v>
      </c>
      <c r="B820">
        <v>203.85599999999999</v>
      </c>
    </row>
    <row r="821" spans="1:2" x14ac:dyDescent="0.2">
      <c r="A821" s="1">
        <v>44021</v>
      </c>
      <c r="B821">
        <v>202.602</v>
      </c>
    </row>
    <row r="822" spans="1:2" x14ac:dyDescent="0.2">
      <c r="A822" s="1">
        <v>44020</v>
      </c>
      <c r="B822">
        <v>203.06700000000001</v>
      </c>
    </row>
    <row r="823" spans="1:2" x14ac:dyDescent="0.2">
      <c r="A823" s="1">
        <v>44019</v>
      </c>
      <c r="B823">
        <v>202.965</v>
      </c>
    </row>
    <row r="824" spans="1:2" x14ac:dyDescent="0.2">
      <c r="A824" s="1">
        <v>44018</v>
      </c>
      <c r="B824">
        <v>204.297</v>
      </c>
    </row>
    <row r="825" spans="1:2" x14ac:dyDescent="0.2">
      <c r="A825" s="1">
        <v>44015</v>
      </c>
      <c r="B825">
        <v>202.21799999999999</v>
      </c>
    </row>
    <row r="826" spans="1:2" x14ac:dyDescent="0.2">
      <c r="A826" s="1">
        <v>44014</v>
      </c>
      <c r="B826">
        <v>202.584</v>
      </c>
    </row>
    <row r="827" spans="1:2" x14ac:dyDescent="0.2">
      <c r="A827" s="1">
        <v>44013</v>
      </c>
      <c r="B827">
        <v>200.51499999999999</v>
      </c>
    </row>
    <row r="828" spans="1:2" x14ac:dyDescent="0.2">
      <c r="A828" s="1">
        <v>44012</v>
      </c>
      <c r="B828">
        <v>200.179</v>
      </c>
    </row>
    <row r="829" spans="1:2" x14ac:dyDescent="0.2">
      <c r="A829" s="1">
        <v>44011</v>
      </c>
      <c r="B829">
        <v>197.619</v>
      </c>
    </row>
    <row r="830" spans="1:2" x14ac:dyDescent="0.2">
      <c r="A830" s="1">
        <v>44008</v>
      </c>
      <c r="B830">
        <v>196.64099999999999</v>
      </c>
    </row>
    <row r="831" spans="1:2" x14ac:dyDescent="0.2">
      <c r="A831" s="1">
        <v>44007</v>
      </c>
      <c r="B831">
        <v>199.73599999999999</v>
      </c>
    </row>
    <row r="832" spans="1:2" x14ac:dyDescent="0.2">
      <c r="A832" s="1">
        <v>44006</v>
      </c>
      <c r="B832">
        <v>197.43600000000001</v>
      </c>
    </row>
    <row r="833" spans="1:2" x14ac:dyDescent="0.2">
      <c r="A833" s="1">
        <v>44004</v>
      </c>
      <c r="B833">
        <v>201.33199999999999</v>
      </c>
    </row>
    <row r="834" spans="1:2" x14ac:dyDescent="0.2">
      <c r="A834" s="1">
        <v>44001</v>
      </c>
      <c r="B834">
        <v>201.69399999999999</v>
      </c>
    </row>
    <row r="835" spans="1:2" x14ac:dyDescent="0.2">
      <c r="A835" s="1">
        <v>44000</v>
      </c>
      <c r="B835">
        <v>201.654</v>
      </c>
    </row>
    <row r="836" spans="1:2" x14ac:dyDescent="0.2">
      <c r="A836" s="1">
        <v>43999</v>
      </c>
      <c r="B836">
        <v>201.80500000000001</v>
      </c>
    </row>
    <row r="837" spans="1:2" x14ac:dyDescent="0.2">
      <c r="A837" s="1">
        <v>43998</v>
      </c>
      <c r="B837">
        <v>201.64500000000001</v>
      </c>
    </row>
    <row r="838" spans="1:2" x14ac:dyDescent="0.2">
      <c r="A838" s="1">
        <v>43997</v>
      </c>
      <c r="B838">
        <v>196.667</v>
      </c>
    </row>
    <row r="839" spans="1:2" x14ac:dyDescent="0.2">
      <c r="A839" s="1">
        <v>43994</v>
      </c>
      <c r="B839">
        <v>196.523</v>
      </c>
    </row>
    <row r="840" spans="1:2" x14ac:dyDescent="0.2">
      <c r="A840" s="1">
        <v>43993</v>
      </c>
      <c r="B840">
        <v>193.30099999999999</v>
      </c>
    </row>
    <row r="841" spans="1:2" x14ac:dyDescent="0.2">
      <c r="A841" s="1">
        <v>43992</v>
      </c>
      <c r="B841">
        <v>203.953</v>
      </c>
    </row>
    <row r="842" spans="1:2" x14ac:dyDescent="0.2">
      <c r="A842" s="1">
        <v>43991</v>
      </c>
      <c r="B842">
        <v>204.62</v>
      </c>
    </row>
    <row r="843" spans="1:2" x14ac:dyDescent="0.2">
      <c r="A843" s="1">
        <v>43990</v>
      </c>
      <c r="B843">
        <v>206.74199999999999</v>
      </c>
    </row>
    <row r="844" spans="1:2" x14ac:dyDescent="0.2">
      <c r="A844" s="1">
        <v>43987</v>
      </c>
      <c r="B844">
        <v>204.59200000000001</v>
      </c>
    </row>
    <row r="845" spans="1:2" x14ac:dyDescent="0.2">
      <c r="A845" s="1">
        <v>43986</v>
      </c>
      <c r="B845">
        <v>199.69900000000001</v>
      </c>
    </row>
    <row r="846" spans="1:2" x14ac:dyDescent="0.2">
      <c r="A846" s="1">
        <v>43985</v>
      </c>
      <c r="B846">
        <v>202.28200000000001</v>
      </c>
    </row>
    <row r="847" spans="1:2" x14ac:dyDescent="0.2">
      <c r="A847" s="1">
        <v>43984</v>
      </c>
      <c r="B847">
        <v>199.70500000000001</v>
      </c>
    </row>
    <row r="848" spans="1:2" x14ac:dyDescent="0.2">
      <c r="A848" s="1">
        <v>43980</v>
      </c>
      <c r="B848">
        <v>197.17400000000001</v>
      </c>
    </row>
    <row r="849" spans="1:2" x14ac:dyDescent="0.2">
      <c r="A849" s="1">
        <v>43979</v>
      </c>
      <c r="B849">
        <v>198.429</v>
      </c>
    </row>
    <row r="850" spans="1:2" x14ac:dyDescent="0.2">
      <c r="A850" s="1">
        <v>43978</v>
      </c>
      <c r="B850">
        <v>198.85599999999999</v>
      </c>
    </row>
    <row r="851" spans="1:2" x14ac:dyDescent="0.2">
      <c r="A851" s="1">
        <v>43977</v>
      </c>
      <c r="B851">
        <v>196.54499999999999</v>
      </c>
    </row>
    <row r="852" spans="1:2" x14ac:dyDescent="0.2">
      <c r="A852" s="1">
        <v>43976</v>
      </c>
      <c r="B852">
        <v>195.14599999999999</v>
      </c>
    </row>
    <row r="853" spans="1:2" x14ac:dyDescent="0.2">
      <c r="A853" s="1">
        <v>43973</v>
      </c>
      <c r="B853">
        <v>194.26900000000001</v>
      </c>
    </row>
    <row r="854" spans="1:2" x14ac:dyDescent="0.2">
      <c r="A854" s="1">
        <v>43971</v>
      </c>
      <c r="B854">
        <v>194.33600000000001</v>
      </c>
    </row>
    <row r="855" spans="1:2" x14ac:dyDescent="0.2">
      <c r="A855" s="1">
        <v>43970</v>
      </c>
      <c r="B855">
        <v>192.27500000000001</v>
      </c>
    </row>
    <row r="856" spans="1:2" x14ac:dyDescent="0.2">
      <c r="A856" s="1">
        <v>43969</v>
      </c>
      <c r="B856">
        <v>194.58600000000001</v>
      </c>
    </row>
    <row r="857" spans="1:2" x14ac:dyDescent="0.2">
      <c r="A857" s="1">
        <v>43966</v>
      </c>
      <c r="B857">
        <v>189.56899999999999</v>
      </c>
    </row>
    <row r="858" spans="1:2" x14ac:dyDescent="0.2">
      <c r="A858" s="1">
        <v>43965</v>
      </c>
      <c r="B858">
        <v>188.852</v>
      </c>
    </row>
    <row r="859" spans="1:2" x14ac:dyDescent="0.2">
      <c r="A859" s="1">
        <v>43964</v>
      </c>
      <c r="B859">
        <v>188.27500000000001</v>
      </c>
    </row>
    <row r="860" spans="1:2" x14ac:dyDescent="0.2">
      <c r="A860" s="1">
        <v>43963</v>
      </c>
      <c r="B860">
        <v>191.001</v>
      </c>
    </row>
    <row r="861" spans="1:2" x14ac:dyDescent="0.2">
      <c r="A861" s="1">
        <v>43962</v>
      </c>
      <c r="B861">
        <v>194.38800000000001</v>
      </c>
    </row>
    <row r="862" spans="1:2" x14ac:dyDescent="0.2">
      <c r="A862" s="1">
        <v>43959</v>
      </c>
      <c r="B862">
        <v>193.649</v>
      </c>
    </row>
    <row r="863" spans="1:2" x14ac:dyDescent="0.2">
      <c r="A863" s="1">
        <v>43958</v>
      </c>
      <c r="B863">
        <v>191.96799999999999</v>
      </c>
    </row>
    <row r="864" spans="1:2" x14ac:dyDescent="0.2">
      <c r="A864" s="1">
        <v>43957</v>
      </c>
      <c r="B864">
        <v>189.86</v>
      </c>
    </row>
    <row r="865" spans="1:2" x14ac:dyDescent="0.2">
      <c r="A865" s="1">
        <v>43956</v>
      </c>
      <c r="B865">
        <v>190.09800000000001</v>
      </c>
    </row>
    <row r="866" spans="1:2" x14ac:dyDescent="0.2">
      <c r="A866" s="1">
        <v>43955</v>
      </c>
      <c r="B866">
        <v>186.869</v>
      </c>
    </row>
    <row r="867" spans="1:2" x14ac:dyDescent="0.2">
      <c r="A867" s="1">
        <v>43951</v>
      </c>
      <c r="B867">
        <v>191.38300000000001</v>
      </c>
    </row>
    <row r="868" spans="1:2" x14ac:dyDescent="0.2">
      <c r="A868" s="1">
        <v>43950</v>
      </c>
      <c r="B868">
        <v>194.82400000000001</v>
      </c>
    </row>
    <row r="869" spans="1:2" x14ac:dyDescent="0.2">
      <c r="A869" s="1">
        <v>43949</v>
      </c>
      <c r="B869">
        <v>190.74100000000001</v>
      </c>
    </row>
    <row r="870" spans="1:2" x14ac:dyDescent="0.2">
      <c r="A870" s="1">
        <v>43948</v>
      </c>
      <c r="B870">
        <v>190.511</v>
      </c>
    </row>
    <row r="871" spans="1:2" x14ac:dyDescent="0.2">
      <c r="A871" s="1">
        <v>43945</v>
      </c>
      <c r="B871">
        <v>187.71299999999999</v>
      </c>
    </row>
    <row r="872" spans="1:2" x14ac:dyDescent="0.2">
      <c r="A872" s="1">
        <v>43944</v>
      </c>
      <c r="B872">
        <v>186.19300000000001</v>
      </c>
    </row>
    <row r="873" spans="1:2" x14ac:dyDescent="0.2">
      <c r="A873" s="1">
        <v>43943</v>
      </c>
      <c r="B873">
        <v>185.625</v>
      </c>
    </row>
    <row r="874" spans="1:2" x14ac:dyDescent="0.2">
      <c r="A874" s="1">
        <v>43942</v>
      </c>
      <c r="B874">
        <v>181.65799999999999</v>
      </c>
    </row>
    <row r="875" spans="1:2" x14ac:dyDescent="0.2">
      <c r="A875" s="1">
        <v>43941</v>
      </c>
      <c r="B875">
        <v>187.12100000000001</v>
      </c>
    </row>
    <row r="876" spans="1:2" x14ac:dyDescent="0.2">
      <c r="A876" s="1">
        <v>43938</v>
      </c>
      <c r="B876">
        <v>189.19399999999999</v>
      </c>
    </row>
    <row r="877" spans="1:2" x14ac:dyDescent="0.2">
      <c r="A877" s="1">
        <v>43937</v>
      </c>
      <c r="B877">
        <v>184.87799999999999</v>
      </c>
    </row>
    <row r="878" spans="1:2" x14ac:dyDescent="0.2">
      <c r="A878" s="1">
        <v>43936</v>
      </c>
      <c r="B878">
        <v>183.55099999999999</v>
      </c>
    </row>
    <row r="879" spans="1:2" x14ac:dyDescent="0.2">
      <c r="A879" s="1">
        <v>43935</v>
      </c>
      <c r="B879">
        <v>186.81800000000001</v>
      </c>
    </row>
    <row r="880" spans="1:2" x14ac:dyDescent="0.2">
      <c r="A880" s="1">
        <v>43930</v>
      </c>
      <c r="B880">
        <v>183.96600000000001</v>
      </c>
    </row>
    <row r="881" spans="1:2" x14ac:dyDescent="0.2">
      <c r="A881" s="1">
        <v>43929</v>
      </c>
      <c r="B881">
        <v>182.36099999999999</v>
      </c>
    </row>
    <row r="882" spans="1:2" x14ac:dyDescent="0.2">
      <c r="A882" s="1">
        <v>43928</v>
      </c>
      <c r="B882">
        <v>177.82400000000001</v>
      </c>
    </row>
    <row r="883" spans="1:2" x14ac:dyDescent="0.2">
      <c r="A883" s="1">
        <v>43927</v>
      </c>
      <c r="B883">
        <v>178.16399999999999</v>
      </c>
    </row>
    <row r="884" spans="1:2" x14ac:dyDescent="0.2">
      <c r="A884" s="1">
        <v>43924</v>
      </c>
      <c r="B884">
        <v>168.024</v>
      </c>
    </row>
    <row r="885" spans="1:2" x14ac:dyDescent="0.2">
      <c r="A885" s="1">
        <v>43923</v>
      </c>
      <c r="B885">
        <v>169.482</v>
      </c>
    </row>
    <row r="886" spans="1:2" x14ac:dyDescent="0.2">
      <c r="A886" s="1">
        <v>43922</v>
      </c>
      <c r="B886">
        <v>166.505</v>
      </c>
    </row>
    <row r="887" spans="1:2" x14ac:dyDescent="0.2">
      <c r="A887" s="1">
        <v>43921</v>
      </c>
      <c r="B887">
        <v>172.42</v>
      </c>
    </row>
    <row r="888" spans="1:2" x14ac:dyDescent="0.2">
      <c r="A888" s="1">
        <v>43920</v>
      </c>
      <c r="B888">
        <v>173.172</v>
      </c>
    </row>
    <row r="889" spans="1:2" x14ac:dyDescent="0.2">
      <c r="A889" s="1">
        <v>43917</v>
      </c>
      <c r="B889">
        <v>168.727</v>
      </c>
    </row>
    <row r="890" spans="1:2" x14ac:dyDescent="0.2">
      <c r="A890" s="1">
        <v>43916</v>
      </c>
      <c r="B890">
        <v>173.73</v>
      </c>
    </row>
    <row r="891" spans="1:2" x14ac:dyDescent="0.2">
      <c r="A891" s="1">
        <v>43915</v>
      </c>
      <c r="B891">
        <v>168.357</v>
      </c>
    </row>
    <row r="892" spans="1:2" x14ac:dyDescent="0.2">
      <c r="A892" s="1">
        <v>43914</v>
      </c>
      <c r="B892">
        <v>164.815</v>
      </c>
    </row>
    <row r="893" spans="1:2" x14ac:dyDescent="0.2">
      <c r="A893" s="1">
        <v>43913</v>
      </c>
      <c r="B893">
        <v>152.048</v>
      </c>
    </row>
    <row r="894" spans="1:2" x14ac:dyDescent="0.2">
      <c r="A894" s="1">
        <v>43910</v>
      </c>
      <c r="B894">
        <v>157.71600000000001</v>
      </c>
    </row>
    <row r="895" spans="1:2" x14ac:dyDescent="0.2">
      <c r="A895" s="1">
        <v>43909</v>
      </c>
      <c r="B895">
        <v>161.68299999999999</v>
      </c>
    </row>
    <row r="896" spans="1:2" x14ac:dyDescent="0.2">
      <c r="A896" s="1">
        <v>43908</v>
      </c>
      <c r="B896">
        <v>158.56399999999999</v>
      </c>
    </row>
    <row r="897" spans="1:2" x14ac:dyDescent="0.2">
      <c r="A897" s="1">
        <v>43907</v>
      </c>
      <c r="B897">
        <v>165.00200000000001</v>
      </c>
    </row>
    <row r="898" spans="1:2" x14ac:dyDescent="0.2">
      <c r="A898" s="1">
        <v>43906</v>
      </c>
      <c r="B898">
        <v>156.10400000000001</v>
      </c>
    </row>
    <row r="899" spans="1:2" x14ac:dyDescent="0.2">
      <c r="A899" s="1">
        <v>43903</v>
      </c>
      <c r="B899">
        <v>173.584</v>
      </c>
    </row>
    <row r="900" spans="1:2" x14ac:dyDescent="0.2">
      <c r="A900" s="1">
        <v>43902</v>
      </c>
      <c r="B900">
        <v>163.702</v>
      </c>
    </row>
    <row r="901" spans="1:2" x14ac:dyDescent="0.2">
      <c r="A901" s="1">
        <v>43901</v>
      </c>
      <c r="B901">
        <v>178.56</v>
      </c>
    </row>
    <row r="902" spans="1:2" x14ac:dyDescent="0.2">
      <c r="A902" s="1">
        <v>43900</v>
      </c>
      <c r="B902">
        <v>184.69900000000001</v>
      </c>
    </row>
    <row r="903" spans="1:2" x14ac:dyDescent="0.2">
      <c r="A903" s="1">
        <v>43899</v>
      </c>
      <c r="B903">
        <v>178.428</v>
      </c>
    </row>
    <row r="904" spans="1:2" x14ac:dyDescent="0.2">
      <c r="A904" s="1">
        <v>43896</v>
      </c>
      <c r="B904">
        <v>194.041</v>
      </c>
    </row>
    <row r="905" spans="1:2" x14ac:dyDescent="0.2">
      <c r="A905" s="1">
        <v>43895</v>
      </c>
      <c r="B905">
        <v>200.078</v>
      </c>
    </row>
    <row r="906" spans="1:2" x14ac:dyDescent="0.2">
      <c r="A906" s="1">
        <v>43894</v>
      </c>
      <c r="B906">
        <v>205.59100000000001</v>
      </c>
    </row>
    <row r="907" spans="1:2" x14ac:dyDescent="0.2">
      <c r="A907" s="1">
        <v>43893</v>
      </c>
      <c r="B907">
        <v>199.1</v>
      </c>
    </row>
    <row r="908" spans="1:2" x14ac:dyDescent="0.2">
      <c r="A908" s="1">
        <v>43892</v>
      </c>
      <c r="B908">
        <v>202.94900000000001</v>
      </c>
    </row>
    <row r="909" spans="1:2" x14ac:dyDescent="0.2">
      <c r="A909" s="1">
        <v>43889</v>
      </c>
      <c r="B909">
        <v>199.041</v>
      </c>
    </row>
    <row r="910" spans="1:2" x14ac:dyDescent="0.2">
      <c r="A910" s="1">
        <v>43888</v>
      </c>
      <c r="B910">
        <v>202.37200000000001</v>
      </c>
    </row>
    <row r="911" spans="1:2" x14ac:dyDescent="0.2">
      <c r="A911" s="1">
        <v>43887</v>
      </c>
      <c r="B911">
        <v>212.26300000000001</v>
      </c>
    </row>
    <row r="912" spans="1:2" x14ac:dyDescent="0.2">
      <c r="A912" s="1">
        <v>43886</v>
      </c>
      <c r="B912">
        <v>213.298</v>
      </c>
    </row>
    <row r="913" spans="1:2" x14ac:dyDescent="0.2">
      <c r="A913" s="1">
        <v>43885</v>
      </c>
      <c r="B913">
        <v>219.22399999999999</v>
      </c>
    </row>
    <row r="914" spans="1:2" x14ac:dyDescent="0.2">
      <c r="A914" s="1">
        <v>43882</v>
      </c>
      <c r="B914">
        <v>226.09399999999999</v>
      </c>
    </row>
    <row r="915" spans="1:2" x14ac:dyDescent="0.2">
      <c r="A915" s="1">
        <v>43881</v>
      </c>
      <c r="B915">
        <v>228.75399999999999</v>
      </c>
    </row>
    <row r="916" spans="1:2" x14ac:dyDescent="0.2">
      <c r="A916" s="1">
        <v>43880</v>
      </c>
      <c r="B916">
        <v>230.03</v>
      </c>
    </row>
    <row r="917" spans="1:2" x14ac:dyDescent="0.2">
      <c r="A917" s="1">
        <v>43879</v>
      </c>
      <c r="B917">
        <v>228.46100000000001</v>
      </c>
    </row>
    <row r="918" spans="1:2" x14ac:dyDescent="0.2">
      <c r="A918" s="1">
        <v>43878</v>
      </c>
      <c r="B918">
        <v>229.173</v>
      </c>
    </row>
    <row r="919" spans="1:2" x14ac:dyDescent="0.2">
      <c r="A919" s="1">
        <v>43875</v>
      </c>
      <c r="B919">
        <v>228.91900000000001</v>
      </c>
    </row>
    <row r="920" spans="1:2" x14ac:dyDescent="0.2">
      <c r="A920" s="1">
        <v>43874</v>
      </c>
      <c r="B920">
        <v>228.71700000000001</v>
      </c>
    </row>
    <row r="921" spans="1:2" x14ac:dyDescent="0.2">
      <c r="A921" s="1">
        <v>43873</v>
      </c>
      <c r="B921">
        <v>228.20500000000001</v>
      </c>
    </row>
    <row r="922" spans="1:2" x14ac:dyDescent="0.2">
      <c r="A922" s="1">
        <v>43872</v>
      </c>
      <c r="B922">
        <v>226.506</v>
      </c>
    </row>
    <row r="923" spans="1:2" x14ac:dyDescent="0.2">
      <c r="A923" s="1">
        <v>43871</v>
      </c>
      <c r="B923">
        <v>225.56700000000001</v>
      </c>
    </row>
    <row r="924" spans="1:2" x14ac:dyDescent="0.2">
      <c r="A924" s="1">
        <v>43868</v>
      </c>
      <c r="B924">
        <v>223.96600000000001</v>
      </c>
    </row>
    <row r="925" spans="1:2" x14ac:dyDescent="0.2">
      <c r="A925" s="1">
        <v>43867</v>
      </c>
      <c r="B925">
        <v>224.78100000000001</v>
      </c>
    </row>
    <row r="926" spans="1:2" x14ac:dyDescent="0.2">
      <c r="A926" s="1">
        <v>43866</v>
      </c>
      <c r="B926">
        <v>223.21199999999999</v>
      </c>
    </row>
    <row r="927" spans="1:2" x14ac:dyDescent="0.2">
      <c r="A927" s="1">
        <v>43865</v>
      </c>
      <c r="B927">
        <v>220.47</v>
      </c>
    </row>
    <row r="928" spans="1:2" x14ac:dyDescent="0.2">
      <c r="A928" s="1">
        <v>43864</v>
      </c>
      <c r="B928">
        <v>217.15</v>
      </c>
    </row>
    <row r="929" spans="1:2" x14ac:dyDescent="0.2">
      <c r="A929" s="1">
        <v>43861</v>
      </c>
      <c r="B929">
        <v>215.83699999999999</v>
      </c>
    </row>
    <row r="930" spans="1:2" x14ac:dyDescent="0.2">
      <c r="A930" s="1">
        <v>43860</v>
      </c>
      <c r="B930">
        <v>219.49600000000001</v>
      </c>
    </row>
    <row r="931" spans="1:2" x14ac:dyDescent="0.2">
      <c r="A931" s="1">
        <v>43859</v>
      </c>
      <c r="B931">
        <v>220.364</v>
      </c>
    </row>
    <row r="932" spans="1:2" x14ac:dyDescent="0.2">
      <c r="A932" s="1">
        <v>43858</v>
      </c>
      <c r="B932">
        <v>220.23099999999999</v>
      </c>
    </row>
    <row r="933" spans="1:2" x14ac:dyDescent="0.2">
      <c r="A933" s="1">
        <v>43857</v>
      </c>
      <c r="B933">
        <v>218.46799999999999</v>
      </c>
    </row>
    <row r="934" spans="1:2" x14ac:dyDescent="0.2">
      <c r="A934" s="1">
        <v>43854</v>
      </c>
      <c r="B934">
        <v>221.852</v>
      </c>
    </row>
    <row r="935" spans="1:2" x14ac:dyDescent="0.2">
      <c r="A935" s="1">
        <v>43853</v>
      </c>
      <c r="B935">
        <v>222.44200000000001</v>
      </c>
    </row>
    <row r="936" spans="1:2" x14ac:dyDescent="0.2">
      <c r="A936" s="1">
        <v>43852</v>
      </c>
      <c r="B936">
        <v>222.21600000000001</v>
      </c>
    </row>
    <row r="937" spans="1:2" x14ac:dyDescent="0.2">
      <c r="A937" s="1">
        <v>43851</v>
      </c>
      <c r="B937">
        <v>221.68</v>
      </c>
    </row>
    <row r="938" spans="1:2" x14ac:dyDescent="0.2">
      <c r="A938" s="1">
        <v>43850</v>
      </c>
      <c r="B938">
        <v>222.51900000000001</v>
      </c>
    </row>
    <row r="939" spans="1:2" x14ac:dyDescent="0.2">
      <c r="A939" s="1">
        <v>43847</v>
      </c>
      <c r="B939">
        <v>222.31200000000001</v>
      </c>
    </row>
    <row r="940" spans="1:2" x14ac:dyDescent="0.2">
      <c r="A940" s="1">
        <v>43846</v>
      </c>
      <c r="B940">
        <v>220.52799999999999</v>
      </c>
    </row>
    <row r="941" spans="1:2" x14ac:dyDescent="0.2">
      <c r="A941" s="1">
        <v>43845</v>
      </c>
      <c r="B941">
        <v>219.03899999999999</v>
      </c>
    </row>
    <row r="942" spans="1:2" x14ac:dyDescent="0.2">
      <c r="A942" s="1">
        <v>43844</v>
      </c>
      <c r="B942">
        <v>219.30199999999999</v>
      </c>
    </row>
    <row r="943" spans="1:2" x14ac:dyDescent="0.2">
      <c r="A943" s="1">
        <v>43843</v>
      </c>
      <c r="B943">
        <v>219.03299999999999</v>
      </c>
    </row>
    <row r="944" spans="1:2" x14ac:dyDescent="0.2">
      <c r="A944" s="1">
        <v>43840</v>
      </c>
      <c r="B944">
        <v>218.46</v>
      </c>
    </row>
    <row r="945" spans="1:2" x14ac:dyDescent="0.2">
      <c r="A945" s="1">
        <v>43839</v>
      </c>
      <c r="B945">
        <v>218.88200000000001</v>
      </c>
    </row>
    <row r="946" spans="1:2" x14ac:dyDescent="0.2">
      <c r="A946" s="1">
        <v>43838</v>
      </c>
      <c r="B946">
        <v>217.36</v>
      </c>
    </row>
    <row r="947" spans="1:2" x14ac:dyDescent="0.2">
      <c r="A947" s="1">
        <v>43837</v>
      </c>
      <c r="B947">
        <v>216.51900000000001</v>
      </c>
    </row>
    <row r="948" spans="1:2" x14ac:dyDescent="0.2">
      <c r="A948" s="1">
        <v>43836</v>
      </c>
      <c r="B948">
        <v>215.77799999999999</v>
      </c>
    </row>
    <row r="949" spans="1:2" x14ac:dyDescent="0.2">
      <c r="A949" s="1">
        <v>43833</v>
      </c>
      <c r="B949">
        <v>216.12700000000001</v>
      </c>
    </row>
    <row r="950" spans="1:2" x14ac:dyDescent="0.2">
      <c r="A950" s="1">
        <v>43832</v>
      </c>
      <c r="B950">
        <v>216.6</v>
      </c>
    </row>
    <row r="951" spans="1:2" x14ac:dyDescent="0.2">
      <c r="A951" s="1">
        <v>43830</v>
      </c>
      <c r="B951">
        <v>214.548</v>
      </c>
    </row>
    <row r="952" spans="1:2" x14ac:dyDescent="0.2">
      <c r="A952" s="1">
        <v>43829</v>
      </c>
      <c r="B952">
        <v>214.48500000000001</v>
      </c>
    </row>
    <row r="953" spans="1:2" x14ac:dyDescent="0.2">
      <c r="A953" s="1">
        <v>43826</v>
      </c>
      <c r="B953">
        <v>216.328</v>
      </c>
    </row>
    <row r="954" spans="1:2" x14ac:dyDescent="0.2">
      <c r="A954" s="1">
        <v>43822</v>
      </c>
      <c r="B954">
        <v>216.49799999999999</v>
      </c>
    </row>
    <row r="955" spans="1:2" x14ac:dyDescent="0.2">
      <c r="A955" s="1">
        <v>43819</v>
      </c>
      <c r="B955">
        <v>216.46600000000001</v>
      </c>
    </row>
    <row r="956" spans="1:2" x14ac:dyDescent="0.2">
      <c r="A956" s="1">
        <v>43818</v>
      </c>
      <c r="B956">
        <v>215.006</v>
      </c>
    </row>
    <row r="957" spans="1:2" x14ac:dyDescent="0.2">
      <c r="A957" s="1">
        <v>43817</v>
      </c>
      <c r="B957">
        <v>214.14500000000001</v>
      </c>
    </row>
    <row r="958" spans="1:2" x14ac:dyDescent="0.2">
      <c r="A958" s="1">
        <v>43816</v>
      </c>
      <c r="B958">
        <v>213.923</v>
      </c>
    </row>
    <row r="959" spans="1:2" x14ac:dyDescent="0.2">
      <c r="A959" s="1">
        <v>43815</v>
      </c>
      <c r="B959">
        <v>214.30699999999999</v>
      </c>
    </row>
    <row r="960" spans="1:2" x14ac:dyDescent="0.2">
      <c r="A960" s="1">
        <v>43812</v>
      </c>
      <c r="B960">
        <v>212.702</v>
      </c>
    </row>
    <row r="961" spans="1:2" x14ac:dyDescent="0.2">
      <c r="A961" s="1">
        <v>43811</v>
      </c>
      <c r="B961">
        <v>212.113</v>
      </c>
    </row>
    <row r="962" spans="1:2" x14ac:dyDescent="0.2">
      <c r="A962" s="1">
        <v>43810</v>
      </c>
      <c r="B962">
        <v>211.404</v>
      </c>
    </row>
    <row r="963" spans="1:2" x14ac:dyDescent="0.2">
      <c r="A963" s="1">
        <v>43809</v>
      </c>
      <c r="B963">
        <v>210.84399999999999</v>
      </c>
    </row>
    <row r="964" spans="1:2" x14ac:dyDescent="0.2">
      <c r="A964" s="1">
        <v>43808</v>
      </c>
      <c r="B964">
        <v>211.48400000000001</v>
      </c>
    </row>
    <row r="965" spans="1:2" x14ac:dyDescent="0.2">
      <c r="A965" s="1">
        <v>43805</v>
      </c>
      <c r="B965">
        <v>212.22900000000001</v>
      </c>
    </row>
    <row r="966" spans="1:2" x14ac:dyDescent="0.2">
      <c r="A966" s="1">
        <v>43804</v>
      </c>
      <c r="B966">
        <v>209.761</v>
      </c>
    </row>
    <row r="967" spans="1:2" x14ac:dyDescent="0.2">
      <c r="A967" s="1">
        <v>43803</v>
      </c>
      <c r="B967">
        <v>209.565</v>
      </c>
    </row>
    <row r="968" spans="1:2" x14ac:dyDescent="0.2">
      <c r="A968" s="1">
        <v>43802</v>
      </c>
      <c r="B968">
        <v>208.501</v>
      </c>
    </row>
    <row r="969" spans="1:2" x14ac:dyDescent="0.2">
      <c r="A969" s="1">
        <v>43801</v>
      </c>
      <c r="B969">
        <v>209.934</v>
      </c>
    </row>
    <row r="970" spans="1:2" x14ac:dyDescent="0.2">
      <c r="A970" s="1">
        <v>43798</v>
      </c>
      <c r="B970">
        <v>212.28899999999999</v>
      </c>
    </row>
    <row r="971" spans="1:2" x14ac:dyDescent="0.2">
      <c r="A971" s="1">
        <v>43797</v>
      </c>
      <c r="B971">
        <v>213.54900000000001</v>
      </c>
    </row>
    <row r="972" spans="1:2" x14ac:dyDescent="0.2">
      <c r="A972" s="1">
        <v>43796</v>
      </c>
      <c r="B972">
        <v>213.767</v>
      </c>
    </row>
    <row r="973" spans="1:2" x14ac:dyDescent="0.2">
      <c r="A973" s="1">
        <v>43795</v>
      </c>
      <c r="B973">
        <v>212.744</v>
      </c>
    </row>
    <row r="974" spans="1:2" x14ac:dyDescent="0.2">
      <c r="A974" s="1">
        <v>43794</v>
      </c>
      <c r="B974">
        <v>212.40899999999999</v>
      </c>
    </row>
    <row r="975" spans="1:2" x14ac:dyDescent="0.2">
      <c r="A975" s="1">
        <v>43791</v>
      </c>
      <c r="B975">
        <v>210.44399999999999</v>
      </c>
    </row>
    <row r="976" spans="1:2" x14ac:dyDescent="0.2">
      <c r="A976" s="1">
        <v>43790</v>
      </c>
      <c r="B976">
        <v>209.31100000000001</v>
      </c>
    </row>
    <row r="977" spans="1:2" x14ac:dyDescent="0.2">
      <c r="A977" s="1">
        <v>43789</v>
      </c>
      <c r="B977">
        <v>209.92099999999999</v>
      </c>
    </row>
    <row r="978" spans="1:2" x14ac:dyDescent="0.2">
      <c r="A978" s="1">
        <v>43788</v>
      </c>
      <c r="B978">
        <v>210.58099999999999</v>
      </c>
    </row>
    <row r="979" spans="1:2" x14ac:dyDescent="0.2">
      <c r="A979" s="1">
        <v>43787</v>
      </c>
      <c r="B979">
        <v>210.636</v>
      </c>
    </row>
    <row r="980" spans="1:2" x14ac:dyDescent="0.2">
      <c r="A980" s="1">
        <v>43784</v>
      </c>
      <c r="B980">
        <v>210.91499999999999</v>
      </c>
    </row>
    <row r="981" spans="1:2" x14ac:dyDescent="0.2">
      <c r="A981" s="1">
        <v>43783</v>
      </c>
      <c r="B981">
        <v>210.25800000000001</v>
      </c>
    </row>
    <row r="982" spans="1:2" x14ac:dyDescent="0.2">
      <c r="A982" s="1">
        <v>43782</v>
      </c>
      <c r="B982">
        <v>210.387</v>
      </c>
    </row>
    <row r="983" spans="1:2" x14ac:dyDescent="0.2">
      <c r="A983" s="1">
        <v>43781</v>
      </c>
      <c r="B983">
        <v>210.48599999999999</v>
      </c>
    </row>
    <row r="984" spans="1:2" x14ac:dyDescent="0.2">
      <c r="A984" s="1">
        <v>43780</v>
      </c>
      <c r="B984">
        <v>209.72900000000001</v>
      </c>
    </row>
    <row r="985" spans="1:2" x14ac:dyDescent="0.2">
      <c r="A985" s="1">
        <v>43777</v>
      </c>
      <c r="B985">
        <v>210.214</v>
      </c>
    </row>
    <row r="986" spans="1:2" x14ac:dyDescent="0.2">
      <c r="A986" s="1">
        <v>43776</v>
      </c>
      <c r="B986">
        <v>209.56899999999999</v>
      </c>
    </row>
    <row r="987" spans="1:2" x14ac:dyDescent="0.2">
      <c r="A987" s="1">
        <v>43775</v>
      </c>
      <c r="B987">
        <v>208.52</v>
      </c>
    </row>
    <row r="988" spans="1:2" x14ac:dyDescent="0.2">
      <c r="A988" s="1">
        <v>43774</v>
      </c>
      <c r="B988">
        <v>208.316</v>
      </c>
    </row>
    <row r="989" spans="1:2" x14ac:dyDescent="0.2">
      <c r="A989" s="1">
        <v>43773</v>
      </c>
      <c r="B989">
        <v>207.00399999999999</v>
      </c>
    </row>
    <row r="990" spans="1:2" x14ac:dyDescent="0.2">
      <c r="A990" s="1">
        <v>43769</v>
      </c>
      <c r="B990">
        <v>204.43</v>
      </c>
    </row>
    <row r="991" spans="1:2" x14ac:dyDescent="0.2">
      <c r="A991" s="1">
        <v>43768</v>
      </c>
      <c r="B991">
        <v>205.393</v>
      </c>
    </row>
    <row r="992" spans="1:2" x14ac:dyDescent="0.2">
      <c r="A992" s="1">
        <v>43767</v>
      </c>
      <c r="B992">
        <v>205.08500000000001</v>
      </c>
    </row>
    <row r="993" spans="1:2" x14ac:dyDescent="0.2">
      <c r="A993" s="1">
        <v>43766</v>
      </c>
      <c r="B993">
        <v>205.41300000000001</v>
      </c>
    </row>
    <row r="994" spans="1:2" x14ac:dyDescent="0.2">
      <c r="A994" s="1">
        <v>43763</v>
      </c>
      <c r="B994">
        <v>204.64500000000001</v>
      </c>
    </row>
    <row r="995" spans="1:2" x14ac:dyDescent="0.2">
      <c r="A995" s="1">
        <v>43762</v>
      </c>
      <c r="B995">
        <v>203.74299999999999</v>
      </c>
    </row>
    <row r="996" spans="1:2" x14ac:dyDescent="0.2">
      <c r="A996" s="1">
        <v>43761</v>
      </c>
      <c r="B996">
        <v>202.85599999999999</v>
      </c>
    </row>
    <row r="997" spans="1:2" x14ac:dyDescent="0.2">
      <c r="A997" s="1">
        <v>43760</v>
      </c>
      <c r="B997">
        <v>202.21600000000001</v>
      </c>
    </row>
    <row r="998" spans="1:2" x14ac:dyDescent="0.2">
      <c r="A998" s="1">
        <v>43759</v>
      </c>
      <c r="B998">
        <v>202.398</v>
      </c>
    </row>
    <row r="999" spans="1:2" x14ac:dyDescent="0.2">
      <c r="A999" s="1">
        <v>43756</v>
      </c>
      <c r="B999">
        <v>201.23599999999999</v>
      </c>
    </row>
    <row r="1000" spans="1:2" x14ac:dyDescent="0.2">
      <c r="A1000" s="1">
        <v>43755</v>
      </c>
      <c r="B1000">
        <v>202.27099999999999</v>
      </c>
    </row>
    <row r="1001" spans="1:2" x14ac:dyDescent="0.2">
      <c r="A1001" s="1">
        <v>43754</v>
      </c>
      <c r="B1001">
        <v>202.863</v>
      </c>
    </row>
    <row r="1002" spans="1:2" x14ac:dyDescent="0.2">
      <c r="A1002" s="1">
        <v>43753</v>
      </c>
      <c r="B1002">
        <v>203.21899999999999</v>
      </c>
    </row>
    <row r="1003" spans="1:2" x14ac:dyDescent="0.2">
      <c r="A1003" s="1">
        <v>43752</v>
      </c>
      <c r="B1003">
        <v>201.464</v>
      </c>
    </row>
    <row r="1004" spans="1:2" x14ac:dyDescent="0.2">
      <c r="A1004" s="1">
        <v>43749</v>
      </c>
      <c r="B1004">
        <v>201.64699999999999</v>
      </c>
    </row>
    <row r="1005" spans="1:2" x14ac:dyDescent="0.2">
      <c r="A1005" s="1">
        <v>43748</v>
      </c>
      <c r="B1005">
        <v>199.35499999999999</v>
      </c>
    </row>
    <row r="1006" spans="1:2" x14ac:dyDescent="0.2">
      <c r="A1006" s="1">
        <v>43747</v>
      </c>
      <c r="B1006">
        <v>198.797</v>
      </c>
    </row>
    <row r="1007" spans="1:2" x14ac:dyDescent="0.2">
      <c r="A1007" s="1">
        <v>43746</v>
      </c>
      <c r="B1007">
        <v>197.96700000000001</v>
      </c>
    </row>
    <row r="1008" spans="1:2" x14ac:dyDescent="0.2">
      <c r="A1008" s="1">
        <v>43745</v>
      </c>
      <c r="B1008">
        <v>199.845</v>
      </c>
    </row>
    <row r="1009" spans="1:2" x14ac:dyDescent="0.2">
      <c r="A1009" s="1">
        <v>43742</v>
      </c>
      <c r="B1009">
        <v>200.31299999999999</v>
      </c>
    </row>
    <row r="1010" spans="1:2" x14ac:dyDescent="0.2">
      <c r="A1010" s="1">
        <v>43741</v>
      </c>
      <c r="B1010">
        <v>198.13300000000001</v>
      </c>
    </row>
    <row r="1011" spans="1:2" x14ac:dyDescent="0.2">
      <c r="A1011" s="1">
        <v>43740</v>
      </c>
      <c r="B1011">
        <v>197.917</v>
      </c>
    </row>
    <row r="1012" spans="1:2" x14ac:dyDescent="0.2">
      <c r="A1012" s="1">
        <v>43739</v>
      </c>
      <c r="B1012">
        <v>201.88499999999999</v>
      </c>
    </row>
    <row r="1013" spans="1:2" x14ac:dyDescent="0.2">
      <c r="A1013" s="1">
        <v>43738</v>
      </c>
      <c r="B1013">
        <v>204.19</v>
      </c>
    </row>
    <row r="1014" spans="1:2" x14ac:dyDescent="0.2">
      <c r="A1014" s="1">
        <v>43735</v>
      </c>
      <c r="B1014">
        <v>202.92400000000001</v>
      </c>
    </row>
    <row r="1015" spans="1:2" x14ac:dyDescent="0.2">
      <c r="A1015" s="1">
        <v>43734</v>
      </c>
      <c r="B1015">
        <v>203.774</v>
      </c>
    </row>
    <row r="1016" spans="1:2" x14ac:dyDescent="0.2">
      <c r="A1016" s="1">
        <v>43733</v>
      </c>
      <c r="B1016">
        <v>203.57</v>
      </c>
    </row>
    <row r="1017" spans="1:2" x14ac:dyDescent="0.2">
      <c r="A1017" s="1">
        <v>43732</v>
      </c>
      <c r="B1017">
        <v>202.61699999999999</v>
      </c>
    </row>
    <row r="1018" spans="1:2" x14ac:dyDescent="0.2">
      <c r="A1018" s="1">
        <v>43731</v>
      </c>
      <c r="B1018">
        <v>203.72800000000001</v>
      </c>
    </row>
    <row r="1019" spans="1:2" x14ac:dyDescent="0.2">
      <c r="A1019" s="1">
        <v>43728</v>
      </c>
      <c r="B1019">
        <v>203.785</v>
      </c>
    </row>
    <row r="1020" spans="1:2" x14ac:dyDescent="0.2">
      <c r="A1020" s="1">
        <v>43727</v>
      </c>
      <c r="B1020">
        <v>203.614</v>
      </c>
    </row>
    <row r="1021" spans="1:2" x14ac:dyDescent="0.2">
      <c r="A1021" s="1">
        <v>43726</v>
      </c>
      <c r="B1021">
        <v>203.22200000000001</v>
      </c>
    </row>
    <row r="1022" spans="1:2" x14ac:dyDescent="0.2">
      <c r="A1022" s="1">
        <v>43725</v>
      </c>
      <c r="B1022">
        <v>203.47399999999999</v>
      </c>
    </row>
    <row r="1023" spans="1:2" x14ac:dyDescent="0.2">
      <c r="A1023" s="1">
        <v>43724</v>
      </c>
      <c r="B1023">
        <v>203.89</v>
      </c>
    </row>
    <row r="1024" spans="1:2" x14ac:dyDescent="0.2">
      <c r="A1024" s="1">
        <v>43721</v>
      </c>
      <c r="B1024">
        <v>203.214</v>
      </c>
    </row>
    <row r="1025" spans="1:2" x14ac:dyDescent="0.2">
      <c r="A1025" s="1">
        <v>43720</v>
      </c>
      <c r="B1025">
        <v>203.82900000000001</v>
      </c>
    </row>
    <row r="1026" spans="1:2" x14ac:dyDescent="0.2">
      <c r="A1026" s="1">
        <v>43719</v>
      </c>
      <c r="B1026">
        <v>203.76400000000001</v>
      </c>
    </row>
    <row r="1027" spans="1:2" x14ac:dyDescent="0.2">
      <c r="A1027" s="1">
        <v>43718</v>
      </c>
      <c r="B1027">
        <v>201.565</v>
      </c>
    </row>
    <row r="1028" spans="1:2" x14ac:dyDescent="0.2">
      <c r="A1028" s="1">
        <v>43717</v>
      </c>
      <c r="B1028">
        <v>201.179</v>
      </c>
    </row>
    <row r="1029" spans="1:2" x14ac:dyDescent="0.2">
      <c r="A1029" s="1">
        <v>43714</v>
      </c>
      <c r="B1029">
        <v>201.39699999999999</v>
      </c>
    </row>
    <row r="1030" spans="1:2" x14ac:dyDescent="0.2">
      <c r="A1030" s="1">
        <v>43713</v>
      </c>
      <c r="B1030">
        <v>201.042</v>
      </c>
    </row>
    <row r="1031" spans="1:2" x14ac:dyDescent="0.2">
      <c r="A1031" s="1">
        <v>43712</v>
      </c>
      <c r="B1031">
        <v>199.03200000000001</v>
      </c>
    </row>
    <row r="1032" spans="1:2" x14ac:dyDescent="0.2">
      <c r="A1032" s="1">
        <v>43711</v>
      </c>
      <c r="B1032">
        <v>198.11799999999999</v>
      </c>
    </row>
    <row r="1033" spans="1:2" x14ac:dyDescent="0.2">
      <c r="A1033" s="1">
        <v>43710</v>
      </c>
      <c r="B1033">
        <v>198.92699999999999</v>
      </c>
    </row>
    <row r="1034" spans="1:2" x14ac:dyDescent="0.2">
      <c r="A1034" s="1">
        <v>43707</v>
      </c>
      <c r="B1034">
        <v>198.29400000000001</v>
      </c>
    </row>
    <row r="1035" spans="1:2" x14ac:dyDescent="0.2">
      <c r="A1035" s="1">
        <v>43706</v>
      </c>
      <c r="B1035">
        <v>196.82400000000001</v>
      </c>
    </row>
    <row r="1036" spans="1:2" x14ac:dyDescent="0.2">
      <c r="A1036" s="1">
        <v>43705</v>
      </c>
      <c r="B1036">
        <v>194.71299999999999</v>
      </c>
    </row>
    <row r="1037" spans="1:2" x14ac:dyDescent="0.2">
      <c r="A1037" s="1">
        <v>43704</v>
      </c>
      <c r="B1037">
        <v>193.61500000000001</v>
      </c>
    </row>
    <row r="1038" spans="1:2" x14ac:dyDescent="0.2">
      <c r="A1038" s="1">
        <v>43703</v>
      </c>
      <c r="B1038">
        <v>193.43100000000001</v>
      </c>
    </row>
    <row r="1039" spans="1:2" x14ac:dyDescent="0.2">
      <c r="A1039" s="1">
        <v>43700</v>
      </c>
      <c r="B1039">
        <v>192.54599999999999</v>
      </c>
    </row>
    <row r="1040" spans="1:2" x14ac:dyDescent="0.2">
      <c r="A1040" s="1">
        <v>43699</v>
      </c>
      <c r="B1040">
        <v>196.446</v>
      </c>
    </row>
    <row r="1041" spans="1:2" x14ac:dyDescent="0.2">
      <c r="A1041" s="1">
        <v>43698</v>
      </c>
      <c r="B1041">
        <v>196.57</v>
      </c>
    </row>
    <row r="1042" spans="1:2" x14ac:dyDescent="0.2">
      <c r="A1042" s="1">
        <v>43697</v>
      </c>
      <c r="B1042">
        <v>195.18100000000001</v>
      </c>
    </row>
    <row r="1043" spans="1:2" x14ac:dyDescent="0.2">
      <c r="A1043" s="1">
        <v>43696</v>
      </c>
      <c r="B1043">
        <v>196.19300000000001</v>
      </c>
    </row>
    <row r="1044" spans="1:2" x14ac:dyDescent="0.2">
      <c r="A1044" s="1">
        <v>43693</v>
      </c>
      <c r="B1044">
        <v>193.89</v>
      </c>
    </row>
    <row r="1045" spans="1:2" x14ac:dyDescent="0.2">
      <c r="A1045" s="1">
        <v>43692</v>
      </c>
      <c r="B1045">
        <v>191.46100000000001</v>
      </c>
    </row>
    <row r="1046" spans="1:2" x14ac:dyDescent="0.2">
      <c r="A1046" s="1">
        <v>43691</v>
      </c>
      <c r="B1046">
        <v>191.06200000000001</v>
      </c>
    </row>
    <row r="1047" spans="1:2" x14ac:dyDescent="0.2">
      <c r="A1047" s="1">
        <v>43690</v>
      </c>
      <c r="B1047">
        <v>194.81899999999999</v>
      </c>
    </row>
    <row r="1048" spans="1:2" x14ac:dyDescent="0.2">
      <c r="A1048" s="1">
        <v>43689</v>
      </c>
      <c r="B1048">
        <v>192.744</v>
      </c>
    </row>
    <row r="1049" spans="1:2" x14ac:dyDescent="0.2">
      <c r="A1049" s="1">
        <v>43686</v>
      </c>
      <c r="B1049">
        <v>194.65799999999999</v>
      </c>
    </row>
    <row r="1050" spans="1:2" x14ac:dyDescent="0.2">
      <c r="A1050" s="1">
        <v>43685</v>
      </c>
      <c r="B1050">
        <v>195.73</v>
      </c>
    </row>
    <row r="1051" spans="1:2" x14ac:dyDescent="0.2">
      <c r="A1051" s="1">
        <v>43684</v>
      </c>
      <c r="B1051">
        <v>192.477</v>
      </c>
    </row>
    <row r="1052" spans="1:2" x14ac:dyDescent="0.2">
      <c r="A1052" s="1">
        <v>43683</v>
      </c>
      <c r="B1052">
        <v>192.53299999999999</v>
      </c>
    </row>
    <row r="1053" spans="1:2" x14ac:dyDescent="0.2">
      <c r="A1053" s="1">
        <v>43682</v>
      </c>
      <c r="B1053">
        <v>191.47399999999999</v>
      </c>
    </row>
    <row r="1054" spans="1:2" x14ac:dyDescent="0.2">
      <c r="A1054" s="1">
        <v>43679</v>
      </c>
      <c r="B1054">
        <v>197.75</v>
      </c>
    </row>
    <row r="1055" spans="1:2" x14ac:dyDescent="0.2">
      <c r="A1055" s="1">
        <v>43678</v>
      </c>
      <c r="B1055">
        <v>200.66900000000001</v>
      </c>
    </row>
    <row r="1056" spans="1:2" x14ac:dyDescent="0.2">
      <c r="A1056" s="1">
        <v>43677</v>
      </c>
      <c r="B1056">
        <v>200.62799999999999</v>
      </c>
    </row>
    <row r="1057" spans="1:2" x14ac:dyDescent="0.2">
      <c r="A1057" s="1">
        <v>43676</v>
      </c>
      <c r="B1057">
        <v>201.98</v>
      </c>
    </row>
    <row r="1058" spans="1:2" x14ac:dyDescent="0.2">
      <c r="A1058" s="1">
        <v>43675</v>
      </c>
      <c r="B1058">
        <v>202.96</v>
      </c>
    </row>
    <row r="1059" spans="1:2" x14ac:dyDescent="0.2">
      <c r="A1059" s="1">
        <v>43672</v>
      </c>
      <c r="B1059">
        <v>203.346</v>
      </c>
    </row>
    <row r="1060" spans="1:2" x14ac:dyDescent="0.2">
      <c r="A1060" s="1">
        <v>43671</v>
      </c>
      <c r="B1060">
        <v>201.959</v>
      </c>
    </row>
    <row r="1061" spans="1:2" x14ac:dyDescent="0.2">
      <c r="A1061" s="1">
        <v>43670</v>
      </c>
      <c r="B1061">
        <v>203.232</v>
      </c>
    </row>
    <row r="1062" spans="1:2" x14ac:dyDescent="0.2">
      <c r="A1062" s="1">
        <v>43669</v>
      </c>
      <c r="B1062">
        <v>202.357</v>
      </c>
    </row>
    <row r="1063" spans="1:2" x14ac:dyDescent="0.2">
      <c r="A1063" s="1">
        <v>43668</v>
      </c>
      <c r="B1063">
        <v>199.965</v>
      </c>
    </row>
    <row r="1064" spans="1:2" x14ac:dyDescent="0.2">
      <c r="A1064" s="1">
        <v>43665</v>
      </c>
      <c r="B1064">
        <v>199.696</v>
      </c>
    </row>
    <row r="1065" spans="1:2" x14ac:dyDescent="0.2">
      <c r="A1065" s="1">
        <v>43664</v>
      </c>
      <c r="B1065">
        <v>200.10300000000001</v>
      </c>
    </row>
    <row r="1066" spans="1:2" x14ac:dyDescent="0.2">
      <c r="A1066" s="1">
        <v>43663</v>
      </c>
      <c r="B1066">
        <v>199.93600000000001</v>
      </c>
    </row>
    <row r="1067" spans="1:2" x14ac:dyDescent="0.2">
      <c r="A1067" s="1">
        <v>43662</v>
      </c>
      <c r="B1067">
        <v>200.89500000000001</v>
      </c>
    </row>
    <row r="1068" spans="1:2" x14ac:dyDescent="0.2">
      <c r="A1068" s="1">
        <v>43661</v>
      </c>
      <c r="B1068">
        <v>200.77500000000001</v>
      </c>
    </row>
    <row r="1069" spans="1:2" x14ac:dyDescent="0.2">
      <c r="A1069" s="1">
        <v>43658</v>
      </c>
      <c r="B1069">
        <v>200.791</v>
      </c>
    </row>
    <row r="1070" spans="1:2" x14ac:dyDescent="0.2">
      <c r="A1070" s="1">
        <v>43657</v>
      </c>
      <c r="B1070">
        <v>200.12</v>
      </c>
    </row>
    <row r="1071" spans="1:2" x14ac:dyDescent="0.2">
      <c r="A1071" s="1">
        <v>43656</v>
      </c>
      <c r="B1071">
        <v>199.773</v>
      </c>
    </row>
    <row r="1072" spans="1:2" x14ac:dyDescent="0.2">
      <c r="A1072" s="1">
        <v>43655</v>
      </c>
      <c r="B1072">
        <v>199.88399999999999</v>
      </c>
    </row>
    <row r="1073" spans="1:2" x14ac:dyDescent="0.2">
      <c r="A1073" s="1">
        <v>43654</v>
      </c>
      <c r="B1073">
        <v>199.81200000000001</v>
      </c>
    </row>
    <row r="1074" spans="1:2" x14ac:dyDescent="0.2">
      <c r="A1074" s="1">
        <v>43651</v>
      </c>
      <c r="B1074">
        <v>200.684</v>
      </c>
    </row>
    <row r="1075" spans="1:2" x14ac:dyDescent="0.2">
      <c r="A1075" s="1">
        <v>43650</v>
      </c>
      <c r="B1075">
        <v>200.494</v>
      </c>
    </row>
    <row r="1076" spans="1:2" x14ac:dyDescent="0.2">
      <c r="A1076" s="1">
        <v>43649</v>
      </c>
      <c r="B1076">
        <v>200.33799999999999</v>
      </c>
    </row>
    <row r="1077" spans="1:2" x14ac:dyDescent="0.2">
      <c r="A1077" s="1">
        <v>43648</v>
      </c>
      <c r="B1077">
        <v>198.761</v>
      </c>
    </row>
    <row r="1078" spans="1:2" x14ac:dyDescent="0.2">
      <c r="A1078" s="1">
        <v>43647</v>
      </c>
      <c r="B1078">
        <v>197.67400000000001</v>
      </c>
    </row>
    <row r="1079" spans="1:2" x14ac:dyDescent="0.2">
      <c r="A1079" s="1">
        <v>43644</v>
      </c>
      <c r="B1079">
        <v>195.32599999999999</v>
      </c>
    </row>
    <row r="1080" spans="1:2" x14ac:dyDescent="0.2">
      <c r="A1080" s="1">
        <v>43643</v>
      </c>
      <c r="B1080">
        <v>194.596</v>
      </c>
    </row>
    <row r="1081" spans="1:2" x14ac:dyDescent="0.2">
      <c r="A1081" s="1">
        <v>43642</v>
      </c>
      <c r="B1081">
        <v>193.73400000000001</v>
      </c>
    </row>
    <row r="1082" spans="1:2" x14ac:dyDescent="0.2">
      <c r="A1082" s="1">
        <v>43641</v>
      </c>
      <c r="B1082">
        <v>194.10900000000001</v>
      </c>
    </row>
    <row r="1083" spans="1:2" x14ac:dyDescent="0.2">
      <c r="A1083" s="1">
        <v>43640</v>
      </c>
      <c r="B1083">
        <v>195.28399999999999</v>
      </c>
    </row>
    <row r="1084" spans="1:2" x14ac:dyDescent="0.2">
      <c r="A1084" s="1">
        <v>43637</v>
      </c>
      <c r="B1084">
        <v>196.47399999999999</v>
      </c>
    </row>
    <row r="1085" spans="1:2" x14ac:dyDescent="0.2">
      <c r="A1085" s="1">
        <v>43636</v>
      </c>
      <c r="B1085">
        <v>197.45699999999999</v>
      </c>
    </row>
    <row r="1086" spans="1:2" x14ac:dyDescent="0.2">
      <c r="A1086" s="1">
        <v>43635</v>
      </c>
      <c r="B1086">
        <v>196.80500000000001</v>
      </c>
    </row>
    <row r="1087" spans="1:2" x14ac:dyDescent="0.2">
      <c r="A1087" s="1">
        <v>43634</v>
      </c>
      <c r="B1087">
        <v>196.358</v>
      </c>
    </row>
    <row r="1088" spans="1:2" x14ac:dyDescent="0.2">
      <c r="A1088" s="1">
        <v>43633</v>
      </c>
      <c r="B1088">
        <v>193.82599999999999</v>
      </c>
    </row>
    <row r="1089" spans="1:2" x14ac:dyDescent="0.2">
      <c r="A1089" s="1">
        <v>43630</v>
      </c>
      <c r="B1089">
        <v>193.851</v>
      </c>
    </row>
    <row r="1090" spans="1:2" x14ac:dyDescent="0.2">
      <c r="A1090" s="1">
        <v>43629</v>
      </c>
      <c r="B1090">
        <v>193.57900000000001</v>
      </c>
    </row>
    <row r="1091" spans="1:2" x14ac:dyDescent="0.2">
      <c r="A1091" s="1">
        <v>43628</v>
      </c>
      <c r="B1091">
        <v>192.529</v>
      </c>
    </row>
    <row r="1092" spans="1:2" x14ac:dyDescent="0.2">
      <c r="A1092" s="1">
        <v>43627</v>
      </c>
      <c r="B1092">
        <v>193.11099999999999</v>
      </c>
    </row>
    <row r="1093" spans="1:2" x14ac:dyDescent="0.2">
      <c r="A1093" s="1">
        <v>43626</v>
      </c>
      <c r="B1093">
        <v>192.72</v>
      </c>
    </row>
    <row r="1094" spans="1:2" x14ac:dyDescent="0.2">
      <c r="A1094" s="1">
        <v>43623</v>
      </c>
      <c r="B1094">
        <v>191.56100000000001</v>
      </c>
    </row>
    <row r="1095" spans="1:2" x14ac:dyDescent="0.2">
      <c r="A1095" s="1">
        <v>43622</v>
      </c>
      <c r="B1095">
        <v>190.44</v>
      </c>
    </row>
    <row r="1096" spans="1:2" x14ac:dyDescent="0.2">
      <c r="A1096" s="1">
        <v>43621</v>
      </c>
      <c r="B1096">
        <v>190.03</v>
      </c>
    </row>
    <row r="1097" spans="1:2" x14ac:dyDescent="0.2">
      <c r="A1097" s="1">
        <v>43620</v>
      </c>
      <c r="B1097">
        <v>188.869</v>
      </c>
    </row>
    <row r="1098" spans="1:2" x14ac:dyDescent="0.2">
      <c r="A1098" s="1">
        <v>43619</v>
      </c>
      <c r="B1098">
        <v>186.428</v>
      </c>
    </row>
    <row r="1099" spans="1:2" x14ac:dyDescent="0.2">
      <c r="A1099" s="1">
        <v>43616</v>
      </c>
      <c r="B1099">
        <v>187.50700000000001</v>
      </c>
    </row>
    <row r="1100" spans="1:2" x14ac:dyDescent="0.2">
      <c r="A1100" s="1">
        <v>43615</v>
      </c>
      <c r="B1100">
        <v>189.65100000000001</v>
      </c>
    </row>
    <row r="1101" spans="1:2" x14ac:dyDescent="0.2">
      <c r="A1101" s="1">
        <v>43614</v>
      </c>
      <c r="B1101">
        <v>189.22399999999999</v>
      </c>
    </row>
    <row r="1102" spans="1:2" x14ac:dyDescent="0.2">
      <c r="A1102" s="1">
        <v>43613</v>
      </c>
      <c r="B1102">
        <v>190.49799999999999</v>
      </c>
    </row>
    <row r="1103" spans="1:2" x14ac:dyDescent="0.2">
      <c r="A1103" s="1">
        <v>43612</v>
      </c>
      <c r="B1103">
        <v>191.273</v>
      </c>
    </row>
    <row r="1104" spans="1:2" x14ac:dyDescent="0.2">
      <c r="A1104" s="1">
        <v>43609</v>
      </c>
      <c r="B1104">
        <v>190.94</v>
      </c>
    </row>
    <row r="1105" spans="1:2" x14ac:dyDescent="0.2">
      <c r="A1105" s="1">
        <v>43608</v>
      </c>
      <c r="B1105">
        <v>191.172</v>
      </c>
    </row>
    <row r="1106" spans="1:2" x14ac:dyDescent="0.2">
      <c r="A1106" s="1">
        <v>43607</v>
      </c>
      <c r="B1106">
        <v>193.33</v>
      </c>
    </row>
    <row r="1107" spans="1:2" x14ac:dyDescent="0.2">
      <c r="A1107" s="1">
        <v>43606</v>
      </c>
      <c r="B1107">
        <v>193.392</v>
      </c>
    </row>
    <row r="1108" spans="1:2" x14ac:dyDescent="0.2">
      <c r="A1108" s="1">
        <v>43605</v>
      </c>
      <c r="B1108">
        <v>192.48699999999999</v>
      </c>
    </row>
    <row r="1109" spans="1:2" x14ac:dyDescent="0.2">
      <c r="A1109" s="1">
        <v>43602</v>
      </c>
      <c r="B1109">
        <v>193.667</v>
      </c>
    </row>
    <row r="1110" spans="1:2" x14ac:dyDescent="0.2">
      <c r="A1110" s="1">
        <v>43601</v>
      </c>
      <c r="B1110">
        <v>194.202</v>
      </c>
    </row>
    <row r="1111" spans="1:2" x14ac:dyDescent="0.2">
      <c r="A1111" s="1">
        <v>43600</v>
      </c>
      <c r="B1111">
        <v>192.298</v>
      </c>
    </row>
    <row r="1112" spans="1:2" x14ac:dyDescent="0.2">
      <c r="A1112" s="1">
        <v>43599</v>
      </c>
      <c r="B1112">
        <v>191.14400000000001</v>
      </c>
    </row>
    <row r="1113" spans="1:2" x14ac:dyDescent="0.2">
      <c r="A1113" s="1">
        <v>43598</v>
      </c>
      <c r="B1113">
        <v>189.5</v>
      </c>
    </row>
    <row r="1114" spans="1:2" x14ac:dyDescent="0.2">
      <c r="A1114" s="1">
        <v>43595</v>
      </c>
      <c r="B1114">
        <v>193.10300000000001</v>
      </c>
    </row>
    <row r="1115" spans="1:2" x14ac:dyDescent="0.2">
      <c r="A1115" s="1">
        <v>43594</v>
      </c>
      <c r="B1115">
        <v>192.715</v>
      </c>
    </row>
    <row r="1116" spans="1:2" x14ac:dyDescent="0.2">
      <c r="A1116" s="1">
        <v>43593</v>
      </c>
      <c r="B1116">
        <v>194.33500000000001</v>
      </c>
    </row>
    <row r="1117" spans="1:2" x14ac:dyDescent="0.2">
      <c r="A1117" s="1">
        <v>43592</v>
      </c>
      <c r="B1117">
        <v>194.90700000000001</v>
      </c>
    </row>
    <row r="1118" spans="1:2" x14ac:dyDescent="0.2">
      <c r="A1118" s="1">
        <v>43591</v>
      </c>
      <c r="B1118">
        <v>197.62700000000001</v>
      </c>
    </row>
    <row r="1119" spans="1:2" x14ac:dyDescent="0.2">
      <c r="A1119" s="1">
        <v>43588</v>
      </c>
      <c r="B1119">
        <v>198.774</v>
      </c>
    </row>
    <row r="1120" spans="1:2" x14ac:dyDescent="0.2">
      <c r="A1120" s="1">
        <v>43587</v>
      </c>
      <c r="B1120">
        <v>197.32499999999999</v>
      </c>
    </row>
    <row r="1121" spans="1:2" x14ac:dyDescent="0.2">
      <c r="A1121" s="1">
        <v>43586</v>
      </c>
      <c r="B1121">
        <v>197.13399999999999</v>
      </c>
    </row>
    <row r="1122" spans="1:2" x14ac:dyDescent="0.2">
      <c r="A1122" s="1">
        <v>43585</v>
      </c>
      <c r="B1122">
        <v>198.511</v>
      </c>
    </row>
    <row r="1123" spans="1:2" x14ac:dyDescent="0.2">
      <c r="A1123" s="1">
        <v>43584</v>
      </c>
      <c r="B1123">
        <v>198.958</v>
      </c>
    </row>
    <row r="1124" spans="1:2" x14ac:dyDescent="0.2">
      <c r="A1124" s="1">
        <v>43581</v>
      </c>
      <c r="B1124">
        <v>198.858</v>
      </c>
    </row>
    <row r="1125" spans="1:2" x14ac:dyDescent="0.2">
      <c r="A1125" s="1">
        <v>43580</v>
      </c>
      <c r="B1125">
        <v>198.41300000000001</v>
      </c>
    </row>
    <row r="1126" spans="1:2" x14ac:dyDescent="0.2">
      <c r="A1126" s="1">
        <v>43579</v>
      </c>
      <c r="B1126">
        <v>197.691</v>
      </c>
    </row>
    <row r="1127" spans="1:2" x14ac:dyDescent="0.2">
      <c r="A1127" s="1">
        <v>43578</v>
      </c>
      <c r="B1127">
        <v>198.12100000000001</v>
      </c>
    </row>
    <row r="1128" spans="1:2" x14ac:dyDescent="0.2">
      <c r="A1128" s="1">
        <v>43577</v>
      </c>
      <c r="B1128">
        <v>196.113</v>
      </c>
    </row>
    <row r="1129" spans="1:2" x14ac:dyDescent="0.2">
      <c r="A1129" s="1">
        <v>43574</v>
      </c>
      <c r="B1129">
        <v>196.203</v>
      </c>
    </row>
    <row r="1130" spans="1:2" x14ac:dyDescent="0.2">
      <c r="A1130" s="1">
        <v>43573</v>
      </c>
      <c r="B1130">
        <v>196.18899999999999</v>
      </c>
    </row>
    <row r="1131" spans="1:2" x14ac:dyDescent="0.2">
      <c r="A1131" s="1">
        <v>43572</v>
      </c>
      <c r="B1131">
        <v>195.23099999999999</v>
      </c>
    </row>
    <row r="1132" spans="1:2" x14ac:dyDescent="0.2">
      <c r="A1132" s="1">
        <v>43571</v>
      </c>
      <c r="B1132">
        <v>195.46799999999999</v>
      </c>
    </row>
    <row r="1133" spans="1:2" x14ac:dyDescent="0.2">
      <c r="A1133" s="1">
        <v>43570</v>
      </c>
      <c r="B1133">
        <v>195.12899999999999</v>
      </c>
    </row>
    <row r="1134" spans="1:2" x14ac:dyDescent="0.2">
      <c r="A1134" s="1">
        <v>43567</v>
      </c>
      <c r="B1134">
        <v>194.893</v>
      </c>
    </row>
    <row r="1135" spans="1:2" x14ac:dyDescent="0.2">
      <c r="A1135" s="1">
        <v>43566</v>
      </c>
      <c r="B1135">
        <v>194.535</v>
      </c>
    </row>
    <row r="1136" spans="1:2" x14ac:dyDescent="0.2">
      <c r="A1136" s="1">
        <v>43565</v>
      </c>
      <c r="B1136">
        <v>194.94900000000001</v>
      </c>
    </row>
    <row r="1137" spans="1:2" x14ac:dyDescent="0.2">
      <c r="A1137" s="1">
        <v>43564</v>
      </c>
      <c r="B1137">
        <v>194.13499999999999</v>
      </c>
    </row>
    <row r="1138" spans="1:2" x14ac:dyDescent="0.2">
      <c r="A1138" s="1">
        <v>43563</v>
      </c>
      <c r="B1138">
        <v>195.21299999999999</v>
      </c>
    </row>
    <row r="1139" spans="1:2" x14ac:dyDescent="0.2">
      <c r="A1139" s="1">
        <v>43560</v>
      </c>
      <c r="B1139">
        <v>195.60499999999999</v>
      </c>
    </row>
    <row r="1140" spans="1:2" x14ac:dyDescent="0.2">
      <c r="A1140" s="1">
        <v>43559</v>
      </c>
      <c r="B1140">
        <v>195.072</v>
      </c>
    </row>
    <row r="1141" spans="1:2" x14ac:dyDescent="0.2">
      <c r="A1141" s="1">
        <v>43558</v>
      </c>
      <c r="B1141">
        <v>194.87100000000001</v>
      </c>
    </row>
    <row r="1142" spans="1:2" x14ac:dyDescent="0.2">
      <c r="A1142" s="1">
        <v>43557</v>
      </c>
      <c r="B1142">
        <v>194.518</v>
      </c>
    </row>
    <row r="1143" spans="1:2" x14ac:dyDescent="0.2">
      <c r="A1143" s="1">
        <v>43556</v>
      </c>
      <c r="B1143">
        <v>193.99700000000001</v>
      </c>
    </row>
    <row r="1144" spans="1:2" x14ac:dyDescent="0.2">
      <c r="A1144" s="1">
        <v>43553</v>
      </c>
      <c r="B1144">
        <v>191.68</v>
      </c>
    </row>
    <row r="1145" spans="1:2" x14ac:dyDescent="0.2">
      <c r="A1145" s="1">
        <v>43552</v>
      </c>
      <c r="B1145">
        <v>190.42699999999999</v>
      </c>
    </row>
    <row r="1146" spans="1:2" x14ac:dyDescent="0.2">
      <c r="A1146" s="1">
        <v>43551</v>
      </c>
      <c r="B1146">
        <v>190.03399999999999</v>
      </c>
    </row>
    <row r="1147" spans="1:2" x14ac:dyDescent="0.2">
      <c r="A1147" s="1">
        <v>43550</v>
      </c>
      <c r="B1147">
        <v>190.333</v>
      </c>
    </row>
    <row r="1148" spans="1:2" x14ac:dyDescent="0.2">
      <c r="A1148" s="1">
        <v>43549</v>
      </c>
      <c r="B1148">
        <v>188.22300000000001</v>
      </c>
    </row>
    <row r="1149" spans="1:2" x14ac:dyDescent="0.2">
      <c r="A1149" s="1">
        <v>43546</v>
      </c>
      <c r="B1149">
        <v>189.584</v>
      </c>
    </row>
    <row r="1150" spans="1:2" x14ac:dyDescent="0.2">
      <c r="A1150" s="1">
        <v>43545</v>
      </c>
      <c r="B1150">
        <v>191.267</v>
      </c>
    </row>
    <row r="1151" spans="1:2" x14ac:dyDescent="0.2">
      <c r="A1151" s="1">
        <v>43544</v>
      </c>
      <c r="B1151">
        <v>189.982</v>
      </c>
    </row>
    <row r="1152" spans="1:2" x14ac:dyDescent="0.2">
      <c r="A1152" s="1">
        <v>43543</v>
      </c>
      <c r="B1152">
        <v>190.82900000000001</v>
      </c>
    </row>
    <row r="1153" spans="1:2" x14ac:dyDescent="0.2">
      <c r="A1153" s="1">
        <v>43542</v>
      </c>
      <c r="B1153">
        <v>190.76</v>
      </c>
    </row>
    <row r="1154" spans="1:2" x14ac:dyDescent="0.2">
      <c r="A1154" s="1">
        <v>43539</v>
      </c>
      <c r="B1154">
        <v>190.12299999999999</v>
      </c>
    </row>
    <row r="1155" spans="1:2" x14ac:dyDescent="0.2">
      <c r="A1155" s="1">
        <v>43538</v>
      </c>
      <c r="B1155">
        <v>189.36</v>
      </c>
    </row>
    <row r="1156" spans="1:2" x14ac:dyDescent="0.2">
      <c r="A1156" s="1">
        <v>43537</v>
      </c>
      <c r="B1156">
        <v>189.21700000000001</v>
      </c>
    </row>
    <row r="1157" spans="1:2" x14ac:dyDescent="0.2">
      <c r="A1157" s="1">
        <v>43536</v>
      </c>
      <c r="B1157">
        <v>188.69200000000001</v>
      </c>
    </row>
    <row r="1158" spans="1:2" x14ac:dyDescent="0.2">
      <c r="A1158" s="1">
        <v>43535</v>
      </c>
      <c r="B1158">
        <v>188.74700000000001</v>
      </c>
    </row>
    <row r="1159" spans="1:2" x14ac:dyDescent="0.2">
      <c r="A1159" s="1">
        <v>43532</v>
      </c>
      <c r="B1159">
        <v>186.43100000000001</v>
      </c>
    </row>
    <row r="1160" spans="1:2" x14ac:dyDescent="0.2">
      <c r="A1160" s="1">
        <v>43531</v>
      </c>
      <c r="B1160">
        <v>187.417</v>
      </c>
    </row>
    <row r="1161" spans="1:2" x14ac:dyDescent="0.2">
      <c r="A1161" s="1">
        <v>43530</v>
      </c>
      <c r="B1161">
        <v>187.55099999999999</v>
      </c>
    </row>
    <row r="1162" spans="1:2" x14ac:dyDescent="0.2">
      <c r="A1162" s="1">
        <v>43529</v>
      </c>
      <c r="B1162">
        <v>188.54599999999999</v>
      </c>
    </row>
    <row r="1163" spans="1:2" x14ac:dyDescent="0.2">
      <c r="A1163" s="1">
        <v>43528</v>
      </c>
      <c r="B1163">
        <v>188.541</v>
      </c>
    </row>
    <row r="1164" spans="1:2" x14ac:dyDescent="0.2">
      <c r="A1164" s="1">
        <v>43525</v>
      </c>
      <c r="B1164">
        <v>187.982</v>
      </c>
    </row>
    <row r="1165" spans="1:2" x14ac:dyDescent="0.2">
      <c r="A1165" s="1">
        <v>43524</v>
      </c>
      <c r="B1165">
        <v>187.048</v>
      </c>
    </row>
    <row r="1166" spans="1:2" x14ac:dyDescent="0.2">
      <c r="A1166" s="1">
        <v>43523</v>
      </c>
      <c r="B1166">
        <v>187.685</v>
      </c>
    </row>
    <row r="1167" spans="1:2" x14ac:dyDescent="0.2">
      <c r="A1167" s="1">
        <v>43522</v>
      </c>
      <c r="B1167">
        <v>188.04400000000001</v>
      </c>
    </row>
    <row r="1168" spans="1:2" x14ac:dyDescent="0.2">
      <c r="A1168" s="1">
        <v>43521</v>
      </c>
      <c r="B1168">
        <v>188.238</v>
      </c>
    </row>
    <row r="1169" spans="1:2" x14ac:dyDescent="0.2">
      <c r="A1169" s="1">
        <v>43518</v>
      </c>
      <c r="B1169">
        <v>187.93299999999999</v>
      </c>
    </row>
    <row r="1170" spans="1:2" x14ac:dyDescent="0.2">
      <c r="A1170" s="1">
        <v>43517</v>
      </c>
      <c r="B1170">
        <v>186.94300000000001</v>
      </c>
    </row>
    <row r="1171" spans="1:2" x14ac:dyDescent="0.2">
      <c r="A1171" s="1">
        <v>43516</v>
      </c>
      <c r="B1171">
        <v>187.476</v>
      </c>
    </row>
    <row r="1172" spans="1:2" x14ac:dyDescent="0.2">
      <c r="A1172" s="1">
        <v>43515</v>
      </c>
      <c r="B1172">
        <v>187.01900000000001</v>
      </c>
    </row>
    <row r="1173" spans="1:2" x14ac:dyDescent="0.2">
      <c r="A1173" s="1">
        <v>43514</v>
      </c>
      <c r="B1173">
        <v>187.17699999999999</v>
      </c>
    </row>
    <row r="1174" spans="1:2" x14ac:dyDescent="0.2">
      <c r="A1174" s="1">
        <v>43511</v>
      </c>
      <c r="B1174">
        <v>187.35300000000001</v>
      </c>
    </row>
    <row r="1175" spans="1:2" x14ac:dyDescent="0.2">
      <c r="A1175" s="1">
        <v>43510</v>
      </c>
      <c r="B1175">
        <v>185.43899999999999</v>
      </c>
    </row>
    <row r="1176" spans="1:2" x14ac:dyDescent="0.2">
      <c r="A1176" s="1">
        <v>43509</v>
      </c>
      <c r="B1176">
        <v>185.70400000000001</v>
      </c>
    </row>
    <row r="1177" spans="1:2" x14ac:dyDescent="0.2">
      <c r="A1177" s="1">
        <v>43508</v>
      </c>
      <c r="B1177">
        <v>184.816</v>
      </c>
    </row>
    <row r="1178" spans="1:2" x14ac:dyDescent="0.2">
      <c r="A1178" s="1">
        <v>43507</v>
      </c>
      <c r="B1178">
        <v>183.071</v>
      </c>
    </row>
    <row r="1179" spans="1:2" x14ac:dyDescent="0.2">
      <c r="A1179" s="1">
        <v>43504</v>
      </c>
      <c r="B1179">
        <v>182.13499999999999</v>
      </c>
    </row>
    <row r="1180" spans="1:2" x14ac:dyDescent="0.2">
      <c r="A1180" s="1">
        <v>43503</v>
      </c>
      <c r="B1180">
        <v>182.262</v>
      </c>
    </row>
    <row r="1181" spans="1:2" x14ac:dyDescent="0.2">
      <c r="A1181" s="1">
        <v>43502</v>
      </c>
      <c r="B1181">
        <v>183.71199999999999</v>
      </c>
    </row>
    <row r="1182" spans="1:2" x14ac:dyDescent="0.2">
      <c r="A1182" s="1">
        <v>43501</v>
      </c>
      <c r="B1182">
        <v>183.58500000000001</v>
      </c>
    </row>
    <row r="1183" spans="1:2" x14ac:dyDescent="0.2">
      <c r="A1183" s="1">
        <v>43500</v>
      </c>
      <c r="B1183">
        <v>182.07300000000001</v>
      </c>
    </row>
    <row r="1184" spans="1:2" x14ac:dyDescent="0.2">
      <c r="A1184" s="1">
        <v>43497</v>
      </c>
      <c r="B1184">
        <v>180.714</v>
      </c>
    </row>
    <row r="1185" spans="1:2" x14ac:dyDescent="0.2">
      <c r="A1185" s="1">
        <v>43496</v>
      </c>
      <c r="B1185">
        <v>180.518</v>
      </c>
    </row>
    <row r="1186" spans="1:2" x14ac:dyDescent="0.2">
      <c r="A1186" s="1">
        <v>43495</v>
      </c>
      <c r="B1186">
        <v>179.72499999999999</v>
      </c>
    </row>
    <row r="1187" spans="1:2" x14ac:dyDescent="0.2">
      <c r="A1187" s="1">
        <v>43494</v>
      </c>
      <c r="B1187">
        <v>177.98</v>
      </c>
    </row>
    <row r="1188" spans="1:2" x14ac:dyDescent="0.2">
      <c r="A1188" s="1">
        <v>43493</v>
      </c>
      <c r="B1188">
        <v>177.624</v>
      </c>
    </row>
    <row r="1189" spans="1:2" x14ac:dyDescent="0.2">
      <c r="A1189" s="1">
        <v>43490</v>
      </c>
      <c r="B1189">
        <v>179.34399999999999</v>
      </c>
    </row>
    <row r="1190" spans="1:2" x14ac:dyDescent="0.2">
      <c r="A1190" s="1">
        <v>43489</v>
      </c>
      <c r="B1190">
        <v>178.37100000000001</v>
      </c>
    </row>
    <row r="1191" spans="1:2" x14ac:dyDescent="0.2">
      <c r="A1191" s="1">
        <v>43488</v>
      </c>
      <c r="B1191">
        <v>177.69499999999999</v>
      </c>
    </row>
    <row r="1192" spans="1:2" x14ac:dyDescent="0.2">
      <c r="A1192" s="1">
        <v>43487</v>
      </c>
      <c r="B1192">
        <v>177.928</v>
      </c>
    </row>
    <row r="1193" spans="1:2" x14ac:dyDescent="0.2">
      <c r="A1193" s="1">
        <v>43486</v>
      </c>
      <c r="B1193">
        <v>179.75800000000001</v>
      </c>
    </row>
    <row r="1194" spans="1:2" x14ac:dyDescent="0.2">
      <c r="A1194" s="1">
        <v>43483</v>
      </c>
      <c r="B1194">
        <v>179.74199999999999</v>
      </c>
    </row>
    <row r="1195" spans="1:2" x14ac:dyDescent="0.2">
      <c r="A1195" s="1">
        <v>43482</v>
      </c>
      <c r="B1195">
        <v>177.28</v>
      </c>
    </row>
    <row r="1196" spans="1:2" x14ac:dyDescent="0.2">
      <c r="A1196" s="1">
        <v>43481</v>
      </c>
      <c r="B1196">
        <v>176.23</v>
      </c>
    </row>
    <row r="1197" spans="1:2" x14ac:dyDescent="0.2">
      <c r="A1197" s="1">
        <v>43480</v>
      </c>
      <c r="B1197">
        <v>175.386</v>
      </c>
    </row>
    <row r="1198" spans="1:2" x14ac:dyDescent="0.2">
      <c r="A1198" s="1">
        <v>43479</v>
      </c>
      <c r="B1198">
        <v>173.47499999999999</v>
      </c>
    </row>
    <row r="1199" spans="1:2" x14ac:dyDescent="0.2">
      <c r="A1199" s="1">
        <v>43476</v>
      </c>
      <c r="B1199">
        <v>174.125</v>
      </c>
    </row>
    <row r="1200" spans="1:2" x14ac:dyDescent="0.2">
      <c r="A1200" s="1">
        <v>43475</v>
      </c>
      <c r="B1200">
        <v>173.50700000000001</v>
      </c>
    </row>
    <row r="1201" spans="1:2" x14ac:dyDescent="0.2">
      <c r="A1201" s="1">
        <v>43474</v>
      </c>
      <c r="B1201">
        <v>173.07</v>
      </c>
    </row>
    <row r="1202" spans="1:2" x14ac:dyDescent="0.2">
      <c r="A1202" s="1">
        <v>43473</v>
      </c>
      <c r="B1202">
        <v>172.76499999999999</v>
      </c>
    </row>
    <row r="1203" spans="1:2" x14ac:dyDescent="0.2">
      <c r="A1203" s="1">
        <v>43472</v>
      </c>
      <c r="B1203">
        <v>171.035</v>
      </c>
    </row>
    <row r="1204" spans="1:2" x14ac:dyDescent="0.2">
      <c r="A1204" s="1">
        <v>43469</v>
      </c>
      <c r="B1204">
        <v>170.42</v>
      </c>
    </row>
    <row r="1205" spans="1:2" x14ac:dyDescent="0.2">
      <c r="A1205" s="1">
        <v>43468</v>
      </c>
      <c r="B1205">
        <v>166.11099999999999</v>
      </c>
    </row>
    <row r="1206" spans="1:2" x14ac:dyDescent="0.2">
      <c r="A1206" s="1">
        <v>43467</v>
      </c>
      <c r="B1206">
        <v>169.17500000000001</v>
      </c>
    </row>
    <row r="1207" spans="1:2" x14ac:dyDescent="0.2">
      <c r="A1207" s="1">
        <v>43466</v>
      </c>
      <c r="B1207">
        <v>168.28399999999999</v>
      </c>
    </row>
    <row r="1208" spans="1:2" x14ac:dyDescent="0.2">
      <c r="A1208" s="1">
        <v>43465</v>
      </c>
      <c r="B1208">
        <v>168.28100000000001</v>
      </c>
    </row>
    <row r="1209" spans="1:2" x14ac:dyDescent="0.2">
      <c r="A1209" s="1">
        <v>43462</v>
      </c>
      <c r="B1209">
        <v>167.06700000000001</v>
      </c>
    </row>
    <row r="1210" spans="1:2" x14ac:dyDescent="0.2">
      <c r="A1210" s="1">
        <v>43461</v>
      </c>
      <c r="B1210">
        <v>166.78200000000001</v>
      </c>
    </row>
    <row r="1211" spans="1:2" x14ac:dyDescent="0.2">
      <c r="A1211" s="1">
        <v>43460</v>
      </c>
      <c r="B1211">
        <v>165.66300000000001</v>
      </c>
    </row>
    <row r="1212" spans="1:2" x14ac:dyDescent="0.2">
      <c r="A1212" s="1">
        <v>43459</v>
      </c>
      <c r="B1212">
        <v>160.61799999999999</v>
      </c>
    </row>
    <row r="1213" spans="1:2" x14ac:dyDescent="0.2">
      <c r="A1213" s="1">
        <v>43458</v>
      </c>
      <c r="B1213">
        <v>161.304</v>
      </c>
    </row>
    <row r="1214" spans="1:2" x14ac:dyDescent="0.2">
      <c r="A1214" s="1">
        <v>43455</v>
      </c>
      <c r="B1214">
        <v>164.16900000000001</v>
      </c>
    </row>
    <row r="1215" spans="1:2" x14ac:dyDescent="0.2">
      <c r="A1215" s="1">
        <v>43454</v>
      </c>
      <c r="B1215">
        <v>166.624</v>
      </c>
    </row>
    <row r="1216" spans="1:2" x14ac:dyDescent="0.2">
      <c r="A1216" s="1">
        <v>43453</v>
      </c>
      <c r="B1216">
        <v>169.209</v>
      </c>
    </row>
    <row r="1217" spans="1:2" x14ac:dyDescent="0.2">
      <c r="A1217" s="1">
        <v>43452</v>
      </c>
      <c r="B1217">
        <v>171.46799999999999</v>
      </c>
    </row>
    <row r="1218" spans="1:2" x14ac:dyDescent="0.2">
      <c r="A1218" s="1">
        <v>43451</v>
      </c>
      <c r="B1218">
        <v>172.43199999999999</v>
      </c>
    </row>
    <row r="1219" spans="1:2" x14ac:dyDescent="0.2">
      <c r="A1219" s="1">
        <v>43448</v>
      </c>
      <c r="B1219">
        <v>175.578</v>
      </c>
    </row>
    <row r="1220" spans="1:2" x14ac:dyDescent="0.2">
      <c r="A1220" s="1">
        <v>43447</v>
      </c>
      <c r="B1220">
        <v>177.672</v>
      </c>
    </row>
    <row r="1221" spans="1:2" x14ac:dyDescent="0.2">
      <c r="A1221" s="1">
        <v>43446</v>
      </c>
      <c r="B1221">
        <v>177.51499999999999</v>
      </c>
    </row>
    <row r="1222" spans="1:2" x14ac:dyDescent="0.2">
      <c r="A1222" s="1">
        <v>43445</v>
      </c>
      <c r="B1222">
        <v>176.251</v>
      </c>
    </row>
    <row r="1223" spans="1:2" x14ac:dyDescent="0.2">
      <c r="A1223" s="1">
        <v>43444</v>
      </c>
      <c r="B1223">
        <v>175.28200000000001</v>
      </c>
    </row>
    <row r="1224" spans="1:2" x14ac:dyDescent="0.2">
      <c r="A1224" s="1">
        <v>43441</v>
      </c>
      <c r="B1224">
        <v>176.17099999999999</v>
      </c>
    </row>
    <row r="1225" spans="1:2" x14ac:dyDescent="0.2">
      <c r="A1225" s="1">
        <v>43440</v>
      </c>
      <c r="B1225">
        <v>178.6</v>
      </c>
    </row>
    <row r="1226" spans="1:2" x14ac:dyDescent="0.2">
      <c r="A1226" s="1">
        <v>43439</v>
      </c>
      <c r="B1226">
        <v>180.85499999999999</v>
      </c>
    </row>
    <row r="1227" spans="1:2" x14ac:dyDescent="0.2">
      <c r="A1227" s="1">
        <v>43438</v>
      </c>
      <c r="B1227">
        <v>181.43</v>
      </c>
    </row>
    <row r="1228" spans="1:2" x14ac:dyDescent="0.2">
      <c r="A1228" s="1">
        <v>43437</v>
      </c>
      <c r="B1228">
        <v>185.96899999999999</v>
      </c>
    </row>
    <row r="1229" spans="1:2" x14ac:dyDescent="0.2">
      <c r="A1229" s="1">
        <v>43434</v>
      </c>
      <c r="B1229">
        <v>184.102</v>
      </c>
    </row>
    <row r="1230" spans="1:2" x14ac:dyDescent="0.2">
      <c r="A1230" s="1">
        <v>43433</v>
      </c>
      <c r="B1230">
        <v>182.48699999999999</v>
      </c>
    </row>
    <row r="1231" spans="1:2" x14ac:dyDescent="0.2">
      <c r="A1231" s="1">
        <v>43432</v>
      </c>
      <c r="B1231">
        <v>183.82</v>
      </c>
    </row>
    <row r="1232" spans="1:2" x14ac:dyDescent="0.2">
      <c r="A1232" s="1">
        <v>43431</v>
      </c>
      <c r="B1232">
        <v>180.90600000000001</v>
      </c>
    </row>
    <row r="1233" spans="1:2" x14ac:dyDescent="0.2">
      <c r="A1233" s="1">
        <v>43430</v>
      </c>
      <c r="B1233">
        <v>180.03</v>
      </c>
    </row>
    <row r="1234" spans="1:2" x14ac:dyDescent="0.2">
      <c r="A1234" s="1">
        <v>43427</v>
      </c>
      <c r="B1234">
        <v>177.78800000000001</v>
      </c>
    </row>
    <row r="1235" spans="1:2" x14ac:dyDescent="0.2">
      <c r="A1235" s="1">
        <v>43426</v>
      </c>
      <c r="B1235">
        <v>177.60599999999999</v>
      </c>
    </row>
    <row r="1236" spans="1:2" x14ac:dyDescent="0.2">
      <c r="A1236" s="1">
        <v>43425</v>
      </c>
      <c r="B1236">
        <v>177.87200000000001</v>
      </c>
    </row>
    <row r="1237" spans="1:2" x14ac:dyDescent="0.2">
      <c r="A1237" s="1">
        <v>43424</v>
      </c>
      <c r="B1237">
        <v>176.899</v>
      </c>
    </row>
    <row r="1238" spans="1:2" x14ac:dyDescent="0.2">
      <c r="A1238" s="1">
        <v>43423</v>
      </c>
      <c r="B1238">
        <v>179.16499999999999</v>
      </c>
    </row>
    <row r="1239" spans="1:2" x14ac:dyDescent="0.2">
      <c r="A1239" s="1">
        <v>43420</v>
      </c>
      <c r="B1239">
        <v>182.078</v>
      </c>
    </row>
    <row r="1240" spans="1:2" x14ac:dyDescent="0.2">
      <c r="A1240" s="1">
        <v>43419</v>
      </c>
      <c r="B1240">
        <v>182.8</v>
      </c>
    </row>
    <row r="1241" spans="1:2" x14ac:dyDescent="0.2">
      <c r="A1241" s="1">
        <v>43418</v>
      </c>
      <c r="B1241">
        <v>181.971</v>
      </c>
    </row>
    <row r="1242" spans="1:2" x14ac:dyDescent="0.2">
      <c r="A1242" s="1">
        <v>43417</v>
      </c>
      <c r="B1242">
        <v>183.44399999999999</v>
      </c>
    </row>
    <row r="1243" spans="1:2" x14ac:dyDescent="0.2">
      <c r="A1243" s="1">
        <v>43416</v>
      </c>
      <c r="B1243">
        <v>184.11600000000001</v>
      </c>
    </row>
    <row r="1244" spans="1:2" x14ac:dyDescent="0.2">
      <c r="A1244" s="1">
        <v>43413</v>
      </c>
      <c r="B1244">
        <v>185.56</v>
      </c>
    </row>
    <row r="1245" spans="1:2" x14ac:dyDescent="0.2">
      <c r="A1245" s="1">
        <v>43412</v>
      </c>
      <c r="B1245">
        <v>186.1</v>
      </c>
    </row>
    <row r="1246" spans="1:2" x14ac:dyDescent="0.2">
      <c r="A1246" s="1">
        <v>43411</v>
      </c>
      <c r="B1246">
        <v>185.554</v>
      </c>
    </row>
    <row r="1247" spans="1:2" x14ac:dyDescent="0.2">
      <c r="A1247" s="1">
        <v>43410</v>
      </c>
      <c r="B1247">
        <v>183.40899999999999</v>
      </c>
    </row>
    <row r="1248" spans="1:2" x14ac:dyDescent="0.2">
      <c r="A1248" s="1">
        <v>43409</v>
      </c>
      <c r="B1248">
        <v>182.78200000000001</v>
      </c>
    </row>
    <row r="1249" spans="1:2" x14ac:dyDescent="0.2">
      <c r="A1249" s="1">
        <v>43406</v>
      </c>
      <c r="B1249">
        <v>182.77799999999999</v>
      </c>
    </row>
    <row r="1250" spans="1:2" x14ac:dyDescent="0.2">
      <c r="A1250" s="1">
        <v>43405</v>
      </c>
      <c r="B1250">
        <v>182.86</v>
      </c>
    </row>
    <row r="1251" spans="1:2" x14ac:dyDescent="0.2">
      <c r="A1251" s="1">
        <v>43404</v>
      </c>
      <c r="B1251">
        <v>182.226</v>
      </c>
    </row>
    <row r="1252" spans="1:2" x14ac:dyDescent="0.2">
      <c r="A1252" s="1">
        <v>43403</v>
      </c>
      <c r="B1252">
        <v>179.46799999999999</v>
      </c>
    </row>
    <row r="1253" spans="1:2" x14ac:dyDescent="0.2">
      <c r="A1253" s="1">
        <v>43402</v>
      </c>
      <c r="B1253">
        <v>177.13200000000001</v>
      </c>
    </row>
    <row r="1254" spans="1:2" x14ac:dyDescent="0.2">
      <c r="A1254" s="1">
        <v>43399</v>
      </c>
      <c r="B1254">
        <v>177.98400000000001</v>
      </c>
    </row>
    <row r="1255" spans="1:2" x14ac:dyDescent="0.2">
      <c r="A1255" s="1">
        <v>43398</v>
      </c>
      <c r="B1255">
        <v>180.03100000000001</v>
      </c>
    </row>
    <row r="1256" spans="1:2" x14ac:dyDescent="0.2">
      <c r="A1256" s="1">
        <v>43397</v>
      </c>
      <c r="B1256">
        <v>178.18899999999999</v>
      </c>
    </row>
    <row r="1257" spans="1:2" x14ac:dyDescent="0.2">
      <c r="A1257" s="1">
        <v>43396</v>
      </c>
      <c r="B1257">
        <v>181.251</v>
      </c>
    </row>
    <row r="1258" spans="1:2" x14ac:dyDescent="0.2">
      <c r="A1258" s="1">
        <v>43395</v>
      </c>
      <c r="B1258">
        <v>182.81800000000001</v>
      </c>
    </row>
    <row r="1259" spans="1:2" x14ac:dyDescent="0.2">
      <c r="A1259" s="1">
        <v>43392</v>
      </c>
      <c r="B1259">
        <v>183.18700000000001</v>
      </c>
    </row>
    <row r="1260" spans="1:2" x14ac:dyDescent="0.2">
      <c r="A1260" s="1">
        <v>43391</v>
      </c>
      <c r="B1260">
        <v>183.47200000000001</v>
      </c>
    </row>
    <row r="1261" spans="1:2" x14ac:dyDescent="0.2">
      <c r="A1261" s="1">
        <v>43390</v>
      </c>
      <c r="B1261">
        <v>185.06100000000001</v>
      </c>
    </row>
    <row r="1262" spans="1:2" x14ac:dyDescent="0.2">
      <c r="A1262" s="1">
        <v>43389</v>
      </c>
      <c r="B1262">
        <v>184.39599999999999</v>
      </c>
    </row>
    <row r="1263" spans="1:2" x14ac:dyDescent="0.2">
      <c r="A1263" s="1">
        <v>43388</v>
      </c>
      <c r="B1263">
        <v>181.119</v>
      </c>
    </row>
    <row r="1264" spans="1:2" x14ac:dyDescent="0.2">
      <c r="A1264" s="1">
        <v>43385</v>
      </c>
      <c r="B1264">
        <v>182.24600000000001</v>
      </c>
    </row>
    <row r="1265" spans="1:2" x14ac:dyDescent="0.2">
      <c r="A1265" s="1">
        <v>43384</v>
      </c>
      <c r="B1265">
        <v>180.637</v>
      </c>
    </row>
    <row r="1266" spans="1:2" x14ac:dyDescent="0.2">
      <c r="A1266" s="1">
        <v>43383</v>
      </c>
      <c r="B1266">
        <v>184.976</v>
      </c>
    </row>
    <row r="1267" spans="1:2" x14ac:dyDescent="0.2">
      <c r="A1267" s="1">
        <v>43382</v>
      </c>
      <c r="B1267">
        <v>190.387</v>
      </c>
    </row>
    <row r="1268" spans="1:2" x14ac:dyDescent="0.2">
      <c r="A1268" s="1">
        <v>43381</v>
      </c>
      <c r="B1268">
        <v>190.792</v>
      </c>
    </row>
    <row r="1269" spans="1:2" x14ac:dyDescent="0.2">
      <c r="A1269" s="1">
        <v>43378</v>
      </c>
      <c r="B1269">
        <v>190.85900000000001</v>
      </c>
    </row>
    <row r="1270" spans="1:2" x14ac:dyDescent="0.2">
      <c r="A1270" s="1">
        <v>43377</v>
      </c>
      <c r="B1270">
        <v>191.92699999999999</v>
      </c>
    </row>
    <row r="1271" spans="1:2" x14ac:dyDescent="0.2">
      <c r="A1271" s="1">
        <v>43376</v>
      </c>
      <c r="B1271">
        <v>193.255</v>
      </c>
    </row>
    <row r="1272" spans="1:2" x14ac:dyDescent="0.2">
      <c r="A1272" s="1">
        <v>43375</v>
      </c>
      <c r="B1272">
        <v>192.96100000000001</v>
      </c>
    </row>
    <row r="1273" spans="1:2" x14ac:dyDescent="0.2">
      <c r="A1273" s="1">
        <v>43374</v>
      </c>
      <c r="B1273">
        <v>192.88</v>
      </c>
    </row>
    <row r="1274" spans="1:2" x14ac:dyDescent="0.2">
      <c r="A1274" s="1">
        <v>43371</v>
      </c>
      <c r="B1274">
        <v>192.00700000000001</v>
      </c>
    </row>
    <row r="1275" spans="1:2" x14ac:dyDescent="0.2">
      <c r="A1275" s="1">
        <v>43370</v>
      </c>
      <c r="B1275">
        <v>191.398</v>
      </c>
    </row>
    <row r="1276" spans="1:2" x14ac:dyDescent="0.2">
      <c r="A1276" s="1">
        <v>43369</v>
      </c>
      <c r="B1276">
        <v>190.29400000000001</v>
      </c>
    </row>
    <row r="1277" spans="1:2" x14ac:dyDescent="0.2">
      <c r="A1277" s="1">
        <v>43368</v>
      </c>
      <c r="B1277">
        <v>190.12</v>
      </c>
    </row>
    <row r="1278" spans="1:2" x14ac:dyDescent="0.2">
      <c r="A1278" s="1">
        <v>43367</v>
      </c>
      <c r="B1278">
        <v>189.94399999999999</v>
      </c>
    </row>
    <row r="1279" spans="1:2" x14ac:dyDescent="0.2">
      <c r="A1279" s="1">
        <v>43364</v>
      </c>
      <c r="B1279">
        <v>191.02</v>
      </c>
    </row>
    <row r="1280" spans="1:2" x14ac:dyDescent="0.2">
      <c r="A1280" s="1">
        <v>43363</v>
      </c>
      <c r="B1280">
        <v>190.79</v>
      </c>
    </row>
    <row r="1281" spans="1:2" x14ac:dyDescent="0.2">
      <c r="A1281" s="1">
        <v>43362</v>
      </c>
      <c r="B1281">
        <v>190.56200000000001</v>
      </c>
    </row>
    <row r="1282" spans="1:2" x14ac:dyDescent="0.2">
      <c r="A1282" s="1">
        <v>43361</v>
      </c>
      <c r="B1282">
        <v>189.595</v>
      </c>
    </row>
    <row r="1283" spans="1:2" x14ac:dyDescent="0.2">
      <c r="A1283" s="1">
        <v>43360</v>
      </c>
      <c r="B1283">
        <v>188.732</v>
      </c>
    </row>
    <row r="1284" spans="1:2" x14ac:dyDescent="0.2">
      <c r="A1284" s="1">
        <v>43357</v>
      </c>
      <c r="B1284">
        <v>189.63399999999999</v>
      </c>
    </row>
    <row r="1285" spans="1:2" x14ac:dyDescent="0.2">
      <c r="A1285" s="1">
        <v>43356</v>
      </c>
      <c r="B1285">
        <v>189.16200000000001</v>
      </c>
    </row>
    <row r="1286" spans="1:2" x14ac:dyDescent="0.2">
      <c r="A1286" s="1">
        <v>43355</v>
      </c>
      <c r="B1286">
        <v>189.09100000000001</v>
      </c>
    </row>
    <row r="1287" spans="1:2" x14ac:dyDescent="0.2">
      <c r="A1287" s="1">
        <v>43354</v>
      </c>
      <c r="B1287">
        <v>189.29300000000001</v>
      </c>
    </row>
    <row r="1288" spans="1:2" x14ac:dyDescent="0.2">
      <c r="A1288" s="1">
        <v>43353</v>
      </c>
      <c r="B1288">
        <v>188.548</v>
      </c>
    </row>
    <row r="1289" spans="1:2" x14ac:dyDescent="0.2">
      <c r="A1289" s="1">
        <v>43350</v>
      </c>
      <c r="B1289">
        <v>188.43799999999999</v>
      </c>
    </row>
    <row r="1290" spans="1:2" x14ac:dyDescent="0.2">
      <c r="A1290" s="1">
        <v>43349</v>
      </c>
      <c r="B1290">
        <v>188.22399999999999</v>
      </c>
    </row>
    <row r="1291" spans="1:2" x14ac:dyDescent="0.2">
      <c r="A1291" s="1">
        <v>43348</v>
      </c>
      <c r="B1291">
        <v>189.09</v>
      </c>
    </row>
    <row r="1292" spans="1:2" x14ac:dyDescent="0.2">
      <c r="A1292" s="1">
        <v>43347</v>
      </c>
      <c r="B1292">
        <v>191.124</v>
      </c>
    </row>
    <row r="1293" spans="1:2" x14ac:dyDescent="0.2">
      <c r="A1293" s="1">
        <v>43346</v>
      </c>
      <c r="B1293">
        <v>190.887</v>
      </c>
    </row>
    <row r="1294" spans="1:2" x14ac:dyDescent="0.2">
      <c r="A1294" s="1">
        <v>43343</v>
      </c>
      <c r="B1294">
        <v>190.93</v>
      </c>
    </row>
    <row r="1295" spans="1:2" x14ac:dyDescent="0.2">
      <c r="A1295" s="1">
        <v>43342</v>
      </c>
      <c r="B1295">
        <v>191.09200000000001</v>
      </c>
    </row>
    <row r="1296" spans="1:2" x14ac:dyDescent="0.2">
      <c r="A1296" s="1">
        <v>43341</v>
      </c>
      <c r="B1296">
        <v>191.31399999999999</v>
      </c>
    </row>
    <row r="1297" spans="1:2" x14ac:dyDescent="0.2">
      <c r="A1297" s="1">
        <v>43340</v>
      </c>
      <c r="B1297">
        <v>190.261</v>
      </c>
    </row>
    <row r="1298" spans="1:2" x14ac:dyDescent="0.2">
      <c r="A1298" s="1">
        <v>43339</v>
      </c>
      <c r="B1298">
        <v>190.738</v>
      </c>
    </row>
    <row r="1299" spans="1:2" x14ac:dyDescent="0.2">
      <c r="A1299" s="1">
        <v>43336</v>
      </c>
      <c r="B1299">
        <v>189.833</v>
      </c>
    </row>
    <row r="1300" spans="1:2" x14ac:dyDescent="0.2">
      <c r="A1300" s="1">
        <v>43335</v>
      </c>
      <c r="B1300">
        <v>189.601</v>
      </c>
    </row>
    <row r="1301" spans="1:2" x14ac:dyDescent="0.2">
      <c r="A1301" s="1">
        <v>43334</v>
      </c>
      <c r="B1301">
        <v>189.81299999999999</v>
      </c>
    </row>
    <row r="1302" spans="1:2" x14ac:dyDescent="0.2">
      <c r="A1302" s="1">
        <v>43333</v>
      </c>
      <c r="B1302">
        <v>190.751</v>
      </c>
    </row>
    <row r="1303" spans="1:2" x14ac:dyDescent="0.2">
      <c r="A1303" s="1">
        <v>43332</v>
      </c>
      <c r="B1303">
        <v>191.60900000000001</v>
      </c>
    </row>
    <row r="1304" spans="1:2" x14ac:dyDescent="0.2">
      <c r="A1304" s="1">
        <v>43329</v>
      </c>
      <c r="B1304">
        <v>191.36500000000001</v>
      </c>
    </row>
    <row r="1305" spans="1:2" x14ac:dyDescent="0.2">
      <c r="A1305" s="1">
        <v>43328</v>
      </c>
      <c r="B1305">
        <v>191.02699999999999</v>
      </c>
    </row>
    <row r="1306" spans="1:2" x14ac:dyDescent="0.2">
      <c r="A1306" s="1">
        <v>43327</v>
      </c>
      <c r="B1306">
        <v>190.97499999999999</v>
      </c>
    </row>
    <row r="1307" spans="1:2" x14ac:dyDescent="0.2">
      <c r="A1307" s="1">
        <v>43326</v>
      </c>
      <c r="B1307">
        <v>191.91200000000001</v>
      </c>
    </row>
    <row r="1308" spans="1:2" x14ac:dyDescent="0.2">
      <c r="A1308" s="1">
        <v>43325</v>
      </c>
      <c r="B1308">
        <v>190.29599999999999</v>
      </c>
    </row>
    <row r="1309" spans="1:2" x14ac:dyDescent="0.2">
      <c r="A1309" s="1">
        <v>43322</v>
      </c>
      <c r="B1309">
        <v>191.12700000000001</v>
      </c>
    </row>
    <row r="1310" spans="1:2" x14ac:dyDescent="0.2">
      <c r="A1310" s="1">
        <v>43321</v>
      </c>
      <c r="B1310">
        <v>190.91900000000001</v>
      </c>
    </row>
    <row r="1311" spans="1:2" x14ac:dyDescent="0.2">
      <c r="A1311" s="1">
        <v>43320</v>
      </c>
      <c r="B1311">
        <v>190.625</v>
      </c>
    </row>
    <row r="1312" spans="1:2" x14ac:dyDescent="0.2">
      <c r="A1312" s="1">
        <v>43319</v>
      </c>
      <c r="B1312">
        <v>190.876</v>
      </c>
    </row>
    <row r="1313" spans="1:2" x14ac:dyDescent="0.2">
      <c r="A1313" s="1">
        <v>43318</v>
      </c>
      <c r="B1313">
        <v>190.59700000000001</v>
      </c>
    </row>
    <row r="1314" spans="1:2" x14ac:dyDescent="0.2">
      <c r="A1314" s="1">
        <v>43315</v>
      </c>
      <c r="B1314">
        <v>189.899</v>
      </c>
    </row>
    <row r="1315" spans="1:2" x14ac:dyDescent="0.2">
      <c r="A1315" s="1">
        <v>43314</v>
      </c>
      <c r="B1315">
        <v>188.852</v>
      </c>
    </row>
    <row r="1316" spans="1:2" x14ac:dyDescent="0.2">
      <c r="A1316" s="1">
        <v>43313</v>
      </c>
      <c r="B1316">
        <v>188.03</v>
      </c>
    </row>
    <row r="1317" spans="1:2" x14ac:dyDescent="0.2">
      <c r="A1317" s="1">
        <v>43312</v>
      </c>
      <c r="B1317">
        <v>187.90600000000001</v>
      </c>
    </row>
    <row r="1318" spans="1:2" x14ac:dyDescent="0.2">
      <c r="A1318" s="1">
        <v>43311</v>
      </c>
      <c r="B1318">
        <v>187.30699999999999</v>
      </c>
    </row>
    <row r="1319" spans="1:2" x14ac:dyDescent="0.2">
      <c r="A1319" s="1">
        <v>43308</v>
      </c>
      <c r="B1319">
        <v>188.94399999999999</v>
      </c>
    </row>
    <row r="1320" spans="1:2" x14ac:dyDescent="0.2">
      <c r="A1320" s="1">
        <v>43307</v>
      </c>
      <c r="B1320">
        <v>189.34</v>
      </c>
    </row>
    <row r="1321" spans="1:2" x14ac:dyDescent="0.2">
      <c r="A1321" s="1">
        <v>43306</v>
      </c>
      <c r="B1321">
        <v>189.09800000000001</v>
      </c>
    </row>
    <row r="1322" spans="1:2" x14ac:dyDescent="0.2">
      <c r="A1322" s="1">
        <v>43305</v>
      </c>
      <c r="B1322">
        <v>187.649</v>
      </c>
    </row>
    <row r="1323" spans="1:2" x14ac:dyDescent="0.2">
      <c r="A1323" s="1">
        <v>43304</v>
      </c>
      <c r="B1323">
        <v>186.65</v>
      </c>
    </row>
    <row r="1324" spans="1:2" x14ac:dyDescent="0.2">
      <c r="A1324" s="1">
        <v>43301</v>
      </c>
      <c r="B1324">
        <v>186.57900000000001</v>
      </c>
    </row>
    <row r="1325" spans="1:2" x14ac:dyDescent="0.2">
      <c r="A1325" s="1">
        <v>43300</v>
      </c>
      <c r="B1325">
        <v>187.72499999999999</v>
      </c>
    </row>
    <row r="1326" spans="1:2" x14ac:dyDescent="0.2">
      <c r="A1326" s="1">
        <v>43299</v>
      </c>
      <c r="B1326">
        <v>187.89</v>
      </c>
    </row>
    <row r="1327" spans="1:2" x14ac:dyDescent="0.2">
      <c r="A1327" s="1">
        <v>43298</v>
      </c>
      <c r="B1327">
        <v>186.881</v>
      </c>
    </row>
    <row r="1328" spans="1:2" x14ac:dyDescent="0.2">
      <c r="A1328" s="1">
        <v>43297</v>
      </c>
      <c r="B1328">
        <v>186.02199999999999</v>
      </c>
    </row>
    <row r="1329" spans="1:2" x14ac:dyDescent="0.2">
      <c r="A1329" s="1">
        <v>43294</v>
      </c>
      <c r="B1329">
        <v>186.81800000000001</v>
      </c>
    </row>
    <row r="1330" spans="1:2" x14ac:dyDescent="0.2">
      <c r="A1330" s="1">
        <v>43293</v>
      </c>
      <c r="B1330">
        <v>186.22</v>
      </c>
    </row>
    <row r="1331" spans="1:2" x14ac:dyDescent="0.2">
      <c r="A1331" s="1">
        <v>43292</v>
      </c>
      <c r="B1331">
        <v>184.459</v>
      </c>
    </row>
    <row r="1332" spans="1:2" x14ac:dyDescent="0.2">
      <c r="A1332" s="1">
        <v>43291</v>
      </c>
      <c r="B1332">
        <v>186.084</v>
      </c>
    </row>
    <row r="1333" spans="1:2" x14ac:dyDescent="0.2">
      <c r="A1333" s="1">
        <v>43290</v>
      </c>
      <c r="B1333">
        <v>185.05699999999999</v>
      </c>
    </row>
    <row r="1334" spans="1:2" x14ac:dyDescent="0.2">
      <c r="A1334" s="1">
        <v>43287</v>
      </c>
      <c r="B1334">
        <v>183.577</v>
      </c>
    </row>
    <row r="1335" spans="1:2" x14ac:dyDescent="0.2">
      <c r="A1335" s="1">
        <v>43286</v>
      </c>
      <c r="B1335">
        <v>182.9</v>
      </c>
    </row>
    <row r="1336" spans="1:2" x14ac:dyDescent="0.2">
      <c r="A1336" s="1">
        <v>43285</v>
      </c>
      <c r="B1336">
        <v>182.59</v>
      </c>
    </row>
    <row r="1337" spans="1:2" x14ac:dyDescent="0.2">
      <c r="A1337" s="1">
        <v>43284</v>
      </c>
      <c r="B1337">
        <v>182.501</v>
      </c>
    </row>
    <row r="1338" spans="1:2" x14ac:dyDescent="0.2">
      <c r="A1338" s="1">
        <v>43283</v>
      </c>
      <c r="B1338">
        <v>183.18</v>
      </c>
    </row>
    <row r="1339" spans="1:2" x14ac:dyDescent="0.2">
      <c r="A1339" s="1">
        <v>43280</v>
      </c>
      <c r="B1339">
        <v>182.72900000000001</v>
      </c>
    </row>
    <row r="1340" spans="1:2" x14ac:dyDescent="0.2">
      <c r="A1340" s="1">
        <v>43279</v>
      </c>
      <c r="B1340">
        <v>183.41300000000001</v>
      </c>
    </row>
    <row r="1341" spans="1:2" x14ac:dyDescent="0.2">
      <c r="A1341" s="1">
        <v>43278</v>
      </c>
      <c r="B1341">
        <v>182.84399999999999</v>
      </c>
    </row>
    <row r="1342" spans="1:2" x14ac:dyDescent="0.2">
      <c r="A1342" s="1">
        <v>43277</v>
      </c>
      <c r="B1342">
        <v>182.80699999999999</v>
      </c>
    </row>
    <row r="1343" spans="1:2" x14ac:dyDescent="0.2">
      <c r="A1343" s="1">
        <v>43276</v>
      </c>
      <c r="B1343">
        <v>182.24</v>
      </c>
    </row>
    <row r="1344" spans="1:2" x14ac:dyDescent="0.2">
      <c r="A1344" s="1">
        <v>43273</v>
      </c>
      <c r="B1344">
        <v>185.56399999999999</v>
      </c>
    </row>
    <row r="1345" spans="1:2" x14ac:dyDescent="0.2">
      <c r="A1345" s="1">
        <v>43272</v>
      </c>
      <c r="B1345">
        <v>185.27</v>
      </c>
    </row>
    <row r="1346" spans="1:2" x14ac:dyDescent="0.2">
      <c r="A1346" s="1">
        <v>43271</v>
      </c>
      <c r="B1346">
        <v>186.76900000000001</v>
      </c>
    </row>
    <row r="1347" spans="1:2" x14ac:dyDescent="0.2">
      <c r="A1347" s="1">
        <v>43270</v>
      </c>
      <c r="B1347">
        <v>186.446</v>
      </c>
    </row>
    <row r="1348" spans="1:2" x14ac:dyDescent="0.2">
      <c r="A1348" s="1">
        <v>43269</v>
      </c>
      <c r="B1348">
        <v>186.91200000000001</v>
      </c>
    </row>
    <row r="1349" spans="1:2" x14ac:dyDescent="0.2">
      <c r="A1349" s="1">
        <v>43266</v>
      </c>
      <c r="B1349">
        <v>187.59100000000001</v>
      </c>
    </row>
    <row r="1350" spans="1:2" x14ac:dyDescent="0.2">
      <c r="A1350" s="1">
        <v>43265</v>
      </c>
      <c r="B1350">
        <v>187.749</v>
      </c>
    </row>
    <row r="1351" spans="1:2" x14ac:dyDescent="0.2">
      <c r="A1351" s="1">
        <v>43264</v>
      </c>
      <c r="B1351">
        <v>185.63</v>
      </c>
    </row>
    <row r="1352" spans="1:2" x14ac:dyDescent="0.2">
      <c r="A1352" s="1">
        <v>43263</v>
      </c>
      <c r="B1352">
        <v>185.87299999999999</v>
      </c>
    </row>
    <row r="1353" spans="1:2" x14ac:dyDescent="0.2">
      <c r="A1353" s="1">
        <v>43262</v>
      </c>
      <c r="B1353">
        <v>185.45</v>
      </c>
    </row>
    <row r="1354" spans="1:2" x14ac:dyDescent="0.2">
      <c r="A1354" s="1">
        <v>43259</v>
      </c>
      <c r="B1354">
        <v>185.52699999999999</v>
      </c>
    </row>
    <row r="1355" spans="1:2" x14ac:dyDescent="0.2">
      <c r="A1355" s="1">
        <v>43258</v>
      </c>
      <c r="B1355">
        <v>184.58600000000001</v>
      </c>
    </row>
    <row r="1356" spans="1:2" x14ac:dyDescent="0.2">
      <c r="A1356" s="1">
        <v>43257</v>
      </c>
      <c r="B1356">
        <v>185.20400000000001</v>
      </c>
    </row>
    <row r="1357" spans="1:2" x14ac:dyDescent="0.2">
      <c r="A1357" s="1">
        <v>43256</v>
      </c>
      <c r="B1357">
        <v>185.46100000000001</v>
      </c>
    </row>
    <row r="1358" spans="1:2" x14ac:dyDescent="0.2">
      <c r="A1358" s="1">
        <v>43255</v>
      </c>
      <c r="B1358">
        <v>185.24299999999999</v>
      </c>
    </row>
    <row r="1359" spans="1:2" x14ac:dyDescent="0.2">
      <c r="A1359" s="1">
        <v>43252</v>
      </c>
      <c r="B1359">
        <v>184.666</v>
      </c>
    </row>
    <row r="1360" spans="1:2" x14ac:dyDescent="0.2">
      <c r="A1360" s="1">
        <v>43251</v>
      </c>
      <c r="B1360">
        <v>183.08500000000001</v>
      </c>
    </row>
    <row r="1361" spans="1:2" x14ac:dyDescent="0.2">
      <c r="A1361" s="1">
        <v>43250</v>
      </c>
      <c r="B1361">
        <v>184.69800000000001</v>
      </c>
    </row>
    <row r="1362" spans="1:2" x14ac:dyDescent="0.2">
      <c r="A1362" s="1">
        <v>43249</v>
      </c>
      <c r="B1362">
        <v>183.958</v>
      </c>
    </row>
    <row r="1363" spans="1:2" x14ac:dyDescent="0.2">
      <c r="A1363" s="1">
        <v>43248</v>
      </c>
      <c r="B1363">
        <v>185.15299999999999</v>
      </c>
    </row>
    <row r="1364" spans="1:2" x14ac:dyDescent="0.2">
      <c r="A1364" s="1">
        <v>43245</v>
      </c>
      <c r="B1364">
        <v>184.941</v>
      </c>
    </row>
    <row r="1365" spans="1:2" x14ac:dyDescent="0.2">
      <c r="A1365" s="1">
        <v>43244</v>
      </c>
      <c r="B1365">
        <v>184.44900000000001</v>
      </c>
    </row>
    <row r="1366" spans="1:2" x14ac:dyDescent="0.2">
      <c r="A1366" s="1">
        <v>43243</v>
      </c>
      <c r="B1366">
        <v>185.215</v>
      </c>
    </row>
    <row r="1367" spans="1:2" x14ac:dyDescent="0.2">
      <c r="A1367" s="1">
        <v>43242</v>
      </c>
      <c r="B1367">
        <v>184.63200000000001</v>
      </c>
    </row>
    <row r="1368" spans="1:2" x14ac:dyDescent="0.2">
      <c r="A1368" s="1">
        <v>43241</v>
      </c>
      <c r="B1368">
        <v>185.16200000000001</v>
      </c>
    </row>
    <row r="1369" spans="1:2" x14ac:dyDescent="0.2">
      <c r="A1369" s="1">
        <v>43238</v>
      </c>
      <c r="B1369">
        <v>183.994</v>
      </c>
    </row>
    <row r="1370" spans="1:2" x14ac:dyDescent="0.2">
      <c r="A1370" s="1">
        <v>43237</v>
      </c>
      <c r="B1370">
        <v>184.06299999999999</v>
      </c>
    </row>
    <row r="1371" spans="1:2" x14ac:dyDescent="0.2">
      <c r="A1371" s="1">
        <v>43236</v>
      </c>
      <c r="B1371">
        <v>183.92500000000001</v>
      </c>
    </row>
    <row r="1372" spans="1:2" x14ac:dyDescent="0.2">
      <c r="A1372" s="1">
        <v>43235</v>
      </c>
      <c r="B1372">
        <v>182.49700000000001</v>
      </c>
    </row>
    <row r="1373" spans="1:2" x14ac:dyDescent="0.2">
      <c r="A1373" s="1">
        <v>43234</v>
      </c>
      <c r="B1373">
        <v>182.24799999999999</v>
      </c>
    </row>
    <row r="1374" spans="1:2" x14ac:dyDescent="0.2">
      <c r="A1374" s="1">
        <v>43231</v>
      </c>
      <c r="B1374">
        <v>182.268</v>
      </c>
    </row>
    <row r="1375" spans="1:2" x14ac:dyDescent="0.2">
      <c r="A1375" s="1">
        <v>43230</v>
      </c>
      <c r="B1375">
        <v>182.53299999999999</v>
      </c>
    </row>
    <row r="1376" spans="1:2" x14ac:dyDescent="0.2">
      <c r="A1376" s="1">
        <v>43229</v>
      </c>
      <c r="B1376">
        <v>181.72300000000001</v>
      </c>
    </row>
    <row r="1377" spans="1:2" x14ac:dyDescent="0.2">
      <c r="A1377" s="1">
        <v>43228</v>
      </c>
      <c r="B1377">
        <v>180.459</v>
      </c>
    </row>
    <row r="1378" spans="1:2" x14ac:dyDescent="0.2">
      <c r="A1378" s="1">
        <v>43227</v>
      </c>
      <c r="B1378">
        <v>179.71100000000001</v>
      </c>
    </row>
    <row r="1379" spans="1:2" x14ac:dyDescent="0.2">
      <c r="A1379" s="1">
        <v>43224</v>
      </c>
      <c r="B1379">
        <v>178.83500000000001</v>
      </c>
    </row>
    <row r="1380" spans="1:2" x14ac:dyDescent="0.2">
      <c r="A1380" s="1">
        <v>43223</v>
      </c>
      <c r="B1380">
        <v>176.96199999999999</v>
      </c>
    </row>
    <row r="1381" spans="1:2" x14ac:dyDescent="0.2">
      <c r="A1381" s="1">
        <v>43222</v>
      </c>
      <c r="B1381">
        <v>177.357</v>
      </c>
    </row>
    <row r="1382" spans="1:2" x14ac:dyDescent="0.2">
      <c r="A1382" s="1">
        <v>43221</v>
      </c>
      <c r="B1382">
        <v>177.47200000000001</v>
      </c>
    </row>
    <row r="1383" spans="1:2" x14ac:dyDescent="0.2">
      <c r="A1383" s="1">
        <v>43220</v>
      </c>
      <c r="B1383">
        <v>176.345</v>
      </c>
    </row>
    <row r="1384" spans="1:2" x14ac:dyDescent="0.2">
      <c r="A1384" s="1">
        <v>43217</v>
      </c>
      <c r="B1384">
        <v>176.86500000000001</v>
      </c>
    </row>
    <row r="1385" spans="1:2" x14ac:dyDescent="0.2">
      <c r="A1385" s="1">
        <v>43216</v>
      </c>
      <c r="B1385">
        <v>176.39400000000001</v>
      </c>
    </row>
    <row r="1386" spans="1:2" x14ac:dyDescent="0.2">
      <c r="A1386" s="1">
        <v>43215</v>
      </c>
      <c r="B1386">
        <v>174.214</v>
      </c>
    </row>
    <row r="1387" spans="1:2" x14ac:dyDescent="0.2">
      <c r="A1387" s="1">
        <v>43214</v>
      </c>
      <c r="B1387">
        <v>174.01400000000001</v>
      </c>
    </row>
    <row r="1388" spans="1:2" x14ac:dyDescent="0.2">
      <c r="A1388" s="1">
        <v>43213</v>
      </c>
      <c r="B1388">
        <v>175.24100000000001</v>
      </c>
    </row>
    <row r="1389" spans="1:2" x14ac:dyDescent="0.2">
      <c r="A1389" s="1">
        <v>43210</v>
      </c>
      <c r="B1389">
        <v>174.62200000000001</v>
      </c>
    </row>
    <row r="1390" spans="1:2" x14ac:dyDescent="0.2">
      <c r="A1390" s="1">
        <v>43209</v>
      </c>
      <c r="B1390">
        <v>174.745</v>
      </c>
    </row>
    <row r="1391" spans="1:2" x14ac:dyDescent="0.2">
      <c r="A1391" s="1">
        <v>43208</v>
      </c>
      <c r="B1391">
        <v>175.215</v>
      </c>
    </row>
    <row r="1392" spans="1:2" x14ac:dyDescent="0.2">
      <c r="A1392" s="1">
        <v>43207</v>
      </c>
      <c r="B1392">
        <v>175.07</v>
      </c>
    </row>
    <row r="1393" spans="1:2" x14ac:dyDescent="0.2">
      <c r="A1393" s="1">
        <v>43206</v>
      </c>
      <c r="B1393">
        <v>173.387</v>
      </c>
    </row>
    <row r="1394" spans="1:2" x14ac:dyDescent="0.2">
      <c r="A1394" s="1">
        <v>43203</v>
      </c>
      <c r="B1394">
        <v>173.04499999999999</v>
      </c>
    </row>
    <row r="1395" spans="1:2" x14ac:dyDescent="0.2">
      <c r="A1395" s="1">
        <v>43202</v>
      </c>
      <c r="B1395">
        <v>173.33699999999999</v>
      </c>
    </row>
    <row r="1396" spans="1:2" x14ac:dyDescent="0.2">
      <c r="A1396" s="1">
        <v>43201</v>
      </c>
      <c r="B1396">
        <v>171.71299999999999</v>
      </c>
    </row>
    <row r="1397" spans="1:2" x14ac:dyDescent="0.2">
      <c r="A1397" s="1">
        <v>43200</v>
      </c>
      <c r="B1397">
        <v>172.816</v>
      </c>
    </row>
    <row r="1398" spans="1:2" x14ac:dyDescent="0.2">
      <c r="A1398" s="1">
        <v>43199</v>
      </c>
      <c r="B1398">
        <v>170.964</v>
      </c>
    </row>
    <row r="1399" spans="1:2" x14ac:dyDescent="0.2">
      <c r="A1399" s="1">
        <v>43196</v>
      </c>
      <c r="B1399">
        <v>170.95400000000001</v>
      </c>
    </row>
    <row r="1400" spans="1:2" x14ac:dyDescent="0.2">
      <c r="A1400" s="1">
        <v>43195</v>
      </c>
      <c r="B1400">
        <v>173.74600000000001</v>
      </c>
    </row>
    <row r="1401" spans="1:2" x14ac:dyDescent="0.2">
      <c r="A1401" s="1">
        <v>43194</v>
      </c>
      <c r="B1401">
        <v>171.14099999999999</v>
      </c>
    </row>
    <row r="1402" spans="1:2" x14ac:dyDescent="0.2">
      <c r="A1402" s="1">
        <v>43193</v>
      </c>
      <c r="B1402">
        <v>170.44900000000001</v>
      </c>
    </row>
    <row r="1403" spans="1:2" x14ac:dyDescent="0.2">
      <c r="A1403" s="1">
        <v>43192</v>
      </c>
      <c r="B1403">
        <v>169.10599999999999</v>
      </c>
    </row>
    <row r="1404" spans="1:2" x14ac:dyDescent="0.2">
      <c r="A1404" s="1">
        <v>43189</v>
      </c>
      <c r="B1404">
        <v>171.608</v>
      </c>
    </row>
    <row r="1405" spans="1:2" x14ac:dyDescent="0.2">
      <c r="A1405" s="1">
        <v>43188</v>
      </c>
      <c r="B1405">
        <v>171.49799999999999</v>
      </c>
    </row>
    <row r="1406" spans="1:2" x14ac:dyDescent="0.2">
      <c r="A1406" s="1">
        <v>43187</v>
      </c>
      <c r="B1406">
        <v>169.3</v>
      </c>
    </row>
    <row r="1407" spans="1:2" x14ac:dyDescent="0.2">
      <c r="A1407" s="1">
        <v>43186</v>
      </c>
      <c r="B1407">
        <v>169.34100000000001</v>
      </c>
    </row>
    <row r="1408" spans="1:2" x14ac:dyDescent="0.2">
      <c r="A1408" s="1">
        <v>43185</v>
      </c>
      <c r="B1408">
        <v>169.816</v>
      </c>
    </row>
    <row r="1409" spans="1:2" x14ac:dyDescent="0.2">
      <c r="A1409" s="1">
        <v>43182</v>
      </c>
      <c r="B1409">
        <v>168.251</v>
      </c>
    </row>
    <row r="1410" spans="1:2" x14ac:dyDescent="0.2">
      <c r="A1410" s="1">
        <v>43181</v>
      </c>
      <c r="B1410">
        <v>171.97399999999999</v>
      </c>
    </row>
    <row r="1411" spans="1:2" x14ac:dyDescent="0.2">
      <c r="A1411" s="1">
        <v>43180</v>
      </c>
      <c r="B1411">
        <v>175.565</v>
      </c>
    </row>
    <row r="1412" spans="1:2" x14ac:dyDescent="0.2">
      <c r="A1412" s="1">
        <v>43179</v>
      </c>
      <c r="B1412">
        <v>175.65199999999999</v>
      </c>
    </row>
    <row r="1413" spans="1:2" x14ac:dyDescent="0.2">
      <c r="A1413" s="1">
        <v>43178</v>
      </c>
      <c r="B1413">
        <v>174.77600000000001</v>
      </c>
    </row>
    <row r="1414" spans="1:2" x14ac:dyDescent="0.2">
      <c r="A1414" s="1">
        <v>43175</v>
      </c>
      <c r="B1414">
        <v>177.45400000000001</v>
      </c>
    </row>
    <row r="1415" spans="1:2" x14ac:dyDescent="0.2">
      <c r="A1415" s="1">
        <v>43174</v>
      </c>
      <c r="B1415">
        <v>176.81299999999999</v>
      </c>
    </row>
    <row r="1416" spans="1:2" x14ac:dyDescent="0.2">
      <c r="A1416" s="1">
        <v>43173</v>
      </c>
      <c r="B1416">
        <v>176.351</v>
      </c>
    </row>
    <row r="1417" spans="1:2" x14ac:dyDescent="0.2">
      <c r="A1417" s="1">
        <v>43172</v>
      </c>
      <c r="B1417">
        <v>176.649</v>
      </c>
    </row>
    <row r="1418" spans="1:2" x14ac:dyDescent="0.2">
      <c r="A1418" s="1">
        <v>43171</v>
      </c>
      <c r="B1418">
        <v>178.57499999999999</v>
      </c>
    </row>
    <row r="1419" spans="1:2" x14ac:dyDescent="0.2">
      <c r="A1419" s="1">
        <v>43168</v>
      </c>
      <c r="B1419">
        <v>178.15100000000001</v>
      </c>
    </row>
    <row r="1420" spans="1:2" x14ac:dyDescent="0.2">
      <c r="A1420" s="1">
        <v>43167</v>
      </c>
      <c r="B1420">
        <v>176.03</v>
      </c>
    </row>
    <row r="1421" spans="1:2" x14ac:dyDescent="0.2">
      <c r="A1421" s="1">
        <v>43166</v>
      </c>
      <c r="B1421">
        <v>174.214</v>
      </c>
    </row>
    <row r="1422" spans="1:2" x14ac:dyDescent="0.2">
      <c r="A1422" s="1">
        <v>43165</v>
      </c>
      <c r="B1422">
        <v>174.39699999999999</v>
      </c>
    </row>
    <row r="1423" spans="1:2" x14ac:dyDescent="0.2">
      <c r="A1423" s="1">
        <v>43164</v>
      </c>
      <c r="B1423">
        <v>174.50299999999999</v>
      </c>
    </row>
    <row r="1424" spans="1:2" x14ac:dyDescent="0.2">
      <c r="A1424" s="1">
        <v>43161</v>
      </c>
      <c r="B1424">
        <v>173.34800000000001</v>
      </c>
    </row>
    <row r="1425" spans="1:2" x14ac:dyDescent="0.2">
      <c r="A1425" s="1">
        <v>43160</v>
      </c>
      <c r="B1425">
        <v>175.238</v>
      </c>
    </row>
    <row r="1426" spans="1:2" x14ac:dyDescent="0.2">
      <c r="A1426" s="1">
        <v>43159</v>
      </c>
      <c r="B1426">
        <v>177.32499999999999</v>
      </c>
    </row>
    <row r="1427" spans="1:2" x14ac:dyDescent="0.2">
      <c r="A1427" s="1">
        <v>43158</v>
      </c>
      <c r="B1427">
        <v>178.59299999999999</v>
      </c>
    </row>
    <row r="1428" spans="1:2" x14ac:dyDescent="0.2">
      <c r="A1428" s="1">
        <v>43157</v>
      </c>
      <c r="B1428">
        <v>179.47499999999999</v>
      </c>
    </row>
    <row r="1429" spans="1:2" x14ac:dyDescent="0.2">
      <c r="A1429" s="1">
        <v>43154</v>
      </c>
      <c r="B1429">
        <v>177.77099999999999</v>
      </c>
    </row>
    <row r="1430" spans="1:2" x14ac:dyDescent="0.2">
      <c r="A1430" s="1">
        <v>43153</v>
      </c>
      <c r="B1430">
        <v>175.47900000000001</v>
      </c>
    </row>
    <row r="1431" spans="1:2" x14ac:dyDescent="0.2">
      <c r="A1431" s="1">
        <v>43152</v>
      </c>
      <c r="B1431">
        <v>175.58500000000001</v>
      </c>
    </row>
    <row r="1432" spans="1:2" x14ac:dyDescent="0.2">
      <c r="A1432" s="1">
        <v>43151</v>
      </c>
      <c r="B1432">
        <v>175.929</v>
      </c>
    </row>
    <row r="1433" spans="1:2" x14ac:dyDescent="0.2">
      <c r="A1433" s="1">
        <v>43150</v>
      </c>
      <c r="B1433">
        <v>175.94300000000001</v>
      </c>
    </row>
    <row r="1434" spans="1:2" x14ac:dyDescent="0.2">
      <c r="A1434" s="1">
        <v>43147</v>
      </c>
      <c r="B1434">
        <v>175.369</v>
      </c>
    </row>
    <row r="1435" spans="1:2" x14ac:dyDescent="0.2">
      <c r="A1435" s="1">
        <v>43146</v>
      </c>
      <c r="B1435">
        <v>174.363</v>
      </c>
    </row>
    <row r="1436" spans="1:2" x14ac:dyDescent="0.2">
      <c r="A1436" s="1">
        <v>43145</v>
      </c>
      <c r="B1436">
        <v>173.32499999999999</v>
      </c>
    </row>
    <row r="1437" spans="1:2" x14ac:dyDescent="0.2">
      <c r="A1437" s="1">
        <v>43144</v>
      </c>
      <c r="B1437">
        <v>171.952</v>
      </c>
    </row>
    <row r="1438" spans="1:2" x14ac:dyDescent="0.2">
      <c r="A1438" s="1">
        <v>43143</v>
      </c>
      <c r="B1438">
        <v>172.67699999999999</v>
      </c>
    </row>
    <row r="1439" spans="1:2" x14ac:dyDescent="0.2">
      <c r="A1439" s="1">
        <v>43140</v>
      </c>
      <c r="B1439">
        <v>170.97900000000001</v>
      </c>
    </row>
    <row r="1440" spans="1:2" x14ac:dyDescent="0.2">
      <c r="A1440" s="1">
        <v>43139</v>
      </c>
      <c r="B1440">
        <v>170.363</v>
      </c>
    </row>
    <row r="1441" spans="1:2" x14ac:dyDescent="0.2">
      <c r="A1441" s="1">
        <v>43138</v>
      </c>
      <c r="B1441">
        <v>174.52099999999999</v>
      </c>
    </row>
    <row r="1442" spans="1:2" x14ac:dyDescent="0.2">
      <c r="A1442" s="1">
        <v>43137</v>
      </c>
      <c r="B1442">
        <v>173.61500000000001</v>
      </c>
    </row>
    <row r="1443" spans="1:2" x14ac:dyDescent="0.2">
      <c r="A1443" s="1">
        <v>43136</v>
      </c>
      <c r="B1443">
        <v>172.95400000000001</v>
      </c>
    </row>
    <row r="1444" spans="1:2" x14ac:dyDescent="0.2">
      <c r="A1444" s="1">
        <v>43133</v>
      </c>
      <c r="B1444">
        <v>178.29300000000001</v>
      </c>
    </row>
    <row r="1445" spans="1:2" x14ac:dyDescent="0.2">
      <c r="A1445" s="1">
        <v>43132</v>
      </c>
      <c r="B1445">
        <v>181.17</v>
      </c>
    </row>
    <row r="1446" spans="1:2" x14ac:dyDescent="0.2">
      <c r="A1446" s="1">
        <v>43131</v>
      </c>
      <c r="B1446">
        <v>181.417</v>
      </c>
    </row>
    <row r="1447" spans="1:2" x14ac:dyDescent="0.2">
      <c r="A1447" s="1">
        <v>43130</v>
      </c>
      <c r="B1447">
        <v>182.161</v>
      </c>
    </row>
    <row r="1448" spans="1:2" x14ac:dyDescent="0.2">
      <c r="A1448" s="1">
        <v>43129</v>
      </c>
      <c r="B1448">
        <v>184.63399999999999</v>
      </c>
    </row>
    <row r="1449" spans="1:2" x14ac:dyDescent="0.2">
      <c r="A1449" s="1">
        <v>43126</v>
      </c>
      <c r="B1449">
        <v>184.69900000000001</v>
      </c>
    </row>
    <row r="1450" spans="1:2" x14ac:dyDescent="0.2">
      <c r="A1450" s="1">
        <v>43125</v>
      </c>
      <c r="B1450">
        <v>182.483</v>
      </c>
    </row>
    <row r="1451" spans="1:2" x14ac:dyDescent="0.2">
      <c r="A1451" s="1">
        <v>43124</v>
      </c>
      <c r="B1451">
        <v>184.095</v>
      </c>
    </row>
    <row r="1452" spans="1:2" x14ac:dyDescent="0.2">
      <c r="A1452" s="1">
        <v>43123</v>
      </c>
      <c r="B1452">
        <v>185.24199999999999</v>
      </c>
    </row>
    <row r="1453" spans="1:2" x14ac:dyDescent="0.2">
      <c r="A1453" s="1">
        <v>43122</v>
      </c>
      <c r="B1453">
        <v>185.11500000000001</v>
      </c>
    </row>
    <row r="1454" spans="1:2" x14ac:dyDescent="0.2">
      <c r="A1454" s="1">
        <v>43119</v>
      </c>
      <c r="B1454">
        <v>184.38800000000001</v>
      </c>
    </row>
    <row r="1455" spans="1:2" x14ac:dyDescent="0.2">
      <c r="A1455" s="1">
        <v>43118</v>
      </c>
      <c r="B1455">
        <v>183.27099999999999</v>
      </c>
    </row>
    <row r="1456" spans="1:2" x14ac:dyDescent="0.2">
      <c r="A1456" s="1">
        <v>43117</v>
      </c>
      <c r="B1456">
        <v>183.49299999999999</v>
      </c>
    </row>
    <row r="1457" spans="1:2" x14ac:dyDescent="0.2">
      <c r="A1457" s="1">
        <v>43116</v>
      </c>
      <c r="B1457">
        <v>182.71</v>
      </c>
    </row>
    <row r="1458" spans="1:2" x14ac:dyDescent="0.2">
      <c r="A1458" s="1">
        <v>43115</v>
      </c>
      <c r="B1458">
        <v>182.53899999999999</v>
      </c>
    </row>
    <row r="1459" spans="1:2" x14ac:dyDescent="0.2">
      <c r="A1459" s="1">
        <v>43112</v>
      </c>
      <c r="B1459">
        <v>183.714</v>
      </c>
    </row>
    <row r="1460" spans="1:2" x14ac:dyDescent="0.2">
      <c r="A1460" s="1">
        <v>43111</v>
      </c>
      <c r="B1460">
        <v>184.1</v>
      </c>
    </row>
    <row r="1461" spans="1:2" x14ac:dyDescent="0.2">
      <c r="A1461" s="1">
        <v>43110</v>
      </c>
      <c r="B1461">
        <v>184.28200000000001</v>
      </c>
    </row>
    <row r="1462" spans="1:2" x14ac:dyDescent="0.2">
      <c r="A1462" s="1">
        <v>43109</v>
      </c>
      <c r="B1462">
        <v>185.03399999999999</v>
      </c>
    </row>
    <row r="1463" spans="1:2" x14ac:dyDescent="0.2">
      <c r="A1463" s="1">
        <v>43108</v>
      </c>
      <c r="B1463">
        <v>183.99</v>
      </c>
    </row>
    <row r="1464" spans="1:2" x14ac:dyDescent="0.2">
      <c r="A1464" s="1">
        <v>43105</v>
      </c>
      <c r="B1464">
        <v>182.958</v>
      </c>
    </row>
    <row r="1465" spans="1:2" x14ac:dyDescent="0.2">
      <c r="A1465" s="1">
        <v>43104</v>
      </c>
      <c r="B1465">
        <v>181.196</v>
      </c>
    </row>
    <row r="1466" spans="1:2" x14ac:dyDescent="0.2">
      <c r="A1466" s="1">
        <v>43103</v>
      </c>
      <c r="B1466">
        <v>180.52699999999999</v>
      </c>
    </row>
    <row r="1467" spans="1:2" x14ac:dyDescent="0.2">
      <c r="A1467" s="1">
        <v>43102</v>
      </c>
      <c r="B1467">
        <v>179.39</v>
      </c>
    </row>
    <row r="1468" spans="1:2" x14ac:dyDescent="0.2">
      <c r="A1468" s="1">
        <v>43101</v>
      </c>
      <c r="B1468">
        <v>178.874</v>
      </c>
    </row>
    <row r="1469" spans="1:2" x14ac:dyDescent="0.2">
      <c r="A1469" s="1">
        <v>43098</v>
      </c>
      <c r="B1469">
        <v>178.87200000000001</v>
      </c>
    </row>
    <row r="1470" spans="1:2" x14ac:dyDescent="0.2">
      <c r="A1470" s="1">
        <v>43097</v>
      </c>
      <c r="B1470">
        <v>180.215</v>
      </c>
    </row>
    <row r="1471" spans="1:2" x14ac:dyDescent="0.2">
      <c r="A1471" s="1">
        <v>43096</v>
      </c>
      <c r="B1471">
        <v>180.572</v>
      </c>
    </row>
    <row r="1472" spans="1:2" x14ac:dyDescent="0.2">
      <c r="A1472" s="1">
        <v>43095</v>
      </c>
      <c r="B1472">
        <v>180.67099999999999</v>
      </c>
    </row>
    <row r="1473" spans="1:2" x14ac:dyDescent="0.2">
      <c r="A1473" s="1">
        <v>43094</v>
      </c>
      <c r="B1473">
        <v>181.19900000000001</v>
      </c>
    </row>
    <row r="1474" spans="1:2" x14ac:dyDescent="0.2">
      <c r="A1474" s="1">
        <v>43091</v>
      </c>
      <c r="B1474">
        <v>181.16900000000001</v>
      </c>
    </row>
    <row r="1475" spans="1:2" x14ac:dyDescent="0.2">
      <c r="A1475" s="1">
        <v>43090</v>
      </c>
      <c r="B1475">
        <v>180.874</v>
      </c>
    </row>
    <row r="1476" spans="1:2" x14ac:dyDescent="0.2">
      <c r="A1476" s="1">
        <v>43089</v>
      </c>
      <c r="B1476">
        <v>180.07300000000001</v>
      </c>
    </row>
    <row r="1477" spans="1:2" x14ac:dyDescent="0.2">
      <c r="A1477" s="1">
        <v>43088</v>
      </c>
      <c r="B1477">
        <v>181.249</v>
      </c>
    </row>
    <row r="1478" spans="1:2" x14ac:dyDescent="0.2">
      <c r="A1478" s="1">
        <v>43087</v>
      </c>
      <c r="B1478">
        <v>181.88200000000001</v>
      </c>
    </row>
    <row r="1479" spans="1:2" x14ac:dyDescent="0.2">
      <c r="A1479" s="1">
        <v>43084</v>
      </c>
      <c r="B1479">
        <v>181.00399999999999</v>
      </c>
    </row>
    <row r="1480" spans="1:2" x14ac:dyDescent="0.2">
      <c r="A1480" s="1">
        <v>43083</v>
      </c>
      <c r="B1480">
        <v>180.15799999999999</v>
      </c>
    </row>
    <row r="1481" spans="1:2" x14ac:dyDescent="0.2">
      <c r="A1481" s="1">
        <v>43082</v>
      </c>
      <c r="B1481">
        <v>181.02600000000001</v>
      </c>
    </row>
    <row r="1482" spans="1:2" x14ac:dyDescent="0.2">
      <c r="A1482" s="1">
        <v>43081</v>
      </c>
      <c r="B1482">
        <v>181.376</v>
      </c>
    </row>
    <row r="1483" spans="1:2" x14ac:dyDescent="0.2">
      <c r="A1483" s="1">
        <v>43080</v>
      </c>
      <c r="B1483">
        <v>180.172</v>
      </c>
    </row>
    <row r="1484" spans="1:2" x14ac:dyDescent="0.2">
      <c r="A1484" s="1">
        <v>43077</v>
      </c>
      <c r="B1484">
        <v>180.17</v>
      </c>
    </row>
    <row r="1485" spans="1:2" x14ac:dyDescent="0.2">
      <c r="A1485" s="1">
        <v>43076</v>
      </c>
      <c r="B1485">
        <v>178.726</v>
      </c>
    </row>
    <row r="1486" spans="1:2" x14ac:dyDescent="0.2">
      <c r="A1486" s="1">
        <v>43075</v>
      </c>
      <c r="B1486">
        <v>178.27699999999999</v>
      </c>
    </row>
    <row r="1487" spans="1:2" x14ac:dyDescent="0.2">
      <c r="A1487" s="1">
        <v>43074</v>
      </c>
      <c r="B1487">
        <v>178.10499999999999</v>
      </c>
    </row>
    <row r="1488" spans="1:2" x14ac:dyDescent="0.2">
      <c r="A1488" s="1">
        <v>43073</v>
      </c>
      <c r="B1488">
        <v>178.374</v>
      </c>
    </row>
    <row r="1489" spans="1:2" x14ac:dyDescent="0.2">
      <c r="A1489" s="1">
        <v>43070</v>
      </c>
      <c r="B1489">
        <v>178.07300000000001</v>
      </c>
    </row>
    <row r="1490" spans="1:2" x14ac:dyDescent="0.2">
      <c r="A1490" s="1">
        <v>43069</v>
      </c>
      <c r="B1490">
        <v>177.905</v>
      </c>
    </row>
    <row r="1491" spans="1:2" x14ac:dyDescent="0.2">
      <c r="A1491" s="1">
        <v>43068</v>
      </c>
      <c r="B1491">
        <v>178.042</v>
      </c>
    </row>
    <row r="1492" spans="1:2" x14ac:dyDescent="0.2">
      <c r="A1492" s="1">
        <v>43067</v>
      </c>
      <c r="B1492">
        <v>177.815</v>
      </c>
    </row>
    <row r="1493" spans="1:2" x14ac:dyDescent="0.2">
      <c r="A1493" s="1">
        <v>43066</v>
      </c>
      <c r="B1493">
        <v>176.13</v>
      </c>
    </row>
    <row r="1494" spans="1:2" x14ac:dyDescent="0.2">
      <c r="A1494" s="1">
        <v>43063</v>
      </c>
      <c r="B1494">
        <v>176.18</v>
      </c>
    </row>
    <row r="1495" spans="1:2" x14ac:dyDescent="0.2">
      <c r="A1495" s="1">
        <v>43062</v>
      </c>
      <c r="B1495">
        <v>177.04599999999999</v>
      </c>
    </row>
    <row r="1496" spans="1:2" x14ac:dyDescent="0.2">
      <c r="A1496" s="1">
        <v>43061</v>
      </c>
      <c r="B1496">
        <v>177.608</v>
      </c>
    </row>
    <row r="1497" spans="1:2" x14ac:dyDescent="0.2">
      <c r="A1497" s="1">
        <v>43060</v>
      </c>
      <c r="B1497">
        <v>178.279</v>
      </c>
    </row>
    <row r="1498" spans="1:2" x14ac:dyDescent="0.2">
      <c r="A1498" s="1">
        <v>43059</v>
      </c>
      <c r="B1498">
        <v>176.93700000000001</v>
      </c>
    </row>
    <row r="1499" spans="1:2" x14ac:dyDescent="0.2">
      <c r="A1499" s="1">
        <v>43056</v>
      </c>
      <c r="B1499">
        <v>176.21299999999999</v>
      </c>
    </row>
    <row r="1500" spans="1:2" x14ac:dyDescent="0.2">
      <c r="A1500" s="1">
        <v>43055</v>
      </c>
      <c r="B1500">
        <v>176.583</v>
      </c>
    </row>
    <row r="1501" spans="1:2" x14ac:dyDescent="0.2">
      <c r="A1501" s="1">
        <v>43054</v>
      </c>
      <c r="B1501">
        <v>174.87799999999999</v>
      </c>
    </row>
    <row r="1502" spans="1:2" x14ac:dyDescent="0.2">
      <c r="A1502" s="1">
        <v>43053</v>
      </c>
      <c r="B1502">
        <v>176.512</v>
      </c>
    </row>
    <row r="1503" spans="1:2" x14ac:dyDescent="0.2">
      <c r="A1503" s="1">
        <v>43052</v>
      </c>
      <c r="B1503">
        <v>178.21</v>
      </c>
    </row>
    <row r="1504" spans="1:2" x14ac:dyDescent="0.2">
      <c r="A1504" s="1">
        <v>43049</v>
      </c>
      <c r="B1504">
        <v>178.63800000000001</v>
      </c>
    </row>
    <row r="1505" spans="1:2" x14ac:dyDescent="0.2">
      <c r="A1505" s="1">
        <v>43048</v>
      </c>
      <c r="B1505">
        <v>179.4</v>
      </c>
    </row>
    <row r="1506" spans="1:2" x14ac:dyDescent="0.2">
      <c r="A1506" s="1">
        <v>43047</v>
      </c>
      <c r="B1506">
        <v>180.74600000000001</v>
      </c>
    </row>
    <row r="1507" spans="1:2" x14ac:dyDescent="0.2">
      <c r="A1507" s="1">
        <v>43046</v>
      </c>
      <c r="B1507">
        <v>180.541</v>
      </c>
    </row>
    <row r="1508" spans="1:2" x14ac:dyDescent="0.2">
      <c r="A1508" s="1">
        <v>43045</v>
      </c>
      <c r="B1508">
        <v>180.39400000000001</v>
      </c>
    </row>
    <row r="1509" spans="1:2" x14ac:dyDescent="0.2">
      <c r="A1509" s="1">
        <v>43042</v>
      </c>
      <c r="B1509">
        <v>179.78800000000001</v>
      </c>
    </row>
    <row r="1510" spans="1:2" x14ac:dyDescent="0.2">
      <c r="A1510" s="1">
        <v>43041</v>
      </c>
      <c r="B1510">
        <v>178.73099999999999</v>
      </c>
    </row>
    <row r="1511" spans="1:2" x14ac:dyDescent="0.2">
      <c r="A1511" s="1">
        <v>43040</v>
      </c>
      <c r="B1511">
        <v>179.42599999999999</v>
      </c>
    </row>
    <row r="1512" spans="1:2" x14ac:dyDescent="0.2">
      <c r="A1512" s="1">
        <v>43039</v>
      </c>
      <c r="B1512">
        <v>178.535</v>
      </c>
    </row>
    <row r="1513" spans="1:2" x14ac:dyDescent="0.2">
      <c r="A1513" s="1">
        <v>43038</v>
      </c>
      <c r="B1513">
        <v>178.678</v>
      </c>
    </row>
    <row r="1514" spans="1:2" x14ac:dyDescent="0.2">
      <c r="A1514" s="1">
        <v>43035</v>
      </c>
      <c r="B1514">
        <v>179.37299999999999</v>
      </c>
    </row>
    <row r="1515" spans="1:2" x14ac:dyDescent="0.2">
      <c r="A1515" s="1">
        <v>43034</v>
      </c>
      <c r="B1515">
        <v>176.74100000000001</v>
      </c>
    </row>
    <row r="1516" spans="1:2" x14ac:dyDescent="0.2">
      <c r="A1516" s="1">
        <v>43033</v>
      </c>
      <c r="B1516">
        <v>174.94900000000001</v>
      </c>
    </row>
    <row r="1517" spans="1:2" x14ac:dyDescent="0.2">
      <c r="A1517" s="1">
        <v>43032</v>
      </c>
      <c r="B1517">
        <v>176.37200000000001</v>
      </c>
    </row>
    <row r="1518" spans="1:2" x14ac:dyDescent="0.2">
      <c r="A1518" s="1">
        <v>43031</v>
      </c>
      <c r="B1518">
        <v>176.505</v>
      </c>
    </row>
    <row r="1519" spans="1:2" x14ac:dyDescent="0.2">
      <c r="A1519" s="1">
        <v>43028</v>
      </c>
      <c r="B1519">
        <v>176.346</v>
      </c>
    </row>
    <row r="1520" spans="1:2" x14ac:dyDescent="0.2">
      <c r="A1520" s="1">
        <v>43027</v>
      </c>
      <c r="B1520">
        <v>175.15899999999999</v>
      </c>
    </row>
    <row r="1521" spans="1:2" x14ac:dyDescent="0.2">
      <c r="A1521" s="1">
        <v>43026</v>
      </c>
      <c r="B1521">
        <v>176.05699999999999</v>
      </c>
    </row>
    <row r="1522" spans="1:2" x14ac:dyDescent="0.2">
      <c r="A1522" s="1">
        <v>43025</v>
      </c>
      <c r="B1522">
        <v>176.15700000000001</v>
      </c>
    </row>
    <row r="1523" spans="1:2" x14ac:dyDescent="0.2">
      <c r="A1523" s="1">
        <v>43024</v>
      </c>
      <c r="B1523">
        <v>175.697</v>
      </c>
    </row>
    <row r="1524" spans="1:2" x14ac:dyDescent="0.2">
      <c r="A1524" s="1">
        <v>43021</v>
      </c>
      <c r="B1524">
        <v>174.97</v>
      </c>
    </row>
    <row r="1525" spans="1:2" x14ac:dyDescent="0.2">
      <c r="A1525" s="1">
        <v>43020</v>
      </c>
      <c r="B1525">
        <v>174.43899999999999</v>
      </c>
    </row>
    <row r="1526" spans="1:2" x14ac:dyDescent="0.2">
      <c r="A1526" s="1">
        <v>43019</v>
      </c>
      <c r="B1526">
        <v>174.553</v>
      </c>
    </row>
    <row r="1527" spans="1:2" x14ac:dyDescent="0.2">
      <c r="A1527" s="1">
        <v>43018</v>
      </c>
      <c r="B1527">
        <v>174.69399999999999</v>
      </c>
    </row>
    <row r="1528" spans="1:2" x14ac:dyDescent="0.2">
      <c r="A1528" s="1">
        <v>43017</v>
      </c>
      <c r="B1528">
        <v>175.136</v>
      </c>
    </row>
    <row r="1529" spans="1:2" x14ac:dyDescent="0.2">
      <c r="A1529" s="1">
        <v>43014</v>
      </c>
      <c r="B1529">
        <v>175.28899999999999</v>
      </c>
    </row>
    <row r="1530" spans="1:2" x14ac:dyDescent="0.2">
      <c r="A1530" s="1">
        <v>43013</v>
      </c>
      <c r="B1530">
        <v>175.744</v>
      </c>
    </row>
    <row r="1531" spans="1:2" x14ac:dyDescent="0.2">
      <c r="A1531" s="1">
        <v>43012</v>
      </c>
      <c r="B1531">
        <v>174.59</v>
      </c>
    </row>
    <row r="1532" spans="1:2" x14ac:dyDescent="0.2">
      <c r="A1532" s="1">
        <v>43011</v>
      </c>
      <c r="B1532">
        <v>174.58</v>
      </c>
    </row>
    <row r="1533" spans="1:2" x14ac:dyDescent="0.2">
      <c r="A1533" s="1">
        <v>43010</v>
      </c>
      <c r="B1533">
        <v>174.423</v>
      </c>
    </row>
    <row r="1534" spans="1:2" x14ac:dyDescent="0.2">
      <c r="A1534" s="1">
        <v>43007</v>
      </c>
      <c r="B1534">
        <v>172.79900000000001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567"/>
  <sheetViews>
    <sheetView workbookViewId="0">
      <selection activeCell="A8" sqref="A8"/>
    </sheetView>
  </sheetViews>
  <sheetFormatPr baseColWidth="10" defaultColWidth="8.83203125" defaultRowHeight="15" x14ac:dyDescent="0.2"/>
  <cols>
    <col min="1" max="1" width="10.6640625" bestFit="1" customWidth="1"/>
    <col min="2" max="2" width="16" bestFit="1" customWidth="1"/>
  </cols>
  <sheetData>
    <row r="1" spans="1:2" x14ac:dyDescent="0.2">
      <c r="A1" t="s">
        <v>0</v>
      </c>
      <c r="B1" t="s">
        <v>10</v>
      </c>
    </row>
    <row r="2" spans="1:2" x14ac:dyDescent="0.2">
      <c r="A2" t="s">
        <v>2</v>
      </c>
      <c r="B2" s="2">
        <v>43007</v>
      </c>
    </row>
    <row r="3" spans="1:2" x14ac:dyDescent="0.2">
      <c r="A3" t="s">
        <v>3</v>
      </c>
      <c r="B3" s="2">
        <v>45198</v>
      </c>
    </row>
    <row r="4" spans="1:2" x14ac:dyDescent="0.2">
      <c r="A4" t="s">
        <v>4</v>
      </c>
      <c r="B4" t="s">
        <v>5</v>
      </c>
    </row>
    <row r="6" spans="1:2" x14ac:dyDescent="0.2">
      <c r="A6" t="s">
        <v>8</v>
      </c>
      <c r="B6" t="s">
        <v>9</v>
      </c>
    </row>
    <row r="7" spans="1:2" x14ac:dyDescent="0.2">
      <c r="A7" s="1">
        <v>45198</v>
      </c>
      <c r="B7">
        <v>199.59020000000001</v>
      </c>
    </row>
    <row r="8" spans="1:2" x14ac:dyDescent="0.2">
      <c r="A8" s="1">
        <v>45197</v>
      </c>
      <c r="B8">
        <v>199.1782</v>
      </c>
    </row>
    <row r="9" spans="1:2" x14ac:dyDescent="0.2">
      <c r="A9" s="1">
        <v>45196</v>
      </c>
      <c r="B9">
        <v>199.41239999999999</v>
      </c>
    </row>
    <row r="10" spans="1:2" x14ac:dyDescent="0.2">
      <c r="A10" s="1">
        <v>45195</v>
      </c>
      <c r="B10">
        <v>199.8809</v>
      </c>
    </row>
    <row r="11" spans="1:2" x14ac:dyDescent="0.2">
      <c r="A11" s="1">
        <v>45194</v>
      </c>
      <c r="B11">
        <v>200.08539999999999</v>
      </c>
    </row>
    <row r="12" spans="1:2" x14ac:dyDescent="0.2">
      <c r="A12" s="1">
        <v>45191</v>
      </c>
      <c r="B12">
        <v>200.91929999999999</v>
      </c>
    </row>
    <row r="13" spans="1:2" x14ac:dyDescent="0.2">
      <c r="A13" s="1">
        <v>45190</v>
      </c>
      <c r="B13">
        <v>200.6206</v>
      </c>
    </row>
    <row r="14" spans="1:2" x14ac:dyDescent="0.2">
      <c r="A14" s="1">
        <v>45189</v>
      </c>
      <c r="B14">
        <v>201.3843</v>
      </c>
    </row>
    <row r="15" spans="1:2" x14ac:dyDescent="0.2">
      <c r="A15" s="1">
        <v>45188</v>
      </c>
      <c r="B15">
        <v>201.29589999999999</v>
      </c>
    </row>
    <row r="16" spans="1:2" x14ac:dyDescent="0.2">
      <c r="A16" s="1">
        <v>45187</v>
      </c>
      <c r="B16">
        <v>201.63</v>
      </c>
    </row>
    <row r="17" spans="1:2" x14ac:dyDescent="0.2">
      <c r="A17" s="1">
        <v>45184</v>
      </c>
      <c r="B17">
        <v>201.70580000000001</v>
      </c>
    </row>
    <row r="18" spans="1:2" x14ac:dyDescent="0.2">
      <c r="A18" s="1">
        <v>45183</v>
      </c>
      <c r="B18">
        <v>202.21960000000001</v>
      </c>
    </row>
    <row r="19" spans="1:2" x14ac:dyDescent="0.2">
      <c r="A19" s="1">
        <v>45182</v>
      </c>
      <c r="B19">
        <v>202.0608</v>
      </c>
    </row>
    <row r="20" spans="1:2" x14ac:dyDescent="0.2">
      <c r="A20" s="1">
        <v>45181</v>
      </c>
      <c r="B20">
        <v>201.92089999999999</v>
      </c>
    </row>
    <row r="21" spans="1:2" x14ac:dyDescent="0.2">
      <c r="A21" s="1">
        <v>45180</v>
      </c>
      <c r="B21">
        <v>201.83019999999999</v>
      </c>
    </row>
    <row r="22" spans="1:2" x14ac:dyDescent="0.2">
      <c r="A22" s="1">
        <v>45177</v>
      </c>
      <c r="B22">
        <v>202.26669999999999</v>
      </c>
    </row>
    <row r="23" spans="1:2" x14ac:dyDescent="0.2">
      <c r="A23" s="1">
        <v>45176</v>
      </c>
      <c r="B23">
        <v>202.0479</v>
      </c>
    </row>
    <row r="24" spans="1:2" x14ac:dyDescent="0.2">
      <c r="A24" s="1">
        <v>45175</v>
      </c>
      <c r="B24">
        <v>201.72219999999999</v>
      </c>
    </row>
    <row r="25" spans="1:2" x14ac:dyDescent="0.2">
      <c r="A25" s="1">
        <v>45174</v>
      </c>
      <c r="B25">
        <v>202.0138</v>
      </c>
    </row>
    <row r="26" spans="1:2" x14ac:dyDescent="0.2">
      <c r="A26" s="1">
        <v>45173</v>
      </c>
      <c r="B26">
        <v>202.6661</v>
      </c>
    </row>
    <row r="27" spans="1:2" x14ac:dyDescent="0.2">
      <c r="A27" s="1">
        <v>45170</v>
      </c>
      <c r="B27">
        <v>202.90479999999999</v>
      </c>
    </row>
    <row r="28" spans="1:2" x14ac:dyDescent="0.2">
      <c r="A28" s="1">
        <v>45169</v>
      </c>
      <c r="B28">
        <v>203.48500000000001</v>
      </c>
    </row>
    <row r="29" spans="1:2" x14ac:dyDescent="0.2">
      <c r="A29" s="1">
        <v>45168</v>
      </c>
      <c r="B29">
        <v>203.05670000000001</v>
      </c>
    </row>
    <row r="30" spans="1:2" x14ac:dyDescent="0.2">
      <c r="A30" s="1">
        <v>45167</v>
      </c>
      <c r="B30">
        <v>203.11529999999999</v>
      </c>
    </row>
    <row r="31" spans="1:2" x14ac:dyDescent="0.2">
      <c r="A31" s="1">
        <v>45166</v>
      </c>
      <c r="B31">
        <v>202.3348</v>
      </c>
    </row>
    <row r="32" spans="1:2" x14ac:dyDescent="0.2">
      <c r="A32" s="1">
        <v>45163</v>
      </c>
      <c r="B32">
        <v>202.15649999999999</v>
      </c>
    </row>
    <row r="33" spans="1:2" x14ac:dyDescent="0.2">
      <c r="A33" s="1">
        <v>45162</v>
      </c>
      <c r="B33">
        <v>202.31989999999999</v>
      </c>
    </row>
    <row r="34" spans="1:2" x14ac:dyDescent="0.2">
      <c r="A34" s="1">
        <v>45161</v>
      </c>
      <c r="B34">
        <v>202.45930000000001</v>
      </c>
    </row>
    <row r="35" spans="1:2" x14ac:dyDescent="0.2">
      <c r="A35" s="1">
        <v>45160</v>
      </c>
      <c r="B35">
        <v>201.11060000000001</v>
      </c>
    </row>
    <row r="36" spans="1:2" x14ac:dyDescent="0.2">
      <c r="A36" s="1">
        <v>45159</v>
      </c>
      <c r="B36">
        <v>200.89179999999999</v>
      </c>
    </row>
    <row r="37" spans="1:2" x14ac:dyDescent="0.2">
      <c r="A37" s="1">
        <v>45156</v>
      </c>
      <c r="B37">
        <v>201.58959999999999</v>
      </c>
    </row>
    <row r="38" spans="1:2" x14ac:dyDescent="0.2">
      <c r="A38" s="1">
        <v>45155</v>
      </c>
      <c r="B38">
        <v>201.1611</v>
      </c>
    </row>
    <row r="39" spans="1:2" x14ac:dyDescent="0.2">
      <c r="A39" s="1">
        <v>45154</v>
      </c>
      <c r="B39">
        <v>201.5428</v>
      </c>
    </row>
    <row r="40" spans="1:2" x14ac:dyDescent="0.2">
      <c r="A40" s="1">
        <v>45153</v>
      </c>
      <c r="B40">
        <v>201.73740000000001</v>
      </c>
    </row>
    <row r="41" spans="1:2" x14ac:dyDescent="0.2">
      <c r="A41" s="1">
        <v>45152</v>
      </c>
      <c r="B41">
        <v>202.08629999999999</v>
      </c>
    </row>
    <row r="42" spans="1:2" x14ac:dyDescent="0.2">
      <c r="A42" s="1">
        <v>45149</v>
      </c>
      <c r="B42">
        <v>202.3775</v>
      </c>
    </row>
    <row r="43" spans="1:2" x14ac:dyDescent="0.2">
      <c r="A43" s="1">
        <v>45148</v>
      </c>
      <c r="B43">
        <v>203.0455</v>
      </c>
    </row>
    <row r="44" spans="1:2" x14ac:dyDescent="0.2">
      <c r="A44" s="1">
        <v>45147</v>
      </c>
      <c r="B44">
        <v>203.715</v>
      </c>
    </row>
    <row r="45" spans="1:2" x14ac:dyDescent="0.2">
      <c r="A45" s="1">
        <v>45146</v>
      </c>
      <c r="B45">
        <v>203.60339999999999</v>
      </c>
    </row>
    <row r="46" spans="1:2" x14ac:dyDescent="0.2">
      <c r="A46" s="1">
        <v>45145</v>
      </c>
      <c r="B46">
        <v>202.83840000000001</v>
      </c>
    </row>
    <row r="47" spans="1:2" x14ac:dyDescent="0.2">
      <c r="A47" s="1">
        <v>45142</v>
      </c>
      <c r="B47">
        <v>202.98840000000001</v>
      </c>
    </row>
    <row r="48" spans="1:2" x14ac:dyDescent="0.2">
      <c r="A48" s="1">
        <v>45141</v>
      </c>
      <c r="B48">
        <v>202.1679</v>
      </c>
    </row>
    <row r="49" spans="1:2" x14ac:dyDescent="0.2">
      <c r="A49" s="1">
        <v>45140</v>
      </c>
      <c r="B49">
        <v>203.0334</v>
      </c>
    </row>
    <row r="50" spans="1:2" x14ac:dyDescent="0.2">
      <c r="A50" s="1">
        <v>45139</v>
      </c>
      <c r="B50">
        <v>203.32210000000001</v>
      </c>
    </row>
    <row r="51" spans="1:2" x14ac:dyDescent="0.2">
      <c r="A51" s="1">
        <v>45138</v>
      </c>
      <c r="B51">
        <v>204.09350000000001</v>
      </c>
    </row>
    <row r="52" spans="1:2" x14ac:dyDescent="0.2">
      <c r="A52" s="1">
        <v>45135</v>
      </c>
      <c r="B52">
        <v>204.06389999999999</v>
      </c>
    </row>
    <row r="53" spans="1:2" x14ac:dyDescent="0.2">
      <c r="A53" s="1">
        <v>45134</v>
      </c>
      <c r="B53">
        <v>203.91470000000001</v>
      </c>
    </row>
    <row r="54" spans="1:2" x14ac:dyDescent="0.2">
      <c r="A54" s="1">
        <v>45133</v>
      </c>
      <c r="B54">
        <v>204.601</v>
      </c>
    </row>
    <row r="55" spans="1:2" x14ac:dyDescent="0.2">
      <c r="A55" s="1">
        <v>45132</v>
      </c>
      <c r="B55">
        <v>204.42910000000001</v>
      </c>
    </row>
    <row r="56" spans="1:2" x14ac:dyDescent="0.2">
      <c r="A56" s="1">
        <v>45131</v>
      </c>
      <c r="B56">
        <v>204.6643</v>
      </c>
    </row>
    <row r="57" spans="1:2" x14ac:dyDescent="0.2">
      <c r="A57" s="1">
        <v>45128</v>
      </c>
      <c r="B57">
        <v>204.5917</v>
      </c>
    </row>
    <row r="58" spans="1:2" x14ac:dyDescent="0.2">
      <c r="A58" s="1">
        <v>45127</v>
      </c>
      <c r="B58">
        <v>204.4392</v>
      </c>
    </row>
    <row r="59" spans="1:2" x14ac:dyDescent="0.2">
      <c r="A59" s="1">
        <v>45126</v>
      </c>
      <c r="B59">
        <v>205.18020000000001</v>
      </c>
    </row>
    <row r="60" spans="1:2" x14ac:dyDescent="0.2">
      <c r="A60" s="1">
        <v>45125</v>
      </c>
      <c r="B60">
        <v>204.8297</v>
      </c>
    </row>
    <row r="61" spans="1:2" x14ac:dyDescent="0.2">
      <c r="A61" s="1">
        <v>45124</v>
      </c>
      <c r="B61">
        <v>204.3407</v>
      </c>
    </row>
    <row r="62" spans="1:2" x14ac:dyDescent="0.2">
      <c r="A62" s="1">
        <v>45121</v>
      </c>
      <c r="B62">
        <v>204.1951</v>
      </c>
    </row>
    <row r="63" spans="1:2" x14ac:dyDescent="0.2">
      <c r="A63" s="1">
        <v>45120</v>
      </c>
      <c r="B63">
        <v>204.59690000000001</v>
      </c>
    </row>
    <row r="64" spans="1:2" x14ac:dyDescent="0.2">
      <c r="A64" s="1">
        <v>45119</v>
      </c>
      <c r="B64">
        <v>203.7022</v>
      </c>
    </row>
    <row r="65" spans="1:2" x14ac:dyDescent="0.2">
      <c r="A65" s="1">
        <v>45118</v>
      </c>
      <c r="B65">
        <v>202.62280000000001</v>
      </c>
    </row>
    <row r="66" spans="1:2" x14ac:dyDescent="0.2">
      <c r="A66" s="1">
        <v>45117</v>
      </c>
      <c r="B66">
        <v>202.4494</v>
      </c>
    </row>
    <row r="67" spans="1:2" x14ac:dyDescent="0.2">
      <c r="A67" s="1">
        <v>45114</v>
      </c>
      <c r="B67">
        <v>202.2664</v>
      </c>
    </row>
    <row r="68" spans="1:2" x14ac:dyDescent="0.2">
      <c r="A68" s="1">
        <v>45113</v>
      </c>
      <c r="B68">
        <v>202.4188</v>
      </c>
    </row>
    <row r="69" spans="1:2" x14ac:dyDescent="0.2">
      <c r="A69" s="1">
        <v>45112</v>
      </c>
      <c r="B69">
        <v>203.59889999999999</v>
      </c>
    </row>
    <row r="70" spans="1:2" x14ac:dyDescent="0.2">
      <c r="A70" s="1">
        <v>45111</v>
      </c>
      <c r="B70">
        <v>204.00120000000001</v>
      </c>
    </row>
    <row r="71" spans="1:2" x14ac:dyDescent="0.2">
      <c r="A71" s="1">
        <v>45110</v>
      </c>
      <c r="B71">
        <v>204.03899999999999</v>
      </c>
    </row>
    <row r="72" spans="1:2" x14ac:dyDescent="0.2">
      <c r="A72" s="1">
        <v>45107</v>
      </c>
      <c r="B72">
        <v>204.29929999999999</v>
      </c>
    </row>
    <row r="73" spans="1:2" x14ac:dyDescent="0.2">
      <c r="A73" s="1">
        <v>45106</v>
      </c>
      <c r="B73">
        <v>204.03100000000001</v>
      </c>
    </row>
    <row r="74" spans="1:2" x14ac:dyDescent="0.2">
      <c r="A74" s="1">
        <v>45105</v>
      </c>
      <c r="B74">
        <v>204.98849999999999</v>
      </c>
    </row>
    <row r="75" spans="1:2" x14ac:dyDescent="0.2">
      <c r="A75" s="1">
        <v>45104</v>
      </c>
      <c r="B75">
        <v>204.6301</v>
      </c>
    </row>
    <row r="76" spans="1:2" x14ac:dyDescent="0.2">
      <c r="A76" s="1">
        <v>45103</v>
      </c>
      <c r="B76">
        <v>205.00810000000001</v>
      </c>
    </row>
    <row r="77" spans="1:2" x14ac:dyDescent="0.2">
      <c r="A77" s="1">
        <v>45100</v>
      </c>
      <c r="B77">
        <v>204.63640000000001</v>
      </c>
    </row>
    <row r="78" spans="1:2" x14ac:dyDescent="0.2">
      <c r="A78" s="1">
        <v>45099</v>
      </c>
      <c r="B78">
        <v>203.92859999999999</v>
      </c>
    </row>
    <row r="79" spans="1:2" x14ac:dyDescent="0.2">
      <c r="A79" s="1">
        <v>45098</v>
      </c>
      <c r="B79">
        <v>204.53710000000001</v>
      </c>
    </row>
    <row r="80" spans="1:2" x14ac:dyDescent="0.2">
      <c r="A80" s="1">
        <v>45097</v>
      </c>
      <c r="B80">
        <v>204.55619999999999</v>
      </c>
    </row>
    <row r="81" spans="1:2" x14ac:dyDescent="0.2">
      <c r="A81" s="1">
        <v>45096</v>
      </c>
      <c r="B81">
        <v>203.9812</v>
      </c>
    </row>
    <row r="82" spans="1:2" x14ac:dyDescent="0.2">
      <c r="A82" s="1">
        <v>45093</v>
      </c>
      <c r="B82">
        <v>204.19399999999999</v>
      </c>
    </row>
    <row r="83" spans="1:2" x14ac:dyDescent="0.2">
      <c r="A83" s="1">
        <v>45092</v>
      </c>
      <c r="B83">
        <v>204.21719999999999</v>
      </c>
    </row>
    <row r="84" spans="1:2" x14ac:dyDescent="0.2">
      <c r="A84" s="1">
        <v>45091</v>
      </c>
      <c r="B84">
        <v>203.82409999999999</v>
      </c>
    </row>
    <row r="85" spans="1:2" x14ac:dyDescent="0.2">
      <c r="A85" s="1">
        <v>45090</v>
      </c>
      <c r="B85">
        <v>203.78299999999999</v>
      </c>
    </row>
    <row r="86" spans="1:2" x14ac:dyDescent="0.2">
      <c r="A86" s="1">
        <v>45089</v>
      </c>
      <c r="B86">
        <v>204.3314</v>
      </c>
    </row>
    <row r="87" spans="1:2" x14ac:dyDescent="0.2">
      <c r="A87" s="1">
        <v>45086</v>
      </c>
      <c r="B87">
        <v>204.16249999999999</v>
      </c>
    </row>
    <row r="88" spans="1:2" x14ac:dyDescent="0.2">
      <c r="A88" s="1">
        <v>45085</v>
      </c>
      <c r="B88">
        <v>204.13650000000001</v>
      </c>
    </row>
    <row r="89" spans="1:2" x14ac:dyDescent="0.2">
      <c r="A89" s="1">
        <v>45084</v>
      </c>
      <c r="B89">
        <v>203.75239999999999</v>
      </c>
    </row>
    <row r="90" spans="1:2" x14ac:dyDescent="0.2">
      <c r="A90" s="1">
        <v>45083</v>
      </c>
      <c r="B90">
        <v>204.37780000000001</v>
      </c>
    </row>
    <row r="91" spans="1:2" x14ac:dyDescent="0.2">
      <c r="A91" s="1">
        <v>45082</v>
      </c>
      <c r="B91">
        <v>204.2594</v>
      </c>
    </row>
    <row r="92" spans="1:2" x14ac:dyDescent="0.2">
      <c r="A92" s="1">
        <v>45079</v>
      </c>
      <c r="B92">
        <v>204.5256</v>
      </c>
    </row>
    <row r="93" spans="1:2" x14ac:dyDescent="0.2">
      <c r="A93" s="1">
        <v>45078</v>
      </c>
      <c r="B93">
        <v>205.0959</v>
      </c>
    </row>
    <row r="94" spans="1:2" x14ac:dyDescent="0.2">
      <c r="A94" s="1">
        <v>45077</v>
      </c>
      <c r="B94">
        <v>204.7757</v>
      </c>
    </row>
    <row r="95" spans="1:2" x14ac:dyDescent="0.2">
      <c r="A95" s="1">
        <v>45076</v>
      </c>
      <c r="B95">
        <v>204.11500000000001</v>
      </c>
    </row>
    <row r="96" spans="1:2" x14ac:dyDescent="0.2">
      <c r="A96" s="1">
        <v>45075</v>
      </c>
      <c r="B96">
        <v>202.93440000000001</v>
      </c>
    </row>
    <row r="97" spans="1:2" x14ac:dyDescent="0.2">
      <c r="A97" s="1">
        <v>45072</v>
      </c>
      <c r="B97">
        <v>202.64590000000001</v>
      </c>
    </row>
    <row r="98" spans="1:2" x14ac:dyDescent="0.2">
      <c r="A98" s="1">
        <v>45071</v>
      </c>
      <c r="B98">
        <v>202.83869999999999</v>
      </c>
    </row>
    <row r="99" spans="1:2" x14ac:dyDescent="0.2">
      <c r="A99" s="1">
        <v>45070</v>
      </c>
      <c r="B99">
        <v>203.51929999999999</v>
      </c>
    </row>
    <row r="100" spans="1:2" x14ac:dyDescent="0.2">
      <c r="A100" s="1">
        <v>45069</v>
      </c>
      <c r="B100">
        <v>203.75819999999999</v>
      </c>
    </row>
    <row r="101" spans="1:2" x14ac:dyDescent="0.2">
      <c r="A101" s="1">
        <v>45068</v>
      </c>
      <c r="B101">
        <v>203.86500000000001</v>
      </c>
    </row>
    <row r="102" spans="1:2" x14ac:dyDescent="0.2">
      <c r="A102" s="1">
        <v>45065</v>
      </c>
      <c r="B102">
        <v>203.94829999999999</v>
      </c>
    </row>
    <row r="103" spans="1:2" x14ac:dyDescent="0.2">
      <c r="A103" s="1">
        <v>45064</v>
      </c>
      <c r="B103">
        <v>204.16319999999999</v>
      </c>
    </row>
    <row r="104" spans="1:2" x14ac:dyDescent="0.2">
      <c r="A104" s="1">
        <v>45063</v>
      </c>
      <c r="B104">
        <v>205.0993</v>
      </c>
    </row>
    <row r="105" spans="1:2" x14ac:dyDescent="0.2">
      <c r="A105" s="1">
        <v>45062</v>
      </c>
      <c r="B105">
        <v>205.20959999999999</v>
      </c>
    </row>
    <row r="106" spans="1:2" x14ac:dyDescent="0.2">
      <c r="A106" s="1">
        <v>45061</v>
      </c>
      <c r="B106">
        <v>205.56870000000001</v>
      </c>
    </row>
    <row r="107" spans="1:2" x14ac:dyDescent="0.2">
      <c r="A107" s="1">
        <v>45058</v>
      </c>
      <c r="B107">
        <v>206.0027</v>
      </c>
    </row>
    <row r="108" spans="1:2" x14ac:dyDescent="0.2">
      <c r="A108" s="1">
        <v>45057</v>
      </c>
      <c r="B108">
        <v>206.58590000000001</v>
      </c>
    </row>
    <row r="109" spans="1:2" x14ac:dyDescent="0.2">
      <c r="A109" s="1">
        <v>45056</v>
      </c>
      <c r="B109">
        <v>205.9803</v>
      </c>
    </row>
    <row r="110" spans="1:2" x14ac:dyDescent="0.2">
      <c r="A110" s="1">
        <v>45055</v>
      </c>
      <c r="B110">
        <v>205.209</v>
      </c>
    </row>
    <row r="111" spans="1:2" x14ac:dyDescent="0.2">
      <c r="A111" s="1">
        <v>45054</v>
      </c>
      <c r="B111">
        <v>205.42330000000001</v>
      </c>
    </row>
    <row r="112" spans="1:2" x14ac:dyDescent="0.2">
      <c r="A112" s="1">
        <v>45051</v>
      </c>
      <c r="B112">
        <v>205.9922</v>
      </c>
    </row>
    <row r="113" spans="1:2" x14ac:dyDescent="0.2">
      <c r="A113" s="1">
        <v>45050</v>
      </c>
      <c r="B113">
        <v>206.5626</v>
      </c>
    </row>
    <row r="114" spans="1:2" x14ac:dyDescent="0.2">
      <c r="A114" s="1">
        <v>45049</v>
      </c>
      <c r="B114">
        <v>206.53710000000001</v>
      </c>
    </row>
    <row r="115" spans="1:2" x14ac:dyDescent="0.2">
      <c r="A115" s="1">
        <v>45048</v>
      </c>
      <c r="B115">
        <v>206.10339999999999</v>
      </c>
    </row>
    <row r="116" spans="1:2" x14ac:dyDescent="0.2">
      <c r="A116" s="1">
        <v>45047</v>
      </c>
      <c r="B116">
        <v>205.09540000000001</v>
      </c>
    </row>
    <row r="117" spans="1:2" x14ac:dyDescent="0.2">
      <c r="A117" s="1">
        <v>45044</v>
      </c>
      <c r="B117">
        <v>206.0369</v>
      </c>
    </row>
    <row r="118" spans="1:2" x14ac:dyDescent="0.2">
      <c r="A118" s="1">
        <v>45043</v>
      </c>
      <c r="B118">
        <v>204.95480000000001</v>
      </c>
    </row>
    <row r="119" spans="1:2" x14ac:dyDescent="0.2">
      <c r="A119" s="1">
        <v>45042</v>
      </c>
      <c r="B119">
        <v>205.6173</v>
      </c>
    </row>
    <row r="120" spans="1:2" x14ac:dyDescent="0.2">
      <c r="A120" s="1">
        <v>45041</v>
      </c>
      <c r="B120">
        <v>205.90430000000001</v>
      </c>
    </row>
    <row r="121" spans="1:2" x14ac:dyDescent="0.2">
      <c r="A121" s="1">
        <v>45040</v>
      </c>
      <c r="B121">
        <v>204.89060000000001</v>
      </c>
    </row>
    <row r="122" spans="1:2" x14ac:dyDescent="0.2">
      <c r="A122" s="1">
        <v>45037</v>
      </c>
      <c r="B122">
        <v>204.50399999999999</v>
      </c>
    </row>
    <row r="123" spans="1:2" x14ac:dyDescent="0.2">
      <c r="A123" s="1">
        <v>45036</v>
      </c>
      <c r="B123">
        <v>204.6781</v>
      </c>
    </row>
    <row r="124" spans="1:2" x14ac:dyDescent="0.2">
      <c r="A124" s="1">
        <v>45035</v>
      </c>
      <c r="B124">
        <v>204.1414</v>
      </c>
    </row>
    <row r="125" spans="1:2" x14ac:dyDescent="0.2">
      <c r="A125" s="1">
        <v>45034</v>
      </c>
      <c r="B125">
        <v>204.4332</v>
      </c>
    </row>
    <row r="126" spans="1:2" x14ac:dyDescent="0.2">
      <c r="A126" s="1">
        <v>45033</v>
      </c>
      <c r="B126">
        <v>204.2664</v>
      </c>
    </row>
    <row r="127" spans="1:2" x14ac:dyDescent="0.2">
      <c r="A127" s="1">
        <v>45030</v>
      </c>
      <c r="B127">
        <v>204.9579</v>
      </c>
    </row>
    <row r="128" spans="1:2" x14ac:dyDescent="0.2">
      <c r="A128" s="1">
        <v>45029</v>
      </c>
      <c r="B128">
        <v>205.6046</v>
      </c>
    </row>
    <row r="129" spans="1:2" x14ac:dyDescent="0.2">
      <c r="A129" s="1">
        <v>45028</v>
      </c>
      <c r="B129">
        <v>205.74770000000001</v>
      </c>
    </row>
    <row r="130" spans="1:2" x14ac:dyDescent="0.2">
      <c r="A130" s="1">
        <v>45027</v>
      </c>
      <c r="B130">
        <v>205.76339999999999</v>
      </c>
    </row>
    <row r="131" spans="1:2" x14ac:dyDescent="0.2">
      <c r="A131" s="1">
        <v>45026</v>
      </c>
      <c r="B131">
        <v>206.06700000000001</v>
      </c>
    </row>
    <row r="132" spans="1:2" x14ac:dyDescent="0.2">
      <c r="A132" s="1">
        <v>45023</v>
      </c>
      <c r="B132">
        <v>206.21299999999999</v>
      </c>
    </row>
    <row r="133" spans="1:2" x14ac:dyDescent="0.2">
      <c r="A133" s="1">
        <v>45022</v>
      </c>
      <c r="B133">
        <v>206.71360000000001</v>
      </c>
    </row>
    <row r="134" spans="1:2" x14ac:dyDescent="0.2">
      <c r="A134" s="1">
        <v>45021</v>
      </c>
      <c r="B134">
        <v>206.70189999999999</v>
      </c>
    </row>
    <row r="135" spans="1:2" x14ac:dyDescent="0.2">
      <c r="A135" s="1">
        <v>45020</v>
      </c>
      <c r="B135">
        <v>206.23269999999999</v>
      </c>
    </row>
    <row r="136" spans="1:2" x14ac:dyDescent="0.2">
      <c r="A136" s="1">
        <v>45019</v>
      </c>
      <c r="B136">
        <v>205.93190000000001</v>
      </c>
    </row>
    <row r="137" spans="1:2" x14ac:dyDescent="0.2">
      <c r="A137" s="1">
        <v>45016</v>
      </c>
      <c r="B137">
        <v>205.32929999999999</v>
      </c>
    </row>
    <row r="138" spans="1:2" x14ac:dyDescent="0.2">
      <c r="A138" s="1">
        <v>45015</v>
      </c>
      <c r="B138">
        <v>204.79339999999999</v>
      </c>
    </row>
    <row r="139" spans="1:2" x14ac:dyDescent="0.2">
      <c r="A139" s="1">
        <v>45014</v>
      </c>
      <c r="B139">
        <v>204.8476</v>
      </c>
    </row>
    <row r="140" spans="1:2" x14ac:dyDescent="0.2">
      <c r="A140" s="1">
        <v>45013</v>
      </c>
      <c r="B140">
        <v>204.76</v>
      </c>
    </row>
    <row r="141" spans="1:2" x14ac:dyDescent="0.2">
      <c r="A141" s="1">
        <v>45012</v>
      </c>
      <c r="B141">
        <v>205.1593</v>
      </c>
    </row>
    <row r="142" spans="1:2" x14ac:dyDescent="0.2">
      <c r="A142" s="1">
        <v>45009</v>
      </c>
      <c r="B142">
        <v>206.33320000000001</v>
      </c>
    </row>
    <row r="143" spans="1:2" x14ac:dyDescent="0.2">
      <c r="A143" s="1">
        <v>45008</v>
      </c>
      <c r="B143">
        <v>205.99039999999999</v>
      </c>
    </row>
    <row r="144" spans="1:2" x14ac:dyDescent="0.2">
      <c r="A144" s="1">
        <v>45007</v>
      </c>
      <c r="B144">
        <v>205.30969999999999</v>
      </c>
    </row>
    <row r="145" spans="1:2" x14ac:dyDescent="0.2">
      <c r="A145" s="1">
        <v>45006</v>
      </c>
      <c r="B145">
        <v>204.72450000000001</v>
      </c>
    </row>
    <row r="146" spans="1:2" x14ac:dyDescent="0.2">
      <c r="A146" s="1">
        <v>45005</v>
      </c>
      <c r="B146">
        <v>205.38419999999999</v>
      </c>
    </row>
    <row r="147" spans="1:2" x14ac:dyDescent="0.2">
      <c r="A147" s="1">
        <v>45002</v>
      </c>
      <c r="B147">
        <v>205.7671</v>
      </c>
    </row>
    <row r="148" spans="1:2" x14ac:dyDescent="0.2">
      <c r="A148" s="1">
        <v>45001</v>
      </c>
      <c r="B148">
        <v>204.62020000000001</v>
      </c>
    </row>
    <row r="149" spans="1:2" x14ac:dyDescent="0.2">
      <c r="A149" s="1">
        <v>45000</v>
      </c>
      <c r="B149">
        <v>205.2456</v>
      </c>
    </row>
    <row r="150" spans="1:2" x14ac:dyDescent="0.2">
      <c r="A150" s="1">
        <v>44999</v>
      </c>
      <c r="B150">
        <v>203.67910000000001</v>
      </c>
    </row>
    <row r="151" spans="1:2" x14ac:dyDescent="0.2">
      <c r="A151" s="1">
        <v>44998</v>
      </c>
      <c r="B151">
        <v>204.58269999999999</v>
      </c>
    </row>
    <row r="152" spans="1:2" x14ac:dyDescent="0.2">
      <c r="A152" s="1">
        <v>44995</v>
      </c>
      <c r="B152">
        <v>203.0214</v>
      </c>
    </row>
    <row r="153" spans="1:2" x14ac:dyDescent="0.2">
      <c r="A153" s="1">
        <v>44994</v>
      </c>
      <c r="B153">
        <v>201.24100000000001</v>
      </c>
    </row>
    <row r="154" spans="1:2" x14ac:dyDescent="0.2">
      <c r="A154" s="1">
        <v>44993</v>
      </c>
      <c r="B154">
        <v>200.94470000000001</v>
      </c>
    </row>
    <row r="155" spans="1:2" x14ac:dyDescent="0.2">
      <c r="A155" s="1">
        <v>44992</v>
      </c>
      <c r="B155">
        <v>200.82839999999999</v>
      </c>
    </row>
    <row r="156" spans="1:2" x14ac:dyDescent="0.2">
      <c r="A156" s="1">
        <v>44991</v>
      </c>
      <c r="B156">
        <v>200.87639999999999</v>
      </c>
    </row>
    <row r="157" spans="1:2" x14ac:dyDescent="0.2">
      <c r="A157" s="1">
        <v>44988</v>
      </c>
      <c r="B157">
        <v>200.90989999999999</v>
      </c>
    </row>
    <row r="158" spans="1:2" x14ac:dyDescent="0.2">
      <c r="A158" s="1">
        <v>44987</v>
      </c>
      <c r="B158">
        <v>200.16550000000001</v>
      </c>
    </row>
    <row r="159" spans="1:2" x14ac:dyDescent="0.2">
      <c r="A159" s="1">
        <v>44986</v>
      </c>
      <c r="B159">
        <v>200.61600000000001</v>
      </c>
    </row>
    <row r="160" spans="1:2" x14ac:dyDescent="0.2">
      <c r="A160" s="1">
        <v>44985</v>
      </c>
      <c r="B160">
        <v>201.3372</v>
      </c>
    </row>
    <row r="161" spans="1:2" x14ac:dyDescent="0.2">
      <c r="A161" s="1">
        <v>44984</v>
      </c>
      <c r="B161">
        <v>201.33590000000001</v>
      </c>
    </row>
    <row r="162" spans="1:2" x14ac:dyDescent="0.2">
      <c r="A162" s="1">
        <v>44981</v>
      </c>
      <c r="B162">
        <v>201.30629999999999</v>
      </c>
    </row>
    <row r="163" spans="1:2" x14ac:dyDescent="0.2">
      <c r="A163" s="1">
        <v>44980</v>
      </c>
      <c r="B163">
        <v>201.99850000000001</v>
      </c>
    </row>
    <row r="164" spans="1:2" x14ac:dyDescent="0.2">
      <c r="A164" s="1">
        <v>44979</v>
      </c>
      <c r="B164">
        <v>201.5804</v>
      </c>
    </row>
    <row r="165" spans="1:2" x14ac:dyDescent="0.2">
      <c r="A165" s="1">
        <v>44978</v>
      </c>
      <c r="B165">
        <v>201.3389</v>
      </c>
    </row>
    <row r="166" spans="1:2" x14ac:dyDescent="0.2">
      <c r="A166" s="1">
        <v>44977</v>
      </c>
      <c r="B166">
        <v>202.56229999999999</v>
      </c>
    </row>
    <row r="167" spans="1:2" x14ac:dyDescent="0.2">
      <c r="A167" s="1">
        <v>44974</v>
      </c>
      <c r="B167">
        <v>202.57740000000001</v>
      </c>
    </row>
    <row r="168" spans="1:2" x14ac:dyDescent="0.2">
      <c r="A168" s="1">
        <v>44973</v>
      </c>
      <c r="B168">
        <v>202.42400000000001</v>
      </c>
    </row>
    <row r="169" spans="1:2" x14ac:dyDescent="0.2">
      <c r="A169" s="1">
        <v>44972</v>
      </c>
      <c r="B169">
        <v>202.87</v>
      </c>
    </row>
    <row r="170" spans="1:2" x14ac:dyDescent="0.2">
      <c r="A170" s="1">
        <v>44971</v>
      </c>
      <c r="B170">
        <v>203.21190000000001</v>
      </c>
    </row>
    <row r="171" spans="1:2" x14ac:dyDescent="0.2">
      <c r="A171" s="1">
        <v>44970</v>
      </c>
      <c r="B171">
        <v>203.74180000000001</v>
      </c>
    </row>
    <row r="172" spans="1:2" x14ac:dyDescent="0.2">
      <c r="A172" s="1">
        <v>44967</v>
      </c>
      <c r="B172">
        <v>203.50049999999999</v>
      </c>
    </row>
    <row r="173" spans="1:2" x14ac:dyDescent="0.2">
      <c r="A173" s="1">
        <v>44966</v>
      </c>
      <c r="B173">
        <v>204.2655</v>
      </c>
    </row>
    <row r="174" spans="1:2" x14ac:dyDescent="0.2">
      <c r="A174" s="1">
        <v>44965</v>
      </c>
      <c r="B174">
        <v>204.4967</v>
      </c>
    </row>
    <row r="175" spans="1:2" x14ac:dyDescent="0.2">
      <c r="A175" s="1">
        <v>44964</v>
      </c>
      <c r="B175">
        <v>204.4546</v>
      </c>
    </row>
    <row r="176" spans="1:2" x14ac:dyDescent="0.2">
      <c r="A176" s="1">
        <v>44963</v>
      </c>
      <c r="B176">
        <v>204.74420000000001</v>
      </c>
    </row>
    <row r="177" spans="1:2" x14ac:dyDescent="0.2">
      <c r="A177" s="1">
        <v>44960</v>
      </c>
      <c r="B177">
        <v>205.8124</v>
      </c>
    </row>
    <row r="178" spans="1:2" x14ac:dyDescent="0.2">
      <c r="A178" s="1">
        <v>44959</v>
      </c>
      <c r="B178">
        <v>206.93049999999999</v>
      </c>
    </row>
    <row r="179" spans="1:2" x14ac:dyDescent="0.2">
      <c r="A179" s="1">
        <v>44958</v>
      </c>
      <c r="B179">
        <v>205.74680000000001</v>
      </c>
    </row>
    <row r="180" spans="1:2" x14ac:dyDescent="0.2">
      <c r="A180" s="1">
        <v>44957</v>
      </c>
      <c r="B180">
        <v>205.0796</v>
      </c>
    </row>
    <row r="181" spans="1:2" x14ac:dyDescent="0.2">
      <c r="A181" s="1">
        <v>44956</v>
      </c>
      <c r="B181">
        <v>204.74010000000001</v>
      </c>
    </row>
    <row r="182" spans="1:2" x14ac:dyDescent="0.2">
      <c r="A182" s="1">
        <v>44953</v>
      </c>
      <c r="B182">
        <v>205.1782</v>
      </c>
    </row>
    <row r="183" spans="1:2" x14ac:dyDescent="0.2">
      <c r="A183" s="1">
        <v>44952</v>
      </c>
      <c r="B183">
        <v>205.45830000000001</v>
      </c>
    </row>
    <row r="184" spans="1:2" x14ac:dyDescent="0.2">
      <c r="A184" s="1">
        <v>44951</v>
      </c>
      <c r="B184">
        <v>205.85310000000001</v>
      </c>
    </row>
    <row r="185" spans="1:2" x14ac:dyDescent="0.2">
      <c r="A185" s="1">
        <v>44950</v>
      </c>
      <c r="B185">
        <v>205.71250000000001</v>
      </c>
    </row>
    <row r="186" spans="1:2" x14ac:dyDescent="0.2">
      <c r="A186" s="1">
        <v>44949</v>
      </c>
      <c r="B186">
        <v>205.15049999999999</v>
      </c>
    </row>
    <row r="187" spans="1:2" x14ac:dyDescent="0.2">
      <c r="A187" s="1">
        <v>44946</v>
      </c>
      <c r="B187">
        <v>205.441</v>
      </c>
    </row>
    <row r="188" spans="1:2" x14ac:dyDescent="0.2">
      <c r="A188" s="1">
        <v>44945</v>
      </c>
      <c r="B188">
        <v>206.23650000000001</v>
      </c>
    </row>
    <row r="189" spans="1:2" x14ac:dyDescent="0.2">
      <c r="A189" s="1">
        <v>44944</v>
      </c>
      <c r="B189">
        <v>206.51609999999999</v>
      </c>
    </row>
    <row r="190" spans="1:2" x14ac:dyDescent="0.2">
      <c r="A190" s="1">
        <v>44943</v>
      </c>
      <c r="B190">
        <v>205.18299999999999</v>
      </c>
    </row>
    <row r="191" spans="1:2" x14ac:dyDescent="0.2">
      <c r="A191" s="1">
        <v>44942</v>
      </c>
      <c r="B191">
        <v>204.989</v>
      </c>
    </row>
    <row r="192" spans="1:2" x14ac:dyDescent="0.2">
      <c r="A192" s="1">
        <v>44939</v>
      </c>
      <c r="B192">
        <v>204.97120000000001</v>
      </c>
    </row>
    <row r="193" spans="1:2" x14ac:dyDescent="0.2">
      <c r="A193" s="1">
        <v>44938</v>
      </c>
      <c r="B193">
        <v>205.26009999999999</v>
      </c>
    </row>
    <row r="194" spans="1:2" x14ac:dyDescent="0.2">
      <c r="A194" s="1">
        <v>44937</v>
      </c>
      <c r="B194">
        <v>204.4461</v>
      </c>
    </row>
    <row r="195" spans="1:2" x14ac:dyDescent="0.2">
      <c r="A195" s="1">
        <v>44936</v>
      </c>
      <c r="B195">
        <v>203.4237</v>
      </c>
    </row>
    <row r="196" spans="1:2" x14ac:dyDescent="0.2">
      <c r="A196" s="1">
        <v>44935</v>
      </c>
      <c r="B196">
        <v>204.01519999999999</v>
      </c>
    </row>
    <row r="197" spans="1:2" x14ac:dyDescent="0.2">
      <c r="A197" s="1">
        <v>44932</v>
      </c>
      <c r="B197">
        <v>203.8065</v>
      </c>
    </row>
    <row r="198" spans="1:2" x14ac:dyDescent="0.2">
      <c r="A198" s="1">
        <v>44931</v>
      </c>
      <c r="B198">
        <v>202.46379999999999</v>
      </c>
    </row>
    <row r="199" spans="1:2" x14ac:dyDescent="0.2">
      <c r="A199" s="1">
        <v>44930</v>
      </c>
      <c r="B199">
        <v>202.70509999999999</v>
      </c>
    </row>
    <row r="200" spans="1:2" x14ac:dyDescent="0.2">
      <c r="A200" s="1">
        <v>44929</v>
      </c>
      <c r="B200">
        <v>201.78809999999999</v>
      </c>
    </row>
    <row r="201" spans="1:2" x14ac:dyDescent="0.2">
      <c r="A201" s="1">
        <v>44925</v>
      </c>
      <c r="B201">
        <v>200.9564</v>
      </c>
    </row>
    <row r="202" spans="1:2" x14ac:dyDescent="0.2">
      <c r="A202" s="1">
        <v>44924</v>
      </c>
      <c r="B202">
        <v>201.37430000000001</v>
      </c>
    </row>
    <row r="203" spans="1:2" x14ac:dyDescent="0.2">
      <c r="A203" s="1">
        <v>44923</v>
      </c>
      <c r="B203">
        <v>201.00149999999999</v>
      </c>
    </row>
    <row r="204" spans="1:2" x14ac:dyDescent="0.2">
      <c r="A204" s="1">
        <v>44922</v>
      </c>
      <c r="B204">
        <v>201.6003</v>
      </c>
    </row>
    <row r="205" spans="1:2" x14ac:dyDescent="0.2">
      <c r="A205" s="1">
        <v>44921</v>
      </c>
      <c r="B205">
        <v>202.21979999999999</v>
      </c>
    </row>
    <row r="206" spans="1:2" x14ac:dyDescent="0.2">
      <c r="A206" s="1">
        <v>44918</v>
      </c>
      <c r="B206">
        <v>202.25989999999999</v>
      </c>
    </row>
    <row r="207" spans="1:2" x14ac:dyDescent="0.2">
      <c r="A207" s="1">
        <v>44917</v>
      </c>
      <c r="B207">
        <v>202.7079</v>
      </c>
    </row>
    <row r="208" spans="1:2" x14ac:dyDescent="0.2">
      <c r="A208" s="1">
        <v>44916</v>
      </c>
      <c r="B208">
        <v>202.90819999999999</v>
      </c>
    </row>
    <row r="209" spans="1:2" x14ac:dyDescent="0.2">
      <c r="A209" s="1">
        <v>44915</v>
      </c>
      <c r="B209">
        <v>202.75380000000001</v>
      </c>
    </row>
    <row r="210" spans="1:2" x14ac:dyDescent="0.2">
      <c r="A210" s="1">
        <v>44914</v>
      </c>
      <c r="B210">
        <v>203.90559999999999</v>
      </c>
    </row>
    <row r="211" spans="1:2" x14ac:dyDescent="0.2">
      <c r="A211" s="1">
        <v>44911</v>
      </c>
      <c r="B211">
        <v>204.6764</v>
      </c>
    </row>
    <row r="212" spans="1:2" x14ac:dyDescent="0.2">
      <c r="A212" s="1">
        <v>44910</v>
      </c>
      <c r="B212">
        <v>205.32990000000001</v>
      </c>
    </row>
    <row r="213" spans="1:2" x14ac:dyDescent="0.2">
      <c r="A213" s="1">
        <v>44909</v>
      </c>
      <c r="B213">
        <v>205.72890000000001</v>
      </c>
    </row>
    <row r="214" spans="1:2" x14ac:dyDescent="0.2">
      <c r="A214" s="1">
        <v>44908</v>
      </c>
      <c r="B214">
        <v>205.5239</v>
      </c>
    </row>
    <row r="215" spans="1:2" x14ac:dyDescent="0.2">
      <c r="A215" s="1">
        <v>44907</v>
      </c>
      <c r="B215">
        <v>204.8477</v>
      </c>
    </row>
    <row r="216" spans="1:2" x14ac:dyDescent="0.2">
      <c r="A216" s="1">
        <v>44904</v>
      </c>
      <c r="B216">
        <v>204.98150000000001</v>
      </c>
    </row>
    <row r="217" spans="1:2" x14ac:dyDescent="0.2">
      <c r="A217" s="1">
        <v>44903</v>
      </c>
      <c r="B217">
        <v>205.84989999999999</v>
      </c>
    </row>
    <row r="218" spans="1:2" x14ac:dyDescent="0.2">
      <c r="A218" s="1">
        <v>44902</v>
      </c>
      <c r="B218">
        <v>206.17019999999999</v>
      </c>
    </row>
    <row r="219" spans="1:2" x14ac:dyDescent="0.2">
      <c r="A219" s="1">
        <v>44901</v>
      </c>
      <c r="B219">
        <v>205.34370000000001</v>
      </c>
    </row>
    <row r="220" spans="1:2" x14ac:dyDescent="0.2">
      <c r="A220" s="1">
        <v>44900</v>
      </c>
      <c r="B220">
        <v>204.83160000000001</v>
      </c>
    </row>
    <row r="221" spans="1:2" x14ac:dyDescent="0.2">
      <c r="A221" s="1">
        <v>44897</v>
      </c>
      <c r="B221">
        <v>205.4836</v>
      </c>
    </row>
    <row r="222" spans="1:2" x14ac:dyDescent="0.2">
      <c r="A222" s="1">
        <v>44896</v>
      </c>
      <c r="B222">
        <v>205.25190000000001</v>
      </c>
    </row>
    <row r="223" spans="1:2" x14ac:dyDescent="0.2">
      <c r="A223" s="1">
        <v>44895</v>
      </c>
      <c r="B223">
        <v>203.82749999999999</v>
      </c>
    </row>
    <row r="224" spans="1:2" x14ac:dyDescent="0.2">
      <c r="A224" s="1">
        <v>44894</v>
      </c>
      <c r="B224">
        <v>203.39519999999999</v>
      </c>
    </row>
    <row r="225" spans="1:2" x14ac:dyDescent="0.2">
      <c r="A225" s="1">
        <v>44893</v>
      </c>
      <c r="B225">
        <v>203.62540000000001</v>
      </c>
    </row>
    <row r="226" spans="1:2" x14ac:dyDescent="0.2">
      <c r="A226" s="1">
        <v>44890</v>
      </c>
      <c r="B226">
        <v>203.7028</v>
      </c>
    </row>
    <row r="227" spans="1:2" x14ac:dyDescent="0.2">
      <c r="A227" s="1">
        <v>44889</v>
      </c>
      <c r="B227">
        <v>204.1387</v>
      </c>
    </row>
    <row r="228" spans="1:2" x14ac:dyDescent="0.2">
      <c r="A228" s="1">
        <v>44888</v>
      </c>
      <c r="B228">
        <v>203.8528</v>
      </c>
    </row>
    <row r="229" spans="1:2" x14ac:dyDescent="0.2">
      <c r="A229" s="1">
        <v>44887</v>
      </c>
      <c r="B229">
        <v>203.04159999999999</v>
      </c>
    </row>
    <row r="230" spans="1:2" x14ac:dyDescent="0.2">
      <c r="A230" s="1">
        <v>44886</v>
      </c>
      <c r="B230">
        <v>202.5821</v>
      </c>
    </row>
    <row r="231" spans="1:2" x14ac:dyDescent="0.2">
      <c r="A231" s="1">
        <v>44883</v>
      </c>
      <c r="B231">
        <v>202.4358</v>
      </c>
    </row>
    <row r="232" spans="1:2" x14ac:dyDescent="0.2">
      <c r="A232" s="1">
        <v>44882</v>
      </c>
      <c r="B232">
        <v>202.52170000000001</v>
      </c>
    </row>
    <row r="233" spans="1:2" x14ac:dyDescent="0.2">
      <c r="A233" s="1">
        <v>44881</v>
      </c>
      <c r="B233">
        <v>202.9607</v>
      </c>
    </row>
    <row r="234" spans="1:2" x14ac:dyDescent="0.2">
      <c r="A234" s="1">
        <v>44880</v>
      </c>
      <c r="B234">
        <v>202.0506</v>
      </c>
    </row>
    <row r="235" spans="1:2" x14ac:dyDescent="0.2">
      <c r="A235" s="1">
        <v>44879</v>
      </c>
      <c r="B235">
        <v>201.15209999999999</v>
      </c>
    </row>
    <row r="236" spans="1:2" x14ac:dyDescent="0.2">
      <c r="A236" s="1">
        <v>44876</v>
      </c>
      <c r="B236">
        <v>201.46440000000001</v>
      </c>
    </row>
    <row r="237" spans="1:2" x14ac:dyDescent="0.2">
      <c r="A237" s="1">
        <v>44875</v>
      </c>
      <c r="B237">
        <v>201.79560000000001</v>
      </c>
    </row>
    <row r="238" spans="1:2" x14ac:dyDescent="0.2">
      <c r="A238" s="1">
        <v>44874</v>
      </c>
      <c r="B238">
        <v>199.245</v>
      </c>
    </row>
    <row r="239" spans="1:2" x14ac:dyDescent="0.2">
      <c r="A239" s="1">
        <v>44873</v>
      </c>
      <c r="B239">
        <v>198.6412</v>
      </c>
    </row>
    <row r="240" spans="1:2" x14ac:dyDescent="0.2">
      <c r="A240" s="1">
        <v>44872</v>
      </c>
      <c r="B240">
        <v>198.05889999999999</v>
      </c>
    </row>
    <row r="241" spans="1:2" x14ac:dyDescent="0.2">
      <c r="A241" s="1">
        <v>44869</v>
      </c>
      <c r="B241">
        <v>198.42400000000001</v>
      </c>
    </row>
    <row r="242" spans="1:2" x14ac:dyDescent="0.2">
      <c r="A242" s="1">
        <v>44868</v>
      </c>
      <c r="B242">
        <v>198.6559</v>
      </c>
    </row>
    <row r="243" spans="1:2" x14ac:dyDescent="0.2">
      <c r="A243" s="1">
        <v>44867</v>
      </c>
      <c r="B243">
        <v>199.45310000000001</v>
      </c>
    </row>
    <row r="244" spans="1:2" x14ac:dyDescent="0.2">
      <c r="A244" s="1">
        <v>44866</v>
      </c>
      <c r="B244">
        <v>199.62719999999999</v>
      </c>
    </row>
    <row r="245" spans="1:2" x14ac:dyDescent="0.2">
      <c r="A245" s="1">
        <v>44865</v>
      </c>
      <c r="B245">
        <v>199.34100000000001</v>
      </c>
    </row>
    <row r="246" spans="1:2" x14ac:dyDescent="0.2">
      <c r="A246" s="1">
        <v>44862</v>
      </c>
      <c r="B246">
        <v>199.9853</v>
      </c>
    </row>
    <row r="247" spans="1:2" x14ac:dyDescent="0.2">
      <c r="A247" s="1">
        <v>44861</v>
      </c>
      <c r="B247">
        <v>200.25200000000001</v>
      </c>
    </row>
    <row r="248" spans="1:2" x14ac:dyDescent="0.2">
      <c r="A248" s="1">
        <v>44860</v>
      </c>
      <c r="B248">
        <v>199.19450000000001</v>
      </c>
    </row>
    <row r="249" spans="1:2" x14ac:dyDescent="0.2">
      <c r="A249" s="1">
        <v>44859</v>
      </c>
      <c r="B249">
        <v>198.45699999999999</v>
      </c>
    </row>
    <row r="250" spans="1:2" x14ac:dyDescent="0.2">
      <c r="A250" s="1">
        <v>44858</v>
      </c>
      <c r="B250">
        <v>197.01679999999999</v>
      </c>
    </row>
    <row r="251" spans="1:2" x14ac:dyDescent="0.2">
      <c r="A251" s="1">
        <v>44855</v>
      </c>
      <c r="B251">
        <v>196.6515</v>
      </c>
    </row>
    <row r="252" spans="1:2" x14ac:dyDescent="0.2">
      <c r="A252" s="1">
        <v>44854</v>
      </c>
      <c r="B252">
        <v>196.9435</v>
      </c>
    </row>
    <row r="253" spans="1:2" x14ac:dyDescent="0.2">
      <c r="A253" s="1">
        <v>44853</v>
      </c>
      <c r="B253">
        <v>197.649</v>
      </c>
    </row>
    <row r="254" spans="1:2" x14ac:dyDescent="0.2">
      <c r="A254" s="1">
        <v>44852</v>
      </c>
      <c r="B254">
        <v>198.59180000000001</v>
      </c>
    </row>
    <row r="255" spans="1:2" x14ac:dyDescent="0.2">
      <c r="A255" s="1">
        <v>44851</v>
      </c>
      <c r="B255">
        <v>198.2389</v>
      </c>
    </row>
    <row r="256" spans="1:2" x14ac:dyDescent="0.2">
      <c r="A256" s="1">
        <v>44848</v>
      </c>
      <c r="B256">
        <v>197.82830000000001</v>
      </c>
    </row>
    <row r="257" spans="1:2" x14ac:dyDescent="0.2">
      <c r="A257" s="1">
        <v>44847</v>
      </c>
      <c r="B257">
        <v>198.3305</v>
      </c>
    </row>
    <row r="258" spans="1:2" x14ac:dyDescent="0.2">
      <c r="A258" s="1">
        <v>44846</v>
      </c>
      <c r="B258">
        <v>198.6088</v>
      </c>
    </row>
    <row r="259" spans="1:2" x14ac:dyDescent="0.2">
      <c r="A259" s="1">
        <v>44845</v>
      </c>
      <c r="B259">
        <v>198.75139999999999</v>
      </c>
    </row>
    <row r="260" spans="1:2" x14ac:dyDescent="0.2">
      <c r="A260" s="1">
        <v>44844</v>
      </c>
      <c r="B260">
        <v>199.2801</v>
      </c>
    </row>
    <row r="261" spans="1:2" x14ac:dyDescent="0.2">
      <c r="A261" s="1">
        <v>44841</v>
      </c>
      <c r="B261">
        <v>199.6764</v>
      </c>
    </row>
    <row r="262" spans="1:2" x14ac:dyDescent="0.2">
      <c r="A262" s="1">
        <v>44840</v>
      </c>
      <c r="B262">
        <v>200.5377</v>
      </c>
    </row>
    <row r="263" spans="1:2" x14ac:dyDescent="0.2">
      <c r="A263" s="1">
        <v>44839</v>
      </c>
      <c r="B263">
        <v>201.21600000000001</v>
      </c>
    </row>
    <row r="264" spans="1:2" x14ac:dyDescent="0.2">
      <c r="A264" s="1">
        <v>44838</v>
      </c>
      <c r="B264">
        <v>202.3186</v>
      </c>
    </row>
    <row r="265" spans="1:2" x14ac:dyDescent="0.2">
      <c r="A265" s="1">
        <v>44837</v>
      </c>
      <c r="B265">
        <v>201.83340000000001</v>
      </c>
    </row>
    <row r="266" spans="1:2" x14ac:dyDescent="0.2">
      <c r="A266" s="1">
        <v>44834</v>
      </c>
      <c r="B266">
        <v>200.441</v>
      </c>
    </row>
    <row r="267" spans="1:2" x14ac:dyDescent="0.2">
      <c r="A267" s="1">
        <v>44833</v>
      </c>
      <c r="B267">
        <v>200.43819999999999</v>
      </c>
    </row>
    <row r="268" spans="1:2" x14ac:dyDescent="0.2">
      <c r="A268" s="1">
        <v>44832</v>
      </c>
      <c r="B268">
        <v>200.9676</v>
      </c>
    </row>
    <row r="269" spans="1:2" x14ac:dyDescent="0.2">
      <c r="A269" s="1">
        <v>44831</v>
      </c>
      <c r="B269">
        <v>199.10659999999999</v>
      </c>
    </row>
    <row r="270" spans="1:2" x14ac:dyDescent="0.2">
      <c r="A270" s="1">
        <v>44830</v>
      </c>
      <c r="B270">
        <v>200.23849999999999</v>
      </c>
    </row>
    <row r="271" spans="1:2" x14ac:dyDescent="0.2">
      <c r="A271" s="1">
        <v>44827</v>
      </c>
      <c r="B271">
        <v>202.1183</v>
      </c>
    </row>
    <row r="272" spans="1:2" x14ac:dyDescent="0.2">
      <c r="A272" s="1">
        <v>44826</v>
      </c>
      <c r="B272">
        <v>202.79990000000001</v>
      </c>
    </row>
    <row r="273" spans="1:2" x14ac:dyDescent="0.2">
      <c r="A273" s="1">
        <v>44825</v>
      </c>
      <c r="B273">
        <v>204.21119999999999</v>
      </c>
    </row>
    <row r="274" spans="1:2" x14ac:dyDescent="0.2">
      <c r="A274" s="1">
        <v>44824</v>
      </c>
      <c r="B274">
        <v>203.8612</v>
      </c>
    </row>
    <row r="275" spans="1:2" x14ac:dyDescent="0.2">
      <c r="A275" s="1">
        <v>44823</v>
      </c>
      <c r="B275">
        <v>204.74959999999999</v>
      </c>
    </row>
    <row r="276" spans="1:2" x14ac:dyDescent="0.2">
      <c r="A276" s="1">
        <v>44820</v>
      </c>
      <c r="B276">
        <v>204.9145</v>
      </c>
    </row>
    <row r="277" spans="1:2" x14ac:dyDescent="0.2">
      <c r="A277" s="1">
        <v>44819</v>
      </c>
      <c r="B277">
        <v>205.18780000000001</v>
      </c>
    </row>
    <row r="278" spans="1:2" x14ac:dyDescent="0.2">
      <c r="A278" s="1">
        <v>44818</v>
      </c>
      <c r="B278">
        <v>205.6352</v>
      </c>
    </row>
    <row r="279" spans="1:2" x14ac:dyDescent="0.2">
      <c r="A279" s="1">
        <v>44817</v>
      </c>
      <c r="B279">
        <v>205.566</v>
      </c>
    </row>
    <row r="280" spans="1:2" x14ac:dyDescent="0.2">
      <c r="A280" s="1">
        <v>44816</v>
      </c>
      <c r="B280">
        <v>206.26310000000001</v>
      </c>
    </row>
    <row r="281" spans="1:2" x14ac:dyDescent="0.2">
      <c r="A281" s="1">
        <v>44813</v>
      </c>
      <c r="B281">
        <v>206.09520000000001</v>
      </c>
    </row>
    <row r="282" spans="1:2" x14ac:dyDescent="0.2">
      <c r="A282" s="1">
        <v>44812</v>
      </c>
      <c r="B282">
        <v>206.2071</v>
      </c>
    </row>
    <row r="283" spans="1:2" x14ac:dyDescent="0.2">
      <c r="A283" s="1">
        <v>44811</v>
      </c>
      <c r="B283">
        <v>206.8321</v>
      </c>
    </row>
    <row r="284" spans="1:2" x14ac:dyDescent="0.2">
      <c r="A284" s="1">
        <v>44810</v>
      </c>
      <c r="B284">
        <v>206.2483</v>
      </c>
    </row>
    <row r="285" spans="1:2" x14ac:dyDescent="0.2">
      <c r="A285" s="1">
        <v>44809</v>
      </c>
      <c r="B285">
        <v>207.2826</v>
      </c>
    </row>
    <row r="286" spans="1:2" x14ac:dyDescent="0.2">
      <c r="A286" s="1">
        <v>44806</v>
      </c>
      <c r="B286">
        <v>207.3905</v>
      </c>
    </row>
    <row r="287" spans="1:2" x14ac:dyDescent="0.2">
      <c r="A287" s="1">
        <v>44805</v>
      </c>
      <c r="B287">
        <v>206.79830000000001</v>
      </c>
    </row>
    <row r="288" spans="1:2" x14ac:dyDescent="0.2">
      <c r="A288" s="1">
        <v>44804</v>
      </c>
      <c r="B288">
        <v>207.72919999999999</v>
      </c>
    </row>
    <row r="289" spans="1:2" x14ac:dyDescent="0.2">
      <c r="A289" s="1">
        <v>44803</v>
      </c>
      <c r="B289">
        <v>208.2123</v>
      </c>
    </row>
    <row r="290" spans="1:2" x14ac:dyDescent="0.2">
      <c r="A290" s="1">
        <v>44802</v>
      </c>
      <c r="B290">
        <v>208.6397</v>
      </c>
    </row>
    <row r="291" spans="1:2" x14ac:dyDescent="0.2">
      <c r="A291" s="1">
        <v>44799</v>
      </c>
      <c r="B291">
        <v>209.19239999999999</v>
      </c>
    </row>
    <row r="292" spans="1:2" x14ac:dyDescent="0.2">
      <c r="A292" s="1">
        <v>44798</v>
      </c>
      <c r="B292">
        <v>209.4607</v>
      </c>
    </row>
    <row r="293" spans="1:2" x14ac:dyDescent="0.2">
      <c r="A293" s="1">
        <v>44797</v>
      </c>
      <c r="B293">
        <v>208.8227</v>
      </c>
    </row>
    <row r="294" spans="1:2" x14ac:dyDescent="0.2">
      <c r="A294" s="1">
        <v>44796</v>
      </c>
      <c r="B294">
        <v>209.36</v>
      </c>
    </row>
    <row r="295" spans="1:2" x14ac:dyDescent="0.2">
      <c r="A295" s="1">
        <v>44795</v>
      </c>
      <c r="B295">
        <v>209.69839999999999</v>
      </c>
    </row>
    <row r="296" spans="1:2" x14ac:dyDescent="0.2">
      <c r="A296" s="1">
        <v>44792</v>
      </c>
      <c r="B296">
        <v>210.5864</v>
      </c>
    </row>
    <row r="297" spans="1:2" x14ac:dyDescent="0.2">
      <c r="A297" s="1">
        <v>44791</v>
      </c>
      <c r="B297">
        <v>211.78290000000001</v>
      </c>
    </row>
    <row r="298" spans="1:2" x14ac:dyDescent="0.2">
      <c r="A298" s="1">
        <v>44790</v>
      </c>
      <c r="B298">
        <v>211.721</v>
      </c>
    </row>
    <row r="299" spans="1:2" x14ac:dyDescent="0.2">
      <c r="A299" s="1">
        <v>44789</v>
      </c>
      <c r="B299">
        <v>212.7433</v>
      </c>
    </row>
    <row r="300" spans="1:2" x14ac:dyDescent="0.2">
      <c r="A300" s="1">
        <v>44788</v>
      </c>
      <c r="B300">
        <v>213.09190000000001</v>
      </c>
    </row>
    <row r="301" spans="1:2" x14ac:dyDescent="0.2">
      <c r="A301" s="1">
        <v>44785</v>
      </c>
      <c r="B301">
        <v>212.44110000000001</v>
      </c>
    </row>
    <row r="302" spans="1:2" x14ac:dyDescent="0.2">
      <c r="A302" s="1">
        <v>44784</v>
      </c>
      <c r="B302">
        <v>212.26859999999999</v>
      </c>
    </row>
    <row r="303" spans="1:2" x14ac:dyDescent="0.2">
      <c r="A303" s="1">
        <v>44783</v>
      </c>
      <c r="B303">
        <v>213.12790000000001</v>
      </c>
    </row>
    <row r="304" spans="1:2" x14ac:dyDescent="0.2">
      <c r="A304" s="1">
        <v>44782</v>
      </c>
      <c r="B304">
        <v>212.798</v>
      </c>
    </row>
    <row r="305" spans="1:2" x14ac:dyDescent="0.2">
      <c r="A305" s="1">
        <v>44781</v>
      </c>
      <c r="B305">
        <v>213.17339999999999</v>
      </c>
    </row>
    <row r="306" spans="1:2" x14ac:dyDescent="0.2">
      <c r="A306" s="1">
        <v>44778</v>
      </c>
      <c r="B306">
        <v>212.59620000000001</v>
      </c>
    </row>
    <row r="307" spans="1:2" x14ac:dyDescent="0.2">
      <c r="A307" s="1">
        <v>44777</v>
      </c>
      <c r="B307">
        <v>214.10980000000001</v>
      </c>
    </row>
    <row r="308" spans="1:2" x14ac:dyDescent="0.2">
      <c r="A308" s="1">
        <v>44776</v>
      </c>
      <c r="B308">
        <v>213.5959</v>
      </c>
    </row>
    <row r="309" spans="1:2" x14ac:dyDescent="0.2">
      <c r="A309" s="1">
        <v>44775</v>
      </c>
      <c r="B309">
        <v>213.49639999999999</v>
      </c>
    </row>
    <row r="310" spans="1:2" x14ac:dyDescent="0.2">
      <c r="A310" s="1">
        <v>44774</v>
      </c>
      <c r="B310">
        <v>214.59030000000001</v>
      </c>
    </row>
    <row r="311" spans="1:2" x14ac:dyDescent="0.2">
      <c r="A311" s="1">
        <v>44771</v>
      </c>
      <c r="B311">
        <v>213.8587</v>
      </c>
    </row>
    <row r="312" spans="1:2" x14ac:dyDescent="0.2">
      <c r="A312" s="1">
        <v>44770</v>
      </c>
      <c r="B312">
        <v>213.5634</v>
      </c>
    </row>
    <row r="313" spans="1:2" x14ac:dyDescent="0.2">
      <c r="A313" s="1">
        <v>44769</v>
      </c>
      <c r="B313">
        <v>212.3638</v>
      </c>
    </row>
    <row r="314" spans="1:2" x14ac:dyDescent="0.2">
      <c r="A314" s="1">
        <v>44768</v>
      </c>
      <c r="B314">
        <v>212.1352</v>
      </c>
    </row>
    <row r="315" spans="1:2" x14ac:dyDescent="0.2">
      <c r="A315" s="1">
        <v>44767</v>
      </c>
      <c r="B315">
        <v>211.86859999999999</v>
      </c>
    </row>
    <row r="316" spans="1:2" x14ac:dyDescent="0.2">
      <c r="A316" s="1">
        <v>44764</v>
      </c>
      <c r="B316">
        <v>211.999</v>
      </c>
    </row>
    <row r="317" spans="1:2" x14ac:dyDescent="0.2">
      <c r="A317" s="1">
        <v>44763</v>
      </c>
      <c r="B317">
        <v>210.5008</v>
      </c>
    </row>
    <row r="318" spans="1:2" x14ac:dyDescent="0.2">
      <c r="A318" s="1">
        <v>44762</v>
      </c>
      <c r="B318">
        <v>209.4615</v>
      </c>
    </row>
    <row r="319" spans="1:2" x14ac:dyDescent="0.2">
      <c r="A319" s="1">
        <v>44761</v>
      </c>
      <c r="B319">
        <v>209.4419</v>
      </c>
    </row>
    <row r="320" spans="1:2" x14ac:dyDescent="0.2">
      <c r="A320" s="1">
        <v>44760</v>
      </c>
      <c r="B320">
        <v>209.91820000000001</v>
      </c>
    </row>
    <row r="321" spans="1:2" x14ac:dyDescent="0.2">
      <c r="A321" s="1">
        <v>44757</v>
      </c>
      <c r="B321">
        <v>210.32859999999999</v>
      </c>
    </row>
    <row r="322" spans="1:2" x14ac:dyDescent="0.2">
      <c r="A322" s="1">
        <v>44756</v>
      </c>
      <c r="B322">
        <v>209.82499999999999</v>
      </c>
    </row>
    <row r="323" spans="1:2" x14ac:dyDescent="0.2">
      <c r="A323" s="1">
        <v>44755</v>
      </c>
      <c r="B323">
        <v>210.35820000000001</v>
      </c>
    </row>
    <row r="324" spans="1:2" x14ac:dyDescent="0.2">
      <c r="A324" s="1">
        <v>44754</v>
      </c>
      <c r="B324">
        <v>210.15539999999999</v>
      </c>
    </row>
    <row r="325" spans="1:2" x14ac:dyDescent="0.2">
      <c r="A325" s="1">
        <v>44753</v>
      </c>
      <c r="B325">
        <v>209.54259999999999</v>
      </c>
    </row>
    <row r="326" spans="1:2" x14ac:dyDescent="0.2">
      <c r="A326" s="1">
        <v>44750</v>
      </c>
      <c r="B326">
        <v>208.87029999999999</v>
      </c>
    </row>
    <row r="327" spans="1:2" x14ac:dyDescent="0.2">
      <c r="A327" s="1">
        <v>44749</v>
      </c>
      <c r="B327">
        <v>209.416</v>
      </c>
    </row>
    <row r="328" spans="1:2" x14ac:dyDescent="0.2">
      <c r="A328" s="1">
        <v>44748</v>
      </c>
      <c r="B328">
        <v>210.01490000000001</v>
      </c>
    </row>
    <row r="329" spans="1:2" x14ac:dyDescent="0.2">
      <c r="A329" s="1">
        <v>44747</v>
      </c>
      <c r="B329">
        <v>210.46379999999999</v>
      </c>
    </row>
    <row r="330" spans="1:2" x14ac:dyDescent="0.2">
      <c r="A330" s="1">
        <v>44746</v>
      </c>
      <c r="B330">
        <v>209.60640000000001</v>
      </c>
    </row>
    <row r="331" spans="1:2" x14ac:dyDescent="0.2">
      <c r="A331" s="1">
        <v>44743</v>
      </c>
      <c r="B331">
        <v>210.1559</v>
      </c>
    </row>
    <row r="332" spans="1:2" x14ac:dyDescent="0.2">
      <c r="A332" s="1">
        <v>44742</v>
      </c>
      <c r="B332">
        <v>208.8536</v>
      </c>
    </row>
    <row r="333" spans="1:2" x14ac:dyDescent="0.2">
      <c r="A333" s="1">
        <v>44741</v>
      </c>
      <c r="B333">
        <v>208.01750000000001</v>
      </c>
    </row>
    <row r="334" spans="1:2" x14ac:dyDescent="0.2">
      <c r="A334" s="1">
        <v>44740</v>
      </c>
      <c r="B334">
        <v>207.01429999999999</v>
      </c>
    </row>
    <row r="335" spans="1:2" x14ac:dyDescent="0.2">
      <c r="A335" s="1">
        <v>44739</v>
      </c>
      <c r="B335">
        <v>207.38130000000001</v>
      </c>
    </row>
    <row r="336" spans="1:2" x14ac:dyDescent="0.2">
      <c r="A336" s="1">
        <v>44736</v>
      </c>
      <c r="B336">
        <v>208.19569999999999</v>
      </c>
    </row>
    <row r="337" spans="1:2" x14ac:dyDescent="0.2">
      <c r="A337" s="1">
        <v>44735</v>
      </c>
      <c r="B337">
        <v>208.43190000000001</v>
      </c>
    </row>
    <row r="338" spans="1:2" x14ac:dyDescent="0.2">
      <c r="A338" s="1">
        <v>44734</v>
      </c>
      <c r="B338">
        <v>207.2741</v>
      </c>
    </row>
    <row r="339" spans="1:2" x14ac:dyDescent="0.2">
      <c r="A339" s="1">
        <v>44733</v>
      </c>
      <c r="B339">
        <v>205.8734</v>
      </c>
    </row>
    <row r="340" spans="1:2" x14ac:dyDescent="0.2">
      <c r="A340" s="1">
        <v>44732</v>
      </c>
      <c r="B340">
        <v>206.38319999999999</v>
      </c>
    </row>
    <row r="341" spans="1:2" x14ac:dyDescent="0.2">
      <c r="A341" s="1">
        <v>44729</v>
      </c>
      <c r="B341">
        <v>206.71870000000001</v>
      </c>
    </row>
    <row r="342" spans="1:2" x14ac:dyDescent="0.2">
      <c r="A342" s="1">
        <v>44728</v>
      </c>
      <c r="B342">
        <v>206.58609999999999</v>
      </c>
    </row>
    <row r="343" spans="1:2" x14ac:dyDescent="0.2">
      <c r="A343" s="1">
        <v>44727</v>
      </c>
      <c r="B343">
        <v>206.43629999999999</v>
      </c>
    </row>
    <row r="344" spans="1:2" x14ac:dyDescent="0.2">
      <c r="A344" s="1">
        <v>44726</v>
      </c>
      <c r="B344">
        <v>205.0924</v>
      </c>
    </row>
    <row r="345" spans="1:2" x14ac:dyDescent="0.2">
      <c r="A345" s="1">
        <v>44725</v>
      </c>
      <c r="B345">
        <v>206.24809999999999</v>
      </c>
    </row>
    <row r="346" spans="1:2" x14ac:dyDescent="0.2">
      <c r="A346" s="1">
        <v>44722</v>
      </c>
      <c r="B346">
        <v>208.71610000000001</v>
      </c>
    </row>
    <row r="347" spans="1:2" x14ac:dyDescent="0.2">
      <c r="A347" s="1">
        <v>44721</v>
      </c>
      <c r="B347">
        <v>209.97460000000001</v>
      </c>
    </row>
    <row r="348" spans="1:2" x14ac:dyDescent="0.2">
      <c r="A348" s="1">
        <v>44720</v>
      </c>
      <c r="B348">
        <v>210.45490000000001</v>
      </c>
    </row>
    <row r="349" spans="1:2" x14ac:dyDescent="0.2">
      <c r="A349" s="1">
        <v>44719</v>
      </c>
      <c r="B349">
        <v>210.97300000000001</v>
      </c>
    </row>
    <row r="350" spans="1:2" x14ac:dyDescent="0.2">
      <c r="A350" s="1">
        <v>44718</v>
      </c>
      <c r="B350">
        <v>210.58320000000001</v>
      </c>
    </row>
    <row r="351" spans="1:2" x14ac:dyDescent="0.2">
      <c r="A351" s="1">
        <v>44715</v>
      </c>
      <c r="B351">
        <v>211.8562</v>
      </c>
    </row>
    <row r="352" spans="1:2" x14ac:dyDescent="0.2">
      <c r="A352" s="1">
        <v>44714</v>
      </c>
      <c r="B352">
        <v>211.99299999999999</v>
      </c>
    </row>
    <row r="353" spans="1:2" x14ac:dyDescent="0.2">
      <c r="A353" s="1">
        <v>44713</v>
      </c>
      <c r="B353">
        <v>211.96549999999999</v>
      </c>
    </row>
    <row r="354" spans="1:2" x14ac:dyDescent="0.2">
      <c r="A354" s="1">
        <v>44712</v>
      </c>
      <c r="B354">
        <v>212.5172</v>
      </c>
    </row>
    <row r="355" spans="1:2" x14ac:dyDescent="0.2">
      <c r="A355" s="1">
        <v>44711</v>
      </c>
      <c r="B355">
        <v>213.4853</v>
      </c>
    </row>
    <row r="356" spans="1:2" x14ac:dyDescent="0.2">
      <c r="A356" s="1">
        <v>44708</v>
      </c>
      <c r="B356">
        <v>213.76009999999999</v>
      </c>
    </row>
    <row r="357" spans="1:2" x14ac:dyDescent="0.2">
      <c r="A357" s="1">
        <v>44707</v>
      </c>
      <c r="B357">
        <v>213.5154</v>
      </c>
    </row>
    <row r="358" spans="1:2" x14ac:dyDescent="0.2">
      <c r="A358" s="1">
        <v>44706</v>
      </c>
      <c r="B358">
        <v>213.70830000000001</v>
      </c>
    </row>
    <row r="359" spans="1:2" x14ac:dyDescent="0.2">
      <c r="A359" s="1">
        <v>44705</v>
      </c>
      <c r="B359">
        <v>213.35830000000001</v>
      </c>
    </row>
    <row r="360" spans="1:2" x14ac:dyDescent="0.2">
      <c r="A360" s="1">
        <v>44704</v>
      </c>
      <c r="B360">
        <v>212.4366</v>
      </c>
    </row>
    <row r="361" spans="1:2" x14ac:dyDescent="0.2">
      <c r="A361" s="1">
        <v>44701</v>
      </c>
      <c r="B361">
        <v>213.01390000000001</v>
      </c>
    </row>
    <row r="362" spans="1:2" x14ac:dyDescent="0.2">
      <c r="A362" s="1">
        <v>44700</v>
      </c>
      <c r="B362">
        <v>212.73390000000001</v>
      </c>
    </row>
    <row r="363" spans="1:2" x14ac:dyDescent="0.2">
      <c r="A363" s="1">
        <v>44699</v>
      </c>
      <c r="B363">
        <v>212.3597</v>
      </c>
    </row>
    <row r="364" spans="1:2" x14ac:dyDescent="0.2">
      <c r="A364" s="1">
        <v>44698</v>
      </c>
      <c r="B364">
        <v>211.8929</v>
      </c>
    </row>
    <row r="365" spans="1:2" x14ac:dyDescent="0.2">
      <c r="A365" s="1">
        <v>44697</v>
      </c>
      <c r="B365">
        <v>212.90639999999999</v>
      </c>
    </row>
    <row r="366" spans="1:2" x14ac:dyDescent="0.2">
      <c r="A366" s="1">
        <v>44694</v>
      </c>
      <c r="B366">
        <v>212.66159999999999</v>
      </c>
    </row>
    <row r="367" spans="1:2" x14ac:dyDescent="0.2">
      <c r="A367" s="1">
        <v>44693</v>
      </c>
      <c r="B367">
        <v>213.2689</v>
      </c>
    </row>
    <row r="368" spans="1:2" x14ac:dyDescent="0.2">
      <c r="A368" s="1">
        <v>44692</v>
      </c>
      <c r="B368">
        <v>212.4683</v>
      </c>
    </row>
    <row r="369" spans="1:2" x14ac:dyDescent="0.2">
      <c r="A369" s="1">
        <v>44691</v>
      </c>
      <c r="B369">
        <v>212.01089999999999</v>
      </c>
    </row>
    <row r="370" spans="1:2" x14ac:dyDescent="0.2">
      <c r="A370" s="1">
        <v>44690</v>
      </c>
      <c r="B370">
        <v>211.38929999999999</v>
      </c>
    </row>
    <row r="371" spans="1:2" x14ac:dyDescent="0.2">
      <c r="A371" s="1">
        <v>44687</v>
      </c>
      <c r="B371">
        <v>210.91159999999999</v>
      </c>
    </row>
    <row r="372" spans="1:2" x14ac:dyDescent="0.2">
      <c r="A372" s="1">
        <v>44686</v>
      </c>
      <c r="B372">
        <v>211.84909999999999</v>
      </c>
    </row>
    <row r="373" spans="1:2" x14ac:dyDescent="0.2">
      <c r="A373" s="1">
        <v>44685</v>
      </c>
      <c r="B373">
        <v>212.74039999999999</v>
      </c>
    </row>
    <row r="374" spans="1:2" x14ac:dyDescent="0.2">
      <c r="A374" s="1">
        <v>44684</v>
      </c>
      <c r="B374">
        <v>212.45099999999999</v>
      </c>
    </row>
    <row r="375" spans="1:2" x14ac:dyDescent="0.2">
      <c r="A375" s="1">
        <v>44683</v>
      </c>
      <c r="B375">
        <v>212.33170000000001</v>
      </c>
    </row>
    <row r="376" spans="1:2" x14ac:dyDescent="0.2">
      <c r="A376" s="1">
        <v>44680</v>
      </c>
      <c r="B376">
        <v>213.0805</v>
      </c>
    </row>
    <row r="377" spans="1:2" x14ac:dyDescent="0.2">
      <c r="A377" s="1">
        <v>44679</v>
      </c>
      <c r="B377">
        <v>213.81280000000001</v>
      </c>
    </row>
    <row r="378" spans="1:2" x14ac:dyDescent="0.2">
      <c r="A378" s="1">
        <v>44678</v>
      </c>
      <c r="B378">
        <v>214.3169</v>
      </c>
    </row>
    <row r="379" spans="1:2" x14ac:dyDescent="0.2">
      <c r="A379" s="1">
        <v>44677</v>
      </c>
      <c r="B379">
        <v>214.83529999999999</v>
      </c>
    </row>
    <row r="380" spans="1:2" x14ac:dyDescent="0.2">
      <c r="A380" s="1">
        <v>44676</v>
      </c>
      <c r="B380">
        <v>214.21260000000001</v>
      </c>
    </row>
    <row r="381" spans="1:2" x14ac:dyDescent="0.2">
      <c r="A381" s="1">
        <v>44673</v>
      </c>
      <c r="B381">
        <v>213.34440000000001</v>
      </c>
    </row>
    <row r="382" spans="1:2" x14ac:dyDescent="0.2">
      <c r="A382" s="1">
        <v>44672</v>
      </c>
      <c r="B382">
        <v>213.74690000000001</v>
      </c>
    </row>
    <row r="383" spans="1:2" x14ac:dyDescent="0.2">
      <c r="A383" s="1">
        <v>44671</v>
      </c>
      <c r="B383">
        <v>214.49350000000001</v>
      </c>
    </row>
    <row r="384" spans="1:2" x14ac:dyDescent="0.2">
      <c r="A384" s="1">
        <v>44670</v>
      </c>
      <c r="B384">
        <v>213.7689</v>
      </c>
    </row>
    <row r="385" spans="1:2" x14ac:dyDescent="0.2">
      <c r="A385" s="1">
        <v>44669</v>
      </c>
      <c r="B385">
        <v>214.74870000000001</v>
      </c>
    </row>
    <row r="386" spans="1:2" x14ac:dyDescent="0.2">
      <c r="A386" s="1">
        <v>44666</v>
      </c>
      <c r="B386">
        <v>215.12100000000001</v>
      </c>
    </row>
    <row r="387" spans="1:2" x14ac:dyDescent="0.2">
      <c r="A387" s="1">
        <v>44665</v>
      </c>
      <c r="B387">
        <v>215.12370000000001</v>
      </c>
    </row>
    <row r="388" spans="1:2" x14ac:dyDescent="0.2">
      <c r="A388" s="1">
        <v>44664</v>
      </c>
      <c r="B388">
        <v>216.0275</v>
      </c>
    </row>
    <row r="389" spans="1:2" x14ac:dyDescent="0.2">
      <c r="A389" s="1">
        <v>44663</v>
      </c>
      <c r="B389">
        <v>215.8185</v>
      </c>
    </row>
    <row r="390" spans="1:2" x14ac:dyDescent="0.2">
      <c r="A390" s="1">
        <v>44662</v>
      </c>
      <c r="B390">
        <v>215.47819999999999</v>
      </c>
    </row>
    <row r="391" spans="1:2" x14ac:dyDescent="0.2">
      <c r="A391" s="1">
        <v>44659</v>
      </c>
      <c r="B391">
        <v>216.4229</v>
      </c>
    </row>
    <row r="392" spans="1:2" x14ac:dyDescent="0.2">
      <c r="A392" s="1">
        <v>44658</v>
      </c>
      <c r="B392">
        <v>217.0472</v>
      </c>
    </row>
    <row r="393" spans="1:2" x14ac:dyDescent="0.2">
      <c r="A393" s="1">
        <v>44657</v>
      </c>
      <c r="B393">
        <v>217.30690000000001</v>
      </c>
    </row>
    <row r="394" spans="1:2" x14ac:dyDescent="0.2">
      <c r="A394" s="1">
        <v>44656</v>
      </c>
      <c r="B394">
        <v>217.93340000000001</v>
      </c>
    </row>
    <row r="395" spans="1:2" x14ac:dyDescent="0.2">
      <c r="A395" s="1">
        <v>44655</v>
      </c>
      <c r="B395">
        <v>219.35470000000001</v>
      </c>
    </row>
    <row r="396" spans="1:2" x14ac:dyDescent="0.2">
      <c r="A396" s="1">
        <v>44652</v>
      </c>
      <c r="B396">
        <v>219.1027</v>
      </c>
    </row>
    <row r="397" spans="1:2" x14ac:dyDescent="0.2">
      <c r="A397" s="1">
        <v>44651</v>
      </c>
      <c r="B397">
        <v>219.51249999999999</v>
      </c>
    </row>
    <row r="398" spans="1:2" x14ac:dyDescent="0.2">
      <c r="A398" s="1">
        <v>44650</v>
      </c>
      <c r="B398">
        <v>219.0061</v>
      </c>
    </row>
    <row r="399" spans="1:2" x14ac:dyDescent="0.2">
      <c r="A399" s="1">
        <v>44649</v>
      </c>
      <c r="B399">
        <v>218.59909999999999</v>
      </c>
    </row>
    <row r="400" spans="1:2" x14ac:dyDescent="0.2">
      <c r="A400" s="1">
        <v>44648</v>
      </c>
      <c r="B400">
        <v>218.3783</v>
      </c>
    </row>
    <row r="401" spans="1:2" x14ac:dyDescent="0.2">
      <c r="A401" s="1">
        <v>44645</v>
      </c>
      <c r="B401">
        <v>218.3167</v>
      </c>
    </row>
    <row r="402" spans="1:2" x14ac:dyDescent="0.2">
      <c r="A402" s="1">
        <v>44644</v>
      </c>
      <c r="B402">
        <v>219.28270000000001</v>
      </c>
    </row>
    <row r="403" spans="1:2" x14ac:dyDescent="0.2">
      <c r="A403" s="1">
        <v>44643</v>
      </c>
      <c r="B403">
        <v>219.7577</v>
      </c>
    </row>
    <row r="404" spans="1:2" x14ac:dyDescent="0.2">
      <c r="A404" s="1">
        <v>44642</v>
      </c>
      <c r="B404">
        <v>219.1302</v>
      </c>
    </row>
    <row r="405" spans="1:2" x14ac:dyDescent="0.2">
      <c r="A405" s="1">
        <v>44641</v>
      </c>
      <c r="B405">
        <v>219.91839999999999</v>
      </c>
    </row>
    <row r="406" spans="1:2" x14ac:dyDescent="0.2">
      <c r="A406" s="1">
        <v>44638</v>
      </c>
      <c r="B406">
        <v>221.2107</v>
      </c>
    </row>
    <row r="407" spans="1:2" x14ac:dyDescent="0.2">
      <c r="A407" s="1">
        <v>44637</v>
      </c>
      <c r="B407">
        <v>220.77359999999999</v>
      </c>
    </row>
    <row r="408" spans="1:2" x14ac:dyDescent="0.2">
      <c r="A408" s="1">
        <v>44636</v>
      </c>
      <c r="B408">
        <v>220.5592</v>
      </c>
    </row>
    <row r="409" spans="1:2" x14ac:dyDescent="0.2">
      <c r="A409" s="1">
        <v>44635</v>
      </c>
      <c r="B409">
        <v>220.5609</v>
      </c>
    </row>
    <row r="410" spans="1:2" x14ac:dyDescent="0.2">
      <c r="A410" s="1">
        <v>44634</v>
      </c>
      <c r="B410">
        <v>220.5428</v>
      </c>
    </row>
    <row r="411" spans="1:2" x14ac:dyDescent="0.2">
      <c r="A411" s="1">
        <v>44631</v>
      </c>
      <c r="B411">
        <v>221.90379999999999</v>
      </c>
    </row>
    <row r="412" spans="1:2" x14ac:dyDescent="0.2">
      <c r="A412" s="1">
        <v>44630</v>
      </c>
      <c r="B412">
        <v>222.041</v>
      </c>
    </row>
    <row r="413" spans="1:2" x14ac:dyDescent="0.2">
      <c r="A413" s="1">
        <v>44629</v>
      </c>
      <c r="B413">
        <v>222.9357</v>
      </c>
    </row>
    <row r="414" spans="1:2" x14ac:dyDescent="0.2">
      <c r="A414" s="1">
        <v>44628</v>
      </c>
      <c r="B414">
        <v>223.63919999999999</v>
      </c>
    </row>
    <row r="415" spans="1:2" x14ac:dyDescent="0.2">
      <c r="A415" s="1">
        <v>44627</v>
      </c>
      <c r="B415">
        <v>225.02170000000001</v>
      </c>
    </row>
    <row r="416" spans="1:2" x14ac:dyDescent="0.2">
      <c r="A416" s="1">
        <v>44624</v>
      </c>
      <c r="B416">
        <v>225.7963</v>
      </c>
    </row>
    <row r="417" spans="1:2" x14ac:dyDescent="0.2">
      <c r="A417" s="1">
        <v>44623</v>
      </c>
      <c r="B417">
        <v>224.89920000000001</v>
      </c>
    </row>
    <row r="418" spans="1:2" x14ac:dyDescent="0.2">
      <c r="A418" s="1">
        <v>44622</v>
      </c>
      <c r="B418">
        <v>224.8528</v>
      </c>
    </row>
    <row r="419" spans="1:2" x14ac:dyDescent="0.2">
      <c r="A419" s="1">
        <v>44621</v>
      </c>
      <c r="B419">
        <v>226.33930000000001</v>
      </c>
    </row>
    <row r="420" spans="1:2" x14ac:dyDescent="0.2">
      <c r="A420" s="1">
        <v>44620</v>
      </c>
      <c r="B420">
        <v>224.6969</v>
      </c>
    </row>
    <row r="421" spans="1:2" x14ac:dyDescent="0.2">
      <c r="A421" s="1">
        <v>44617</v>
      </c>
      <c r="B421">
        <v>223.75389999999999</v>
      </c>
    </row>
    <row r="422" spans="1:2" x14ac:dyDescent="0.2">
      <c r="A422" s="1">
        <v>44616</v>
      </c>
      <c r="B422">
        <v>223.8151</v>
      </c>
    </row>
    <row r="423" spans="1:2" x14ac:dyDescent="0.2">
      <c r="A423" s="1">
        <v>44615</v>
      </c>
      <c r="B423">
        <v>223.71729999999999</v>
      </c>
    </row>
    <row r="424" spans="1:2" x14ac:dyDescent="0.2">
      <c r="A424" s="1">
        <v>44614</v>
      </c>
      <c r="B424">
        <v>224.15110000000001</v>
      </c>
    </row>
    <row r="425" spans="1:2" x14ac:dyDescent="0.2">
      <c r="A425" s="1">
        <v>44613</v>
      </c>
      <c r="B425">
        <v>224.44399999999999</v>
      </c>
    </row>
    <row r="426" spans="1:2" x14ac:dyDescent="0.2">
      <c r="A426" s="1">
        <v>44610</v>
      </c>
      <c r="B426">
        <v>224.52789999999999</v>
      </c>
    </row>
    <row r="427" spans="1:2" x14ac:dyDescent="0.2">
      <c r="A427" s="1">
        <v>44609</v>
      </c>
      <c r="B427">
        <v>224.18219999999999</v>
      </c>
    </row>
    <row r="428" spans="1:2" x14ac:dyDescent="0.2">
      <c r="A428" s="1">
        <v>44608</v>
      </c>
      <c r="B428">
        <v>223.8304</v>
      </c>
    </row>
    <row r="429" spans="1:2" x14ac:dyDescent="0.2">
      <c r="A429" s="1">
        <v>44607</v>
      </c>
      <c r="B429">
        <v>223.54580000000001</v>
      </c>
    </row>
    <row r="430" spans="1:2" x14ac:dyDescent="0.2">
      <c r="A430" s="1">
        <v>44606</v>
      </c>
      <c r="B430">
        <v>223.89449999999999</v>
      </c>
    </row>
    <row r="431" spans="1:2" x14ac:dyDescent="0.2">
      <c r="A431" s="1">
        <v>44603</v>
      </c>
      <c r="B431">
        <v>224.5395</v>
      </c>
    </row>
    <row r="432" spans="1:2" x14ac:dyDescent="0.2">
      <c r="A432" s="1">
        <v>44602</v>
      </c>
      <c r="B432">
        <v>224.13329999999999</v>
      </c>
    </row>
    <row r="433" spans="1:2" x14ac:dyDescent="0.2">
      <c r="A433" s="1">
        <v>44601</v>
      </c>
      <c r="B433">
        <v>225.3793</v>
      </c>
    </row>
    <row r="434" spans="1:2" x14ac:dyDescent="0.2">
      <c r="A434" s="1">
        <v>44600</v>
      </c>
      <c r="B434">
        <v>225.05850000000001</v>
      </c>
    </row>
    <row r="435" spans="1:2" x14ac:dyDescent="0.2">
      <c r="A435" s="1">
        <v>44599</v>
      </c>
      <c r="B435">
        <v>225.62270000000001</v>
      </c>
    </row>
    <row r="436" spans="1:2" x14ac:dyDescent="0.2">
      <c r="A436" s="1">
        <v>44596</v>
      </c>
      <c r="B436">
        <v>225.90889999999999</v>
      </c>
    </row>
    <row r="437" spans="1:2" x14ac:dyDescent="0.2">
      <c r="A437" s="1">
        <v>44595</v>
      </c>
      <c r="B437">
        <v>226.97229999999999</v>
      </c>
    </row>
    <row r="438" spans="1:2" x14ac:dyDescent="0.2">
      <c r="A438" s="1">
        <v>44594</v>
      </c>
      <c r="B438">
        <v>227.89519999999999</v>
      </c>
    </row>
    <row r="439" spans="1:2" x14ac:dyDescent="0.2">
      <c r="A439" s="1">
        <v>44593</v>
      </c>
      <c r="B439">
        <v>227.64429999999999</v>
      </c>
    </row>
    <row r="440" spans="1:2" x14ac:dyDescent="0.2">
      <c r="A440" s="1">
        <v>44592</v>
      </c>
      <c r="B440">
        <v>227.84970000000001</v>
      </c>
    </row>
    <row r="441" spans="1:2" x14ac:dyDescent="0.2">
      <c r="A441" s="1">
        <v>44589</v>
      </c>
      <c r="B441">
        <v>228.19560000000001</v>
      </c>
    </row>
    <row r="442" spans="1:2" x14ac:dyDescent="0.2">
      <c r="A442" s="1">
        <v>44588</v>
      </c>
      <c r="B442">
        <v>228.20859999999999</v>
      </c>
    </row>
    <row r="443" spans="1:2" x14ac:dyDescent="0.2">
      <c r="A443" s="1">
        <v>44587</v>
      </c>
      <c r="B443">
        <v>228.0866</v>
      </c>
    </row>
    <row r="444" spans="1:2" x14ac:dyDescent="0.2">
      <c r="A444" s="1">
        <v>44586</v>
      </c>
      <c r="B444">
        <v>228.7843</v>
      </c>
    </row>
    <row r="445" spans="1:2" x14ac:dyDescent="0.2">
      <c r="A445" s="1">
        <v>44585</v>
      </c>
      <c r="B445">
        <v>229.0129</v>
      </c>
    </row>
    <row r="446" spans="1:2" x14ac:dyDescent="0.2">
      <c r="A446" s="1">
        <v>44582</v>
      </c>
      <c r="B446">
        <v>229.0127</v>
      </c>
    </row>
    <row r="447" spans="1:2" x14ac:dyDescent="0.2">
      <c r="A447" s="1">
        <v>44581</v>
      </c>
      <c r="B447">
        <v>228.46190000000001</v>
      </c>
    </row>
    <row r="448" spans="1:2" x14ac:dyDescent="0.2">
      <c r="A448" s="1">
        <v>44580</v>
      </c>
      <c r="B448">
        <v>228.221</v>
      </c>
    </row>
    <row r="449" spans="1:2" x14ac:dyDescent="0.2">
      <c r="A449" s="1">
        <v>44579</v>
      </c>
      <c r="B449">
        <v>228.0635</v>
      </c>
    </row>
    <row r="450" spans="1:2" x14ac:dyDescent="0.2">
      <c r="A450" s="1">
        <v>44578</v>
      </c>
      <c r="B450">
        <v>228.80260000000001</v>
      </c>
    </row>
    <row r="451" spans="1:2" x14ac:dyDescent="0.2">
      <c r="A451" s="1">
        <v>44575</v>
      </c>
      <c r="B451">
        <v>228.98820000000001</v>
      </c>
    </row>
    <row r="452" spans="1:2" x14ac:dyDescent="0.2">
      <c r="A452" s="1">
        <v>44574</v>
      </c>
      <c r="B452">
        <v>229.7867</v>
      </c>
    </row>
    <row r="453" spans="1:2" x14ac:dyDescent="0.2">
      <c r="A453" s="1">
        <v>44573</v>
      </c>
      <c r="B453">
        <v>229.44159999999999</v>
      </c>
    </row>
    <row r="454" spans="1:2" x14ac:dyDescent="0.2">
      <c r="A454" s="1">
        <v>44572</v>
      </c>
      <c r="B454">
        <v>229.25110000000001</v>
      </c>
    </row>
    <row r="455" spans="1:2" x14ac:dyDescent="0.2">
      <c r="A455" s="1">
        <v>44571</v>
      </c>
      <c r="B455">
        <v>229.13030000000001</v>
      </c>
    </row>
    <row r="456" spans="1:2" x14ac:dyDescent="0.2">
      <c r="A456" s="1">
        <v>44568</v>
      </c>
      <c r="B456">
        <v>229.26499999999999</v>
      </c>
    </row>
    <row r="457" spans="1:2" x14ac:dyDescent="0.2">
      <c r="A457" s="1">
        <v>44567</v>
      </c>
      <c r="B457">
        <v>229.66079999999999</v>
      </c>
    </row>
    <row r="458" spans="1:2" x14ac:dyDescent="0.2">
      <c r="A458" s="1">
        <v>44566</v>
      </c>
      <c r="B458">
        <v>230.1532</v>
      </c>
    </row>
    <row r="459" spans="1:2" x14ac:dyDescent="0.2">
      <c r="A459" s="1">
        <v>44565</v>
      </c>
      <c r="B459">
        <v>230.47919999999999</v>
      </c>
    </row>
    <row r="460" spans="1:2" x14ac:dyDescent="0.2">
      <c r="A460" s="1">
        <v>44564</v>
      </c>
      <c r="B460">
        <v>230.74619999999999</v>
      </c>
    </row>
    <row r="461" spans="1:2" x14ac:dyDescent="0.2">
      <c r="A461" s="1">
        <v>44561</v>
      </c>
      <c r="B461">
        <v>231.69649999999999</v>
      </c>
    </row>
    <row r="462" spans="1:2" x14ac:dyDescent="0.2">
      <c r="A462" s="1">
        <v>44560</v>
      </c>
      <c r="B462">
        <v>231.51830000000001</v>
      </c>
    </row>
    <row r="463" spans="1:2" x14ac:dyDescent="0.2">
      <c r="A463" s="1">
        <v>44559</v>
      </c>
      <c r="B463">
        <v>231.3304</v>
      </c>
    </row>
    <row r="464" spans="1:2" x14ac:dyDescent="0.2">
      <c r="A464" s="1">
        <v>44558</v>
      </c>
      <c r="B464">
        <v>231.9408</v>
      </c>
    </row>
    <row r="465" spans="1:2" x14ac:dyDescent="0.2">
      <c r="A465" s="1">
        <v>44557</v>
      </c>
      <c r="B465">
        <v>231.94399999999999</v>
      </c>
    </row>
    <row r="466" spans="1:2" x14ac:dyDescent="0.2">
      <c r="A466" s="1">
        <v>44554</v>
      </c>
      <c r="B466">
        <v>231.8501</v>
      </c>
    </row>
    <row r="467" spans="1:2" x14ac:dyDescent="0.2">
      <c r="A467" s="1">
        <v>44553</v>
      </c>
      <c r="B467">
        <v>231.82769999999999</v>
      </c>
    </row>
    <row r="468" spans="1:2" x14ac:dyDescent="0.2">
      <c r="A468" s="1">
        <v>44552</v>
      </c>
      <c r="B468">
        <v>232.28819999999999</v>
      </c>
    </row>
    <row r="469" spans="1:2" x14ac:dyDescent="0.2">
      <c r="A469" s="1">
        <v>44551</v>
      </c>
      <c r="B469">
        <v>232.2585</v>
      </c>
    </row>
    <row r="470" spans="1:2" x14ac:dyDescent="0.2">
      <c r="A470" s="1">
        <v>44550</v>
      </c>
      <c r="B470">
        <v>232.92699999999999</v>
      </c>
    </row>
    <row r="471" spans="1:2" x14ac:dyDescent="0.2">
      <c r="A471" s="1">
        <v>44547</v>
      </c>
      <c r="B471">
        <v>233.12139999999999</v>
      </c>
    </row>
    <row r="472" spans="1:2" x14ac:dyDescent="0.2">
      <c r="A472" s="1">
        <v>44546</v>
      </c>
      <c r="B472">
        <v>232.91120000000001</v>
      </c>
    </row>
    <row r="473" spans="1:2" x14ac:dyDescent="0.2">
      <c r="A473" s="1">
        <v>44545</v>
      </c>
      <c r="B473">
        <v>232.8253</v>
      </c>
    </row>
    <row r="474" spans="1:2" x14ac:dyDescent="0.2">
      <c r="A474" s="1">
        <v>44544</v>
      </c>
      <c r="B474">
        <v>233.06739999999999</v>
      </c>
    </row>
    <row r="475" spans="1:2" x14ac:dyDescent="0.2">
      <c r="A475" s="1">
        <v>44543</v>
      </c>
      <c r="B475">
        <v>233.29069999999999</v>
      </c>
    </row>
    <row r="476" spans="1:2" x14ac:dyDescent="0.2">
      <c r="A476" s="1">
        <v>44540</v>
      </c>
      <c r="B476">
        <v>232.8091</v>
      </c>
    </row>
    <row r="477" spans="1:2" x14ac:dyDescent="0.2">
      <c r="A477" s="1">
        <v>44539</v>
      </c>
      <c r="B477">
        <v>232.7551</v>
      </c>
    </row>
    <row r="478" spans="1:2" x14ac:dyDescent="0.2">
      <c r="A478" s="1">
        <v>44538</v>
      </c>
      <c r="B478">
        <v>232.5428</v>
      </c>
    </row>
    <row r="479" spans="1:2" x14ac:dyDescent="0.2">
      <c r="A479" s="1">
        <v>44537</v>
      </c>
      <c r="B479">
        <v>233.08680000000001</v>
      </c>
    </row>
    <row r="480" spans="1:2" x14ac:dyDescent="0.2">
      <c r="A480" s="1">
        <v>44536</v>
      </c>
      <c r="B480">
        <v>233.3304</v>
      </c>
    </row>
    <row r="481" spans="1:2" x14ac:dyDescent="0.2">
      <c r="A481" s="1">
        <v>44533</v>
      </c>
      <c r="B481">
        <v>233.501</v>
      </c>
    </row>
    <row r="482" spans="1:2" x14ac:dyDescent="0.2">
      <c r="A482" s="1">
        <v>44532</v>
      </c>
      <c r="B482">
        <v>233.0445</v>
      </c>
    </row>
    <row r="483" spans="1:2" x14ac:dyDescent="0.2">
      <c r="A483" s="1">
        <v>44531</v>
      </c>
      <c r="B483">
        <v>232.97839999999999</v>
      </c>
    </row>
    <row r="484" spans="1:2" x14ac:dyDescent="0.2">
      <c r="A484" s="1">
        <v>44530</v>
      </c>
      <c r="B484">
        <v>232.9622</v>
      </c>
    </row>
    <row r="485" spans="1:2" x14ac:dyDescent="0.2">
      <c r="A485" s="1">
        <v>44529</v>
      </c>
      <c r="B485">
        <v>232.39160000000001</v>
      </c>
    </row>
    <row r="486" spans="1:2" x14ac:dyDescent="0.2">
      <c r="A486" s="1">
        <v>44526</v>
      </c>
      <c r="B486">
        <v>232.5813</v>
      </c>
    </row>
    <row r="487" spans="1:2" x14ac:dyDescent="0.2">
      <c r="A487" s="1">
        <v>44525</v>
      </c>
      <c r="B487">
        <v>231.26990000000001</v>
      </c>
    </row>
    <row r="488" spans="1:2" x14ac:dyDescent="0.2">
      <c r="A488" s="1">
        <v>44524</v>
      </c>
      <c r="B488">
        <v>231.11959999999999</v>
      </c>
    </row>
    <row r="489" spans="1:2" x14ac:dyDescent="0.2">
      <c r="A489" s="1">
        <v>44523</v>
      </c>
      <c r="B489">
        <v>231.02610000000001</v>
      </c>
    </row>
    <row r="490" spans="1:2" x14ac:dyDescent="0.2">
      <c r="A490" s="1">
        <v>44522</v>
      </c>
      <c r="B490">
        <v>231.773</v>
      </c>
    </row>
    <row r="491" spans="1:2" x14ac:dyDescent="0.2">
      <c r="A491" s="1">
        <v>44519</v>
      </c>
      <c r="B491">
        <v>232.47489999999999</v>
      </c>
    </row>
    <row r="492" spans="1:2" x14ac:dyDescent="0.2">
      <c r="A492" s="1">
        <v>44518</v>
      </c>
      <c r="B492">
        <v>231.9922</v>
      </c>
    </row>
    <row r="493" spans="1:2" x14ac:dyDescent="0.2">
      <c r="A493" s="1">
        <v>44517</v>
      </c>
      <c r="B493">
        <v>231.69040000000001</v>
      </c>
    </row>
    <row r="494" spans="1:2" x14ac:dyDescent="0.2">
      <c r="A494" s="1">
        <v>44516</v>
      </c>
      <c r="B494">
        <v>231.54650000000001</v>
      </c>
    </row>
    <row r="495" spans="1:2" x14ac:dyDescent="0.2">
      <c r="A495" s="1">
        <v>44515</v>
      </c>
      <c r="B495">
        <v>231.71369999999999</v>
      </c>
    </row>
    <row r="496" spans="1:2" x14ac:dyDescent="0.2">
      <c r="A496" s="1">
        <v>44512</v>
      </c>
      <c r="B496">
        <v>232.11920000000001</v>
      </c>
    </row>
    <row r="497" spans="1:2" x14ac:dyDescent="0.2">
      <c r="A497" s="1">
        <v>44511</v>
      </c>
      <c r="B497">
        <v>232.25190000000001</v>
      </c>
    </row>
    <row r="498" spans="1:2" x14ac:dyDescent="0.2">
      <c r="A498" s="1">
        <v>44510</v>
      </c>
      <c r="B498">
        <v>232.4211</v>
      </c>
    </row>
    <row r="499" spans="1:2" x14ac:dyDescent="0.2">
      <c r="A499" s="1">
        <v>44509</v>
      </c>
      <c r="B499">
        <v>233.48560000000001</v>
      </c>
    </row>
    <row r="500" spans="1:2" x14ac:dyDescent="0.2">
      <c r="A500" s="1">
        <v>44508</v>
      </c>
      <c r="B500">
        <v>232.9461</v>
      </c>
    </row>
    <row r="501" spans="1:2" x14ac:dyDescent="0.2">
      <c r="A501" s="1">
        <v>44505</v>
      </c>
      <c r="B501">
        <v>233.23</v>
      </c>
    </row>
    <row r="502" spans="1:2" x14ac:dyDescent="0.2">
      <c r="A502" s="1">
        <v>44504</v>
      </c>
      <c r="B502">
        <v>232.32509999999999</v>
      </c>
    </row>
    <row r="503" spans="1:2" x14ac:dyDescent="0.2">
      <c r="A503" s="1">
        <v>44503</v>
      </c>
      <c r="B503">
        <v>231.64</v>
      </c>
    </row>
    <row r="504" spans="1:2" x14ac:dyDescent="0.2">
      <c r="A504" s="1">
        <v>44502</v>
      </c>
      <c r="B504">
        <v>231.8339</v>
      </c>
    </row>
    <row r="505" spans="1:2" x14ac:dyDescent="0.2">
      <c r="A505" s="1">
        <v>44501</v>
      </c>
      <c r="B505">
        <v>231.30959999999999</v>
      </c>
    </row>
    <row r="506" spans="1:2" x14ac:dyDescent="0.2">
      <c r="A506" s="1">
        <v>44498</v>
      </c>
      <c r="B506">
        <v>231.4033</v>
      </c>
    </row>
    <row r="507" spans="1:2" x14ac:dyDescent="0.2">
      <c r="A507" s="1">
        <v>44497</v>
      </c>
      <c r="B507">
        <v>231.77510000000001</v>
      </c>
    </row>
    <row r="508" spans="1:2" x14ac:dyDescent="0.2">
      <c r="A508" s="1">
        <v>44496</v>
      </c>
      <c r="B508">
        <v>232.03219999999999</v>
      </c>
    </row>
    <row r="509" spans="1:2" x14ac:dyDescent="0.2">
      <c r="A509" s="1">
        <v>44495</v>
      </c>
      <c r="B509">
        <v>231.1917</v>
      </c>
    </row>
    <row r="510" spans="1:2" x14ac:dyDescent="0.2">
      <c r="A510" s="1">
        <v>44494</v>
      </c>
      <c r="B510">
        <v>230.98949999999999</v>
      </c>
    </row>
    <row r="511" spans="1:2" x14ac:dyDescent="0.2">
      <c r="A511" s="1">
        <v>44491</v>
      </c>
      <c r="B511">
        <v>230.8563</v>
      </c>
    </row>
    <row r="512" spans="1:2" x14ac:dyDescent="0.2">
      <c r="A512" s="1">
        <v>44490</v>
      </c>
      <c r="B512">
        <v>230.5968</v>
      </c>
    </row>
    <row r="513" spans="1:2" x14ac:dyDescent="0.2">
      <c r="A513" s="1">
        <v>44489</v>
      </c>
      <c r="B513">
        <v>230.95070000000001</v>
      </c>
    </row>
    <row r="514" spans="1:2" x14ac:dyDescent="0.2">
      <c r="A514" s="1">
        <v>44488</v>
      </c>
      <c r="B514">
        <v>231.04499999999999</v>
      </c>
    </row>
    <row r="515" spans="1:2" x14ac:dyDescent="0.2">
      <c r="A515" s="1">
        <v>44487</v>
      </c>
      <c r="B515">
        <v>231.4307</v>
      </c>
    </row>
    <row r="516" spans="1:2" x14ac:dyDescent="0.2">
      <c r="A516" s="1">
        <v>44484</v>
      </c>
      <c r="B516">
        <v>231.67410000000001</v>
      </c>
    </row>
    <row r="517" spans="1:2" x14ac:dyDescent="0.2">
      <c r="A517" s="1">
        <v>44483</v>
      </c>
      <c r="B517">
        <v>232.0701</v>
      </c>
    </row>
    <row r="518" spans="1:2" x14ac:dyDescent="0.2">
      <c r="A518" s="1">
        <v>44482</v>
      </c>
      <c r="B518">
        <v>231.59530000000001</v>
      </c>
    </row>
    <row r="519" spans="1:2" x14ac:dyDescent="0.2">
      <c r="A519" s="1">
        <v>44481</v>
      </c>
      <c r="B519">
        <v>231.08940000000001</v>
      </c>
    </row>
    <row r="520" spans="1:2" x14ac:dyDescent="0.2">
      <c r="A520" s="1">
        <v>44480</v>
      </c>
      <c r="B520">
        <v>230.9444</v>
      </c>
    </row>
    <row r="521" spans="1:2" x14ac:dyDescent="0.2">
      <c r="A521" s="1">
        <v>44477</v>
      </c>
      <c r="B521">
        <v>231.1541</v>
      </c>
    </row>
    <row r="522" spans="1:2" x14ac:dyDescent="0.2">
      <c r="A522" s="1">
        <v>44476</v>
      </c>
      <c r="B522">
        <v>231.65940000000001</v>
      </c>
    </row>
    <row r="523" spans="1:2" x14ac:dyDescent="0.2">
      <c r="A523" s="1">
        <v>44475</v>
      </c>
      <c r="B523">
        <v>231.9</v>
      </c>
    </row>
    <row r="524" spans="1:2" x14ac:dyDescent="0.2">
      <c r="A524" s="1">
        <v>44474</v>
      </c>
      <c r="B524">
        <v>231.94800000000001</v>
      </c>
    </row>
    <row r="525" spans="1:2" x14ac:dyDescent="0.2">
      <c r="A525" s="1">
        <v>44473</v>
      </c>
      <c r="B525">
        <v>232.43299999999999</v>
      </c>
    </row>
    <row r="526" spans="1:2" x14ac:dyDescent="0.2">
      <c r="A526" s="1">
        <v>44470</v>
      </c>
      <c r="B526">
        <v>232.56639999999999</v>
      </c>
    </row>
    <row r="527" spans="1:2" x14ac:dyDescent="0.2">
      <c r="A527" s="1">
        <v>44469</v>
      </c>
      <c r="B527">
        <v>232.14760000000001</v>
      </c>
    </row>
    <row r="528" spans="1:2" x14ac:dyDescent="0.2">
      <c r="A528" s="1">
        <v>44468</v>
      </c>
      <c r="B528">
        <v>232.31200000000001</v>
      </c>
    </row>
    <row r="529" spans="1:2" x14ac:dyDescent="0.2">
      <c r="A529" s="1">
        <v>44467</v>
      </c>
      <c r="B529">
        <v>232.1558</v>
      </c>
    </row>
    <row r="530" spans="1:2" x14ac:dyDescent="0.2">
      <c r="A530" s="1">
        <v>44466</v>
      </c>
      <c r="B530">
        <v>232.7636</v>
      </c>
    </row>
    <row r="531" spans="1:2" x14ac:dyDescent="0.2">
      <c r="A531" s="1">
        <v>44463</v>
      </c>
      <c r="B531">
        <v>233.0034</v>
      </c>
    </row>
    <row r="532" spans="1:2" x14ac:dyDescent="0.2">
      <c r="A532" s="1">
        <v>44462</v>
      </c>
      <c r="B532">
        <v>233.4777</v>
      </c>
    </row>
    <row r="533" spans="1:2" x14ac:dyDescent="0.2">
      <c r="A533" s="1">
        <v>44461</v>
      </c>
      <c r="B533">
        <v>234.4118</v>
      </c>
    </row>
    <row r="534" spans="1:2" x14ac:dyDescent="0.2">
      <c r="A534" s="1">
        <v>44460</v>
      </c>
      <c r="B534">
        <v>234.2912</v>
      </c>
    </row>
    <row r="535" spans="1:2" x14ac:dyDescent="0.2">
      <c r="A535" s="1">
        <v>44459</v>
      </c>
      <c r="B535">
        <v>234.24119999999999</v>
      </c>
    </row>
    <row r="536" spans="1:2" x14ac:dyDescent="0.2">
      <c r="A536" s="1">
        <v>44456</v>
      </c>
      <c r="B536">
        <v>233.8074</v>
      </c>
    </row>
    <row r="537" spans="1:2" x14ac:dyDescent="0.2">
      <c r="A537" s="1">
        <v>44455</v>
      </c>
      <c r="B537">
        <v>234.16130000000001</v>
      </c>
    </row>
    <row r="538" spans="1:2" x14ac:dyDescent="0.2">
      <c r="A538" s="1">
        <v>44454</v>
      </c>
      <c r="B538">
        <v>234.4717</v>
      </c>
    </row>
    <row r="539" spans="1:2" x14ac:dyDescent="0.2">
      <c r="A539" s="1">
        <v>44453</v>
      </c>
      <c r="B539">
        <v>234.68530000000001</v>
      </c>
    </row>
    <row r="540" spans="1:2" x14ac:dyDescent="0.2">
      <c r="A540" s="1">
        <v>44452</v>
      </c>
      <c r="B540">
        <v>234.35380000000001</v>
      </c>
    </row>
    <row r="541" spans="1:2" x14ac:dyDescent="0.2">
      <c r="A541" s="1">
        <v>44449</v>
      </c>
      <c r="B541">
        <v>234.25110000000001</v>
      </c>
    </row>
    <row r="542" spans="1:2" x14ac:dyDescent="0.2">
      <c r="A542" s="1">
        <v>44448</v>
      </c>
      <c r="B542">
        <v>234.5506</v>
      </c>
    </row>
    <row r="543" spans="1:2" x14ac:dyDescent="0.2">
      <c r="A543" s="1">
        <v>44447</v>
      </c>
      <c r="B543">
        <v>234.09110000000001</v>
      </c>
    </row>
    <row r="544" spans="1:2" x14ac:dyDescent="0.2">
      <c r="A544" s="1">
        <v>44446</v>
      </c>
      <c r="B544">
        <v>233.9247</v>
      </c>
    </row>
    <row r="545" spans="1:2" x14ac:dyDescent="0.2">
      <c r="A545" s="1">
        <v>44445</v>
      </c>
      <c r="B545">
        <v>234.44450000000001</v>
      </c>
    </row>
    <row r="546" spans="1:2" x14ac:dyDescent="0.2">
      <c r="A546" s="1">
        <v>44442</v>
      </c>
      <c r="B546">
        <v>234.4204</v>
      </c>
    </row>
    <row r="547" spans="1:2" x14ac:dyDescent="0.2">
      <c r="A547" s="1">
        <v>44441</v>
      </c>
      <c r="B547">
        <v>234.738</v>
      </c>
    </row>
    <row r="548" spans="1:2" x14ac:dyDescent="0.2">
      <c r="A548" s="1">
        <v>44440</v>
      </c>
      <c r="B548">
        <v>234.54900000000001</v>
      </c>
    </row>
    <row r="549" spans="1:2" x14ac:dyDescent="0.2">
      <c r="A549" s="1">
        <v>44439</v>
      </c>
      <c r="B549">
        <v>234.5498</v>
      </c>
    </row>
    <row r="550" spans="1:2" x14ac:dyDescent="0.2">
      <c r="A550" s="1">
        <v>44438</v>
      </c>
      <c r="B550">
        <v>234.8751</v>
      </c>
    </row>
    <row r="551" spans="1:2" x14ac:dyDescent="0.2">
      <c r="A551" s="1">
        <v>44435</v>
      </c>
      <c r="B551">
        <v>234.70769999999999</v>
      </c>
    </row>
    <row r="552" spans="1:2" x14ac:dyDescent="0.2">
      <c r="A552" s="1">
        <v>44434</v>
      </c>
      <c r="B552">
        <v>234.46260000000001</v>
      </c>
    </row>
    <row r="553" spans="1:2" x14ac:dyDescent="0.2">
      <c r="A553" s="1">
        <v>44433</v>
      </c>
      <c r="B553">
        <v>234.44900000000001</v>
      </c>
    </row>
    <row r="554" spans="1:2" x14ac:dyDescent="0.2">
      <c r="A554" s="1">
        <v>44432</v>
      </c>
      <c r="B554">
        <v>235.00919999999999</v>
      </c>
    </row>
    <row r="555" spans="1:2" x14ac:dyDescent="0.2">
      <c r="A555" s="1">
        <v>44431</v>
      </c>
      <c r="B555">
        <v>235.21549999999999</v>
      </c>
    </row>
    <row r="556" spans="1:2" x14ac:dyDescent="0.2">
      <c r="A556" s="1">
        <v>44428</v>
      </c>
      <c r="B556">
        <v>235.2876</v>
      </c>
    </row>
    <row r="557" spans="1:2" x14ac:dyDescent="0.2">
      <c r="A557" s="1">
        <v>44427</v>
      </c>
      <c r="B557">
        <v>235.27250000000001</v>
      </c>
    </row>
    <row r="558" spans="1:2" x14ac:dyDescent="0.2">
      <c r="A558" s="1">
        <v>44426</v>
      </c>
      <c r="B558">
        <v>235.0693</v>
      </c>
    </row>
    <row r="559" spans="1:2" x14ac:dyDescent="0.2">
      <c r="A559" s="1">
        <v>44425</v>
      </c>
      <c r="B559">
        <v>235.01589999999999</v>
      </c>
    </row>
    <row r="560" spans="1:2" x14ac:dyDescent="0.2">
      <c r="A560" s="1">
        <v>44424</v>
      </c>
      <c r="B560">
        <v>235.06399999999999</v>
      </c>
    </row>
    <row r="561" spans="1:2" x14ac:dyDescent="0.2">
      <c r="A561" s="1">
        <v>44421</v>
      </c>
      <c r="B561">
        <v>234.89879999999999</v>
      </c>
    </row>
    <row r="562" spans="1:2" x14ac:dyDescent="0.2">
      <c r="A562" s="1">
        <v>44420</v>
      </c>
      <c r="B562">
        <v>234.49260000000001</v>
      </c>
    </row>
    <row r="563" spans="1:2" x14ac:dyDescent="0.2">
      <c r="A563" s="1">
        <v>44419</v>
      </c>
      <c r="B563">
        <v>234.5069</v>
      </c>
    </row>
    <row r="564" spans="1:2" x14ac:dyDescent="0.2">
      <c r="A564" s="1">
        <v>44418</v>
      </c>
      <c r="B564">
        <v>234.5385</v>
      </c>
    </row>
    <row r="565" spans="1:2" x14ac:dyDescent="0.2">
      <c r="A565" s="1">
        <v>44417</v>
      </c>
      <c r="B565">
        <v>234.6926</v>
      </c>
    </row>
    <row r="566" spans="1:2" x14ac:dyDescent="0.2">
      <c r="A566" s="1">
        <v>44414</v>
      </c>
      <c r="B566">
        <v>234.7732</v>
      </c>
    </row>
    <row r="567" spans="1:2" x14ac:dyDescent="0.2">
      <c r="A567" s="1">
        <v>44413</v>
      </c>
      <c r="B567">
        <v>235.58269999999999</v>
      </c>
    </row>
    <row r="568" spans="1:2" x14ac:dyDescent="0.2">
      <c r="A568" s="1">
        <v>44412</v>
      </c>
      <c r="B568">
        <v>235.6808</v>
      </c>
    </row>
    <row r="569" spans="1:2" x14ac:dyDescent="0.2">
      <c r="A569" s="1">
        <v>44411</v>
      </c>
      <c r="B569">
        <v>235.6893</v>
      </c>
    </row>
    <row r="570" spans="1:2" x14ac:dyDescent="0.2">
      <c r="A570" s="1">
        <v>44410</v>
      </c>
      <c r="B570">
        <v>235.5454</v>
      </c>
    </row>
    <row r="571" spans="1:2" x14ac:dyDescent="0.2">
      <c r="A571" s="1">
        <v>44407</v>
      </c>
      <c r="B571">
        <v>235.16220000000001</v>
      </c>
    </row>
    <row r="572" spans="1:2" x14ac:dyDescent="0.2">
      <c r="A572" s="1">
        <v>44406</v>
      </c>
      <c r="B572">
        <v>234.93940000000001</v>
      </c>
    </row>
    <row r="573" spans="1:2" x14ac:dyDescent="0.2">
      <c r="A573" s="1">
        <v>44405</v>
      </c>
      <c r="B573">
        <v>235.0686</v>
      </c>
    </row>
    <row r="574" spans="1:2" x14ac:dyDescent="0.2">
      <c r="A574" s="1">
        <v>44404</v>
      </c>
      <c r="B574">
        <v>235.0077</v>
      </c>
    </row>
    <row r="575" spans="1:2" x14ac:dyDescent="0.2">
      <c r="A575" s="1">
        <v>44403</v>
      </c>
      <c r="B575">
        <v>234.7278</v>
      </c>
    </row>
    <row r="576" spans="1:2" x14ac:dyDescent="0.2">
      <c r="A576" s="1">
        <v>44400</v>
      </c>
      <c r="B576">
        <v>234.7396</v>
      </c>
    </row>
    <row r="577" spans="1:2" x14ac:dyDescent="0.2">
      <c r="A577" s="1">
        <v>44399</v>
      </c>
      <c r="B577">
        <v>234.83150000000001</v>
      </c>
    </row>
    <row r="578" spans="1:2" x14ac:dyDescent="0.2">
      <c r="A578" s="1">
        <v>44398</v>
      </c>
      <c r="B578">
        <v>234.4256</v>
      </c>
    </row>
    <row r="579" spans="1:2" x14ac:dyDescent="0.2">
      <c r="A579" s="1">
        <v>44397</v>
      </c>
      <c r="B579">
        <v>234.9316</v>
      </c>
    </row>
    <row r="580" spans="1:2" x14ac:dyDescent="0.2">
      <c r="A580" s="1">
        <v>44396</v>
      </c>
      <c r="B580">
        <v>234.88800000000001</v>
      </c>
    </row>
    <row r="581" spans="1:2" x14ac:dyDescent="0.2">
      <c r="A581" s="1">
        <v>44393</v>
      </c>
      <c r="B581">
        <v>234.10140000000001</v>
      </c>
    </row>
    <row r="582" spans="1:2" x14ac:dyDescent="0.2">
      <c r="A582" s="1">
        <v>44392</v>
      </c>
      <c r="B582">
        <v>234.03829999999999</v>
      </c>
    </row>
    <row r="583" spans="1:2" x14ac:dyDescent="0.2">
      <c r="A583" s="1">
        <v>44391</v>
      </c>
      <c r="B583">
        <v>233.79220000000001</v>
      </c>
    </row>
    <row r="584" spans="1:2" x14ac:dyDescent="0.2">
      <c r="A584" s="1">
        <v>44390</v>
      </c>
      <c r="B584">
        <v>233.36709999999999</v>
      </c>
    </row>
    <row r="585" spans="1:2" x14ac:dyDescent="0.2">
      <c r="A585" s="1">
        <v>44389</v>
      </c>
      <c r="B585">
        <v>233.50479999999999</v>
      </c>
    </row>
    <row r="586" spans="1:2" x14ac:dyDescent="0.2">
      <c r="A586" s="1">
        <v>44386</v>
      </c>
      <c r="B586">
        <v>233.41040000000001</v>
      </c>
    </row>
    <row r="587" spans="1:2" x14ac:dyDescent="0.2">
      <c r="A587" s="1">
        <v>44385</v>
      </c>
      <c r="B587">
        <v>234.0052</v>
      </c>
    </row>
    <row r="588" spans="1:2" x14ac:dyDescent="0.2">
      <c r="A588" s="1">
        <v>44384</v>
      </c>
      <c r="B588">
        <v>233.7433</v>
      </c>
    </row>
    <row r="589" spans="1:2" x14ac:dyDescent="0.2">
      <c r="A589" s="1">
        <v>44383</v>
      </c>
      <c r="B589">
        <v>233.34809999999999</v>
      </c>
    </row>
    <row r="590" spans="1:2" x14ac:dyDescent="0.2">
      <c r="A590" s="1">
        <v>44382</v>
      </c>
      <c r="B590">
        <v>232.697</v>
      </c>
    </row>
    <row r="591" spans="1:2" x14ac:dyDescent="0.2">
      <c r="A591" s="1">
        <v>44379</v>
      </c>
      <c r="B591">
        <v>232.74950000000001</v>
      </c>
    </row>
    <row r="592" spans="1:2" x14ac:dyDescent="0.2">
      <c r="A592" s="1">
        <v>44378</v>
      </c>
      <c r="B592">
        <v>232.4075</v>
      </c>
    </row>
    <row r="593" spans="1:2" x14ac:dyDescent="0.2">
      <c r="A593" s="1">
        <v>44377</v>
      </c>
      <c r="B593">
        <v>232.41759999999999</v>
      </c>
    </row>
    <row r="594" spans="1:2" x14ac:dyDescent="0.2">
      <c r="A594" s="1">
        <v>44376</v>
      </c>
      <c r="B594">
        <v>232.16419999999999</v>
      </c>
    </row>
    <row r="595" spans="1:2" x14ac:dyDescent="0.2">
      <c r="A595" s="1">
        <v>44375</v>
      </c>
      <c r="B595">
        <v>232.1292</v>
      </c>
    </row>
    <row r="596" spans="1:2" x14ac:dyDescent="0.2">
      <c r="A596" s="1">
        <v>44372</v>
      </c>
      <c r="B596">
        <v>231.7184</v>
      </c>
    </row>
    <row r="597" spans="1:2" x14ac:dyDescent="0.2">
      <c r="A597" s="1">
        <v>44371</v>
      </c>
      <c r="B597">
        <v>232.14189999999999</v>
      </c>
    </row>
    <row r="598" spans="1:2" x14ac:dyDescent="0.2">
      <c r="A598" s="1">
        <v>44370</v>
      </c>
      <c r="B598">
        <v>232.0342</v>
      </c>
    </row>
    <row r="599" spans="1:2" x14ac:dyDescent="0.2">
      <c r="A599" s="1">
        <v>44369</v>
      </c>
      <c r="B599">
        <v>232.09819999999999</v>
      </c>
    </row>
    <row r="600" spans="1:2" x14ac:dyDescent="0.2">
      <c r="A600" s="1">
        <v>44368</v>
      </c>
      <c r="B600">
        <v>232.10400000000001</v>
      </c>
    </row>
    <row r="601" spans="1:2" x14ac:dyDescent="0.2">
      <c r="A601" s="1">
        <v>44365</v>
      </c>
      <c r="B601">
        <v>232.43279999999999</v>
      </c>
    </row>
    <row r="602" spans="1:2" x14ac:dyDescent="0.2">
      <c r="A602" s="1">
        <v>44364</v>
      </c>
      <c r="B602">
        <v>231.96770000000001</v>
      </c>
    </row>
    <row r="603" spans="1:2" x14ac:dyDescent="0.2">
      <c r="A603" s="1">
        <v>44363</v>
      </c>
      <c r="B603">
        <v>231.81630000000001</v>
      </c>
    </row>
    <row r="604" spans="1:2" x14ac:dyDescent="0.2">
      <c r="A604" s="1">
        <v>44362</v>
      </c>
      <c r="B604">
        <v>232.11330000000001</v>
      </c>
    </row>
    <row r="605" spans="1:2" x14ac:dyDescent="0.2">
      <c r="A605" s="1">
        <v>44361</v>
      </c>
      <c r="B605">
        <v>232.22399999999999</v>
      </c>
    </row>
    <row r="606" spans="1:2" x14ac:dyDescent="0.2">
      <c r="A606" s="1">
        <v>44358</v>
      </c>
      <c r="B606">
        <v>232.55430000000001</v>
      </c>
    </row>
    <row r="607" spans="1:2" x14ac:dyDescent="0.2">
      <c r="A607" s="1">
        <v>44357</v>
      </c>
      <c r="B607">
        <v>232.40299999999999</v>
      </c>
    </row>
    <row r="608" spans="1:2" x14ac:dyDescent="0.2">
      <c r="A608" s="1">
        <v>44356</v>
      </c>
      <c r="B608">
        <v>232.20750000000001</v>
      </c>
    </row>
    <row r="609" spans="1:2" x14ac:dyDescent="0.2">
      <c r="A609" s="1">
        <v>44355</v>
      </c>
      <c r="B609">
        <v>231.77269999999999</v>
      </c>
    </row>
    <row r="610" spans="1:2" x14ac:dyDescent="0.2">
      <c r="A610" s="1">
        <v>44354</v>
      </c>
      <c r="B610">
        <v>231.43430000000001</v>
      </c>
    </row>
    <row r="611" spans="1:2" x14ac:dyDescent="0.2">
      <c r="A611" s="1">
        <v>44351</v>
      </c>
      <c r="B611">
        <v>231.56280000000001</v>
      </c>
    </row>
    <row r="612" spans="1:2" x14ac:dyDescent="0.2">
      <c r="A612" s="1">
        <v>44350</v>
      </c>
      <c r="B612">
        <v>231.09039999999999</v>
      </c>
    </row>
    <row r="613" spans="1:2" x14ac:dyDescent="0.2">
      <c r="A613" s="1">
        <v>44349</v>
      </c>
      <c r="B613">
        <v>231.36519999999999</v>
      </c>
    </row>
    <row r="614" spans="1:2" x14ac:dyDescent="0.2">
      <c r="A614" s="1">
        <v>44348</v>
      </c>
      <c r="B614">
        <v>231.20930000000001</v>
      </c>
    </row>
    <row r="615" spans="1:2" x14ac:dyDescent="0.2">
      <c r="A615" s="1">
        <v>44347</v>
      </c>
      <c r="B615">
        <v>231.3929</v>
      </c>
    </row>
    <row r="616" spans="1:2" x14ac:dyDescent="0.2">
      <c r="A616" s="1">
        <v>44344</v>
      </c>
      <c r="B616">
        <v>231.38159999999999</v>
      </c>
    </row>
    <row r="617" spans="1:2" x14ac:dyDescent="0.2">
      <c r="A617" s="1">
        <v>44343</v>
      </c>
      <c r="B617">
        <v>231.2413</v>
      </c>
    </row>
    <row r="618" spans="1:2" x14ac:dyDescent="0.2">
      <c r="A618" s="1">
        <v>44342</v>
      </c>
      <c r="B618">
        <v>231.536</v>
      </c>
    </row>
    <row r="619" spans="1:2" x14ac:dyDescent="0.2">
      <c r="A619" s="1">
        <v>44341</v>
      </c>
      <c r="B619">
        <v>231.3742</v>
      </c>
    </row>
    <row r="620" spans="1:2" x14ac:dyDescent="0.2">
      <c r="A620" s="1">
        <v>44340</v>
      </c>
      <c r="B620">
        <v>230.91480000000001</v>
      </c>
    </row>
    <row r="621" spans="1:2" x14ac:dyDescent="0.2">
      <c r="A621" s="1">
        <v>44337</v>
      </c>
      <c r="B621">
        <v>230.6978</v>
      </c>
    </row>
    <row r="622" spans="1:2" x14ac:dyDescent="0.2">
      <c r="A622" s="1">
        <v>44336</v>
      </c>
      <c r="B622">
        <v>230.52889999999999</v>
      </c>
    </row>
    <row r="623" spans="1:2" x14ac:dyDescent="0.2">
      <c r="A623" s="1">
        <v>44335</v>
      </c>
      <c r="B623">
        <v>230.23519999999999</v>
      </c>
    </row>
    <row r="624" spans="1:2" x14ac:dyDescent="0.2">
      <c r="A624" s="1">
        <v>44334</v>
      </c>
      <c r="B624">
        <v>230.36949999999999</v>
      </c>
    </row>
    <row r="625" spans="1:2" x14ac:dyDescent="0.2">
      <c r="A625" s="1">
        <v>44333</v>
      </c>
      <c r="B625">
        <v>230.39840000000001</v>
      </c>
    </row>
    <row r="626" spans="1:2" x14ac:dyDescent="0.2">
      <c r="A626" s="1">
        <v>44330</v>
      </c>
      <c r="B626">
        <v>230.4948</v>
      </c>
    </row>
    <row r="627" spans="1:2" x14ac:dyDescent="0.2">
      <c r="A627" s="1">
        <v>44329</v>
      </c>
      <c r="B627">
        <v>230.22550000000001</v>
      </c>
    </row>
    <row r="628" spans="1:2" x14ac:dyDescent="0.2">
      <c r="A628" s="1">
        <v>44328</v>
      </c>
      <c r="B628">
        <v>230.23089999999999</v>
      </c>
    </row>
    <row r="629" spans="1:2" x14ac:dyDescent="0.2">
      <c r="A629" s="1">
        <v>44327</v>
      </c>
      <c r="B629">
        <v>230.74549999999999</v>
      </c>
    </row>
    <row r="630" spans="1:2" x14ac:dyDescent="0.2">
      <c r="A630" s="1">
        <v>44326</v>
      </c>
      <c r="B630">
        <v>231.20760000000001</v>
      </c>
    </row>
    <row r="631" spans="1:2" x14ac:dyDescent="0.2">
      <c r="A631" s="1">
        <v>44323</v>
      </c>
      <c r="B631">
        <v>231.4385</v>
      </c>
    </row>
    <row r="632" spans="1:2" x14ac:dyDescent="0.2">
      <c r="A632" s="1">
        <v>44322</v>
      </c>
      <c r="B632">
        <v>231.47120000000001</v>
      </c>
    </row>
    <row r="633" spans="1:2" x14ac:dyDescent="0.2">
      <c r="A633" s="1">
        <v>44321</v>
      </c>
      <c r="B633">
        <v>231.3751</v>
      </c>
    </row>
    <row r="634" spans="1:2" x14ac:dyDescent="0.2">
      <c r="A634" s="1">
        <v>44320</v>
      </c>
      <c r="B634">
        <v>231.38159999999999</v>
      </c>
    </row>
    <row r="635" spans="1:2" x14ac:dyDescent="0.2">
      <c r="A635" s="1">
        <v>44319</v>
      </c>
      <c r="B635">
        <v>231.1326</v>
      </c>
    </row>
    <row r="636" spans="1:2" x14ac:dyDescent="0.2">
      <c r="A636" s="1">
        <v>44316</v>
      </c>
      <c r="B636">
        <v>231.02160000000001</v>
      </c>
    </row>
    <row r="637" spans="1:2" x14ac:dyDescent="0.2">
      <c r="A637" s="1">
        <v>44315</v>
      </c>
      <c r="B637">
        <v>230.90710000000001</v>
      </c>
    </row>
    <row r="638" spans="1:2" x14ac:dyDescent="0.2">
      <c r="A638" s="1">
        <v>44314</v>
      </c>
      <c r="B638">
        <v>231.18610000000001</v>
      </c>
    </row>
    <row r="639" spans="1:2" x14ac:dyDescent="0.2">
      <c r="A639" s="1">
        <v>44313</v>
      </c>
      <c r="B639">
        <v>231.255</v>
      </c>
    </row>
    <row r="640" spans="1:2" x14ac:dyDescent="0.2">
      <c r="A640" s="1">
        <v>44312</v>
      </c>
      <c r="B640">
        <v>231.5531</v>
      </c>
    </row>
    <row r="641" spans="1:2" x14ac:dyDescent="0.2">
      <c r="A641" s="1">
        <v>44309</v>
      </c>
      <c r="B641">
        <v>231.65459999999999</v>
      </c>
    </row>
    <row r="642" spans="1:2" x14ac:dyDescent="0.2">
      <c r="A642" s="1">
        <v>44308</v>
      </c>
      <c r="B642">
        <v>231.79679999999999</v>
      </c>
    </row>
    <row r="643" spans="1:2" x14ac:dyDescent="0.2">
      <c r="A643" s="1">
        <v>44307</v>
      </c>
      <c r="B643">
        <v>231.71639999999999</v>
      </c>
    </row>
    <row r="644" spans="1:2" x14ac:dyDescent="0.2">
      <c r="A644" s="1">
        <v>44306</v>
      </c>
      <c r="B644">
        <v>231.56280000000001</v>
      </c>
    </row>
    <row r="645" spans="1:2" x14ac:dyDescent="0.2">
      <c r="A645" s="1">
        <v>44305</v>
      </c>
      <c r="B645">
        <v>231.3698</v>
      </c>
    </row>
    <row r="646" spans="1:2" x14ac:dyDescent="0.2">
      <c r="A646" s="1">
        <v>44302</v>
      </c>
      <c r="B646">
        <v>231.50139999999999</v>
      </c>
    </row>
    <row r="647" spans="1:2" x14ac:dyDescent="0.2">
      <c r="A647" s="1">
        <v>44301</v>
      </c>
      <c r="B647">
        <v>231.83240000000001</v>
      </c>
    </row>
    <row r="648" spans="1:2" x14ac:dyDescent="0.2">
      <c r="A648" s="1">
        <v>44300</v>
      </c>
      <c r="B648">
        <v>231.21629999999999</v>
      </c>
    </row>
    <row r="649" spans="1:2" x14ac:dyDescent="0.2">
      <c r="A649" s="1">
        <v>44299</v>
      </c>
      <c r="B649">
        <v>231.32239999999999</v>
      </c>
    </row>
    <row r="650" spans="1:2" x14ac:dyDescent="0.2">
      <c r="A650" s="1">
        <v>44298</v>
      </c>
      <c r="B650">
        <v>231.10910000000001</v>
      </c>
    </row>
    <row r="651" spans="1:2" x14ac:dyDescent="0.2">
      <c r="A651" s="1">
        <v>44295</v>
      </c>
      <c r="B651">
        <v>231.1626</v>
      </c>
    </row>
    <row r="652" spans="1:2" x14ac:dyDescent="0.2">
      <c r="A652" s="1">
        <v>44294</v>
      </c>
      <c r="B652">
        <v>231.45670000000001</v>
      </c>
    </row>
    <row r="653" spans="1:2" x14ac:dyDescent="0.2">
      <c r="A653" s="1">
        <v>44293</v>
      </c>
      <c r="B653">
        <v>231.13239999999999</v>
      </c>
    </row>
    <row r="654" spans="1:2" x14ac:dyDescent="0.2">
      <c r="A654" s="1">
        <v>44292</v>
      </c>
      <c r="B654">
        <v>231.15110000000001</v>
      </c>
    </row>
    <row r="655" spans="1:2" x14ac:dyDescent="0.2">
      <c r="A655" s="1">
        <v>44291</v>
      </c>
      <c r="B655">
        <v>230.87459999999999</v>
      </c>
    </row>
    <row r="656" spans="1:2" x14ac:dyDescent="0.2">
      <c r="A656" s="1">
        <v>44288</v>
      </c>
      <c r="B656">
        <v>230.79480000000001</v>
      </c>
    </row>
    <row r="657" spans="1:2" x14ac:dyDescent="0.2">
      <c r="A657" s="1">
        <v>44287</v>
      </c>
      <c r="B657">
        <v>231.02180000000001</v>
      </c>
    </row>
    <row r="658" spans="1:2" x14ac:dyDescent="0.2">
      <c r="A658" s="1">
        <v>44286</v>
      </c>
      <c r="B658">
        <v>230.5728</v>
      </c>
    </row>
    <row r="659" spans="1:2" x14ac:dyDescent="0.2">
      <c r="A659" s="1">
        <v>44285</v>
      </c>
      <c r="B659">
        <v>230.54339999999999</v>
      </c>
    </row>
    <row r="660" spans="1:2" x14ac:dyDescent="0.2">
      <c r="A660" s="1">
        <v>44284</v>
      </c>
      <c r="B660">
        <v>230.7561</v>
      </c>
    </row>
    <row r="661" spans="1:2" x14ac:dyDescent="0.2">
      <c r="A661" s="1">
        <v>44281</v>
      </c>
      <c r="B661">
        <v>231.09520000000001</v>
      </c>
    </row>
    <row r="662" spans="1:2" x14ac:dyDescent="0.2">
      <c r="A662" s="1">
        <v>44280</v>
      </c>
      <c r="B662">
        <v>231.41120000000001</v>
      </c>
    </row>
    <row r="663" spans="1:2" x14ac:dyDescent="0.2">
      <c r="A663" s="1">
        <v>44279</v>
      </c>
      <c r="B663">
        <v>231.4468</v>
      </c>
    </row>
    <row r="664" spans="1:2" x14ac:dyDescent="0.2">
      <c r="A664" s="1">
        <v>44278</v>
      </c>
      <c r="B664">
        <v>231.1738</v>
      </c>
    </row>
    <row r="665" spans="1:2" x14ac:dyDescent="0.2">
      <c r="A665" s="1">
        <v>44277</v>
      </c>
      <c r="B665">
        <v>230.69390000000001</v>
      </c>
    </row>
    <row r="666" spans="1:2" x14ac:dyDescent="0.2">
      <c r="A666" s="1">
        <v>44274</v>
      </c>
      <c r="B666">
        <v>230.25540000000001</v>
      </c>
    </row>
    <row r="667" spans="1:2" x14ac:dyDescent="0.2">
      <c r="A667" s="1">
        <v>44273</v>
      </c>
      <c r="B667">
        <v>230.096</v>
      </c>
    </row>
    <row r="668" spans="1:2" x14ac:dyDescent="0.2">
      <c r="A668" s="1">
        <v>44272</v>
      </c>
      <c r="B668">
        <v>230.55549999999999</v>
      </c>
    </row>
    <row r="669" spans="1:2" x14ac:dyDescent="0.2">
      <c r="A669" s="1">
        <v>44271</v>
      </c>
      <c r="B669">
        <v>230.91540000000001</v>
      </c>
    </row>
    <row r="670" spans="1:2" x14ac:dyDescent="0.2">
      <c r="A670" s="1">
        <v>44270</v>
      </c>
      <c r="B670">
        <v>230.90600000000001</v>
      </c>
    </row>
    <row r="671" spans="1:2" x14ac:dyDescent="0.2">
      <c r="A671" s="1">
        <v>44267</v>
      </c>
      <c r="B671">
        <v>230.69120000000001</v>
      </c>
    </row>
    <row r="672" spans="1:2" x14ac:dyDescent="0.2">
      <c r="A672" s="1">
        <v>44266</v>
      </c>
      <c r="B672">
        <v>231.56530000000001</v>
      </c>
    </row>
    <row r="673" spans="1:2" x14ac:dyDescent="0.2">
      <c r="A673" s="1">
        <v>44265</v>
      </c>
      <c r="B673">
        <v>231.42169999999999</v>
      </c>
    </row>
    <row r="674" spans="1:2" x14ac:dyDescent="0.2">
      <c r="A674" s="1">
        <v>44264</v>
      </c>
      <c r="B674">
        <v>231.2226</v>
      </c>
    </row>
    <row r="675" spans="1:2" x14ac:dyDescent="0.2">
      <c r="A675" s="1">
        <v>44263</v>
      </c>
      <c r="B675">
        <v>230.83629999999999</v>
      </c>
    </row>
    <row r="676" spans="1:2" x14ac:dyDescent="0.2">
      <c r="A676" s="1">
        <v>44260</v>
      </c>
      <c r="B676">
        <v>231.23670000000001</v>
      </c>
    </row>
    <row r="677" spans="1:2" x14ac:dyDescent="0.2">
      <c r="A677" s="1">
        <v>44259</v>
      </c>
      <c r="B677">
        <v>231.3612</v>
      </c>
    </row>
    <row r="678" spans="1:2" x14ac:dyDescent="0.2">
      <c r="A678" s="1">
        <v>44258</v>
      </c>
      <c r="B678">
        <v>231.70859999999999</v>
      </c>
    </row>
    <row r="679" spans="1:2" x14ac:dyDescent="0.2">
      <c r="A679" s="1">
        <v>44257</v>
      </c>
      <c r="B679">
        <v>232.27760000000001</v>
      </c>
    </row>
    <row r="680" spans="1:2" x14ac:dyDescent="0.2">
      <c r="A680" s="1">
        <v>44256</v>
      </c>
      <c r="B680">
        <v>232.04480000000001</v>
      </c>
    </row>
    <row r="681" spans="1:2" x14ac:dyDescent="0.2">
      <c r="A681" s="1">
        <v>44253</v>
      </c>
      <c r="B681">
        <v>231.7131</v>
      </c>
    </row>
    <row r="682" spans="1:2" x14ac:dyDescent="0.2">
      <c r="A682" s="1">
        <v>44252</v>
      </c>
      <c r="B682">
        <v>230.89</v>
      </c>
    </row>
    <row r="683" spans="1:2" x14ac:dyDescent="0.2">
      <c r="A683" s="1">
        <v>44251</v>
      </c>
      <c r="B683">
        <v>232.00200000000001</v>
      </c>
    </row>
    <row r="684" spans="1:2" x14ac:dyDescent="0.2">
      <c r="A684" s="1">
        <v>44250</v>
      </c>
      <c r="B684">
        <v>232.3724</v>
      </c>
    </row>
    <row r="685" spans="1:2" x14ac:dyDescent="0.2">
      <c r="A685" s="1">
        <v>44249</v>
      </c>
      <c r="B685">
        <v>232.5951</v>
      </c>
    </row>
    <row r="686" spans="1:2" x14ac:dyDescent="0.2">
      <c r="A686" s="1">
        <v>44246</v>
      </c>
      <c r="B686">
        <v>232.82400000000001</v>
      </c>
    </row>
    <row r="687" spans="1:2" x14ac:dyDescent="0.2">
      <c r="A687" s="1">
        <v>44245</v>
      </c>
      <c r="B687">
        <v>233.33330000000001</v>
      </c>
    </row>
    <row r="688" spans="1:2" x14ac:dyDescent="0.2">
      <c r="A688" s="1">
        <v>44244</v>
      </c>
      <c r="B688">
        <v>233.57769999999999</v>
      </c>
    </row>
    <row r="689" spans="1:2" x14ac:dyDescent="0.2">
      <c r="A689" s="1">
        <v>44243</v>
      </c>
      <c r="B689">
        <v>233.4503</v>
      </c>
    </row>
    <row r="690" spans="1:2" x14ac:dyDescent="0.2">
      <c r="A690" s="1">
        <v>44242</v>
      </c>
      <c r="B690">
        <v>234.05529999999999</v>
      </c>
    </row>
    <row r="691" spans="1:2" x14ac:dyDescent="0.2">
      <c r="A691" s="1">
        <v>44239</v>
      </c>
      <c r="B691">
        <v>234.35599999999999</v>
      </c>
    </row>
    <row r="692" spans="1:2" x14ac:dyDescent="0.2">
      <c r="A692" s="1">
        <v>44238</v>
      </c>
      <c r="B692">
        <v>234.84289999999999</v>
      </c>
    </row>
    <row r="693" spans="1:2" x14ac:dyDescent="0.2">
      <c r="A693" s="1">
        <v>44237</v>
      </c>
      <c r="B693">
        <v>234.8441</v>
      </c>
    </row>
    <row r="694" spans="1:2" x14ac:dyDescent="0.2">
      <c r="A694" s="1">
        <v>44236</v>
      </c>
      <c r="B694">
        <v>234.78210000000001</v>
      </c>
    </row>
    <row r="695" spans="1:2" x14ac:dyDescent="0.2">
      <c r="A695" s="1">
        <v>44235</v>
      </c>
      <c r="B695">
        <v>234.70480000000001</v>
      </c>
    </row>
    <row r="696" spans="1:2" x14ac:dyDescent="0.2">
      <c r="A696" s="1">
        <v>44232</v>
      </c>
      <c r="B696">
        <v>234.66749999999999</v>
      </c>
    </row>
    <row r="697" spans="1:2" x14ac:dyDescent="0.2">
      <c r="A697" s="1">
        <v>44231</v>
      </c>
      <c r="B697">
        <v>234.87440000000001</v>
      </c>
    </row>
    <row r="698" spans="1:2" x14ac:dyDescent="0.2">
      <c r="A698" s="1">
        <v>44230</v>
      </c>
      <c r="B698">
        <v>235.02760000000001</v>
      </c>
    </row>
    <row r="699" spans="1:2" x14ac:dyDescent="0.2">
      <c r="A699" s="1">
        <v>44229</v>
      </c>
      <c r="B699">
        <v>235.2671</v>
      </c>
    </row>
    <row r="700" spans="1:2" x14ac:dyDescent="0.2">
      <c r="A700" s="1">
        <v>44228</v>
      </c>
      <c r="B700">
        <v>235.5575</v>
      </c>
    </row>
    <row r="701" spans="1:2" x14ac:dyDescent="0.2">
      <c r="A701" s="1">
        <v>44225</v>
      </c>
      <c r="B701">
        <v>235.52510000000001</v>
      </c>
    </row>
    <row r="702" spans="1:2" x14ac:dyDescent="0.2">
      <c r="A702" s="1">
        <v>44224</v>
      </c>
      <c r="B702">
        <v>235.8135</v>
      </c>
    </row>
    <row r="703" spans="1:2" x14ac:dyDescent="0.2">
      <c r="A703" s="1">
        <v>44223</v>
      </c>
      <c r="B703">
        <v>235.9828</v>
      </c>
    </row>
    <row r="704" spans="1:2" x14ac:dyDescent="0.2">
      <c r="A704" s="1">
        <v>44222</v>
      </c>
      <c r="B704">
        <v>235.93700000000001</v>
      </c>
    </row>
    <row r="705" spans="1:2" x14ac:dyDescent="0.2">
      <c r="A705" s="1">
        <v>44221</v>
      </c>
      <c r="B705">
        <v>236.02719999999999</v>
      </c>
    </row>
    <row r="706" spans="1:2" x14ac:dyDescent="0.2">
      <c r="A706" s="1">
        <v>44218</v>
      </c>
      <c r="B706">
        <v>235.56829999999999</v>
      </c>
    </row>
    <row r="707" spans="1:2" x14ac:dyDescent="0.2">
      <c r="A707" s="1">
        <v>44217</v>
      </c>
      <c r="B707">
        <v>235.51439999999999</v>
      </c>
    </row>
    <row r="708" spans="1:2" x14ac:dyDescent="0.2">
      <c r="A708" s="1">
        <v>44216</v>
      </c>
      <c r="B708">
        <v>235.8586</v>
      </c>
    </row>
    <row r="709" spans="1:2" x14ac:dyDescent="0.2">
      <c r="A709" s="1">
        <v>44215</v>
      </c>
      <c r="B709">
        <v>235.87559999999999</v>
      </c>
    </row>
    <row r="710" spans="1:2" x14ac:dyDescent="0.2">
      <c r="A710" s="1">
        <v>44214</v>
      </c>
      <c r="B710">
        <v>235.72989999999999</v>
      </c>
    </row>
    <row r="711" spans="1:2" x14ac:dyDescent="0.2">
      <c r="A711" s="1">
        <v>44211</v>
      </c>
      <c r="B711">
        <v>235.85679999999999</v>
      </c>
    </row>
    <row r="712" spans="1:2" x14ac:dyDescent="0.2">
      <c r="A712" s="1">
        <v>44210</v>
      </c>
      <c r="B712">
        <v>235.77760000000001</v>
      </c>
    </row>
    <row r="713" spans="1:2" x14ac:dyDescent="0.2">
      <c r="A713" s="1">
        <v>44209</v>
      </c>
      <c r="B713">
        <v>235.88630000000001</v>
      </c>
    </row>
    <row r="714" spans="1:2" x14ac:dyDescent="0.2">
      <c r="A714" s="1">
        <v>44208</v>
      </c>
      <c r="B714">
        <v>235.21520000000001</v>
      </c>
    </row>
    <row r="715" spans="1:2" x14ac:dyDescent="0.2">
      <c r="A715" s="1">
        <v>44207</v>
      </c>
      <c r="B715">
        <v>235.49789999999999</v>
      </c>
    </row>
    <row r="716" spans="1:2" x14ac:dyDescent="0.2">
      <c r="A716" s="1">
        <v>44204</v>
      </c>
      <c r="B716">
        <v>235.76310000000001</v>
      </c>
    </row>
    <row r="717" spans="1:2" x14ac:dyDescent="0.2">
      <c r="A717" s="1">
        <v>44203</v>
      </c>
      <c r="B717">
        <v>235.84899999999999</v>
      </c>
    </row>
    <row r="718" spans="1:2" x14ac:dyDescent="0.2">
      <c r="A718" s="1">
        <v>44202</v>
      </c>
      <c r="B718">
        <v>236.05959999999999</v>
      </c>
    </row>
    <row r="719" spans="1:2" x14ac:dyDescent="0.2">
      <c r="A719" s="1">
        <v>44201</v>
      </c>
      <c r="B719">
        <v>236.71459999999999</v>
      </c>
    </row>
    <row r="720" spans="1:2" x14ac:dyDescent="0.2">
      <c r="A720" s="1">
        <v>44200</v>
      </c>
      <c r="B720">
        <v>236.97810000000001</v>
      </c>
    </row>
    <row r="721" spans="1:2" x14ac:dyDescent="0.2">
      <c r="A721" s="1">
        <v>44196</v>
      </c>
      <c r="B721">
        <v>236.98060000000001</v>
      </c>
    </row>
    <row r="722" spans="1:2" x14ac:dyDescent="0.2">
      <c r="A722" s="1">
        <v>44195</v>
      </c>
      <c r="B722">
        <v>236.83090000000001</v>
      </c>
    </row>
    <row r="723" spans="1:2" x14ac:dyDescent="0.2">
      <c r="A723" s="1">
        <v>44194</v>
      </c>
      <c r="B723">
        <v>236.78309999999999</v>
      </c>
    </row>
    <row r="724" spans="1:2" x14ac:dyDescent="0.2">
      <c r="A724" s="1">
        <v>44193</v>
      </c>
      <c r="B724">
        <v>236.53139999999999</v>
      </c>
    </row>
    <row r="725" spans="1:2" x14ac:dyDescent="0.2">
      <c r="A725" s="1">
        <v>44190</v>
      </c>
      <c r="B725">
        <v>236.49950000000001</v>
      </c>
    </row>
    <row r="726" spans="1:2" x14ac:dyDescent="0.2">
      <c r="A726" s="1">
        <v>44189</v>
      </c>
      <c r="B726">
        <v>236.5172</v>
      </c>
    </row>
    <row r="727" spans="1:2" x14ac:dyDescent="0.2">
      <c r="A727" s="1">
        <v>44188</v>
      </c>
      <c r="B727">
        <v>236.37819999999999</v>
      </c>
    </row>
    <row r="728" spans="1:2" x14ac:dyDescent="0.2">
      <c r="A728" s="1">
        <v>44187</v>
      </c>
      <c r="B728">
        <v>236.86590000000001</v>
      </c>
    </row>
    <row r="729" spans="1:2" x14ac:dyDescent="0.2">
      <c r="A729" s="1">
        <v>44186</v>
      </c>
      <c r="B729">
        <v>236.63820000000001</v>
      </c>
    </row>
    <row r="730" spans="1:2" x14ac:dyDescent="0.2">
      <c r="A730" s="1">
        <v>44183</v>
      </c>
      <c r="B730">
        <v>236.54509999999999</v>
      </c>
    </row>
    <row r="731" spans="1:2" x14ac:dyDescent="0.2">
      <c r="A731" s="1">
        <v>44182</v>
      </c>
      <c r="B731">
        <v>236.5712</v>
      </c>
    </row>
    <row r="732" spans="1:2" x14ac:dyDescent="0.2">
      <c r="A732" s="1">
        <v>44181</v>
      </c>
      <c r="B732">
        <v>236.52260000000001</v>
      </c>
    </row>
    <row r="733" spans="1:2" x14ac:dyDescent="0.2">
      <c r="A733" s="1">
        <v>44180</v>
      </c>
      <c r="B733">
        <v>236.6694</v>
      </c>
    </row>
    <row r="734" spans="1:2" x14ac:dyDescent="0.2">
      <c r="A734" s="1">
        <v>44179</v>
      </c>
      <c r="B734">
        <v>236.81129999999999</v>
      </c>
    </row>
    <row r="735" spans="1:2" x14ac:dyDescent="0.2">
      <c r="A735" s="1">
        <v>44176</v>
      </c>
      <c r="B735">
        <v>236.9178</v>
      </c>
    </row>
    <row r="736" spans="1:2" x14ac:dyDescent="0.2">
      <c r="A736" s="1">
        <v>44175</v>
      </c>
      <c r="B736">
        <v>236.6885</v>
      </c>
    </row>
    <row r="737" spans="1:2" x14ac:dyDescent="0.2">
      <c r="A737" s="1">
        <v>44174</v>
      </c>
      <c r="B737">
        <v>236.37870000000001</v>
      </c>
    </row>
    <row r="738" spans="1:2" x14ac:dyDescent="0.2">
      <c r="A738" s="1">
        <v>44173</v>
      </c>
      <c r="B738">
        <v>236.553</v>
      </c>
    </row>
    <row r="739" spans="1:2" x14ac:dyDescent="0.2">
      <c r="A739" s="1">
        <v>44172</v>
      </c>
      <c r="B739">
        <v>236.2996</v>
      </c>
    </row>
    <row r="740" spans="1:2" x14ac:dyDescent="0.2">
      <c r="A740" s="1">
        <v>44169</v>
      </c>
      <c r="B740">
        <v>235.87110000000001</v>
      </c>
    </row>
    <row r="741" spans="1:2" x14ac:dyDescent="0.2">
      <c r="A741" s="1">
        <v>44168</v>
      </c>
      <c r="B741">
        <v>236.19489999999999</v>
      </c>
    </row>
    <row r="742" spans="1:2" x14ac:dyDescent="0.2">
      <c r="A742" s="1">
        <v>44167</v>
      </c>
      <c r="B742">
        <v>235.85069999999999</v>
      </c>
    </row>
    <row r="743" spans="1:2" x14ac:dyDescent="0.2">
      <c r="A743" s="1">
        <v>44166</v>
      </c>
      <c r="B743">
        <v>235.9359</v>
      </c>
    </row>
    <row r="744" spans="1:2" x14ac:dyDescent="0.2">
      <c r="A744" s="1">
        <v>44165</v>
      </c>
      <c r="B744">
        <v>236.54429999999999</v>
      </c>
    </row>
    <row r="745" spans="1:2" x14ac:dyDescent="0.2">
      <c r="A745" s="1">
        <v>44162</v>
      </c>
      <c r="B745">
        <v>236.51050000000001</v>
      </c>
    </row>
    <row r="746" spans="1:2" x14ac:dyDescent="0.2">
      <c r="A746" s="1">
        <v>44161</v>
      </c>
      <c r="B746">
        <v>236.34</v>
      </c>
    </row>
    <row r="747" spans="1:2" x14ac:dyDescent="0.2">
      <c r="A747" s="1">
        <v>44160</v>
      </c>
      <c r="B747">
        <v>236.25219999999999</v>
      </c>
    </row>
    <row r="748" spans="1:2" x14ac:dyDescent="0.2">
      <c r="A748" s="1">
        <v>44159</v>
      </c>
      <c r="B748">
        <v>236.22479999999999</v>
      </c>
    </row>
    <row r="749" spans="1:2" x14ac:dyDescent="0.2">
      <c r="A749" s="1">
        <v>44158</v>
      </c>
      <c r="B749">
        <v>236.36320000000001</v>
      </c>
    </row>
    <row r="750" spans="1:2" x14ac:dyDescent="0.2">
      <c r="A750" s="1">
        <v>44155</v>
      </c>
      <c r="B750">
        <v>236.4924</v>
      </c>
    </row>
    <row r="751" spans="1:2" x14ac:dyDescent="0.2">
      <c r="A751" s="1">
        <v>44154</v>
      </c>
      <c r="B751">
        <v>236.23410000000001</v>
      </c>
    </row>
    <row r="752" spans="1:2" x14ac:dyDescent="0.2">
      <c r="A752" s="1">
        <v>44153</v>
      </c>
      <c r="B752">
        <v>236.0043</v>
      </c>
    </row>
    <row r="753" spans="1:2" x14ac:dyDescent="0.2">
      <c r="A753" s="1">
        <v>44152</v>
      </c>
      <c r="B753">
        <v>235.95500000000001</v>
      </c>
    </row>
    <row r="754" spans="1:2" x14ac:dyDescent="0.2">
      <c r="A754" s="1">
        <v>44151</v>
      </c>
      <c r="B754">
        <v>235.66030000000001</v>
      </c>
    </row>
    <row r="755" spans="1:2" x14ac:dyDescent="0.2">
      <c r="A755" s="1">
        <v>44148</v>
      </c>
      <c r="B755">
        <v>235.62459999999999</v>
      </c>
    </row>
    <row r="756" spans="1:2" x14ac:dyDescent="0.2">
      <c r="A756" s="1">
        <v>44147</v>
      </c>
      <c r="B756">
        <v>235.5017</v>
      </c>
    </row>
    <row r="757" spans="1:2" x14ac:dyDescent="0.2">
      <c r="A757" s="1">
        <v>44146</v>
      </c>
      <c r="B757">
        <v>234.8904</v>
      </c>
    </row>
    <row r="758" spans="1:2" x14ac:dyDescent="0.2">
      <c r="A758" s="1">
        <v>44145</v>
      </c>
      <c r="B758">
        <v>234.8656</v>
      </c>
    </row>
    <row r="759" spans="1:2" x14ac:dyDescent="0.2">
      <c r="A759" s="1">
        <v>44144</v>
      </c>
      <c r="B759">
        <v>235.10560000000001</v>
      </c>
    </row>
    <row r="760" spans="1:2" x14ac:dyDescent="0.2">
      <c r="A760" s="1">
        <v>44141</v>
      </c>
      <c r="B760">
        <v>236.04390000000001</v>
      </c>
    </row>
    <row r="761" spans="1:2" x14ac:dyDescent="0.2">
      <c r="A761" s="1">
        <v>44140</v>
      </c>
      <c r="B761">
        <v>236.38200000000001</v>
      </c>
    </row>
    <row r="762" spans="1:2" x14ac:dyDescent="0.2">
      <c r="A762" s="1">
        <v>44139</v>
      </c>
      <c r="B762">
        <v>236.2123</v>
      </c>
    </row>
    <row r="763" spans="1:2" x14ac:dyDescent="0.2">
      <c r="A763" s="1">
        <v>44138</v>
      </c>
      <c r="B763">
        <v>235.3655</v>
      </c>
    </row>
    <row r="764" spans="1:2" x14ac:dyDescent="0.2">
      <c r="A764" s="1">
        <v>44137</v>
      </c>
      <c r="B764">
        <v>235.50470000000001</v>
      </c>
    </row>
    <row r="765" spans="1:2" x14ac:dyDescent="0.2">
      <c r="A765" s="1">
        <v>44134</v>
      </c>
      <c r="B765">
        <v>235.38939999999999</v>
      </c>
    </row>
    <row r="766" spans="1:2" x14ac:dyDescent="0.2">
      <c r="A766" s="1">
        <v>44133</v>
      </c>
      <c r="B766">
        <v>235.6208</v>
      </c>
    </row>
    <row r="767" spans="1:2" x14ac:dyDescent="0.2">
      <c r="A767" s="1">
        <v>44132</v>
      </c>
      <c r="B767">
        <v>235.81389999999999</v>
      </c>
    </row>
    <row r="768" spans="1:2" x14ac:dyDescent="0.2">
      <c r="A768" s="1">
        <v>44131</v>
      </c>
      <c r="B768">
        <v>235.87530000000001</v>
      </c>
    </row>
    <row r="769" spans="1:2" x14ac:dyDescent="0.2">
      <c r="A769" s="1">
        <v>44130</v>
      </c>
      <c r="B769">
        <v>235.4924</v>
      </c>
    </row>
    <row r="770" spans="1:2" x14ac:dyDescent="0.2">
      <c r="A770" s="1">
        <v>44127</v>
      </c>
      <c r="B770">
        <v>235.24520000000001</v>
      </c>
    </row>
    <row r="771" spans="1:2" x14ac:dyDescent="0.2">
      <c r="A771" s="1">
        <v>44126</v>
      </c>
      <c r="B771">
        <v>235.17009999999999</v>
      </c>
    </row>
    <row r="772" spans="1:2" x14ac:dyDescent="0.2">
      <c r="A772" s="1">
        <v>44125</v>
      </c>
      <c r="B772">
        <v>235.51759999999999</v>
      </c>
    </row>
    <row r="773" spans="1:2" x14ac:dyDescent="0.2">
      <c r="A773" s="1">
        <v>44124</v>
      </c>
      <c r="B773">
        <v>235.7259</v>
      </c>
    </row>
    <row r="774" spans="1:2" x14ac:dyDescent="0.2">
      <c r="A774" s="1">
        <v>44123</v>
      </c>
      <c r="B774">
        <v>236.01519999999999</v>
      </c>
    </row>
    <row r="775" spans="1:2" x14ac:dyDescent="0.2">
      <c r="A775" s="1">
        <v>44120</v>
      </c>
      <c r="B775">
        <v>236.136</v>
      </c>
    </row>
    <row r="776" spans="1:2" x14ac:dyDescent="0.2">
      <c r="A776" s="1">
        <v>44119</v>
      </c>
      <c r="B776">
        <v>236.06899999999999</v>
      </c>
    </row>
    <row r="777" spans="1:2" x14ac:dyDescent="0.2">
      <c r="A777" s="1">
        <v>44118</v>
      </c>
      <c r="B777">
        <v>235.97659999999999</v>
      </c>
    </row>
    <row r="778" spans="1:2" x14ac:dyDescent="0.2">
      <c r="A778" s="1">
        <v>44117</v>
      </c>
      <c r="B778">
        <v>235.85550000000001</v>
      </c>
    </row>
    <row r="779" spans="1:2" x14ac:dyDescent="0.2">
      <c r="A779" s="1">
        <v>44116</v>
      </c>
      <c r="B779">
        <v>235.44319999999999</v>
      </c>
    </row>
    <row r="780" spans="1:2" x14ac:dyDescent="0.2">
      <c r="A780" s="1">
        <v>44113</v>
      </c>
      <c r="B780">
        <v>235.3794</v>
      </c>
    </row>
    <row r="781" spans="1:2" x14ac:dyDescent="0.2">
      <c r="A781" s="1">
        <v>44112</v>
      </c>
      <c r="B781">
        <v>235.29939999999999</v>
      </c>
    </row>
    <row r="782" spans="1:2" x14ac:dyDescent="0.2">
      <c r="A782" s="1">
        <v>44111</v>
      </c>
      <c r="B782">
        <v>235.04759999999999</v>
      </c>
    </row>
    <row r="783" spans="1:2" x14ac:dyDescent="0.2">
      <c r="A783" s="1">
        <v>44110</v>
      </c>
      <c r="B783">
        <v>235.2851</v>
      </c>
    </row>
    <row r="784" spans="1:2" x14ac:dyDescent="0.2">
      <c r="A784" s="1">
        <v>44109</v>
      </c>
      <c r="B784">
        <v>235.14359999999999</v>
      </c>
    </row>
    <row r="785" spans="1:2" x14ac:dyDescent="0.2">
      <c r="A785" s="1">
        <v>44106</v>
      </c>
      <c r="B785">
        <v>235.51859999999999</v>
      </c>
    </row>
    <row r="786" spans="1:2" x14ac:dyDescent="0.2">
      <c r="A786" s="1">
        <v>44105</v>
      </c>
      <c r="B786">
        <v>235.5735</v>
      </c>
    </row>
    <row r="787" spans="1:2" x14ac:dyDescent="0.2">
      <c r="A787" s="1">
        <v>44104</v>
      </c>
      <c r="B787">
        <v>235.5256</v>
      </c>
    </row>
    <row r="788" spans="1:2" x14ac:dyDescent="0.2">
      <c r="A788" s="1">
        <v>44103</v>
      </c>
      <c r="B788">
        <v>235.82830000000001</v>
      </c>
    </row>
    <row r="789" spans="1:2" x14ac:dyDescent="0.2">
      <c r="A789" s="1">
        <v>44102</v>
      </c>
      <c r="B789">
        <v>235.61019999999999</v>
      </c>
    </row>
    <row r="790" spans="1:2" x14ac:dyDescent="0.2">
      <c r="A790" s="1">
        <v>44099</v>
      </c>
      <c r="B790">
        <v>235.65860000000001</v>
      </c>
    </row>
    <row r="791" spans="1:2" x14ac:dyDescent="0.2">
      <c r="A791" s="1">
        <v>44098</v>
      </c>
      <c r="B791">
        <v>235.6754</v>
      </c>
    </row>
    <row r="792" spans="1:2" x14ac:dyDescent="0.2">
      <c r="A792" s="1">
        <v>44097</v>
      </c>
      <c r="B792">
        <v>235.70259999999999</v>
      </c>
    </row>
    <row r="793" spans="1:2" x14ac:dyDescent="0.2">
      <c r="A793" s="1">
        <v>44096</v>
      </c>
      <c r="B793">
        <v>235.83449999999999</v>
      </c>
    </row>
    <row r="794" spans="1:2" x14ac:dyDescent="0.2">
      <c r="A794" s="1">
        <v>44095</v>
      </c>
      <c r="B794">
        <v>235.85730000000001</v>
      </c>
    </row>
    <row r="795" spans="1:2" x14ac:dyDescent="0.2">
      <c r="A795" s="1">
        <v>44092</v>
      </c>
      <c r="B795">
        <v>235.66309999999999</v>
      </c>
    </row>
    <row r="796" spans="1:2" x14ac:dyDescent="0.2">
      <c r="A796" s="1">
        <v>44091</v>
      </c>
      <c r="B796">
        <v>235.81030000000001</v>
      </c>
    </row>
    <row r="797" spans="1:2" x14ac:dyDescent="0.2">
      <c r="A797" s="1">
        <v>44090</v>
      </c>
      <c r="B797">
        <v>235.63759999999999</v>
      </c>
    </row>
    <row r="798" spans="1:2" x14ac:dyDescent="0.2">
      <c r="A798" s="1">
        <v>44089</v>
      </c>
      <c r="B798">
        <v>235.63329999999999</v>
      </c>
    </row>
    <row r="799" spans="1:2" x14ac:dyDescent="0.2">
      <c r="A799" s="1">
        <v>44088</v>
      </c>
      <c r="B799">
        <v>235.65710000000001</v>
      </c>
    </row>
    <row r="800" spans="1:2" x14ac:dyDescent="0.2">
      <c r="A800" s="1">
        <v>44085</v>
      </c>
      <c r="B800">
        <v>235.5856</v>
      </c>
    </row>
    <row r="801" spans="1:2" x14ac:dyDescent="0.2">
      <c r="A801" s="1">
        <v>44084</v>
      </c>
      <c r="B801">
        <v>235.21690000000001</v>
      </c>
    </row>
    <row r="802" spans="1:2" x14ac:dyDescent="0.2">
      <c r="A802" s="1">
        <v>44083</v>
      </c>
      <c r="B802">
        <v>235.21129999999999</v>
      </c>
    </row>
    <row r="803" spans="1:2" x14ac:dyDescent="0.2">
      <c r="A803" s="1">
        <v>44082</v>
      </c>
      <c r="B803">
        <v>235.4409</v>
      </c>
    </row>
    <row r="804" spans="1:2" x14ac:dyDescent="0.2">
      <c r="A804" s="1">
        <v>44081</v>
      </c>
      <c r="B804">
        <v>235.02459999999999</v>
      </c>
    </row>
    <row r="805" spans="1:2" x14ac:dyDescent="0.2">
      <c r="A805" s="1">
        <v>44078</v>
      </c>
      <c r="B805">
        <v>235.15039999999999</v>
      </c>
    </row>
    <row r="806" spans="1:2" x14ac:dyDescent="0.2">
      <c r="A806" s="1">
        <v>44077</v>
      </c>
      <c r="B806">
        <v>235.89400000000001</v>
      </c>
    </row>
    <row r="807" spans="1:2" x14ac:dyDescent="0.2">
      <c r="A807" s="1">
        <v>44076</v>
      </c>
      <c r="B807">
        <v>235.6557</v>
      </c>
    </row>
    <row r="808" spans="1:2" x14ac:dyDescent="0.2">
      <c r="A808" s="1">
        <v>44075</v>
      </c>
      <c r="B808">
        <v>235.08860000000001</v>
      </c>
    </row>
    <row r="809" spans="1:2" x14ac:dyDescent="0.2">
      <c r="A809" s="1">
        <v>44074</v>
      </c>
      <c r="B809">
        <v>234.80869999999999</v>
      </c>
    </row>
    <row r="810" spans="1:2" x14ac:dyDescent="0.2">
      <c r="A810" s="1">
        <v>44071</v>
      </c>
      <c r="B810">
        <v>234.5564</v>
      </c>
    </row>
    <row r="811" spans="1:2" x14ac:dyDescent="0.2">
      <c r="A811" s="1">
        <v>44070</v>
      </c>
      <c r="B811">
        <v>234.49600000000001</v>
      </c>
    </row>
    <row r="812" spans="1:2" x14ac:dyDescent="0.2">
      <c r="A812" s="1">
        <v>44069</v>
      </c>
      <c r="B812">
        <v>234.98070000000001</v>
      </c>
    </row>
    <row r="813" spans="1:2" x14ac:dyDescent="0.2">
      <c r="A813" s="1">
        <v>44068</v>
      </c>
      <c r="B813">
        <v>235.1917</v>
      </c>
    </row>
    <row r="814" spans="1:2" x14ac:dyDescent="0.2">
      <c r="A814" s="1">
        <v>44067</v>
      </c>
      <c r="B814">
        <v>235.76900000000001</v>
      </c>
    </row>
    <row r="815" spans="1:2" x14ac:dyDescent="0.2">
      <c r="A815" s="1">
        <v>44064</v>
      </c>
      <c r="B815">
        <v>235.75190000000001</v>
      </c>
    </row>
    <row r="816" spans="1:2" x14ac:dyDescent="0.2">
      <c r="A816" s="1">
        <v>44063</v>
      </c>
      <c r="B816">
        <v>235.7236</v>
      </c>
    </row>
    <row r="817" spans="1:2" x14ac:dyDescent="0.2">
      <c r="A817" s="1">
        <v>44062</v>
      </c>
      <c r="B817">
        <v>235.57589999999999</v>
      </c>
    </row>
    <row r="818" spans="1:2" x14ac:dyDescent="0.2">
      <c r="A818" s="1">
        <v>44061</v>
      </c>
      <c r="B818">
        <v>235.58240000000001</v>
      </c>
    </row>
    <row r="819" spans="1:2" x14ac:dyDescent="0.2">
      <c r="A819" s="1">
        <v>44060</v>
      </c>
      <c r="B819">
        <v>235.46</v>
      </c>
    </row>
    <row r="820" spans="1:2" x14ac:dyDescent="0.2">
      <c r="A820" s="1">
        <v>44057</v>
      </c>
      <c r="B820">
        <v>235.1798</v>
      </c>
    </row>
    <row r="821" spans="1:2" x14ac:dyDescent="0.2">
      <c r="A821" s="1">
        <v>44056</v>
      </c>
      <c r="B821">
        <v>235.2773</v>
      </c>
    </row>
    <row r="822" spans="1:2" x14ac:dyDescent="0.2">
      <c r="A822" s="1">
        <v>44055</v>
      </c>
      <c r="B822">
        <v>235.7328</v>
      </c>
    </row>
    <row r="823" spans="1:2" x14ac:dyDescent="0.2">
      <c r="A823" s="1">
        <v>44054</v>
      </c>
      <c r="B823">
        <v>236.02670000000001</v>
      </c>
    </row>
    <row r="824" spans="1:2" x14ac:dyDescent="0.2">
      <c r="A824" s="1">
        <v>44053</v>
      </c>
      <c r="B824">
        <v>236.78829999999999</v>
      </c>
    </row>
    <row r="825" spans="1:2" x14ac:dyDescent="0.2">
      <c r="A825" s="1">
        <v>44050</v>
      </c>
      <c r="B825">
        <v>236.75210000000001</v>
      </c>
    </row>
    <row r="826" spans="1:2" x14ac:dyDescent="0.2">
      <c r="A826" s="1">
        <v>44049</v>
      </c>
      <c r="B826">
        <v>236.9365</v>
      </c>
    </row>
    <row r="827" spans="1:2" x14ac:dyDescent="0.2">
      <c r="A827" s="1">
        <v>44048</v>
      </c>
      <c r="B827">
        <v>236.6652</v>
      </c>
    </row>
    <row r="828" spans="1:2" x14ac:dyDescent="0.2">
      <c r="A828" s="1">
        <v>44047</v>
      </c>
      <c r="B828">
        <v>236.9496</v>
      </c>
    </row>
    <row r="829" spans="1:2" x14ac:dyDescent="0.2">
      <c r="A829" s="1">
        <v>44046</v>
      </c>
      <c r="B829">
        <v>236.47489999999999</v>
      </c>
    </row>
    <row r="830" spans="1:2" x14ac:dyDescent="0.2">
      <c r="A830" s="1">
        <v>44043</v>
      </c>
      <c r="B830">
        <v>236.65600000000001</v>
      </c>
    </row>
    <row r="831" spans="1:2" x14ac:dyDescent="0.2">
      <c r="A831" s="1">
        <v>44042</v>
      </c>
      <c r="B831">
        <v>236.6602</v>
      </c>
    </row>
    <row r="832" spans="1:2" x14ac:dyDescent="0.2">
      <c r="A832" s="1">
        <v>44041</v>
      </c>
      <c r="B832">
        <v>236.28739999999999</v>
      </c>
    </row>
    <row r="833" spans="1:2" x14ac:dyDescent="0.2">
      <c r="A833" s="1">
        <v>44040</v>
      </c>
      <c r="B833">
        <v>236.31280000000001</v>
      </c>
    </row>
    <row r="834" spans="1:2" x14ac:dyDescent="0.2">
      <c r="A834" s="1">
        <v>44039</v>
      </c>
      <c r="B834">
        <v>236.1397</v>
      </c>
    </row>
    <row r="835" spans="1:2" x14ac:dyDescent="0.2">
      <c r="A835" s="1">
        <v>44036</v>
      </c>
      <c r="B835">
        <v>236.0505</v>
      </c>
    </row>
    <row r="836" spans="1:2" x14ac:dyDescent="0.2">
      <c r="A836" s="1">
        <v>44035</v>
      </c>
      <c r="B836">
        <v>236.22450000000001</v>
      </c>
    </row>
    <row r="837" spans="1:2" x14ac:dyDescent="0.2">
      <c r="A837" s="1">
        <v>44034</v>
      </c>
      <c r="B837">
        <v>236.11189999999999</v>
      </c>
    </row>
    <row r="838" spans="1:2" x14ac:dyDescent="0.2">
      <c r="A838" s="1">
        <v>44033</v>
      </c>
      <c r="B838">
        <v>235.81559999999999</v>
      </c>
    </row>
    <row r="839" spans="1:2" x14ac:dyDescent="0.2">
      <c r="A839" s="1">
        <v>44032</v>
      </c>
      <c r="B839">
        <v>235.55520000000001</v>
      </c>
    </row>
    <row r="840" spans="1:2" x14ac:dyDescent="0.2">
      <c r="A840" s="1">
        <v>44029</v>
      </c>
      <c r="B840">
        <v>235.28800000000001</v>
      </c>
    </row>
    <row r="841" spans="1:2" x14ac:dyDescent="0.2">
      <c r="A841" s="1">
        <v>44028</v>
      </c>
      <c r="B841">
        <v>235.37200000000001</v>
      </c>
    </row>
    <row r="842" spans="1:2" x14ac:dyDescent="0.2">
      <c r="A842" s="1">
        <v>44027</v>
      </c>
      <c r="B842">
        <v>235.0137</v>
      </c>
    </row>
    <row r="843" spans="1:2" x14ac:dyDescent="0.2">
      <c r="A843" s="1">
        <v>44026</v>
      </c>
      <c r="B843">
        <v>235.06559999999999</v>
      </c>
    </row>
    <row r="844" spans="1:2" x14ac:dyDescent="0.2">
      <c r="A844" s="1">
        <v>44025</v>
      </c>
      <c r="B844">
        <v>234.72139999999999</v>
      </c>
    </row>
    <row r="845" spans="1:2" x14ac:dyDescent="0.2">
      <c r="A845" s="1">
        <v>44022</v>
      </c>
      <c r="B845">
        <v>235.0343</v>
      </c>
    </row>
    <row r="846" spans="1:2" x14ac:dyDescent="0.2">
      <c r="A846" s="1">
        <v>44021</v>
      </c>
      <c r="B846">
        <v>235.12280000000001</v>
      </c>
    </row>
    <row r="847" spans="1:2" x14ac:dyDescent="0.2">
      <c r="A847" s="1">
        <v>44020</v>
      </c>
      <c r="B847">
        <v>234.7379</v>
      </c>
    </row>
    <row r="848" spans="1:2" x14ac:dyDescent="0.2">
      <c r="A848" s="1">
        <v>44019</v>
      </c>
      <c r="B848">
        <v>234.6532</v>
      </c>
    </row>
    <row r="849" spans="1:2" x14ac:dyDescent="0.2">
      <c r="A849" s="1">
        <v>44018</v>
      </c>
      <c r="B849">
        <v>234.44319999999999</v>
      </c>
    </row>
    <row r="850" spans="1:2" x14ac:dyDescent="0.2">
      <c r="A850" s="1">
        <v>44015</v>
      </c>
      <c r="B850">
        <v>234.42009999999999</v>
      </c>
    </row>
    <row r="851" spans="1:2" x14ac:dyDescent="0.2">
      <c r="A851" s="1">
        <v>44014</v>
      </c>
      <c r="B851">
        <v>234.39789999999999</v>
      </c>
    </row>
    <row r="852" spans="1:2" x14ac:dyDescent="0.2">
      <c r="A852" s="1">
        <v>44013</v>
      </c>
      <c r="B852">
        <v>234.00559999999999</v>
      </c>
    </row>
    <row r="853" spans="1:2" x14ac:dyDescent="0.2">
      <c r="A853" s="1">
        <v>44012</v>
      </c>
      <c r="B853">
        <v>234.38650000000001</v>
      </c>
    </row>
    <row r="854" spans="1:2" x14ac:dyDescent="0.2">
      <c r="A854" s="1">
        <v>44011</v>
      </c>
      <c r="B854">
        <v>234.44030000000001</v>
      </c>
    </row>
    <row r="855" spans="1:2" x14ac:dyDescent="0.2">
      <c r="A855" s="1">
        <v>44008</v>
      </c>
      <c r="B855">
        <v>234.44069999999999</v>
      </c>
    </row>
    <row r="856" spans="1:2" x14ac:dyDescent="0.2">
      <c r="A856" s="1">
        <v>44007</v>
      </c>
      <c r="B856">
        <v>234.2302</v>
      </c>
    </row>
    <row r="857" spans="1:2" x14ac:dyDescent="0.2">
      <c r="A857" s="1">
        <v>44006</v>
      </c>
      <c r="B857">
        <v>234.08029999999999</v>
      </c>
    </row>
    <row r="858" spans="1:2" x14ac:dyDescent="0.2">
      <c r="A858" s="1">
        <v>44005</v>
      </c>
      <c r="B858">
        <v>233.90260000000001</v>
      </c>
    </row>
    <row r="859" spans="1:2" x14ac:dyDescent="0.2">
      <c r="A859" s="1">
        <v>44004</v>
      </c>
      <c r="B859">
        <v>234.1026</v>
      </c>
    </row>
    <row r="860" spans="1:2" x14ac:dyDescent="0.2">
      <c r="A860" s="1">
        <v>44001</v>
      </c>
      <c r="B860">
        <v>233.97280000000001</v>
      </c>
    </row>
    <row r="861" spans="1:2" x14ac:dyDescent="0.2">
      <c r="A861" s="1">
        <v>44000</v>
      </c>
      <c r="B861">
        <v>233.9701</v>
      </c>
    </row>
    <row r="862" spans="1:2" x14ac:dyDescent="0.2">
      <c r="A862" s="1">
        <v>43999</v>
      </c>
      <c r="B862">
        <v>233.83670000000001</v>
      </c>
    </row>
    <row r="863" spans="1:2" x14ac:dyDescent="0.2">
      <c r="A863" s="1">
        <v>43998</v>
      </c>
      <c r="B863">
        <v>233.78960000000001</v>
      </c>
    </row>
    <row r="864" spans="1:2" x14ac:dyDescent="0.2">
      <c r="A864" s="1">
        <v>43997</v>
      </c>
      <c r="B864">
        <v>233.76949999999999</v>
      </c>
    </row>
    <row r="865" spans="1:2" x14ac:dyDescent="0.2">
      <c r="A865" s="1">
        <v>43994</v>
      </c>
      <c r="B865">
        <v>233.70490000000001</v>
      </c>
    </row>
    <row r="866" spans="1:2" x14ac:dyDescent="0.2">
      <c r="A866" s="1">
        <v>43993</v>
      </c>
      <c r="B866">
        <v>233.84399999999999</v>
      </c>
    </row>
    <row r="867" spans="1:2" x14ac:dyDescent="0.2">
      <c r="A867" s="1">
        <v>43992</v>
      </c>
      <c r="B867">
        <v>233.2456</v>
      </c>
    </row>
    <row r="868" spans="1:2" x14ac:dyDescent="0.2">
      <c r="A868" s="1">
        <v>43991</v>
      </c>
      <c r="B868">
        <v>232.8741</v>
      </c>
    </row>
    <row r="869" spans="1:2" x14ac:dyDescent="0.2">
      <c r="A869" s="1">
        <v>43990</v>
      </c>
      <c r="B869">
        <v>232.5419</v>
      </c>
    </row>
    <row r="870" spans="1:2" x14ac:dyDescent="0.2">
      <c r="A870" s="1">
        <v>43987</v>
      </c>
      <c r="B870">
        <v>232.13910000000001</v>
      </c>
    </row>
    <row r="871" spans="1:2" x14ac:dyDescent="0.2">
      <c r="A871" s="1">
        <v>43986</v>
      </c>
      <c r="B871">
        <v>232.40100000000001</v>
      </c>
    </row>
    <row r="872" spans="1:2" x14ac:dyDescent="0.2">
      <c r="A872" s="1">
        <v>43985</v>
      </c>
      <c r="B872">
        <v>232.62020000000001</v>
      </c>
    </row>
    <row r="873" spans="1:2" x14ac:dyDescent="0.2">
      <c r="A873" s="1">
        <v>43984</v>
      </c>
      <c r="B873">
        <v>233.10149999999999</v>
      </c>
    </row>
    <row r="874" spans="1:2" x14ac:dyDescent="0.2">
      <c r="A874" s="1">
        <v>43983</v>
      </c>
      <c r="B874">
        <v>233.09569999999999</v>
      </c>
    </row>
    <row r="875" spans="1:2" x14ac:dyDescent="0.2">
      <c r="A875" s="1">
        <v>43980</v>
      </c>
      <c r="B875">
        <v>233.37190000000001</v>
      </c>
    </row>
    <row r="876" spans="1:2" x14ac:dyDescent="0.2">
      <c r="A876" s="1">
        <v>43979</v>
      </c>
      <c r="B876">
        <v>232.9692</v>
      </c>
    </row>
    <row r="877" spans="1:2" x14ac:dyDescent="0.2">
      <c r="A877" s="1">
        <v>43978</v>
      </c>
      <c r="B877">
        <v>232.97389999999999</v>
      </c>
    </row>
    <row r="878" spans="1:2" x14ac:dyDescent="0.2">
      <c r="A878" s="1">
        <v>43977</v>
      </c>
      <c r="B878">
        <v>232.7029</v>
      </c>
    </row>
    <row r="879" spans="1:2" x14ac:dyDescent="0.2">
      <c r="A879" s="1">
        <v>43976</v>
      </c>
      <c r="B879">
        <v>232.97499999999999</v>
      </c>
    </row>
    <row r="880" spans="1:2" x14ac:dyDescent="0.2">
      <c r="A880" s="1">
        <v>43973</v>
      </c>
      <c r="B880">
        <v>233.03909999999999</v>
      </c>
    </row>
    <row r="881" spans="1:2" x14ac:dyDescent="0.2">
      <c r="A881" s="1">
        <v>43972</v>
      </c>
      <c r="B881">
        <v>232.91550000000001</v>
      </c>
    </row>
    <row r="882" spans="1:2" x14ac:dyDescent="0.2">
      <c r="A882" s="1">
        <v>43971</v>
      </c>
      <c r="B882">
        <v>232.65299999999999</v>
      </c>
    </row>
    <row r="883" spans="1:2" x14ac:dyDescent="0.2">
      <c r="A883" s="1">
        <v>43970</v>
      </c>
      <c r="B883">
        <v>232.17769999999999</v>
      </c>
    </row>
    <row r="884" spans="1:2" x14ac:dyDescent="0.2">
      <c r="A884" s="1">
        <v>43969</v>
      </c>
      <c r="B884">
        <v>231.88040000000001</v>
      </c>
    </row>
    <row r="885" spans="1:2" x14ac:dyDescent="0.2">
      <c r="A885" s="1">
        <v>43966</v>
      </c>
      <c r="B885">
        <v>232.25229999999999</v>
      </c>
    </row>
    <row r="886" spans="1:2" x14ac:dyDescent="0.2">
      <c r="A886" s="1">
        <v>43965</v>
      </c>
      <c r="B886">
        <v>232.2945</v>
      </c>
    </row>
    <row r="887" spans="1:2" x14ac:dyDescent="0.2">
      <c r="A887" s="1">
        <v>43964</v>
      </c>
      <c r="B887">
        <v>232.16669999999999</v>
      </c>
    </row>
    <row r="888" spans="1:2" x14ac:dyDescent="0.2">
      <c r="A888" s="1">
        <v>43963</v>
      </c>
      <c r="B888">
        <v>231.87860000000001</v>
      </c>
    </row>
    <row r="889" spans="1:2" x14ac:dyDescent="0.2">
      <c r="A889" s="1">
        <v>43962</v>
      </c>
      <c r="B889">
        <v>231.52520000000001</v>
      </c>
    </row>
    <row r="890" spans="1:2" x14ac:dyDescent="0.2">
      <c r="A890" s="1">
        <v>43959</v>
      </c>
      <c r="B890">
        <v>231.9803</v>
      </c>
    </row>
    <row r="891" spans="1:2" x14ac:dyDescent="0.2">
      <c r="A891" s="1">
        <v>43958</v>
      </c>
      <c r="B891">
        <v>232.26920000000001</v>
      </c>
    </row>
    <row r="892" spans="1:2" x14ac:dyDescent="0.2">
      <c r="A892" s="1">
        <v>43957</v>
      </c>
      <c r="B892">
        <v>231.83609999999999</v>
      </c>
    </row>
    <row r="893" spans="1:2" x14ac:dyDescent="0.2">
      <c r="A893" s="1">
        <v>43956</v>
      </c>
      <c r="B893">
        <v>232.4845</v>
      </c>
    </row>
    <row r="894" spans="1:2" x14ac:dyDescent="0.2">
      <c r="A894" s="1">
        <v>43955</v>
      </c>
      <c r="B894">
        <v>232.53030000000001</v>
      </c>
    </row>
    <row r="895" spans="1:2" x14ac:dyDescent="0.2">
      <c r="A895" s="1">
        <v>43952</v>
      </c>
      <c r="B895">
        <v>232.69489999999999</v>
      </c>
    </row>
    <row r="896" spans="1:2" x14ac:dyDescent="0.2">
      <c r="A896" s="1">
        <v>43951</v>
      </c>
      <c r="B896">
        <v>232.86340000000001</v>
      </c>
    </row>
    <row r="897" spans="1:2" x14ac:dyDescent="0.2">
      <c r="A897" s="1">
        <v>43950</v>
      </c>
      <c r="B897">
        <v>232.49789999999999</v>
      </c>
    </row>
    <row r="898" spans="1:2" x14ac:dyDescent="0.2">
      <c r="A898" s="1">
        <v>43949</v>
      </c>
      <c r="B898">
        <v>232.33949999999999</v>
      </c>
    </row>
    <row r="899" spans="1:2" x14ac:dyDescent="0.2">
      <c r="A899" s="1">
        <v>43948</v>
      </c>
      <c r="B899">
        <v>231.92060000000001</v>
      </c>
    </row>
    <row r="900" spans="1:2" x14ac:dyDescent="0.2">
      <c r="A900" s="1">
        <v>43945</v>
      </c>
      <c r="B900">
        <v>232.18870000000001</v>
      </c>
    </row>
    <row r="901" spans="1:2" x14ac:dyDescent="0.2">
      <c r="A901" s="1">
        <v>43944</v>
      </c>
      <c r="B901">
        <v>231.86320000000001</v>
      </c>
    </row>
    <row r="902" spans="1:2" x14ac:dyDescent="0.2">
      <c r="A902" s="1">
        <v>43943</v>
      </c>
      <c r="B902">
        <v>231.4143</v>
      </c>
    </row>
    <row r="903" spans="1:2" x14ac:dyDescent="0.2">
      <c r="A903" s="1">
        <v>43942</v>
      </c>
      <c r="B903">
        <v>231.61750000000001</v>
      </c>
    </row>
    <row r="904" spans="1:2" x14ac:dyDescent="0.2">
      <c r="A904" s="1">
        <v>43941</v>
      </c>
      <c r="B904">
        <v>231.48240000000001</v>
      </c>
    </row>
    <row r="905" spans="1:2" x14ac:dyDescent="0.2">
      <c r="A905" s="1">
        <v>43938</v>
      </c>
      <c r="B905">
        <v>231.67689999999999</v>
      </c>
    </row>
    <row r="906" spans="1:2" x14ac:dyDescent="0.2">
      <c r="A906" s="1">
        <v>43937</v>
      </c>
      <c r="B906">
        <v>231.92080000000001</v>
      </c>
    </row>
    <row r="907" spans="1:2" x14ac:dyDescent="0.2">
      <c r="A907" s="1">
        <v>43936</v>
      </c>
      <c r="B907">
        <v>231.6189</v>
      </c>
    </row>
    <row r="908" spans="1:2" x14ac:dyDescent="0.2">
      <c r="A908" s="1">
        <v>43935</v>
      </c>
      <c r="B908">
        <v>230.89619999999999</v>
      </c>
    </row>
    <row r="909" spans="1:2" x14ac:dyDescent="0.2">
      <c r="A909" s="1">
        <v>43934</v>
      </c>
      <c r="B909">
        <v>230.69550000000001</v>
      </c>
    </row>
    <row r="910" spans="1:2" x14ac:dyDescent="0.2">
      <c r="A910" s="1">
        <v>43931</v>
      </c>
      <c r="B910">
        <v>230.4949</v>
      </c>
    </row>
    <row r="911" spans="1:2" x14ac:dyDescent="0.2">
      <c r="A911" s="1">
        <v>43930</v>
      </c>
      <c r="B911">
        <v>230.48349999999999</v>
      </c>
    </row>
    <row r="912" spans="1:2" x14ac:dyDescent="0.2">
      <c r="A912" s="1">
        <v>43929</v>
      </c>
      <c r="B912">
        <v>229.47730000000001</v>
      </c>
    </row>
    <row r="913" spans="1:2" x14ac:dyDescent="0.2">
      <c r="A913" s="1">
        <v>43928</v>
      </c>
      <c r="B913">
        <v>229.2835</v>
      </c>
    </row>
    <row r="914" spans="1:2" x14ac:dyDescent="0.2">
      <c r="A914" s="1">
        <v>43927</v>
      </c>
      <c r="B914">
        <v>229.53909999999999</v>
      </c>
    </row>
    <row r="915" spans="1:2" x14ac:dyDescent="0.2">
      <c r="A915" s="1">
        <v>43924</v>
      </c>
      <c r="B915">
        <v>229.8203</v>
      </c>
    </row>
    <row r="916" spans="1:2" x14ac:dyDescent="0.2">
      <c r="A916" s="1">
        <v>43923</v>
      </c>
      <c r="B916">
        <v>229.7321</v>
      </c>
    </row>
    <row r="917" spans="1:2" x14ac:dyDescent="0.2">
      <c r="A917" s="1">
        <v>43922</v>
      </c>
      <c r="B917">
        <v>229.69820000000001</v>
      </c>
    </row>
    <row r="918" spans="1:2" x14ac:dyDescent="0.2">
      <c r="A918" s="1">
        <v>43921</v>
      </c>
      <c r="B918">
        <v>229.42760000000001</v>
      </c>
    </row>
    <row r="919" spans="1:2" x14ac:dyDescent="0.2">
      <c r="A919" s="1">
        <v>43920</v>
      </c>
      <c r="B919">
        <v>229.8597</v>
      </c>
    </row>
    <row r="920" spans="1:2" x14ac:dyDescent="0.2">
      <c r="A920" s="1">
        <v>43917</v>
      </c>
      <c r="B920">
        <v>229.2516</v>
      </c>
    </row>
    <row r="921" spans="1:2" x14ac:dyDescent="0.2">
      <c r="A921" s="1">
        <v>43916</v>
      </c>
      <c r="B921">
        <v>228.4709</v>
      </c>
    </row>
    <row r="922" spans="1:2" x14ac:dyDescent="0.2">
      <c r="A922" s="1">
        <v>43915</v>
      </c>
      <c r="B922">
        <v>227.19550000000001</v>
      </c>
    </row>
    <row r="923" spans="1:2" x14ac:dyDescent="0.2">
      <c r="A923" s="1">
        <v>43914</v>
      </c>
      <c r="B923">
        <v>227.0027</v>
      </c>
    </row>
    <row r="924" spans="1:2" x14ac:dyDescent="0.2">
      <c r="A924" s="1">
        <v>43913</v>
      </c>
      <c r="B924">
        <v>226.9999</v>
      </c>
    </row>
    <row r="925" spans="1:2" x14ac:dyDescent="0.2">
      <c r="A925" s="1">
        <v>43910</v>
      </c>
      <c r="B925">
        <v>225.83359999999999</v>
      </c>
    </row>
    <row r="926" spans="1:2" x14ac:dyDescent="0.2">
      <c r="A926" s="1">
        <v>43909</v>
      </c>
      <c r="B926">
        <v>224.21799999999999</v>
      </c>
    </row>
    <row r="927" spans="1:2" x14ac:dyDescent="0.2">
      <c r="A927" s="1">
        <v>43908</v>
      </c>
      <c r="B927">
        <v>224.64019999999999</v>
      </c>
    </row>
    <row r="928" spans="1:2" x14ac:dyDescent="0.2">
      <c r="A928" s="1">
        <v>43907</v>
      </c>
      <c r="B928">
        <v>228.0975</v>
      </c>
    </row>
    <row r="929" spans="1:2" x14ac:dyDescent="0.2">
      <c r="A929" s="1">
        <v>43906</v>
      </c>
      <c r="B929">
        <v>230.1121</v>
      </c>
    </row>
    <row r="930" spans="1:2" x14ac:dyDescent="0.2">
      <c r="A930" s="1">
        <v>43903</v>
      </c>
      <c r="B930">
        <v>230.23500000000001</v>
      </c>
    </row>
    <row r="931" spans="1:2" x14ac:dyDescent="0.2">
      <c r="A931" s="1">
        <v>43902</v>
      </c>
      <c r="B931">
        <v>231.8914</v>
      </c>
    </row>
    <row r="932" spans="1:2" x14ac:dyDescent="0.2">
      <c r="A932" s="1">
        <v>43901</v>
      </c>
      <c r="B932">
        <v>233.7662</v>
      </c>
    </row>
    <row r="933" spans="1:2" x14ac:dyDescent="0.2">
      <c r="A933" s="1">
        <v>43900</v>
      </c>
      <c r="B933">
        <v>234.46780000000001</v>
      </c>
    </row>
    <row r="934" spans="1:2" x14ac:dyDescent="0.2">
      <c r="A934" s="1">
        <v>43899</v>
      </c>
      <c r="B934">
        <v>236.60740000000001</v>
      </c>
    </row>
    <row r="935" spans="1:2" x14ac:dyDescent="0.2">
      <c r="A935" s="1">
        <v>43896</v>
      </c>
      <c r="B935">
        <v>236.1591</v>
      </c>
    </row>
    <row r="936" spans="1:2" x14ac:dyDescent="0.2">
      <c r="A936" s="1">
        <v>43895</v>
      </c>
      <c r="B936">
        <v>234.67779999999999</v>
      </c>
    </row>
    <row r="937" spans="1:2" x14ac:dyDescent="0.2">
      <c r="A937" s="1">
        <v>43894</v>
      </c>
      <c r="B937">
        <v>234.4665</v>
      </c>
    </row>
    <row r="938" spans="1:2" x14ac:dyDescent="0.2">
      <c r="A938" s="1">
        <v>43893</v>
      </c>
      <c r="B938">
        <v>234.10059999999999</v>
      </c>
    </row>
    <row r="939" spans="1:2" x14ac:dyDescent="0.2">
      <c r="A939" s="1">
        <v>43892</v>
      </c>
      <c r="B939">
        <v>233.66200000000001</v>
      </c>
    </row>
    <row r="940" spans="1:2" x14ac:dyDescent="0.2">
      <c r="A940" s="1">
        <v>43889</v>
      </c>
      <c r="B940">
        <v>233.50810000000001</v>
      </c>
    </row>
    <row r="941" spans="1:2" x14ac:dyDescent="0.2">
      <c r="A941" s="1">
        <v>43888</v>
      </c>
      <c r="B941">
        <v>232.53649999999999</v>
      </c>
    </row>
    <row r="942" spans="1:2" x14ac:dyDescent="0.2">
      <c r="A942" s="1">
        <v>43887</v>
      </c>
      <c r="B942">
        <v>232.602</v>
      </c>
    </row>
    <row r="943" spans="1:2" x14ac:dyDescent="0.2">
      <c r="A943" s="1">
        <v>43886</v>
      </c>
      <c r="B943">
        <v>232.70760000000001</v>
      </c>
    </row>
    <row r="944" spans="1:2" x14ac:dyDescent="0.2">
      <c r="A944" s="1">
        <v>43885</v>
      </c>
      <c r="B944">
        <v>232.38579999999999</v>
      </c>
    </row>
    <row r="945" spans="1:2" x14ac:dyDescent="0.2">
      <c r="A945" s="1">
        <v>43882</v>
      </c>
      <c r="B945">
        <v>231.90889999999999</v>
      </c>
    </row>
    <row r="946" spans="1:2" x14ac:dyDescent="0.2">
      <c r="A946" s="1">
        <v>43881</v>
      </c>
      <c r="B946">
        <v>231.4315</v>
      </c>
    </row>
    <row r="947" spans="1:2" x14ac:dyDescent="0.2">
      <c r="A947" s="1">
        <v>43880</v>
      </c>
      <c r="B947">
        <v>231.053</v>
      </c>
    </row>
    <row r="948" spans="1:2" x14ac:dyDescent="0.2">
      <c r="A948" s="1">
        <v>43879</v>
      </c>
      <c r="B948">
        <v>231.08789999999999</v>
      </c>
    </row>
    <row r="949" spans="1:2" x14ac:dyDescent="0.2">
      <c r="A949" s="1">
        <v>43878</v>
      </c>
      <c r="B949">
        <v>230.81620000000001</v>
      </c>
    </row>
    <row r="950" spans="1:2" x14ac:dyDescent="0.2">
      <c r="A950" s="1">
        <v>43875</v>
      </c>
      <c r="B950">
        <v>230.78749999999999</v>
      </c>
    </row>
    <row r="951" spans="1:2" x14ac:dyDescent="0.2">
      <c r="A951" s="1">
        <v>43874</v>
      </c>
      <c r="B951">
        <v>230.60640000000001</v>
      </c>
    </row>
    <row r="952" spans="1:2" x14ac:dyDescent="0.2">
      <c r="A952" s="1">
        <v>43873</v>
      </c>
      <c r="B952">
        <v>230.5197</v>
      </c>
    </row>
    <row r="953" spans="1:2" x14ac:dyDescent="0.2">
      <c r="A953" s="1">
        <v>43872</v>
      </c>
      <c r="B953">
        <v>230.79230000000001</v>
      </c>
    </row>
    <row r="954" spans="1:2" x14ac:dyDescent="0.2">
      <c r="A954" s="1">
        <v>43871</v>
      </c>
      <c r="B954">
        <v>231.04910000000001</v>
      </c>
    </row>
    <row r="955" spans="1:2" x14ac:dyDescent="0.2">
      <c r="A955" s="1">
        <v>43868</v>
      </c>
      <c r="B955">
        <v>230.7261</v>
      </c>
    </row>
    <row r="956" spans="1:2" x14ac:dyDescent="0.2">
      <c r="A956" s="1">
        <v>43867</v>
      </c>
      <c r="B956">
        <v>230.12200000000001</v>
      </c>
    </row>
    <row r="957" spans="1:2" x14ac:dyDescent="0.2">
      <c r="A957" s="1">
        <v>43866</v>
      </c>
      <c r="B957">
        <v>230.07939999999999</v>
      </c>
    </row>
    <row r="958" spans="1:2" x14ac:dyDescent="0.2">
      <c r="A958" s="1">
        <v>43865</v>
      </c>
      <c r="B958">
        <v>230.51009999999999</v>
      </c>
    </row>
    <row r="959" spans="1:2" x14ac:dyDescent="0.2">
      <c r="A959" s="1">
        <v>43864</v>
      </c>
      <c r="B959">
        <v>231.0686</v>
      </c>
    </row>
    <row r="960" spans="1:2" x14ac:dyDescent="0.2">
      <c r="A960" s="1">
        <v>43861</v>
      </c>
      <c r="B960">
        <v>231.0659</v>
      </c>
    </row>
    <row r="961" spans="1:2" x14ac:dyDescent="0.2">
      <c r="A961" s="1">
        <v>43860</v>
      </c>
      <c r="B961">
        <v>230.77379999999999</v>
      </c>
    </row>
    <row r="962" spans="1:2" x14ac:dyDescent="0.2">
      <c r="A962" s="1">
        <v>43859</v>
      </c>
      <c r="B962">
        <v>230.53819999999999</v>
      </c>
    </row>
    <row r="963" spans="1:2" x14ac:dyDescent="0.2">
      <c r="A963" s="1">
        <v>43858</v>
      </c>
      <c r="B963">
        <v>230.1414</v>
      </c>
    </row>
    <row r="964" spans="1:2" x14ac:dyDescent="0.2">
      <c r="A964" s="1">
        <v>43857</v>
      </c>
      <c r="B964">
        <v>230.44499999999999</v>
      </c>
    </row>
    <row r="965" spans="1:2" x14ac:dyDescent="0.2">
      <c r="A965" s="1">
        <v>43854</v>
      </c>
      <c r="B965">
        <v>229.71010000000001</v>
      </c>
    </row>
    <row r="966" spans="1:2" x14ac:dyDescent="0.2">
      <c r="A966" s="1">
        <v>43853</v>
      </c>
      <c r="B966">
        <v>229.34139999999999</v>
      </c>
    </row>
    <row r="967" spans="1:2" x14ac:dyDescent="0.2">
      <c r="A967" s="1">
        <v>43852</v>
      </c>
      <c r="B967">
        <v>228.84209999999999</v>
      </c>
    </row>
    <row r="968" spans="1:2" x14ac:dyDescent="0.2">
      <c r="A968" s="1">
        <v>43851</v>
      </c>
      <c r="B968">
        <v>228.71199999999999</v>
      </c>
    </row>
    <row r="969" spans="1:2" x14ac:dyDescent="0.2">
      <c r="A969" s="1">
        <v>43850</v>
      </c>
      <c r="B969">
        <v>228.1328</v>
      </c>
    </row>
    <row r="970" spans="1:2" x14ac:dyDescent="0.2">
      <c r="A970" s="1">
        <v>43847</v>
      </c>
      <c r="B970">
        <v>228.14109999999999</v>
      </c>
    </row>
    <row r="971" spans="1:2" x14ac:dyDescent="0.2">
      <c r="A971" s="1">
        <v>43846</v>
      </c>
      <c r="B971">
        <v>228.22139999999999</v>
      </c>
    </row>
    <row r="972" spans="1:2" x14ac:dyDescent="0.2">
      <c r="A972" s="1">
        <v>43845</v>
      </c>
      <c r="B972">
        <v>228.2724</v>
      </c>
    </row>
    <row r="973" spans="1:2" x14ac:dyDescent="0.2">
      <c r="A973" s="1">
        <v>43844</v>
      </c>
      <c r="B973">
        <v>227.94059999999999</v>
      </c>
    </row>
    <row r="974" spans="1:2" x14ac:dyDescent="0.2">
      <c r="A974" s="1">
        <v>43843</v>
      </c>
      <c r="B974">
        <v>227.7756</v>
      </c>
    </row>
    <row r="975" spans="1:2" x14ac:dyDescent="0.2">
      <c r="A975" s="1">
        <v>43840</v>
      </c>
      <c r="B975">
        <v>227.98670000000001</v>
      </c>
    </row>
    <row r="976" spans="1:2" x14ac:dyDescent="0.2">
      <c r="A976" s="1">
        <v>43839</v>
      </c>
      <c r="B976">
        <v>227.67230000000001</v>
      </c>
    </row>
    <row r="977" spans="1:2" x14ac:dyDescent="0.2">
      <c r="A977" s="1">
        <v>43838</v>
      </c>
      <c r="B977">
        <v>227.71199999999999</v>
      </c>
    </row>
    <row r="978" spans="1:2" x14ac:dyDescent="0.2">
      <c r="A978" s="1">
        <v>43837</v>
      </c>
      <c r="B978">
        <v>228.02080000000001</v>
      </c>
    </row>
    <row r="979" spans="1:2" x14ac:dyDescent="0.2">
      <c r="A979" s="1">
        <v>43836</v>
      </c>
      <c r="B979">
        <v>228.27019999999999</v>
      </c>
    </row>
    <row r="980" spans="1:2" x14ac:dyDescent="0.2">
      <c r="A980" s="1">
        <v>43833</v>
      </c>
      <c r="B980">
        <v>228.39930000000001</v>
      </c>
    </row>
    <row r="981" spans="1:2" x14ac:dyDescent="0.2">
      <c r="A981" s="1">
        <v>43832</v>
      </c>
      <c r="B981">
        <v>227.6815</v>
      </c>
    </row>
    <row r="982" spans="1:2" x14ac:dyDescent="0.2">
      <c r="A982" s="1">
        <v>43830</v>
      </c>
      <c r="B982">
        <v>227.3486</v>
      </c>
    </row>
    <row r="983" spans="1:2" x14ac:dyDescent="0.2">
      <c r="A983" s="1">
        <v>43829</v>
      </c>
      <c r="B983">
        <v>227.40729999999999</v>
      </c>
    </row>
    <row r="984" spans="1:2" x14ac:dyDescent="0.2">
      <c r="A984" s="1">
        <v>43826</v>
      </c>
      <c r="B984">
        <v>227.79599999999999</v>
      </c>
    </row>
    <row r="985" spans="1:2" x14ac:dyDescent="0.2">
      <c r="A985" s="1">
        <v>43825</v>
      </c>
      <c r="B985">
        <v>227.51240000000001</v>
      </c>
    </row>
    <row r="986" spans="1:2" x14ac:dyDescent="0.2">
      <c r="A986" s="1">
        <v>43824</v>
      </c>
      <c r="B986">
        <v>227.49189999999999</v>
      </c>
    </row>
    <row r="987" spans="1:2" x14ac:dyDescent="0.2">
      <c r="A987" s="1">
        <v>43823</v>
      </c>
      <c r="B987">
        <v>227.41820000000001</v>
      </c>
    </row>
    <row r="988" spans="1:2" x14ac:dyDescent="0.2">
      <c r="A988" s="1">
        <v>43822</v>
      </c>
      <c r="B988">
        <v>227.2824</v>
      </c>
    </row>
    <row r="989" spans="1:2" x14ac:dyDescent="0.2">
      <c r="A989" s="1">
        <v>43819</v>
      </c>
      <c r="B989">
        <v>227.4015</v>
      </c>
    </row>
    <row r="990" spans="1:2" x14ac:dyDescent="0.2">
      <c r="A990" s="1">
        <v>43818</v>
      </c>
      <c r="B990">
        <v>227.42339999999999</v>
      </c>
    </row>
    <row r="991" spans="1:2" x14ac:dyDescent="0.2">
      <c r="A991" s="1">
        <v>43817</v>
      </c>
      <c r="B991">
        <v>227.4579</v>
      </c>
    </row>
    <row r="992" spans="1:2" x14ac:dyDescent="0.2">
      <c r="A992" s="1">
        <v>43816</v>
      </c>
      <c r="B992">
        <v>227.7835</v>
      </c>
    </row>
    <row r="993" spans="1:2" x14ac:dyDescent="0.2">
      <c r="A993" s="1">
        <v>43815</v>
      </c>
      <c r="B993">
        <v>227.6653</v>
      </c>
    </row>
    <row r="994" spans="1:2" x14ac:dyDescent="0.2">
      <c r="A994" s="1">
        <v>43812</v>
      </c>
      <c r="B994">
        <v>227.98830000000001</v>
      </c>
    </row>
    <row r="995" spans="1:2" x14ac:dyDescent="0.2">
      <c r="A995" s="1">
        <v>43811</v>
      </c>
      <c r="B995">
        <v>227.3511</v>
      </c>
    </row>
    <row r="996" spans="1:2" x14ac:dyDescent="0.2">
      <c r="A996" s="1">
        <v>43810</v>
      </c>
      <c r="B996">
        <v>228.0352</v>
      </c>
    </row>
    <row r="997" spans="1:2" x14ac:dyDescent="0.2">
      <c r="A997" s="1">
        <v>43809</v>
      </c>
      <c r="B997">
        <v>227.75200000000001</v>
      </c>
    </row>
    <row r="998" spans="1:2" x14ac:dyDescent="0.2">
      <c r="A998" s="1">
        <v>43808</v>
      </c>
      <c r="B998">
        <v>227.72040000000001</v>
      </c>
    </row>
    <row r="999" spans="1:2" x14ac:dyDescent="0.2">
      <c r="A999" s="1">
        <v>43805</v>
      </c>
      <c r="B999">
        <v>227.57230000000001</v>
      </c>
    </row>
    <row r="1000" spans="1:2" x14ac:dyDescent="0.2">
      <c r="A1000" s="1">
        <v>43804</v>
      </c>
      <c r="B1000">
        <v>227.8271</v>
      </c>
    </row>
    <row r="1001" spans="1:2" x14ac:dyDescent="0.2">
      <c r="A1001" s="1">
        <v>43803</v>
      </c>
      <c r="B1001">
        <v>228.04499999999999</v>
      </c>
    </row>
    <row r="1002" spans="1:2" x14ac:dyDescent="0.2">
      <c r="A1002" s="1">
        <v>43802</v>
      </c>
      <c r="B1002">
        <v>228.4599</v>
      </c>
    </row>
    <row r="1003" spans="1:2" x14ac:dyDescent="0.2">
      <c r="A1003" s="1">
        <v>43801</v>
      </c>
      <c r="B1003">
        <v>227.59389999999999</v>
      </c>
    </row>
    <row r="1004" spans="1:2" x14ac:dyDescent="0.2">
      <c r="A1004" s="1">
        <v>43798</v>
      </c>
      <c r="B1004">
        <v>228.38229999999999</v>
      </c>
    </row>
    <row r="1005" spans="1:2" x14ac:dyDescent="0.2">
      <c r="A1005" s="1">
        <v>43797</v>
      </c>
      <c r="B1005">
        <v>228.4332</v>
      </c>
    </row>
    <row r="1006" spans="1:2" x14ac:dyDescent="0.2">
      <c r="A1006" s="1">
        <v>43796</v>
      </c>
      <c r="B1006">
        <v>228.49700000000001</v>
      </c>
    </row>
    <row r="1007" spans="1:2" x14ac:dyDescent="0.2">
      <c r="A1007" s="1">
        <v>43795</v>
      </c>
      <c r="B1007">
        <v>228.60730000000001</v>
      </c>
    </row>
    <row r="1008" spans="1:2" x14ac:dyDescent="0.2">
      <c r="A1008" s="1">
        <v>43794</v>
      </c>
      <c r="B1008">
        <v>228.24440000000001</v>
      </c>
    </row>
    <row r="1009" spans="1:2" x14ac:dyDescent="0.2">
      <c r="A1009" s="1">
        <v>43791</v>
      </c>
      <c r="B1009">
        <v>228.1508</v>
      </c>
    </row>
    <row r="1010" spans="1:2" x14ac:dyDescent="0.2">
      <c r="A1010" s="1">
        <v>43790</v>
      </c>
      <c r="B1010">
        <v>228.11369999999999</v>
      </c>
    </row>
    <row r="1011" spans="1:2" x14ac:dyDescent="0.2">
      <c r="A1011" s="1">
        <v>43789</v>
      </c>
      <c r="B1011">
        <v>228.37219999999999</v>
      </c>
    </row>
    <row r="1012" spans="1:2" x14ac:dyDescent="0.2">
      <c r="A1012" s="1">
        <v>43788</v>
      </c>
      <c r="B1012">
        <v>228.05260000000001</v>
      </c>
    </row>
    <row r="1013" spans="1:2" x14ac:dyDescent="0.2">
      <c r="A1013" s="1">
        <v>43787</v>
      </c>
      <c r="B1013">
        <v>227.89599999999999</v>
      </c>
    </row>
    <row r="1014" spans="1:2" x14ac:dyDescent="0.2">
      <c r="A1014" s="1">
        <v>43784</v>
      </c>
      <c r="B1014">
        <v>227.71379999999999</v>
      </c>
    </row>
    <row r="1015" spans="1:2" x14ac:dyDescent="0.2">
      <c r="A1015" s="1">
        <v>43783</v>
      </c>
      <c r="B1015">
        <v>227.8092</v>
      </c>
    </row>
    <row r="1016" spans="1:2" x14ac:dyDescent="0.2">
      <c r="A1016" s="1">
        <v>43782</v>
      </c>
      <c r="B1016">
        <v>227.3263</v>
      </c>
    </row>
    <row r="1017" spans="1:2" x14ac:dyDescent="0.2">
      <c r="A1017" s="1">
        <v>43781</v>
      </c>
      <c r="B1017">
        <v>226.89789999999999</v>
      </c>
    </row>
    <row r="1018" spans="1:2" x14ac:dyDescent="0.2">
      <c r="A1018" s="1">
        <v>43780</v>
      </c>
      <c r="B1018">
        <v>226.86009999999999</v>
      </c>
    </row>
    <row r="1019" spans="1:2" x14ac:dyDescent="0.2">
      <c r="A1019" s="1">
        <v>43777</v>
      </c>
      <c r="B1019">
        <v>226.93180000000001</v>
      </c>
    </row>
    <row r="1020" spans="1:2" x14ac:dyDescent="0.2">
      <c r="A1020" s="1">
        <v>43776</v>
      </c>
      <c r="B1020">
        <v>227.10939999999999</v>
      </c>
    </row>
    <row r="1021" spans="1:2" x14ac:dyDescent="0.2">
      <c r="A1021" s="1">
        <v>43775</v>
      </c>
      <c r="B1021">
        <v>227.97479999999999</v>
      </c>
    </row>
    <row r="1022" spans="1:2" x14ac:dyDescent="0.2">
      <c r="A1022" s="1">
        <v>43774</v>
      </c>
      <c r="B1022">
        <v>227.79849999999999</v>
      </c>
    </row>
    <row r="1023" spans="1:2" x14ac:dyDescent="0.2">
      <c r="A1023" s="1">
        <v>43773</v>
      </c>
      <c r="B1023">
        <v>228.46789999999999</v>
      </c>
    </row>
    <row r="1024" spans="1:2" x14ac:dyDescent="0.2">
      <c r="A1024" s="1">
        <v>43770</v>
      </c>
      <c r="B1024">
        <v>228.91929999999999</v>
      </c>
    </row>
    <row r="1025" spans="1:2" x14ac:dyDescent="0.2">
      <c r="A1025" s="1">
        <v>43769</v>
      </c>
      <c r="B1025">
        <v>229.09139999999999</v>
      </c>
    </row>
    <row r="1026" spans="1:2" x14ac:dyDescent="0.2">
      <c r="A1026" s="1">
        <v>43768</v>
      </c>
      <c r="B1026">
        <v>228.19390000000001</v>
      </c>
    </row>
    <row r="1027" spans="1:2" x14ac:dyDescent="0.2">
      <c r="A1027" s="1">
        <v>43767</v>
      </c>
      <c r="B1027">
        <v>227.88130000000001</v>
      </c>
    </row>
    <row r="1028" spans="1:2" x14ac:dyDescent="0.2">
      <c r="A1028" s="1">
        <v>43766</v>
      </c>
      <c r="B1028">
        <v>227.82499999999999</v>
      </c>
    </row>
    <row r="1029" spans="1:2" x14ac:dyDescent="0.2">
      <c r="A1029" s="1">
        <v>43763</v>
      </c>
      <c r="B1029">
        <v>228.3708</v>
      </c>
    </row>
    <row r="1030" spans="1:2" x14ac:dyDescent="0.2">
      <c r="A1030" s="1">
        <v>43762</v>
      </c>
      <c r="B1030">
        <v>228.7081</v>
      </c>
    </row>
    <row r="1031" spans="1:2" x14ac:dyDescent="0.2">
      <c r="A1031" s="1">
        <v>43761</v>
      </c>
      <c r="B1031">
        <v>228.5848</v>
      </c>
    </row>
    <row r="1032" spans="1:2" x14ac:dyDescent="0.2">
      <c r="A1032" s="1">
        <v>43760</v>
      </c>
      <c r="B1032">
        <v>228.43119999999999</v>
      </c>
    </row>
    <row r="1033" spans="1:2" x14ac:dyDescent="0.2">
      <c r="A1033" s="1">
        <v>43759</v>
      </c>
      <c r="B1033">
        <v>228.09180000000001</v>
      </c>
    </row>
    <row r="1034" spans="1:2" x14ac:dyDescent="0.2">
      <c r="A1034" s="1">
        <v>43756</v>
      </c>
      <c r="B1034">
        <v>228.56970000000001</v>
      </c>
    </row>
    <row r="1035" spans="1:2" x14ac:dyDescent="0.2">
      <c r="A1035" s="1">
        <v>43755</v>
      </c>
      <c r="B1035">
        <v>228.63140000000001</v>
      </c>
    </row>
    <row r="1036" spans="1:2" x14ac:dyDescent="0.2">
      <c r="A1036" s="1">
        <v>43754</v>
      </c>
      <c r="B1036">
        <v>228.6926</v>
      </c>
    </row>
    <row r="1037" spans="1:2" x14ac:dyDescent="0.2">
      <c r="A1037" s="1">
        <v>43753</v>
      </c>
      <c r="B1037">
        <v>228.65350000000001</v>
      </c>
    </row>
    <row r="1038" spans="1:2" x14ac:dyDescent="0.2">
      <c r="A1038" s="1">
        <v>43752</v>
      </c>
      <c r="B1038">
        <v>228.91720000000001</v>
      </c>
    </row>
    <row r="1039" spans="1:2" x14ac:dyDescent="0.2">
      <c r="A1039" s="1">
        <v>43749</v>
      </c>
      <c r="B1039">
        <v>228.78729999999999</v>
      </c>
    </row>
    <row r="1040" spans="1:2" x14ac:dyDescent="0.2">
      <c r="A1040" s="1">
        <v>43748</v>
      </c>
      <c r="B1040">
        <v>229.58109999999999</v>
      </c>
    </row>
    <row r="1041" spans="1:2" x14ac:dyDescent="0.2">
      <c r="A1041" s="1">
        <v>43747</v>
      </c>
      <c r="B1041">
        <v>230.28729999999999</v>
      </c>
    </row>
    <row r="1042" spans="1:2" x14ac:dyDescent="0.2">
      <c r="A1042" s="1">
        <v>43746</v>
      </c>
      <c r="B1042">
        <v>230.72499999999999</v>
      </c>
    </row>
    <row r="1043" spans="1:2" x14ac:dyDescent="0.2">
      <c r="A1043" s="1">
        <v>43745</v>
      </c>
      <c r="B1043">
        <v>230.6532</v>
      </c>
    </row>
    <row r="1044" spans="1:2" x14ac:dyDescent="0.2">
      <c r="A1044" s="1">
        <v>43742</v>
      </c>
      <c r="B1044">
        <v>230.9469</v>
      </c>
    </row>
    <row r="1045" spans="1:2" x14ac:dyDescent="0.2">
      <c r="A1045" s="1">
        <v>43741</v>
      </c>
      <c r="B1045">
        <v>230.697</v>
      </c>
    </row>
    <row r="1046" spans="1:2" x14ac:dyDescent="0.2">
      <c r="A1046" s="1">
        <v>43740</v>
      </c>
      <c r="B1046">
        <v>230.0813</v>
      </c>
    </row>
    <row r="1047" spans="1:2" x14ac:dyDescent="0.2">
      <c r="A1047" s="1">
        <v>43739</v>
      </c>
      <c r="B1047">
        <v>229.9564</v>
      </c>
    </row>
    <row r="1048" spans="1:2" x14ac:dyDescent="0.2">
      <c r="A1048" s="1">
        <v>43738</v>
      </c>
      <c r="B1048">
        <v>230.03370000000001</v>
      </c>
    </row>
    <row r="1049" spans="1:2" x14ac:dyDescent="0.2">
      <c r="A1049" s="1">
        <v>43735</v>
      </c>
      <c r="B1049">
        <v>230.07810000000001</v>
      </c>
    </row>
    <row r="1050" spans="1:2" x14ac:dyDescent="0.2">
      <c r="A1050" s="1">
        <v>43734</v>
      </c>
      <c r="B1050">
        <v>230.04040000000001</v>
      </c>
    </row>
    <row r="1051" spans="1:2" x14ac:dyDescent="0.2">
      <c r="A1051" s="1">
        <v>43733</v>
      </c>
      <c r="B1051">
        <v>229.7944</v>
      </c>
    </row>
    <row r="1052" spans="1:2" x14ac:dyDescent="0.2">
      <c r="A1052" s="1">
        <v>43732</v>
      </c>
      <c r="B1052">
        <v>230.39060000000001</v>
      </c>
    </row>
    <row r="1053" spans="1:2" x14ac:dyDescent="0.2">
      <c r="A1053" s="1">
        <v>43731</v>
      </c>
      <c r="B1053">
        <v>229.9419</v>
      </c>
    </row>
    <row r="1054" spans="1:2" x14ac:dyDescent="0.2">
      <c r="A1054" s="1">
        <v>43728</v>
      </c>
      <c r="B1054">
        <v>229.2937</v>
      </c>
    </row>
    <row r="1055" spans="1:2" x14ac:dyDescent="0.2">
      <c r="A1055" s="1">
        <v>43727</v>
      </c>
      <c r="B1055">
        <v>229.21960000000001</v>
      </c>
    </row>
    <row r="1056" spans="1:2" x14ac:dyDescent="0.2">
      <c r="A1056" s="1">
        <v>43726</v>
      </c>
      <c r="B1056">
        <v>228.95439999999999</v>
      </c>
    </row>
    <row r="1057" spans="1:2" x14ac:dyDescent="0.2">
      <c r="A1057" s="1">
        <v>43725</v>
      </c>
      <c r="B1057">
        <v>228.4777</v>
      </c>
    </row>
    <row r="1058" spans="1:2" x14ac:dyDescent="0.2">
      <c r="A1058" s="1">
        <v>43724</v>
      </c>
      <c r="B1058">
        <v>228.37809999999999</v>
      </c>
    </row>
    <row r="1059" spans="1:2" x14ac:dyDescent="0.2">
      <c r="A1059" s="1">
        <v>43721</v>
      </c>
      <c r="B1059">
        <v>227.87459999999999</v>
      </c>
    </row>
    <row r="1060" spans="1:2" x14ac:dyDescent="0.2">
      <c r="A1060" s="1">
        <v>43720</v>
      </c>
      <c r="B1060">
        <v>229.0761</v>
      </c>
    </row>
    <row r="1061" spans="1:2" x14ac:dyDescent="0.2">
      <c r="A1061" s="1">
        <v>43719</v>
      </c>
      <c r="B1061">
        <v>229.2945</v>
      </c>
    </row>
    <row r="1062" spans="1:2" x14ac:dyDescent="0.2">
      <c r="A1062" s="1">
        <v>43718</v>
      </c>
      <c r="B1062">
        <v>229.4289</v>
      </c>
    </row>
    <row r="1063" spans="1:2" x14ac:dyDescent="0.2">
      <c r="A1063" s="1">
        <v>43717</v>
      </c>
      <c r="B1063">
        <v>230.2389</v>
      </c>
    </row>
    <row r="1064" spans="1:2" x14ac:dyDescent="0.2">
      <c r="A1064" s="1">
        <v>43714</v>
      </c>
      <c r="B1064">
        <v>230.9898</v>
      </c>
    </row>
    <row r="1065" spans="1:2" x14ac:dyDescent="0.2">
      <c r="A1065" s="1">
        <v>43713</v>
      </c>
      <c r="B1065">
        <v>230.70580000000001</v>
      </c>
    </row>
    <row r="1066" spans="1:2" x14ac:dyDescent="0.2">
      <c r="A1066" s="1">
        <v>43712</v>
      </c>
      <c r="B1066">
        <v>231.905</v>
      </c>
    </row>
    <row r="1067" spans="1:2" x14ac:dyDescent="0.2">
      <c r="A1067" s="1">
        <v>43711</v>
      </c>
      <c r="B1067">
        <v>232.07769999999999</v>
      </c>
    </row>
    <row r="1068" spans="1:2" x14ac:dyDescent="0.2">
      <c r="A1068" s="1">
        <v>43710</v>
      </c>
      <c r="B1068">
        <v>231.643</v>
      </c>
    </row>
    <row r="1069" spans="1:2" x14ac:dyDescent="0.2">
      <c r="A1069" s="1">
        <v>43707</v>
      </c>
      <c r="B1069">
        <v>231.6696</v>
      </c>
    </row>
    <row r="1070" spans="1:2" x14ac:dyDescent="0.2">
      <c r="A1070" s="1">
        <v>43706</v>
      </c>
      <c r="B1070">
        <v>231.6891</v>
      </c>
    </row>
    <row r="1071" spans="1:2" x14ac:dyDescent="0.2">
      <c r="A1071" s="1">
        <v>43705</v>
      </c>
      <c r="B1071">
        <v>231.8931</v>
      </c>
    </row>
    <row r="1072" spans="1:2" x14ac:dyDescent="0.2">
      <c r="A1072" s="1">
        <v>43704</v>
      </c>
      <c r="B1072">
        <v>231.47819999999999</v>
      </c>
    </row>
    <row r="1073" spans="1:2" x14ac:dyDescent="0.2">
      <c r="A1073" s="1">
        <v>43703</v>
      </c>
      <c r="B1073">
        <v>230.8836</v>
      </c>
    </row>
    <row r="1074" spans="1:2" x14ac:dyDescent="0.2">
      <c r="A1074" s="1">
        <v>43700</v>
      </c>
      <c r="B1074">
        <v>230.8398</v>
      </c>
    </row>
    <row r="1075" spans="1:2" x14ac:dyDescent="0.2">
      <c r="A1075" s="1">
        <v>43699</v>
      </c>
      <c r="B1075">
        <v>230.37049999999999</v>
      </c>
    </row>
    <row r="1076" spans="1:2" x14ac:dyDescent="0.2">
      <c r="A1076" s="1">
        <v>43698</v>
      </c>
      <c r="B1076">
        <v>230.81739999999999</v>
      </c>
    </row>
    <row r="1077" spans="1:2" x14ac:dyDescent="0.2">
      <c r="A1077" s="1">
        <v>43697</v>
      </c>
      <c r="B1077">
        <v>230.92750000000001</v>
      </c>
    </row>
    <row r="1078" spans="1:2" x14ac:dyDescent="0.2">
      <c r="A1078" s="1">
        <v>43696</v>
      </c>
      <c r="B1078">
        <v>230.51009999999999</v>
      </c>
    </row>
    <row r="1079" spans="1:2" x14ac:dyDescent="0.2">
      <c r="A1079" s="1">
        <v>43693</v>
      </c>
      <c r="B1079">
        <v>231.1481</v>
      </c>
    </row>
    <row r="1080" spans="1:2" x14ac:dyDescent="0.2">
      <c r="A1080" s="1">
        <v>43692</v>
      </c>
      <c r="B1080">
        <v>231.41079999999999</v>
      </c>
    </row>
    <row r="1081" spans="1:2" x14ac:dyDescent="0.2">
      <c r="A1081" s="1">
        <v>43691</v>
      </c>
      <c r="B1081">
        <v>230.54480000000001</v>
      </c>
    </row>
    <row r="1082" spans="1:2" x14ac:dyDescent="0.2">
      <c r="A1082" s="1">
        <v>43690</v>
      </c>
      <c r="B1082">
        <v>229.83009999999999</v>
      </c>
    </row>
    <row r="1083" spans="1:2" x14ac:dyDescent="0.2">
      <c r="A1083" s="1">
        <v>43689</v>
      </c>
      <c r="B1083">
        <v>229.7996</v>
      </c>
    </row>
    <row r="1084" spans="1:2" x14ac:dyDescent="0.2">
      <c r="A1084" s="1">
        <v>43686</v>
      </c>
      <c r="B1084">
        <v>229.21629999999999</v>
      </c>
    </row>
    <row r="1085" spans="1:2" x14ac:dyDescent="0.2">
      <c r="A1085" s="1">
        <v>43685</v>
      </c>
      <c r="B1085">
        <v>229.30500000000001</v>
      </c>
    </row>
    <row r="1086" spans="1:2" x14ac:dyDescent="0.2">
      <c r="A1086" s="1">
        <v>43684</v>
      </c>
      <c r="B1086">
        <v>229.7114</v>
      </c>
    </row>
    <row r="1087" spans="1:2" x14ac:dyDescent="0.2">
      <c r="A1087" s="1">
        <v>43683</v>
      </c>
      <c r="B1087">
        <v>228.977</v>
      </c>
    </row>
    <row r="1088" spans="1:2" x14ac:dyDescent="0.2">
      <c r="A1088" s="1">
        <v>43682</v>
      </c>
      <c r="B1088">
        <v>228.88339999999999</v>
      </c>
    </row>
    <row r="1089" spans="1:2" x14ac:dyDescent="0.2">
      <c r="A1089" s="1">
        <v>43679</v>
      </c>
      <c r="B1089">
        <v>228.14750000000001</v>
      </c>
    </row>
    <row r="1090" spans="1:2" x14ac:dyDescent="0.2">
      <c r="A1090" s="1">
        <v>43678</v>
      </c>
      <c r="B1090">
        <v>227.74930000000001</v>
      </c>
    </row>
    <row r="1091" spans="1:2" x14ac:dyDescent="0.2">
      <c r="A1091" s="1">
        <v>43677</v>
      </c>
      <c r="B1091">
        <v>227.03639999999999</v>
      </c>
    </row>
    <row r="1092" spans="1:2" x14ac:dyDescent="0.2">
      <c r="A1092" s="1">
        <v>43676</v>
      </c>
      <c r="B1092">
        <v>226.6431</v>
      </c>
    </row>
    <row r="1093" spans="1:2" x14ac:dyDescent="0.2">
      <c r="A1093" s="1">
        <v>43675</v>
      </c>
      <c r="B1093">
        <v>226.6893</v>
      </c>
    </row>
    <row r="1094" spans="1:2" x14ac:dyDescent="0.2">
      <c r="A1094" s="1">
        <v>43672</v>
      </c>
      <c r="B1094">
        <v>226.52160000000001</v>
      </c>
    </row>
    <row r="1095" spans="1:2" x14ac:dyDescent="0.2">
      <c r="A1095" s="1">
        <v>43671</v>
      </c>
      <c r="B1095">
        <v>226.5187</v>
      </c>
    </row>
    <row r="1096" spans="1:2" x14ac:dyDescent="0.2">
      <c r="A1096" s="1">
        <v>43670</v>
      </c>
      <c r="B1096">
        <v>226.7072</v>
      </c>
    </row>
    <row r="1097" spans="1:2" x14ac:dyDescent="0.2">
      <c r="A1097" s="1">
        <v>43669</v>
      </c>
      <c r="B1097">
        <v>226.35499999999999</v>
      </c>
    </row>
    <row r="1098" spans="1:2" x14ac:dyDescent="0.2">
      <c r="A1098" s="1">
        <v>43668</v>
      </c>
      <c r="B1098">
        <v>226.3852</v>
      </c>
    </row>
    <row r="1099" spans="1:2" x14ac:dyDescent="0.2">
      <c r="A1099" s="1">
        <v>43665</v>
      </c>
      <c r="B1099">
        <v>226.24289999999999</v>
      </c>
    </row>
    <row r="1100" spans="1:2" x14ac:dyDescent="0.2">
      <c r="A1100" s="1">
        <v>43664</v>
      </c>
      <c r="B1100">
        <v>226.25370000000001</v>
      </c>
    </row>
    <row r="1101" spans="1:2" x14ac:dyDescent="0.2">
      <c r="A1101" s="1">
        <v>43663</v>
      </c>
      <c r="B1101">
        <v>225.9854</v>
      </c>
    </row>
    <row r="1102" spans="1:2" x14ac:dyDescent="0.2">
      <c r="A1102" s="1">
        <v>43662</v>
      </c>
      <c r="B1102">
        <v>225.46780000000001</v>
      </c>
    </row>
    <row r="1103" spans="1:2" x14ac:dyDescent="0.2">
      <c r="A1103" s="1">
        <v>43661</v>
      </c>
      <c r="B1103">
        <v>225.54150000000001</v>
      </c>
    </row>
    <row r="1104" spans="1:2" x14ac:dyDescent="0.2">
      <c r="A1104" s="1">
        <v>43658</v>
      </c>
      <c r="B1104">
        <v>225.22630000000001</v>
      </c>
    </row>
    <row r="1105" spans="1:2" x14ac:dyDescent="0.2">
      <c r="A1105" s="1">
        <v>43657</v>
      </c>
      <c r="B1105">
        <v>225.3492</v>
      </c>
    </row>
    <row r="1106" spans="1:2" x14ac:dyDescent="0.2">
      <c r="A1106" s="1">
        <v>43656</v>
      </c>
      <c r="B1106">
        <v>225.81139999999999</v>
      </c>
    </row>
    <row r="1107" spans="1:2" x14ac:dyDescent="0.2">
      <c r="A1107" s="1">
        <v>43655</v>
      </c>
      <c r="B1107">
        <v>226.02770000000001</v>
      </c>
    </row>
    <row r="1108" spans="1:2" x14ac:dyDescent="0.2">
      <c r="A1108" s="1">
        <v>43654</v>
      </c>
      <c r="B1108">
        <v>226.25200000000001</v>
      </c>
    </row>
    <row r="1109" spans="1:2" x14ac:dyDescent="0.2">
      <c r="A1109" s="1">
        <v>43651</v>
      </c>
      <c r="B1109">
        <v>226.19370000000001</v>
      </c>
    </row>
    <row r="1110" spans="1:2" x14ac:dyDescent="0.2">
      <c r="A1110" s="1">
        <v>43650</v>
      </c>
      <c r="B1110">
        <v>226.94499999999999</v>
      </c>
    </row>
    <row r="1111" spans="1:2" x14ac:dyDescent="0.2">
      <c r="A1111" s="1">
        <v>43649</v>
      </c>
      <c r="B1111">
        <v>226.89019999999999</v>
      </c>
    </row>
    <row r="1112" spans="1:2" x14ac:dyDescent="0.2">
      <c r="A1112" s="1">
        <v>43648</v>
      </c>
      <c r="B1112">
        <v>226.285</v>
      </c>
    </row>
    <row r="1113" spans="1:2" x14ac:dyDescent="0.2">
      <c r="A1113" s="1">
        <v>43647</v>
      </c>
      <c r="B1113">
        <v>225.8715</v>
      </c>
    </row>
    <row r="1114" spans="1:2" x14ac:dyDescent="0.2">
      <c r="A1114" s="1">
        <v>43644</v>
      </c>
      <c r="B1114">
        <v>225.80279999999999</v>
      </c>
    </row>
    <row r="1115" spans="1:2" x14ac:dyDescent="0.2">
      <c r="A1115" s="1">
        <v>43643</v>
      </c>
      <c r="B1115">
        <v>225.65610000000001</v>
      </c>
    </row>
    <row r="1116" spans="1:2" x14ac:dyDescent="0.2">
      <c r="A1116" s="1">
        <v>43642</v>
      </c>
      <c r="B1116">
        <v>225.4408</v>
      </c>
    </row>
    <row r="1117" spans="1:2" x14ac:dyDescent="0.2">
      <c r="A1117" s="1">
        <v>43641</v>
      </c>
      <c r="B1117">
        <v>225.86580000000001</v>
      </c>
    </row>
    <row r="1118" spans="1:2" x14ac:dyDescent="0.2">
      <c r="A1118" s="1">
        <v>43640</v>
      </c>
      <c r="B1118">
        <v>225.68629999999999</v>
      </c>
    </row>
    <row r="1119" spans="1:2" x14ac:dyDescent="0.2">
      <c r="A1119" s="1">
        <v>43637</v>
      </c>
      <c r="B1119">
        <v>225.3638</v>
      </c>
    </row>
    <row r="1120" spans="1:2" x14ac:dyDescent="0.2">
      <c r="A1120" s="1">
        <v>43636</v>
      </c>
      <c r="B1120">
        <v>225.9187</v>
      </c>
    </row>
    <row r="1121" spans="1:2" x14ac:dyDescent="0.2">
      <c r="A1121" s="1">
        <v>43635</v>
      </c>
      <c r="B1121">
        <v>225.31450000000001</v>
      </c>
    </row>
    <row r="1122" spans="1:2" x14ac:dyDescent="0.2">
      <c r="A1122" s="1">
        <v>43634</v>
      </c>
      <c r="B1122">
        <v>225.16489999999999</v>
      </c>
    </row>
    <row r="1123" spans="1:2" x14ac:dyDescent="0.2">
      <c r="A1123" s="1">
        <v>43633</v>
      </c>
      <c r="B1123">
        <v>224.47649999999999</v>
      </c>
    </row>
    <row r="1124" spans="1:2" x14ac:dyDescent="0.2">
      <c r="A1124" s="1">
        <v>43630</v>
      </c>
      <c r="B1124">
        <v>224.5043</v>
      </c>
    </row>
    <row r="1125" spans="1:2" x14ac:dyDescent="0.2">
      <c r="A1125" s="1">
        <v>43629</v>
      </c>
      <c r="B1125">
        <v>224.4007</v>
      </c>
    </row>
    <row r="1126" spans="1:2" x14ac:dyDescent="0.2">
      <c r="A1126" s="1">
        <v>43628</v>
      </c>
      <c r="B1126">
        <v>224.1388</v>
      </c>
    </row>
    <row r="1127" spans="1:2" x14ac:dyDescent="0.2">
      <c r="A1127" s="1">
        <v>43627</v>
      </c>
      <c r="B1127">
        <v>224.11170000000001</v>
      </c>
    </row>
    <row r="1128" spans="1:2" x14ac:dyDescent="0.2">
      <c r="A1128" s="1">
        <v>43626</v>
      </c>
      <c r="B1128">
        <v>224.05340000000001</v>
      </c>
    </row>
    <row r="1129" spans="1:2" x14ac:dyDescent="0.2">
      <c r="A1129" s="1">
        <v>43623</v>
      </c>
      <c r="B1129">
        <v>224.40969999999999</v>
      </c>
    </row>
    <row r="1130" spans="1:2" x14ac:dyDescent="0.2">
      <c r="A1130" s="1">
        <v>43622</v>
      </c>
      <c r="B1130">
        <v>223.94049999999999</v>
      </c>
    </row>
    <row r="1131" spans="1:2" x14ac:dyDescent="0.2">
      <c r="A1131" s="1">
        <v>43621</v>
      </c>
      <c r="B1131">
        <v>223.8312</v>
      </c>
    </row>
    <row r="1132" spans="1:2" x14ac:dyDescent="0.2">
      <c r="A1132" s="1">
        <v>43620</v>
      </c>
      <c r="B1132">
        <v>223.59649999999999</v>
      </c>
    </row>
    <row r="1133" spans="1:2" x14ac:dyDescent="0.2">
      <c r="A1133" s="1">
        <v>43619</v>
      </c>
      <c r="B1133">
        <v>223.70650000000001</v>
      </c>
    </row>
    <row r="1134" spans="1:2" x14ac:dyDescent="0.2">
      <c r="A1134" s="1">
        <v>43616</v>
      </c>
      <c r="B1134">
        <v>223.31649999999999</v>
      </c>
    </row>
    <row r="1135" spans="1:2" x14ac:dyDescent="0.2">
      <c r="A1135" s="1">
        <v>43615</v>
      </c>
      <c r="B1135">
        <v>222.68870000000001</v>
      </c>
    </row>
    <row r="1136" spans="1:2" x14ac:dyDescent="0.2">
      <c r="A1136" s="1">
        <v>43614</v>
      </c>
      <c r="B1136">
        <v>222.64580000000001</v>
      </c>
    </row>
    <row r="1137" spans="1:2" x14ac:dyDescent="0.2">
      <c r="A1137" s="1">
        <v>43613</v>
      </c>
      <c r="B1137">
        <v>222.33410000000001</v>
      </c>
    </row>
    <row r="1138" spans="1:2" x14ac:dyDescent="0.2">
      <c r="A1138" s="1">
        <v>43612</v>
      </c>
      <c r="B1138">
        <v>221.97819999999999</v>
      </c>
    </row>
    <row r="1139" spans="1:2" x14ac:dyDescent="0.2">
      <c r="A1139" s="1">
        <v>43609</v>
      </c>
      <c r="B1139">
        <v>221.99189999999999</v>
      </c>
    </row>
    <row r="1140" spans="1:2" x14ac:dyDescent="0.2">
      <c r="A1140" s="1">
        <v>43608</v>
      </c>
      <c r="B1140">
        <v>222.0359</v>
      </c>
    </row>
    <row r="1141" spans="1:2" x14ac:dyDescent="0.2">
      <c r="A1141" s="1">
        <v>43607</v>
      </c>
      <c r="B1141">
        <v>221.4247</v>
      </c>
    </row>
    <row r="1142" spans="1:2" x14ac:dyDescent="0.2">
      <c r="A1142" s="1">
        <v>43606</v>
      </c>
      <c r="B1142">
        <v>221.1645</v>
      </c>
    </row>
    <row r="1143" spans="1:2" x14ac:dyDescent="0.2">
      <c r="A1143" s="1">
        <v>43605</v>
      </c>
      <c r="B1143">
        <v>221.31270000000001</v>
      </c>
    </row>
    <row r="1144" spans="1:2" x14ac:dyDescent="0.2">
      <c r="A1144" s="1">
        <v>43602</v>
      </c>
      <c r="B1144">
        <v>221.5626</v>
      </c>
    </row>
    <row r="1145" spans="1:2" x14ac:dyDescent="0.2">
      <c r="A1145" s="1">
        <v>43601</v>
      </c>
      <c r="B1145">
        <v>221.48779999999999</v>
      </c>
    </row>
    <row r="1146" spans="1:2" x14ac:dyDescent="0.2">
      <c r="A1146" s="1">
        <v>43600</v>
      </c>
      <c r="B1146">
        <v>221.5068</v>
      </c>
    </row>
    <row r="1147" spans="1:2" x14ac:dyDescent="0.2">
      <c r="A1147" s="1">
        <v>43599</v>
      </c>
      <c r="B1147">
        <v>221.20740000000001</v>
      </c>
    </row>
    <row r="1148" spans="1:2" x14ac:dyDescent="0.2">
      <c r="A1148" s="1">
        <v>43598</v>
      </c>
      <c r="B1148">
        <v>221.22460000000001</v>
      </c>
    </row>
    <row r="1149" spans="1:2" x14ac:dyDescent="0.2">
      <c r="A1149" s="1">
        <v>43595</v>
      </c>
      <c r="B1149">
        <v>220.96619999999999</v>
      </c>
    </row>
    <row r="1150" spans="1:2" x14ac:dyDescent="0.2">
      <c r="A1150" s="1">
        <v>43594</v>
      </c>
      <c r="B1150">
        <v>220.9846</v>
      </c>
    </row>
    <row r="1151" spans="1:2" x14ac:dyDescent="0.2">
      <c r="A1151" s="1">
        <v>43593</v>
      </c>
      <c r="B1151">
        <v>220.9794</v>
      </c>
    </row>
    <row r="1152" spans="1:2" x14ac:dyDescent="0.2">
      <c r="A1152" s="1">
        <v>43592</v>
      </c>
      <c r="B1152">
        <v>221.10380000000001</v>
      </c>
    </row>
    <row r="1153" spans="1:2" x14ac:dyDescent="0.2">
      <c r="A1153" s="1">
        <v>43591</v>
      </c>
      <c r="B1153">
        <v>220.70670000000001</v>
      </c>
    </row>
    <row r="1154" spans="1:2" x14ac:dyDescent="0.2">
      <c r="A1154" s="1">
        <v>43588</v>
      </c>
      <c r="B1154">
        <v>220.57079999999999</v>
      </c>
    </row>
    <row r="1155" spans="1:2" x14ac:dyDescent="0.2">
      <c r="A1155" s="1">
        <v>43587</v>
      </c>
      <c r="B1155">
        <v>220.47300000000001</v>
      </c>
    </row>
    <row r="1156" spans="1:2" x14ac:dyDescent="0.2">
      <c r="A1156" s="1">
        <v>43586</v>
      </c>
      <c r="B1156">
        <v>220.77610000000001</v>
      </c>
    </row>
    <row r="1157" spans="1:2" x14ac:dyDescent="0.2">
      <c r="A1157" s="1">
        <v>43585</v>
      </c>
      <c r="B1157">
        <v>220.71799999999999</v>
      </c>
    </row>
    <row r="1158" spans="1:2" x14ac:dyDescent="0.2">
      <c r="A1158" s="1">
        <v>43584</v>
      </c>
      <c r="B1158">
        <v>220.5891</v>
      </c>
    </row>
    <row r="1159" spans="1:2" x14ac:dyDescent="0.2">
      <c r="A1159" s="1">
        <v>43581</v>
      </c>
      <c r="B1159">
        <v>220.77770000000001</v>
      </c>
    </row>
    <row r="1160" spans="1:2" x14ac:dyDescent="0.2">
      <c r="A1160" s="1">
        <v>43580</v>
      </c>
      <c r="B1160">
        <v>220.45400000000001</v>
      </c>
    </row>
    <row r="1161" spans="1:2" x14ac:dyDescent="0.2">
      <c r="A1161" s="1">
        <v>43579</v>
      </c>
      <c r="B1161">
        <v>220.58170000000001</v>
      </c>
    </row>
    <row r="1162" spans="1:2" x14ac:dyDescent="0.2">
      <c r="A1162" s="1">
        <v>43578</v>
      </c>
      <c r="B1162">
        <v>220.0301</v>
      </c>
    </row>
    <row r="1163" spans="1:2" x14ac:dyDescent="0.2">
      <c r="A1163" s="1">
        <v>43577</v>
      </c>
      <c r="B1163">
        <v>219.99760000000001</v>
      </c>
    </row>
    <row r="1164" spans="1:2" x14ac:dyDescent="0.2">
      <c r="A1164" s="1">
        <v>43574</v>
      </c>
      <c r="B1164">
        <v>220.16720000000001</v>
      </c>
    </row>
    <row r="1165" spans="1:2" x14ac:dyDescent="0.2">
      <c r="A1165" s="1">
        <v>43573</v>
      </c>
      <c r="B1165">
        <v>220.20320000000001</v>
      </c>
    </row>
    <row r="1166" spans="1:2" x14ac:dyDescent="0.2">
      <c r="A1166" s="1">
        <v>43572</v>
      </c>
      <c r="B1166">
        <v>219.76779999999999</v>
      </c>
    </row>
    <row r="1167" spans="1:2" x14ac:dyDescent="0.2">
      <c r="A1167" s="1">
        <v>43571</v>
      </c>
      <c r="B1167">
        <v>219.9091</v>
      </c>
    </row>
    <row r="1168" spans="1:2" x14ac:dyDescent="0.2">
      <c r="A1168" s="1">
        <v>43570</v>
      </c>
      <c r="B1168">
        <v>220.1302</v>
      </c>
    </row>
    <row r="1169" spans="1:2" x14ac:dyDescent="0.2">
      <c r="A1169" s="1">
        <v>43567</v>
      </c>
      <c r="B1169">
        <v>220.1961</v>
      </c>
    </row>
    <row r="1170" spans="1:2" x14ac:dyDescent="0.2">
      <c r="A1170" s="1">
        <v>43566</v>
      </c>
      <c r="B1170">
        <v>220.6772</v>
      </c>
    </row>
    <row r="1171" spans="1:2" x14ac:dyDescent="0.2">
      <c r="A1171" s="1">
        <v>43565</v>
      </c>
      <c r="B1171">
        <v>220.82409999999999</v>
      </c>
    </row>
    <row r="1172" spans="1:2" x14ac:dyDescent="0.2">
      <c r="A1172" s="1">
        <v>43564</v>
      </c>
      <c r="B1172">
        <v>220.5438</v>
      </c>
    </row>
    <row r="1173" spans="1:2" x14ac:dyDescent="0.2">
      <c r="A1173" s="1">
        <v>43563</v>
      </c>
      <c r="B1173">
        <v>220.40280000000001</v>
      </c>
    </row>
    <row r="1174" spans="1:2" x14ac:dyDescent="0.2">
      <c r="A1174" s="1">
        <v>43560</v>
      </c>
      <c r="B1174">
        <v>220.41829999999999</v>
      </c>
    </row>
    <row r="1175" spans="1:2" x14ac:dyDescent="0.2">
      <c r="A1175" s="1">
        <v>43559</v>
      </c>
      <c r="B1175">
        <v>220.3698</v>
      </c>
    </row>
    <row r="1176" spans="1:2" x14ac:dyDescent="0.2">
      <c r="A1176" s="1">
        <v>43558</v>
      </c>
      <c r="B1176">
        <v>220.3056</v>
      </c>
    </row>
    <row r="1177" spans="1:2" x14ac:dyDescent="0.2">
      <c r="A1177" s="1">
        <v>43557</v>
      </c>
      <c r="B1177">
        <v>220.69569999999999</v>
      </c>
    </row>
    <row r="1178" spans="1:2" x14ac:dyDescent="0.2">
      <c r="A1178" s="1">
        <v>43556</v>
      </c>
      <c r="B1178">
        <v>220.51750000000001</v>
      </c>
    </row>
    <row r="1179" spans="1:2" x14ac:dyDescent="0.2">
      <c r="A1179" s="1">
        <v>43553</v>
      </c>
      <c r="B1179">
        <v>221.1465</v>
      </c>
    </row>
    <row r="1180" spans="1:2" x14ac:dyDescent="0.2">
      <c r="A1180" s="1">
        <v>43552</v>
      </c>
      <c r="B1180">
        <v>221.32480000000001</v>
      </c>
    </row>
    <row r="1181" spans="1:2" x14ac:dyDescent="0.2">
      <c r="A1181" s="1">
        <v>43551</v>
      </c>
      <c r="B1181">
        <v>221.38200000000001</v>
      </c>
    </row>
    <row r="1182" spans="1:2" x14ac:dyDescent="0.2">
      <c r="A1182" s="1">
        <v>43550</v>
      </c>
      <c r="B1182">
        <v>220.94309999999999</v>
      </c>
    </row>
    <row r="1183" spans="1:2" x14ac:dyDescent="0.2">
      <c r="A1183" s="1">
        <v>43549</v>
      </c>
      <c r="B1183">
        <v>221.00890000000001</v>
      </c>
    </row>
    <row r="1184" spans="1:2" x14ac:dyDescent="0.2">
      <c r="A1184" s="1">
        <v>43546</v>
      </c>
      <c r="B1184">
        <v>220.76849999999999</v>
      </c>
    </row>
    <row r="1185" spans="1:2" x14ac:dyDescent="0.2">
      <c r="A1185" s="1">
        <v>43545</v>
      </c>
      <c r="B1185">
        <v>219.9281</v>
      </c>
    </row>
    <row r="1186" spans="1:2" x14ac:dyDescent="0.2">
      <c r="A1186" s="1">
        <v>43544</v>
      </c>
      <c r="B1186">
        <v>219.58439999999999</v>
      </c>
    </row>
    <row r="1187" spans="1:2" x14ac:dyDescent="0.2">
      <c r="A1187" s="1">
        <v>43543</v>
      </c>
      <c r="B1187">
        <v>219.17230000000001</v>
      </c>
    </row>
    <row r="1188" spans="1:2" x14ac:dyDescent="0.2">
      <c r="A1188" s="1">
        <v>43542</v>
      </c>
      <c r="B1188">
        <v>219.2124</v>
      </c>
    </row>
    <row r="1189" spans="1:2" x14ac:dyDescent="0.2">
      <c r="A1189" s="1">
        <v>43539</v>
      </c>
      <c r="B1189">
        <v>219.07740000000001</v>
      </c>
    </row>
    <row r="1190" spans="1:2" x14ac:dyDescent="0.2">
      <c r="A1190" s="1">
        <v>43538</v>
      </c>
      <c r="B1190">
        <v>218.875</v>
      </c>
    </row>
    <row r="1191" spans="1:2" x14ac:dyDescent="0.2">
      <c r="A1191" s="1">
        <v>43537</v>
      </c>
      <c r="B1191">
        <v>218.9709</v>
      </c>
    </row>
    <row r="1192" spans="1:2" x14ac:dyDescent="0.2">
      <c r="A1192" s="1">
        <v>43536</v>
      </c>
      <c r="B1192">
        <v>219.01830000000001</v>
      </c>
    </row>
    <row r="1193" spans="1:2" x14ac:dyDescent="0.2">
      <c r="A1193" s="1">
        <v>43535</v>
      </c>
      <c r="B1193">
        <v>218.79599999999999</v>
      </c>
    </row>
    <row r="1194" spans="1:2" x14ac:dyDescent="0.2">
      <c r="A1194" s="1">
        <v>43532</v>
      </c>
      <c r="B1194">
        <v>218.84630000000001</v>
      </c>
    </row>
    <row r="1195" spans="1:2" x14ac:dyDescent="0.2">
      <c r="A1195" s="1">
        <v>43531</v>
      </c>
      <c r="B1195">
        <v>218.7578</v>
      </c>
    </row>
    <row r="1196" spans="1:2" x14ac:dyDescent="0.2">
      <c r="A1196" s="1">
        <v>43530</v>
      </c>
      <c r="B1196">
        <v>218.14670000000001</v>
      </c>
    </row>
    <row r="1197" spans="1:2" x14ac:dyDescent="0.2">
      <c r="A1197" s="1">
        <v>43529</v>
      </c>
      <c r="B1197">
        <v>217.74379999999999</v>
      </c>
    </row>
    <row r="1198" spans="1:2" x14ac:dyDescent="0.2">
      <c r="A1198" s="1">
        <v>43528</v>
      </c>
      <c r="B1198">
        <v>217.71860000000001</v>
      </c>
    </row>
    <row r="1199" spans="1:2" x14ac:dyDescent="0.2">
      <c r="A1199" s="1">
        <v>43525</v>
      </c>
      <c r="B1199">
        <v>217.50380000000001</v>
      </c>
    </row>
    <row r="1200" spans="1:2" x14ac:dyDescent="0.2">
      <c r="A1200" s="1">
        <v>43524</v>
      </c>
      <c r="B1200">
        <v>217.7671</v>
      </c>
    </row>
    <row r="1201" spans="1:2" x14ac:dyDescent="0.2">
      <c r="A1201" s="1">
        <v>43523</v>
      </c>
      <c r="B1201">
        <v>217.89420000000001</v>
      </c>
    </row>
    <row r="1202" spans="1:2" x14ac:dyDescent="0.2">
      <c r="A1202" s="1">
        <v>43522</v>
      </c>
      <c r="B1202">
        <v>218.37190000000001</v>
      </c>
    </row>
    <row r="1203" spans="1:2" x14ac:dyDescent="0.2">
      <c r="A1203" s="1">
        <v>43521</v>
      </c>
      <c r="B1203">
        <v>218.26509999999999</v>
      </c>
    </row>
    <row r="1204" spans="1:2" x14ac:dyDescent="0.2">
      <c r="A1204" s="1">
        <v>43518</v>
      </c>
      <c r="B1204">
        <v>218.33799999999999</v>
      </c>
    </row>
    <row r="1205" spans="1:2" x14ac:dyDescent="0.2">
      <c r="A1205" s="1">
        <v>43517</v>
      </c>
      <c r="B1205">
        <v>218.04769999999999</v>
      </c>
    </row>
    <row r="1206" spans="1:2" x14ac:dyDescent="0.2">
      <c r="A1206" s="1">
        <v>43516</v>
      </c>
      <c r="B1206">
        <v>218.31129999999999</v>
      </c>
    </row>
    <row r="1207" spans="1:2" x14ac:dyDescent="0.2">
      <c r="A1207" s="1">
        <v>43515</v>
      </c>
      <c r="B1207">
        <v>218.33009999999999</v>
      </c>
    </row>
    <row r="1208" spans="1:2" x14ac:dyDescent="0.2">
      <c r="A1208" s="1">
        <v>43514</v>
      </c>
      <c r="B1208">
        <v>218.1867</v>
      </c>
    </row>
    <row r="1209" spans="1:2" x14ac:dyDescent="0.2">
      <c r="A1209" s="1">
        <v>43511</v>
      </c>
      <c r="B1209">
        <v>218.1671</v>
      </c>
    </row>
    <row r="1210" spans="1:2" x14ac:dyDescent="0.2">
      <c r="A1210" s="1">
        <v>43510</v>
      </c>
      <c r="B1210">
        <v>218.16929999999999</v>
      </c>
    </row>
    <row r="1211" spans="1:2" x14ac:dyDescent="0.2">
      <c r="A1211" s="1">
        <v>43509</v>
      </c>
      <c r="B1211">
        <v>217.8544</v>
      </c>
    </row>
    <row r="1212" spans="1:2" x14ac:dyDescent="0.2">
      <c r="A1212" s="1">
        <v>43508</v>
      </c>
      <c r="B1212">
        <v>217.9385</v>
      </c>
    </row>
    <row r="1213" spans="1:2" x14ac:dyDescent="0.2">
      <c r="A1213" s="1">
        <v>43507</v>
      </c>
      <c r="B1213">
        <v>218.12139999999999</v>
      </c>
    </row>
    <row r="1214" spans="1:2" x14ac:dyDescent="0.2">
      <c r="A1214" s="1">
        <v>43504</v>
      </c>
      <c r="B1214">
        <v>218.29570000000001</v>
      </c>
    </row>
    <row r="1215" spans="1:2" x14ac:dyDescent="0.2">
      <c r="A1215" s="1">
        <v>43503</v>
      </c>
      <c r="B1215">
        <v>218.07900000000001</v>
      </c>
    </row>
    <row r="1216" spans="1:2" x14ac:dyDescent="0.2">
      <c r="A1216" s="1">
        <v>43502</v>
      </c>
      <c r="B1216">
        <v>217.82929999999999</v>
      </c>
    </row>
    <row r="1217" spans="1:2" x14ac:dyDescent="0.2">
      <c r="A1217" s="1">
        <v>43501</v>
      </c>
      <c r="B1217">
        <v>217.7877</v>
      </c>
    </row>
    <row r="1218" spans="1:2" x14ac:dyDescent="0.2">
      <c r="A1218" s="1">
        <v>43500</v>
      </c>
      <c r="B1218">
        <v>217.52440000000001</v>
      </c>
    </row>
    <row r="1219" spans="1:2" x14ac:dyDescent="0.2">
      <c r="A1219" s="1">
        <v>43497</v>
      </c>
      <c r="B1219">
        <v>217.75460000000001</v>
      </c>
    </row>
    <row r="1220" spans="1:2" x14ac:dyDescent="0.2">
      <c r="A1220" s="1">
        <v>43496</v>
      </c>
      <c r="B1220">
        <v>218.02250000000001</v>
      </c>
    </row>
    <row r="1221" spans="1:2" x14ac:dyDescent="0.2">
      <c r="A1221" s="1">
        <v>43495</v>
      </c>
      <c r="B1221">
        <v>217.4118</v>
      </c>
    </row>
    <row r="1222" spans="1:2" x14ac:dyDescent="0.2">
      <c r="A1222" s="1">
        <v>43494</v>
      </c>
      <c r="B1222">
        <v>217.26599999999999</v>
      </c>
    </row>
    <row r="1223" spans="1:2" x14ac:dyDescent="0.2">
      <c r="A1223" s="1">
        <v>43493</v>
      </c>
      <c r="B1223">
        <v>217.0652</v>
      </c>
    </row>
    <row r="1224" spans="1:2" x14ac:dyDescent="0.2">
      <c r="A1224" s="1">
        <v>43490</v>
      </c>
      <c r="B1224">
        <v>217.0061</v>
      </c>
    </row>
    <row r="1225" spans="1:2" x14ac:dyDescent="0.2">
      <c r="A1225" s="1">
        <v>43489</v>
      </c>
      <c r="B1225">
        <v>217.14949999999999</v>
      </c>
    </row>
    <row r="1226" spans="1:2" x14ac:dyDescent="0.2">
      <c r="A1226" s="1">
        <v>43488</v>
      </c>
      <c r="B1226">
        <v>216.6609</v>
      </c>
    </row>
    <row r="1227" spans="1:2" x14ac:dyDescent="0.2">
      <c r="A1227" s="1">
        <v>43487</v>
      </c>
      <c r="B1227">
        <v>216.67410000000001</v>
      </c>
    </row>
    <row r="1228" spans="1:2" x14ac:dyDescent="0.2">
      <c r="A1228" s="1">
        <v>43486</v>
      </c>
      <c r="B1228">
        <v>216.31649999999999</v>
      </c>
    </row>
    <row r="1229" spans="1:2" x14ac:dyDescent="0.2">
      <c r="A1229" s="1">
        <v>43483</v>
      </c>
      <c r="B1229">
        <v>216.2843</v>
      </c>
    </row>
    <row r="1230" spans="1:2" x14ac:dyDescent="0.2">
      <c r="A1230" s="1">
        <v>43482</v>
      </c>
      <c r="B1230">
        <v>216.41040000000001</v>
      </c>
    </row>
    <row r="1231" spans="1:2" x14ac:dyDescent="0.2">
      <c r="A1231" s="1">
        <v>43481</v>
      </c>
      <c r="B1231">
        <v>216.49440000000001</v>
      </c>
    </row>
    <row r="1232" spans="1:2" x14ac:dyDescent="0.2">
      <c r="A1232" s="1">
        <v>43480</v>
      </c>
      <c r="B1232">
        <v>216.53559999999999</v>
      </c>
    </row>
    <row r="1233" spans="1:2" x14ac:dyDescent="0.2">
      <c r="A1233" s="1">
        <v>43479</v>
      </c>
      <c r="B1233">
        <v>216.45140000000001</v>
      </c>
    </row>
    <row r="1234" spans="1:2" x14ac:dyDescent="0.2">
      <c r="A1234" s="1">
        <v>43476</v>
      </c>
      <c r="B1234">
        <v>216.43270000000001</v>
      </c>
    </row>
    <row r="1235" spans="1:2" x14ac:dyDescent="0.2">
      <c r="A1235" s="1">
        <v>43475</v>
      </c>
      <c r="B1235">
        <v>216.21420000000001</v>
      </c>
    </row>
    <row r="1236" spans="1:2" x14ac:dyDescent="0.2">
      <c r="A1236" s="1">
        <v>43474</v>
      </c>
      <c r="B1236">
        <v>216.22970000000001</v>
      </c>
    </row>
    <row r="1237" spans="1:2" x14ac:dyDescent="0.2">
      <c r="A1237" s="1">
        <v>43473</v>
      </c>
      <c r="B1237">
        <v>216.1567</v>
      </c>
    </row>
    <row r="1238" spans="1:2" x14ac:dyDescent="0.2">
      <c r="A1238" s="1">
        <v>43472</v>
      </c>
      <c r="B1238">
        <v>216.4631</v>
      </c>
    </row>
    <row r="1239" spans="1:2" x14ac:dyDescent="0.2">
      <c r="A1239" s="1">
        <v>43469</v>
      </c>
      <c r="B1239">
        <v>216.61410000000001</v>
      </c>
    </row>
    <row r="1240" spans="1:2" x14ac:dyDescent="0.2">
      <c r="A1240" s="1">
        <v>43468</v>
      </c>
      <c r="B1240">
        <v>217.16159999999999</v>
      </c>
    </row>
    <row r="1241" spans="1:2" x14ac:dyDescent="0.2">
      <c r="A1241" s="1">
        <v>43467</v>
      </c>
      <c r="B1241">
        <v>216.6369</v>
      </c>
    </row>
    <row r="1242" spans="1:2" x14ac:dyDescent="0.2">
      <c r="A1242" s="1">
        <v>43465</v>
      </c>
      <c r="B1242">
        <v>216.316</v>
      </c>
    </row>
    <row r="1243" spans="1:2" x14ac:dyDescent="0.2">
      <c r="A1243" s="1">
        <v>43462</v>
      </c>
      <c r="B1243">
        <v>216.1026</v>
      </c>
    </row>
    <row r="1244" spans="1:2" x14ac:dyDescent="0.2">
      <c r="A1244" s="1">
        <v>43461</v>
      </c>
      <c r="B1244">
        <v>216.0258</v>
      </c>
    </row>
    <row r="1245" spans="1:2" x14ac:dyDescent="0.2">
      <c r="A1245" s="1">
        <v>43460</v>
      </c>
      <c r="B1245">
        <v>215.82419999999999</v>
      </c>
    </row>
    <row r="1246" spans="1:2" x14ac:dyDescent="0.2">
      <c r="A1246" s="1">
        <v>43459</v>
      </c>
      <c r="B1246">
        <v>216.07849999999999</v>
      </c>
    </row>
    <row r="1247" spans="1:2" x14ac:dyDescent="0.2">
      <c r="A1247" s="1">
        <v>43458</v>
      </c>
      <c r="B1247">
        <v>215.9907</v>
      </c>
    </row>
    <row r="1248" spans="1:2" x14ac:dyDescent="0.2">
      <c r="A1248" s="1">
        <v>43455</v>
      </c>
      <c r="B1248">
        <v>215.76060000000001</v>
      </c>
    </row>
    <row r="1249" spans="1:2" x14ac:dyDescent="0.2">
      <c r="A1249" s="1">
        <v>43454</v>
      </c>
      <c r="B1249">
        <v>216.02209999999999</v>
      </c>
    </row>
    <row r="1250" spans="1:2" x14ac:dyDescent="0.2">
      <c r="A1250" s="1">
        <v>43453</v>
      </c>
      <c r="B1250">
        <v>216.06020000000001</v>
      </c>
    </row>
    <row r="1251" spans="1:2" x14ac:dyDescent="0.2">
      <c r="A1251" s="1">
        <v>43452</v>
      </c>
      <c r="B1251">
        <v>215.7568</v>
      </c>
    </row>
    <row r="1252" spans="1:2" x14ac:dyDescent="0.2">
      <c r="A1252" s="1">
        <v>43451</v>
      </c>
      <c r="B1252">
        <v>215.44470000000001</v>
      </c>
    </row>
    <row r="1253" spans="1:2" x14ac:dyDescent="0.2">
      <c r="A1253" s="1">
        <v>43448</v>
      </c>
      <c r="B1253">
        <v>215.29740000000001</v>
      </c>
    </row>
    <row r="1254" spans="1:2" x14ac:dyDescent="0.2">
      <c r="A1254" s="1">
        <v>43447</v>
      </c>
      <c r="B1254">
        <v>215.03190000000001</v>
      </c>
    </row>
    <row r="1255" spans="1:2" x14ac:dyDescent="0.2">
      <c r="A1255" s="1">
        <v>43446</v>
      </c>
      <c r="B1255">
        <v>215.02629999999999</v>
      </c>
    </row>
    <row r="1256" spans="1:2" x14ac:dyDescent="0.2">
      <c r="A1256" s="1">
        <v>43445</v>
      </c>
      <c r="B1256">
        <v>215.19479999999999</v>
      </c>
    </row>
    <row r="1257" spans="1:2" x14ac:dyDescent="0.2">
      <c r="A1257" s="1">
        <v>43444</v>
      </c>
      <c r="B1257">
        <v>215.339</v>
      </c>
    </row>
    <row r="1258" spans="1:2" x14ac:dyDescent="0.2">
      <c r="A1258" s="1">
        <v>43441</v>
      </c>
      <c r="B1258">
        <v>215.1165</v>
      </c>
    </row>
    <row r="1259" spans="1:2" x14ac:dyDescent="0.2">
      <c r="A1259" s="1">
        <v>43440</v>
      </c>
      <c r="B1259">
        <v>215.0307</v>
      </c>
    </row>
    <row r="1260" spans="1:2" x14ac:dyDescent="0.2">
      <c r="A1260" s="1">
        <v>43439</v>
      </c>
      <c r="B1260">
        <v>214.7073</v>
      </c>
    </row>
    <row r="1261" spans="1:2" x14ac:dyDescent="0.2">
      <c r="A1261" s="1">
        <v>43438</v>
      </c>
      <c r="B1261">
        <v>214.7217</v>
      </c>
    </row>
    <row r="1262" spans="1:2" x14ac:dyDescent="0.2">
      <c r="A1262" s="1">
        <v>43437</v>
      </c>
      <c r="B1262">
        <v>214.1893</v>
      </c>
    </row>
    <row r="1263" spans="1:2" x14ac:dyDescent="0.2">
      <c r="A1263" s="1">
        <v>43434</v>
      </c>
      <c r="B1263">
        <v>213.9264</v>
      </c>
    </row>
    <row r="1264" spans="1:2" x14ac:dyDescent="0.2">
      <c r="A1264" s="1">
        <v>43433</v>
      </c>
      <c r="B1264">
        <v>213.90539999999999</v>
      </c>
    </row>
    <row r="1265" spans="1:2" x14ac:dyDescent="0.2">
      <c r="A1265" s="1">
        <v>43432</v>
      </c>
      <c r="B1265">
        <v>213.69479999999999</v>
      </c>
    </row>
    <row r="1266" spans="1:2" x14ac:dyDescent="0.2">
      <c r="A1266" s="1">
        <v>43431</v>
      </c>
      <c r="B1266">
        <v>213.70519999999999</v>
      </c>
    </row>
    <row r="1267" spans="1:2" x14ac:dyDescent="0.2">
      <c r="A1267" s="1">
        <v>43430</v>
      </c>
      <c r="B1267">
        <v>213.6533</v>
      </c>
    </row>
    <row r="1268" spans="1:2" x14ac:dyDescent="0.2">
      <c r="A1268" s="1">
        <v>43427</v>
      </c>
      <c r="B1268">
        <v>213.69640000000001</v>
      </c>
    </row>
    <row r="1269" spans="1:2" x14ac:dyDescent="0.2">
      <c r="A1269" s="1">
        <v>43426</v>
      </c>
      <c r="B1269">
        <v>213.55279999999999</v>
      </c>
    </row>
    <row r="1270" spans="1:2" x14ac:dyDescent="0.2">
      <c r="A1270" s="1">
        <v>43425</v>
      </c>
      <c r="B1270">
        <v>213.51779999999999</v>
      </c>
    </row>
    <row r="1271" spans="1:2" x14ac:dyDescent="0.2">
      <c r="A1271" s="1">
        <v>43424</v>
      </c>
      <c r="B1271">
        <v>213.47810000000001</v>
      </c>
    </row>
    <row r="1272" spans="1:2" x14ac:dyDescent="0.2">
      <c r="A1272" s="1">
        <v>43423</v>
      </c>
      <c r="B1272">
        <v>213.57990000000001</v>
      </c>
    </row>
    <row r="1273" spans="1:2" x14ac:dyDescent="0.2">
      <c r="A1273" s="1">
        <v>43420</v>
      </c>
      <c r="B1273">
        <v>213.56030000000001</v>
      </c>
    </row>
    <row r="1274" spans="1:2" x14ac:dyDescent="0.2">
      <c r="A1274" s="1">
        <v>43419</v>
      </c>
      <c r="B1274">
        <v>213.3691</v>
      </c>
    </row>
    <row r="1275" spans="1:2" x14ac:dyDescent="0.2">
      <c r="A1275" s="1">
        <v>43418</v>
      </c>
      <c r="B1275">
        <v>213.29310000000001</v>
      </c>
    </row>
    <row r="1276" spans="1:2" x14ac:dyDescent="0.2">
      <c r="A1276" s="1">
        <v>43417</v>
      </c>
      <c r="B1276">
        <v>213.24930000000001</v>
      </c>
    </row>
    <row r="1277" spans="1:2" x14ac:dyDescent="0.2">
      <c r="A1277" s="1">
        <v>43416</v>
      </c>
      <c r="B1277">
        <v>213.22020000000001</v>
      </c>
    </row>
    <row r="1278" spans="1:2" x14ac:dyDescent="0.2">
      <c r="A1278" s="1">
        <v>43413</v>
      </c>
      <c r="B1278">
        <v>213.15199999999999</v>
      </c>
    </row>
    <row r="1279" spans="1:2" x14ac:dyDescent="0.2">
      <c r="A1279" s="1">
        <v>43412</v>
      </c>
      <c r="B1279">
        <v>212.8486</v>
      </c>
    </row>
    <row r="1280" spans="1:2" x14ac:dyDescent="0.2">
      <c r="A1280" s="1">
        <v>43411</v>
      </c>
      <c r="B1280">
        <v>213.06489999999999</v>
      </c>
    </row>
    <row r="1281" spans="1:2" x14ac:dyDescent="0.2">
      <c r="A1281" s="1">
        <v>43410</v>
      </c>
      <c r="B1281">
        <v>212.99520000000001</v>
      </c>
    </row>
    <row r="1282" spans="1:2" x14ac:dyDescent="0.2">
      <c r="A1282" s="1">
        <v>43409</v>
      </c>
      <c r="B1282">
        <v>213.10220000000001</v>
      </c>
    </row>
    <row r="1283" spans="1:2" x14ac:dyDescent="0.2">
      <c r="A1283" s="1">
        <v>43406</v>
      </c>
      <c r="B1283">
        <v>213.0076</v>
      </c>
    </row>
    <row r="1284" spans="1:2" x14ac:dyDescent="0.2">
      <c r="A1284" s="1">
        <v>43405</v>
      </c>
      <c r="B1284">
        <v>213.42660000000001</v>
      </c>
    </row>
    <row r="1285" spans="1:2" x14ac:dyDescent="0.2">
      <c r="A1285" s="1">
        <v>43404</v>
      </c>
      <c r="B1285">
        <v>213.39330000000001</v>
      </c>
    </row>
    <row r="1286" spans="1:2" x14ac:dyDescent="0.2">
      <c r="A1286" s="1">
        <v>43403</v>
      </c>
      <c r="B1286">
        <v>213.69540000000001</v>
      </c>
    </row>
    <row r="1287" spans="1:2" x14ac:dyDescent="0.2">
      <c r="A1287" s="1">
        <v>43402</v>
      </c>
      <c r="B1287">
        <v>213.96969999999999</v>
      </c>
    </row>
    <row r="1288" spans="1:2" x14ac:dyDescent="0.2">
      <c r="A1288" s="1">
        <v>43399</v>
      </c>
      <c r="B1288">
        <v>214.03749999999999</v>
      </c>
    </row>
    <row r="1289" spans="1:2" x14ac:dyDescent="0.2">
      <c r="A1289" s="1">
        <v>43398</v>
      </c>
      <c r="B1289">
        <v>213.59469999999999</v>
      </c>
    </row>
    <row r="1290" spans="1:2" x14ac:dyDescent="0.2">
      <c r="A1290" s="1">
        <v>43397</v>
      </c>
      <c r="B1290">
        <v>213.51349999999999</v>
      </c>
    </row>
    <row r="1291" spans="1:2" x14ac:dyDescent="0.2">
      <c r="A1291" s="1">
        <v>43396</v>
      </c>
      <c r="B1291">
        <v>213.262</v>
      </c>
    </row>
    <row r="1292" spans="1:2" x14ac:dyDescent="0.2">
      <c r="A1292" s="1">
        <v>43395</v>
      </c>
      <c r="B1292">
        <v>213.04409999999999</v>
      </c>
    </row>
    <row r="1293" spans="1:2" x14ac:dyDescent="0.2">
      <c r="A1293" s="1">
        <v>43392</v>
      </c>
      <c r="B1293">
        <v>212.96029999999999</v>
      </c>
    </row>
    <row r="1294" spans="1:2" x14ac:dyDescent="0.2">
      <c r="A1294" s="1">
        <v>43391</v>
      </c>
      <c r="B1294">
        <v>213.1319</v>
      </c>
    </row>
    <row r="1295" spans="1:2" x14ac:dyDescent="0.2">
      <c r="A1295" s="1">
        <v>43390</v>
      </c>
      <c r="B1295">
        <v>213.23150000000001</v>
      </c>
    </row>
    <row r="1296" spans="1:2" x14ac:dyDescent="0.2">
      <c r="A1296" s="1">
        <v>43389</v>
      </c>
      <c r="B1296">
        <v>213.23140000000001</v>
      </c>
    </row>
    <row r="1297" spans="1:2" x14ac:dyDescent="0.2">
      <c r="A1297" s="1">
        <v>43388</v>
      </c>
      <c r="B1297">
        <v>213.09440000000001</v>
      </c>
    </row>
    <row r="1298" spans="1:2" x14ac:dyDescent="0.2">
      <c r="A1298" s="1">
        <v>43385</v>
      </c>
      <c r="B1298">
        <v>213.18219999999999</v>
      </c>
    </row>
    <row r="1299" spans="1:2" x14ac:dyDescent="0.2">
      <c r="A1299" s="1">
        <v>43384</v>
      </c>
      <c r="B1299">
        <v>213.19200000000001</v>
      </c>
    </row>
    <row r="1300" spans="1:2" x14ac:dyDescent="0.2">
      <c r="A1300" s="1">
        <v>43383</v>
      </c>
      <c r="B1300">
        <v>212.68020000000001</v>
      </c>
    </row>
    <row r="1301" spans="1:2" x14ac:dyDescent="0.2">
      <c r="A1301" s="1">
        <v>43382</v>
      </c>
      <c r="B1301">
        <v>212.8449</v>
      </c>
    </row>
    <row r="1302" spans="1:2" x14ac:dyDescent="0.2">
      <c r="A1302" s="1">
        <v>43381</v>
      </c>
      <c r="B1302">
        <v>212.7645</v>
      </c>
    </row>
    <row r="1303" spans="1:2" x14ac:dyDescent="0.2">
      <c r="A1303" s="1">
        <v>43378</v>
      </c>
      <c r="B1303">
        <v>212.77690000000001</v>
      </c>
    </row>
    <row r="1304" spans="1:2" x14ac:dyDescent="0.2">
      <c r="A1304" s="1">
        <v>43377</v>
      </c>
      <c r="B1304">
        <v>213.13579999999999</v>
      </c>
    </row>
    <row r="1305" spans="1:2" x14ac:dyDescent="0.2">
      <c r="A1305" s="1">
        <v>43376</v>
      </c>
      <c r="B1305">
        <v>213.71430000000001</v>
      </c>
    </row>
    <row r="1306" spans="1:2" x14ac:dyDescent="0.2">
      <c r="A1306" s="1">
        <v>43375</v>
      </c>
      <c r="B1306">
        <v>214.29400000000001</v>
      </c>
    </row>
    <row r="1307" spans="1:2" x14ac:dyDescent="0.2">
      <c r="A1307" s="1">
        <v>43374</v>
      </c>
      <c r="B1307">
        <v>214.1146</v>
      </c>
    </row>
    <row r="1308" spans="1:2" x14ac:dyDescent="0.2">
      <c r="A1308" s="1">
        <v>43371</v>
      </c>
      <c r="B1308">
        <v>214.35579999999999</v>
      </c>
    </row>
    <row r="1309" spans="1:2" x14ac:dyDescent="0.2">
      <c r="A1309" s="1">
        <v>43370</v>
      </c>
      <c r="B1309">
        <v>214.38059999999999</v>
      </c>
    </row>
    <row r="1310" spans="1:2" x14ac:dyDescent="0.2">
      <c r="A1310" s="1">
        <v>43369</v>
      </c>
      <c r="B1310">
        <v>214.2885</v>
      </c>
    </row>
    <row r="1311" spans="1:2" x14ac:dyDescent="0.2">
      <c r="A1311" s="1">
        <v>43368</v>
      </c>
      <c r="B1311">
        <v>213.96250000000001</v>
      </c>
    </row>
    <row r="1312" spans="1:2" x14ac:dyDescent="0.2">
      <c r="A1312" s="1">
        <v>43367</v>
      </c>
      <c r="B1312">
        <v>214.1874</v>
      </c>
    </row>
    <row r="1313" spans="1:2" x14ac:dyDescent="0.2">
      <c r="A1313" s="1">
        <v>43364</v>
      </c>
      <c r="B1313">
        <v>214.4502</v>
      </c>
    </row>
    <row r="1314" spans="1:2" x14ac:dyDescent="0.2">
      <c r="A1314" s="1">
        <v>43363</v>
      </c>
      <c r="B1314">
        <v>214.3158</v>
      </c>
    </row>
    <row r="1315" spans="1:2" x14ac:dyDescent="0.2">
      <c r="A1315" s="1">
        <v>43362</v>
      </c>
      <c r="B1315">
        <v>214.22130000000001</v>
      </c>
    </row>
    <row r="1316" spans="1:2" x14ac:dyDescent="0.2">
      <c r="A1316" s="1">
        <v>43361</v>
      </c>
      <c r="B1316">
        <v>214.5352</v>
      </c>
    </row>
    <row r="1317" spans="1:2" x14ac:dyDescent="0.2">
      <c r="A1317" s="1">
        <v>43360</v>
      </c>
      <c r="B1317">
        <v>214.85040000000001</v>
      </c>
    </row>
    <row r="1318" spans="1:2" x14ac:dyDescent="0.2">
      <c r="A1318" s="1">
        <v>43357</v>
      </c>
      <c r="B1318">
        <v>214.85</v>
      </c>
    </row>
    <row r="1319" spans="1:2" x14ac:dyDescent="0.2">
      <c r="A1319" s="1">
        <v>43356</v>
      </c>
      <c r="B1319">
        <v>215.07749999999999</v>
      </c>
    </row>
    <row r="1320" spans="1:2" x14ac:dyDescent="0.2">
      <c r="A1320" s="1">
        <v>43355</v>
      </c>
      <c r="B1320">
        <v>215.08529999999999</v>
      </c>
    </row>
    <row r="1321" spans="1:2" x14ac:dyDescent="0.2">
      <c r="A1321" s="1">
        <v>43354</v>
      </c>
      <c r="B1321">
        <v>214.93379999999999</v>
      </c>
    </row>
    <row r="1322" spans="1:2" x14ac:dyDescent="0.2">
      <c r="A1322" s="1">
        <v>43353</v>
      </c>
      <c r="B1322">
        <v>215.22370000000001</v>
      </c>
    </row>
    <row r="1323" spans="1:2" x14ac:dyDescent="0.2">
      <c r="A1323" s="1">
        <v>43350</v>
      </c>
      <c r="B1323">
        <v>215.16800000000001</v>
      </c>
    </row>
    <row r="1324" spans="1:2" x14ac:dyDescent="0.2">
      <c r="A1324" s="1">
        <v>43349</v>
      </c>
      <c r="B1324">
        <v>215.6045</v>
      </c>
    </row>
    <row r="1325" spans="1:2" x14ac:dyDescent="0.2">
      <c r="A1325" s="1">
        <v>43348</v>
      </c>
      <c r="B1325">
        <v>215.3117</v>
      </c>
    </row>
    <row r="1326" spans="1:2" x14ac:dyDescent="0.2">
      <c r="A1326" s="1">
        <v>43347</v>
      </c>
      <c r="B1326">
        <v>215.37469999999999</v>
      </c>
    </row>
    <row r="1327" spans="1:2" x14ac:dyDescent="0.2">
      <c r="A1327" s="1">
        <v>43346</v>
      </c>
      <c r="B1327">
        <v>215.6669</v>
      </c>
    </row>
    <row r="1328" spans="1:2" x14ac:dyDescent="0.2">
      <c r="A1328" s="1">
        <v>43343</v>
      </c>
      <c r="B1328">
        <v>215.66409999999999</v>
      </c>
    </row>
    <row r="1329" spans="1:2" x14ac:dyDescent="0.2">
      <c r="A1329" s="1">
        <v>43342</v>
      </c>
      <c r="B1329">
        <v>215.5712</v>
      </c>
    </row>
    <row r="1330" spans="1:2" x14ac:dyDescent="0.2">
      <c r="A1330" s="1">
        <v>43341</v>
      </c>
      <c r="B1330">
        <v>215.42</v>
      </c>
    </row>
    <row r="1331" spans="1:2" x14ac:dyDescent="0.2">
      <c r="A1331" s="1">
        <v>43340</v>
      </c>
      <c r="B1331">
        <v>215.51130000000001</v>
      </c>
    </row>
    <row r="1332" spans="1:2" x14ac:dyDescent="0.2">
      <c r="A1332" s="1">
        <v>43339</v>
      </c>
      <c r="B1332">
        <v>215.85169999999999</v>
      </c>
    </row>
    <row r="1333" spans="1:2" x14ac:dyDescent="0.2">
      <c r="A1333" s="1">
        <v>43336</v>
      </c>
      <c r="B1333">
        <v>215.93969999999999</v>
      </c>
    </row>
    <row r="1334" spans="1:2" x14ac:dyDescent="0.2">
      <c r="A1334" s="1">
        <v>43335</v>
      </c>
      <c r="B1334">
        <v>215.99610000000001</v>
      </c>
    </row>
    <row r="1335" spans="1:2" x14ac:dyDescent="0.2">
      <c r="A1335" s="1">
        <v>43334</v>
      </c>
      <c r="B1335">
        <v>216.01660000000001</v>
      </c>
    </row>
    <row r="1336" spans="1:2" x14ac:dyDescent="0.2">
      <c r="A1336" s="1">
        <v>43333</v>
      </c>
      <c r="B1336">
        <v>216.0351</v>
      </c>
    </row>
    <row r="1337" spans="1:2" x14ac:dyDescent="0.2">
      <c r="A1337" s="1">
        <v>43332</v>
      </c>
      <c r="B1337">
        <v>216.16550000000001</v>
      </c>
    </row>
    <row r="1338" spans="1:2" x14ac:dyDescent="0.2">
      <c r="A1338" s="1">
        <v>43329</v>
      </c>
      <c r="B1338">
        <v>215.821</v>
      </c>
    </row>
    <row r="1339" spans="1:2" x14ac:dyDescent="0.2">
      <c r="A1339" s="1">
        <v>43328</v>
      </c>
      <c r="B1339">
        <v>215.7963</v>
      </c>
    </row>
    <row r="1340" spans="1:2" x14ac:dyDescent="0.2">
      <c r="A1340" s="1">
        <v>43327</v>
      </c>
      <c r="B1340">
        <v>215.8742</v>
      </c>
    </row>
    <row r="1341" spans="1:2" x14ac:dyDescent="0.2">
      <c r="A1341" s="1">
        <v>43326</v>
      </c>
      <c r="B1341">
        <v>215.62649999999999</v>
      </c>
    </row>
    <row r="1342" spans="1:2" x14ac:dyDescent="0.2">
      <c r="A1342" s="1">
        <v>43325</v>
      </c>
      <c r="B1342">
        <v>215.7209</v>
      </c>
    </row>
    <row r="1343" spans="1:2" x14ac:dyDescent="0.2">
      <c r="A1343" s="1">
        <v>43322</v>
      </c>
      <c r="B1343">
        <v>215.94710000000001</v>
      </c>
    </row>
    <row r="1344" spans="1:2" x14ac:dyDescent="0.2">
      <c r="A1344" s="1">
        <v>43321</v>
      </c>
      <c r="B1344">
        <v>215.4589</v>
      </c>
    </row>
    <row r="1345" spans="1:2" x14ac:dyDescent="0.2">
      <c r="A1345" s="1">
        <v>43320</v>
      </c>
      <c r="B1345">
        <v>215.26220000000001</v>
      </c>
    </row>
    <row r="1346" spans="1:2" x14ac:dyDescent="0.2">
      <c r="A1346" s="1">
        <v>43319</v>
      </c>
      <c r="B1346">
        <v>215.2576</v>
      </c>
    </row>
    <row r="1347" spans="1:2" x14ac:dyDescent="0.2">
      <c r="A1347" s="1">
        <v>43318</v>
      </c>
      <c r="B1347">
        <v>215.49420000000001</v>
      </c>
    </row>
    <row r="1348" spans="1:2" x14ac:dyDescent="0.2">
      <c r="A1348" s="1">
        <v>43315</v>
      </c>
      <c r="B1348">
        <v>215.29079999999999</v>
      </c>
    </row>
    <row r="1349" spans="1:2" x14ac:dyDescent="0.2">
      <c r="A1349" s="1">
        <v>43314</v>
      </c>
      <c r="B1349">
        <v>214.96459999999999</v>
      </c>
    </row>
    <row r="1350" spans="1:2" x14ac:dyDescent="0.2">
      <c r="A1350" s="1">
        <v>43313</v>
      </c>
      <c r="B1350">
        <v>214.93109999999999</v>
      </c>
    </row>
    <row r="1351" spans="1:2" x14ac:dyDescent="0.2">
      <c r="A1351" s="1">
        <v>43312</v>
      </c>
      <c r="B1351">
        <v>215.51419999999999</v>
      </c>
    </row>
    <row r="1352" spans="1:2" x14ac:dyDescent="0.2">
      <c r="A1352" s="1">
        <v>43311</v>
      </c>
      <c r="B1352">
        <v>215.17009999999999</v>
      </c>
    </row>
    <row r="1353" spans="1:2" x14ac:dyDescent="0.2">
      <c r="A1353" s="1">
        <v>43308</v>
      </c>
      <c r="B1353">
        <v>215.483</v>
      </c>
    </row>
    <row r="1354" spans="1:2" x14ac:dyDescent="0.2">
      <c r="A1354" s="1">
        <v>43307</v>
      </c>
      <c r="B1354">
        <v>215.4761</v>
      </c>
    </row>
    <row r="1355" spans="1:2" x14ac:dyDescent="0.2">
      <c r="A1355" s="1">
        <v>43306</v>
      </c>
      <c r="B1355">
        <v>215.7312</v>
      </c>
    </row>
    <row r="1356" spans="1:2" x14ac:dyDescent="0.2">
      <c r="A1356" s="1">
        <v>43305</v>
      </c>
      <c r="B1356">
        <v>215.57679999999999</v>
      </c>
    </row>
    <row r="1357" spans="1:2" x14ac:dyDescent="0.2">
      <c r="A1357" s="1">
        <v>43304</v>
      </c>
      <c r="B1357">
        <v>215.45400000000001</v>
      </c>
    </row>
    <row r="1358" spans="1:2" x14ac:dyDescent="0.2">
      <c r="A1358" s="1">
        <v>43301</v>
      </c>
      <c r="B1358">
        <v>216.11369999999999</v>
      </c>
    </row>
    <row r="1359" spans="1:2" x14ac:dyDescent="0.2">
      <c r="A1359" s="1">
        <v>43300</v>
      </c>
      <c r="B1359">
        <v>216.5256</v>
      </c>
    </row>
    <row r="1360" spans="1:2" x14ac:dyDescent="0.2">
      <c r="A1360" s="1">
        <v>43299</v>
      </c>
      <c r="B1360">
        <v>216.3389</v>
      </c>
    </row>
    <row r="1361" spans="1:2" x14ac:dyDescent="0.2">
      <c r="A1361" s="1">
        <v>43298</v>
      </c>
      <c r="B1361">
        <v>216.37190000000001</v>
      </c>
    </row>
    <row r="1362" spans="1:2" x14ac:dyDescent="0.2">
      <c r="A1362" s="1">
        <v>43297</v>
      </c>
      <c r="B1362">
        <v>216.2544</v>
      </c>
    </row>
    <row r="1363" spans="1:2" x14ac:dyDescent="0.2">
      <c r="A1363" s="1">
        <v>43294</v>
      </c>
      <c r="B1363">
        <v>216.4802</v>
      </c>
    </row>
    <row r="1364" spans="1:2" x14ac:dyDescent="0.2">
      <c r="A1364" s="1">
        <v>43293</v>
      </c>
      <c r="B1364">
        <v>216.26900000000001</v>
      </c>
    </row>
    <row r="1365" spans="1:2" x14ac:dyDescent="0.2">
      <c r="A1365" s="1">
        <v>43292</v>
      </c>
      <c r="B1365">
        <v>216.22290000000001</v>
      </c>
    </row>
    <row r="1366" spans="1:2" x14ac:dyDescent="0.2">
      <c r="A1366" s="1">
        <v>43291</v>
      </c>
      <c r="B1366">
        <v>216.09370000000001</v>
      </c>
    </row>
    <row r="1367" spans="1:2" x14ac:dyDescent="0.2">
      <c r="A1367" s="1">
        <v>43290</v>
      </c>
      <c r="B1367">
        <v>216.17179999999999</v>
      </c>
    </row>
    <row r="1368" spans="1:2" x14ac:dyDescent="0.2">
      <c r="A1368" s="1">
        <v>43287</v>
      </c>
      <c r="B1368">
        <v>216.2706</v>
      </c>
    </row>
    <row r="1369" spans="1:2" x14ac:dyDescent="0.2">
      <c r="A1369" s="1">
        <v>43286</v>
      </c>
      <c r="B1369">
        <v>216.1549</v>
      </c>
    </row>
    <row r="1370" spans="1:2" x14ac:dyDescent="0.2">
      <c r="A1370" s="1">
        <v>43285</v>
      </c>
      <c r="B1370">
        <v>216.09989999999999</v>
      </c>
    </row>
    <row r="1371" spans="1:2" x14ac:dyDescent="0.2">
      <c r="A1371" s="1">
        <v>43284</v>
      </c>
      <c r="B1371">
        <v>216.13570000000001</v>
      </c>
    </row>
    <row r="1372" spans="1:2" x14ac:dyDescent="0.2">
      <c r="A1372" s="1">
        <v>43283</v>
      </c>
      <c r="B1372">
        <v>215.93870000000001</v>
      </c>
    </row>
    <row r="1373" spans="1:2" x14ac:dyDescent="0.2">
      <c r="A1373" s="1">
        <v>43280</v>
      </c>
      <c r="B1373">
        <v>215.93899999999999</v>
      </c>
    </row>
    <row r="1374" spans="1:2" x14ac:dyDescent="0.2">
      <c r="A1374" s="1">
        <v>43279</v>
      </c>
      <c r="B1374">
        <v>215.8021</v>
      </c>
    </row>
    <row r="1375" spans="1:2" x14ac:dyDescent="0.2">
      <c r="A1375" s="1">
        <v>43278</v>
      </c>
      <c r="B1375">
        <v>215.8784</v>
      </c>
    </row>
    <row r="1376" spans="1:2" x14ac:dyDescent="0.2">
      <c r="A1376" s="1">
        <v>43277</v>
      </c>
      <c r="B1376">
        <v>215.47470000000001</v>
      </c>
    </row>
    <row r="1377" spans="1:2" x14ac:dyDescent="0.2">
      <c r="A1377" s="1">
        <v>43276</v>
      </c>
      <c r="B1377">
        <v>215.5805</v>
      </c>
    </row>
    <row r="1378" spans="1:2" x14ac:dyDescent="0.2">
      <c r="A1378" s="1">
        <v>43273</v>
      </c>
      <c r="B1378">
        <v>215.52959999999999</v>
      </c>
    </row>
    <row r="1379" spans="1:2" x14ac:dyDescent="0.2">
      <c r="A1379" s="1">
        <v>43272</v>
      </c>
      <c r="B1379">
        <v>215.59399999999999</v>
      </c>
    </row>
    <row r="1380" spans="1:2" x14ac:dyDescent="0.2">
      <c r="A1380" s="1">
        <v>43271</v>
      </c>
      <c r="B1380">
        <v>215.57320000000001</v>
      </c>
    </row>
    <row r="1381" spans="1:2" x14ac:dyDescent="0.2">
      <c r="A1381" s="1">
        <v>43270</v>
      </c>
      <c r="B1381">
        <v>215.77019999999999</v>
      </c>
    </row>
    <row r="1382" spans="1:2" x14ac:dyDescent="0.2">
      <c r="A1382" s="1">
        <v>43269</v>
      </c>
      <c r="B1382">
        <v>215.53800000000001</v>
      </c>
    </row>
    <row r="1383" spans="1:2" x14ac:dyDescent="0.2">
      <c r="A1383" s="1">
        <v>43266</v>
      </c>
      <c r="B1383">
        <v>215.5412</v>
      </c>
    </row>
    <row r="1384" spans="1:2" x14ac:dyDescent="0.2">
      <c r="A1384" s="1">
        <v>43265</v>
      </c>
      <c r="B1384">
        <v>215.25890000000001</v>
      </c>
    </row>
    <row r="1385" spans="1:2" x14ac:dyDescent="0.2">
      <c r="A1385" s="1">
        <v>43264</v>
      </c>
      <c r="B1385">
        <v>214.83750000000001</v>
      </c>
    </row>
    <row r="1386" spans="1:2" x14ac:dyDescent="0.2">
      <c r="A1386" s="1">
        <v>43263</v>
      </c>
      <c r="B1386">
        <v>214.80250000000001</v>
      </c>
    </row>
    <row r="1387" spans="1:2" x14ac:dyDescent="0.2">
      <c r="A1387" s="1">
        <v>43262</v>
      </c>
      <c r="B1387">
        <v>214.76779999999999</v>
      </c>
    </row>
    <row r="1388" spans="1:2" x14ac:dyDescent="0.2">
      <c r="A1388" s="1">
        <v>43259</v>
      </c>
      <c r="B1388">
        <v>214.82689999999999</v>
      </c>
    </row>
    <row r="1389" spans="1:2" x14ac:dyDescent="0.2">
      <c r="A1389" s="1">
        <v>43258</v>
      </c>
      <c r="B1389">
        <v>214.82980000000001</v>
      </c>
    </row>
    <row r="1390" spans="1:2" x14ac:dyDescent="0.2">
      <c r="A1390" s="1">
        <v>43257</v>
      </c>
      <c r="B1390">
        <v>214.75749999999999</v>
      </c>
    </row>
    <row r="1391" spans="1:2" x14ac:dyDescent="0.2">
      <c r="A1391" s="1">
        <v>43256</v>
      </c>
      <c r="B1391">
        <v>215.51339999999999</v>
      </c>
    </row>
    <row r="1392" spans="1:2" x14ac:dyDescent="0.2">
      <c r="A1392" s="1">
        <v>43255</v>
      </c>
      <c r="B1392">
        <v>215.471</v>
      </c>
    </row>
    <row r="1393" spans="1:2" x14ac:dyDescent="0.2">
      <c r="A1393" s="1">
        <v>43252</v>
      </c>
      <c r="B1393">
        <v>215.6413</v>
      </c>
    </row>
    <row r="1394" spans="1:2" x14ac:dyDescent="0.2">
      <c r="A1394" s="1">
        <v>43251</v>
      </c>
      <c r="B1394">
        <v>216.0633</v>
      </c>
    </row>
    <row r="1395" spans="1:2" x14ac:dyDescent="0.2">
      <c r="A1395" s="1">
        <v>43250</v>
      </c>
      <c r="B1395">
        <v>215.78989999999999</v>
      </c>
    </row>
    <row r="1396" spans="1:2" x14ac:dyDescent="0.2">
      <c r="A1396" s="1">
        <v>43249</v>
      </c>
      <c r="B1396">
        <v>216.21619999999999</v>
      </c>
    </row>
    <row r="1397" spans="1:2" x14ac:dyDescent="0.2">
      <c r="A1397" s="1">
        <v>43248</v>
      </c>
      <c r="B1397">
        <v>215.5147</v>
      </c>
    </row>
    <row r="1398" spans="1:2" x14ac:dyDescent="0.2">
      <c r="A1398" s="1">
        <v>43245</v>
      </c>
      <c r="B1398">
        <v>215.50299999999999</v>
      </c>
    </row>
    <row r="1399" spans="1:2" x14ac:dyDescent="0.2">
      <c r="A1399" s="1">
        <v>43244</v>
      </c>
      <c r="B1399">
        <v>215.16399999999999</v>
      </c>
    </row>
    <row r="1400" spans="1:2" x14ac:dyDescent="0.2">
      <c r="A1400" s="1">
        <v>43243</v>
      </c>
      <c r="B1400">
        <v>214.84039999999999</v>
      </c>
    </row>
    <row r="1401" spans="1:2" x14ac:dyDescent="0.2">
      <c r="A1401" s="1">
        <v>43242</v>
      </c>
      <c r="B1401">
        <v>214.3785</v>
      </c>
    </row>
    <row r="1402" spans="1:2" x14ac:dyDescent="0.2">
      <c r="A1402" s="1">
        <v>43241</v>
      </c>
      <c r="B1402">
        <v>214.39240000000001</v>
      </c>
    </row>
    <row r="1403" spans="1:2" x14ac:dyDescent="0.2">
      <c r="A1403" s="1">
        <v>43238</v>
      </c>
      <c r="B1403">
        <v>214.4436</v>
      </c>
    </row>
    <row r="1404" spans="1:2" x14ac:dyDescent="0.2">
      <c r="A1404" s="1">
        <v>43237</v>
      </c>
      <c r="B1404">
        <v>214.14699999999999</v>
      </c>
    </row>
    <row r="1405" spans="1:2" x14ac:dyDescent="0.2">
      <c r="A1405" s="1">
        <v>43236</v>
      </c>
      <c r="B1405">
        <v>214.3913</v>
      </c>
    </row>
    <row r="1406" spans="1:2" x14ac:dyDescent="0.2">
      <c r="A1406" s="1">
        <v>43235</v>
      </c>
      <c r="B1406">
        <v>214.52449999999999</v>
      </c>
    </row>
    <row r="1407" spans="1:2" x14ac:dyDescent="0.2">
      <c r="A1407" s="1">
        <v>43234</v>
      </c>
      <c r="B1407">
        <v>215.15799999999999</v>
      </c>
    </row>
    <row r="1408" spans="1:2" x14ac:dyDescent="0.2">
      <c r="A1408" s="1">
        <v>43231</v>
      </c>
      <c r="B1408">
        <v>215.42250000000001</v>
      </c>
    </row>
    <row r="1409" spans="1:2" x14ac:dyDescent="0.2">
      <c r="A1409" s="1">
        <v>43230</v>
      </c>
      <c r="B1409">
        <v>215.3802</v>
      </c>
    </row>
    <row r="1410" spans="1:2" x14ac:dyDescent="0.2">
      <c r="A1410" s="1">
        <v>43229</v>
      </c>
      <c r="B1410">
        <v>215.1644</v>
      </c>
    </row>
    <row r="1411" spans="1:2" x14ac:dyDescent="0.2">
      <c r="A1411" s="1">
        <v>43228</v>
      </c>
      <c r="B1411">
        <v>215.3536</v>
      </c>
    </row>
    <row r="1412" spans="1:2" x14ac:dyDescent="0.2">
      <c r="A1412" s="1">
        <v>43227</v>
      </c>
      <c r="B1412">
        <v>215.63409999999999</v>
      </c>
    </row>
    <row r="1413" spans="1:2" x14ac:dyDescent="0.2">
      <c r="A1413" s="1">
        <v>43224</v>
      </c>
      <c r="B1413">
        <v>215.64660000000001</v>
      </c>
    </row>
    <row r="1414" spans="1:2" x14ac:dyDescent="0.2">
      <c r="A1414" s="1">
        <v>43223</v>
      </c>
      <c r="B1414">
        <v>215.73159999999999</v>
      </c>
    </row>
    <row r="1415" spans="1:2" x14ac:dyDescent="0.2">
      <c r="A1415" s="1">
        <v>43222</v>
      </c>
      <c r="B1415">
        <v>215.47370000000001</v>
      </c>
    </row>
    <row r="1416" spans="1:2" x14ac:dyDescent="0.2">
      <c r="A1416" s="1">
        <v>43221</v>
      </c>
      <c r="B1416">
        <v>215.58090000000001</v>
      </c>
    </row>
    <row r="1417" spans="1:2" x14ac:dyDescent="0.2">
      <c r="A1417" s="1">
        <v>43220</v>
      </c>
      <c r="B1417">
        <v>215.7413</v>
      </c>
    </row>
    <row r="1418" spans="1:2" x14ac:dyDescent="0.2">
      <c r="A1418" s="1">
        <v>43217</v>
      </c>
      <c r="B1418">
        <v>215.62860000000001</v>
      </c>
    </row>
    <row r="1419" spans="1:2" x14ac:dyDescent="0.2">
      <c r="A1419" s="1">
        <v>43216</v>
      </c>
      <c r="B1419">
        <v>215.2876</v>
      </c>
    </row>
    <row r="1420" spans="1:2" x14ac:dyDescent="0.2">
      <c r="A1420" s="1">
        <v>43215</v>
      </c>
      <c r="B1420">
        <v>214.98099999999999</v>
      </c>
    </row>
    <row r="1421" spans="1:2" x14ac:dyDescent="0.2">
      <c r="A1421" s="1">
        <v>43214</v>
      </c>
      <c r="B1421">
        <v>215.23609999999999</v>
      </c>
    </row>
    <row r="1422" spans="1:2" x14ac:dyDescent="0.2">
      <c r="A1422" s="1">
        <v>43213</v>
      </c>
      <c r="B1422">
        <v>215.31489999999999</v>
      </c>
    </row>
    <row r="1423" spans="1:2" x14ac:dyDescent="0.2">
      <c r="A1423" s="1">
        <v>43210</v>
      </c>
      <c r="B1423">
        <v>215.56979999999999</v>
      </c>
    </row>
    <row r="1424" spans="1:2" x14ac:dyDescent="0.2">
      <c r="A1424" s="1">
        <v>43209</v>
      </c>
      <c r="B1424">
        <v>215.85830000000001</v>
      </c>
    </row>
    <row r="1425" spans="1:2" x14ac:dyDescent="0.2">
      <c r="A1425" s="1">
        <v>43208</v>
      </c>
      <c r="B1425">
        <v>216.41640000000001</v>
      </c>
    </row>
    <row r="1426" spans="1:2" x14ac:dyDescent="0.2">
      <c r="A1426" s="1">
        <v>43207</v>
      </c>
      <c r="B1426">
        <v>216.67330000000001</v>
      </c>
    </row>
    <row r="1427" spans="1:2" x14ac:dyDescent="0.2">
      <c r="A1427" s="1">
        <v>43206</v>
      </c>
      <c r="B1427">
        <v>216.50190000000001</v>
      </c>
    </row>
    <row r="1428" spans="1:2" x14ac:dyDescent="0.2">
      <c r="A1428" s="1">
        <v>43203</v>
      </c>
      <c r="B1428">
        <v>216.57470000000001</v>
      </c>
    </row>
    <row r="1429" spans="1:2" x14ac:dyDescent="0.2">
      <c r="A1429" s="1">
        <v>43202</v>
      </c>
      <c r="B1429">
        <v>216.54089999999999</v>
      </c>
    </row>
    <row r="1430" spans="1:2" x14ac:dyDescent="0.2">
      <c r="A1430" s="1">
        <v>43201</v>
      </c>
      <c r="B1430">
        <v>216.85470000000001</v>
      </c>
    </row>
    <row r="1431" spans="1:2" x14ac:dyDescent="0.2">
      <c r="A1431" s="1">
        <v>43200</v>
      </c>
      <c r="B1431">
        <v>216.65209999999999</v>
      </c>
    </row>
    <row r="1432" spans="1:2" x14ac:dyDescent="0.2">
      <c r="A1432" s="1">
        <v>43199</v>
      </c>
      <c r="B1432">
        <v>216.7921</v>
      </c>
    </row>
    <row r="1433" spans="1:2" x14ac:dyDescent="0.2">
      <c r="A1433" s="1">
        <v>43196</v>
      </c>
      <c r="B1433">
        <v>216.82069999999999</v>
      </c>
    </row>
    <row r="1434" spans="1:2" x14ac:dyDescent="0.2">
      <c r="A1434" s="1">
        <v>43195</v>
      </c>
      <c r="B1434">
        <v>216.49100000000001</v>
      </c>
    </row>
    <row r="1435" spans="1:2" x14ac:dyDescent="0.2">
      <c r="A1435" s="1">
        <v>43194</v>
      </c>
      <c r="B1435">
        <v>216.84639999999999</v>
      </c>
    </row>
    <row r="1436" spans="1:2" x14ac:dyDescent="0.2">
      <c r="A1436" s="1">
        <v>43193</v>
      </c>
      <c r="B1436">
        <v>216.82550000000001</v>
      </c>
    </row>
    <row r="1437" spans="1:2" x14ac:dyDescent="0.2">
      <c r="A1437" s="1">
        <v>43192</v>
      </c>
      <c r="B1437">
        <v>217.06370000000001</v>
      </c>
    </row>
    <row r="1438" spans="1:2" x14ac:dyDescent="0.2">
      <c r="A1438" s="1">
        <v>43189</v>
      </c>
      <c r="B1438">
        <v>217.03700000000001</v>
      </c>
    </row>
    <row r="1439" spans="1:2" x14ac:dyDescent="0.2">
      <c r="A1439" s="1">
        <v>43188</v>
      </c>
      <c r="B1439">
        <v>217.0497</v>
      </c>
    </row>
    <row r="1440" spans="1:2" x14ac:dyDescent="0.2">
      <c r="A1440" s="1">
        <v>43187</v>
      </c>
      <c r="B1440">
        <v>216.803</v>
      </c>
    </row>
    <row r="1441" spans="1:2" x14ac:dyDescent="0.2">
      <c r="A1441" s="1">
        <v>43186</v>
      </c>
      <c r="B1441">
        <v>216.67060000000001</v>
      </c>
    </row>
    <row r="1442" spans="1:2" x14ac:dyDescent="0.2">
      <c r="A1442" s="1">
        <v>43185</v>
      </c>
      <c r="B1442">
        <v>216.2936</v>
      </c>
    </row>
    <row r="1443" spans="1:2" x14ac:dyDescent="0.2">
      <c r="A1443" s="1">
        <v>43182</v>
      </c>
      <c r="B1443">
        <v>216.38560000000001</v>
      </c>
    </row>
    <row r="1444" spans="1:2" x14ac:dyDescent="0.2">
      <c r="A1444" s="1">
        <v>43181</v>
      </c>
      <c r="B1444">
        <v>216.41499999999999</v>
      </c>
    </row>
    <row r="1445" spans="1:2" x14ac:dyDescent="0.2">
      <c r="A1445" s="1">
        <v>43180</v>
      </c>
      <c r="B1445">
        <v>215.7774</v>
      </c>
    </row>
    <row r="1446" spans="1:2" x14ac:dyDescent="0.2">
      <c r="A1446" s="1">
        <v>43179</v>
      </c>
      <c r="B1446">
        <v>216.00239999999999</v>
      </c>
    </row>
    <row r="1447" spans="1:2" x14ac:dyDescent="0.2">
      <c r="A1447" s="1">
        <v>43178</v>
      </c>
      <c r="B1447">
        <v>216.21899999999999</v>
      </c>
    </row>
    <row r="1448" spans="1:2" x14ac:dyDescent="0.2">
      <c r="A1448" s="1">
        <v>43175</v>
      </c>
      <c r="B1448">
        <v>216.1935</v>
      </c>
    </row>
    <row r="1449" spans="1:2" x14ac:dyDescent="0.2">
      <c r="A1449" s="1">
        <v>43174</v>
      </c>
      <c r="B1449">
        <v>216.24080000000001</v>
      </c>
    </row>
    <row r="1450" spans="1:2" x14ac:dyDescent="0.2">
      <c r="A1450" s="1">
        <v>43173</v>
      </c>
      <c r="B1450">
        <v>216.23169999999999</v>
      </c>
    </row>
    <row r="1451" spans="1:2" x14ac:dyDescent="0.2">
      <c r="A1451" s="1">
        <v>43172</v>
      </c>
      <c r="B1451">
        <v>215.9485</v>
      </c>
    </row>
    <row r="1452" spans="1:2" x14ac:dyDescent="0.2">
      <c r="A1452" s="1">
        <v>43171</v>
      </c>
      <c r="B1452">
        <v>215.8091</v>
      </c>
    </row>
    <row r="1453" spans="1:2" x14ac:dyDescent="0.2">
      <c r="A1453" s="1">
        <v>43168</v>
      </c>
      <c r="B1453">
        <v>215.64359999999999</v>
      </c>
    </row>
    <row r="1454" spans="1:2" x14ac:dyDescent="0.2">
      <c r="A1454" s="1">
        <v>43167</v>
      </c>
      <c r="B1454">
        <v>215.8809</v>
      </c>
    </row>
    <row r="1455" spans="1:2" x14ac:dyDescent="0.2">
      <c r="A1455" s="1">
        <v>43166</v>
      </c>
      <c r="B1455">
        <v>215.6859</v>
      </c>
    </row>
    <row r="1456" spans="1:2" x14ac:dyDescent="0.2">
      <c r="A1456" s="1">
        <v>43165</v>
      </c>
      <c r="B1456">
        <v>215.64420000000001</v>
      </c>
    </row>
    <row r="1457" spans="1:2" x14ac:dyDescent="0.2">
      <c r="A1457" s="1">
        <v>43164</v>
      </c>
      <c r="B1457">
        <v>215.74760000000001</v>
      </c>
    </row>
    <row r="1458" spans="1:2" x14ac:dyDescent="0.2">
      <c r="A1458" s="1">
        <v>43161</v>
      </c>
      <c r="B1458">
        <v>215.82259999999999</v>
      </c>
    </row>
    <row r="1459" spans="1:2" x14ac:dyDescent="0.2">
      <c r="A1459" s="1">
        <v>43160</v>
      </c>
      <c r="B1459">
        <v>216.15940000000001</v>
      </c>
    </row>
    <row r="1460" spans="1:2" x14ac:dyDescent="0.2">
      <c r="A1460" s="1">
        <v>43159</v>
      </c>
      <c r="B1460">
        <v>215.79730000000001</v>
      </c>
    </row>
    <row r="1461" spans="1:2" x14ac:dyDescent="0.2">
      <c r="A1461" s="1">
        <v>43158</v>
      </c>
      <c r="B1461">
        <v>215.51779999999999</v>
      </c>
    </row>
    <row r="1462" spans="1:2" x14ac:dyDescent="0.2">
      <c r="A1462" s="1">
        <v>43157</v>
      </c>
      <c r="B1462">
        <v>215.81219999999999</v>
      </c>
    </row>
    <row r="1463" spans="1:2" x14ac:dyDescent="0.2">
      <c r="A1463" s="1">
        <v>43154</v>
      </c>
      <c r="B1463">
        <v>215.6704</v>
      </c>
    </row>
    <row r="1464" spans="1:2" x14ac:dyDescent="0.2">
      <c r="A1464" s="1">
        <v>43153</v>
      </c>
      <c r="B1464">
        <v>215.28919999999999</v>
      </c>
    </row>
    <row r="1465" spans="1:2" x14ac:dyDescent="0.2">
      <c r="A1465" s="1">
        <v>43152</v>
      </c>
      <c r="B1465">
        <v>215.16849999999999</v>
      </c>
    </row>
    <row r="1466" spans="1:2" x14ac:dyDescent="0.2">
      <c r="A1466" s="1">
        <v>43151</v>
      </c>
      <c r="B1466">
        <v>215.33609999999999</v>
      </c>
    </row>
    <row r="1467" spans="1:2" x14ac:dyDescent="0.2">
      <c r="A1467" s="1">
        <v>43150</v>
      </c>
      <c r="B1467">
        <v>215.4265</v>
      </c>
    </row>
    <row r="1468" spans="1:2" x14ac:dyDescent="0.2">
      <c r="A1468" s="1">
        <v>43147</v>
      </c>
      <c r="B1468">
        <v>215.55250000000001</v>
      </c>
    </row>
    <row r="1469" spans="1:2" x14ac:dyDescent="0.2">
      <c r="A1469" s="1">
        <v>43146</v>
      </c>
      <c r="B1469">
        <v>215.19829999999999</v>
      </c>
    </row>
    <row r="1470" spans="1:2" x14ac:dyDescent="0.2">
      <c r="A1470" s="1">
        <v>43145</v>
      </c>
      <c r="B1470">
        <v>215.09389999999999</v>
      </c>
    </row>
    <row r="1471" spans="1:2" x14ac:dyDescent="0.2">
      <c r="A1471" s="1">
        <v>43144</v>
      </c>
      <c r="B1471">
        <v>215.48159999999999</v>
      </c>
    </row>
    <row r="1472" spans="1:2" x14ac:dyDescent="0.2">
      <c r="A1472" s="1">
        <v>43143</v>
      </c>
      <c r="B1472">
        <v>215.53710000000001</v>
      </c>
    </row>
    <row r="1473" spans="1:2" x14ac:dyDescent="0.2">
      <c r="A1473" s="1">
        <v>43140</v>
      </c>
      <c r="B1473">
        <v>215.65960000000001</v>
      </c>
    </row>
    <row r="1474" spans="1:2" x14ac:dyDescent="0.2">
      <c r="A1474" s="1">
        <v>43139</v>
      </c>
      <c r="B1474">
        <v>215.584</v>
      </c>
    </row>
    <row r="1475" spans="1:2" x14ac:dyDescent="0.2">
      <c r="A1475" s="1">
        <v>43138</v>
      </c>
      <c r="B1475">
        <v>215.94210000000001</v>
      </c>
    </row>
    <row r="1476" spans="1:2" x14ac:dyDescent="0.2">
      <c r="A1476" s="1">
        <v>43137</v>
      </c>
      <c r="B1476">
        <v>216.33609999999999</v>
      </c>
    </row>
    <row r="1477" spans="1:2" x14ac:dyDescent="0.2">
      <c r="A1477" s="1">
        <v>43136</v>
      </c>
      <c r="B1477">
        <v>216.09280000000001</v>
      </c>
    </row>
    <row r="1478" spans="1:2" x14ac:dyDescent="0.2">
      <c r="A1478" s="1">
        <v>43133</v>
      </c>
      <c r="B1478">
        <v>215.83189999999999</v>
      </c>
    </row>
    <row r="1479" spans="1:2" x14ac:dyDescent="0.2">
      <c r="A1479" s="1">
        <v>43132</v>
      </c>
      <c r="B1479">
        <v>216.3895</v>
      </c>
    </row>
    <row r="1480" spans="1:2" x14ac:dyDescent="0.2">
      <c r="A1480" s="1">
        <v>43131</v>
      </c>
      <c r="B1480">
        <v>216.68809999999999</v>
      </c>
    </row>
    <row r="1481" spans="1:2" x14ac:dyDescent="0.2">
      <c r="A1481" s="1">
        <v>43130</v>
      </c>
      <c r="B1481">
        <v>216.56890000000001</v>
      </c>
    </row>
    <row r="1482" spans="1:2" x14ac:dyDescent="0.2">
      <c r="A1482" s="1">
        <v>43129</v>
      </c>
      <c r="B1482">
        <v>216.7389</v>
      </c>
    </row>
    <row r="1483" spans="1:2" x14ac:dyDescent="0.2">
      <c r="A1483" s="1">
        <v>43126</v>
      </c>
      <c r="B1483">
        <v>217.07689999999999</v>
      </c>
    </row>
    <row r="1484" spans="1:2" x14ac:dyDescent="0.2">
      <c r="A1484" s="1">
        <v>43125</v>
      </c>
      <c r="B1484">
        <v>217.3124</v>
      </c>
    </row>
    <row r="1485" spans="1:2" x14ac:dyDescent="0.2">
      <c r="A1485" s="1">
        <v>43124</v>
      </c>
      <c r="B1485">
        <v>217.16300000000001</v>
      </c>
    </row>
    <row r="1486" spans="1:2" x14ac:dyDescent="0.2">
      <c r="A1486" s="1">
        <v>43123</v>
      </c>
      <c r="B1486">
        <v>217.44229999999999</v>
      </c>
    </row>
    <row r="1487" spans="1:2" x14ac:dyDescent="0.2">
      <c r="A1487" s="1">
        <v>43122</v>
      </c>
      <c r="B1487">
        <v>217.19309999999999</v>
      </c>
    </row>
    <row r="1488" spans="1:2" x14ac:dyDescent="0.2">
      <c r="A1488" s="1">
        <v>43119</v>
      </c>
      <c r="B1488">
        <v>217.25810000000001</v>
      </c>
    </row>
    <row r="1489" spans="1:2" x14ac:dyDescent="0.2">
      <c r="A1489" s="1">
        <v>43118</v>
      </c>
      <c r="B1489">
        <v>217.38829999999999</v>
      </c>
    </row>
    <row r="1490" spans="1:2" x14ac:dyDescent="0.2">
      <c r="A1490" s="1">
        <v>43117</v>
      </c>
      <c r="B1490">
        <v>217.63640000000001</v>
      </c>
    </row>
    <row r="1491" spans="1:2" x14ac:dyDescent="0.2">
      <c r="A1491" s="1">
        <v>43116</v>
      </c>
      <c r="B1491">
        <v>217.79759999999999</v>
      </c>
    </row>
    <row r="1492" spans="1:2" x14ac:dyDescent="0.2">
      <c r="A1492" s="1">
        <v>43115</v>
      </c>
      <c r="B1492">
        <v>217.6437</v>
      </c>
    </row>
    <row r="1493" spans="1:2" x14ac:dyDescent="0.2">
      <c r="A1493" s="1">
        <v>43112</v>
      </c>
      <c r="B1493">
        <v>217.64060000000001</v>
      </c>
    </row>
    <row r="1494" spans="1:2" x14ac:dyDescent="0.2">
      <c r="A1494" s="1">
        <v>43111</v>
      </c>
      <c r="B1494">
        <v>217.62440000000001</v>
      </c>
    </row>
    <row r="1495" spans="1:2" x14ac:dyDescent="0.2">
      <c r="A1495" s="1">
        <v>43110</v>
      </c>
      <c r="B1495">
        <v>217.62219999999999</v>
      </c>
    </row>
    <row r="1496" spans="1:2" x14ac:dyDescent="0.2">
      <c r="A1496" s="1">
        <v>43109</v>
      </c>
      <c r="B1496">
        <v>217.75489999999999</v>
      </c>
    </row>
    <row r="1497" spans="1:2" x14ac:dyDescent="0.2">
      <c r="A1497" s="1">
        <v>43108</v>
      </c>
      <c r="B1497">
        <v>218.27850000000001</v>
      </c>
    </row>
    <row r="1498" spans="1:2" x14ac:dyDescent="0.2">
      <c r="A1498" s="1">
        <v>43105</v>
      </c>
      <c r="B1498">
        <v>218.21379999999999</v>
      </c>
    </row>
    <row r="1499" spans="1:2" x14ac:dyDescent="0.2">
      <c r="A1499" s="1">
        <v>43104</v>
      </c>
      <c r="B1499">
        <v>218.31049999999999</v>
      </c>
    </row>
    <row r="1500" spans="1:2" x14ac:dyDescent="0.2">
      <c r="A1500" s="1">
        <v>43103</v>
      </c>
      <c r="B1500">
        <v>218.33949999999999</v>
      </c>
    </row>
    <row r="1501" spans="1:2" x14ac:dyDescent="0.2">
      <c r="A1501" s="1">
        <v>43102</v>
      </c>
      <c r="B1501">
        <v>218.06469999999999</v>
      </c>
    </row>
    <row r="1502" spans="1:2" x14ac:dyDescent="0.2">
      <c r="A1502" s="1">
        <v>43098</v>
      </c>
      <c r="B1502">
        <v>218.59289999999999</v>
      </c>
    </row>
    <row r="1503" spans="1:2" x14ac:dyDescent="0.2">
      <c r="A1503" s="1">
        <v>43097</v>
      </c>
      <c r="B1503">
        <v>218.51660000000001</v>
      </c>
    </row>
    <row r="1504" spans="1:2" x14ac:dyDescent="0.2">
      <c r="A1504" s="1">
        <v>43096</v>
      </c>
      <c r="B1504">
        <v>218.7569</v>
      </c>
    </row>
    <row r="1505" spans="1:2" x14ac:dyDescent="0.2">
      <c r="A1505" s="1">
        <v>43095</v>
      </c>
      <c r="B1505">
        <v>218.3357</v>
      </c>
    </row>
    <row r="1506" spans="1:2" x14ac:dyDescent="0.2">
      <c r="A1506" s="1">
        <v>43094</v>
      </c>
      <c r="B1506">
        <v>218.2458</v>
      </c>
    </row>
    <row r="1507" spans="1:2" x14ac:dyDescent="0.2">
      <c r="A1507" s="1">
        <v>43091</v>
      </c>
      <c r="B1507">
        <v>218.227</v>
      </c>
    </row>
    <row r="1508" spans="1:2" x14ac:dyDescent="0.2">
      <c r="A1508" s="1">
        <v>43090</v>
      </c>
      <c r="B1508">
        <v>218.2062</v>
      </c>
    </row>
    <row r="1509" spans="1:2" x14ac:dyDescent="0.2">
      <c r="A1509" s="1">
        <v>43089</v>
      </c>
      <c r="B1509">
        <v>218.14349999999999</v>
      </c>
    </row>
    <row r="1510" spans="1:2" x14ac:dyDescent="0.2">
      <c r="A1510" s="1">
        <v>43088</v>
      </c>
      <c r="B1510">
        <v>218.59059999999999</v>
      </c>
    </row>
    <row r="1511" spans="1:2" x14ac:dyDescent="0.2">
      <c r="A1511" s="1">
        <v>43087</v>
      </c>
      <c r="B1511">
        <v>219.267</v>
      </c>
    </row>
    <row r="1512" spans="1:2" x14ac:dyDescent="0.2">
      <c r="A1512" s="1">
        <v>43084</v>
      </c>
      <c r="B1512">
        <v>219.41399999999999</v>
      </c>
    </row>
    <row r="1513" spans="1:2" x14ac:dyDescent="0.2">
      <c r="A1513" s="1">
        <v>43083</v>
      </c>
      <c r="B1513">
        <v>219.35749999999999</v>
      </c>
    </row>
    <row r="1514" spans="1:2" x14ac:dyDescent="0.2">
      <c r="A1514" s="1">
        <v>43082</v>
      </c>
      <c r="B1514">
        <v>219.26060000000001</v>
      </c>
    </row>
    <row r="1515" spans="1:2" x14ac:dyDescent="0.2">
      <c r="A1515" s="1">
        <v>43081</v>
      </c>
      <c r="B1515">
        <v>219.00710000000001</v>
      </c>
    </row>
    <row r="1516" spans="1:2" x14ac:dyDescent="0.2">
      <c r="A1516" s="1">
        <v>43080</v>
      </c>
      <c r="B1516">
        <v>219.15350000000001</v>
      </c>
    </row>
    <row r="1517" spans="1:2" x14ac:dyDescent="0.2">
      <c r="A1517" s="1">
        <v>43077</v>
      </c>
      <c r="B1517">
        <v>219.09880000000001</v>
      </c>
    </row>
    <row r="1518" spans="1:2" x14ac:dyDescent="0.2">
      <c r="A1518" s="1">
        <v>43076</v>
      </c>
      <c r="B1518">
        <v>219.13140000000001</v>
      </c>
    </row>
    <row r="1519" spans="1:2" x14ac:dyDescent="0.2">
      <c r="A1519" s="1">
        <v>43075</v>
      </c>
      <c r="B1519">
        <v>219.32929999999999</v>
      </c>
    </row>
    <row r="1520" spans="1:2" x14ac:dyDescent="0.2">
      <c r="A1520" s="1">
        <v>43074</v>
      </c>
      <c r="B1520">
        <v>219.0823</v>
      </c>
    </row>
    <row r="1521" spans="1:2" x14ac:dyDescent="0.2">
      <c r="A1521" s="1">
        <v>43073</v>
      </c>
      <c r="B1521">
        <v>218.92</v>
      </c>
    </row>
    <row r="1522" spans="1:2" x14ac:dyDescent="0.2">
      <c r="A1522" s="1">
        <v>43070</v>
      </c>
      <c r="B1522">
        <v>219.16499999999999</v>
      </c>
    </row>
    <row r="1523" spans="1:2" x14ac:dyDescent="0.2">
      <c r="A1523" s="1">
        <v>43069</v>
      </c>
      <c r="B1523">
        <v>218.5984</v>
      </c>
    </row>
    <row r="1524" spans="1:2" x14ac:dyDescent="0.2">
      <c r="A1524" s="1">
        <v>43068</v>
      </c>
      <c r="B1524">
        <v>218.66900000000001</v>
      </c>
    </row>
    <row r="1525" spans="1:2" x14ac:dyDescent="0.2">
      <c r="A1525" s="1">
        <v>43067</v>
      </c>
      <c r="B1525">
        <v>219.03970000000001</v>
      </c>
    </row>
    <row r="1526" spans="1:2" x14ac:dyDescent="0.2">
      <c r="A1526" s="1">
        <v>43066</v>
      </c>
      <c r="B1526">
        <v>219.05099999999999</v>
      </c>
    </row>
    <row r="1527" spans="1:2" x14ac:dyDescent="0.2">
      <c r="A1527" s="1">
        <v>43063</v>
      </c>
      <c r="B1527">
        <v>218.97020000000001</v>
      </c>
    </row>
    <row r="1528" spans="1:2" x14ac:dyDescent="0.2">
      <c r="A1528" s="1">
        <v>43062</v>
      </c>
      <c r="B1528">
        <v>219.12559999999999</v>
      </c>
    </row>
    <row r="1529" spans="1:2" x14ac:dyDescent="0.2">
      <c r="A1529" s="1">
        <v>43061</v>
      </c>
      <c r="B1529">
        <v>219.10050000000001</v>
      </c>
    </row>
    <row r="1530" spans="1:2" x14ac:dyDescent="0.2">
      <c r="A1530" s="1">
        <v>43060</v>
      </c>
      <c r="B1530">
        <v>218.85599999999999</v>
      </c>
    </row>
    <row r="1531" spans="1:2" x14ac:dyDescent="0.2">
      <c r="A1531" s="1">
        <v>43059</v>
      </c>
      <c r="B1531">
        <v>218.6507</v>
      </c>
    </row>
    <row r="1532" spans="1:2" x14ac:dyDescent="0.2">
      <c r="A1532" s="1">
        <v>43056</v>
      </c>
      <c r="B1532">
        <v>218.62979999999999</v>
      </c>
    </row>
    <row r="1533" spans="1:2" x14ac:dyDescent="0.2">
      <c r="A1533" s="1">
        <v>43055</v>
      </c>
      <c r="B1533">
        <v>218.5257</v>
      </c>
    </row>
    <row r="1534" spans="1:2" x14ac:dyDescent="0.2">
      <c r="A1534" s="1">
        <v>43054</v>
      </c>
      <c r="B1534">
        <v>218.65360000000001</v>
      </c>
    </row>
    <row r="1535" spans="1:2" x14ac:dyDescent="0.2">
      <c r="A1535" s="1">
        <v>43053</v>
      </c>
      <c r="B1535">
        <v>218.37639999999999</v>
      </c>
    </row>
    <row r="1536" spans="1:2" x14ac:dyDescent="0.2">
      <c r="A1536" s="1">
        <v>43052</v>
      </c>
      <c r="B1536">
        <v>218.2441</v>
      </c>
    </row>
    <row r="1537" spans="1:2" x14ac:dyDescent="0.2">
      <c r="A1537" s="1">
        <v>43049</v>
      </c>
      <c r="B1537">
        <v>218.2689</v>
      </c>
    </row>
    <row r="1538" spans="1:2" x14ac:dyDescent="0.2">
      <c r="A1538" s="1">
        <v>43048</v>
      </c>
      <c r="B1538">
        <v>218.84190000000001</v>
      </c>
    </row>
    <row r="1539" spans="1:2" x14ac:dyDescent="0.2">
      <c r="A1539" s="1">
        <v>43047</v>
      </c>
      <c r="B1539">
        <v>219.2576</v>
      </c>
    </row>
    <row r="1540" spans="1:2" x14ac:dyDescent="0.2">
      <c r="A1540" s="1">
        <v>43046</v>
      </c>
      <c r="B1540">
        <v>219.33750000000001</v>
      </c>
    </row>
    <row r="1541" spans="1:2" x14ac:dyDescent="0.2">
      <c r="A1541" s="1">
        <v>43045</v>
      </c>
      <c r="B1541">
        <v>219.17949999999999</v>
      </c>
    </row>
    <row r="1542" spans="1:2" x14ac:dyDescent="0.2">
      <c r="A1542" s="1">
        <v>43042</v>
      </c>
      <c r="B1542">
        <v>218.8888</v>
      </c>
    </row>
    <row r="1543" spans="1:2" x14ac:dyDescent="0.2">
      <c r="A1543" s="1">
        <v>43041</v>
      </c>
      <c r="B1543">
        <v>218.86070000000001</v>
      </c>
    </row>
    <row r="1544" spans="1:2" x14ac:dyDescent="0.2">
      <c r="A1544" s="1">
        <v>43040</v>
      </c>
      <c r="B1544">
        <v>218.6198</v>
      </c>
    </row>
    <row r="1545" spans="1:2" x14ac:dyDescent="0.2">
      <c r="A1545" s="1">
        <v>43039</v>
      </c>
      <c r="B1545">
        <v>218.6216</v>
      </c>
    </row>
    <row r="1546" spans="1:2" x14ac:dyDescent="0.2">
      <c r="A1546" s="1">
        <v>43038</v>
      </c>
      <c r="B1546">
        <v>218.57640000000001</v>
      </c>
    </row>
    <row r="1547" spans="1:2" x14ac:dyDescent="0.2">
      <c r="A1547" s="1">
        <v>43035</v>
      </c>
      <c r="B1547">
        <v>218.08699999999999</v>
      </c>
    </row>
    <row r="1548" spans="1:2" x14ac:dyDescent="0.2">
      <c r="A1548" s="1">
        <v>43034</v>
      </c>
      <c r="B1548">
        <v>217.7681</v>
      </c>
    </row>
    <row r="1549" spans="1:2" x14ac:dyDescent="0.2">
      <c r="A1549" s="1">
        <v>43033</v>
      </c>
      <c r="B1549">
        <v>217.68039999999999</v>
      </c>
    </row>
    <row r="1550" spans="1:2" x14ac:dyDescent="0.2">
      <c r="A1550" s="1">
        <v>43032</v>
      </c>
      <c r="B1550">
        <v>217.91800000000001</v>
      </c>
    </row>
    <row r="1551" spans="1:2" x14ac:dyDescent="0.2">
      <c r="A1551" s="1">
        <v>43031</v>
      </c>
      <c r="B1551">
        <v>218.203</v>
      </c>
    </row>
    <row r="1552" spans="1:2" x14ac:dyDescent="0.2">
      <c r="A1552" s="1">
        <v>43028</v>
      </c>
      <c r="B1552">
        <v>218.001</v>
      </c>
    </row>
    <row r="1553" spans="1:2" x14ac:dyDescent="0.2">
      <c r="A1553" s="1">
        <v>43027</v>
      </c>
      <c r="B1553">
        <v>218.50829999999999</v>
      </c>
    </row>
    <row r="1554" spans="1:2" x14ac:dyDescent="0.2">
      <c r="A1554" s="1">
        <v>43026</v>
      </c>
      <c r="B1554">
        <v>218.3897</v>
      </c>
    </row>
    <row r="1555" spans="1:2" x14ac:dyDescent="0.2">
      <c r="A1555" s="1">
        <v>43025</v>
      </c>
      <c r="B1555">
        <v>218.70920000000001</v>
      </c>
    </row>
    <row r="1556" spans="1:2" x14ac:dyDescent="0.2">
      <c r="A1556" s="1">
        <v>43024</v>
      </c>
      <c r="B1556">
        <v>218.5703</v>
      </c>
    </row>
    <row r="1557" spans="1:2" x14ac:dyDescent="0.2">
      <c r="A1557" s="1">
        <v>43021</v>
      </c>
      <c r="B1557">
        <v>218.56739999999999</v>
      </c>
    </row>
    <row r="1558" spans="1:2" x14ac:dyDescent="0.2">
      <c r="A1558" s="1">
        <v>43020</v>
      </c>
      <c r="B1558">
        <v>218.19370000000001</v>
      </c>
    </row>
    <row r="1559" spans="1:2" x14ac:dyDescent="0.2">
      <c r="A1559" s="1">
        <v>43019</v>
      </c>
      <c r="B1559">
        <v>218.02090000000001</v>
      </c>
    </row>
    <row r="1560" spans="1:2" x14ac:dyDescent="0.2">
      <c r="A1560" s="1">
        <v>43018</v>
      </c>
      <c r="B1560">
        <v>218.0352</v>
      </c>
    </row>
    <row r="1561" spans="1:2" x14ac:dyDescent="0.2">
      <c r="A1561" s="1">
        <v>43017</v>
      </c>
      <c r="B1561">
        <v>217.92240000000001</v>
      </c>
    </row>
    <row r="1562" spans="1:2" x14ac:dyDescent="0.2">
      <c r="A1562" s="1">
        <v>43014</v>
      </c>
      <c r="B1562">
        <v>217.8245</v>
      </c>
    </row>
    <row r="1563" spans="1:2" x14ac:dyDescent="0.2">
      <c r="A1563" s="1">
        <v>43013</v>
      </c>
      <c r="B1563">
        <v>217.97370000000001</v>
      </c>
    </row>
    <row r="1564" spans="1:2" x14ac:dyDescent="0.2">
      <c r="A1564" s="1">
        <v>43012</v>
      </c>
      <c r="B1564">
        <v>218.0472</v>
      </c>
    </row>
    <row r="1565" spans="1:2" x14ac:dyDescent="0.2">
      <c r="A1565" s="1">
        <v>43011</v>
      </c>
      <c r="B1565">
        <v>218.0119</v>
      </c>
    </row>
    <row r="1566" spans="1:2" x14ac:dyDescent="0.2">
      <c r="A1566" s="1">
        <v>43010</v>
      </c>
      <c r="B1566">
        <v>218.04470000000001</v>
      </c>
    </row>
    <row r="1567" spans="1:2" x14ac:dyDescent="0.2">
      <c r="A1567" s="1">
        <v>43007</v>
      </c>
      <c r="B1567">
        <v>218.05459999999999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382ED-43F9-7149-8C7C-6C71EE006038}">
  <dimension ref="A1:I4591"/>
  <sheetViews>
    <sheetView workbookViewId="0">
      <selection activeCell="A3" sqref="A3"/>
    </sheetView>
  </sheetViews>
  <sheetFormatPr baseColWidth="10" defaultRowHeight="15" x14ac:dyDescent="0.2"/>
  <cols>
    <col min="3" max="3" width="23.5" bestFit="1" customWidth="1"/>
    <col min="4" max="4" width="25.5" bestFit="1" customWidth="1"/>
  </cols>
  <sheetData>
    <row r="1" spans="1:9" x14ac:dyDescent="0.2">
      <c r="A1" s="3" t="s">
        <v>12</v>
      </c>
      <c r="B1" s="7" t="s">
        <v>13</v>
      </c>
      <c r="C1" s="3" t="s">
        <v>14</v>
      </c>
      <c r="D1" s="3" t="s">
        <v>15</v>
      </c>
      <c r="E1" s="4"/>
      <c r="F1" s="4"/>
      <c r="G1" s="4"/>
      <c r="H1" s="4"/>
      <c r="I1" s="4"/>
    </row>
    <row r="2" spans="1:9" x14ac:dyDescent="0.2">
      <c r="A2" s="11">
        <v>45205</v>
      </c>
      <c r="B2" s="8">
        <v>17.05</v>
      </c>
      <c r="C2" s="6">
        <v>-0.09</v>
      </c>
      <c r="D2" s="6">
        <v>-0.59327620303230055</v>
      </c>
      <c r="E2" s="4"/>
      <c r="F2" s="9"/>
      <c r="G2" s="4"/>
      <c r="H2" s="4"/>
      <c r="I2" s="4"/>
    </row>
    <row r="3" spans="1:9" x14ac:dyDescent="0.2">
      <c r="A3" s="11">
        <v>45204</v>
      </c>
      <c r="B3" s="8">
        <v>17.149999999999999</v>
      </c>
      <c r="C3" s="6">
        <v>0.04</v>
      </c>
      <c r="D3" s="6">
        <v>0.26437541308658302</v>
      </c>
      <c r="E3" s="4"/>
      <c r="F3" s="9"/>
      <c r="G3" s="4"/>
      <c r="H3" s="4"/>
      <c r="I3" s="4"/>
    </row>
    <row r="4" spans="1:9" x14ac:dyDescent="0.2">
      <c r="A4" s="11">
        <v>45203</v>
      </c>
      <c r="B4" s="8">
        <v>17.09</v>
      </c>
      <c r="C4" s="6">
        <v>-0.11</v>
      </c>
      <c r="D4" s="6">
        <v>-0.72178477690288712</v>
      </c>
      <c r="E4" s="4"/>
      <c r="F4" s="9"/>
      <c r="G4" s="4"/>
      <c r="H4" s="4"/>
      <c r="I4" s="4"/>
    </row>
    <row r="5" spans="1:9" x14ac:dyDescent="0.2">
      <c r="A5" s="11">
        <v>45202</v>
      </c>
      <c r="B5" s="8">
        <v>17.23</v>
      </c>
      <c r="C5" s="6">
        <v>-0.06</v>
      </c>
      <c r="D5" s="6">
        <v>-0.39215686274509798</v>
      </c>
      <c r="E5" s="4"/>
      <c r="F5" s="9"/>
      <c r="G5" s="4"/>
      <c r="H5" s="4"/>
      <c r="I5" s="4"/>
    </row>
    <row r="6" spans="1:9" x14ac:dyDescent="0.2">
      <c r="A6" s="11">
        <v>45201</v>
      </c>
      <c r="B6" s="8">
        <v>17.29</v>
      </c>
      <c r="C6" s="6">
        <v>-0.14000000000000001</v>
      </c>
      <c r="D6" s="6">
        <v>-0.90673575129533679</v>
      </c>
      <c r="E6" s="4"/>
      <c r="F6" s="9"/>
      <c r="G6" s="4"/>
      <c r="H6" s="4"/>
      <c r="I6" s="4"/>
    </row>
    <row r="7" spans="1:9" x14ac:dyDescent="0.2">
      <c r="A7" s="11">
        <v>45198</v>
      </c>
      <c r="B7" s="8">
        <v>17.45</v>
      </c>
      <c r="C7" s="6">
        <v>0.15</v>
      </c>
      <c r="D7" s="6">
        <v>0.98103335513407453</v>
      </c>
      <c r="E7" s="4"/>
      <c r="F7" s="17"/>
      <c r="G7" s="18"/>
      <c r="H7" s="4"/>
      <c r="I7" s="4"/>
    </row>
    <row r="8" spans="1:9" x14ac:dyDescent="0.2">
      <c r="A8" s="11">
        <v>45197</v>
      </c>
      <c r="B8" s="8">
        <v>17.28</v>
      </c>
      <c r="C8" s="6">
        <v>-0.13</v>
      </c>
      <c r="D8" s="6">
        <v>-0.8430609597924773</v>
      </c>
      <c r="E8" s="4"/>
      <c r="F8" s="9"/>
      <c r="G8" s="4"/>
      <c r="H8" s="4"/>
      <c r="I8" s="4"/>
    </row>
    <row r="9" spans="1:9" x14ac:dyDescent="0.2">
      <c r="A9" s="11">
        <v>45196</v>
      </c>
      <c r="B9" s="8">
        <v>17.420000000000002</v>
      </c>
      <c r="C9" s="6">
        <v>-0.01</v>
      </c>
      <c r="D9" s="6">
        <v>-6.4808813998703793E-2</v>
      </c>
      <c r="E9" s="4"/>
      <c r="F9" s="9"/>
      <c r="G9" s="4"/>
      <c r="H9" s="4"/>
      <c r="I9" s="4"/>
    </row>
    <row r="10" spans="1:9" x14ac:dyDescent="0.2">
      <c r="A10" s="11">
        <v>45195</v>
      </c>
      <c r="B10" s="8">
        <v>17.440000000000001</v>
      </c>
      <c r="C10" s="6">
        <v>-0.05</v>
      </c>
      <c r="D10" s="6">
        <v>-0.32299741602067178</v>
      </c>
      <c r="E10" s="4"/>
      <c r="F10" s="9"/>
      <c r="G10" s="4"/>
      <c r="H10" s="4"/>
      <c r="I10" s="4"/>
    </row>
    <row r="11" spans="1:9" x14ac:dyDescent="0.2">
      <c r="A11" s="11">
        <v>45194</v>
      </c>
      <c r="B11" s="8">
        <v>17.5</v>
      </c>
      <c r="C11" s="6">
        <v>-0.05</v>
      </c>
      <c r="D11" s="6">
        <v>-0.32195750160978748</v>
      </c>
      <c r="E11" s="4"/>
      <c r="F11" s="9"/>
      <c r="G11" s="4"/>
      <c r="H11" s="4"/>
      <c r="I11" s="4"/>
    </row>
    <row r="12" spans="1:9" x14ac:dyDescent="0.2">
      <c r="A12" s="11">
        <v>45191</v>
      </c>
      <c r="B12" s="8">
        <v>17.54</v>
      </c>
      <c r="C12" s="6">
        <v>-0.04</v>
      </c>
      <c r="D12" s="6">
        <v>-0.25690430314707768</v>
      </c>
      <c r="E12" s="4"/>
      <c r="F12" s="9"/>
      <c r="G12" s="4"/>
      <c r="H12" s="4"/>
      <c r="I12" s="4"/>
    </row>
    <row r="13" spans="1:9" x14ac:dyDescent="0.2">
      <c r="A13" s="11">
        <v>45190</v>
      </c>
      <c r="B13" s="8">
        <v>17.59</v>
      </c>
      <c r="C13" s="6">
        <v>-0.16</v>
      </c>
      <c r="D13" s="6">
        <v>-1.0171646535282899</v>
      </c>
      <c r="E13" s="4"/>
      <c r="F13" s="9"/>
      <c r="G13" s="4"/>
      <c r="H13" s="4"/>
      <c r="I13" s="4"/>
    </row>
    <row r="14" spans="1:9" x14ac:dyDescent="0.2">
      <c r="A14" s="11">
        <v>45189</v>
      </c>
      <c r="B14" s="8">
        <v>17.77</v>
      </c>
      <c r="C14" s="6">
        <v>0.05</v>
      </c>
      <c r="D14" s="6">
        <v>0.31887755102040821</v>
      </c>
      <c r="E14" s="4"/>
      <c r="F14" s="9"/>
      <c r="G14" s="4"/>
      <c r="H14" s="4"/>
      <c r="I14" s="4"/>
    </row>
    <row r="15" spans="1:9" x14ac:dyDescent="0.2">
      <c r="A15" s="11">
        <v>45188</v>
      </c>
      <c r="B15" s="8">
        <v>17.71</v>
      </c>
      <c r="C15" s="6">
        <v>-0.04</v>
      </c>
      <c r="D15" s="6">
        <v>-0.2544529262086514</v>
      </c>
      <c r="E15" s="4"/>
      <c r="F15" s="9"/>
      <c r="G15" s="4"/>
      <c r="H15" s="4"/>
      <c r="I15" s="4"/>
    </row>
    <row r="16" spans="1:9" x14ac:dyDescent="0.2">
      <c r="A16" s="11">
        <v>45187</v>
      </c>
      <c r="B16" s="8">
        <v>17.760000000000002</v>
      </c>
      <c r="C16" s="6">
        <v>-0.1</v>
      </c>
      <c r="D16" s="6">
        <v>-0.63211125158027814</v>
      </c>
      <c r="E16" s="4"/>
      <c r="F16" s="9"/>
      <c r="G16" s="4"/>
      <c r="H16" s="4"/>
      <c r="I16" s="4"/>
    </row>
    <row r="17" spans="1:9" x14ac:dyDescent="0.2">
      <c r="A17" s="11">
        <v>45184</v>
      </c>
      <c r="B17" s="8">
        <v>17.87</v>
      </c>
      <c r="C17" s="6">
        <v>0</v>
      </c>
      <c r="D17" s="6">
        <v>0</v>
      </c>
      <c r="E17" s="4"/>
      <c r="F17" s="9"/>
      <c r="G17" s="4"/>
      <c r="H17" s="4"/>
      <c r="I17" s="4"/>
    </row>
    <row r="18" spans="1:9" x14ac:dyDescent="0.2">
      <c r="A18" s="11">
        <v>45183</v>
      </c>
      <c r="B18" s="8">
        <v>17.87</v>
      </c>
      <c r="C18" s="6">
        <v>0.12</v>
      </c>
      <c r="D18" s="6">
        <v>0.76433121019108285</v>
      </c>
      <c r="E18" s="4"/>
      <c r="F18" s="9"/>
      <c r="G18" s="4"/>
      <c r="H18" s="4"/>
      <c r="I18" s="4"/>
    </row>
    <row r="19" spans="1:9" x14ac:dyDescent="0.2">
      <c r="A19" s="11">
        <v>45182</v>
      </c>
      <c r="B19" s="8">
        <v>17.73</v>
      </c>
      <c r="C19" s="6">
        <v>-0.05</v>
      </c>
      <c r="D19" s="6">
        <v>-0.31746031746031739</v>
      </c>
      <c r="E19" s="4"/>
      <c r="F19" s="9"/>
      <c r="G19" s="4"/>
      <c r="H19" s="4"/>
      <c r="I19" s="4"/>
    </row>
    <row r="20" spans="1:9" x14ac:dyDescent="0.2">
      <c r="A20" s="11">
        <v>45181</v>
      </c>
      <c r="B20" s="8">
        <v>17.8</v>
      </c>
      <c r="C20" s="6">
        <v>0.01</v>
      </c>
      <c r="D20" s="6">
        <v>6.3532401524777599E-2</v>
      </c>
      <c r="E20" s="4"/>
      <c r="F20" s="9"/>
      <c r="G20" s="4"/>
      <c r="H20" s="4"/>
      <c r="I20" s="4"/>
    </row>
    <row r="21" spans="1:9" x14ac:dyDescent="0.2">
      <c r="A21" s="11">
        <v>45180</v>
      </c>
      <c r="B21" s="8">
        <v>17.78</v>
      </c>
      <c r="C21" s="6">
        <v>-0.03</v>
      </c>
      <c r="D21" s="6">
        <v>-0.19023462270133171</v>
      </c>
      <c r="E21" s="4"/>
      <c r="F21" s="9"/>
      <c r="G21" s="4"/>
      <c r="H21" s="4"/>
      <c r="I21" s="4"/>
    </row>
    <row r="22" spans="1:9" x14ac:dyDescent="0.2">
      <c r="A22" s="11">
        <v>45177</v>
      </c>
      <c r="B22" s="8">
        <v>17.809999999999999</v>
      </c>
      <c r="C22" s="6">
        <v>0.02</v>
      </c>
      <c r="D22" s="6">
        <v>0.126984126984127</v>
      </c>
      <c r="E22" s="4"/>
      <c r="F22" s="9"/>
      <c r="G22" s="4"/>
      <c r="H22" s="4"/>
      <c r="I22" s="4"/>
    </row>
    <row r="23" spans="1:9" x14ac:dyDescent="0.2">
      <c r="A23" s="11">
        <v>45176</v>
      </c>
      <c r="B23" s="8">
        <v>17.79</v>
      </c>
      <c r="C23" s="6">
        <v>-7.0000000000000007E-2</v>
      </c>
      <c r="D23" s="6">
        <v>-0.44247787610619471</v>
      </c>
      <c r="E23" s="4"/>
      <c r="F23" s="9"/>
      <c r="G23" s="4"/>
      <c r="H23" s="4"/>
      <c r="I23" s="4"/>
    </row>
    <row r="24" spans="1:9" x14ac:dyDescent="0.2">
      <c r="A24" s="11">
        <v>45175</v>
      </c>
      <c r="B24" s="8">
        <v>17.88</v>
      </c>
      <c r="C24" s="6">
        <v>-0.02</v>
      </c>
      <c r="D24" s="6">
        <v>-0.1262626262626263</v>
      </c>
      <c r="E24" s="4"/>
      <c r="F24" s="9"/>
      <c r="G24" s="4"/>
      <c r="H24" s="4"/>
      <c r="I24" s="4"/>
    </row>
    <row r="25" spans="1:9" x14ac:dyDescent="0.2">
      <c r="A25" s="11">
        <v>45174</v>
      </c>
      <c r="B25" s="8">
        <v>17.89</v>
      </c>
      <c r="C25" s="6">
        <v>-0.04</v>
      </c>
      <c r="D25" s="6">
        <v>-0.25188916876574308</v>
      </c>
      <c r="E25" s="4"/>
      <c r="F25" s="9"/>
      <c r="G25" s="4"/>
      <c r="H25" s="4"/>
      <c r="I25" s="4"/>
    </row>
    <row r="26" spans="1:9" x14ac:dyDescent="0.2">
      <c r="A26" s="11">
        <v>45173</v>
      </c>
      <c r="B26" s="8">
        <v>17.940000000000001</v>
      </c>
      <c r="C26" s="6">
        <v>-0.02</v>
      </c>
      <c r="D26" s="6">
        <v>-0.12578616352201261</v>
      </c>
      <c r="E26" s="4"/>
      <c r="F26" s="9"/>
      <c r="G26" s="4"/>
      <c r="H26" s="4"/>
      <c r="I26" s="4"/>
    </row>
    <row r="27" spans="1:9" x14ac:dyDescent="0.2">
      <c r="A27" s="11">
        <v>45170</v>
      </c>
      <c r="B27" s="8">
        <v>17.96</v>
      </c>
      <c r="C27" s="6">
        <v>-0.02</v>
      </c>
      <c r="D27" s="6">
        <v>-0.1256281407035176</v>
      </c>
      <c r="E27" s="4"/>
      <c r="F27" s="9"/>
      <c r="G27" s="4"/>
      <c r="H27" s="4"/>
      <c r="I27" s="4"/>
    </row>
    <row r="28" spans="1:9" x14ac:dyDescent="0.2">
      <c r="A28" s="11">
        <v>45169</v>
      </c>
      <c r="B28" s="8">
        <v>17.989999999999998</v>
      </c>
      <c r="C28" s="6">
        <v>0.08</v>
      </c>
      <c r="D28" s="6">
        <v>0.50505050505050508</v>
      </c>
      <c r="E28" s="4"/>
      <c r="F28" s="9"/>
      <c r="G28" s="4"/>
      <c r="H28" s="4"/>
      <c r="I28" s="4"/>
    </row>
    <row r="29" spans="1:9" x14ac:dyDescent="0.2">
      <c r="A29" s="11">
        <v>45168</v>
      </c>
      <c r="B29" s="8">
        <v>17.89</v>
      </c>
      <c r="C29" s="6">
        <v>0.1</v>
      </c>
      <c r="D29" s="6">
        <v>0.63532401524777637</v>
      </c>
      <c r="E29" s="4"/>
      <c r="F29" s="9"/>
      <c r="G29" s="4"/>
      <c r="H29" s="4"/>
      <c r="I29" s="4"/>
    </row>
    <row r="30" spans="1:9" x14ac:dyDescent="0.2">
      <c r="A30" s="11">
        <v>45167</v>
      </c>
      <c r="B30" s="8">
        <v>17.77</v>
      </c>
      <c r="C30" s="6">
        <v>0.02</v>
      </c>
      <c r="D30" s="6">
        <v>0.1272264631043257</v>
      </c>
      <c r="E30" s="4"/>
      <c r="F30" s="9"/>
      <c r="G30" s="4"/>
      <c r="H30" s="4"/>
      <c r="I30" s="4"/>
    </row>
    <row r="31" spans="1:9" x14ac:dyDescent="0.2">
      <c r="A31" s="11">
        <v>45166</v>
      </c>
      <c r="B31" s="8">
        <v>17.75</v>
      </c>
      <c r="C31" s="6">
        <v>0.06</v>
      </c>
      <c r="D31" s="6">
        <v>0.38314176245210729</v>
      </c>
      <c r="E31" s="4"/>
      <c r="F31" s="9"/>
      <c r="G31" s="4"/>
      <c r="H31" s="4"/>
      <c r="I31" s="4"/>
    </row>
    <row r="32" spans="1:9" x14ac:dyDescent="0.2">
      <c r="A32" s="11">
        <v>45163</v>
      </c>
      <c r="B32" s="8">
        <v>17.690000000000001</v>
      </c>
      <c r="C32" s="6">
        <v>-7.0000000000000007E-2</v>
      </c>
      <c r="D32" s="6">
        <v>-0.44500953591862691</v>
      </c>
      <c r="E32" s="4"/>
      <c r="F32" s="9"/>
      <c r="G32" s="4"/>
      <c r="H32" s="4"/>
      <c r="I32" s="4"/>
    </row>
    <row r="33" spans="1:9" x14ac:dyDescent="0.2">
      <c r="A33" s="11">
        <v>45162</v>
      </c>
      <c r="B33" s="8">
        <v>17.77</v>
      </c>
      <c r="C33" s="6">
        <v>0.1</v>
      </c>
      <c r="D33" s="6">
        <v>0.63979526551503518</v>
      </c>
      <c r="E33" s="4"/>
      <c r="F33" s="9"/>
      <c r="G33" s="4"/>
      <c r="H33" s="4"/>
      <c r="I33" s="4"/>
    </row>
    <row r="34" spans="1:9" x14ac:dyDescent="0.2">
      <c r="A34" s="11">
        <v>45161</v>
      </c>
      <c r="B34" s="8">
        <v>17.66</v>
      </c>
      <c r="C34" s="6">
        <v>0.11</v>
      </c>
      <c r="D34" s="6">
        <v>0.70876288659793818</v>
      </c>
      <c r="E34" s="4"/>
      <c r="F34" s="9"/>
      <c r="G34" s="4"/>
      <c r="H34" s="4"/>
      <c r="I34" s="4"/>
    </row>
    <row r="35" spans="1:9" x14ac:dyDescent="0.2">
      <c r="A35" s="11">
        <v>45160</v>
      </c>
      <c r="B35" s="8">
        <v>17.53</v>
      </c>
      <c r="C35" s="6">
        <v>0.05</v>
      </c>
      <c r="D35" s="6">
        <v>0.32320620555914681</v>
      </c>
      <c r="E35" s="4"/>
      <c r="F35" s="9"/>
      <c r="G35" s="4"/>
      <c r="H35" s="4"/>
      <c r="I35" s="4"/>
    </row>
    <row r="36" spans="1:9" x14ac:dyDescent="0.2">
      <c r="A36" s="11">
        <v>45159</v>
      </c>
      <c r="B36" s="8">
        <v>17.47</v>
      </c>
      <c r="C36" s="6">
        <v>0.01</v>
      </c>
      <c r="D36" s="6">
        <v>6.4683053040103494E-2</v>
      </c>
      <c r="E36" s="4"/>
      <c r="F36" s="9"/>
      <c r="G36" s="4"/>
      <c r="H36" s="4"/>
      <c r="I36" s="4"/>
    </row>
    <row r="37" spans="1:9" x14ac:dyDescent="0.2">
      <c r="A37" s="11">
        <v>45156</v>
      </c>
      <c r="B37" s="8">
        <v>17.46</v>
      </c>
      <c r="C37" s="6">
        <v>-0.1</v>
      </c>
      <c r="D37" s="6">
        <v>-0.64267352185089976</v>
      </c>
      <c r="E37" s="4"/>
      <c r="F37" s="9"/>
      <c r="G37" s="4"/>
      <c r="H37" s="4"/>
      <c r="I37" s="4"/>
    </row>
    <row r="38" spans="1:9" x14ac:dyDescent="0.2">
      <c r="A38" s="11">
        <v>45155</v>
      </c>
      <c r="B38" s="8">
        <v>17.579999999999998</v>
      </c>
      <c r="C38" s="6">
        <v>-0.08</v>
      </c>
      <c r="D38" s="6">
        <v>-0.51150895140664965</v>
      </c>
      <c r="E38" s="4"/>
      <c r="F38" s="9"/>
      <c r="G38" s="4"/>
      <c r="H38" s="4"/>
      <c r="I38" s="4"/>
    </row>
    <row r="39" spans="1:9" x14ac:dyDescent="0.2">
      <c r="A39" s="11">
        <v>45154</v>
      </c>
      <c r="B39" s="8">
        <v>17.66</v>
      </c>
      <c r="C39" s="6">
        <v>-0.11</v>
      </c>
      <c r="D39" s="6">
        <v>-0.69841269841269837</v>
      </c>
      <c r="E39" s="4"/>
      <c r="F39" s="9"/>
      <c r="G39" s="4"/>
      <c r="H39" s="4"/>
      <c r="I39" s="4"/>
    </row>
    <row r="40" spans="1:9" x14ac:dyDescent="0.2">
      <c r="A40" s="11">
        <v>45152</v>
      </c>
      <c r="B40" s="8">
        <v>17.78</v>
      </c>
      <c r="C40" s="6">
        <v>-0.01</v>
      </c>
      <c r="D40" s="6">
        <v>-6.3451776649746203E-2</v>
      </c>
      <c r="E40" s="4"/>
      <c r="F40" s="9"/>
      <c r="G40" s="4"/>
      <c r="H40" s="4"/>
      <c r="I40" s="4"/>
    </row>
    <row r="41" spans="1:9" x14ac:dyDescent="0.2">
      <c r="A41" s="11">
        <v>45149</v>
      </c>
      <c r="B41" s="8">
        <v>17.79</v>
      </c>
      <c r="C41" s="6">
        <v>-0.14000000000000001</v>
      </c>
      <c r="D41" s="6">
        <v>-0.88050314465408808</v>
      </c>
      <c r="E41" s="4"/>
      <c r="F41" s="9"/>
      <c r="G41" s="4"/>
      <c r="H41" s="4"/>
      <c r="I41" s="4"/>
    </row>
    <row r="42" spans="1:9" x14ac:dyDescent="0.2">
      <c r="A42" s="11">
        <v>45148</v>
      </c>
      <c r="B42" s="8">
        <v>17.96</v>
      </c>
      <c r="C42" s="6">
        <v>0.02</v>
      </c>
      <c r="D42" s="6">
        <v>0.12594458438287151</v>
      </c>
      <c r="E42" s="4"/>
      <c r="F42" s="9"/>
      <c r="G42" s="4"/>
      <c r="H42" s="4"/>
      <c r="I42" s="4"/>
    </row>
    <row r="43" spans="1:9" x14ac:dyDescent="0.2">
      <c r="A43" s="11">
        <v>45147</v>
      </c>
      <c r="B43" s="8">
        <v>17.93</v>
      </c>
      <c r="C43" s="6">
        <v>-0.01</v>
      </c>
      <c r="D43" s="6">
        <v>-6.2932662051604804E-2</v>
      </c>
      <c r="E43" s="4"/>
      <c r="F43" s="9"/>
      <c r="G43" s="4"/>
      <c r="H43" s="4"/>
      <c r="I43" s="4"/>
    </row>
    <row r="44" spans="1:9" x14ac:dyDescent="0.2">
      <c r="A44" s="11">
        <v>45146</v>
      </c>
      <c r="B44" s="8">
        <v>17.95</v>
      </c>
      <c r="C44" s="6">
        <v>0.04</v>
      </c>
      <c r="D44" s="6">
        <v>0.25236593059936913</v>
      </c>
      <c r="E44" s="4"/>
      <c r="F44" s="9"/>
      <c r="G44" s="4"/>
      <c r="H44" s="4"/>
      <c r="I44" s="4"/>
    </row>
    <row r="45" spans="1:9" x14ac:dyDescent="0.2">
      <c r="A45" s="11">
        <v>45145</v>
      </c>
      <c r="B45" s="8">
        <v>17.899999999999999</v>
      </c>
      <c r="C45" s="6">
        <v>0</v>
      </c>
      <c r="D45" s="6">
        <v>0</v>
      </c>
      <c r="E45" s="4"/>
      <c r="F45" s="9"/>
      <c r="G45" s="4"/>
      <c r="H45" s="4"/>
      <c r="I45" s="4"/>
    </row>
    <row r="46" spans="1:9" x14ac:dyDescent="0.2">
      <c r="A46" s="11">
        <v>45142</v>
      </c>
      <c r="B46" s="8">
        <v>17.899999999999999</v>
      </c>
      <c r="C46" s="6">
        <v>0</v>
      </c>
      <c r="D46" s="6">
        <v>0</v>
      </c>
      <c r="E46" s="4"/>
      <c r="F46" s="9"/>
      <c r="G46" s="4"/>
      <c r="H46" s="4"/>
      <c r="I46" s="4"/>
    </row>
    <row r="47" spans="1:9" x14ac:dyDescent="0.2">
      <c r="A47" s="11">
        <v>45141</v>
      </c>
      <c r="B47" s="8">
        <v>17.899999999999999</v>
      </c>
      <c r="C47" s="6">
        <v>-0.14000000000000001</v>
      </c>
      <c r="D47" s="6">
        <v>-0.87554721701063165</v>
      </c>
      <c r="E47" s="4"/>
      <c r="F47" s="9"/>
      <c r="G47" s="4"/>
      <c r="H47" s="4"/>
      <c r="I47" s="4"/>
    </row>
    <row r="48" spans="1:9" x14ac:dyDescent="0.2">
      <c r="A48" s="11">
        <v>45140</v>
      </c>
      <c r="B48" s="8">
        <v>18.05</v>
      </c>
      <c r="C48" s="6">
        <v>-0.1</v>
      </c>
      <c r="D48" s="6">
        <v>-0.62150403977625857</v>
      </c>
      <c r="E48" s="4"/>
      <c r="F48" s="9"/>
      <c r="G48" s="4"/>
      <c r="H48" s="4"/>
      <c r="I48" s="4"/>
    </row>
    <row r="49" spans="1:9" x14ac:dyDescent="0.2">
      <c r="A49" s="11">
        <v>45139</v>
      </c>
      <c r="B49" s="8">
        <v>18.170000000000002</v>
      </c>
      <c r="C49" s="6">
        <v>-0.02</v>
      </c>
      <c r="D49" s="6">
        <v>-0.1241464928615767</v>
      </c>
      <c r="E49" s="4"/>
      <c r="F49" s="9"/>
      <c r="G49" s="4"/>
      <c r="H49" s="4"/>
      <c r="I49" s="4"/>
    </row>
    <row r="50" spans="1:9" x14ac:dyDescent="0.2">
      <c r="A50" s="11">
        <v>45138</v>
      </c>
      <c r="B50" s="8">
        <v>18.190000000000001</v>
      </c>
      <c r="C50" s="6">
        <v>0.01</v>
      </c>
      <c r="D50" s="6">
        <v>6.2111801242236003E-2</v>
      </c>
      <c r="E50" s="4"/>
      <c r="F50" s="9"/>
      <c r="G50" s="4"/>
      <c r="H50" s="4"/>
      <c r="I50" s="4"/>
    </row>
    <row r="51" spans="1:9" x14ac:dyDescent="0.2">
      <c r="A51" s="11">
        <v>45135</v>
      </c>
      <c r="B51" s="8">
        <v>18.18</v>
      </c>
      <c r="C51" s="6">
        <v>-0.11</v>
      </c>
      <c r="D51" s="6">
        <v>-0.67859346082665017</v>
      </c>
      <c r="E51" s="4"/>
      <c r="F51" s="9"/>
      <c r="G51" s="4"/>
      <c r="H51" s="4"/>
      <c r="I51" s="4"/>
    </row>
    <row r="52" spans="1:9" x14ac:dyDescent="0.2">
      <c r="A52" s="11">
        <v>45134</v>
      </c>
      <c r="B52" s="8">
        <v>18.3</v>
      </c>
      <c r="C52" s="6">
        <v>0.12</v>
      </c>
      <c r="D52" s="6">
        <v>0.74580484773151023</v>
      </c>
      <c r="E52" s="4"/>
      <c r="F52" s="9"/>
      <c r="G52" s="4"/>
      <c r="H52" s="4"/>
      <c r="I52" s="4"/>
    </row>
    <row r="53" spans="1:9" x14ac:dyDescent="0.2">
      <c r="A53" s="11">
        <v>45133</v>
      </c>
      <c r="B53" s="8">
        <v>18.16</v>
      </c>
      <c r="C53" s="6">
        <v>-0.03</v>
      </c>
      <c r="D53" s="6">
        <v>-0.18610421836228291</v>
      </c>
      <c r="E53" s="4"/>
      <c r="F53" s="9"/>
      <c r="G53" s="4"/>
      <c r="H53" s="4"/>
      <c r="I53" s="4"/>
    </row>
    <row r="54" spans="1:9" x14ac:dyDescent="0.2">
      <c r="A54" s="11">
        <v>45132</v>
      </c>
      <c r="B54" s="8">
        <v>18.2</v>
      </c>
      <c r="C54" s="6">
        <v>0.02</v>
      </c>
      <c r="D54" s="6">
        <v>0.12422360248447201</v>
      </c>
      <c r="E54" s="4"/>
      <c r="F54" s="9"/>
      <c r="G54" s="4"/>
      <c r="H54" s="4"/>
      <c r="I54" s="4"/>
    </row>
    <row r="55" spans="1:9" x14ac:dyDescent="0.2">
      <c r="A55" s="11">
        <v>45131</v>
      </c>
      <c r="B55" s="8">
        <v>18.170000000000002</v>
      </c>
      <c r="C55" s="6">
        <v>0.03</v>
      </c>
      <c r="D55" s="6">
        <v>0.18668326073428751</v>
      </c>
      <c r="E55" s="4"/>
      <c r="F55" s="9"/>
      <c r="G55" s="4"/>
      <c r="H55" s="4"/>
      <c r="I55" s="4"/>
    </row>
    <row r="56" spans="1:9" x14ac:dyDescent="0.2">
      <c r="A56" s="11">
        <v>45128</v>
      </c>
      <c r="B56" s="8">
        <v>18.14</v>
      </c>
      <c r="C56" s="6">
        <v>0</v>
      </c>
      <c r="D56" s="6">
        <v>0</v>
      </c>
      <c r="E56" s="4"/>
      <c r="F56" s="9"/>
      <c r="G56" s="4"/>
      <c r="H56" s="4"/>
      <c r="I56" s="4"/>
    </row>
    <row r="57" spans="1:9" x14ac:dyDescent="0.2">
      <c r="A57" s="11">
        <v>45127</v>
      </c>
      <c r="B57" s="8">
        <v>18.149999999999999</v>
      </c>
      <c r="C57" s="6">
        <v>-0.06</v>
      </c>
      <c r="D57" s="6">
        <v>-0.37197768133911963</v>
      </c>
      <c r="E57" s="4"/>
      <c r="F57" s="9"/>
      <c r="G57" s="4"/>
      <c r="H57" s="4"/>
      <c r="I57" s="4"/>
    </row>
    <row r="58" spans="1:9" x14ac:dyDescent="0.2">
      <c r="A58" s="11">
        <v>45126</v>
      </c>
      <c r="B58" s="8">
        <v>18.21</v>
      </c>
      <c r="C58" s="6">
        <v>0.15</v>
      </c>
      <c r="D58" s="6">
        <v>0.93867334167709637</v>
      </c>
      <c r="E58" s="4"/>
      <c r="F58" s="9"/>
      <c r="G58" s="4"/>
      <c r="H58" s="4"/>
      <c r="I58" s="4"/>
    </row>
    <row r="59" spans="1:9" x14ac:dyDescent="0.2">
      <c r="A59" s="11">
        <v>45125</v>
      </c>
      <c r="B59" s="8">
        <v>18.04</v>
      </c>
      <c r="C59" s="6">
        <v>0.06</v>
      </c>
      <c r="D59" s="6">
        <v>0.37688442211055279</v>
      </c>
      <c r="E59" s="4"/>
      <c r="F59" s="9"/>
      <c r="G59" s="4"/>
      <c r="H59" s="4"/>
      <c r="I59" s="4"/>
    </row>
    <row r="60" spans="1:9" x14ac:dyDescent="0.2">
      <c r="A60" s="11">
        <v>45124</v>
      </c>
      <c r="B60" s="8">
        <v>17.97</v>
      </c>
      <c r="C60" s="6">
        <v>-0.04</v>
      </c>
      <c r="D60" s="6">
        <v>-0.25062656641604009</v>
      </c>
      <c r="E60" s="4"/>
      <c r="F60" s="9"/>
      <c r="G60" s="4"/>
      <c r="H60" s="4"/>
      <c r="I60" s="4"/>
    </row>
    <row r="61" spans="1:9" x14ac:dyDescent="0.2">
      <c r="A61" s="11">
        <v>45121</v>
      </c>
      <c r="B61" s="8">
        <v>18.02</v>
      </c>
      <c r="C61" s="6">
        <v>0.02</v>
      </c>
      <c r="D61" s="6">
        <v>0.1254705144291092</v>
      </c>
      <c r="E61" s="4"/>
      <c r="F61" s="9"/>
      <c r="G61" s="4"/>
      <c r="H61" s="4"/>
      <c r="I61" s="4"/>
    </row>
    <row r="62" spans="1:9" x14ac:dyDescent="0.2">
      <c r="A62" s="11">
        <v>45120</v>
      </c>
      <c r="B62" s="8">
        <v>17.989999999999998</v>
      </c>
      <c r="C62" s="6">
        <v>0.08</v>
      </c>
      <c r="D62" s="6">
        <v>0.50441361916771754</v>
      </c>
      <c r="E62" s="4"/>
      <c r="F62" s="9"/>
      <c r="G62" s="4"/>
      <c r="H62" s="4"/>
      <c r="I62" s="4"/>
    </row>
    <row r="63" spans="1:9" x14ac:dyDescent="0.2">
      <c r="A63" s="11">
        <v>45119</v>
      </c>
      <c r="B63" s="8">
        <v>17.899999999999999</v>
      </c>
      <c r="C63" s="6">
        <v>0.12</v>
      </c>
      <c r="D63" s="6">
        <v>0.76238881829733163</v>
      </c>
      <c r="E63" s="4"/>
      <c r="F63" s="9"/>
      <c r="G63" s="4"/>
      <c r="H63" s="4"/>
      <c r="I63" s="4"/>
    </row>
    <row r="64" spans="1:9" x14ac:dyDescent="0.2">
      <c r="A64" s="11">
        <v>45118</v>
      </c>
      <c r="B64" s="8">
        <v>17.77</v>
      </c>
      <c r="C64" s="6">
        <v>0.03</v>
      </c>
      <c r="D64" s="6">
        <v>0.19096117122851691</v>
      </c>
      <c r="E64" s="4"/>
      <c r="F64" s="9"/>
      <c r="G64" s="4"/>
      <c r="H64" s="4"/>
      <c r="I64" s="4"/>
    </row>
    <row r="65" spans="1:9" x14ac:dyDescent="0.2">
      <c r="A65" s="11">
        <v>45117</v>
      </c>
      <c r="B65" s="8">
        <v>17.739999999999998</v>
      </c>
      <c r="C65" s="6">
        <v>-0.04</v>
      </c>
      <c r="D65" s="6">
        <v>-0.25396825396825401</v>
      </c>
      <c r="E65" s="4"/>
      <c r="F65" s="9"/>
      <c r="G65" s="4"/>
      <c r="H65" s="4"/>
      <c r="I65" s="4"/>
    </row>
    <row r="66" spans="1:9" x14ac:dyDescent="0.2">
      <c r="A66" s="11">
        <v>45114</v>
      </c>
      <c r="B66" s="8">
        <v>17.78</v>
      </c>
      <c r="C66" s="6">
        <v>-0.01</v>
      </c>
      <c r="D66" s="6">
        <v>-6.3451776649746203E-2</v>
      </c>
      <c r="E66" s="4"/>
      <c r="F66" s="9"/>
      <c r="G66" s="4"/>
      <c r="H66" s="4"/>
      <c r="I66" s="4"/>
    </row>
    <row r="67" spans="1:9" x14ac:dyDescent="0.2">
      <c r="A67" s="11">
        <v>45113</v>
      </c>
      <c r="B67" s="8">
        <v>17.79</v>
      </c>
      <c r="C67" s="6">
        <v>-0.2</v>
      </c>
      <c r="D67" s="6">
        <v>-1.2531328320802004</v>
      </c>
      <c r="E67" s="4"/>
      <c r="F67" s="9"/>
      <c r="G67" s="4"/>
      <c r="H67" s="4"/>
      <c r="I67" s="4"/>
    </row>
    <row r="68" spans="1:9" x14ac:dyDescent="0.2">
      <c r="A68" s="11">
        <v>45112</v>
      </c>
      <c r="B68" s="8">
        <v>18.010000000000002</v>
      </c>
      <c r="C68" s="6">
        <v>-0.04</v>
      </c>
      <c r="D68" s="6">
        <v>-0.25</v>
      </c>
      <c r="E68" s="4"/>
      <c r="F68" s="9"/>
      <c r="G68" s="4"/>
      <c r="H68" s="4"/>
      <c r="I68" s="4"/>
    </row>
    <row r="69" spans="1:9" x14ac:dyDescent="0.2">
      <c r="A69" s="11">
        <v>45111</v>
      </c>
      <c r="B69" s="8">
        <v>18.059999999999999</v>
      </c>
      <c r="C69" s="6">
        <v>0</v>
      </c>
      <c r="D69" s="6">
        <v>0</v>
      </c>
      <c r="E69" s="4"/>
      <c r="F69" s="9"/>
      <c r="G69" s="4"/>
      <c r="H69" s="4"/>
      <c r="I69" s="4"/>
    </row>
    <row r="70" spans="1:9" x14ac:dyDescent="0.2">
      <c r="A70" s="11">
        <v>45110</v>
      </c>
      <c r="B70" s="8">
        <v>18.059999999999999</v>
      </c>
      <c r="C70" s="6">
        <v>0.01</v>
      </c>
      <c r="D70" s="6">
        <v>6.25390869293308E-2</v>
      </c>
      <c r="E70" s="4"/>
      <c r="F70" s="9"/>
      <c r="G70" s="4"/>
      <c r="H70" s="4"/>
      <c r="I70" s="4"/>
    </row>
    <row r="71" spans="1:9" x14ac:dyDescent="0.2">
      <c r="A71" s="11">
        <v>45107</v>
      </c>
      <c r="B71" s="8">
        <v>18.05</v>
      </c>
      <c r="C71" s="6">
        <v>0.09</v>
      </c>
      <c r="D71" s="6">
        <v>0.56603773584905659</v>
      </c>
      <c r="E71" s="4"/>
      <c r="F71" s="9"/>
      <c r="G71" s="4"/>
      <c r="H71" s="4"/>
      <c r="I71" s="4"/>
    </row>
    <row r="72" spans="1:9" x14ac:dyDescent="0.2">
      <c r="A72" s="11">
        <v>45106</v>
      </c>
      <c r="B72" s="8">
        <v>17.95</v>
      </c>
      <c r="C72" s="6">
        <v>-0.01</v>
      </c>
      <c r="D72" s="6">
        <v>-6.2853551225644205E-2</v>
      </c>
      <c r="E72" s="4"/>
      <c r="F72" s="9"/>
      <c r="G72" s="4"/>
      <c r="H72" s="4"/>
      <c r="I72" s="4"/>
    </row>
    <row r="73" spans="1:9" x14ac:dyDescent="0.2">
      <c r="A73" s="11">
        <v>45105</v>
      </c>
      <c r="B73" s="8">
        <v>17.95</v>
      </c>
      <c r="C73" s="6">
        <v>0.1</v>
      </c>
      <c r="D73" s="6">
        <v>0.63251106894370657</v>
      </c>
      <c r="E73" s="4"/>
      <c r="F73" s="9"/>
      <c r="G73" s="4"/>
      <c r="H73" s="4"/>
      <c r="I73" s="4"/>
    </row>
    <row r="74" spans="1:9" x14ac:dyDescent="0.2">
      <c r="A74" s="11">
        <v>45104</v>
      </c>
      <c r="B74" s="8">
        <v>17.850000000000001</v>
      </c>
      <c r="C74" s="6">
        <v>-0.04</v>
      </c>
      <c r="D74" s="6">
        <v>-0.25236593059936913</v>
      </c>
      <c r="E74" s="4"/>
      <c r="F74" s="9"/>
      <c r="G74" s="4"/>
      <c r="H74" s="4"/>
      <c r="I74" s="4"/>
    </row>
    <row r="75" spans="1:9" x14ac:dyDescent="0.2">
      <c r="A75" s="11">
        <v>45103</v>
      </c>
      <c r="B75" s="8">
        <v>17.89</v>
      </c>
      <c r="C75" s="6">
        <v>0.01</v>
      </c>
      <c r="D75" s="6">
        <v>6.3131313131313094E-2</v>
      </c>
      <c r="E75" s="4"/>
      <c r="F75" s="9"/>
      <c r="G75" s="4"/>
      <c r="H75" s="4"/>
      <c r="I75" s="4"/>
    </row>
    <row r="76" spans="1:9" x14ac:dyDescent="0.2">
      <c r="A76" s="11">
        <v>45099</v>
      </c>
      <c r="B76" s="8">
        <v>17.87</v>
      </c>
      <c r="C76" s="6">
        <v>-0.09</v>
      </c>
      <c r="D76" s="6">
        <v>-0.56497175141242939</v>
      </c>
      <c r="E76" s="4"/>
      <c r="F76" s="9"/>
      <c r="G76" s="9"/>
      <c r="H76" s="4"/>
      <c r="I76" s="4"/>
    </row>
    <row r="77" spans="1:9" x14ac:dyDescent="0.2">
      <c r="A77" s="11">
        <v>45098</v>
      </c>
      <c r="B77" s="8">
        <v>17.98</v>
      </c>
      <c r="C77" s="6">
        <v>-0.08</v>
      </c>
      <c r="D77" s="6">
        <v>-0.49968769519050588</v>
      </c>
      <c r="E77" s="4"/>
      <c r="F77" s="9"/>
      <c r="G77" s="4"/>
      <c r="H77" s="4"/>
      <c r="I77" s="4"/>
    </row>
    <row r="78" spans="1:9" x14ac:dyDescent="0.2">
      <c r="A78" s="11">
        <v>45097</v>
      </c>
      <c r="B78" s="8">
        <v>18.07</v>
      </c>
      <c r="C78" s="6">
        <v>-0.04</v>
      </c>
      <c r="D78" s="6">
        <v>-0.24922118380062311</v>
      </c>
      <c r="E78" s="4"/>
      <c r="F78" s="9"/>
      <c r="G78" s="4"/>
      <c r="H78" s="4"/>
      <c r="I78" s="4"/>
    </row>
    <row r="79" spans="1:9" x14ac:dyDescent="0.2">
      <c r="A79" s="11">
        <v>45096</v>
      </c>
      <c r="B79" s="8">
        <v>18.12</v>
      </c>
      <c r="C79" s="6">
        <v>-0.08</v>
      </c>
      <c r="D79" s="6">
        <v>-0.49597024178549293</v>
      </c>
      <c r="E79" s="4"/>
      <c r="F79" s="9"/>
      <c r="G79" s="4"/>
      <c r="H79" s="4"/>
      <c r="I79" s="4"/>
    </row>
    <row r="80" spans="1:9" x14ac:dyDescent="0.2">
      <c r="A80" s="11">
        <v>45093</v>
      </c>
      <c r="B80" s="8">
        <v>18.2</v>
      </c>
      <c r="C80" s="6">
        <v>0.03</v>
      </c>
      <c r="D80" s="6">
        <v>0.18633540372670809</v>
      </c>
      <c r="E80" s="4"/>
      <c r="F80" s="9"/>
      <c r="G80" s="4"/>
      <c r="H80" s="4"/>
      <c r="I80" s="4"/>
    </row>
    <row r="81" spans="1:9" x14ac:dyDescent="0.2">
      <c r="A81" s="11">
        <v>45092</v>
      </c>
      <c r="B81" s="8">
        <v>18.170000000000002</v>
      </c>
      <c r="C81" s="6">
        <v>-0.04</v>
      </c>
      <c r="D81" s="6">
        <v>-0.24783147459727389</v>
      </c>
      <c r="E81" s="4"/>
      <c r="F81" s="9"/>
      <c r="G81" s="4"/>
      <c r="H81" s="4"/>
      <c r="I81" s="4"/>
    </row>
    <row r="82" spans="1:9" x14ac:dyDescent="0.2">
      <c r="A82" s="11">
        <v>45091</v>
      </c>
      <c r="B82" s="8">
        <v>18.21</v>
      </c>
      <c r="C82" s="6">
        <v>-0.05</v>
      </c>
      <c r="D82" s="6">
        <v>-0.30883261272390372</v>
      </c>
      <c r="E82" s="4"/>
      <c r="F82" s="9"/>
      <c r="G82" s="4"/>
      <c r="H82" s="4"/>
      <c r="I82" s="4"/>
    </row>
    <row r="83" spans="1:9" x14ac:dyDescent="0.2">
      <c r="A83" s="11">
        <v>45090</v>
      </c>
      <c r="B83" s="8">
        <v>18.27</v>
      </c>
      <c r="C83" s="6">
        <v>0.03</v>
      </c>
      <c r="D83" s="6">
        <v>0.18564356435643559</v>
      </c>
      <c r="E83" s="4"/>
      <c r="F83" s="9"/>
      <c r="G83" s="4"/>
      <c r="H83" s="4"/>
      <c r="I83" s="4"/>
    </row>
    <row r="84" spans="1:9" x14ac:dyDescent="0.2">
      <c r="A84" s="11">
        <v>45089</v>
      </c>
      <c r="B84" s="8">
        <v>18.239999999999998</v>
      </c>
      <c r="C84" s="6">
        <v>0.02</v>
      </c>
      <c r="D84" s="6">
        <v>0.1239157372986369</v>
      </c>
      <c r="E84" s="4"/>
      <c r="F84" s="9"/>
      <c r="G84" s="4"/>
      <c r="H84" s="4"/>
      <c r="I84" s="4"/>
    </row>
    <row r="85" spans="1:9" x14ac:dyDescent="0.2">
      <c r="A85" s="11">
        <v>45086</v>
      </c>
      <c r="B85" s="8">
        <v>18.21</v>
      </c>
      <c r="C85" s="6">
        <v>0.06</v>
      </c>
      <c r="D85" s="6">
        <v>0.37313432835820898</v>
      </c>
      <c r="E85" s="4"/>
      <c r="F85" s="9"/>
      <c r="G85" s="4"/>
      <c r="H85" s="4"/>
      <c r="I85" s="4"/>
    </row>
    <row r="86" spans="1:9" x14ac:dyDescent="0.2">
      <c r="A86" s="11">
        <v>45085</v>
      </c>
      <c r="B86" s="8">
        <v>18.14</v>
      </c>
      <c r="C86" s="6">
        <v>-0.1</v>
      </c>
      <c r="D86" s="6">
        <v>-0.61804697156983934</v>
      </c>
      <c r="E86" s="4"/>
      <c r="F86" s="9"/>
      <c r="G86" s="4"/>
      <c r="H86" s="4"/>
      <c r="I86" s="4"/>
    </row>
    <row r="87" spans="1:9" x14ac:dyDescent="0.2">
      <c r="A87" s="11">
        <v>45084</v>
      </c>
      <c r="B87" s="8">
        <v>18.25</v>
      </c>
      <c r="C87" s="6">
        <v>-0.04</v>
      </c>
      <c r="D87" s="6">
        <v>-0.24660912453760789</v>
      </c>
      <c r="E87" s="4"/>
      <c r="F87" s="9"/>
      <c r="G87" s="4"/>
      <c r="H87" s="4"/>
      <c r="I87" s="4"/>
    </row>
    <row r="88" spans="1:9" x14ac:dyDescent="0.2">
      <c r="A88" s="11">
        <v>45083</v>
      </c>
      <c r="B88" s="8">
        <v>18.3</v>
      </c>
      <c r="C88" s="6">
        <v>0.02</v>
      </c>
      <c r="D88" s="6">
        <v>0.1234567901234568</v>
      </c>
      <c r="E88" s="4"/>
      <c r="F88" s="9"/>
      <c r="G88" s="4"/>
      <c r="H88" s="4"/>
      <c r="I88" s="4"/>
    </row>
    <row r="89" spans="1:9" x14ac:dyDescent="0.2">
      <c r="A89" s="11">
        <v>45082</v>
      </c>
      <c r="B89" s="8">
        <v>18.28</v>
      </c>
      <c r="C89" s="6">
        <v>0.04</v>
      </c>
      <c r="D89" s="6">
        <v>0.24752475247524749</v>
      </c>
      <c r="E89" s="4"/>
      <c r="F89" s="9"/>
      <c r="G89" s="4"/>
      <c r="H89" s="4"/>
      <c r="I89" s="4"/>
    </row>
    <row r="90" spans="1:9" x14ac:dyDescent="0.2">
      <c r="A90" s="11">
        <v>45079</v>
      </c>
      <c r="B90" s="8">
        <v>18.239999999999998</v>
      </c>
      <c r="C90" s="6">
        <v>0.09</v>
      </c>
      <c r="D90" s="6">
        <v>0.5600497822028625</v>
      </c>
      <c r="E90" s="4"/>
      <c r="F90" s="9"/>
      <c r="G90" s="4"/>
      <c r="H90" s="4"/>
      <c r="I90" s="4"/>
    </row>
    <row r="91" spans="1:9" x14ac:dyDescent="0.2">
      <c r="A91" s="11">
        <v>45078</v>
      </c>
      <c r="B91" s="8">
        <v>18.12</v>
      </c>
      <c r="C91" s="6">
        <v>-0.02</v>
      </c>
      <c r="D91" s="6">
        <v>-0.1243008079552517</v>
      </c>
      <c r="E91" s="4"/>
      <c r="F91" s="9"/>
      <c r="G91" s="4"/>
      <c r="H91" s="4"/>
      <c r="I91" s="4"/>
    </row>
    <row r="92" spans="1:9" x14ac:dyDescent="0.2">
      <c r="A92" s="11">
        <v>45077</v>
      </c>
      <c r="B92" s="8">
        <v>18.149999999999999</v>
      </c>
      <c r="C92" s="6">
        <v>0</v>
      </c>
      <c r="D92" s="6">
        <v>0</v>
      </c>
      <c r="E92" s="4"/>
      <c r="F92" s="9"/>
      <c r="G92" s="4"/>
      <c r="H92" s="4"/>
      <c r="I92" s="4"/>
    </row>
    <row r="93" spans="1:9" x14ac:dyDescent="0.2">
      <c r="A93" s="11">
        <v>45076</v>
      </c>
      <c r="B93" s="8">
        <v>18.16</v>
      </c>
      <c r="C93" s="6">
        <v>7.0000000000000007E-2</v>
      </c>
      <c r="D93" s="6">
        <v>0.43695380774032461</v>
      </c>
      <c r="E93" s="4"/>
      <c r="F93" s="9"/>
      <c r="G93" s="4"/>
      <c r="H93" s="4"/>
      <c r="I93" s="4"/>
    </row>
    <row r="94" spans="1:9" x14ac:dyDescent="0.2">
      <c r="A94" s="11">
        <v>45072</v>
      </c>
      <c r="B94" s="8">
        <v>18.07</v>
      </c>
      <c r="C94" s="6">
        <v>0.01</v>
      </c>
      <c r="D94" s="6">
        <v>6.24609618988132E-2</v>
      </c>
      <c r="E94" s="4"/>
      <c r="F94" s="9"/>
      <c r="G94" s="4"/>
      <c r="H94" s="4"/>
      <c r="I94" s="4"/>
    </row>
    <row r="95" spans="1:9" x14ac:dyDescent="0.2">
      <c r="A95" s="11">
        <v>45071</v>
      </c>
      <c r="B95" s="8">
        <v>18.07</v>
      </c>
      <c r="C95" s="6">
        <v>0.04</v>
      </c>
      <c r="D95" s="6">
        <v>0.25046963055729488</v>
      </c>
      <c r="E95" s="4"/>
      <c r="F95" s="9"/>
      <c r="G95" s="4"/>
      <c r="H95" s="4"/>
      <c r="I95" s="4"/>
    </row>
    <row r="96" spans="1:9" x14ac:dyDescent="0.2">
      <c r="A96" s="11">
        <v>45070</v>
      </c>
      <c r="B96" s="8">
        <v>18.02</v>
      </c>
      <c r="C96" s="6">
        <v>-0.15</v>
      </c>
      <c r="D96" s="6">
        <v>-0.9305210918114144</v>
      </c>
      <c r="E96" s="4"/>
      <c r="F96" s="9"/>
      <c r="G96" s="4"/>
      <c r="H96" s="4"/>
      <c r="I96" s="4"/>
    </row>
    <row r="97" spans="1:9" x14ac:dyDescent="0.2">
      <c r="A97" s="11">
        <v>45069</v>
      </c>
      <c r="B97" s="8">
        <v>18.18</v>
      </c>
      <c r="C97" s="6">
        <v>-0.04</v>
      </c>
      <c r="D97" s="6">
        <v>-0.24752475247524749</v>
      </c>
      <c r="E97" s="4"/>
      <c r="F97" s="9"/>
      <c r="G97" s="4"/>
      <c r="H97" s="4"/>
      <c r="I97" s="4"/>
    </row>
    <row r="98" spans="1:9" x14ac:dyDescent="0.2">
      <c r="A98" s="11">
        <v>45068</v>
      </c>
      <c r="B98" s="8">
        <v>18.23</v>
      </c>
      <c r="C98" s="6">
        <v>-0.02</v>
      </c>
      <c r="D98" s="6">
        <v>-0.1236093943139679</v>
      </c>
      <c r="E98" s="4"/>
      <c r="F98" s="9"/>
      <c r="G98" s="4"/>
      <c r="H98" s="4"/>
      <c r="I98" s="4"/>
    </row>
    <row r="99" spans="1:9" x14ac:dyDescent="0.2">
      <c r="A99" s="11">
        <v>45065</v>
      </c>
      <c r="B99" s="8">
        <v>18.25</v>
      </c>
      <c r="C99" s="6">
        <v>0.06</v>
      </c>
      <c r="D99" s="6">
        <v>0.37220843672456583</v>
      </c>
      <c r="E99" s="4"/>
      <c r="F99" s="9"/>
      <c r="G99" s="4"/>
      <c r="H99" s="4"/>
      <c r="I99" s="4"/>
    </row>
    <row r="100" spans="1:9" x14ac:dyDescent="0.2">
      <c r="A100" s="11">
        <v>45063</v>
      </c>
      <c r="B100" s="8">
        <v>18.190000000000001</v>
      </c>
      <c r="C100" s="6">
        <v>-0.02</v>
      </c>
      <c r="D100" s="6">
        <v>-0.1239157372986369</v>
      </c>
      <c r="E100" s="4"/>
      <c r="F100" s="9"/>
      <c r="G100" s="4"/>
      <c r="H100" s="4"/>
      <c r="I100" s="4"/>
    </row>
    <row r="101" spans="1:9" x14ac:dyDescent="0.2">
      <c r="A101" s="11">
        <v>45062</v>
      </c>
      <c r="B101" s="8">
        <v>18.2</v>
      </c>
      <c r="C101" s="6">
        <v>-0.01</v>
      </c>
      <c r="D101" s="6">
        <v>-6.19195046439628E-2</v>
      </c>
      <c r="E101" s="4"/>
      <c r="F101" s="9"/>
      <c r="G101" s="4"/>
      <c r="H101" s="4"/>
      <c r="I101" s="4"/>
    </row>
    <row r="102" spans="1:9" x14ac:dyDescent="0.2">
      <c r="A102" s="11">
        <v>45061</v>
      </c>
      <c r="B102" s="8">
        <v>18.22</v>
      </c>
      <c r="C102" s="6">
        <v>-0.04</v>
      </c>
      <c r="D102" s="6">
        <v>-0.2470660901791229</v>
      </c>
      <c r="E102" s="4"/>
      <c r="F102" s="9"/>
      <c r="G102" s="4"/>
      <c r="H102" s="4"/>
      <c r="I102" s="4"/>
    </row>
    <row r="103" spans="1:9" x14ac:dyDescent="0.2">
      <c r="A103" s="11">
        <v>45058</v>
      </c>
      <c r="B103" s="8">
        <v>18.260000000000002</v>
      </c>
      <c r="C103" s="6">
        <v>0.05</v>
      </c>
      <c r="D103" s="6">
        <v>0.3097893432465923</v>
      </c>
      <c r="E103" s="4"/>
      <c r="F103" s="9"/>
      <c r="G103" s="4"/>
      <c r="H103" s="4"/>
      <c r="I103" s="4"/>
    </row>
    <row r="104" spans="1:9" x14ac:dyDescent="0.2">
      <c r="A104" s="11">
        <v>45057</v>
      </c>
      <c r="B104" s="8">
        <v>18.2</v>
      </c>
      <c r="C104" s="6">
        <v>0.03</v>
      </c>
      <c r="D104" s="6">
        <v>0.18621973929236499</v>
      </c>
      <c r="E104" s="4"/>
      <c r="F104" s="9"/>
      <c r="G104" s="4"/>
      <c r="H104" s="4"/>
      <c r="I104" s="4"/>
    </row>
    <row r="105" spans="1:9" x14ac:dyDescent="0.2">
      <c r="A105" s="11">
        <v>45056</v>
      </c>
      <c r="B105" s="8">
        <v>18.170000000000002</v>
      </c>
      <c r="C105" s="6">
        <v>0.05</v>
      </c>
      <c r="D105" s="6">
        <v>0.31133250311332511</v>
      </c>
      <c r="E105" s="4"/>
      <c r="F105" s="9"/>
      <c r="G105" s="4"/>
      <c r="H105" s="4"/>
      <c r="I105" s="4"/>
    </row>
    <row r="106" spans="1:9" x14ac:dyDescent="0.2">
      <c r="A106" s="11">
        <v>45054</v>
      </c>
      <c r="B106" s="8">
        <v>18.11</v>
      </c>
      <c r="C106" s="6">
        <v>-0.02</v>
      </c>
      <c r="D106" s="6">
        <v>-0.12437810945273629</v>
      </c>
      <c r="E106" s="4"/>
      <c r="F106" s="9"/>
      <c r="G106" s="4"/>
      <c r="H106" s="4"/>
      <c r="I106" s="4"/>
    </row>
    <row r="107" spans="1:9" x14ac:dyDescent="0.2">
      <c r="A107" s="11">
        <v>45051</v>
      </c>
      <c r="B107" s="8">
        <v>18.13</v>
      </c>
      <c r="C107" s="6">
        <v>0.05</v>
      </c>
      <c r="D107" s="6">
        <v>0.31191515907673112</v>
      </c>
      <c r="E107" s="4"/>
      <c r="F107" s="9"/>
      <c r="G107" s="4"/>
      <c r="H107" s="4"/>
      <c r="I107" s="4"/>
    </row>
    <row r="108" spans="1:9" x14ac:dyDescent="0.2">
      <c r="A108" s="11">
        <v>45050</v>
      </c>
      <c r="B108" s="8">
        <v>18.07</v>
      </c>
      <c r="C108" s="6">
        <v>-0.05</v>
      </c>
      <c r="D108" s="6">
        <v>-0.31094527363184082</v>
      </c>
      <c r="E108" s="4"/>
      <c r="F108" s="9"/>
      <c r="G108" s="4"/>
      <c r="H108" s="4"/>
      <c r="I108" s="4"/>
    </row>
    <row r="109" spans="1:9" x14ac:dyDescent="0.2">
      <c r="A109" s="11">
        <v>45049</v>
      </c>
      <c r="B109" s="8">
        <v>18.13</v>
      </c>
      <c r="C109" s="6">
        <v>0.02</v>
      </c>
      <c r="D109" s="6">
        <v>0.12453300124533</v>
      </c>
      <c r="E109" s="4"/>
      <c r="F109" s="9"/>
      <c r="G109" s="4"/>
      <c r="H109" s="4"/>
      <c r="I109" s="4"/>
    </row>
    <row r="110" spans="1:9" x14ac:dyDescent="0.2">
      <c r="A110" s="11">
        <v>45048</v>
      </c>
      <c r="B110" s="8">
        <v>18.12</v>
      </c>
      <c r="C110" s="6">
        <v>0.01</v>
      </c>
      <c r="D110" s="6">
        <v>6.2305295950155798E-2</v>
      </c>
      <c r="E110" s="4"/>
      <c r="F110" s="9"/>
      <c r="G110" s="4"/>
      <c r="H110" s="4"/>
      <c r="I110" s="4"/>
    </row>
    <row r="111" spans="1:9" x14ac:dyDescent="0.2">
      <c r="A111" s="11">
        <v>45044</v>
      </c>
      <c r="B111" s="8">
        <v>18.100000000000001</v>
      </c>
      <c r="C111" s="6">
        <v>0.11</v>
      </c>
      <c r="D111" s="6">
        <v>0.69008782936010038</v>
      </c>
      <c r="E111" s="4"/>
      <c r="F111" s="9"/>
      <c r="G111" s="4"/>
      <c r="H111" s="4"/>
      <c r="I111" s="4"/>
    </row>
    <row r="112" spans="1:9" x14ac:dyDescent="0.2">
      <c r="A112" s="11">
        <v>45043</v>
      </c>
      <c r="B112" s="8">
        <v>17.98</v>
      </c>
      <c r="C112" s="6">
        <v>0.05</v>
      </c>
      <c r="D112" s="6">
        <v>0.31466331025802391</v>
      </c>
      <c r="E112" s="4"/>
      <c r="F112" s="9"/>
      <c r="G112" s="4"/>
      <c r="H112" s="4"/>
      <c r="I112" s="4"/>
    </row>
    <row r="113" spans="1:9" x14ac:dyDescent="0.2">
      <c r="A113" s="11">
        <v>45042</v>
      </c>
      <c r="B113" s="8">
        <v>17.920000000000002</v>
      </c>
      <c r="C113" s="6">
        <v>-0.08</v>
      </c>
      <c r="D113" s="6">
        <v>-0.50093926111458986</v>
      </c>
      <c r="E113" s="4"/>
      <c r="F113" s="9"/>
      <c r="G113" s="4"/>
      <c r="H113" s="4"/>
      <c r="I113" s="4"/>
    </row>
    <row r="114" spans="1:9" x14ac:dyDescent="0.2">
      <c r="A114" s="11">
        <v>45041</v>
      </c>
      <c r="B114" s="8">
        <v>18.010000000000002</v>
      </c>
      <c r="C114" s="6">
        <v>0.01</v>
      </c>
      <c r="D114" s="6">
        <v>6.2656641604009994E-2</v>
      </c>
      <c r="E114" s="4"/>
      <c r="F114" s="9"/>
      <c r="G114" s="4"/>
      <c r="H114" s="4"/>
      <c r="I114" s="4"/>
    </row>
    <row r="115" spans="1:9" x14ac:dyDescent="0.2">
      <c r="A115" s="11">
        <v>45040</v>
      </c>
      <c r="B115" s="8">
        <v>18</v>
      </c>
      <c r="C115" s="6">
        <v>-0.02</v>
      </c>
      <c r="D115" s="6">
        <v>-0.12515644555694619</v>
      </c>
      <c r="E115" s="4"/>
      <c r="F115" s="9"/>
      <c r="G115" s="4"/>
      <c r="H115" s="4"/>
      <c r="I115" s="4"/>
    </row>
    <row r="116" spans="1:9" x14ac:dyDescent="0.2">
      <c r="A116" s="11">
        <v>45037</v>
      </c>
      <c r="B116" s="8">
        <v>18.02</v>
      </c>
      <c r="C116" s="6">
        <v>0.02</v>
      </c>
      <c r="D116" s="6">
        <v>0.12531328320801999</v>
      </c>
      <c r="E116" s="4"/>
      <c r="F116" s="9"/>
      <c r="G116" s="4"/>
      <c r="H116" s="4"/>
      <c r="I116" s="4"/>
    </row>
    <row r="117" spans="1:9" x14ac:dyDescent="0.2">
      <c r="A117" s="11">
        <v>45036</v>
      </c>
      <c r="B117" s="8">
        <v>17.989999999999998</v>
      </c>
      <c r="C117" s="6">
        <v>0.01</v>
      </c>
      <c r="D117" s="6">
        <v>6.2695924764890304E-2</v>
      </c>
      <c r="E117" s="4"/>
      <c r="F117" s="9"/>
      <c r="G117" s="4"/>
      <c r="H117" s="4"/>
      <c r="I117" s="4"/>
    </row>
    <row r="118" spans="1:9" x14ac:dyDescent="0.2">
      <c r="A118" s="11">
        <v>45035</v>
      </c>
      <c r="B118" s="8">
        <v>17.98</v>
      </c>
      <c r="C118" s="6">
        <v>-7.0000000000000007E-2</v>
      </c>
      <c r="D118" s="6">
        <v>-0.43695380774032461</v>
      </c>
      <c r="E118" s="4"/>
      <c r="F118" s="9"/>
      <c r="G118" s="4"/>
      <c r="H118" s="4"/>
      <c r="I118" s="4"/>
    </row>
    <row r="119" spans="1:9" x14ac:dyDescent="0.2">
      <c r="A119" s="11">
        <v>45034</v>
      </c>
      <c r="B119" s="8">
        <v>18.059999999999999</v>
      </c>
      <c r="C119" s="6">
        <v>0.01</v>
      </c>
      <c r="D119" s="6">
        <v>6.24609618988132E-2</v>
      </c>
      <c r="E119" s="4"/>
      <c r="F119" s="9"/>
      <c r="G119" s="4"/>
      <c r="H119" s="4"/>
      <c r="I119" s="4"/>
    </row>
    <row r="120" spans="1:9" x14ac:dyDescent="0.2">
      <c r="A120" s="11">
        <v>45033</v>
      </c>
      <c r="B120" s="8">
        <v>18.05</v>
      </c>
      <c r="C120" s="6">
        <v>-0.01</v>
      </c>
      <c r="D120" s="6">
        <v>-6.2421972534332099E-2</v>
      </c>
      <c r="E120" s="4"/>
      <c r="F120" s="9"/>
      <c r="G120" s="4"/>
      <c r="H120" s="4"/>
      <c r="I120" s="4"/>
    </row>
    <row r="121" spans="1:9" x14ac:dyDescent="0.2">
      <c r="A121" s="11">
        <v>45030</v>
      </c>
      <c r="B121" s="8">
        <v>18.07</v>
      </c>
      <c r="C121" s="6">
        <v>7.0000000000000007E-2</v>
      </c>
      <c r="D121" s="6">
        <v>0.43887147335423199</v>
      </c>
      <c r="E121" s="4"/>
      <c r="F121" s="9"/>
      <c r="G121" s="4"/>
      <c r="H121" s="4"/>
      <c r="I121" s="4"/>
    </row>
    <row r="122" spans="1:9" x14ac:dyDescent="0.2">
      <c r="A122" s="11">
        <v>45029</v>
      </c>
      <c r="B122" s="8">
        <v>17.989999999999998</v>
      </c>
      <c r="C122" s="6">
        <v>-0.06</v>
      </c>
      <c r="D122" s="6">
        <v>-0.37476577139287948</v>
      </c>
      <c r="E122" s="4"/>
      <c r="F122" s="9"/>
      <c r="G122" s="4"/>
      <c r="H122" s="4"/>
      <c r="I122" s="4"/>
    </row>
    <row r="123" spans="1:9" x14ac:dyDescent="0.2">
      <c r="A123" s="11">
        <v>45028</v>
      </c>
      <c r="B123" s="8">
        <v>18.05</v>
      </c>
      <c r="C123" s="6">
        <v>0</v>
      </c>
      <c r="D123" s="6">
        <v>0</v>
      </c>
      <c r="E123" s="4"/>
      <c r="F123" s="9"/>
      <c r="G123" s="4"/>
      <c r="H123" s="4"/>
      <c r="I123" s="4"/>
    </row>
    <row r="124" spans="1:9" x14ac:dyDescent="0.2">
      <c r="A124" s="11">
        <v>45027</v>
      </c>
      <c r="B124" s="8">
        <v>18.05</v>
      </c>
      <c r="C124" s="6">
        <v>0.02</v>
      </c>
      <c r="D124" s="6">
        <v>0.12507817385866171</v>
      </c>
      <c r="E124" s="4"/>
      <c r="F124" s="9"/>
      <c r="G124" s="4"/>
      <c r="H124" s="4"/>
      <c r="I124" s="4"/>
    </row>
    <row r="125" spans="1:9" x14ac:dyDescent="0.2">
      <c r="A125" s="11">
        <v>45022</v>
      </c>
      <c r="B125" s="8">
        <v>18.03</v>
      </c>
      <c r="C125" s="6">
        <v>0.02</v>
      </c>
      <c r="D125" s="6">
        <v>0.12523481527864749</v>
      </c>
      <c r="E125" s="4"/>
      <c r="F125" s="9"/>
      <c r="G125" s="4"/>
      <c r="H125" s="4"/>
      <c r="I125" s="4"/>
    </row>
    <row r="126" spans="1:9" x14ac:dyDescent="0.2">
      <c r="A126" s="11">
        <v>45021</v>
      </c>
      <c r="B126" s="8">
        <v>18</v>
      </c>
      <c r="C126" s="6">
        <v>-0.04</v>
      </c>
      <c r="D126" s="6">
        <v>-0.24984384759525299</v>
      </c>
      <c r="E126" s="4"/>
      <c r="F126" s="9"/>
      <c r="G126" s="4"/>
      <c r="H126" s="4"/>
      <c r="I126" s="4"/>
    </row>
    <row r="127" spans="1:9" x14ac:dyDescent="0.2">
      <c r="A127" s="11">
        <v>45020</v>
      </c>
      <c r="B127" s="8">
        <v>18.05</v>
      </c>
      <c r="C127" s="6">
        <v>0.05</v>
      </c>
      <c r="D127" s="6">
        <v>0.31328320802005011</v>
      </c>
      <c r="E127" s="4"/>
      <c r="F127" s="9"/>
      <c r="G127" s="4"/>
      <c r="H127" s="4"/>
      <c r="I127" s="4"/>
    </row>
    <row r="128" spans="1:9" x14ac:dyDescent="0.2">
      <c r="A128" s="11">
        <v>45019</v>
      </c>
      <c r="B128" s="8">
        <v>17.989999999999998</v>
      </c>
      <c r="C128" s="6">
        <v>0.04</v>
      </c>
      <c r="D128" s="6">
        <v>0.25125628140703521</v>
      </c>
      <c r="E128" s="4"/>
      <c r="F128" s="9"/>
      <c r="G128" s="4"/>
      <c r="H128" s="4"/>
      <c r="I128" s="4"/>
    </row>
    <row r="129" spans="1:9" x14ac:dyDescent="0.2">
      <c r="A129" s="11">
        <v>45016</v>
      </c>
      <c r="B129" s="8">
        <v>17.95</v>
      </c>
      <c r="C129" s="6">
        <v>0.08</v>
      </c>
      <c r="D129" s="6">
        <v>0.50505050505050508</v>
      </c>
      <c r="E129" s="4"/>
      <c r="F129" s="9"/>
      <c r="G129" s="4"/>
      <c r="H129" s="4"/>
      <c r="I129" s="4"/>
    </row>
    <row r="130" spans="1:9" x14ac:dyDescent="0.2">
      <c r="A130" s="11">
        <v>45015</v>
      </c>
      <c r="B130" s="8">
        <v>17.86</v>
      </c>
      <c r="C130" s="6">
        <v>0.04</v>
      </c>
      <c r="D130" s="6">
        <v>0.25316455696202528</v>
      </c>
      <c r="E130" s="4"/>
      <c r="F130" s="9"/>
      <c r="G130" s="4"/>
      <c r="H130" s="4"/>
      <c r="I130" s="4"/>
    </row>
    <row r="131" spans="1:9" x14ac:dyDescent="0.2">
      <c r="A131" s="11">
        <v>45014</v>
      </c>
      <c r="B131" s="8">
        <v>17.809999999999999</v>
      </c>
      <c r="C131" s="6">
        <v>0.02</v>
      </c>
      <c r="D131" s="6">
        <v>0.1267427122940431</v>
      </c>
      <c r="E131" s="4"/>
      <c r="F131" s="9"/>
      <c r="G131" s="4"/>
      <c r="H131" s="4"/>
      <c r="I131" s="4"/>
    </row>
    <row r="132" spans="1:9" x14ac:dyDescent="0.2">
      <c r="A132" s="11">
        <v>45013</v>
      </c>
      <c r="B132" s="8">
        <v>17.78</v>
      </c>
      <c r="C132" s="6">
        <v>-7.0000000000000007E-2</v>
      </c>
      <c r="D132" s="6">
        <v>-0.44164037854889587</v>
      </c>
      <c r="E132" s="4"/>
      <c r="F132" s="9"/>
      <c r="G132" s="4"/>
      <c r="H132" s="4"/>
      <c r="I132" s="4"/>
    </row>
    <row r="133" spans="1:9" x14ac:dyDescent="0.2">
      <c r="A133" s="11">
        <v>45012</v>
      </c>
      <c r="B133" s="8">
        <v>17.86</v>
      </c>
      <c r="C133" s="6">
        <v>0.03</v>
      </c>
      <c r="D133" s="6">
        <v>0.1896333754740834</v>
      </c>
      <c r="E133" s="4"/>
      <c r="F133" s="9"/>
      <c r="G133" s="4"/>
      <c r="H133" s="4"/>
      <c r="I133" s="4"/>
    </row>
    <row r="134" spans="1:9" x14ac:dyDescent="0.2">
      <c r="A134" s="11">
        <v>45009</v>
      </c>
      <c r="B134" s="8">
        <v>17.84</v>
      </c>
      <c r="C134" s="6">
        <v>0.02</v>
      </c>
      <c r="D134" s="6">
        <v>0.12658227848101269</v>
      </c>
      <c r="E134" s="4"/>
      <c r="F134" s="9"/>
      <c r="G134" s="4"/>
      <c r="H134" s="4"/>
      <c r="I134" s="4"/>
    </row>
    <row r="135" spans="1:9" x14ac:dyDescent="0.2">
      <c r="A135" s="11">
        <v>45008</v>
      </c>
      <c r="B135" s="8">
        <v>17.809999999999999</v>
      </c>
      <c r="C135" s="6">
        <v>-0.02</v>
      </c>
      <c r="D135" s="6">
        <v>-0.12642225031605561</v>
      </c>
      <c r="E135" s="4"/>
      <c r="F135" s="9"/>
      <c r="G135" s="4"/>
      <c r="H135" s="4"/>
      <c r="I135" s="4"/>
    </row>
    <row r="136" spans="1:9" x14ac:dyDescent="0.2">
      <c r="A136" s="11">
        <v>45007</v>
      </c>
      <c r="B136" s="8">
        <v>17.829999999999998</v>
      </c>
      <c r="C136" s="6">
        <v>0</v>
      </c>
      <c r="D136" s="6">
        <v>0</v>
      </c>
      <c r="E136" s="4"/>
      <c r="F136" s="9"/>
      <c r="G136" s="4"/>
      <c r="H136" s="4"/>
      <c r="I136" s="4"/>
    </row>
    <row r="137" spans="1:9" x14ac:dyDescent="0.2">
      <c r="A137" s="11">
        <v>45006</v>
      </c>
      <c r="B137" s="8">
        <v>17.829999999999998</v>
      </c>
      <c r="C137" s="6">
        <v>-0.02</v>
      </c>
      <c r="D137" s="6">
        <v>-0.1262626262626263</v>
      </c>
      <c r="E137" s="4"/>
      <c r="F137" s="9"/>
      <c r="G137" s="4"/>
      <c r="H137" s="4"/>
      <c r="I137" s="4"/>
    </row>
    <row r="138" spans="1:9" x14ac:dyDescent="0.2">
      <c r="A138" s="11">
        <v>45005</v>
      </c>
      <c r="B138" s="8">
        <v>17.850000000000001</v>
      </c>
      <c r="C138" s="6">
        <v>-0.01</v>
      </c>
      <c r="D138" s="6">
        <v>-6.3091482649842295E-2</v>
      </c>
      <c r="E138" s="4"/>
      <c r="F138" s="9"/>
      <c r="G138" s="4"/>
      <c r="H138" s="4"/>
      <c r="I138" s="4"/>
    </row>
    <row r="139" spans="1:9" x14ac:dyDescent="0.2">
      <c r="A139" s="11">
        <v>45002</v>
      </c>
      <c r="B139" s="8">
        <v>17.87</v>
      </c>
      <c r="C139" s="6">
        <v>0</v>
      </c>
      <c r="D139" s="6">
        <v>0</v>
      </c>
      <c r="E139" s="4"/>
      <c r="F139" s="9"/>
      <c r="G139" s="4"/>
      <c r="H139" s="4"/>
      <c r="I139" s="4"/>
    </row>
    <row r="140" spans="1:9" x14ac:dyDescent="0.2">
      <c r="A140" s="11">
        <v>45001</v>
      </c>
      <c r="B140" s="8">
        <v>17.87</v>
      </c>
      <c r="C140" s="6">
        <v>0.01</v>
      </c>
      <c r="D140" s="6">
        <v>6.3131313131313094E-2</v>
      </c>
      <c r="E140" s="4"/>
      <c r="F140" s="9"/>
      <c r="G140" s="4"/>
      <c r="H140" s="4"/>
      <c r="I140" s="4"/>
    </row>
    <row r="141" spans="1:9" x14ac:dyDescent="0.2">
      <c r="A141" s="11">
        <v>45000</v>
      </c>
      <c r="B141" s="8">
        <v>17.850000000000001</v>
      </c>
      <c r="C141" s="6">
        <v>0.08</v>
      </c>
      <c r="D141" s="6">
        <v>0.50761421319796951</v>
      </c>
      <c r="E141" s="4"/>
      <c r="F141" s="9"/>
      <c r="G141" s="4"/>
      <c r="H141" s="4"/>
      <c r="I141" s="4"/>
    </row>
    <row r="142" spans="1:9" x14ac:dyDescent="0.2">
      <c r="A142" s="11">
        <v>44999</v>
      </c>
      <c r="B142" s="8">
        <v>17.760000000000002</v>
      </c>
      <c r="C142" s="6">
        <v>0</v>
      </c>
      <c r="D142" s="6">
        <v>0</v>
      </c>
      <c r="E142" s="4"/>
      <c r="F142" s="9"/>
      <c r="G142" s="4"/>
      <c r="H142" s="4"/>
      <c r="I142" s="4"/>
    </row>
    <row r="143" spans="1:9" x14ac:dyDescent="0.2">
      <c r="A143" s="11">
        <v>44998</v>
      </c>
      <c r="B143" s="8">
        <v>17.760000000000002</v>
      </c>
      <c r="C143" s="6">
        <v>0.03</v>
      </c>
      <c r="D143" s="6">
        <v>0.19071837253655441</v>
      </c>
      <c r="E143" s="4"/>
      <c r="F143" s="9"/>
      <c r="G143" s="4"/>
      <c r="H143" s="4"/>
      <c r="I143" s="4"/>
    </row>
    <row r="144" spans="1:9" x14ac:dyDescent="0.2">
      <c r="A144" s="11">
        <v>44995</v>
      </c>
      <c r="B144" s="8">
        <v>17.73</v>
      </c>
      <c r="C144" s="6">
        <v>-0.18</v>
      </c>
      <c r="D144" s="6">
        <v>-1.1313639220615965</v>
      </c>
      <c r="E144" s="4"/>
      <c r="F144" s="9"/>
      <c r="G144" s="4"/>
      <c r="H144" s="4"/>
      <c r="I144" s="4"/>
    </row>
    <row r="145" spans="1:9" x14ac:dyDescent="0.2">
      <c r="A145" s="11">
        <v>44994</v>
      </c>
      <c r="B145" s="8">
        <v>17.93</v>
      </c>
      <c r="C145" s="6">
        <v>0.02</v>
      </c>
      <c r="D145" s="6">
        <v>0.12586532410320961</v>
      </c>
      <c r="E145" s="4"/>
      <c r="F145" s="9"/>
      <c r="G145" s="4"/>
      <c r="H145" s="4"/>
      <c r="I145" s="4"/>
    </row>
    <row r="146" spans="1:9" x14ac:dyDescent="0.2">
      <c r="A146" s="11">
        <v>44993</v>
      </c>
      <c r="B146" s="8">
        <v>17.899999999999999</v>
      </c>
      <c r="C146" s="6">
        <v>-0.05</v>
      </c>
      <c r="D146" s="6">
        <v>-0.31367628607277293</v>
      </c>
      <c r="E146" s="4"/>
      <c r="F146" s="9"/>
      <c r="G146" s="4"/>
      <c r="H146" s="4"/>
      <c r="I146" s="4"/>
    </row>
    <row r="147" spans="1:9" x14ac:dyDescent="0.2">
      <c r="A147" s="11">
        <v>44992</v>
      </c>
      <c r="B147" s="8">
        <v>17.96</v>
      </c>
      <c r="C147" s="6">
        <v>-0.01</v>
      </c>
      <c r="D147" s="6">
        <v>-6.2695924764890304E-2</v>
      </c>
      <c r="E147" s="4"/>
      <c r="F147" s="9"/>
      <c r="G147" s="4"/>
      <c r="H147" s="4"/>
      <c r="I147" s="4"/>
    </row>
    <row r="148" spans="1:9" x14ac:dyDescent="0.2">
      <c r="A148" s="11">
        <v>44991</v>
      </c>
      <c r="B148" s="8">
        <v>17.97</v>
      </c>
      <c r="C148" s="6">
        <v>0.03</v>
      </c>
      <c r="D148" s="6">
        <v>0.18844221105527639</v>
      </c>
      <c r="E148" s="4"/>
      <c r="F148" s="9"/>
      <c r="G148" s="4"/>
      <c r="H148" s="4"/>
      <c r="I148" s="4"/>
    </row>
    <row r="149" spans="1:9" x14ac:dyDescent="0.2">
      <c r="A149" s="11">
        <v>44988</v>
      </c>
      <c r="B149" s="8">
        <v>17.940000000000001</v>
      </c>
      <c r="C149" s="6">
        <v>0.11</v>
      </c>
      <c r="D149" s="6">
        <v>0.6957621758380772</v>
      </c>
      <c r="E149" s="4"/>
      <c r="F149" s="9"/>
      <c r="G149" s="4"/>
      <c r="H149" s="4"/>
      <c r="I149" s="4"/>
    </row>
    <row r="150" spans="1:9" x14ac:dyDescent="0.2">
      <c r="A150" s="11">
        <v>44987</v>
      </c>
      <c r="B150" s="8">
        <v>17.82</v>
      </c>
      <c r="C150" s="6">
        <v>-0.03</v>
      </c>
      <c r="D150" s="6">
        <v>-0.18939393939393939</v>
      </c>
      <c r="E150" s="4"/>
      <c r="F150" s="9"/>
      <c r="G150" s="4"/>
      <c r="H150" s="4"/>
      <c r="I150" s="4"/>
    </row>
    <row r="151" spans="1:9" x14ac:dyDescent="0.2">
      <c r="A151" s="11">
        <v>44986</v>
      </c>
      <c r="B151" s="8">
        <v>17.850000000000001</v>
      </c>
      <c r="C151" s="6">
        <v>-0.04</v>
      </c>
      <c r="D151" s="6">
        <v>-0.25188916876574308</v>
      </c>
      <c r="E151" s="4"/>
      <c r="F151" s="9"/>
      <c r="G151" s="4"/>
      <c r="H151" s="4"/>
      <c r="I151" s="4"/>
    </row>
    <row r="152" spans="1:9" x14ac:dyDescent="0.2">
      <c r="A152" s="11">
        <v>44985</v>
      </c>
      <c r="B152" s="8">
        <v>17.899999999999999</v>
      </c>
      <c r="C152" s="6">
        <v>-0.12</v>
      </c>
      <c r="D152" s="6">
        <v>-0.75</v>
      </c>
      <c r="E152" s="4"/>
      <c r="F152" s="9"/>
      <c r="G152" s="4"/>
      <c r="H152" s="4"/>
      <c r="I152" s="4"/>
    </row>
    <row r="153" spans="1:9" x14ac:dyDescent="0.2">
      <c r="A153" s="11">
        <v>44984</v>
      </c>
      <c r="B153" s="8">
        <v>18.02</v>
      </c>
      <c r="C153" s="6">
        <v>0.08</v>
      </c>
      <c r="D153" s="6">
        <v>0.50251256281407031</v>
      </c>
      <c r="E153" s="4"/>
      <c r="F153" s="9"/>
      <c r="G153" s="4"/>
      <c r="H153" s="4"/>
      <c r="I153" s="4"/>
    </row>
    <row r="154" spans="1:9" x14ac:dyDescent="0.2">
      <c r="A154" s="11">
        <v>44981</v>
      </c>
      <c r="B154" s="8">
        <v>17.940000000000001</v>
      </c>
      <c r="C154" s="6">
        <v>-0.1</v>
      </c>
      <c r="D154" s="6">
        <v>-0.62421972534332082</v>
      </c>
      <c r="E154" s="4"/>
      <c r="F154" s="9"/>
      <c r="G154" s="4"/>
      <c r="H154" s="4"/>
      <c r="I154" s="4"/>
    </row>
    <row r="155" spans="1:9" x14ac:dyDescent="0.2">
      <c r="A155" s="11">
        <v>44980</v>
      </c>
      <c r="B155" s="8">
        <v>18.05</v>
      </c>
      <c r="C155" s="6">
        <v>0.04</v>
      </c>
      <c r="D155" s="6">
        <v>0.25031289111389238</v>
      </c>
      <c r="E155" s="4"/>
      <c r="F155" s="9"/>
      <c r="G155" s="4"/>
      <c r="H155" s="4"/>
      <c r="I155" s="4"/>
    </row>
    <row r="156" spans="1:9" x14ac:dyDescent="0.2">
      <c r="A156" s="11">
        <v>44979</v>
      </c>
      <c r="B156" s="8">
        <v>18</v>
      </c>
      <c r="C156" s="6">
        <v>-0.04</v>
      </c>
      <c r="D156" s="6">
        <v>-0.24968789013732831</v>
      </c>
      <c r="E156" s="4"/>
      <c r="F156" s="9"/>
      <c r="G156" s="4"/>
      <c r="H156" s="4"/>
      <c r="I156" s="4"/>
    </row>
    <row r="157" spans="1:9" x14ac:dyDescent="0.2">
      <c r="A157" s="11">
        <v>44978</v>
      </c>
      <c r="B157" s="8">
        <v>18.05</v>
      </c>
      <c r="C157" s="6">
        <v>-0.12</v>
      </c>
      <c r="D157" s="6">
        <v>-0.74349442379182151</v>
      </c>
      <c r="E157" s="4"/>
      <c r="F157" s="9"/>
      <c r="G157" s="4"/>
      <c r="H157" s="4"/>
      <c r="I157" s="4"/>
    </row>
    <row r="158" spans="1:9" x14ac:dyDescent="0.2">
      <c r="A158" s="11">
        <v>44977</v>
      </c>
      <c r="B158" s="8">
        <v>18.18</v>
      </c>
      <c r="C158" s="6">
        <v>0.05</v>
      </c>
      <c r="D158" s="6">
        <v>0.31075201988812928</v>
      </c>
      <c r="E158" s="4"/>
      <c r="F158" s="9"/>
      <c r="G158" s="4"/>
      <c r="H158" s="4"/>
      <c r="I158" s="4"/>
    </row>
    <row r="159" spans="1:9" x14ac:dyDescent="0.2">
      <c r="A159" s="11">
        <v>44974</v>
      </c>
      <c r="B159" s="8">
        <v>18.12</v>
      </c>
      <c r="C159" s="6">
        <v>-0.03</v>
      </c>
      <c r="D159" s="6">
        <v>-0.18610421836228291</v>
      </c>
      <c r="E159" s="4"/>
      <c r="F159" s="9"/>
      <c r="G159" s="4"/>
      <c r="H159" s="4"/>
      <c r="I159" s="4"/>
    </row>
    <row r="160" spans="1:9" x14ac:dyDescent="0.2">
      <c r="A160" s="11">
        <v>44973</v>
      </c>
      <c r="B160" s="8">
        <v>18.16</v>
      </c>
      <c r="C160" s="6">
        <v>-0.06</v>
      </c>
      <c r="D160" s="6">
        <v>-0.37082818294190362</v>
      </c>
      <c r="E160" s="4"/>
      <c r="F160" s="9"/>
      <c r="G160" s="4"/>
      <c r="H160" s="4"/>
      <c r="I160" s="4"/>
    </row>
    <row r="161" spans="1:9" x14ac:dyDescent="0.2">
      <c r="A161" s="11">
        <v>44972</v>
      </c>
      <c r="B161" s="8">
        <v>18.23</v>
      </c>
      <c r="C161" s="6">
        <v>-0.04</v>
      </c>
      <c r="D161" s="6">
        <v>-0.24660912453760789</v>
      </c>
      <c r="E161" s="4"/>
      <c r="F161" s="9"/>
      <c r="G161" s="4"/>
      <c r="H161" s="4"/>
      <c r="I161" s="4"/>
    </row>
    <row r="162" spans="1:9" x14ac:dyDescent="0.2">
      <c r="A162" s="11">
        <v>44971</v>
      </c>
      <c r="B162" s="8">
        <v>18.27</v>
      </c>
      <c r="C162" s="6">
        <v>-0.01</v>
      </c>
      <c r="D162" s="6">
        <v>-6.16142945163278E-2</v>
      </c>
      <c r="E162" s="4"/>
      <c r="F162" s="9"/>
      <c r="G162" s="4"/>
      <c r="H162" s="4"/>
      <c r="I162" s="4"/>
    </row>
    <row r="163" spans="1:9" x14ac:dyDescent="0.2">
      <c r="A163" s="11">
        <v>44970</v>
      </c>
      <c r="B163" s="8">
        <v>18.28</v>
      </c>
      <c r="C163" s="6">
        <v>0.06</v>
      </c>
      <c r="D163" s="6">
        <v>0.37105751391465669</v>
      </c>
      <c r="E163" s="4"/>
      <c r="F163" s="9"/>
      <c r="G163" s="4"/>
      <c r="H163" s="4"/>
      <c r="I163" s="4"/>
    </row>
    <row r="164" spans="1:9" x14ac:dyDescent="0.2">
      <c r="A164" s="11">
        <v>44967</v>
      </c>
      <c r="B164" s="8">
        <v>18.22</v>
      </c>
      <c r="C164" s="6">
        <v>-0.13</v>
      </c>
      <c r="D164" s="6">
        <v>-0.7975460122699386</v>
      </c>
      <c r="E164" s="4"/>
      <c r="F164" s="9"/>
      <c r="G164" s="4"/>
      <c r="H164" s="4"/>
      <c r="I164" s="4"/>
    </row>
    <row r="165" spans="1:9" x14ac:dyDescent="0.2">
      <c r="A165" s="11">
        <v>44966</v>
      </c>
      <c r="B165" s="8">
        <v>18.36</v>
      </c>
      <c r="C165" s="6">
        <v>-0.01</v>
      </c>
      <c r="D165" s="6">
        <v>-6.1312078479460498E-2</v>
      </c>
      <c r="E165" s="4"/>
      <c r="F165" s="9"/>
      <c r="G165" s="4"/>
      <c r="H165" s="4"/>
      <c r="I165" s="4"/>
    </row>
    <row r="166" spans="1:9" x14ac:dyDescent="0.2">
      <c r="A166" s="11">
        <v>44965</v>
      </c>
      <c r="B166" s="8">
        <v>18.37</v>
      </c>
      <c r="C166" s="6">
        <v>0.05</v>
      </c>
      <c r="D166" s="6">
        <v>0.30750307503075031</v>
      </c>
      <c r="E166" s="4"/>
      <c r="F166" s="9"/>
      <c r="G166" s="4"/>
      <c r="H166" s="4"/>
      <c r="I166" s="4"/>
    </row>
    <row r="167" spans="1:9" x14ac:dyDescent="0.2">
      <c r="A167" s="11">
        <v>44964</v>
      </c>
      <c r="B167" s="8">
        <v>18.309999999999999</v>
      </c>
      <c r="C167" s="6">
        <v>0</v>
      </c>
      <c r="D167" s="6">
        <v>0</v>
      </c>
      <c r="E167" s="4"/>
      <c r="F167" s="9"/>
      <c r="G167" s="4"/>
      <c r="H167" s="4"/>
      <c r="I167" s="4"/>
    </row>
    <row r="168" spans="1:9" x14ac:dyDescent="0.2">
      <c r="A168" s="11">
        <v>44963</v>
      </c>
      <c r="B168" s="8">
        <v>18.32</v>
      </c>
      <c r="C168" s="6">
        <v>-7.0000000000000007E-2</v>
      </c>
      <c r="D168" s="6">
        <v>-0.42865890998162892</v>
      </c>
      <c r="E168" s="4"/>
      <c r="F168" s="9"/>
      <c r="G168" s="4"/>
      <c r="H168" s="4"/>
      <c r="I168" s="4"/>
    </row>
    <row r="169" spans="1:9" x14ac:dyDescent="0.2">
      <c r="A169" s="11">
        <v>44960</v>
      </c>
      <c r="B169" s="8">
        <v>18.399999999999999</v>
      </c>
      <c r="C169" s="6">
        <v>0</v>
      </c>
      <c r="D169" s="6">
        <v>0</v>
      </c>
      <c r="E169" s="4"/>
      <c r="F169" s="9"/>
      <c r="G169" s="4"/>
      <c r="H169" s="4"/>
      <c r="I169" s="4"/>
    </row>
    <row r="170" spans="1:9" x14ac:dyDescent="0.2">
      <c r="A170" s="11">
        <v>44959</v>
      </c>
      <c r="B170" s="8">
        <v>18.399999999999999</v>
      </c>
      <c r="C170" s="6">
        <v>0.2</v>
      </c>
      <c r="D170" s="6">
        <v>1.2399256044637321</v>
      </c>
      <c r="E170" s="4"/>
      <c r="F170" s="9"/>
      <c r="G170" s="4"/>
      <c r="H170" s="4"/>
      <c r="I170" s="4"/>
    </row>
    <row r="171" spans="1:9" x14ac:dyDescent="0.2">
      <c r="A171" s="11">
        <v>44958</v>
      </c>
      <c r="B171" s="8">
        <v>18.170000000000002</v>
      </c>
      <c r="C171" s="6">
        <v>0.08</v>
      </c>
      <c r="D171" s="6">
        <v>0.49844236760124611</v>
      </c>
      <c r="E171" s="4"/>
      <c r="F171" s="9"/>
      <c r="G171" s="4"/>
      <c r="H171" s="4"/>
      <c r="I171" s="4"/>
    </row>
    <row r="172" spans="1:9" x14ac:dyDescent="0.2">
      <c r="A172" s="11">
        <v>44957</v>
      </c>
      <c r="B172" s="8">
        <v>18.07</v>
      </c>
      <c r="C172" s="6">
        <v>-0.02</v>
      </c>
      <c r="D172" s="6">
        <v>-0.12445550715619171</v>
      </c>
      <c r="E172" s="4"/>
      <c r="F172" s="9"/>
      <c r="G172" s="4"/>
      <c r="H172" s="4"/>
      <c r="I172" s="4"/>
    </row>
    <row r="173" spans="1:9" x14ac:dyDescent="0.2">
      <c r="A173" s="11">
        <v>44956</v>
      </c>
      <c r="B173" s="8">
        <v>18.100000000000001</v>
      </c>
      <c r="C173" s="6">
        <v>-0.05</v>
      </c>
      <c r="D173" s="6">
        <v>-0.31017369727047139</v>
      </c>
      <c r="E173" s="4"/>
      <c r="F173" s="9"/>
      <c r="G173" s="4"/>
      <c r="H173" s="4"/>
      <c r="I173" s="4"/>
    </row>
    <row r="174" spans="1:9" x14ac:dyDescent="0.2">
      <c r="A174" s="11">
        <v>44953</v>
      </c>
      <c r="B174" s="8">
        <v>18.149999999999999</v>
      </c>
      <c r="C174" s="6">
        <v>0.05</v>
      </c>
      <c r="D174" s="6">
        <v>0.31113876789047917</v>
      </c>
      <c r="E174" s="4"/>
      <c r="F174" s="9"/>
      <c r="G174" s="4"/>
      <c r="H174" s="4"/>
      <c r="I174" s="4"/>
    </row>
    <row r="175" spans="1:9" x14ac:dyDescent="0.2">
      <c r="A175" s="11">
        <v>44952</v>
      </c>
      <c r="B175" s="8">
        <v>18.100000000000001</v>
      </c>
      <c r="C175" s="6">
        <v>0.09</v>
      </c>
      <c r="D175" s="6">
        <v>0.56320400500625778</v>
      </c>
      <c r="E175" s="4"/>
      <c r="F175" s="9"/>
      <c r="G175" s="4"/>
      <c r="H175" s="4"/>
      <c r="I175" s="4"/>
    </row>
    <row r="176" spans="1:9" x14ac:dyDescent="0.2">
      <c r="A176" s="11">
        <v>44951</v>
      </c>
      <c r="B176" s="8">
        <v>17.989999999999998</v>
      </c>
      <c r="C176" s="6">
        <v>-0.05</v>
      </c>
      <c r="D176" s="6">
        <v>-0.31191515907673112</v>
      </c>
      <c r="E176" s="4"/>
      <c r="F176" s="9"/>
      <c r="G176" s="4"/>
      <c r="H176" s="4"/>
      <c r="I176" s="4"/>
    </row>
    <row r="177" spans="1:9" x14ac:dyDescent="0.2">
      <c r="A177" s="11">
        <v>44950</v>
      </c>
      <c r="B177" s="8">
        <v>18.05</v>
      </c>
      <c r="C177" s="6">
        <v>0.01</v>
      </c>
      <c r="D177" s="6">
        <v>6.2421972534332099E-2</v>
      </c>
      <c r="E177" s="4"/>
      <c r="F177" s="9"/>
      <c r="G177" s="4"/>
      <c r="H177" s="4"/>
      <c r="I177" s="4"/>
    </row>
    <row r="178" spans="1:9" x14ac:dyDescent="0.2">
      <c r="A178" s="11">
        <v>44949</v>
      </c>
      <c r="B178" s="8">
        <v>18.05</v>
      </c>
      <c r="C178" s="6">
        <v>0.08</v>
      </c>
      <c r="D178" s="6">
        <v>0.50188205771643668</v>
      </c>
      <c r="E178" s="4"/>
      <c r="F178" s="9"/>
      <c r="G178" s="4"/>
      <c r="H178" s="4"/>
      <c r="I178" s="4"/>
    </row>
    <row r="179" spans="1:9" x14ac:dyDescent="0.2">
      <c r="A179" s="11">
        <v>44946</v>
      </c>
      <c r="B179" s="8">
        <v>17.95</v>
      </c>
      <c r="C179" s="6">
        <v>-0.05</v>
      </c>
      <c r="D179" s="6">
        <v>-0.31269543464665422</v>
      </c>
      <c r="E179" s="4"/>
      <c r="F179" s="9"/>
      <c r="G179" s="4"/>
      <c r="H179" s="4"/>
      <c r="I179" s="4"/>
    </row>
    <row r="180" spans="1:9" x14ac:dyDescent="0.2">
      <c r="A180" s="11">
        <v>44945</v>
      </c>
      <c r="B180" s="8">
        <v>18</v>
      </c>
      <c r="C180" s="6">
        <v>-0.16</v>
      </c>
      <c r="D180" s="6">
        <v>-0.99071207430340558</v>
      </c>
      <c r="E180" s="4"/>
      <c r="F180" s="9"/>
      <c r="G180" s="4"/>
      <c r="H180" s="4"/>
      <c r="I180" s="4"/>
    </row>
    <row r="181" spans="1:9" x14ac:dyDescent="0.2">
      <c r="A181" s="11">
        <v>44944</v>
      </c>
      <c r="B181" s="8">
        <v>18.190000000000001</v>
      </c>
      <c r="C181" s="6">
        <v>0.09</v>
      </c>
      <c r="D181" s="6">
        <v>0.56039850560398508</v>
      </c>
      <c r="E181" s="4"/>
      <c r="F181" s="9"/>
      <c r="G181" s="4"/>
      <c r="H181" s="4"/>
      <c r="I181" s="4"/>
    </row>
    <row r="182" spans="1:9" x14ac:dyDescent="0.2">
      <c r="A182" s="11">
        <v>44943</v>
      </c>
      <c r="B182" s="8">
        <v>18.09</v>
      </c>
      <c r="C182" s="6">
        <v>0</v>
      </c>
      <c r="D182" s="6">
        <v>0</v>
      </c>
      <c r="E182" s="4"/>
      <c r="F182" s="9"/>
      <c r="G182" s="4"/>
      <c r="H182" s="4"/>
      <c r="I182" s="4"/>
    </row>
    <row r="183" spans="1:9" x14ac:dyDescent="0.2">
      <c r="A183" s="11">
        <v>44942</v>
      </c>
      <c r="B183" s="8">
        <v>18.079999999999998</v>
      </c>
      <c r="C183" s="6">
        <v>0.03</v>
      </c>
      <c r="D183" s="6">
        <v>0.18714909544603869</v>
      </c>
      <c r="E183" s="4"/>
      <c r="F183" s="9"/>
      <c r="G183" s="4"/>
      <c r="H183" s="4"/>
      <c r="I183" s="4"/>
    </row>
    <row r="184" spans="1:9" x14ac:dyDescent="0.2">
      <c r="A184" s="11">
        <v>44939</v>
      </c>
      <c r="B184" s="8">
        <v>18.05</v>
      </c>
      <c r="C184" s="6">
        <v>0.04</v>
      </c>
      <c r="D184" s="6">
        <v>0.25015634771732331</v>
      </c>
      <c r="E184" s="4"/>
      <c r="F184" s="9"/>
      <c r="G184" s="4"/>
      <c r="H184" s="4"/>
      <c r="I184" s="4"/>
    </row>
    <row r="185" spans="1:9" x14ac:dyDescent="0.2">
      <c r="A185" s="11">
        <v>44938</v>
      </c>
      <c r="B185" s="8">
        <v>18</v>
      </c>
      <c r="C185" s="6">
        <v>0.04</v>
      </c>
      <c r="D185" s="6">
        <v>0.2507836990595611</v>
      </c>
      <c r="E185" s="4"/>
      <c r="F185" s="9"/>
      <c r="G185" s="4"/>
      <c r="H185" s="4"/>
      <c r="I185" s="4"/>
    </row>
    <row r="186" spans="1:9" x14ac:dyDescent="0.2">
      <c r="A186" s="11">
        <v>44937</v>
      </c>
      <c r="B186" s="8">
        <v>17.96</v>
      </c>
      <c r="C186" s="6">
        <v>0.09</v>
      </c>
      <c r="D186" s="6">
        <v>0.56746532156368223</v>
      </c>
      <c r="E186" s="4"/>
      <c r="F186" s="9"/>
      <c r="G186" s="4"/>
      <c r="H186" s="4"/>
      <c r="I186" s="4"/>
    </row>
    <row r="187" spans="1:9" x14ac:dyDescent="0.2">
      <c r="A187" s="11">
        <v>44936</v>
      </c>
      <c r="B187" s="8">
        <v>17.86</v>
      </c>
      <c r="C187" s="6">
        <v>-0.04</v>
      </c>
      <c r="D187" s="6">
        <v>-0.25157232704402521</v>
      </c>
      <c r="E187" s="4"/>
      <c r="F187" s="9"/>
      <c r="G187" s="4"/>
      <c r="H187" s="4"/>
      <c r="I187" s="4"/>
    </row>
    <row r="188" spans="1:9" x14ac:dyDescent="0.2">
      <c r="A188" s="11">
        <v>44935</v>
      </c>
      <c r="B188" s="8">
        <v>17.899999999999999</v>
      </c>
      <c r="C188" s="6">
        <v>0.12</v>
      </c>
      <c r="D188" s="6">
        <v>0.76045627376425851</v>
      </c>
      <c r="E188" s="4"/>
      <c r="F188" s="9"/>
      <c r="G188" s="4"/>
      <c r="H188" s="4"/>
      <c r="I188" s="4"/>
    </row>
    <row r="189" spans="1:9" x14ac:dyDescent="0.2">
      <c r="A189" s="11">
        <v>44932</v>
      </c>
      <c r="B189" s="8">
        <v>17.77</v>
      </c>
      <c r="C189" s="6">
        <v>-0.01</v>
      </c>
      <c r="D189" s="6">
        <v>-6.3331222292590306E-2</v>
      </c>
      <c r="E189" s="4"/>
      <c r="F189" s="9"/>
      <c r="G189" s="4"/>
      <c r="H189" s="4"/>
      <c r="I189" s="4"/>
    </row>
    <row r="190" spans="1:9" x14ac:dyDescent="0.2">
      <c r="A190" s="11">
        <v>44931</v>
      </c>
      <c r="B190" s="8">
        <v>17.77</v>
      </c>
      <c r="C190" s="6">
        <v>-0.04</v>
      </c>
      <c r="D190" s="6">
        <v>-0.2526847757422615</v>
      </c>
      <c r="E190" s="4"/>
      <c r="F190" s="9"/>
      <c r="G190" s="4"/>
      <c r="H190" s="4"/>
      <c r="I190" s="4"/>
    </row>
    <row r="191" spans="1:9" x14ac:dyDescent="0.2">
      <c r="A191" s="11">
        <v>44930</v>
      </c>
      <c r="B191" s="8">
        <v>17.829999999999998</v>
      </c>
      <c r="C191" s="6">
        <v>0.03</v>
      </c>
      <c r="D191" s="6">
        <v>0.189873417721519</v>
      </c>
      <c r="E191" s="4"/>
      <c r="F191" s="9"/>
      <c r="G191" s="4"/>
      <c r="H191" s="4"/>
      <c r="I191" s="4"/>
    </row>
    <row r="192" spans="1:9" x14ac:dyDescent="0.2">
      <c r="A192" s="11">
        <v>44929</v>
      </c>
      <c r="B192" s="8">
        <v>17.79</v>
      </c>
      <c r="C192" s="6">
        <v>0.15</v>
      </c>
      <c r="D192" s="6">
        <v>0.95846645367412142</v>
      </c>
      <c r="E192" s="4"/>
      <c r="F192" s="9"/>
      <c r="G192" s="4"/>
      <c r="H192" s="4"/>
      <c r="I192" s="4"/>
    </row>
    <row r="193" spans="1:9" x14ac:dyDescent="0.2">
      <c r="A193" s="11">
        <v>44928</v>
      </c>
      <c r="B193" s="8">
        <v>17.62</v>
      </c>
      <c r="C193" s="6">
        <v>0.03</v>
      </c>
      <c r="D193" s="6">
        <v>0.19206145966709351</v>
      </c>
      <c r="E193" s="4"/>
      <c r="F193" s="9"/>
      <c r="G193" s="4"/>
      <c r="H193" s="4"/>
      <c r="I193" s="4"/>
    </row>
    <row r="194" spans="1:9" x14ac:dyDescent="0.2">
      <c r="A194" s="11">
        <v>44925</v>
      </c>
      <c r="B194" s="8">
        <v>17.579999999999998</v>
      </c>
      <c r="C194" s="6">
        <v>-0.05</v>
      </c>
      <c r="D194" s="6">
        <v>-0.31908104658583281</v>
      </c>
      <c r="E194" s="4"/>
      <c r="F194" s="9"/>
      <c r="G194" s="4"/>
      <c r="H194" s="4"/>
      <c r="I194" s="4"/>
    </row>
    <row r="195" spans="1:9" x14ac:dyDescent="0.2">
      <c r="A195" s="11">
        <v>44924</v>
      </c>
      <c r="B195" s="8">
        <v>17.64</v>
      </c>
      <c r="C195" s="6">
        <v>0</v>
      </c>
      <c r="D195" s="6">
        <v>0</v>
      </c>
      <c r="E195" s="4"/>
      <c r="F195" s="9"/>
      <c r="G195" s="4"/>
      <c r="H195" s="4"/>
      <c r="I195" s="4"/>
    </row>
    <row r="196" spans="1:9" x14ac:dyDescent="0.2">
      <c r="A196" s="11">
        <v>44923</v>
      </c>
      <c r="B196" s="8">
        <v>17.64</v>
      </c>
      <c r="C196" s="6">
        <v>-0.01</v>
      </c>
      <c r="D196" s="6">
        <v>-6.3775510204081606E-2</v>
      </c>
      <c r="E196" s="4"/>
      <c r="F196" s="9"/>
      <c r="G196" s="4"/>
      <c r="H196" s="4"/>
      <c r="I196" s="4"/>
    </row>
    <row r="197" spans="1:9" x14ac:dyDescent="0.2">
      <c r="A197" s="11">
        <v>44922</v>
      </c>
      <c r="B197" s="8">
        <v>17.649999999999999</v>
      </c>
      <c r="C197" s="6">
        <v>-0.01</v>
      </c>
      <c r="D197" s="6">
        <v>-6.3734862970044603E-2</v>
      </c>
      <c r="E197" s="4"/>
      <c r="F197" s="9"/>
      <c r="G197" s="4"/>
      <c r="H197" s="4"/>
      <c r="I197" s="4"/>
    </row>
    <row r="198" spans="1:9" x14ac:dyDescent="0.2">
      <c r="A198" s="11">
        <v>44918</v>
      </c>
      <c r="B198" s="8">
        <v>17.66</v>
      </c>
      <c r="C198" s="6">
        <v>-0.06</v>
      </c>
      <c r="D198" s="6">
        <v>-0.38095238095238088</v>
      </c>
      <c r="E198" s="4"/>
      <c r="F198" s="9"/>
      <c r="G198" s="4"/>
      <c r="H198" s="4"/>
      <c r="I198" s="4"/>
    </row>
    <row r="199" spans="1:9" x14ac:dyDescent="0.2">
      <c r="A199" s="11">
        <v>44917</v>
      </c>
      <c r="B199" s="8">
        <v>17.73</v>
      </c>
      <c r="C199" s="6">
        <v>-0.05</v>
      </c>
      <c r="D199" s="6">
        <v>-0.31645569620253172</v>
      </c>
      <c r="E199" s="4"/>
      <c r="F199" s="9"/>
      <c r="G199" s="4"/>
      <c r="H199" s="4"/>
      <c r="I199" s="4"/>
    </row>
    <row r="200" spans="1:9" x14ac:dyDescent="0.2">
      <c r="A200" s="11">
        <v>44916</v>
      </c>
      <c r="B200" s="8">
        <v>17.79</v>
      </c>
      <c r="C200" s="6">
        <v>0.08</v>
      </c>
      <c r="D200" s="6">
        <v>0.5089058524173028</v>
      </c>
      <c r="E200" s="4"/>
      <c r="F200" s="9"/>
      <c r="G200" s="4"/>
      <c r="H200" s="4"/>
      <c r="I200" s="4"/>
    </row>
    <row r="201" spans="1:9" x14ac:dyDescent="0.2">
      <c r="A201" s="11">
        <v>44915</v>
      </c>
      <c r="B201" s="8">
        <v>17.7</v>
      </c>
      <c r="C201" s="6">
        <v>-0.1</v>
      </c>
      <c r="D201" s="6">
        <v>-0.63211125158027814</v>
      </c>
      <c r="E201" s="4"/>
      <c r="F201" s="9"/>
      <c r="G201" s="4"/>
      <c r="H201" s="4"/>
      <c r="I201" s="4"/>
    </row>
    <row r="202" spans="1:9" x14ac:dyDescent="0.2">
      <c r="A202" s="11">
        <v>44914</v>
      </c>
      <c r="B202" s="8">
        <v>17.809999999999999</v>
      </c>
      <c r="C202" s="6">
        <v>-0.06</v>
      </c>
      <c r="D202" s="6">
        <v>-0.37783375314861462</v>
      </c>
      <c r="E202" s="4"/>
      <c r="F202" s="9"/>
      <c r="G202" s="4"/>
      <c r="H202" s="4"/>
      <c r="I202" s="4"/>
    </row>
    <row r="203" spans="1:9" x14ac:dyDescent="0.2">
      <c r="A203" s="11">
        <v>44911</v>
      </c>
      <c r="B203" s="8">
        <v>17.88</v>
      </c>
      <c r="C203" s="6">
        <v>-0.1</v>
      </c>
      <c r="D203" s="6">
        <v>-0.62578222778473092</v>
      </c>
      <c r="E203" s="4"/>
      <c r="F203" s="9"/>
      <c r="G203" s="4"/>
      <c r="H203" s="4"/>
      <c r="I203" s="4"/>
    </row>
    <row r="204" spans="1:9" x14ac:dyDescent="0.2">
      <c r="A204" s="11">
        <v>44910</v>
      </c>
      <c r="B204" s="8">
        <v>17.989999999999998</v>
      </c>
      <c r="C204" s="6">
        <v>-0.33</v>
      </c>
      <c r="D204" s="6">
        <v>-2.0232985898221951</v>
      </c>
      <c r="E204" s="4"/>
      <c r="F204" s="9"/>
      <c r="G204" s="4"/>
      <c r="H204" s="4"/>
      <c r="I204" s="4"/>
    </row>
    <row r="205" spans="1:9" x14ac:dyDescent="0.2">
      <c r="A205" s="11">
        <v>44909</v>
      </c>
      <c r="B205" s="8">
        <v>18.36</v>
      </c>
      <c r="C205" s="6">
        <v>-0.13</v>
      </c>
      <c r="D205" s="6">
        <v>-0.79075425790754261</v>
      </c>
      <c r="E205" s="4"/>
      <c r="F205" s="9"/>
      <c r="G205" s="4"/>
      <c r="H205" s="4"/>
      <c r="I205" s="4"/>
    </row>
    <row r="206" spans="1:9" x14ac:dyDescent="0.2">
      <c r="A206" s="11">
        <v>44908</v>
      </c>
      <c r="B206" s="8">
        <v>18.5</v>
      </c>
      <c r="C206" s="6">
        <v>0.26</v>
      </c>
      <c r="D206" s="6">
        <v>1.6069221260815822</v>
      </c>
      <c r="E206" s="4"/>
      <c r="F206" s="9"/>
      <c r="G206" s="4"/>
      <c r="H206" s="4"/>
      <c r="I206" s="4"/>
    </row>
    <row r="207" spans="1:9" x14ac:dyDescent="0.2">
      <c r="A207" s="11">
        <v>44907</v>
      </c>
      <c r="B207" s="8">
        <v>18.22</v>
      </c>
      <c r="C207" s="6">
        <v>-0.05</v>
      </c>
      <c r="D207" s="6">
        <v>-0.30807147258163892</v>
      </c>
      <c r="E207" s="4"/>
      <c r="F207" s="9"/>
      <c r="G207" s="4"/>
      <c r="H207" s="4"/>
      <c r="I207" s="4"/>
    </row>
    <row r="208" spans="1:9" x14ac:dyDescent="0.2">
      <c r="A208" s="11">
        <v>44904</v>
      </c>
      <c r="B208" s="8">
        <v>18.27</v>
      </c>
      <c r="C208" s="6">
        <v>0.01</v>
      </c>
      <c r="D208" s="6">
        <v>6.1652281134402E-2</v>
      </c>
      <c r="E208" s="4"/>
      <c r="F208" s="9"/>
      <c r="G208" s="4"/>
      <c r="H208" s="4"/>
      <c r="I208" s="4"/>
    </row>
    <row r="209" spans="1:9" x14ac:dyDescent="0.2">
      <c r="A209" s="11">
        <v>44903</v>
      </c>
      <c r="B209" s="8">
        <v>18.260000000000002</v>
      </c>
      <c r="C209" s="6">
        <v>0</v>
      </c>
      <c r="D209" s="6">
        <v>0</v>
      </c>
      <c r="E209" s="4"/>
      <c r="F209" s="9"/>
      <c r="G209" s="4"/>
      <c r="H209" s="4"/>
      <c r="I209" s="4"/>
    </row>
    <row r="210" spans="1:9" x14ac:dyDescent="0.2">
      <c r="A210" s="11">
        <v>44902</v>
      </c>
      <c r="B210" s="8">
        <v>18.260000000000002</v>
      </c>
      <c r="C210" s="6">
        <v>-7.0000000000000007E-2</v>
      </c>
      <c r="D210" s="6">
        <v>-0.42971147943523641</v>
      </c>
      <c r="E210" s="4"/>
      <c r="F210" s="9"/>
      <c r="G210" s="4"/>
      <c r="H210" s="4"/>
      <c r="I210" s="4"/>
    </row>
    <row r="211" spans="1:9" x14ac:dyDescent="0.2">
      <c r="A211" s="11">
        <v>44901</v>
      </c>
      <c r="B211" s="8">
        <v>18.329999999999998</v>
      </c>
      <c r="C211" s="6">
        <v>-0.06</v>
      </c>
      <c r="D211" s="6">
        <v>-0.3669724770642202</v>
      </c>
      <c r="E211" s="4"/>
      <c r="F211" s="9"/>
      <c r="G211" s="4"/>
      <c r="H211" s="4"/>
      <c r="I211" s="4"/>
    </row>
    <row r="212" spans="1:9" x14ac:dyDescent="0.2">
      <c r="A212" s="11">
        <v>44900</v>
      </c>
      <c r="B212" s="8">
        <v>18.399999999999999</v>
      </c>
      <c r="C212" s="6">
        <v>-0.05</v>
      </c>
      <c r="D212" s="6">
        <v>-0.3048780487804878</v>
      </c>
      <c r="E212" s="4"/>
      <c r="F212" s="9"/>
      <c r="G212" s="4"/>
      <c r="H212" s="4"/>
      <c r="I212" s="4"/>
    </row>
    <row r="213" spans="1:9" x14ac:dyDescent="0.2">
      <c r="A213" s="11">
        <v>44897</v>
      </c>
      <c r="B213" s="8">
        <v>18.46</v>
      </c>
      <c r="C213" s="6">
        <v>-0.1</v>
      </c>
      <c r="D213" s="6">
        <v>-0.60606060606060608</v>
      </c>
      <c r="E213" s="4"/>
      <c r="F213" s="9"/>
      <c r="G213" s="4"/>
      <c r="H213" s="4"/>
      <c r="I213" s="4"/>
    </row>
    <row r="214" spans="1:9" x14ac:dyDescent="0.2">
      <c r="A214" s="11">
        <v>44896</v>
      </c>
      <c r="B214" s="8">
        <v>18.57</v>
      </c>
      <c r="C214" s="6">
        <v>0.28000000000000003</v>
      </c>
      <c r="D214" s="6">
        <v>1.7262638717632552</v>
      </c>
      <c r="E214" s="4"/>
      <c r="F214" s="9"/>
      <c r="G214" s="4"/>
      <c r="H214" s="4"/>
      <c r="I214" s="4"/>
    </row>
    <row r="215" spans="1:9" x14ac:dyDescent="0.2">
      <c r="A215" s="11">
        <v>44895</v>
      </c>
      <c r="B215" s="8">
        <v>18.260000000000002</v>
      </c>
      <c r="C215" s="6">
        <v>-0.05</v>
      </c>
      <c r="D215" s="6">
        <v>-0.30731407498463431</v>
      </c>
      <c r="E215" s="4"/>
      <c r="F215" s="9"/>
      <c r="G215" s="4"/>
      <c r="H215" s="4"/>
      <c r="I215" s="4"/>
    </row>
    <row r="216" spans="1:9" x14ac:dyDescent="0.2">
      <c r="A216" s="11">
        <v>44894</v>
      </c>
      <c r="B216" s="8">
        <v>18.309999999999999</v>
      </c>
      <c r="C216" s="6">
        <v>-0.05</v>
      </c>
      <c r="D216" s="6">
        <v>-0.30637254901960792</v>
      </c>
      <c r="E216" s="4"/>
      <c r="F216" s="9"/>
      <c r="G216" s="4"/>
      <c r="H216" s="4"/>
      <c r="I216" s="4"/>
    </row>
    <row r="217" spans="1:9" x14ac:dyDescent="0.2">
      <c r="A217" s="11">
        <v>44893</v>
      </c>
      <c r="B217" s="8">
        <v>18.36</v>
      </c>
      <c r="C217" s="6">
        <v>-7.0000000000000007E-2</v>
      </c>
      <c r="D217" s="6">
        <v>-0.42708968883465531</v>
      </c>
      <c r="E217" s="4"/>
      <c r="F217" s="9"/>
      <c r="G217" s="4"/>
      <c r="H217" s="4"/>
      <c r="I217" s="4"/>
    </row>
    <row r="218" spans="1:9" x14ac:dyDescent="0.2">
      <c r="A218" s="11">
        <v>44890</v>
      </c>
      <c r="B218" s="8">
        <v>18.440000000000001</v>
      </c>
      <c r="C218" s="6">
        <v>-0.01</v>
      </c>
      <c r="D218" s="6">
        <v>-6.0975609756097601E-2</v>
      </c>
      <c r="E218" s="4"/>
      <c r="F218" s="9"/>
      <c r="G218" s="4"/>
      <c r="H218" s="4"/>
      <c r="I218" s="4"/>
    </row>
    <row r="219" spans="1:9" x14ac:dyDescent="0.2">
      <c r="A219" s="11">
        <v>44889</v>
      </c>
      <c r="B219" s="8">
        <v>18.46</v>
      </c>
      <c r="C219" s="6">
        <v>0.01</v>
      </c>
      <c r="D219" s="6">
        <v>6.1012812690664997E-2</v>
      </c>
      <c r="E219" s="4"/>
      <c r="F219" s="9"/>
      <c r="G219" s="4"/>
      <c r="H219" s="4"/>
      <c r="I219" s="4"/>
    </row>
    <row r="220" spans="1:9" x14ac:dyDescent="0.2">
      <c r="A220" s="11">
        <v>44888</v>
      </c>
      <c r="B220" s="8">
        <v>18.440000000000001</v>
      </c>
      <c r="C220" s="6">
        <v>0.02</v>
      </c>
      <c r="D220" s="6">
        <v>0.12217470983506409</v>
      </c>
      <c r="E220" s="4"/>
      <c r="F220" s="9"/>
      <c r="G220" s="4"/>
      <c r="H220" s="4"/>
      <c r="I220" s="4"/>
    </row>
    <row r="221" spans="1:9" x14ac:dyDescent="0.2">
      <c r="A221" s="11">
        <v>44887</v>
      </c>
      <c r="B221" s="8">
        <v>18.420000000000002</v>
      </c>
      <c r="C221" s="6">
        <v>0</v>
      </c>
      <c r="D221" s="6">
        <v>0</v>
      </c>
      <c r="E221" s="4"/>
      <c r="F221" s="9"/>
      <c r="G221" s="4"/>
      <c r="H221" s="4"/>
      <c r="I221" s="4"/>
    </row>
    <row r="222" spans="1:9" x14ac:dyDescent="0.2">
      <c r="A222" s="11">
        <v>44886</v>
      </c>
      <c r="B222" s="8">
        <v>18.420000000000002</v>
      </c>
      <c r="C222" s="6">
        <v>0.11</v>
      </c>
      <c r="D222" s="6">
        <v>0.67650676506765073</v>
      </c>
      <c r="E222" s="4"/>
      <c r="F222" s="9"/>
      <c r="G222" s="4"/>
      <c r="H222" s="4"/>
      <c r="I222" s="4"/>
    </row>
    <row r="223" spans="1:9" x14ac:dyDescent="0.2">
      <c r="A223" s="11">
        <v>44883</v>
      </c>
      <c r="B223" s="8">
        <v>18.3</v>
      </c>
      <c r="C223" s="6">
        <v>0.13</v>
      </c>
      <c r="D223" s="6">
        <v>0.80595164290142596</v>
      </c>
      <c r="E223" s="4"/>
      <c r="F223" s="9"/>
      <c r="G223" s="4"/>
      <c r="H223" s="4"/>
      <c r="I223" s="4"/>
    </row>
    <row r="224" spans="1:9" x14ac:dyDescent="0.2">
      <c r="A224" s="11">
        <v>44882</v>
      </c>
      <c r="B224" s="8">
        <v>18.149999999999999</v>
      </c>
      <c r="C224" s="6">
        <v>-7.0000000000000007E-2</v>
      </c>
      <c r="D224" s="6">
        <v>-0.43209876543209869</v>
      </c>
      <c r="E224" s="4"/>
      <c r="F224" s="9"/>
      <c r="G224" s="4"/>
      <c r="H224" s="4"/>
      <c r="I224" s="4"/>
    </row>
    <row r="225" spans="1:9" x14ac:dyDescent="0.2">
      <c r="A225" s="11">
        <v>44881</v>
      </c>
      <c r="B225" s="8">
        <v>18.22</v>
      </c>
      <c r="C225" s="6">
        <v>-0.09</v>
      </c>
      <c r="D225" s="6">
        <v>-0.5524861878453039</v>
      </c>
      <c r="E225" s="4"/>
      <c r="F225" s="9"/>
      <c r="G225" s="4"/>
      <c r="H225" s="4"/>
      <c r="I225" s="4"/>
    </row>
    <row r="226" spans="1:9" x14ac:dyDescent="0.2">
      <c r="A226" s="11">
        <v>44880</v>
      </c>
      <c r="B226" s="8">
        <v>18.329999999999998</v>
      </c>
      <c r="C226" s="6">
        <v>-0.01</v>
      </c>
      <c r="D226" s="6">
        <v>-6.13496932515337E-2</v>
      </c>
      <c r="E226" s="4"/>
      <c r="F226" s="9"/>
      <c r="G226" s="4"/>
      <c r="H226" s="4"/>
      <c r="I226" s="4"/>
    </row>
    <row r="227" spans="1:9" x14ac:dyDescent="0.2">
      <c r="A227" s="11">
        <v>44879</v>
      </c>
      <c r="B227" s="8">
        <v>18.34</v>
      </c>
      <c r="C227" s="6">
        <v>-0.04</v>
      </c>
      <c r="D227" s="6">
        <v>-0.24479804161566709</v>
      </c>
      <c r="E227" s="4"/>
      <c r="F227" s="9"/>
      <c r="G227" s="4"/>
      <c r="H227" s="4"/>
      <c r="I227" s="4"/>
    </row>
    <row r="228" spans="1:9" x14ac:dyDescent="0.2">
      <c r="A228" s="11">
        <v>44876</v>
      </c>
      <c r="B228" s="8">
        <v>18.38</v>
      </c>
      <c r="C228" s="6">
        <v>0.05</v>
      </c>
      <c r="D228" s="6">
        <v>0.30693677102516881</v>
      </c>
      <c r="E228" s="4"/>
      <c r="F228" s="9"/>
      <c r="G228" s="4"/>
      <c r="H228" s="4"/>
      <c r="I228" s="4"/>
    </row>
    <row r="229" spans="1:9" x14ac:dyDescent="0.2">
      <c r="A229" s="11">
        <v>44875</v>
      </c>
      <c r="B229" s="8">
        <v>18.32</v>
      </c>
      <c r="C229" s="6">
        <v>0.27</v>
      </c>
      <c r="D229" s="6">
        <v>1.6853932584269662</v>
      </c>
      <c r="E229" s="4"/>
      <c r="F229" s="9"/>
      <c r="G229" s="4"/>
      <c r="H229" s="4"/>
      <c r="I229" s="4"/>
    </row>
    <row r="230" spans="1:9" x14ac:dyDescent="0.2">
      <c r="A230" s="11">
        <v>44874</v>
      </c>
      <c r="B230" s="8">
        <v>18.02</v>
      </c>
      <c r="C230" s="6">
        <v>-0.03</v>
      </c>
      <c r="D230" s="6">
        <v>-0.18691588785046731</v>
      </c>
      <c r="E230" s="4"/>
      <c r="F230" s="9"/>
      <c r="G230" s="4"/>
      <c r="H230" s="4"/>
      <c r="I230" s="4"/>
    </row>
    <row r="231" spans="1:9" x14ac:dyDescent="0.2">
      <c r="A231" s="11">
        <v>44873</v>
      </c>
      <c r="B231" s="8">
        <v>18.059999999999999</v>
      </c>
      <c r="C231" s="6">
        <v>0.1</v>
      </c>
      <c r="D231" s="6">
        <v>0.62695924764890287</v>
      </c>
      <c r="E231" s="4"/>
      <c r="F231" s="9"/>
      <c r="G231" s="4"/>
      <c r="H231" s="4"/>
      <c r="I231" s="4"/>
    </row>
    <row r="232" spans="1:9" x14ac:dyDescent="0.2">
      <c r="A232" s="11">
        <v>44872</v>
      </c>
      <c r="B232" s="8">
        <v>17.940000000000001</v>
      </c>
      <c r="C232" s="6">
        <v>-0.05</v>
      </c>
      <c r="D232" s="6">
        <v>-0.3125</v>
      </c>
      <c r="E232" s="4"/>
      <c r="F232" s="9"/>
      <c r="G232" s="4"/>
      <c r="H232" s="4"/>
      <c r="I232" s="4"/>
    </row>
    <row r="233" spans="1:9" x14ac:dyDescent="0.2">
      <c r="A233" s="11">
        <v>44869</v>
      </c>
      <c r="B233" s="8">
        <v>18</v>
      </c>
      <c r="C233" s="6">
        <v>0</v>
      </c>
      <c r="D233" s="6">
        <v>0</v>
      </c>
      <c r="E233" s="4"/>
      <c r="F233" s="9"/>
      <c r="G233" s="4"/>
      <c r="H233" s="4"/>
      <c r="I233" s="4"/>
    </row>
    <row r="234" spans="1:9" x14ac:dyDescent="0.2">
      <c r="A234" s="11">
        <v>44868</v>
      </c>
      <c r="B234" s="8">
        <v>17.989999999999998</v>
      </c>
      <c r="C234" s="6">
        <v>-0.16</v>
      </c>
      <c r="D234" s="6">
        <v>-0.99009900990099009</v>
      </c>
      <c r="E234" s="4"/>
      <c r="F234" s="9"/>
      <c r="G234" s="4"/>
      <c r="H234" s="4"/>
      <c r="I234" s="4"/>
    </row>
    <row r="235" spans="1:9" x14ac:dyDescent="0.2">
      <c r="A235" s="11">
        <v>44867</v>
      </c>
      <c r="B235" s="8">
        <v>18.18</v>
      </c>
      <c r="C235" s="6">
        <v>0.02</v>
      </c>
      <c r="D235" s="6">
        <v>0.1239157372986369</v>
      </c>
      <c r="E235" s="4"/>
      <c r="F235" s="9"/>
      <c r="G235" s="4"/>
      <c r="H235" s="4"/>
      <c r="I235" s="4"/>
    </row>
    <row r="236" spans="1:9" x14ac:dyDescent="0.2">
      <c r="A236" s="11">
        <v>44865</v>
      </c>
      <c r="B236" s="8">
        <v>18.16</v>
      </c>
      <c r="C236" s="6">
        <v>0.09</v>
      </c>
      <c r="D236" s="6">
        <v>0.56074766355140182</v>
      </c>
      <c r="E236" s="4"/>
      <c r="F236" s="9"/>
      <c r="G236" s="4"/>
      <c r="H236" s="4"/>
      <c r="I236" s="4"/>
    </row>
    <row r="237" spans="1:9" x14ac:dyDescent="0.2">
      <c r="A237" s="11">
        <v>44862</v>
      </c>
      <c r="B237" s="8">
        <v>18.059999999999999</v>
      </c>
      <c r="C237" s="6">
        <v>0.01</v>
      </c>
      <c r="D237" s="6">
        <v>6.23441396508728E-2</v>
      </c>
      <c r="E237" s="4"/>
      <c r="F237" s="9"/>
      <c r="G237" s="4"/>
      <c r="H237" s="4"/>
      <c r="I237" s="4"/>
    </row>
    <row r="238" spans="1:9" x14ac:dyDescent="0.2">
      <c r="A238" s="11">
        <v>44861</v>
      </c>
      <c r="B238" s="8">
        <v>18.04</v>
      </c>
      <c r="C238" s="6">
        <v>0.02</v>
      </c>
      <c r="D238" s="6">
        <v>0.1248439450686642</v>
      </c>
      <c r="E238" s="4"/>
      <c r="F238" s="9"/>
      <c r="G238" s="4"/>
      <c r="H238" s="4"/>
      <c r="I238" s="4"/>
    </row>
    <row r="239" spans="1:9" x14ac:dyDescent="0.2">
      <c r="A239" s="11">
        <v>44860</v>
      </c>
      <c r="B239" s="8">
        <v>18.02</v>
      </c>
      <c r="C239" s="6">
        <v>-0.01</v>
      </c>
      <c r="D239" s="6">
        <v>-6.2383031815346199E-2</v>
      </c>
      <c r="E239" s="4"/>
      <c r="F239" s="9"/>
      <c r="G239" s="4"/>
      <c r="H239" s="4"/>
      <c r="I239" s="4"/>
    </row>
    <row r="240" spans="1:9" x14ac:dyDescent="0.2">
      <c r="A240" s="11">
        <v>44859</v>
      </c>
      <c r="B240" s="8">
        <v>18.03</v>
      </c>
      <c r="C240" s="6">
        <v>0.11</v>
      </c>
      <c r="D240" s="6">
        <v>0.69095477386934678</v>
      </c>
      <c r="E240" s="4"/>
      <c r="F240" s="9"/>
      <c r="G240" s="4"/>
      <c r="H240" s="4"/>
      <c r="I240" s="4"/>
    </row>
    <row r="241" spans="1:9" x14ac:dyDescent="0.2">
      <c r="A241" s="11">
        <v>44858</v>
      </c>
      <c r="B241" s="8">
        <v>17.899999999999999</v>
      </c>
      <c r="C241" s="6">
        <v>0.16</v>
      </c>
      <c r="D241" s="6">
        <v>1.015228426395939</v>
      </c>
      <c r="E241" s="4"/>
      <c r="F241" s="9"/>
      <c r="G241" s="4"/>
      <c r="H241" s="4"/>
      <c r="I241" s="4"/>
    </row>
    <row r="242" spans="1:9" x14ac:dyDescent="0.2">
      <c r="A242" s="11">
        <v>44855</v>
      </c>
      <c r="B242" s="8">
        <v>17.72</v>
      </c>
      <c r="C242" s="6">
        <v>-0.05</v>
      </c>
      <c r="D242" s="6">
        <v>-0.31625553447185328</v>
      </c>
      <c r="E242" s="4"/>
      <c r="F242" s="9"/>
      <c r="G242" s="4"/>
      <c r="H242" s="4"/>
      <c r="I242" s="4"/>
    </row>
    <row r="243" spans="1:9" x14ac:dyDescent="0.2">
      <c r="A243" s="11">
        <v>44854</v>
      </c>
      <c r="B243" s="8">
        <v>17.78</v>
      </c>
      <c r="C243" s="6">
        <v>-0.02</v>
      </c>
      <c r="D243" s="6">
        <v>-0.12634238787113081</v>
      </c>
      <c r="E243" s="4"/>
      <c r="F243" s="9"/>
      <c r="G243" s="4"/>
      <c r="H243" s="4"/>
      <c r="I243" s="4"/>
    </row>
    <row r="244" spans="1:9" x14ac:dyDescent="0.2">
      <c r="A244" s="11">
        <v>44853</v>
      </c>
      <c r="B244" s="8">
        <v>17.8</v>
      </c>
      <c r="C244" s="6">
        <v>-0.1</v>
      </c>
      <c r="D244" s="6">
        <v>-0.62774639045825487</v>
      </c>
      <c r="E244" s="4"/>
      <c r="F244" s="9"/>
      <c r="G244" s="4"/>
      <c r="H244" s="4"/>
      <c r="I244" s="4"/>
    </row>
    <row r="245" spans="1:9" x14ac:dyDescent="0.2">
      <c r="A245" s="11">
        <v>44852</v>
      </c>
      <c r="B245" s="8">
        <v>17.920000000000002</v>
      </c>
      <c r="C245" s="6">
        <v>0.05</v>
      </c>
      <c r="D245" s="6">
        <v>0.31486146095717882</v>
      </c>
      <c r="E245" s="4"/>
      <c r="F245" s="9"/>
      <c r="G245" s="4"/>
      <c r="H245" s="4"/>
      <c r="I245" s="4"/>
    </row>
    <row r="246" spans="1:9" x14ac:dyDescent="0.2">
      <c r="A246" s="11">
        <v>44851</v>
      </c>
      <c r="B246" s="8">
        <v>17.86</v>
      </c>
      <c r="C246" s="6">
        <v>-0.03</v>
      </c>
      <c r="D246" s="6">
        <v>-0.18856065367693281</v>
      </c>
      <c r="E246" s="4"/>
      <c r="F246" s="9"/>
      <c r="G246" s="4"/>
      <c r="H246" s="4"/>
      <c r="I246" s="4"/>
    </row>
    <row r="247" spans="1:9" x14ac:dyDescent="0.2">
      <c r="A247" s="11">
        <v>44848</v>
      </c>
      <c r="B247" s="8">
        <v>17.899999999999999</v>
      </c>
      <c r="C247" s="6">
        <v>0.31</v>
      </c>
      <c r="D247" s="6">
        <v>1.9871794871794872</v>
      </c>
      <c r="E247" s="4"/>
      <c r="F247" s="9"/>
      <c r="G247" s="4"/>
      <c r="H247" s="4"/>
      <c r="I247" s="4"/>
    </row>
    <row r="248" spans="1:9" x14ac:dyDescent="0.2">
      <c r="A248" s="11">
        <v>44847</v>
      </c>
      <c r="B248" s="8">
        <v>17.55</v>
      </c>
      <c r="C248" s="6">
        <v>-0.13</v>
      </c>
      <c r="D248" s="6">
        <v>-0.82644628099173556</v>
      </c>
      <c r="E248" s="4"/>
      <c r="F248" s="9"/>
      <c r="G248" s="4"/>
      <c r="H248" s="4"/>
      <c r="I248" s="4"/>
    </row>
    <row r="249" spans="1:9" x14ac:dyDescent="0.2">
      <c r="A249" s="11">
        <v>44846</v>
      </c>
      <c r="B249" s="8">
        <v>17.690000000000001</v>
      </c>
      <c r="C249" s="6">
        <v>0.01</v>
      </c>
      <c r="D249" s="6">
        <v>6.3613231552162794E-2</v>
      </c>
      <c r="E249" s="4"/>
      <c r="F249" s="9"/>
      <c r="G249" s="4"/>
      <c r="H249" s="4"/>
      <c r="I249" s="4"/>
    </row>
    <row r="250" spans="1:9" x14ac:dyDescent="0.2">
      <c r="A250" s="11">
        <v>44845</v>
      </c>
      <c r="B250" s="8">
        <v>17.68</v>
      </c>
      <c r="C250" s="6">
        <v>-0.14000000000000001</v>
      </c>
      <c r="D250" s="6">
        <v>-0.8827238335435057</v>
      </c>
      <c r="E250" s="4"/>
      <c r="F250" s="9"/>
      <c r="G250" s="4"/>
      <c r="H250" s="4"/>
      <c r="I250" s="4"/>
    </row>
    <row r="251" spans="1:9" x14ac:dyDescent="0.2">
      <c r="A251" s="11">
        <v>44844</v>
      </c>
      <c r="B251" s="8">
        <v>17.84</v>
      </c>
      <c r="C251" s="6">
        <v>-0.16</v>
      </c>
      <c r="D251" s="6">
        <v>-0.99875156054931336</v>
      </c>
      <c r="E251" s="4"/>
      <c r="F251" s="9"/>
      <c r="G251" s="4"/>
      <c r="H251" s="4"/>
      <c r="I251" s="4"/>
    </row>
    <row r="252" spans="1:9" x14ac:dyDescent="0.2">
      <c r="A252" s="11">
        <v>44841</v>
      </c>
      <c r="B252" s="8">
        <v>18.010000000000002</v>
      </c>
      <c r="C252" s="6">
        <v>-0.16</v>
      </c>
      <c r="D252" s="6">
        <v>-0.9888751545117429</v>
      </c>
      <c r="E252" s="4"/>
      <c r="F252" s="9"/>
      <c r="G252" s="4"/>
      <c r="H252" s="4"/>
      <c r="I252" s="4"/>
    </row>
    <row r="253" spans="1:9" x14ac:dyDescent="0.2">
      <c r="A253" s="11">
        <v>44840</v>
      </c>
      <c r="B253" s="8">
        <v>18.2</v>
      </c>
      <c r="C253" s="6">
        <v>0</v>
      </c>
      <c r="D253" s="6">
        <v>0</v>
      </c>
      <c r="E253" s="4"/>
      <c r="F253" s="9"/>
      <c r="G253" s="4"/>
      <c r="H253" s="4"/>
      <c r="I253" s="4"/>
    </row>
    <row r="254" spans="1:9" x14ac:dyDescent="0.2">
      <c r="A254" s="11">
        <v>44839</v>
      </c>
      <c r="B254" s="8">
        <v>18.190000000000001</v>
      </c>
      <c r="C254" s="6">
        <v>-0.02</v>
      </c>
      <c r="D254" s="6">
        <v>-0.1234567901234568</v>
      </c>
      <c r="E254" s="4"/>
      <c r="F254" s="9"/>
      <c r="G254" s="4"/>
      <c r="H254" s="4"/>
      <c r="I254" s="4"/>
    </row>
    <row r="255" spans="1:9" x14ac:dyDescent="0.2">
      <c r="A255" s="11">
        <v>44838</v>
      </c>
      <c r="B255" s="8">
        <v>18.22</v>
      </c>
      <c r="C255" s="6">
        <v>0.24</v>
      </c>
      <c r="D255" s="6">
        <v>1.5037593984962405</v>
      </c>
      <c r="E255" s="4"/>
      <c r="F255" s="9"/>
      <c r="G255" s="4"/>
      <c r="H255" s="4"/>
      <c r="I255" s="4"/>
    </row>
    <row r="256" spans="1:9" x14ac:dyDescent="0.2">
      <c r="A256" s="11">
        <v>44837</v>
      </c>
      <c r="B256" s="8">
        <v>17.95</v>
      </c>
      <c r="C256" s="6">
        <v>-0.02</v>
      </c>
      <c r="D256" s="6">
        <v>-0.12515644555694619</v>
      </c>
      <c r="E256" s="4"/>
      <c r="F256" s="9"/>
      <c r="G256" s="4"/>
      <c r="H256" s="4"/>
      <c r="I256" s="4"/>
    </row>
    <row r="257" spans="1:9" x14ac:dyDescent="0.2">
      <c r="A257" s="11">
        <v>44834</v>
      </c>
      <c r="B257" s="8">
        <v>17.97</v>
      </c>
      <c r="C257" s="6">
        <v>0.06</v>
      </c>
      <c r="D257" s="6">
        <v>0.37688442211055279</v>
      </c>
      <c r="E257" s="4"/>
      <c r="F257" s="9"/>
      <c r="G257" s="4"/>
      <c r="H257" s="4"/>
      <c r="I257" s="4"/>
    </row>
    <row r="258" spans="1:9" x14ac:dyDescent="0.2">
      <c r="A258" s="11">
        <v>44833</v>
      </c>
      <c r="B258" s="8">
        <v>17.899999999999999</v>
      </c>
      <c r="C258" s="6">
        <v>-0.04</v>
      </c>
      <c r="D258" s="6">
        <v>-0.25062656641604009</v>
      </c>
      <c r="E258" s="4"/>
      <c r="F258" s="9"/>
      <c r="G258" s="4"/>
      <c r="H258" s="4"/>
      <c r="I258" s="4"/>
    </row>
    <row r="259" spans="1:9" x14ac:dyDescent="0.2">
      <c r="A259" s="11">
        <v>44832</v>
      </c>
      <c r="B259" s="8">
        <v>17.940000000000001</v>
      </c>
      <c r="C259" s="6">
        <v>-0.1</v>
      </c>
      <c r="D259" s="6">
        <v>-0.62266500622665011</v>
      </c>
      <c r="E259" s="4"/>
      <c r="F259" s="9"/>
      <c r="G259" s="4"/>
      <c r="H259" s="4"/>
      <c r="I259" s="4"/>
    </row>
    <row r="260" spans="1:9" x14ac:dyDescent="0.2">
      <c r="A260" s="11">
        <v>44831</v>
      </c>
      <c r="B260" s="8">
        <v>18.05</v>
      </c>
      <c r="C260" s="6">
        <v>-0.06</v>
      </c>
      <c r="D260" s="6">
        <v>-0.37220843672456583</v>
      </c>
      <c r="E260" s="4"/>
      <c r="F260" s="9"/>
      <c r="G260" s="4"/>
      <c r="H260" s="4"/>
      <c r="I260" s="4"/>
    </row>
    <row r="261" spans="1:9" x14ac:dyDescent="0.2">
      <c r="A261" s="11">
        <v>44830</v>
      </c>
      <c r="B261" s="8">
        <v>18.12</v>
      </c>
      <c r="C261" s="6">
        <v>-0.06</v>
      </c>
      <c r="D261" s="6">
        <v>-0.37082818294190362</v>
      </c>
      <c r="E261" s="4"/>
      <c r="F261" s="9"/>
      <c r="G261" s="4"/>
      <c r="H261" s="4"/>
      <c r="I261" s="4"/>
    </row>
    <row r="262" spans="1:9" x14ac:dyDescent="0.2">
      <c r="A262" s="11">
        <v>44827</v>
      </c>
      <c r="B262" s="8">
        <v>18.190000000000001</v>
      </c>
      <c r="C262" s="6">
        <v>-0.14000000000000001</v>
      </c>
      <c r="D262" s="6">
        <v>-0.85784313725490191</v>
      </c>
      <c r="E262" s="4"/>
      <c r="F262" s="9"/>
      <c r="G262" s="4"/>
      <c r="H262" s="4"/>
      <c r="I262" s="4"/>
    </row>
    <row r="263" spans="1:9" x14ac:dyDescent="0.2">
      <c r="A263" s="11">
        <v>44826</v>
      </c>
      <c r="B263" s="8">
        <v>18.350000000000001</v>
      </c>
      <c r="C263" s="6">
        <v>-0.18</v>
      </c>
      <c r="D263" s="6">
        <v>-1.0909090909090908</v>
      </c>
      <c r="E263" s="4"/>
      <c r="F263" s="9"/>
      <c r="G263" s="4"/>
      <c r="H263" s="4"/>
      <c r="I263" s="4"/>
    </row>
    <row r="264" spans="1:9" x14ac:dyDescent="0.2">
      <c r="A264" s="11">
        <v>44825</v>
      </c>
      <c r="B264" s="8">
        <v>18.55</v>
      </c>
      <c r="C264" s="6">
        <v>0.11</v>
      </c>
      <c r="D264" s="6">
        <v>0.67114093959731547</v>
      </c>
      <c r="E264" s="4"/>
      <c r="F264" s="9"/>
      <c r="G264" s="4"/>
      <c r="H264" s="4"/>
      <c r="I264" s="4"/>
    </row>
    <row r="265" spans="1:9" x14ac:dyDescent="0.2">
      <c r="A265" s="11">
        <v>44824</v>
      </c>
      <c r="B265" s="8">
        <v>18.420000000000002</v>
      </c>
      <c r="C265" s="6">
        <v>-7.0000000000000007E-2</v>
      </c>
      <c r="D265" s="6">
        <v>-0.42527339003645198</v>
      </c>
      <c r="E265" s="4"/>
      <c r="F265" s="9"/>
      <c r="G265" s="4"/>
      <c r="H265" s="4"/>
      <c r="I265" s="4"/>
    </row>
    <row r="266" spans="1:9" x14ac:dyDescent="0.2">
      <c r="A266" s="11">
        <v>44823</v>
      </c>
      <c r="B266" s="8">
        <v>18.510000000000002</v>
      </c>
      <c r="C266" s="6">
        <v>-0.01</v>
      </c>
      <c r="D266" s="6">
        <v>-6.0716454159077102E-2</v>
      </c>
      <c r="E266" s="4"/>
      <c r="F266" s="9"/>
      <c r="G266" s="4"/>
      <c r="H266" s="4"/>
      <c r="I266" s="4"/>
    </row>
    <row r="267" spans="1:9" x14ac:dyDescent="0.2">
      <c r="A267" s="11">
        <v>44820</v>
      </c>
      <c r="B267" s="8">
        <v>18.510000000000002</v>
      </c>
      <c r="C267" s="6">
        <v>-0.21</v>
      </c>
      <c r="D267" s="6">
        <v>-1.2589928057553956</v>
      </c>
      <c r="E267" s="4"/>
      <c r="F267" s="9"/>
      <c r="G267" s="4"/>
      <c r="H267" s="4"/>
      <c r="I267" s="4"/>
    </row>
    <row r="268" spans="1:9" x14ac:dyDescent="0.2">
      <c r="A268" s="11">
        <v>44819</v>
      </c>
      <c r="B268" s="8">
        <v>18.75</v>
      </c>
      <c r="C268" s="6">
        <v>-0.02</v>
      </c>
      <c r="D268" s="6">
        <v>-0.1197604790419162</v>
      </c>
      <c r="E268" s="4"/>
      <c r="F268" s="9"/>
      <c r="G268" s="4"/>
      <c r="H268" s="4"/>
      <c r="I268" s="4"/>
    </row>
    <row r="269" spans="1:9" x14ac:dyDescent="0.2">
      <c r="A269" s="11">
        <v>44818</v>
      </c>
      <c r="B269" s="8">
        <v>18.77</v>
      </c>
      <c r="C269" s="6">
        <v>-0.12</v>
      </c>
      <c r="D269" s="6">
        <v>-0.71343638525564801</v>
      </c>
      <c r="E269" s="4"/>
      <c r="F269" s="9"/>
      <c r="G269" s="4"/>
      <c r="H269" s="4"/>
      <c r="I269" s="4"/>
    </row>
    <row r="270" spans="1:9" x14ac:dyDescent="0.2">
      <c r="A270" s="11">
        <v>44817</v>
      </c>
      <c r="B270" s="8">
        <v>18.91</v>
      </c>
      <c r="C270" s="6">
        <v>-0.15</v>
      </c>
      <c r="D270" s="6">
        <v>-0.8839127872716559</v>
      </c>
      <c r="E270" s="4"/>
      <c r="F270" s="9"/>
      <c r="G270" s="4"/>
      <c r="H270" s="4"/>
      <c r="I270" s="4"/>
    </row>
    <row r="271" spans="1:9" x14ac:dyDescent="0.2">
      <c r="A271" s="11">
        <v>44816</v>
      </c>
      <c r="B271" s="8">
        <v>19.079999999999998</v>
      </c>
      <c r="C271" s="6">
        <v>0.06</v>
      </c>
      <c r="D271" s="6">
        <v>0.35481963335304562</v>
      </c>
      <c r="E271" s="4"/>
      <c r="F271" s="9"/>
      <c r="G271" s="4"/>
      <c r="H271" s="4"/>
      <c r="I271" s="4"/>
    </row>
    <row r="272" spans="1:9" x14ac:dyDescent="0.2">
      <c r="A272" s="11">
        <v>44813</v>
      </c>
      <c r="B272" s="8">
        <v>19.010000000000002</v>
      </c>
      <c r="C272" s="6">
        <v>0.09</v>
      </c>
      <c r="D272" s="6">
        <v>0.53507728894173601</v>
      </c>
      <c r="E272" s="4"/>
      <c r="F272" s="9"/>
      <c r="G272" s="4"/>
      <c r="H272" s="4"/>
      <c r="I272" s="4"/>
    </row>
    <row r="273" spans="1:9" x14ac:dyDescent="0.2">
      <c r="A273" s="11">
        <v>44812</v>
      </c>
      <c r="B273" s="8">
        <v>18.91</v>
      </c>
      <c r="C273" s="6">
        <v>0.05</v>
      </c>
      <c r="D273" s="6">
        <v>0.29815146094215861</v>
      </c>
      <c r="E273" s="4"/>
      <c r="F273" s="9"/>
      <c r="G273" s="4"/>
      <c r="H273" s="4"/>
      <c r="I273" s="4"/>
    </row>
    <row r="274" spans="1:9" x14ac:dyDescent="0.2">
      <c r="A274" s="11">
        <v>44811</v>
      </c>
      <c r="B274" s="8">
        <v>18.850000000000001</v>
      </c>
      <c r="C274" s="6">
        <v>-0.02</v>
      </c>
      <c r="D274" s="6">
        <v>-0.1191185229303157</v>
      </c>
      <c r="E274" s="4"/>
      <c r="F274" s="9"/>
      <c r="G274" s="4"/>
      <c r="H274" s="4"/>
      <c r="I274" s="4"/>
    </row>
    <row r="275" spans="1:9" x14ac:dyDescent="0.2">
      <c r="A275" s="11">
        <v>44810</v>
      </c>
      <c r="B275" s="8">
        <v>18.87</v>
      </c>
      <c r="C275" s="6">
        <v>0.01</v>
      </c>
      <c r="D275" s="6">
        <v>5.9594755661501797E-2</v>
      </c>
      <c r="E275" s="4"/>
      <c r="F275" s="9"/>
      <c r="G275" s="4"/>
      <c r="H275" s="4"/>
      <c r="I275" s="4"/>
    </row>
    <row r="276" spans="1:9" x14ac:dyDescent="0.2">
      <c r="A276" s="11">
        <v>44809</v>
      </c>
      <c r="B276" s="8">
        <v>18.87</v>
      </c>
      <c r="C276" s="6">
        <v>-0.05</v>
      </c>
      <c r="D276" s="6">
        <v>-0.29708853238264998</v>
      </c>
      <c r="E276" s="4"/>
      <c r="F276" s="9"/>
      <c r="G276" s="4"/>
      <c r="H276" s="4"/>
      <c r="I276" s="4"/>
    </row>
    <row r="277" spans="1:9" x14ac:dyDescent="0.2">
      <c r="A277" s="11">
        <v>44806</v>
      </c>
      <c r="B277" s="8">
        <v>18.920000000000002</v>
      </c>
      <c r="C277" s="6">
        <v>0.06</v>
      </c>
      <c r="D277" s="6">
        <v>0.35778175313059041</v>
      </c>
      <c r="E277" s="4"/>
      <c r="F277" s="9"/>
      <c r="G277" s="4"/>
      <c r="H277" s="4"/>
      <c r="I277" s="4"/>
    </row>
    <row r="278" spans="1:9" x14ac:dyDescent="0.2">
      <c r="A278" s="11">
        <v>44805</v>
      </c>
      <c r="B278" s="8">
        <v>18.84</v>
      </c>
      <c r="C278" s="6">
        <v>-0.16</v>
      </c>
      <c r="D278" s="6">
        <v>-0.94506792675723572</v>
      </c>
      <c r="E278" s="4"/>
      <c r="F278" s="9"/>
      <c r="G278" s="4"/>
      <c r="H278" s="4"/>
      <c r="I278" s="4"/>
    </row>
    <row r="279" spans="1:9" x14ac:dyDescent="0.2">
      <c r="A279" s="11">
        <v>44804</v>
      </c>
      <c r="B279" s="8">
        <v>19.02</v>
      </c>
      <c r="C279" s="6">
        <v>-0.05</v>
      </c>
      <c r="D279" s="6">
        <v>-0.29446407538280328</v>
      </c>
      <c r="E279" s="4"/>
      <c r="F279" s="9"/>
      <c r="G279" s="4"/>
      <c r="H279" s="4"/>
      <c r="I279" s="4"/>
    </row>
    <row r="280" spans="1:9" x14ac:dyDescent="0.2">
      <c r="A280" s="11">
        <v>44803</v>
      </c>
      <c r="B280" s="8">
        <v>19.079999999999998</v>
      </c>
      <c r="C280" s="6">
        <v>-0.02</v>
      </c>
      <c r="D280" s="6">
        <v>-0.1176470588235294</v>
      </c>
      <c r="E280" s="4"/>
      <c r="F280" s="9"/>
      <c r="G280" s="4"/>
      <c r="H280" s="4"/>
      <c r="I280" s="4"/>
    </row>
    <row r="281" spans="1:9" x14ac:dyDescent="0.2">
      <c r="A281" s="11">
        <v>44802</v>
      </c>
      <c r="B281" s="8">
        <v>19.11</v>
      </c>
      <c r="C281" s="6">
        <v>-0.3</v>
      </c>
      <c r="D281" s="6">
        <v>-1.7341040462427746</v>
      </c>
      <c r="E281" s="4"/>
      <c r="F281" s="9"/>
      <c r="G281" s="4"/>
      <c r="H281" s="4"/>
      <c r="I281" s="4"/>
    </row>
    <row r="282" spans="1:9" x14ac:dyDescent="0.2">
      <c r="A282" s="11">
        <v>44799</v>
      </c>
      <c r="B282" s="8">
        <v>19.440000000000001</v>
      </c>
      <c r="C282" s="6">
        <v>-0.02</v>
      </c>
      <c r="D282" s="6">
        <v>-0.115473441108545</v>
      </c>
      <c r="E282" s="4"/>
      <c r="F282" s="9"/>
      <c r="G282" s="4"/>
      <c r="H282" s="4"/>
      <c r="I282" s="4"/>
    </row>
    <row r="283" spans="1:9" x14ac:dyDescent="0.2">
      <c r="A283" s="11">
        <v>44798</v>
      </c>
      <c r="B283" s="8">
        <v>19.46</v>
      </c>
      <c r="C283" s="6">
        <v>0.03</v>
      </c>
      <c r="D283" s="6">
        <v>0.17351069982648931</v>
      </c>
      <c r="E283" s="4"/>
      <c r="F283" s="9"/>
      <c r="G283" s="4"/>
      <c r="H283" s="4"/>
      <c r="I283" s="4"/>
    </row>
    <row r="284" spans="1:9" x14ac:dyDescent="0.2">
      <c r="A284" s="11">
        <v>44797</v>
      </c>
      <c r="B284" s="8">
        <v>19.43</v>
      </c>
      <c r="C284" s="6">
        <v>0.02</v>
      </c>
      <c r="D284" s="6">
        <v>0.11580775911986101</v>
      </c>
      <c r="E284" s="4"/>
      <c r="F284" s="9"/>
      <c r="G284" s="4"/>
      <c r="H284" s="4"/>
      <c r="I284" s="4"/>
    </row>
    <row r="285" spans="1:9" x14ac:dyDescent="0.2">
      <c r="A285" s="11">
        <v>44796</v>
      </c>
      <c r="B285" s="8">
        <v>19.41</v>
      </c>
      <c r="C285" s="6">
        <v>-0.12</v>
      </c>
      <c r="D285" s="6">
        <v>-0.69005175388154116</v>
      </c>
      <c r="E285" s="4"/>
      <c r="F285" s="9"/>
      <c r="G285" s="4"/>
      <c r="H285" s="4"/>
      <c r="I285" s="4"/>
    </row>
    <row r="286" spans="1:9" x14ac:dyDescent="0.2">
      <c r="A286" s="11">
        <v>44795</v>
      </c>
      <c r="B286" s="8">
        <v>19.54</v>
      </c>
      <c r="C286" s="6">
        <v>-7.0000000000000007E-2</v>
      </c>
      <c r="D286" s="6">
        <v>-0.40091638029782362</v>
      </c>
      <c r="E286" s="4"/>
      <c r="F286" s="9"/>
      <c r="G286" s="4"/>
      <c r="H286" s="4"/>
      <c r="I286" s="4"/>
    </row>
    <row r="287" spans="1:9" x14ac:dyDescent="0.2">
      <c r="A287" s="11">
        <v>44792</v>
      </c>
      <c r="B287" s="8">
        <v>19.62</v>
      </c>
      <c r="C287" s="6">
        <v>-0.03</v>
      </c>
      <c r="D287" s="6">
        <v>-0.17152658662092621</v>
      </c>
      <c r="E287" s="4"/>
      <c r="F287" s="9"/>
      <c r="G287" s="4"/>
      <c r="H287" s="4"/>
      <c r="I287" s="4"/>
    </row>
    <row r="288" spans="1:9" x14ac:dyDescent="0.2">
      <c r="A288" s="11">
        <v>44791</v>
      </c>
      <c r="B288" s="8">
        <v>19.649999999999999</v>
      </c>
      <c r="C288" s="6">
        <v>0.03</v>
      </c>
      <c r="D288" s="6">
        <v>0.1718213058419244</v>
      </c>
      <c r="E288" s="4"/>
      <c r="F288" s="9"/>
      <c r="G288" s="4"/>
      <c r="H288" s="4"/>
      <c r="I288" s="4"/>
    </row>
    <row r="289" spans="1:9" x14ac:dyDescent="0.2">
      <c r="A289" s="11">
        <v>44790</v>
      </c>
      <c r="B289" s="8">
        <v>19.62</v>
      </c>
      <c r="C289" s="6">
        <v>-0.06</v>
      </c>
      <c r="D289" s="6">
        <v>-0.34246575342465752</v>
      </c>
      <c r="E289" s="4"/>
      <c r="F289" s="9"/>
      <c r="G289" s="4"/>
      <c r="H289" s="4"/>
      <c r="I289" s="4"/>
    </row>
    <row r="290" spans="1:9" x14ac:dyDescent="0.2">
      <c r="A290" s="11">
        <v>44789</v>
      </c>
      <c r="B290" s="8">
        <v>19.690000000000001</v>
      </c>
      <c r="C290" s="6">
        <v>0.15</v>
      </c>
      <c r="D290" s="6">
        <v>0.86355785837651122</v>
      </c>
      <c r="E290" s="4"/>
      <c r="F290" s="9"/>
      <c r="G290" s="4"/>
      <c r="H290" s="4"/>
      <c r="I290" s="4"/>
    </row>
    <row r="291" spans="1:9" x14ac:dyDescent="0.2">
      <c r="A291" s="11">
        <v>44785</v>
      </c>
      <c r="B291" s="8">
        <v>19.52</v>
      </c>
      <c r="C291" s="6">
        <v>0.04</v>
      </c>
      <c r="D291" s="6">
        <v>0.2308136180034622</v>
      </c>
      <c r="E291" s="4"/>
      <c r="F291" s="9"/>
      <c r="G291" s="4"/>
      <c r="H291" s="4"/>
      <c r="I291" s="4"/>
    </row>
    <row r="292" spans="1:9" x14ac:dyDescent="0.2">
      <c r="A292" s="11">
        <v>44784</v>
      </c>
      <c r="B292" s="8">
        <v>19.48</v>
      </c>
      <c r="C292" s="6">
        <v>0.01</v>
      </c>
      <c r="D292" s="6">
        <v>5.7736720554272501E-2</v>
      </c>
      <c r="E292" s="4"/>
      <c r="F292" s="9"/>
      <c r="G292" s="4"/>
      <c r="H292" s="4"/>
      <c r="I292" s="4"/>
    </row>
    <row r="293" spans="1:9" x14ac:dyDescent="0.2">
      <c r="A293" s="11">
        <v>44783</v>
      </c>
      <c r="B293" s="8">
        <v>19.46</v>
      </c>
      <c r="C293" s="6">
        <v>0.11</v>
      </c>
      <c r="D293" s="6">
        <v>0.63916327716443933</v>
      </c>
      <c r="E293" s="4"/>
      <c r="F293" s="9"/>
      <c r="G293" s="4"/>
      <c r="H293" s="4"/>
      <c r="I293" s="4"/>
    </row>
    <row r="294" spans="1:9" x14ac:dyDescent="0.2">
      <c r="A294" s="11">
        <v>44782</v>
      </c>
      <c r="B294" s="8">
        <v>19.34</v>
      </c>
      <c r="C294" s="6">
        <v>-0.16</v>
      </c>
      <c r="D294" s="6">
        <v>-0.92112838226827864</v>
      </c>
      <c r="E294" s="4"/>
      <c r="F294" s="9"/>
      <c r="G294" s="4"/>
      <c r="H294" s="4"/>
      <c r="I294" s="4"/>
    </row>
    <row r="295" spans="1:9" x14ac:dyDescent="0.2">
      <c r="A295" s="11">
        <v>44781</v>
      </c>
      <c r="B295" s="8">
        <v>19.510000000000002</v>
      </c>
      <c r="C295" s="6">
        <v>0.09</v>
      </c>
      <c r="D295" s="6">
        <v>0.52083333333333337</v>
      </c>
      <c r="E295" s="4"/>
      <c r="F295" s="9"/>
      <c r="G295" s="4"/>
      <c r="H295" s="4"/>
      <c r="I295" s="4"/>
    </row>
    <row r="296" spans="1:9" x14ac:dyDescent="0.2">
      <c r="A296" s="11">
        <v>44778</v>
      </c>
      <c r="B296" s="8">
        <v>19.41</v>
      </c>
      <c r="C296" s="6">
        <v>-0.05</v>
      </c>
      <c r="D296" s="6">
        <v>-0.28851702250432781</v>
      </c>
      <c r="E296" s="4"/>
      <c r="F296" s="9"/>
      <c r="G296" s="4"/>
      <c r="H296" s="4"/>
      <c r="I296" s="4"/>
    </row>
    <row r="297" spans="1:9" x14ac:dyDescent="0.2">
      <c r="A297" s="11">
        <v>44777</v>
      </c>
      <c r="B297" s="8">
        <v>19.48</v>
      </c>
      <c r="C297" s="6">
        <v>0.06</v>
      </c>
      <c r="D297" s="6">
        <v>0.34742327735958312</v>
      </c>
      <c r="E297" s="4"/>
      <c r="F297" s="9"/>
      <c r="G297" s="4"/>
      <c r="H297" s="4"/>
      <c r="I297" s="4"/>
    </row>
    <row r="298" spans="1:9" x14ac:dyDescent="0.2">
      <c r="A298" s="11">
        <v>44776</v>
      </c>
      <c r="B298" s="8">
        <v>19.41</v>
      </c>
      <c r="C298" s="6">
        <v>0.04</v>
      </c>
      <c r="D298" s="6">
        <v>0.23215322112594311</v>
      </c>
      <c r="E298" s="4"/>
      <c r="F298" s="9"/>
      <c r="G298" s="4"/>
      <c r="H298" s="4"/>
      <c r="I298" s="4"/>
    </row>
    <row r="299" spans="1:9" x14ac:dyDescent="0.2">
      <c r="A299" s="11">
        <v>44775</v>
      </c>
      <c r="B299" s="8">
        <v>19.36</v>
      </c>
      <c r="C299" s="6">
        <v>-0.03</v>
      </c>
      <c r="D299" s="6">
        <v>-0.17381228273464661</v>
      </c>
      <c r="E299" s="4"/>
      <c r="F299" s="9"/>
      <c r="G299" s="4"/>
      <c r="H299" s="4"/>
      <c r="I299" s="4"/>
    </row>
    <row r="300" spans="1:9" x14ac:dyDescent="0.2">
      <c r="A300" s="11">
        <v>44774</v>
      </c>
      <c r="B300" s="8">
        <v>19.39</v>
      </c>
      <c r="C300" s="6">
        <v>0</v>
      </c>
      <c r="D300" s="6">
        <v>0</v>
      </c>
      <c r="E300" s="4"/>
      <c r="F300" s="9"/>
      <c r="G300" s="4"/>
      <c r="H300" s="4"/>
      <c r="I300" s="4"/>
    </row>
    <row r="301" spans="1:9" x14ac:dyDescent="0.2">
      <c r="A301" s="11">
        <v>44771</v>
      </c>
      <c r="B301" s="8">
        <v>19.39</v>
      </c>
      <c r="C301" s="6">
        <v>0.14000000000000001</v>
      </c>
      <c r="D301" s="6">
        <v>0.81775700934579443</v>
      </c>
      <c r="E301" s="4"/>
      <c r="F301" s="9"/>
      <c r="G301" s="4"/>
      <c r="H301" s="4"/>
      <c r="I301" s="4"/>
    </row>
    <row r="302" spans="1:9" x14ac:dyDescent="0.2">
      <c r="A302" s="11">
        <v>44770</v>
      </c>
      <c r="B302" s="8">
        <v>19.23</v>
      </c>
      <c r="C302" s="6">
        <v>0.11</v>
      </c>
      <c r="D302" s="6">
        <v>0.64667842445620227</v>
      </c>
      <c r="E302" s="4"/>
      <c r="F302" s="9"/>
      <c r="G302" s="4"/>
      <c r="H302" s="4"/>
      <c r="I302" s="4"/>
    </row>
    <row r="303" spans="1:9" x14ac:dyDescent="0.2">
      <c r="A303" s="11">
        <v>44769</v>
      </c>
      <c r="B303" s="8">
        <v>19.11</v>
      </c>
      <c r="C303" s="6">
        <v>7.0000000000000007E-2</v>
      </c>
      <c r="D303" s="6">
        <v>0.41322314049586778</v>
      </c>
      <c r="E303" s="4"/>
      <c r="F303" s="9"/>
      <c r="G303" s="4"/>
      <c r="H303" s="4"/>
      <c r="I303" s="4"/>
    </row>
    <row r="304" spans="1:9" x14ac:dyDescent="0.2">
      <c r="A304" s="11">
        <v>44768</v>
      </c>
      <c r="B304" s="8">
        <v>19.03</v>
      </c>
      <c r="C304" s="6">
        <v>7.0000000000000007E-2</v>
      </c>
      <c r="D304" s="6">
        <v>0.41493775933609961</v>
      </c>
      <c r="E304" s="4"/>
      <c r="F304" s="9"/>
      <c r="G304" s="4"/>
      <c r="H304" s="4"/>
      <c r="I304" s="4"/>
    </row>
    <row r="305" spans="1:9" x14ac:dyDescent="0.2">
      <c r="A305" s="11">
        <v>44767</v>
      </c>
      <c r="B305" s="8">
        <v>18.95</v>
      </c>
      <c r="C305" s="6">
        <v>-0.08</v>
      </c>
      <c r="D305" s="6">
        <v>-0.471976401179941</v>
      </c>
      <c r="E305" s="4"/>
      <c r="F305" s="9"/>
      <c r="G305" s="4"/>
      <c r="H305" s="4"/>
      <c r="I305" s="4"/>
    </row>
    <row r="306" spans="1:9" x14ac:dyDescent="0.2">
      <c r="A306" s="11">
        <v>44764</v>
      </c>
      <c r="B306" s="8">
        <v>19.04</v>
      </c>
      <c r="C306" s="6">
        <v>0.14000000000000001</v>
      </c>
      <c r="D306" s="6">
        <v>0.83283759666864965</v>
      </c>
      <c r="E306" s="4"/>
      <c r="F306" s="9"/>
      <c r="G306" s="4"/>
      <c r="H306" s="4"/>
      <c r="I306" s="4"/>
    </row>
    <row r="307" spans="1:9" x14ac:dyDescent="0.2">
      <c r="A307" s="11">
        <v>44763</v>
      </c>
      <c r="B307" s="8">
        <v>18.88</v>
      </c>
      <c r="C307" s="6">
        <v>0.08</v>
      </c>
      <c r="D307" s="6">
        <v>0.47818290496114763</v>
      </c>
      <c r="E307" s="4"/>
      <c r="F307" s="9"/>
      <c r="G307" s="4"/>
      <c r="H307" s="4"/>
      <c r="I307" s="4"/>
    </row>
    <row r="308" spans="1:9" x14ac:dyDescent="0.2">
      <c r="A308" s="11">
        <v>44762</v>
      </c>
      <c r="B308" s="8">
        <v>18.79</v>
      </c>
      <c r="C308" s="6">
        <v>0.14000000000000001</v>
      </c>
      <c r="D308" s="6">
        <v>0.84388185654008441</v>
      </c>
      <c r="E308" s="4"/>
      <c r="F308" s="9"/>
      <c r="G308" s="4"/>
      <c r="H308" s="4"/>
      <c r="I308" s="4"/>
    </row>
    <row r="309" spans="1:9" x14ac:dyDescent="0.2">
      <c r="A309" s="11">
        <v>44761</v>
      </c>
      <c r="B309" s="8">
        <v>18.64</v>
      </c>
      <c r="C309" s="6">
        <v>-0.09</v>
      </c>
      <c r="D309" s="6">
        <v>-0.53956834532374098</v>
      </c>
      <c r="E309" s="4"/>
      <c r="F309" s="9"/>
      <c r="G309" s="4"/>
      <c r="H309" s="4"/>
      <c r="I309" s="4"/>
    </row>
    <row r="310" spans="1:9" x14ac:dyDescent="0.2">
      <c r="A310" s="11">
        <v>44760</v>
      </c>
      <c r="B310" s="8">
        <v>18.739999999999998</v>
      </c>
      <c r="C310" s="6">
        <v>0.05</v>
      </c>
      <c r="D310" s="6">
        <v>0.30066145520144322</v>
      </c>
      <c r="E310" s="4"/>
      <c r="F310" s="9"/>
      <c r="G310" s="4"/>
      <c r="H310" s="4"/>
      <c r="I310" s="4"/>
    </row>
    <row r="311" spans="1:9" x14ac:dyDescent="0.2">
      <c r="A311" s="11">
        <v>44757</v>
      </c>
      <c r="B311" s="8">
        <v>18.68</v>
      </c>
      <c r="C311" s="6">
        <v>0.11</v>
      </c>
      <c r="D311" s="6">
        <v>0.66585956416464886</v>
      </c>
      <c r="E311" s="4"/>
      <c r="F311" s="9"/>
      <c r="G311" s="4"/>
      <c r="H311" s="4"/>
      <c r="I311" s="4"/>
    </row>
    <row r="312" spans="1:9" x14ac:dyDescent="0.2">
      <c r="A312" s="11">
        <v>44756</v>
      </c>
      <c r="B312" s="8">
        <v>18.559999999999999</v>
      </c>
      <c r="C312" s="6">
        <v>-0.06</v>
      </c>
      <c r="D312" s="6">
        <v>-0.36188178528347409</v>
      </c>
      <c r="E312" s="4"/>
      <c r="F312" s="9"/>
      <c r="G312" s="4"/>
      <c r="H312" s="4"/>
      <c r="I312" s="4"/>
    </row>
    <row r="313" spans="1:9" x14ac:dyDescent="0.2">
      <c r="A313" s="11">
        <v>44755</v>
      </c>
      <c r="B313" s="8">
        <v>18.62</v>
      </c>
      <c r="C313" s="6">
        <v>-0.16</v>
      </c>
      <c r="D313" s="6">
        <v>-0.95579450418160095</v>
      </c>
      <c r="E313" s="4"/>
      <c r="F313" s="9"/>
      <c r="G313" s="4"/>
      <c r="H313" s="4"/>
      <c r="I313" s="4"/>
    </row>
    <row r="314" spans="1:9" x14ac:dyDescent="0.2">
      <c r="A314" s="11">
        <v>44754</v>
      </c>
      <c r="B314" s="8">
        <v>18.8</v>
      </c>
      <c r="C314" s="6">
        <v>0.04</v>
      </c>
      <c r="D314" s="6">
        <v>0.23952095808383231</v>
      </c>
      <c r="E314" s="4"/>
      <c r="F314" s="9"/>
      <c r="G314" s="4"/>
      <c r="H314" s="4"/>
      <c r="I314" s="4"/>
    </row>
    <row r="315" spans="1:9" x14ac:dyDescent="0.2">
      <c r="A315" s="11">
        <v>44753</v>
      </c>
      <c r="B315" s="8">
        <v>18.760000000000002</v>
      </c>
      <c r="C315" s="6">
        <v>0.09</v>
      </c>
      <c r="D315" s="6">
        <v>0.54184226369656829</v>
      </c>
      <c r="E315" s="4"/>
      <c r="F315" s="9"/>
      <c r="G315" s="4"/>
      <c r="H315" s="4"/>
      <c r="I315" s="4"/>
    </row>
    <row r="316" spans="1:9" x14ac:dyDescent="0.2">
      <c r="A316" s="11">
        <v>44750</v>
      </c>
      <c r="B316" s="8">
        <v>18.66</v>
      </c>
      <c r="C316" s="6">
        <v>-0.04</v>
      </c>
      <c r="D316" s="6">
        <v>-0.24024024024024021</v>
      </c>
      <c r="E316" s="4"/>
      <c r="F316" s="9"/>
      <c r="G316" s="4"/>
      <c r="H316" s="4"/>
      <c r="I316" s="4"/>
    </row>
    <row r="317" spans="1:9" x14ac:dyDescent="0.2">
      <c r="A317" s="11">
        <v>44749</v>
      </c>
      <c r="B317" s="8">
        <v>18.7</v>
      </c>
      <c r="C317" s="6">
        <v>7.0000000000000007E-2</v>
      </c>
      <c r="D317" s="6">
        <v>0.42219541616405309</v>
      </c>
      <c r="E317" s="4"/>
      <c r="F317" s="9"/>
      <c r="G317" s="4"/>
      <c r="H317" s="4"/>
      <c r="I317" s="4"/>
    </row>
    <row r="318" spans="1:9" x14ac:dyDescent="0.2">
      <c r="A318" s="11">
        <v>44748</v>
      </c>
      <c r="B318" s="8">
        <v>18.62</v>
      </c>
      <c r="C318" s="6">
        <v>0.2</v>
      </c>
      <c r="D318" s="6">
        <v>1.2210012210012211</v>
      </c>
      <c r="E318" s="4"/>
      <c r="F318" s="9"/>
      <c r="G318" s="4"/>
      <c r="H318" s="4"/>
      <c r="I318" s="4"/>
    </row>
    <row r="319" spans="1:9" x14ac:dyDescent="0.2">
      <c r="A319" s="11">
        <v>44747</v>
      </c>
      <c r="B319" s="8">
        <v>18.399999999999999</v>
      </c>
      <c r="C319" s="6">
        <v>0.02</v>
      </c>
      <c r="D319" s="6">
        <v>0.1222493887530562</v>
      </c>
      <c r="E319" s="4"/>
      <c r="F319" s="9"/>
      <c r="G319" s="4"/>
      <c r="H319" s="4"/>
      <c r="I319" s="4"/>
    </row>
    <row r="320" spans="1:9" x14ac:dyDescent="0.2">
      <c r="A320" s="11">
        <v>44746</v>
      </c>
      <c r="B320" s="8">
        <v>18.38</v>
      </c>
      <c r="C320" s="6">
        <v>-0.05</v>
      </c>
      <c r="D320" s="6">
        <v>-0.30469226081657519</v>
      </c>
      <c r="E320" s="4"/>
      <c r="F320" s="9"/>
      <c r="G320" s="4"/>
      <c r="H320" s="4"/>
      <c r="I320" s="4"/>
    </row>
    <row r="321" spans="1:9" x14ac:dyDescent="0.2">
      <c r="A321" s="11">
        <v>44743</v>
      </c>
      <c r="B321" s="8">
        <v>18.420000000000002</v>
      </c>
      <c r="C321" s="6">
        <v>0.16</v>
      </c>
      <c r="D321" s="6">
        <v>0.98461538461538467</v>
      </c>
      <c r="E321" s="4"/>
      <c r="F321" s="9"/>
      <c r="G321" s="4"/>
      <c r="H321" s="4"/>
      <c r="I321" s="4"/>
    </row>
    <row r="322" spans="1:9" x14ac:dyDescent="0.2">
      <c r="A322" s="11">
        <v>44742</v>
      </c>
      <c r="B322" s="8">
        <v>18.25</v>
      </c>
      <c r="C322" s="6">
        <v>-0.05</v>
      </c>
      <c r="D322" s="6">
        <v>-0.30674846625766872</v>
      </c>
      <c r="E322" s="4"/>
      <c r="F322" s="9"/>
      <c r="G322" s="4"/>
      <c r="H322" s="4"/>
      <c r="I322" s="4"/>
    </row>
    <row r="323" spans="1:9" x14ac:dyDescent="0.2">
      <c r="A323" s="11">
        <v>44741</v>
      </c>
      <c r="B323" s="8">
        <v>18.309999999999999</v>
      </c>
      <c r="C323" s="6">
        <v>-0.13</v>
      </c>
      <c r="D323" s="6">
        <v>-0.79123554473524038</v>
      </c>
      <c r="E323" s="4"/>
      <c r="F323" s="9"/>
      <c r="G323" s="4"/>
      <c r="H323" s="4"/>
      <c r="I323" s="4"/>
    </row>
    <row r="324" spans="1:9" x14ac:dyDescent="0.2">
      <c r="A324" s="11">
        <v>44740</v>
      </c>
      <c r="B324" s="8">
        <v>18.45</v>
      </c>
      <c r="C324" s="6">
        <v>0.08</v>
      </c>
      <c r="D324" s="6">
        <v>0.4892966360856269</v>
      </c>
      <c r="E324" s="4"/>
      <c r="F324" s="9"/>
      <c r="G324" s="4"/>
      <c r="H324" s="4"/>
      <c r="I324" s="4"/>
    </row>
    <row r="325" spans="1:9" x14ac:dyDescent="0.2">
      <c r="A325" s="11">
        <v>44739</v>
      </c>
      <c r="B325" s="8">
        <v>18.36</v>
      </c>
      <c r="C325" s="6">
        <v>0.04</v>
      </c>
      <c r="D325" s="6">
        <v>0.2452483139178418</v>
      </c>
      <c r="E325" s="4"/>
      <c r="F325" s="9"/>
      <c r="G325" s="4"/>
      <c r="H325" s="4"/>
      <c r="I325" s="4"/>
    </row>
    <row r="326" spans="1:9" x14ac:dyDescent="0.2">
      <c r="A326" s="11">
        <v>44736</v>
      </c>
      <c r="B326" s="8">
        <v>18.32</v>
      </c>
      <c r="C326" s="6">
        <v>0.2</v>
      </c>
      <c r="D326" s="6">
        <v>1.2414649286157666</v>
      </c>
      <c r="E326" s="4"/>
      <c r="F326" s="9"/>
      <c r="G326" s="4"/>
      <c r="H326" s="4"/>
      <c r="I326" s="4"/>
    </row>
    <row r="327" spans="1:9" x14ac:dyDescent="0.2">
      <c r="A327" s="11">
        <v>44734</v>
      </c>
      <c r="B327" s="8">
        <v>18.09</v>
      </c>
      <c r="C327" s="6">
        <v>-0.02</v>
      </c>
      <c r="D327" s="6">
        <v>-0.1239925604463732</v>
      </c>
      <c r="E327" s="4"/>
      <c r="F327" s="9"/>
      <c r="G327" s="4"/>
      <c r="H327" s="4"/>
      <c r="I327" s="4"/>
    </row>
    <row r="328" spans="1:9" x14ac:dyDescent="0.2">
      <c r="A328" s="11">
        <v>44733</v>
      </c>
      <c r="B328" s="8">
        <v>18.12</v>
      </c>
      <c r="C328" s="6">
        <v>0.1</v>
      </c>
      <c r="D328" s="6">
        <v>0.62383031815346224</v>
      </c>
      <c r="E328" s="4"/>
      <c r="F328" s="9"/>
      <c r="G328" s="4"/>
      <c r="H328" s="4"/>
      <c r="I328" s="4"/>
    </row>
    <row r="329" spans="1:9" x14ac:dyDescent="0.2">
      <c r="A329" s="11">
        <v>44732</v>
      </c>
      <c r="B329" s="8">
        <v>18</v>
      </c>
      <c r="C329" s="6">
        <v>-7.0000000000000007E-2</v>
      </c>
      <c r="D329" s="6">
        <v>-0.43478260869565222</v>
      </c>
      <c r="E329" s="4"/>
      <c r="F329" s="9"/>
      <c r="G329" s="4"/>
      <c r="H329" s="4"/>
      <c r="I329" s="4"/>
    </row>
    <row r="330" spans="1:9" x14ac:dyDescent="0.2">
      <c r="A330" s="11">
        <v>44729</v>
      </c>
      <c r="B330" s="8">
        <v>18.079999999999998</v>
      </c>
      <c r="C330" s="6">
        <v>7.0000000000000007E-2</v>
      </c>
      <c r="D330" s="6">
        <v>0.4366812227074236</v>
      </c>
      <c r="E330" s="4"/>
      <c r="F330" s="9"/>
      <c r="G330" s="4"/>
      <c r="H330" s="4"/>
      <c r="I330" s="4"/>
    </row>
    <row r="331" spans="1:9" x14ac:dyDescent="0.2">
      <c r="A331" s="11">
        <v>44728</v>
      </c>
      <c r="B331" s="8">
        <v>18</v>
      </c>
      <c r="C331" s="6">
        <v>-0.23</v>
      </c>
      <c r="D331" s="6">
        <v>-1.4145141451414514</v>
      </c>
      <c r="E331" s="4"/>
      <c r="F331" s="9"/>
      <c r="G331" s="4"/>
      <c r="H331" s="4"/>
      <c r="I331" s="4"/>
    </row>
    <row r="332" spans="1:9" x14ac:dyDescent="0.2">
      <c r="A332" s="11">
        <v>44727</v>
      </c>
      <c r="B332" s="8">
        <v>18.25</v>
      </c>
      <c r="C332" s="6">
        <v>0.04</v>
      </c>
      <c r="D332" s="6">
        <v>0.24660912453760789</v>
      </c>
      <c r="E332" s="4"/>
      <c r="F332" s="9"/>
      <c r="G332" s="4"/>
      <c r="H332" s="4"/>
      <c r="I332" s="4"/>
    </row>
    <row r="333" spans="1:9" x14ac:dyDescent="0.2">
      <c r="A333" s="11">
        <v>44726</v>
      </c>
      <c r="B333" s="8">
        <v>18.21</v>
      </c>
      <c r="C333" s="6">
        <v>-0.08</v>
      </c>
      <c r="D333" s="6">
        <v>-0.49079754601226988</v>
      </c>
      <c r="E333" s="4"/>
      <c r="F333" s="9"/>
      <c r="G333" s="4"/>
      <c r="H333" s="4"/>
      <c r="I333" s="4"/>
    </row>
    <row r="334" spans="1:9" x14ac:dyDescent="0.2">
      <c r="A334" s="11">
        <v>44725</v>
      </c>
      <c r="B334" s="8">
        <v>18.309999999999999</v>
      </c>
      <c r="C334" s="6">
        <v>-0.23</v>
      </c>
      <c r="D334" s="6">
        <v>-1.3914095583787054</v>
      </c>
      <c r="E334" s="4"/>
      <c r="F334" s="9"/>
      <c r="G334" s="4"/>
      <c r="H334" s="4"/>
      <c r="I334" s="4"/>
    </row>
    <row r="335" spans="1:9" x14ac:dyDescent="0.2">
      <c r="A335" s="11">
        <v>44722</v>
      </c>
      <c r="B335" s="8">
        <v>18.559999999999999</v>
      </c>
      <c r="C335" s="6">
        <v>-0.21</v>
      </c>
      <c r="D335" s="6">
        <v>-1.2544802867383513</v>
      </c>
      <c r="E335" s="4"/>
      <c r="F335" s="9"/>
      <c r="G335" s="4"/>
      <c r="H335" s="4"/>
      <c r="I335" s="4"/>
    </row>
    <row r="336" spans="1:9" x14ac:dyDescent="0.2">
      <c r="A336" s="11">
        <v>44721</v>
      </c>
      <c r="B336" s="8">
        <v>18.8</v>
      </c>
      <c r="C336" s="6">
        <v>-0.04</v>
      </c>
      <c r="D336" s="6">
        <v>-0.23837902264600719</v>
      </c>
      <c r="E336" s="4"/>
      <c r="F336" s="9"/>
      <c r="G336" s="4"/>
      <c r="H336" s="4"/>
      <c r="I336" s="4"/>
    </row>
    <row r="337" spans="1:9" x14ac:dyDescent="0.2">
      <c r="A337" s="11">
        <v>44720</v>
      </c>
      <c r="B337" s="8">
        <v>18.84</v>
      </c>
      <c r="C337" s="6">
        <v>0.01</v>
      </c>
      <c r="D337" s="6">
        <v>5.9630292188431702E-2</v>
      </c>
      <c r="E337" s="4"/>
      <c r="F337" s="9"/>
      <c r="G337" s="4"/>
      <c r="H337" s="4"/>
      <c r="I337" s="4"/>
    </row>
    <row r="338" spans="1:9" x14ac:dyDescent="0.2">
      <c r="A338" s="11">
        <v>44719</v>
      </c>
      <c r="B338" s="8">
        <v>18.82</v>
      </c>
      <c r="C338" s="6">
        <v>-0.03</v>
      </c>
      <c r="D338" s="6">
        <v>-0.1785714285714286</v>
      </c>
      <c r="E338" s="4"/>
      <c r="F338" s="9"/>
      <c r="G338" s="4"/>
      <c r="H338" s="4"/>
      <c r="I338" s="4"/>
    </row>
    <row r="339" spans="1:9" x14ac:dyDescent="0.2">
      <c r="A339" s="11">
        <v>44715</v>
      </c>
      <c r="B339" s="8">
        <v>18.86</v>
      </c>
      <c r="C339" s="6">
        <v>0</v>
      </c>
      <c r="D339" s="6">
        <v>0</v>
      </c>
      <c r="E339" s="4"/>
      <c r="F339" s="9"/>
      <c r="G339" s="4"/>
      <c r="H339" s="4"/>
      <c r="I339" s="4"/>
    </row>
    <row r="340" spans="1:9" x14ac:dyDescent="0.2">
      <c r="A340" s="11">
        <v>44714</v>
      </c>
      <c r="B340" s="8">
        <v>18.850000000000001</v>
      </c>
      <c r="C340" s="6">
        <v>-0.14000000000000001</v>
      </c>
      <c r="D340" s="6">
        <v>-0.82644628099173556</v>
      </c>
      <c r="E340" s="4"/>
      <c r="F340" s="9"/>
      <c r="G340" s="4"/>
      <c r="H340" s="4"/>
      <c r="I340" s="4"/>
    </row>
    <row r="341" spans="1:9" x14ac:dyDescent="0.2">
      <c r="A341" s="11">
        <v>44713</v>
      </c>
      <c r="B341" s="8">
        <v>19.010000000000002</v>
      </c>
      <c r="C341" s="6">
        <v>0.06</v>
      </c>
      <c r="D341" s="6">
        <v>0.35545023696682471</v>
      </c>
      <c r="E341" s="4"/>
      <c r="F341" s="9"/>
      <c r="G341" s="4"/>
      <c r="H341" s="4"/>
      <c r="I341" s="4"/>
    </row>
    <row r="342" spans="1:9" x14ac:dyDescent="0.2">
      <c r="A342" s="11">
        <v>44712</v>
      </c>
      <c r="B342" s="8">
        <v>18.95</v>
      </c>
      <c r="C342" s="6">
        <v>-0.06</v>
      </c>
      <c r="D342" s="6">
        <v>-0.35419126328217237</v>
      </c>
      <c r="E342" s="4"/>
      <c r="F342" s="9"/>
      <c r="G342" s="4"/>
      <c r="H342" s="4"/>
      <c r="I342" s="4"/>
    </row>
    <row r="343" spans="1:9" x14ac:dyDescent="0.2">
      <c r="A343" s="11">
        <v>44711</v>
      </c>
      <c r="B343" s="8">
        <v>19.010000000000002</v>
      </c>
      <c r="C343" s="6">
        <v>0.04</v>
      </c>
      <c r="D343" s="6">
        <v>0.23668639053254439</v>
      </c>
      <c r="E343" s="4"/>
      <c r="F343" s="9"/>
      <c r="G343" s="4"/>
      <c r="H343" s="4"/>
      <c r="I343" s="4"/>
    </row>
    <row r="344" spans="1:9" x14ac:dyDescent="0.2">
      <c r="A344" s="11">
        <v>44708</v>
      </c>
      <c r="B344" s="8">
        <v>18.97</v>
      </c>
      <c r="C344" s="6">
        <v>0.21</v>
      </c>
      <c r="D344" s="6">
        <v>1.2582384661473935</v>
      </c>
      <c r="E344" s="4"/>
      <c r="F344" s="9"/>
      <c r="G344" s="4"/>
      <c r="H344" s="4"/>
      <c r="I344" s="4"/>
    </row>
    <row r="345" spans="1:9" x14ac:dyDescent="0.2">
      <c r="A345" s="11">
        <v>44706</v>
      </c>
      <c r="B345" s="8">
        <v>18.73</v>
      </c>
      <c r="C345" s="6">
        <v>0.12</v>
      </c>
      <c r="D345" s="6">
        <v>0.72420036210018102</v>
      </c>
      <c r="E345" s="4"/>
      <c r="F345" s="9"/>
      <c r="G345" s="4"/>
      <c r="H345" s="4"/>
      <c r="I345" s="4"/>
    </row>
    <row r="346" spans="1:9" x14ac:dyDescent="0.2">
      <c r="A346" s="11">
        <v>44705</v>
      </c>
      <c r="B346" s="8">
        <v>18.600000000000001</v>
      </c>
      <c r="C346" s="6">
        <v>-0.11</v>
      </c>
      <c r="D346" s="6">
        <v>-0.65947242206235013</v>
      </c>
      <c r="E346" s="4"/>
      <c r="F346" s="9"/>
      <c r="G346" s="4"/>
      <c r="H346" s="4"/>
      <c r="I346" s="4"/>
    </row>
    <row r="347" spans="1:9" x14ac:dyDescent="0.2">
      <c r="A347" s="11">
        <v>44704</v>
      </c>
      <c r="B347" s="8">
        <v>18.72</v>
      </c>
      <c r="C347" s="6">
        <v>-7.0000000000000007E-2</v>
      </c>
      <c r="D347" s="6">
        <v>-0.41791044776119401</v>
      </c>
      <c r="E347" s="4"/>
      <c r="F347" s="9"/>
      <c r="G347" s="4"/>
      <c r="H347" s="4"/>
      <c r="I347" s="4"/>
    </row>
    <row r="348" spans="1:9" x14ac:dyDescent="0.2">
      <c r="A348" s="11">
        <v>44701</v>
      </c>
      <c r="B348" s="8">
        <v>18.8</v>
      </c>
      <c r="C348" s="6">
        <v>0.08</v>
      </c>
      <c r="D348" s="6">
        <v>0.47990401919616082</v>
      </c>
      <c r="E348" s="4"/>
      <c r="F348" s="9"/>
      <c r="G348" s="4"/>
      <c r="H348" s="4"/>
      <c r="I348" s="4"/>
    </row>
    <row r="349" spans="1:9" x14ac:dyDescent="0.2">
      <c r="A349" s="11">
        <v>44700</v>
      </c>
      <c r="B349" s="8">
        <v>18.71</v>
      </c>
      <c r="C349" s="6">
        <v>-0.19</v>
      </c>
      <c r="D349" s="6">
        <v>-1.1269276393831553</v>
      </c>
      <c r="E349" s="4"/>
      <c r="F349" s="9"/>
      <c r="G349" s="4"/>
      <c r="H349" s="4"/>
      <c r="I349" s="4"/>
    </row>
    <row r="350" spans="1:9" x14ac:dyDescent="0.2">
      <c r="A350" s="11">
        <v>44699</v>
      </c>
      <c r="B350" s="8">
        <v>18.920000000000002</v>
      </c>
      <c r="C350" s="6">
        <v>-0.04</v>
      </c>
      <c r="D350" s="6">
        <v>-0.23668639053254439</v>
      </c>
      <c r="E350" s="4"/>
      <c r="F350" s="9"/>
      <c r="G350" s="4"/>
      <c r="H350" s="4"/>
      <c r="I350" s="4"/>
    </row>
    <row r="351" spans="1:9" x14ac:dyDescent="0.2">
      <c r="A351" s="11">
        <v>44698</v>
      </c>
      <c r="B351" s="8">
        <v>18.97</v>
      </c>
      <c r="C351" s="6">
        <v>0.03</v>
      </c>
      <c r="D351" s="6">
        <v>0.1778304682868998</v>
      </c>
      <c r="E351" s="4"/>
      <c r="F351" s="9"/>
      <c r="G351" s="4"/>
      <c r="H351" s="4"/>
      <c r="I351" s="4"/>
    </row>
    <row r="352" spans="1:9" x14ac:dyDescent="0.2">
      <c r="A352" s="11">
        <v>44697</v>
      </c>
      <c r="B352" s="8">
        <v>18.940000000000001</v>
      </c>
      <c r="C352" s="6">
        <v>-0.09</v>
      </c>
      <c r="D352" s="6">
        <v>-0.53066037735849059</v>
      </c>
      <c r="E352" s="4"/>
      <c r="F352" s="9"/>
      <c r="G352" s="4"/>
      <c r="H352" s="4"/>
      <c r="I352" s="4"/>
    </row>
    <row r="353" spans="1:9" x14ac:dyDescent="0.2">
      <c r="A353" s="11">
        <v>44694</v>
      </c>
      <c r="B353" s="8">
        <v>19.03</v>
      </c>
      <c r="C353" s="6">
        <v>0.18</v>
      </c>
      <c r="D353" s="6">
        <v>1.0727056019070322</v>
      </c>
      <c r="E353" s="4"/>
      <c r="F353" s="9"/>
      <c r="G353" s="4"/>
      <c r="H353" s="4"/>
      <c r="I353" s="4"/>
    </row>
    <row r="354" spans="1:9" x14ac:dyDescent="0.2">
      <c r="A354" s="11">
        <v>44693</v>
      </c>
      <c r="B354" s="8">
        <v>18.829999999999998</v>
      </c>
      <c r="C354" s="6">
        <v>-0.06</v>
      </c>
      <c r="D354" s="6">
        <v>-0.35629453681710221</v>
      </c>
      <c r="E354" s="4"/>
      <c r="F354" s="9"/>
      <c r="G354" s="4"/>
      <c r="H354" s="4"/>
      <c r="I354" s="4"/>
    </row>
    <row r="355" spans="1:9" x14ac:dyDescent="0.2">
      <c r="A355" s="11">
        <v>44692</v>
      </c>
      <c r="B355" s="8">
        <v>18.899999999999999</v>
      </c>
      <c r="C355" s="6">
        <v>-0.03</v>
      </c>
      <c r="D355" s="6">
        <v>-0.1778304682868998</v>
      </c>
      <c r="E355" s="4"/>
      <c r="F355" s="9"/>
      <c r="G355" s="4"/>
      <c r="H355" s="4"/>
      <c r="I355" s="4"/>
    </row>
    <row r="356" spans="1:9" x14ac:dyDescent="0.2">
      <c r="A356" s="11">
        <v>44691</v>
      </c>
      <c r="B356" s="8">
        <v>18.93</v>
      </c>
      <c r="C356" s="6">
        <v>-0.01</v>
      </c>
      <c r="D356" s="6">
        <v>-5.92417061611374E-2</v>
      </c>
      <c r="E356" s="4"/>
      <c r="F356" s="9"/>
      <c r="G356" s="4"/>
      <c r="H356" s="4"/>
      <c r="I356" s="4"/>
    </row>
    <row r="357" spans="1:9" x14ac:dyDescent="0.2">
      <c r="A357" s="11">
        <v>44687</v>
      </c>
      <c r="B357" s="8">
        <v>18.95</v>
      </c>
      <c r="C357" s="6">
        <v>-0.35</v>
      </c>
      <c r="D357" s="6">
        <v>-2.0313406848520024</v>
      </c>
      <c r="E357" s="4"/>
      <c r="F357" s="9"/>
      <c r="G357" s="4"/>
      <c r="H357" s="4"/>
      <c r="I357" s="4"/>
    </row>
    <row r="358" spans="1:9" x14ac:dyDescent="0.2">
      <c r="A358" s="11">
        <v>44686</v>
      </c>
      <c r="B358" s="8">
        <v>19.34</v>
      </c>
      <c r="C358" s="6">
        <v>0.06</v>
      </c>
      <c r="D358" s="6">
        <v>0.34944670937681999</v>
      </c>
      <c r="E358" s="4"/>
      <c r="F358" s="9"/>
      <c r="G358" s="4"/>
      <c r="H358" s="4"/>
      <c r="I358" s="4"/>
    </row>
    <row r="359" spans="1:9" x14ac:dyDescent="0.2">
      <c r="A359" s="11">
        <v>44685</v>
      </c>
      <c r="B359" s="8">
        <v>19.27</v>
      </c>
      <c r="C359" s="6">
        <v>-0.02</v>
      </c>
      <c r="D359" s="6">
        <v>-0.11634671320535191</v>
      </c>
      <c r="E359" s="4"/>
      <c r="F359" s="9"/>
      <c r="G359" s="4"/>
      <c r="H359" s="4"/>
      <c r="I359" s="4"/>
    </row>
    <row r="360" spans="1:9" x14ac:dyDescent="0.2">
      <c r="A360" s="11">
        <v>44684</v>
      </c>
      <c r="B360" s="8">
        <v>19.29</v>
      </c>
      <c r="C360" s="6">
        <v>-0.01</v>
      </c>
      <c r="D360" s="6">
        <v>-5.8139534883720902E-2</v>
      </c>
      <c r="E360" s="4"/>
      <c r="F360" s="9"/>
      <c r="G360" s="4"/>
      <c r="H360" s="4"/>
      <c r="I360" s="4"/>
    </row>
    <row r="361" spans="1:9" x14ac:dyDescent="0.2">
      <c r="A361" s="11">
        <v>44683</v>
      </c>
      <c r="B361" s="8">
        <v>19.3</v>
      </c>
      <c r="C361" s="6">
        <v>-0.21</v>
      </c>
      <c r="D361" s="6">
        <v>-1.2062033314187248</v>
      </c>
      <c r="E361" s="4"/>
      <c r="F361" s="9"/>
      <c r="G361" s="4"/>
      <c r="H361" s="4"/>
      <c r="I361" s="4"/>
    </row>
    <row r="362" spans="1:9" x14ac:dyDescent="0.2">
      <c r="A362" s="11">
        <v>44680</v>
      </c>
      <c r="B362" s="8">
        <v>19.53</v>
      </c>
      <c r="C362" s="6">
        <v>0.11</v>
      </c>
      <c r="D362" s="6">
        <v>0.63583815028901736</v>
      </c>
      <c r="E362" s="4"/>
      <c r="F362" s="9"/>
      <c r="G362" s="4"/>
      <c r="H362" s="4"/>
      <c r="I362" s="4"/>
    </row>
    <row r="363" spans="1:9" x14ac:dyDescent="0.2">
      <c r="A363" s="11">
        <v>44679</v>
      </c>
      <c r="B363" s="8">
        <v>19.41</v>
      </c>
      <c r="C363" s="6">
        <v>0.01</v>
      </c>
      <c r="D363" s="6">
        <v>5.7836899942163102E-2</v>
      </c>
      <c r="E363" s="4"/>
      <c r="F363" s="9"/>
      <c r="G363" s="4"/>
      <c r="H363" s="4"/>
      <c r="I363" s="4"/>
    </row>
    <row r="364" spans="1:9" x14ac:dyDescent="0.2">
      <c r="A364" s="11">
        <v>44678</v>
      </c>
      <c r="B364" s="8">
        <v>19.399999999999999</v>
      </c>
      <c r="C364" s="6">
        <v>0.06</v>
      </c>
      <c r="D364" s="6">
        <v>0.34822983168891469</v>
      </c>
      <c r="E364" s="4"/>
      <c r="F364" s="9"/>
      <c r="G364" s="4"/>
      <c r="H364" s="4"/>
      <c r="I364" s="4"/>
    </row>
    <row r="365" spans="1:9" x14ac:dyDescent="0.2">
      <c r="A365" s="11">
        <v>44677</v>
      </c>
      <c r="B365" s="8">
        <v>19.329999999999998</v>
      </c>
      <c r="C365" s="6">
        <v>7.0000000000000007E-2</v>
      </c>
      <c r="D365" s="6">
        <v>0.40792540792540788</v>
      </c>
      <c r="E365" s="4"/>
      <c r="F365" s="9"/>
      <c r="G365" s="4"/>
      <c r="H365" s="4"/>
      <c r="I365" s="4"/>
    </row>
    <row r="366" spans="1:9" x14ac:dyDescent="0.2">
      <c r="A366" s="11">
        <v>44676</v>
      </c>
      <c r="B366" s="8">
        <v>19.25</v>
      </c>
      <c r="C366" s="6">
        <v>-0.17</v>
      </c>
      <c r="D366" s="6">
        <v>-0.98095787651471433</v>
      </c>
      <c r="E366" s="4"/>
      <c r="F366" s="9"/>
      <c r="G366" s="4"/>
      <c r="H366" s="4"/>
      <c r="I366" s="4"/>
    </row>
    <row r="367" spans="1:9" x14ac:dyDescent="0.2">
      <c r="A367" s="11">
        <v>44673</v>
      </c>
      <c r="B367" s="8">
        <v>19.440000000000001</v>
      </c>
      <c r="C367" s="6">
        <v>-0.22</v>
      </c>
      <c r="D367" s="6">
        <v>-1.2535612535612535</v>
      </c>
      <c r="E367" s="4"/>
      <c r="F367" s="9"/>
      <c r="G367" s="4"/>
      <c r="H367" s="4"/>
      <c r="I367" s="4"/>
    </row>
    <row r="368" spans="1:9" x14ac:dyDescent="0.2">
      <c r="A368" s="11">
        <v>44672</v>
      </c>
      <c r="B368" s="8">
        <v>19.690000000000001</v>
      </c>
      <c r="C368" s="6">
        <v>7.0000000000000007E-2</v>
      </c>
      <c r="D368" s="6">
        <v>0.40045766590389009</v>
      </c>
      <c r="E368" s="4"/>
      <c r="F368" s="9"/>
      <c r="G368" s="4"/>
      <c r="H368" s="4"/>
      <c r="I368" s="4"/>
    </row>
    <row r="369" spans="1:9" x14ac:dyDescent="0.2">
      <c r="A369" s="11">
        <v>44671</v>
      </c>
      <c r="B369" s="8">
        <v>19.61</v>
      </c>
      <c r="C369" s="6">
        <v>7.0000000000000007E-2</v>
      </c>
      <c r="D369" s="6">
        <v>0.40206777713957498</v>
      </c>
      <c r="E369" s="4"/>
      <c r="F369" s="9"/>
      <c r="G369" s="4"/>
      <c r="H369" s="4"/>
      <c r="I369" s="4"/>
    </row>
    <row r="370" spans="1:9" x14ac:dyDescent="0.2">
      <c r="A370" s="11">
        <v>44670</v>
      </c>
      <c r="B370" s="8">
        <v>19.53</v>
      </c>
      <c r="C370" s="6">
        <v>-0.08</v>
      </c>
      <c r="D370" s="6">
        <v>-0.45740423098913657</v>
      </c>
      <c r="E370" s="4"/>
      <c r="F370" s="9"/>
      <c r="G370" s="4"/>
      <c r="H370" s="4"/>
      <c r="I370" s="4"/>
    </row>
    <row r="371" spans="1:9" x14ac:dyDescent="0.2">
      <c r="A371" s="11">
        <v>44665</v>
      </c>
      <c r="B371" s="8">
        <v>19.62</v>
      </c>
      <c r="C371" s="6">
        <v>7.0000000000000007E-2</v>
      </c>
      <c r="D371" s="6">
        <v>0.40183696900114813</v>
      </c>
      <c r="E371" s="4"/>
      <c r="F371" s="9"/>
      <c r="G371" s="4"/>
      <c r="H371" s="4"/>
      <c r="I371" s="4"/>
    </row>
    <row r="372" spans="1:9" x14ac:dyDescent="0.2">
      <c r="A372" s="11">
        <v>44664</v>
      </c>
      <c r="B372" s="8">
        <v>19.54</v>
      </c>
      <c r="C372" s="6">
        <v>-7.0000000000000007E-2</v>
      </c>
      <c r="D372" s="6">
        <v>-0.40022870211549461</v>
      </c>
      <c r="E372" s="4"/>
      <c r="F372" s="9"/>
      <c r="G372" s="4"/>
      <c r="H372" s="4"/>
      <c r="I372" s="4"/>
    </row>
    <row r="373" spans="1:9" x14ac:dyDescent="0.2">
      <c r="A373" s="11">
        <v>44663</v>
      </c>
      <c r="B373" s="8">
        <v>19.62</v>
      </c>
      <c r="C373" s="6">
        <v>0.02</v>
      </c>
      <c r="D373" s="6">
        <v>0.11448196908986839</v>
      </c>
      <c r="E373" s="4"/>
      <c r="F373" s="9"/>
      <c r="G373" s="4"/>
      <c r="H373" s="4"/>
      <c r="I373" s="4"/>
    </row>
    <row r="374" spans="1:9" x14ac:dyDescent="0.2">
      <c r="A374" s="11">
        <v>44662</v>
      </c>
      <c r="B374" s="8">
        <v>19.600000000000001</v>
      </c>
      <c r="C374" s="6">
        <v>-0.1</v>
      </c>
      <c r="D374" s="6">
        <v>-0.56915196357427433</v>
      </c>
      <c r="E374" s="4"/>
      <c r="F374" s="9"/>
      <c r="G374" s="4"/>
      <c r="H374" s="4"/>
      <c r="I374" s="4"/>
    </row>
    <row r="375" spans="1:9" x14ac:dyDescent="0.2">
      <c r="A375" s="11">
        <v>44659</v>
      </c>
      <c r="B375" s="8">
        <v>19.7</v>
      </c>
      <c r="C375" s="6">
        <v>0.02</v>
      </c>
      <c r="D375" s="6">
        <v>0.113960113960114</v>
      </c>
      <c r="E375" s="4"/>
      <c r="F375" s="9"/>
      <c r="G375" s="4"/>
      <c r="H375" s="4"/>
      <c r="I375" s="4"/>
    </row>
    <row r="376" spans="1:9" x14ac:dyDescent="0.2">
      <c r="A376" s="11">
        <v>44658</v>
      </c>
      <c r="B376" s="8">
        <v>19.68</v>
      </c>
      <c r="C376" s="6">
        <v>0.05</v>
      </c>
      <c r="D376" s="6">
        <v>0.2857142857142857</v>
      </c>
      <c r="E376" s="4"/>
      <c r="F376" s="9"/>
      <c r="G376" s="4"/>
      <c r="H376" s="4"/>
      <c r="I376" s="4"/>
    </row>
    <row r="377" spans="1:9" x14ac:dyDescent="0.2">
      <c r="A377" s="11">
        <v>44657</v>
      </c>
      <c r="B377" s="8">
        <v>19.63</v>
      </c>
      <c r="C377" s="6">
        <v>-0.2</v>
      </c>
      <c r="D377" s="6">
        <v>-1.1299435028248588</v>
      </c>
      <c r="E377" s="4"/>
      <c r="F377" s="9"/>
      <c r="G377" s="4"/>
      <c r="H377" s="4"/>
      <c r="I377" s="4"/>
    </row>
    <row r="378" spans="1:9" x14ac:dyDescent="0.2">
      <c r="A378" s="11">
        <v>44656</v>
      </c>
      <c r="B378" s="8">
        <v>19.850000000000001</v>
      </c>
      <c r="C378" s="6">
        <v>0.03</v>
      </c>
      <c r="D378" s="6">
        <v>0.1697792869269949</v>
      </c>
      <c r="E378" s="4"/>
      <c r="F378" s="9"/>
      <c r="G378" s="4"/>
      <c r="H378" s="4"/>
      <c r="I378" s="4"/>
    </row>
    <row r="379" spans="1:9" x14ac:dyDescent="0.2">
      <c r="A379" s="11">
        <v>44655</v>
      </c>
      <c r="B379" s="8">
        <v>19.82</v>
      </c>
      <c r="C379" s="6">
        <v>0.09</v>
      </c>
      <c r="D379" s="6">
        <v>0.51194539249146753</v>
      </c>
      <c r="E379" s="4"/>
      <c r="F379" s="9"/>
      <c r="G379" s="4"/>
      <c r="H379" s="4"/>
      <c r="I379" s="4"/>
    </row>
    <row r="380" spans="1:9" x14ac:dyDescent="0.2">
      <c r="A380" s="11">
        <v>44652</v>
      </c>
      <c r="B380" s="8">
        <v>19.72</v>
      </c>
      <c r="C380" s="6">
        <v>-0.05</v>
      </c>
      <c r="D380" s="6">
        <v>-0.28360748723766299</v>
      </c>
      <c r="E380" s="4"/>
      <c r="F380" s="9"/>
      <c r="G380" s="4"/>
      <c r="H380" s="4"/>
      <c r="I380" s="4"/>
    </row>
    <row r="381" spans="1:9" x14ac:dyDescent="0.2">
      <c r="A381" s="11">
        <v>44651</v>
      </c>
      <c r="B381" s="8">
        <v>19.78</v>
      </c>
      <c r="C381" s="6">
        <v>0.05</v>
      </c>
      <c r="D381" s="6">
        <v>0.2844141069397042</v>
      </c>
      <c r="E381" s="4"/>
      <c r="F381" s="9"/>
      <c r="G381" s="4"/>
      <c r="H381" s="4"/>
      <c r="I381" s="4"/>
    </row>
    <row r="382" spans="1:9" x14ac:dyDescent="0.2">
      <c r="A382" s="11">
        <v>44650</v>
      </c>
      <c r="B382" s="8">
        <v>19.72</v>
      </c>
      <c r="C382" s="6">
        <v>-0.04</v>
      </c>
      <c r="D382" s="6">
        <v>-0.22701475595913731</v>
      </c>
      <c r="E382" s="4"/>
      <c r="F382" s="9"/>
      <c r="G382" s="4"/>
      <c r="H382" s="4"/>
      <c r="I382" s="4"/>
    </row>
    <row r="383" spans="1:9" x14ac:dyDescent="0.2">
      <c r="A383" s="11">
        <v>44649</v>
      </c>
      <c r="B383" s="8">
        <v>19.760000000000002</v>
      </c>
      <c r="C383" s="6">
        <v>-0.01</v>
      </c>
      <c r="D383" s="6">
        <v>-5.6721497447532597E-2</v>
      </c>
      <c r="E383" s="4"/>
      <c r="F383" s="9"/>
      <c r="G383" s="4"/>
      <c r="H383" s="4"/>
      <c r="I383" s="4"/>
    </row>
    <row r="384" spans="1:9" x14ac:dyDescent="0.2">
      <c r="A384" s="11">
        <v>44648</v>
      </c>
      <c r="B384" s="8">
        <v>19.77</v>
      </c>
      <c r="C384" s="6">
        <v>0.05</v>
      </c>
      <c r="D384" s="6">
        <v>0.2844141069397042</v>
      </c>
      <c r="E384" s="4"/>
      <c r="F384" s="9"/>
      <c r="G384" s="4"/>
      <c r="H384" s="4"/>
      <c r="I384" s="4"/>
    </row>
    <row r="385" spans="1:9" x14ac:dyDescent="0.2">
      <c r="A385" s="11">
        <v>44645</v>
      </c>
      <c r="B385" s="8">
        <v>19.71</v>
      </c>
      <c r="C385" s="6">
        <v>0.05</v>
      </c>
      <c r="D385" s="6">
        <v>0.2852253280091272</v>
      </c>
      <c r="E385" s="4"/>
      <c r="F385" s="9"/>
      <c r="G385" s="4"/>
      <c r="H385" s="4"/>
      <c r="I385" s="4"/>
    </row>
    <row r="386" spans="1:9" x14ac:dyDescent="0.2">
      <c r="A386" s="11">
        <v>44644</v>
      </c>
      <c r="B386" s="8">
        <v>19.66</v>
      </c>
      <c r="C386" s="6">
        <v>-0.04</v>
      </c>
      <c r="D386" s="6">
        <v>-0.22766078542970969</v>
      </c>
      <c r="E386" s="4"/>
      <c r="F386" s="9"/>
      <c r="G386" s="4"/>
      <c r="H386" s="4"/>
      <c r="I386" s="4"/>
    </row>
    <row r="387" spans="1:9" x14ac:dyDescent="0.2">
      <c r="A387" s="11">
        <v>44643</v>
      </c>
      <c r="B387" s="8">
        <v>19.7</v>
      </c>
      <c r="C387" s="6">
        <v>-0.04</v>
      </c>
      <c r="D387" s="6">
        <v>-0.22714366837024419</v>
      </c>
      <c r="E387" s="4"/>
      <c r="F387" s="9"/>
      <c r="G387" s="4"/>
      <c r="H387" s="4"/>
      <c r="I387" s="4"/>
    </row>
    <row r="388" spans="1:9" x14ac:dyDescent="0.2">
      <c r="A388" s="11">
        <v>44642</v>
      </c>
      <c r="B388" s="8">
        <v>19.75</v>
      </c>
      <c r="C388" s="6">
        <v>0.05</v>
      </c>
      <c r="D388" s="6">
        <v>0.2847380410022779</v>
      </c>
      <c r="E388" s="4"/>
      <c r="F388" s="9"/>
      <c r="G388" s="4"/>
      <c r="H388" s="4"/>
      <c r="I388" s="4"/>
    </row>
    <row r="389" spans="1:9" x14ac:dyDescent="0.2">
      <c r="A389" s="11">
        <v>44641</v>
      </c>
      <c r="B389" s="8">
        <v>19.690000000000001</v>
      </c>
      <c r="C389" s="6">
        <v>0.02</v>
      </c>
      <c r="D389" s="6">
        <v>0.1140250855188141</v>
      </c>
      <c r="E389" s="4"/>
      <c r="F389" s="9"/>
      <c r="G389" s="4"/>
      <c r="H389" s="4"/>
      <c r="I389" s="4"/>
    </row>
    <row r="390" spans="1:9" x14ac:dyDescent="0.2">
      <c r="A390" s="11">
        <v>44638</v>
      </c>
      <c r="B390" s="8">
        <v>19.670000000000002</v>
      </c>
      <c r="C390" s="6">
        <v>0.15</v>
      </c>
      <c r="D390" s="6">
        <v>0.86256469235192634</v>
      </c>
      <c r="E390" s="4"/>
      <c r="F390" s="9"/>
      <c r="G390" s="4"/>
      <c r="H390" s="4"/>
      <c r="I390" s="4"/>
    </row>
    <row r="391" spans="1:9" x14ac:dyDescent="0.2">
      <c r="A391" s="11">
        <v>44637</v>
      </c>
      <c r="B391" s="8">
        <v>19.5</v>
      </c>
      <c r="C391" s="6">
        <v>-0.04</v>
      </c>
      <c r="D391" s="6">
        <v>-0.22948938611589209</v>
      </c>
      <c r="E391" s="4"/>
      <c r="F391" s="9"/>
      <c r="G391" s="4"/>
      <c r="H391" s="4"/>
      <c r="I391" s="4"/>
    </row>
    <row r="392" spans="1:9" x14ac:dyDescent="0.2">
      <c r="A392" s="11">
        <v>44636</v>
      </c>
      <c r="B392" s="8">
        <v>19.55</v>
      </c>
      <c r="C392" s="6">
        <v>0.19</v>
      </c>
      <c r="D392" s="6">
        <v>1.1020881670533642</v>
      </c>
      <c r="E392" s="4"/>
      <c r="F392" s="9"/>
      <c r="G392" s="4"/>
      <c r="H392" s="4"/>
      <c r="I392" s="4"/>
    </row>
    <row r="393" spans="1:9" x14ac:dyDescent="0.2">
      <c r="A393" s="11">
        <v>44635</v>
      </c>
      <c r="B393" s="8">
        <v>19.329999999999998</v>
      </c>
      <c r="C393" s="6">
        <v>-0.05</v>
      </c>
      <c r="D393" s="6">
        <v>-0.2891844997108155</v>
      </c>
      <c r="E393" s="4"/>
      <c r="F393" s="9"/>
      <c r="G393" s="4"/>
      <c r="H393" s="4"/>
      <c r="I393" s="4"/>
    </row>
    <row r="394" spans="1:9" x14ac:dyDescent="0.2">
      <c r="A394" s="11">
        <v>44634</v>
      </c>
      <c r="B394" s="8">
        <v>19.39</v>
      </c>
      <c r="C394" s="6">
        <v>0.02</v>
      </c>
      <c r="D394" s="6">
        <v>0.11580775911986101</v>
      </c>
      <c r="E394" s="4"/>
      <c r="F394" s="9"/>
      <c r="G394" s="4"/>
      <c r="H394" s="4"/>
      <c r="I394" s="4"/>
    </row>
    <row r="395" spans="1:9" x14ac:dyDescent="0.2">
      <c r="A395" s="11">
        <v>44631</v>
      </c>
      <c r="B395" s="8">
        <v>19.37</v>
      </c>
      <c r="C395" s="6">
        <v>0.06</v>
      </c>
      <c r="D395" s="6">
        <v>0.34863451481696689</v>
      </c>
      <c r="E395" s="4"/>
      <c r="F395" s="9"/>
      <c r="G395" s="4"/>
      <c r="H395" s="4"/>
      <c r="I395" s="4"/>
    </row>
    <row r="396" spans="1:9" x14ac:dyDescent="0.2">
      <c r="A396" s="11">
        <v>44630</v>
      </c>
      <c r="B396" s="8">
        <v>19.3</v>
      </c>
      <c r="C396" s="6">
        <v>0.01</v>
      </c>
      <c r="D396" s="6">
        <v>5.8139534883720902E-2</v>
      </c>
      <c r="E396" s="4"/>
      <c r="F396" s="9"/>
      <c r="G396" s="4"/>
      <c r="H396" s="4"/>
      <c r="I396" s="4"/>
    </row>
    <row r="397" spans="1:9" x14ac:dyDescent="0.2">
      <c r="A397" s="11">
        <v>44629</v>
      </c>
      <c r="B397" s="8">
        <v>19.29</v>
      </c>
      <c r="C397" s="6">
        <v>0.03</v>
      </c>
      <c r="D397" s="6">
        <v>0.17472335468840999</v>
      </c>
      <c r="E397" s="4"/>
      <c r="F397" s="9"/>
      <c r="G397" s="4"/>
      <c r="H397" s="4"/>
      <c r="I397" s="4"/>
    </row>
    <row r="398" spans="1:9" x14ac:dyDescent="0.2">
      <c r="A398" s="11">
        <v>44628</v>
      </c>
      <c r="B398" s="8">
        <v>19.25</v>
      </c>
      <c r="C398" s="6">
        <v>-0.19</v>
      </c>
      <c r="D398" s="6">
        <v>-1.0944700460829493</v>
      </c>
      <c r="E398" s="4"/>
      <c r="F398" s="9"/>
      <c r="G398" s="4"/>
      <c r="H398" s="4"/>
      <c r="I398" s="4"/>
    </row>
    <row r="399" spans="1:9" x14ac:dyDescent="0.2">
      <c r="A399" s="11">
        <v>44627</v>
      </c>
      <c r="B399" s="8">
        <v>19.46</v>
      </c>
      <c r="C399" s="6">
        <v>-7.0000000000000007E-2</v>
      </c>
      <c r="D399" s="6">
        <v>-0.40160642570281119</v>
      </c>
      <c r="E399" s="4"/>
      <c r="F399" s="9"/>
      <c r="G399" s="4"/>
      <c r="H399" s="4"/>
      <c r="I399" s="4"/>
    </row>
    <row r="400" spans="1:9" x14ac:dyDescent="0.2">
      <c r="A400" s="11">
        <v>44624</v>
      </c>
      <c r="B400" s="8">
        <v>19.54</v>
      </c>
      <c r="C400" s="6">
        <v>-0.04</v>
      </c>
      <c r="D400" s="6">
        <v>-0.2289639381797367</v>
      </c>
      <c r="E400" s="4"/>
      <c r="F400" s="9"/>
      <c r="G400" s="4"/>
      <c r="H400" s="4"/>
      <c r="I400" s="4"/>
    </row>
    <row r="401" spans="1:9" x14ac:dyDescent="0.2">
      <c r="A401" s="11">
        <v>44623</v>
      </c>
      <c r="B401" s="8">
        <v>19.59</v>
      </c>
      <c r="C401" s="6">
        <v>0.03</v>
      </c>
      <c r="D401" s="6">
        <v>0.17201834862385321</v>
      </c>
      <c r="E401" s="4"/>
      <c r="F401" s="9"/>
      <c r="G401" s="4"/>
      <c r="H401" s="4"/>
      <c r="I401" s="4"/>
    </row>
    <row r="402" spans="1:9" x14ac:dyDescent="0.2">
      <c r="A402" s="11">
        <v>44622</v>
      </c>
      <c r="B402" s="8">
        <v>19.55</v>
      </c>
      <c r="C402" s="6">
        <v>0.04</v>
      </c>
      <c r="D402" s="6">
        <v>0.22988505747126439</v>
      </c>
      <c r="E402" s="4"/>
      <c r="F402" s="9"/>
      <c r="G402" s="4"/>
      <c r="H402" s="4"/>
      <c r="I402" s="4"/>
    </row>
    <row r="403" spans="1:9" x14ac:dyDescent="0.2">
      <c r="A403" s="11">
        <v>44621</v>
      </c>
      <c r="B403" s="8">
        <v>19.5</v>
      </c>
      <c r="C403" s="6">
        <v>0.1</v>
      </c>
      <c r="D403" s="6">
        <v>0.5780346820809249</v>
      </c>
      <c r="E403" s="4"/>
      <c r="F403" s="9"/>
      <c r="G403" s="4"/>
      <c r="H403" s="4"/>
      <c r="I403" s="4"/>
    </row>
    <row r="404" spans="1:9" x14ac:dyDescent="0.2">
      <c r="A404" s="11">
        <v>44620</v>
      </c>
      <c r="B404" s="8">
        <v>19.399999999999999</v>
      </c>
      <c r="C404" s="6">
        <v>0.13</v>
      </c>
      <c r="D404" s="6">
        <v>0.75713453698311006</v>
      </c>
      <c r="E404" s="4"/>
      <c r="F404" s="9"/>
      <c r="G404" s="4"/>
      <c r="H404" s="4"/>
      <c r="I404" s="4"/>
    </row>
    <row r="405" spans="1:9" x14ac:dyDescent="0.2">
      <c r="A405" s="11">
        <v>44617</v>
      </c>
      <c r="B405" s="8">
        <v>19.25</v>
      </c>
      <c r="C405" s="6">
        <v>0.15</v>
      </c>
      <c r="D405" s="6">
        <v>0.88131609870740302</v>
      </c>
      <c r="E405" s="4"/>
      <c r="F405" s="9"/>
      <c r="G405" s="4"/>
      <c r="H405" s="4"/>
      <c r="I405" s="4"/>
    </row>
    <row r="406" spans="1:9" x14ac:dyDescent="0.2">
      <c r="A406" s="11">
        <v>44616</v>
      </c>
      <c r="B406" s="8">
        <v>19.079999999999998</v>
      </c>
      <c r="C406" s="6">
        <v>-0.13</v>
      </c>
      <c r="D406" s="6">
        <v>-0.75801749271137031</v>
      </c>
      <c r="E406" s="4"/>
      <c r="F406" s="9"/>
      <c r="G406" s="4"/>
      <c r="H406" s="4"/>
      <c r="I406" s="4"/>
    </row>
    <row r="407" spans="1:9" x14ac:dyDescent="0.2">
      <c r="A407" s="11">
        <v>44615</v>
      </c>
      <c r="B407" s="8">
        <v>19.22</v>
      </c>
      <c r="C407" s="6">
        <v>-0.01</v>
      </c>
      <c r="D407" s="6">
        <v>-5.82750582750583E-2</v>
      </c>
      <c r="E407" s="4"/>
      <c r="F407" s="9"/>
      <c r="G407" s="4"/>
      <c r="H407" s="4"/>
      <c r="I407" s="4"/>
    </row>
    <row r="408" spans="1:9" x14ac:dyDescent="0.2">
      <c r="A408" s="11">
        <v>44614</v>
      </c>
      <c r="B408" s="8">
        <v>19.239999999999998</v>
      </c>
      <c r="C408" s="6">
        <v>-0.01</v>
      </c>
      <c r="D408" s="6">
        <v>-5.824111822947E-2</v>
      </c>
      <c r="E408" s="4"/>
      <c r="F408" s="9"/>
      <c r="G408" s="4"/>
      <c r="H408" s="4"/>
      <c r="I408" s="4"/>
    </row>
    <row r="409" spans="1:9" x14ac:dyDescent="0.2">
      <c r="A409" s="11">
        <v>44613</v>
      </c>
      <c r="B409" s="8">
        <v>19.25</v>
      </c>
      <c r="C409" s="6">
        <v>-0.09</v>
      </c>
      <c r="D409" s="6">
        <v>-0.52143684820393976</v>
      </c>
      <c r="E409" s="4"/>
      <c r="F409" s="9"/>
      <c r="G409" s="4"/>
      <c r="H409" s="4"/>
      <c r="I409" s="4"/>
    </row>
    <row r="410" spans="1:9" x14ac:dyDescent="0.2">
      <c r="A410" s="11">
        <v>44610</v>
      </c>
      <c r="B410" s="8">
        <v>19.350000000000001</v>
      </c>
      <c r="C410" s="6">
        <v>-0.02</v>
      </c>
      <c r="D410" s="6">
        <v>-0.1157407407407407</v>
      </c>
      <c r="E410" s="4"/>
      <c r="F410" s="9"/>
      <c r="G410" s="4"/>
      <c r="H410" s="4"/>
      <c r="I410" s="4"/>
    </row>
    <row r="411" spans="1:9" x14ac:dyDescent="0.2">
      <c r="A411" s="11">
        <v>44609</v>
      </c>
      <c r="B411" s="8">
        <v>19.37</v>
      </c>
      <c r="C411" s="6">
        <v>0</v>
      </c>
      <c r="D411" s="6">
        <v>0</v>
      </c>
      <c r="E411" s="4"/>
      <c r="F411" s="9"/>
      <c r="G411" s="4"/>
      <c r="H411" s="4"/>
      <c r="I411" s="4"/>
    </row>
    <row r="412" spans="1:9" x14ac:dyDescent="0.2">
      <c r="A412" s="11">
        <v>44608</v>
      </c>
      <c r="B412" s="8">
        <v>19.37</v>
      </c>
      <c r="C412" s="6">
        <v>-0.05</v>
      </c>
      <c r="D412" s="6">
        <v>-0.28851702250432781</v>
      </c>
      <c r="E412" s="4"/>
      <c r="F412" s="9"/>
      <c r="G412" s="4"/>
      <c r="H412" s="4"/>
      <c r="I412" s="4"/>
    </row>
    <row r="413" spans="1:9" x14ac:dyDescent="0.2">
      <c r="A413" s="11">
        <v>44607</v>
      </c>
      <c r="B413" s="8">
        <v>19.43</v>
      </c>
      <c r="C413" s="6">
        <v>7.0000000000000007E-2</v>
      </c>
      <c r="D413" s="6">
        <v>0.40556199304750867</v>
      </c>
      <c r="E413" s="4"/>
      <c r="F413" s="9"/>
      <c r="G413" s="4"/>
      <c r="H413" s="4"/>
      <c r="I413" s="4"/>
    </row>
    <row r="414" spans="1:9" x14ac:dyDescent="0.2">
      <c r="A414" s="11">
        <v>44606</v>
      </c>
      <c r="B414" s="8">
        <v>19.34</v>
      </c>
      <c r="C414" s="6">
        <v>-0.11</v>
      </c>
      <c r="D414" s="6">
        <v>-0.63327576280944153</v>
      </c>
      <c r="E414" s="4"/>
      <c r="F414" s="9"/>
      <c r="G414" s="4"/>
      <c r="H414" s="4"/>
      <c r="I414" s="4"/>
    </row>
    <row r="415" spans="1:9" x14ac:dyDescent="0.2">
      <c r="A415" s="11">
        <v>44603</v>
      </c>
      <c r="B415" s="8">
        <v>19.46</v>
      </c>
      <c r="C415" s="6">
        <v>-0.09</v>
      </c>
      <c r="D415" s="6">
        <v>-0.51546391752577314</v>
      </c>
      <c r="E415" s="4"/>
      <c r="F415" s="9"/>
      <c r="G415" s="4"/>
      <c r="H415" s="4"/>
      <c r="I415" s="4"/>
    </row>
    <row r="416" spans="1:9" x14ac:dyDescent="0.2">
      <c r="A416" s="11">
        <v>44602</v>
      </c>
      <c r="B416" s="8">
        <v>19.57</v>
      </c>
      <c r="C416" s="6">
        <v>-0.03</v>
      </c>
      <c r="D416" s="6">
        <v>-0.17152658662092621</v>
      </c>
      <c r="E416" s="4"/>
      <c r="F416" s="9"/>
      <c r="G416" s="4"/>
      <c r="H416" s="4"/>
      <c r="I416" s="4"/>
    </row>
    <row r="417" spans="1:9" x14ac:dyDescent="0.2">
      <c r="A417" s="11">
        <v>44601</v>
      </c>
      <c r="B417" s="8">
        <v>19.600000000000001</v>
      </c>
      <c r="C417" s="6">
        <v>0.17</v>
      </c>
      <c r="D417" s="6">
        <v>0.98152424942263283</v>
      </c>
      <c r="E417" s="4"/>
      <c r="F417" s="9"/>
      <c r="G417" s="4"/>
      <c r="H417" s="4"/>
      <c r="I417" s="4"/>
    </row>
    <row r="418" spans="1:9" x14ac:dyDescent="0.2">
      <c r="A418" s="11">
        <v>44600</v>
      </c>
      <c r="B418" s="8">
        <v>19.41</v>
      </c>
      <c r="C418" s="6">
        <v>-0.04</v>
      </c>
      <c r="D418" s="6">
        <v>-0.2304147465437788</v>
      </c>
      <c r="E418" s="4"/>
      <c r="F418" s="9"/>
      <c r="G418" s="4"/>
      <c r="H418" s="4"/>
      <c r="I418" s="4"/>
    </row>
    <row r="419" spans="1:9" x14ac:dyDescent="0.2">
      <c r="A419" s="11">
        <v>44599</v>
      </c>
      <c r="B419" s="8">
        <v>19.45</v>
      </c>
      <c r="C419" s="6">
        <v>-0.02</v>
      </c>
      <c r="D419" s="6">
        <v>-0.1150747986191024</v>
      </c>
      <c r="E419" s="4"/>
      <c r="F419" s="9"/>
      <c r="G419" s="4"/>
      <c r="H419" s="4"/>
      <c r="I419" s="4"/>
    </row>
    <row r="420" spans="1:9" x14ac:dyDescent="0.2">
      <c r="A420" s="11">
        <v>44596</v>
      </c>
      <c r="B420" s="8">
        <v>19.48</v>
      </c>
      <c r="C420" s="6">
        <v>-0.14000000000000001</v>
      </c>
      <c r="D420" s="6">
        <v>-0.79908675799086759</v>
      </c>
      <c r="E420" s="4"/>
      <c r="F420" s="9"/>
      <c r="G420" s="4"/>
      <c r="H420" s="4"/>
      <c r="I420" s="4"/>
    </row>
    <row r="421" spans="1:9" x14ac:dyDescent="0.2">
      <c r="A421" s="11">
        <v>44595</v>
      </c>
      <c r="B421" s="8">
        <v>19.63</v>
      </c>
      <c r="C421" s="6">
        <v>-0.13</v>
      </c>
      <c r="D421" s="6">
        <v>-0.73654390934844194</v>
      </c>
      <c r="E421" s="4"/>
      <c r="F421" s="9"/>
      <c r="G421" s="4"/>
      <c r="H421" s="4"/>
      <c r="I421" s="4"/>
    </row>
    <row r="422" spans="1:9" x14ac:dyDescent="0.2">
      <c r="A422" s="11">
        <v>44594</v>
      </c>
      <c r="B422" s="8">
        <v>19.78</v>
      </c>
      <c r="C422" s="6">
        <v>0.05</v>
      </c>
      <c r="D422" s="6">
        <v>0.28409090909090912</v>
      </c>
      <c r="E422" s="4"/>
      <c r="F422" s="9"/>
      <c r="G422" s="4"/>
      <c r="H422" s="4"/>
      <c r="I422" s="4"/>
    </row>
    <row r="423" spans="1:9" x14ac:dyDescent="0.2">
      <c r="A423" s="11">
        <v>44593</v>
      </c>
      <c r="B423" s="8">
        <v>19.72</v>
      </c>
      <c r="C423" s="6">
        <v>0.02</v>
      </c>
      <c r="D423" s="6">
        <v>0.11376564277588171</v>
      </c>
      <c r="E423" s="4"/>
      <c r="F423" s="9"/>
      <c r="G423" s="4"/>
      <c r="H423" s="4"/>
      <c r="I423" s="4"/>
    </row>
    <row r="424" spans="1:9" x14ac:dyDescent="0.2">
      <c r="A424" s="11">
        <v>44592</v>
      </c>
      <c r="B424" s="8">
        <v>19.7</v>
      </c>
      <c r="C424" s="6">
        <v>0.2</v>
      </c>
      <c r="D424" s="6">
        <v>1.1507479861910241</v>
      </c>
      <c r="E424" s="4"/>
      <c r="F424" s="9"/>
      <c r="G424" s="4"/>
      <c r="H424" s="4"/>
      <c r="I424" s="4"/>
    </row>
    <row r="425" spans="1:9" x14ac:dyDescent="0.2">
      <c r="A425" s="11">
        <v>44589</v>
      </c>
      <c r="B425" s="8">
        <v>19.47</v>
      </c>
      <c r="C425" s="6">
        <v>-0.19</v>
      </c>
      <c r="D425" s="6">
        <v>-1.0813887307911212</v>
      </c>
      <c r="E425" s="4"/>
      <c r="F425" s="9"/>
      <c r="G425" s="4"/>
      <c r="H425" s="4"/>
      <c r="I425" s="4"/>
    </row>
    <row r="426" spans="1:9" x14ac:dyDescent="0.2">
      <c r="A426" s="11">
        <v>44588</v>
      </c>
      <c r="B426" s="8">
        <v>19.690000000000001</v>
      </c>
      <c r="C426" s="6">
        <v>0</v>
      </c>
      <c r="D426" s="6">
        <v>0</v>
      </c>
      <c r="E426" s="4"/>
      <c r="F426" s="9"/>
      <c r="G426" s="4"/>
      <c r="H426" s="4"/>
      <c r="I426" s="4"/>
    </row>
    <row r="427" spans="1:9" x14ac:dyDescent="0.2">
      <c r="A427" s="11">
        <v>44587</v>
      </c>
      <c r="B427" s="8">
        <v>19.690000000000001</v>
      </c>
      <c r="C427" s="6">
        <v>0.2</v>
      </c>
      <c r="D427" s="6">
        <v>1.1514104778353482</v>
      </c>
      <c r="E427" s="4"/>
      <c r="F427" s="9"/>
      <c r="G427" s="4"/>
      <c r="H427" s="4"/>
      <c r="I427" s="4"/>
    </row>
    <row r="428" spans="1:9" x14ac:dyDescent="0.2">
      <c r="A428" s="11">
        <v>44586</v>
      </c>
      <c r="B428" s="8">
        <v>19.47</v>
      </c>
      <c r="C428" s="6">
        <v>-0.01</v>
      </c>
      <c r="D428" s="6">
        <v>-5.75373993095512E-2</v>
      </c>
      <c r="E428" s="4"/>
      <c r="F428" s="9"/>
      <c r="G428" s="4"/>
      <c r="H428" s="4"/>
      <c r="I428" s="4"/>
    </row>
    <row r="429" spans="1:9" x14ac:dyDescent="0.2">
      <c r="A429" s="11">
        <v>44585</v>
      </c>
      <c r="B429" s="8">
        <v>19.47</v>
      </c>
      <c r="C429" s="6">
        <v>-0.19</v>
      </c>
      <c r="D429" s="6">
        <v>-1.0813887307911212</v>
      </c>
      <c r="E429" s="4"/>
      <c r="F429" s="9"/>
      <c r="G429" s="4"/>
      <c r="H429" s="4"/>
      <c r="I429" s="4"/>
    </row>
    <row r="430" spans="1:9" x14ac:dyDescent="0.2">
      <c r="A430" s="11">
        <v>44582</v>
      </c>
      <c r="B430" s="8">
        <v>19.690000000000001</v>
      </c>
      <c r="C430" s="6">
        <v>-0.21</v>
      </c>
      <c r="D430" s="6">
        <v>-1.1811023622047243</v>
      </c>
      <c r="E430" s="4"/>
      <c r="F430" s="9"/>
      <c r="G430" s="4"/>
      <c r="H430" s="4"/>
      <c r="I430" s="4"/>
    </row>
    <row r="431" spans="1:9" x14ac:dyDescent="0.2">
      <c r="A431" s="11">
        <v>44581</v>
      </c>
      <c r="B431" s="8">
        <v>19.920000000000002</v>
      </c>
      <c r="C431" s="6">
        <v>-0.03</v>
      </c>
      <c r="D431" s="6">
        <v>-0.16844469399213921</v>
      </c>
      <c r="E431" s="4"/>
      <c r="F431" s="9"/>
      <c r="G431" s="4"/>
      <c r="H431" s="4"/>
      <c r="I431" s="4"/>
    </row>
    <row r="432" spans="1:9" x14ac:dyDescent="0.2">
      <c r="A432" s="11">
        <v>44580</v>
      </c>
      <c r="B432" s="8">
        <v>19.95</v>
      </c>
      <c r="C432" s="6">
        <v>7.0000000000000007E-2</v>
      </c>
      <c r="D432" s="6">
        <v>0.39458850056369787</v>
      </c>
      <c r="E432" s="4"/>
      <c r="F432" s="9"/>
      <c r="G432" s="4"/>
      <c r="H432" s="4"/>
      <c r="I432" s="4"/>
    </row>
    <row r="433" spans="1:9" x14ac:dyDescent="0.2">
      <c r="A433" s="11">
        <v>44579</v>
      </c>
      <c r="B433" s="8">
        <v>19.88</v>
      </c>
      <c r="C433" s="6">
        <v>-0.12</v>
      </c>
      <c r="D433" s="6">
        <v>-0.67189249720044797</v>
      </c>
      <c r="E433" s="4"/>
      <c r="F433" s="9"/>
      <c r="G433" s="4"/>
      <c r="H433" s="4"/>
      <c r="I433" s="4"/>
    </row>
    <row r="434" spans="1:9" x14ac:dyDescent="0.2">
      <c r="A434" s="11">
        <v>44578</v>
      </c>
      <c r="B434" s="8">
        <v>20.02</v>
      </c>
      <c r="C434" s="6">
        <v>0.02</v>
      </c>
      <c r="D434" s="6">
        <v>0.1121076233183857</v>
      </c>
      <c r="E434" s="4"/>
      <c r="F434" s="9"/>
      <c r="G434" s="4"/>
      <c r="H434" s="4"/>
      <c r="I434" s="4"/>
    </row>
    <row r="435" spans="1:9" x14ac:dyDescent="0.2">
      <c r="A435" s="11">
        <v>44575</v>
      </c>
      <c r="B435" s="8">
        <v>19.989999999999998</v>
      </c>
      <c r="C435" s="6">
        <v>-0.14000000000000001</v>
      </c>
      <c r="D435" s="6">
        <v>-0.77864293659621797</v>
      </c>
      <c r="E435" s="4"/>
      <c r="F435" s="9"/>
      <c r="G435" s="4"/>
      <c r="H435" s="4"/>
      <c r="I435" s="4"/>
    </row>
    <row r="436" spans="1:9" x14ac:dyDescent="0.2">
      <c r="A436" s="11">
        <v>44574</v>
      </c>
      <c r="B436" s="8">
        <v>20.14</v>
      </c>
      <c r="C436" s="6">
        <v>-0.03</v>
      </c>
      <c r="D436" s="6">
        <v>-0.16657412548584119</v>
      </c>
      <c r="E436" s="4"/>
      <c r="F436" s="9"/>
      <c r="G436" s="4"/>
      <c r="H436" s="4"/>
      <c r="I436" s="4"/>
    </row>
    <row r="437" spans="1:9" x14ac:dyDescent="0.2">
      <c r="A437" s="11">
        <v>44573</v>
      </c>
      <c r="B437" s="8">
        <v>20.18</v>
      </c>
      <c r="C437" s="6">
        <v>0.12</v>
      </c>
      <c r="D437" s="6">
        <v>0.67076579094466182</v>
      </c>
      <c r="E437" s="4"/>
      <c r="F437" s="9"/>
      <c r="G437" s="4"/>
      <c r="H437" s="4"/>
      <c r="I437" s="4"/>
    </row>
    <row r="438" spans="1:9" x14ac:dyDescent="0.2">
      <c r="A438" s="11">
        <v>44572</v>
      </c>
      <c r="B438" s="8">
        <v>20.05</v>
      </c>
      <c r="C438" s="6">
        <v>0.04</v>
      </c>
      <c r="D438" s="6">
        <v>0.22408963585434169</v>
      </c>
      <c r="E438" s="4"/>
      <c r="F438" s="9"/>
      <c r="G438" s="4"/>
      <c r="H438" s="4"/>
      <c r="I438" s="4"/>
    </row>
    <row r="439" spans="1:9" x14ac:dyDescent="0.2">
      <c r="A439" s="11">
        <v>44571</v>
      </c>
      <c r="B439" s="8">
        <v>20</v>
      </c>
      <c r="C439" s="6">
        <v>-0.21</v>
      </c>
      <c r="D439" s="6">
        <v>-1.1627906976744187</v>
      </c>
      <c r="E439" s="4"/>
      <c r="F439" s="9"/>
      <c r="G439" s="4"/>
      <c r="H439" s="4"/>
      <c r="I439" s="4"/>
    </row>
    <row r="440" spans="1:9" x14ac:dyDescent="0.2">
      <c r="A440" s="11">
        <v>44568</v>
      </c>
      <c r="B440" s="8">
        <v>20.239999999999998</v>
      </c>
      <c r="C440" s="6">
        <v>0</v>
      </c>
      <c r="D440" s="6">
        <v>0</v>
      </c>
      <c r="E440" s="4"/>
      <c r="F440" s="9"/>
      <c r="G440" s="4"/>
      <c r="H440" s="4"/>
      <c r="I440" s="4"/>
    </row>
    <row r="441" spans="1:9" x14ac:dyDescent="0.2">
      <c r="A441" s="11">
        <v>44567</v>
      </c>
      <c r="B441" s="8">
        <v>20.23</v>
      </c>
      <c r="C441" s="6">
        <v>-0.23</v>
      </c>
      <c r="D441" s="6">
        <v>-1.2575177692728268</v>
      </c>
      <c r="E441" s="4"/>
      <c r="F441" s="9"/>
      <c r="G441" s="4"/>
      <c r="H441" s="4"/>
      <c r="I441" s="4"/>
    </row>
    <row r="442" spans="1:9" x14ac:dyDescent="0.2">
      <c r="A442" s="11">
        <v>44566</v>
      </c>
      <c r="B442" s="8">
        <v>20.49</v>
      </c>
      <c r="C442" s="6">
        <v>-0.08</v>
      </c>
      <c r="D442" s="6">
        <v>-0.43549265106151341</v>
      </c>
      <c r="E442" s="4"/>
      <c r="F442" s="9"/>
      <c r="G442" s="4"/>
      <c r="H442" s="4"/>
      <c r="I442" s="4"/>
    </row>
    <row r="443" spans="1:9" x14ac:dyDescent="0.2">
      <c r="A443" s="11">
        <v>44565</v>
      </c>
      <c r="B443" s="8">
        <v>20.58</v>
      </c>
      <c r="C443" s="6">
        <v>0.06</v>
      </c>
      <c r="D443" s="6">
        <v>0.32768978700163842</v>
      </c>
      <c r="E443" s="4"/>
      <c r="F443" s="9"/>
      <c r="G443" s="4"/>
      <c r="H443" s="4"/>
      <c r="I443" s="4"/>
    </row>
    <row r="444" spans="1:9" x14ac:dyDescent="0.2">
      <c r="A444" s="11">
        <v>44564</v>
      </c>
      <c r="B444" s="8">
        <v>20.51</v>
      </c>
      <c r="C444" s="6">
        <v>0</v>
      </c>
      <c r="D444" s="6">
        <v>0</v>
      </c>
      <c r="E444" s="4"/>
      <c r="F444" s="9"/>
      <c r="G444" s="4"/>
      <c r="H444" s="4"/>
      <c r="I444" s="4"/>
    </row>
    <row r="445" spans="1:9" x14ac:dyDescent="0.2">
      <c r="A445" s="11">
        <v>44561</v>
      </c>
      <c r="B445" s="8">
        <v>20.51</v>
      </c>
      <c r="C445" s="6">
        <v>-0.05</v>
      </c>
      <c r="D445" s="6">
        <v>-0.27233115468409591</v>
      </c>
      <c r="E445" s="4"/>
      <c r="F445" s="9"/>
      <c r="G445" s="4"/>
      <c r="H445" s="4"/>
      <c r="I445" s="4"/>
    </row>
    <row r="446" spans="1:9" x14ac:dyDescent="0.2">
      <c r="A446" s="11">
        <v>44560</v>
      </c>
      <c r="B446" s="8">
        <v>20.57</v>
      </c>
      <c r="C446" s="6">
        <v>0.02</v>
      </c>
      <c r="D446" s="6">
        <v>0.109051254089422</v>
      </c>
      <c r="E446" s="4"/>
      <c r="F446" s="9"/>
      <c r="G446" s="4"/>
      <c r="H446" s="4"/>
      <c r="I446" s="4"/>
    </row>
    <row r="447" spans="1:9" x14ac:dyDescent="0.2">
      <c r="A447" s="11">
        <v>44559</v>
      </c>
      <c r="B447" s="8">
        <v>20.54</v>
      </c>
      <c r="C447" s="6">
        <v>-0.02</v>
      </c>
      <c r="D447" s="6">
        <v>-0.10893246187363841</v>
      </c>
      <c r="E447" s="4"/>
      <c r="F447" s="9"/>
      <c r="G447" s="4"/>
      <c r="H447" s="4"/>
      <c r="I447" s="4"/>
    </row>
    <row r="448" spans="1:9" x14ac:dyDescent="0.2">
      <c r="A448" s="11">
        <v>44558</v>
      </c>
      <c r="B448" s="8">
        <v>20.56</v>
      </c>
      <c r="C448" s="6">
        <v>0.11</v>
      </c>
      <c r="D448" s="6">
        <v>0.60273972602739723</v>
      </c>
      <c r="E448" s="4"/>
      <c r="F448" s="9"/>
      <c r="G448" s="4"/>
      <c r="H448" s="4"/>
      <c r="I448" s="4"/>
    </row>
    <row r="449" spans="1:9" x14ac:dyDescent="0.2">
      <c r="A449" s="11">
        <v>44557</v>
      </c>
      <c r="B449" s="8">
        <v>20.440000000000001</v>
      </c>
      <c r="C449" s="6">
        <v>0.03</v>
      </c>
      <c r="D449" s="6">
        <v>0.16465422612513719</v>
      </c>
      <c r="E449" s="4"/>
      <c r="F449" s="9"/>
      <c r="G449" s="4"/>
      <c r="H449" s="4"/>
      <c r="I449" s="4"/>
    </row>
    <row r="450" spans="1:9" x14ac:dyDescent="0.2">
      <c r="A450" s="11">
        <v>44553</v>
      </c>
      <c r="B450" s="8">
        <v>20.399999999999999</v>
      </c>
      <c r="C450" s="6">
        <v>0.16</v>
      </c>
      <c r="D450" s="6">
        <v>0.88593576965669985</v>
      </c>
      <c r="E450" s="4"/>
      <c r="F450" s="9"/>
      <c r="G450" s="4"/>
      <c r="H450" s="4"/>
      <c r="I450" s="4"/>
    </row>
    <row r="451" spans="1:9" x14ac:dyDescent="0.2">
      <c r="A451" s="11">
        <v>44552</v>
      </c>
      <c r="B451" s="8">
        <v>20.23</v>
      </c>
      <c r="C451" s="6">
        <v>0.06</v>
      </c>
      <c r="D451" s="6">
        <v>0.33333333333333331</v>
      </c>
      <c r="E451" s="4"/>
      <c r="F451" s="9"/>
      <c r="G451" s="4"/>
      <c r="H451" s="4"/>
      <c r="I451" s="4"/>
    </row>
    <row r="452" spans="1:9" x14ac:dyDescent="0.2">
      <c r="A452" s="11">
        <v>44551</v>
      </c>
      <c r="B452" s="8">
        <v>20.16</v>
      </c>
      <c r="C452" s="6">
        <v>0.09</v>
      </c>
      <c r="D452" s="6">
        <v>0.50251256281407031</v>
      </c>
      <c r="E452" s="4"/>
      <c r="F452" s="9"/>
      <c r="G452" s="4"/>
      <c r="H452" s="4"/>
      <c r="I452" s="4"/>
    </row>
    <row r="453" spans="1:9" x14ac:dyDescent="0.2">
      <c r="A453" s="11">
        <v>44550</v>
      </c>
      <c r="B453" s="8">
        <v>20.059999999999999</v>
      </c>
      <c r="C453" s="6">
        <v>-0.18</v>
      </c>
      <c r="D453" s="6">
        <v>-0.99502487562189057</v>
      </c>
      <c r="E453" s="4"/>
      <c r="F453" s="9"/>
      <c r="G453" s="4"/>
      <c r="H453" s="4"/>
      <c r="I453" s="4"/>
    </row>
    <row r="454" spans="1:9" x14ac:dyDescent="0.2">
      <c r="A454" s="11">
        <v>44547</v>
      </c>
      <c r="B454" s="8">
        <v>20.260000000000002</v>
      </c>
      <c r="C454" s="6">
        <v>-0.09</v>
      </c>
      <c r="D454" s="6">
        <v>-0.49504950495049499</v>
      </c>
      <c r="E454" s="4"/>
      <c r="F454" s="9"/>
      <c r="G454" s="4"/>
      <c r="H454" s="4"/>
      <c r="I454" s="4"/>
    </row>
    <row r="455" spans="1:9" x14ac:dyDescent="0.2">
      <c r="A455" s="11">
        <v>44546</v>
      </c>
      <c r="B455" s="8">
        <v>20.36</v>
      </c>
      <c r="C455" s="6">
        <v>0.11</v>
      </c>
      <c r="D455" s="6">
        <v>0.60874377421140013</v>
      </c>
      <c r="E455" s="4"/>
      <c r="F455" s="9"/>
      <c r="G455" s="4"/>
      <c r="H455" s="4"/>
      <c r="I455" s="4"/>
    </row>
    <row r="456" spans="1:9" x14ac:dyDescent="0.2">
      <c r="A456" s="11">
        <v>44545</v>
      </c>
      <c r="B456" s="8">
        <v>20.239999999999998</v>
      </c>
      <c r="C456" s="6">
        <v>-0.04</v>
      </c>
      <c r="D456" s="6">
        <v>-0.22087244616234131</v>
      </c>
      <c r="E456" s="4"/>
      <c r="F456" s="9"/>
      <c r="G456" s="4"/>
      <c r="H456" s="4"/>
      <c r="I456" s="4"/>
    </row>
    <row r="457" spans="1:9" x14ac:dyDescent="0.2">
      <c r="A457" s="11">
        <v>44544</v>
      </c>
      <c r="B457" s="8">
        <v>20.29</v>
      </c>
      <c r="C457" s="6">
        <v>-0.13</v>
      </c>
      <c r="D457" s="6">
        <v>-0.71271929824561409</v>
      </c>
      <c r="E457" s="4"/>
      <c r="F457" s="9"/>
      <c r="G457" s="4"/>
      <c r="H457" s="4"/>
      <c r="I457" s="4"/>
    </row>
    <row r="458" spans="1:9" x14ac:dyDescent="0.2">
      <c r="A458" s="11">
        <v>44543</v>
      </c>
      <c r="B458" s="8">
        <v>20.43</v>
      </c>
      <c r="C458" s="6">
        <v>0.02</v>
      </c>
      <c r="D458" s="6">
        <v>0.1097694840834248</v>
      </c>
      <c r="E458" s="4"/>
      <c r="F458" s="9"/>
      <c r="G458" s="4"/>
      <c r="H458" s="4"/>
      <c r="I458" s="4"/>
    </row>
    <row r="459" spans="1:9" x14ac:dyDescent="0.2">
      <c r="A459" s="11">
        <v>44540</v>
      </c>
      <c r="B459" s="8">
        <v>20.399999999999999</v>
      </c>
      <c r="C459" s="6">
        <v>-0.02</v>
      </c>
      <c r="D459" s="6">
        <v>-0.1096491228070175</v>
      </c>
      <c r="E459" s="4"/>
      <c r="F459" s="9"/>
      <c r="G459" s="4"/>
      <c r="H459" s="4"/>
      <c r="I459" s="4"/>
    </row>
    <row r="460" spans="1:9" x14ac:dyDescent="0.2">
      <c r="A460" s="11">
        <v>44539</v>
      </c>
      <c r="B460" s="8">
        <v>20.43</v>
      </c>
      <c r="C460" s="6">
        <v>-0.01</v>
      </c>
      <c r="D460" s="6">
        <v>-5.4794520547945202E-2</v>
      </c>
      <c r="E460" s="4"/>
      <c r="F460" s="9"/>
      <c r="G460" s="4"/>
      <c r="H460" s="4"/>
      <c r="I460" s="4"/>
    </row>
    <row r="461" spans="1:9" x14ac:dyDescent="0.2">
      <c r="A461" s="11">
        <v>44538</v>
      </c>
      <c r="B461" s="8">
        <v>20.440000000000001</v>
      </c>
      <c r="C461" s="6">
        <v>-0.01</v>
      </c>
      <c r="D461" s="6">
        <v>-5.4764512595837901E-2</v>
      </c>
      <c r="E461" s="4"/>
      <c r="F461" s="9"/>
      <c r="G461" s="4"/>
      <c r="H461" s="4"/>
      <c r="I461" s="4"/>
    </row>
    <row r="462" spans="1:9" x14ac:dyDescent="0.2">
      <c r="A462" s="11">
        <v>44537</v>
      </c>
      <c r="B462" s="8">
        <v>20.45</v>
      </c>
      <c r="C462" s="6">
        <v>0.28000000000000003</v>
      </c>
      <c r="D462" s="6">
        <v>1.5572858731924359</v>
      </c>
      <c r="E462" s="4"/>
      <c r="F462" s="9"/>
      <c r="G462" s="4"/>
      <c r="H462" s="4"/>
      <c r="I462" s="4"/>
    </row>
    <row r="463" spans="1:9" x14ac:dyDescent="0.2">
      <c r="A463" s="11">
        <v>44536</v>
      </c>
      <c r="B463" s="8">
        <v>20.13</v>
      </c>
      <c r="C463" s="6">
        <v>0.01</v>
      </c>
      <c r="D463" s="6">
        <v>5.5648302726766803E-2</v>
      </c>
      <c r="E463" s="4"/>
      <c r="F463" s="9"/>
      <c r="G463" s="4"/>
      <c r="H463" s="4"/>
      <c r="I463" s="4"/>
    </row>
    <row r="464" spans="1:9" x14ac:dyDescent="0.2">
      <c r="A464" s="11">
        <v>44533</v>
      </c>
      <c r="B464" s="8">
        <v>20.12</v>
      </c>
      <c r="C464" s="6">
        <v>0.01</v>
      </c>
      <c r="D464" s="6">
        <v>5.5679287305122498E-2</v>
      </c>
      <c r="E464" s="4"/>
      <c r="F464" s="9"/>
      <c r="G464" s="4"/>
      <c r="H464" s="4"/>
      <c r="I464" s="4"/>
    </row>
    <row r="465" spans="1:9" x14ac:dyDescent="0.2">
      <c r="A465" s="11">
        <v>44532</v>
      </c>
      <c r="B465" s="8">
        <v>20.12</v>
      </c>
      <c r="C465" s="6">
        <v>-0.05</v>
      </c>
      <c r="D465" s="6">
        <v>-0.27762354247640197</v>
      </c>
      <c r="E465" s="4"/>
      <c r="F465" s="9"/>
      <c r="G465" s="4"/>
      <c r="H465" s="4"/>
      <c r="I465" s="4"/>
    </row>
    <row r="466" spans="1:9" x14ac:dyDescent="0.2">
      <c r="A466" s="11">
        <v>44531</v>
      </c>
      <c r="B466" s="8">
        <v>20.170000000000002</v>
      </c>
      <c r="C466" s="6">
        <v>-0.01</v>
      </c>
      <c r="D466" s="6">
        <v>-5.5493895671476098E-2</v>
      </c>
      <c r="E466" s="4"/>
      <c r="F466" s="9"/>
      <c r="G466" s="4"/>
      <c r="H466" s="4"/>
      <c r="I466" s="4"/>
    </row>
    <row r="467" spans="1:9" x14ac:dyDescent="0.2">
      <c r="A467" s="11">
        <v>44530</v>
      </c>
      <c r="B467" s="8">
        <v>20.18</v>
      </c>
      <c r="C467" s="6">
        <v>-0.08</v>
      </c>
      <c r="D467" s="6">
        <v>-0.44198895027624308</v>
      </c>
      <c r="E467" s="4"/>
      <c r="F467" s="9"/>
      <c r="G467" s="4"/>
      <c r="H467" s="4"/>
      <c r="I467" s="4"/>
    </row>
    <row r="468" spans="1:9" x14ac:dyDescent="0.2">
      <c r="A468" s="11">
        <v>44529</v>
      </c>
      <c r="B468" s="8">
        <v>20.260000000000002</v>
      </c>
      <c r="C468" s="6">
        <v>0.03</v>
      </c>
      <c r="D468" s="6">
        <v>0.16602102933038179</v>
      </c>
      <c r="E468" s="4"/>
      <c r="F468" s="9"/>
      <c r="G468" s="4"/>
      <c r="H468" s="4"/>
      <c r="I468" s="4"/>
    </row>
    <row r="469" spans="1:9" x14ac:dyDescent="0.2">
      <c r="A469" s="11">
        <v>44526</v>
      </c>
      <c r="B469" s="8">
        <v>20.239999999999998</v>
      </c>
      <c r="C469" s="6">
        <v>-0.2</v>
      </c>
      <c r="D469" s="6">
        <v>-1.0946907498631637</v>
      </c>
      <c r="E469" s="4"/>
      <c r="F469" s="9"/>
      <c r="G469" s="4"/>
      <c r="H469" s="4"/>
      <c r="I469" s="4"/>
    </row>
    <row r="470" spans="1:9" x14ac:dyDescent="0.2">
      <c r="A470" s="11">
        <v>44525</v>
      </c>
      <c r="B470" s="8">
        <v>20.46</v>
      </c>
      <c r="C470" s="6">
        <v>0.09</v>
      </c>
      <c r="D470" s="6">
        <v>0.49504950495049499</v>
      </c>
      <c r="E470" s="4"/>
      <c r="F470" s="9"/>
      <c r="G470" s="4"/>
      <c r="H470" s="4"/>
      <c r="I470" s="4"/>
    </row>
    <row r="471" spans="1:9" x14ac:dyDescent="0.2">
      <c r="A471" s="11">
        <v>44524</v>
      </c>
      <c r="B471" s="8">
        <v>20.350000000000001</v>
      </c>
      <c r="C471" s="6">
        <v>-0.08</v>
      </c>
      <c r="D471" s="6">
        <v>-0.43811610076670321</v>
      </c>
      <c r="E471" s="4"/>
      <c r="F471" s="9"/>
      <c r="G471" s="4"/>
      <c r="H471" s="4"/>
      <c r="I471" s="4"/>
    </row>
    <row r="472" spans="1:9" x14ac:dyDescent="0.2">
      <c r="A472" s="11">
        <v>44523</v>
      </c>
      <c r="B472" s="8">
        <v>20.440000000000001</v>
      </c>
      <c r="C472" s="6">
        <v>-0.15</v>
      </c>
      <c r="D472" s="6">
        <v>-0.81477457903313422</v>
      </c>
      <c r="E472" s="4"/>
      <c r="F472" s="9"/>
      <c r="G472" s="4"/>
      <c r="H472" s="4"/>
      <c r="I472" s="4"/>
    </row>
    <row r="473" spans="1:9" x14ac:dyDescent="0.2">
      <c r="A473" s="11">
        <v>44522</v>
      </c>
      <c r="B473" s="8">
        <v>20.62</v>
      </c>
      <c r="C473" s="6">
        <v>0.05</v>
      </c>
      <c r="D473" s="6">
        <v>0.27233115468409591</v>
      </c>
      <c r="E473" s="4"/>
      <c r="F473" s="9"/>
      <c r="G473" s="4"/>
      <c r="H473" s="4"/>
      <c r="I473" s="4"/>
    </row>
    <row r="474" spans="1:9" x14ac:dyDescent="0.2">
      <c r="A474" s="11">
        <v>44519</v>
      </c>
      <c r="B474" s="8">
        <v>20.55</v>
      </c>
      <c r="C474" s="6">
        <v>0.1</v>
      </c>
      <c r="D474" s="6">
        <v>0.547645125958379</v>
      </c>
      <c r="E474" s="4"/>
      <c r="F474" s="9"/>
      <c r="G474" s="4"/>
      <c r="H474" s="4"/>
      <c r="I474" s="4"/>
    </row>
    <row r="475" spans="1:9" x14ac:dyDescent="0.2">
      <c r="A475" s="11">
        <v>44518</v>
      </c>
      <c r="B475" s="8">
        <v>20.440000000000001</v>
      </c>
      <c r="C475" s="6">
        <v>0.02</v>
      </c>
      <c r="D475" s="6">
        <v>0.1096491228070175</v>
      </c>
      <c r="E475" s="4"/>
      <c r="F475" s="9"/>
      <c r="G475" s="4"/>
      <c r="H475" s="4"/>
      <c r="I475" s="4"/>
    </row>
    <row r="476" spans="1:9" x14ac:dyDescent="0.2">
      <c r="A476" s="11">
        <v>44517</v>
      </c>
      <c r="B476" s="8">
        <v>20.43</v>
      </c>
      <c r="C476" s="6">
        <v>0</v>
      </c>
      <c r="D476" s="6">
        <v>0</v>
      </c>
      <c r="E476" s="4"/>
      <c r="F476" s="9"/>
      <c r="G476" s="4"/>
      <c r="H476" s="4"/>
      <c r="I476" s="4"/>
    </row>
    <row r="477" spans="1:9" x14ac:dyDescent="0.2">
      <c r="A477" s="11">
        <v>44516</v>
      </c>
      <c r="B477" s="8">
        <v>20.420000000000002</v>
      </c>
      <c r="C477" s="6">
        <v>0.05</v>
      </c>
      <c r="D477" s="6">
        <v>0.27487630566245191</v>
      </c>
      <c r="E477" s="4"/>
      <c r="F477" s="9"/>
      <c r="G477" s="4"/>
      <c r="H477" s="4"/>
      <c r="I477" s="4"/>
    </row>
    <row r="478" spans="1:9" x14ac:dyDescent="0.2">
      <c r="A478" s="11">
        <v>44515</v>
      </c>
      <c r="B478" s="8">
        <v>20.36</v>
      </c>
      <c r="C478" s="6">
        <v>0.06</v>
      </c>
      <c r="D478" s="6">
        <v>0.33094318808604523</v>
      </c>
      <c r="E478" s="4"/>
      <c r="F478" s="9"/>
      <c r="G478" s="4"/>
      <c r="H478" s="4"/>
      <c r="I478" s="4"/>
    </row>
    <row r="479" spans="1:9" x14ac:dyDescent="0.2">
      <c r="A479" s="11">
        <v>44512</v>
      </c>
      <c r="B479" s="8">
        <v>20.3</v>
      </c>
      <c r="C479" s="6">
        <v>0.03</v>
      </c>
      <c r="D479" s="6">
        <v>0.16574585635359121</v>
      </c>
      <c r="E479" s="4"/>
      <c r="F479" s="9"/>
      <c r="G479" s="4"/>
      <c r="H479" s="4"/>
      <c r="I479" s="4"/>
    </row>
    <row r="480" spans="1:9" x14ac:dyDescent="0.2">
      <c r="A480" s="11">
        <v>44511</v>
      </c>
      <c r="B480" s="8">
        <v>20.27</v>
      </c>
      <c r="C480" s="6">
        <v>0</v>
      </c>
      <c r="D480" s="6">
        <v>0</v>
      </c>
      <c r="E480" s="4"/>
      <c r="F480" s="9"/>
      <c r="G480" s="4"/>
      <c r="H480" s="4"/>
      <c r="I480" s="4"/>
    </row>
    <row r="481" spans="1:9" x14ac:dyDescent="0.2">
      <c r="A481" s="11">
        <v>44510</v>
      </c>
      <c r="B481" s="8">
        <v>20.260000000000002</v>
      </c>
      <c r="C481" s="6">
        <v>0.04</v>
      </c>
      <c r="D481" s="6">
        <v>0.22148394241417499</v>
      </c>
      <c r="E481" s="4"/>
      <c r="F481" s="9"/>
      <c r="G481" s="4"/>
      <c r="H481" s="4"/>
      <c r="I481" s="4"/>
    </row>
    <row r="482" spans="1:9" x14ac:dyDescent="0.2">
      <c r="A482" s="11">
        <v>44509</v>
      </c>
      <c r="B482" s="8">
        <v>20.22</v>
      </c>
      <c r="C482" s="6">
        <v>-0.06</v>
      </c>
      <c r="D482" s="6">
        <v>-0.33112582781456962</v>
      </c>
      <c r="E482" s="4"/>
      <c r="F482" s="9"/>
      <c r="G482" s="4"/>
      <c r="H482" s="4"/>
      <c r="I482" s="4"/>
    </row>
    <row r="483" spans="1:9" x14ac:dyDescent="0.2">
      <c r="A483" s="11">
        <v>44508</v>
      </c>
      <c r="B483" s="8">
        <v>20.29</v>
      </c>
      <c r="C483" s="6">
        <v>-0.05</v>
      </c>
      <c r="D483" s="6">
        <v>-0.27517886626307098</v>
      </c>
      <c r="E483" s="4"/>
      <c r="F483" s="9"/>
      <c r="G483" s="4"/>
      <c r="H483" s="4"/>
      <c r="I483" s="4"/>
    </row>
    <row r="484" spans="1:9" x14ac:dyDescent="0.2">
      <c r="A484" s="11">
        <v>44505</v>
      </c>
      <c r="B484" s="8">
        <v>20.329999999999998</v>
      </c>
      <c r="C484" s="6">
        <v>0.08</v>
      </c>
      <c r="D484" s="6">
        <v>0.44223327805417362</v>
      </c>
      <c r="E484" s="4"/>
      <c r="F484" s="9"/>
      <c r="G484" s="4"/>
      <c r="H484" s="4"/>
      <c r="I484" s="4"/>
    </row>
    <row r="485" spans="1:9" x14ac:dyDescent="0.2">
      <c r="A485" s="11">
        <v>44504</v>
      </c>
      <c r="B485" s="8">
        <v>20.25</v>
      </c>
      <c r="C485" s="6">
        <v>0.16</v>
      </c>
      <c r="D485" s="6">
        <v>0.89235917456776348</v>
      </c>
      <c r="E485" s="4"/>
      <c r="F485" s="9"/>
      <c r="G485" s="4"/>
      <c r="H485" s="4"/>
      <c r="I485" s="4"/>
    </row>
    <row r="486" spans="1:9" x14ac:dyDescent="0.2">
      <c r="A486" s="11">
        <v>44503</v>
      </c>
      <c r="B486" s="8">
        <v>20.079999999999998</v>
      </c>
      <c r="C486" s="6">
        <v>-0.01</v>
      </c>
      <c r="D486" s="6">
        <v>-5.5741360089186197E-2</v>
      </c>
      <c r="E486" s="4"/>
      <c r="F486" s="9"/>
      <c r="G486" s="4"/>
      <c r="H486" s="4"/>
      <c r="I486" s="4"/>
    </row>
    <row r="487" spans="1:9" x14ac:dyDescent="0.2">
      <c r="A487" s="11">
        <v>44502</v>
      </c>
      <c r="B487" s="8">
        <v>20.079999999999998</v>
      </c>
      <c r="C487" s="6">
        <v>0.14000000000000001</v>
      </c>
      <c r="D487" s="6">
        <v>0.7865168539325843</v>
      </c>
      <c r="E487" s="4"/>
      <c r="F487" s="9"/>
      <c r="G487" s="4"/>
      <c r="H487" s="4"/>
      <c r="I487" s="4"/>
    </row>
    <row r="488" spans="1:9" x14ac:dyDescent="0.2">
      <c r="A488" s="11">
        <v>44498</v>
      </c>
      <c r="B488" s="8">
        <v>19.93</v>
      </c>
      <c r="C488" s="6">
        <v>0.03</v>
      </c>
      <c r="D488" s="6">
        <v>0.16882386043894199</v>
      </c>
      <c r="E488" s="4"/>
      <c r="F488" s="9"/>
      <c r="G488" s="4"/>
      <c r="H488" s="4"/>
      <c r="I488" s="4"/>
    </row>
    <row r="489" spans="1:9" x14ac:dyDescent="0.2">
      <c r="A489" s="11">
        <v>44497</v>
      </c>
      <c r="B489" s="8">
        <v>19.89</v>
      </c>
      <c r="C489" s="6">
        <v>-0.03</v>
      </c>
      <c r="D489" s="6">
        <v>-0.1685393258426966</v>
      </c>
      <c r="E489" s="4"/>
      <c r="F489" s="9"/>
      <c r="G489" s="4"/>
      <c r="H489" s="4"/>
      <c r="I489" s="4"/>
    </row>
    <row r="490" spans="1:9" x14ac:dyDescent="0.2">
      <c r="A490" s="11">
        <v>44496</v>
      </c>
      <c r="B490" s="8">
        <v>19.93</v>
      </c>
      <c r="C490" s="6">
        <v>0.02</v>
      </c>
      <c r="D490" s="6">
        <v>0.1124859392575928</v>
      </c>
      <c r="E490" s="4"/>
      <c r="F490" s="9"/>
      <c r="G490" s="4"/>
      <c r="H490" s="4"/>
      <c r="I490" s="4"/>
    </row>
    <row r="491" spans="1:9" x14ac:dyDescent="0.2">
      <c r="A491" s="11">
        <v>44495</v>
      </c>
      <c r="B491" s="8">
        <v>19.899999999999999</v>
      </c>
      <c r="C491" s="6">
        <v>0.1</v>
      </c>
      <c r="D491" s="6">
        <v>0.56561085972850678</v>
      </c>
      <c r="E491" s="4"/>
      <c r="F491" s="9"/>
      <c r="G491" s="4"/>
      <c r="H491" s="4"/>
      <c r="I491" s="4"/>
    </row>
    <row r="492" spans="1:9" x14ac:dyDescent="0.2">
      <c r="A492" s="11">
        <v>44494</v>
      </c>
      <c r="B492" s="8">
        <v>19.78</v>
      </c>
      <c r="C492" s="6">
        <v>0</v>
      </c>
      <c r="D492" s="6">
        <v>0</v>
      </c>
      <c r="E492" s="4"/>
      <c r="F492" s="9"/>
      <c r="G492" s="4"/>
      <c r="H492" s="4"/>
      <c r="I492" s="4"/>
    </row>
    <row r="493" spans="1:9" x14ac:dyDescent="0.2">
      <c r="A493" s="11">
        <v>44491</v>
      </c>
      <c r="B493" s="8">
        <v>19.78</v>
      </c>
      <c r="C493" s="6">
        <v>0.08</v>
      </c>
      <c r="D493" s="6">
        <v>0.45454545454545447</v>
      </c>
      <c r="E493" s="4"/>
      <c r="F493" s="9"/>
      <c r="G493" s="4"/>
      <c r="H493" s="4"/>
      <c r="I493" s="4"/>
    </row>
    <row r="494" spans="1:9" x14ac:dyDescent="0.2">
      <c r="A494" s="11">
        <v>44490</v>
      </c>
      <c r="B494" s="8">
        <v>19.690000000000001</v>
      </c>
      <c r="C494" s="6">
        <v>0.01</v>
      </c>
      <c r="D494" s="6">
        <v>5.68504832291074E-2</v>
      </c>
      <c r="E494" s="4"/>
      <c r="F494" s="9"/>
      <c r="G494" s="4"/>
      <c r="H494" s="4"/>
      <c r="I494" s="4"/>
    </row>
    <row r="495" spans="1:9" x14ac:dyDescent="0.2">
      <c r="A495" s="11">
        <v>44489</v>
      </c>
      <c r="B495" s="8">
        <v>19.68</v>
      </c>
      <c r="C495" s="6">
        <v>0.04</v>
      </c>
      <c r="D495" s="6">
        <v>0.2279202279202279</v>
      </c>
      <c r="E495" s="4"/>
      <c r="F495" s="9"/>
      <c r="G495" s="4"/>
      <c r="H495" s="4"/>
      <c r="I495" s="4"/>
    </row>
    <row r="496" spans="1:9" x14ac:dyDescent="0.2">
      <c r="A496" s="11">
        <v>44488</v>
      </c>
      <c r="B496" s="8">
        <v>19.64</v>
      </c>
      <c r="C496" s="6">
        <v>0.01</v>
      </c>
      <c r="D496" s="6">
        <v>5.7012542759407099E-2</v>
      </c>
      <c r="E496" s="4"/>
      <c r="F496" s="9"/>
      <c r="G496" s="4"/>
      <c r="H496" s="4"/>
      <c r="I496" s="4"/>
    </row>
    <row r="497" spans="1:9" x14ac:dyDescent="0.2">
      <c r="A497" s="11">
        <v>44487</v>
      </c>
      <c r="B497" s="8">
        <v>19.63</v>
      </c>
      <c r="C497" s="6">
        <v>-0.03</v>
      </c>
      <c r="D497" s="6">
        <v>-0.17074558907228229</v>
      </c>
      <c r="E497" s="4"/>
      <c r="F497" s="9"/>
      <c r="G497" s="4"/>
      <c r="H497" s="4"/>
      <c r="I497" s="4"/>
    </row>
    <row r="498" spans="1:9" x14ac:dyDescent="0.2">
      <c r="A498" s="11">
        <v>44484</v>
      </c>
      <c r="B498" s="8">
        <v>19.66</v>
      </c>
      <c r="C498" s="6">
        <v>0.09</v>
      </c>
      <c r="D498" s="6">
        <v>0.51487414187643021</v>
      </c>
      <c r="E498" s="4"/>
      <c r="F498" s="9"/>
      <c r="G498" s="4"/>
      <c r="H498" s="4"/>
      <c r="I498" s="4"/>
    </row>
    <row r="499" spans="1:9" x14ac:dyDescent="0.2">
      <c r="A499" s="11">
        <v>44483</v>
      </c>
      <c r="B499" s="8">
        <v>19.559999999999999</v>
      </c>
      <c r="C499" s="6">
        <v>0.09</v>
      </c>
      <c r="D499" s="6">
        <v>0.51753881541115587</v>
      </c>
      <c r="E499" s="4"/>
      <c r="F499" s="9"/>
      <c r="G499" s="4"/>
      <c r="H499" s="4"/>
      <c r="I499" s="4"/>
    </row>
    <row r="500" spans="1:9" x14ac:dyDescent="0.2">
      <c r="A500" s="11">
        <v>44482</v>
      </c>
      <c r="B500" s="8">
        <v>19.46</v>
      </c>
      <c r="C500" s="6">
        <v>0.05</v>
      </c>
      <c r="D500" s="6">
        <v>0.28835063437139558</v>
      </c>
      <c r="E500" s="4"/>
      <c r="F500" s="9"/>
      <c r="G500" s="4"/>
      <c r="H500" s="4"/>
      <c r="I500" s="4"/>
    </row>
    <row r="501" spans="1:9" x14ac:dyDescent="0.2">
      <c r="A501" s="11">
        <v>44481</v>
      </c>
      <c r="B501" s="8">
        <v>19.399999999999999</v>
      </c>
      <c r="C501" s="6">
        <v>-0.04</v>
      </c>
      <c r="D501" s="6">
        <v>-0.2301495972382048</v>
      </c>
      <c r="E501" s="4"/>
      <c r="F501" s="9"/>
      <c r="G501" s="4"/>
      <c r="H501" s="4"/>
      <c r="I501" s="4"/>
    </row>
    <row r="502" spans="1:9" x14ac:dyDescent="0.2">
      <c r="A502" s="11">
        <v>44480</v>
      </c>
      <c r="B502" s="8">
        <v>19.45</v>
      </c>
      <c r="C502" s="6">
        <v>-0.04</v>
      </c>
      <c r="D502" s="6">
        <v>-0.22962112514351321</v>
      </c>
      <c r="E502" s="4"/>
      <c r="F502" s="9"/>
      <c r="G502" s="4"/>
      <c r="H502" s="4"/>
      <c r="I502" s="4"/>
    </row>
    <row r="503" spans="1:9" x14ac:dyDescent="0.2">
      <c r="A503" s="11">
        <v>44477</v>
      </c>
      <c r="B503" s="8">
        <v>19.489999999999998</v>
      </c>
      <c r="C503" s="6">
        <v>-0.05</v>
      </c>
      <c r="D503" s="6">
        <v>-0.28620492272467091</v>
      </c>
      <c r="E503" s="4"/>
      <c r="F503" s="9"/>
      <c r="G503" s="4"/>
      <c r="H503" s="4"/>
      <c r="I503" s="4"/>
    </row>
    <row r="504" spans="1:9" x14ac:dyDescent="0.2">
      <c r="A504" s="11">
        <v>44476</v>
      </c>
      <c r="B504" s="8">
        <v>19.55</v>
      </c>
      <c r="C504" s="6">
        <v>0.2</v>
      </c>
      <c r="D504" s="6">
        <v>1.1580775911986103</v>
      </c>
      <c r="E504" s="4"/>
      <c r="F504" s="9"/>
      <c r="G504" s="4"/>
      <c r="H504" s="4"/>
      <c r="I504" s="4"/>
    </row>
    <row r="505" spans="1:9" x14ac:dyDescent="0.2">
      <c r="A505" s="11">
        <v>44475</v>
      </c>
      <c r="B505" s="8">
        <v>19.329999999999998</v>
      </c>
      <c r="C505" s="6">
        <v>-0.05</v>
      </c>
      <c r="D505" s="6">
        <v>-0.28868360277136262</v>
      </c>
      <c r="E505" s="4"/>
      <c r="F505" s="9"/>
      <c r="G505" s="4"/>
      <c r="H505" s="4"/>
      <c r="I505" s="4"/>
    </row>
    <row r="506" spans="1:9" x14ac:dyDescent="0.2">
      <c r="A506" s="11">
        <v>44474</v>
      </c>
      <c r="B506" s="8">
        <v>19.38</v>
      </c>
      <c r="C506" s="6">
        <v>0</v>
      </c>
      <c r="D506" s="6">
        <v>0</v>
      </c>
      <c r="E506" s="4"/>
      <c r="F506" s="9"/>
      <c r="G506" s="4"/>
      <c r="H506" s="4"/>
      <c r="I506" s="4"/>
    </row>
    <row r="507" spans="1:9" x14ac:dyDescent="0.2">
      <c r="A507" s="11">
        <v>44473</v>
      </c>
      <c r="B507" s="8">
        <v>19.38</v>
      </c>
      <c r="C507" s="6">
        <v>0.01</v>
      </c>
      <c r="D507" s="6">
        <v>5.77700751010976E-2</v>
      </c>
      <c r="E507" s="4"/>
      <c r="F507" s="9"/>
      <c r="G507" s="4"/>
      <c r="H507" s="4"/>
      <c r="I507" s="4"/>
    </row>
    <row r="508" spans="1:9" x14ac:dyDescent="0.2">
      <c r="A508" s="11">
        <v>44470</v>
      </c>
      <c r="B508" s="8">
        <v>19.36</v>
      </c>
      <c r="C508" s="6">
        <v>-0.1</v>
      </c>
      <c r="D508" s="6">
        <v>-0.57438253877082135</v>
      </c>
      <c r="E508" s="4"/>
      <c r="F508" s="9"/>
      <c r="G508" s="4"/>
      <c r="H508" s="4"/>
      <c r="I508" s="4"/>
    </row>
    <row r="509" spans="1:9" x14ac:dyDescent="0.2">
      <c r="A509" s="11">
        <v>44469</v>
      </c>
      <c r="B509" s="8">
        <v>19.48</v>
      </c>
      <c r="C509" s="6">
        <v>0.01</v>
      </c>
      <c r="D509" s="6">
        <v>5.7471264367816098E-2</v>
      </c>
      <c r="E509" s="4"/>
      <c r="F509" s="9"/>
      <c r="G509" s="4"/>
      <c r="H509" s="4"/>
      <c r="I509" s="4"/>
    </row>
    <row r="510" spans="1:9" x14ac:dyDescent="0.2">
      <c r="A510" s="11">
        <v>44468</v>
      </c>
      <c r="B510" s="8">
        <v>19.47</v>
      </c>
      <c r="C510" s="6">
        <v>0</v>
      </c>
      <c r="D510" s="6">
        <v>0</v>
      </c>
      <c r="E510" s="4"/>
      <c r="F510" s="9"/>
      <c r="G510" s="4"/>
      <c r="H510" s="4"/>
      <c r="I510" s="4"/>
    </row>
    <row r="511" spans="1:9" x14ac:dyDescent="0.2">
      <c r="A511" s="11">
        <v>44467</v>
      </c>
      <c r="B511" s="8">
        <v>19.47</v>
      </c>
      <c r="C511" s="6">
        <v>-0.17</v>
      </c>
      <c r="D511" s="6">
        <v>-0.96755833807626634</v>
      </c>
      <c r="E511" s="4"/>
      <c r="F511" s="9"/>
      <c r="G511" s="4"/>
      <c r="H511" s="4"/>
      <c r="I511" s="4"/>
    </row>
    <row r="512" spans="1:9" x14ac:dyDescent="0.2">
      <c r="A512" s="11">
        <v>44466</v>
      </c>
      <c r="B512" s="8">
        <v>19.66</v>
      </c>
      <c r="C512" s="6">
        <v>-0.04</v>
      </c>
      <c r="D512" s="6">
        <v>-0.22714366837024419</v>
      </c>
      <c r="E512" s="4"/>
      <c r="F512" s="9"/>
      <c r="G512" s="4"/>
      <c r="H512" s="4"/>
      <c r="I512" s="4"/>
    </row>
    <row r="513" spans="1:9" x14ac:dyDescent="0.2">
      <c r="A513" s="11">
        <v>44463</v>
      </c>
      <c r="B513" s="8">
        <v>19.71</v>
      </c>
      <c r="C513" s="6">
        <v>-0.06</v>
      </c>
      <c r="D513" s="6">
        <v>-0.3395585738539898</v>
      </c>
      <c r="E513" s="4"/>
      <c r="F513" s="9"/>
      <c r="G513" s="4"/>
      <c r="H513" s="4"/>
      <c r="I513" s="4"/>
    </row>
    <row r="514" spans="1:9" x14ac:dyDescent="0.2">
      <c r="A514" s="11">
        <v>44462</v>
      </c>
      <c r="B514" s="8">
        <v>19.77</v>
      </c>
      <c r="C514" s="6">
        <v>0.1</v>
      </c>
      <c r="D514" s="6">
        <v>0.56915196357427433</v>
      </c>
      <c r="E514" s="4"/>
      <c r="F514" s="9"/>
      <c r="G514" s="4"/>
      <c r="H514" s="4"/>
      <c r="I514" s="4"/>
    </row>
    <row r="515" spans="1:9" x14ac:dyDescent="0.2">
      <c r="A515" s="11">
        <v>44461</v>
      </c>
      <c r="B515" s="8">
        <v>19.649999999999999</v>
      </c>
      <c r="C515" s="6">
        <v>-0.01</v>
      </c>
      <c r="D515" s="6">
        <v>-5.6882821387940798E-2</v>
      </c>
      <c r="E515" s="4"/>
      <c r="F515" s="9"/>
      <c r="G515" s="4"/>
      <c r="H515" s="4"/>
      <c r="I515" s="4"/>
    </row>
    <row r="516" spans="1:9" x14ac:dyDescent="0.2">
      <c r="A516" s="11">
        <v>44460</v>
      </c>
      <c r="B516" s="8">
        <v>19.66</v>
      </c>
      <c r="C516" s="6">
        <v>0.05</v>
      </c>
      <c r="D516" s="6">
        <v>0.2852253280091272</v>
      </c>
      <c r="E516" s="4"/>
      <c r="F516" s="9"/>
      <c r="G516" s="4"/>
      <c r="H516" s="4"/>
      <c r="I516" s="4"/>
    </row>
    <row r="517" spans="1:9" x14ac:dyDescent="0.2">
      <c r="A517" s="11">
        <v>44459</v>
      </c>
      <c r="B517" s="8">
        <v>19.61</v>
      </c>
      <c r="C517" s="6">
        <v>-0.15</v>
      </c>
      <c r="D517" s="6">
        <v>-0.84841628959276016</v>
      </c>
      <c r="E517" s="4"/>
      <c r="F517" s="9"/>
      <c r="G517" s="4"/>
      <c r="H517" s="4"/>
      <c r="I517" s="4"/>
    </row>
    <row r="518" spans="1:9" x14ac:dyDescent="0.2">
      <c r="A518" s="11">
        <v>44456</v>
      </c>
      <c r="B518" s="8">
        <v>19.78</v>
      </c>
      <c r="C518" s="6">
        <v>-0.03</v>
      </c>
      <c r="D518" s="6">
        <v>-0.16939582156973459</v>
      </c>
      <c r="E518" s="4"/>
      <c r="F518" s="9"/>
      <c r="G518" s="4"/>
      <c r="H518" s="4"/>
      <c r="I518" s="4"/>
    </row>
    <row r="519" spans="1:9" x14ac:dyDescent="0.2">
      <c r="A519" s="11">
        <v>44455</v>
      </c>
      <c r="B519" s="8">
        <v>19.809999999999999</v>
      </c>
      <c r="C519" s="6">
        <v>0.05</v>
      </c>
      <c r="D519" s="6">
        <v>0.28312570781426949</v>
      </c>
      <c r="E519" s="4"/>
      <c r="F519" s="9"/>
      <c r="G519" s="4"/>
      <c r="H519" s="4"/>
      <c r="I519" s="4"/>
    </row>
    <row r="520" spans="1:9" x14ac:dyDescent="0.2">
      <c r="A520" s="11">
        <v>44454</v>
      </c>
      <c r="B520" s="8">
        <v>19.75</v>
      </c>
      <c r="C520" s="6">
        <v>-0.01</v>
      </c>
      <c r="D520" s="6">
        <v>-5.6593095642331601E-2</v>
      </c>
      <c r="E520" s="4"/>
      <c r="F520" s="9"/>
      <c r="G520" s="4"/>
      <c r="H520" s="4"/>
      <c r="I520" s="4"/>
    </row>
    <row r="521" spans="1:9" x14ac:dyDescent="0.2">
      <c r="A521" s="11">
        <v>44453</v>
      </c>
      <c r="B521" s="8">
        <v>19.77</v>
      </c>
      <c r="C521" s="6">
        <v>0</v>
      </c>
      <c r="D521" s="6">
        <v>0</v>
      </c>
      <c r="E521" s="4"/>
      <c r="F521" s="9"/>
      <c r="G521" s="4"/>
      <c r="H521" s="4"/>
      <c r="I521" s="4"/>
    </row>
    <row r="522" spans="1:9" x14ac:dyDescent="0.2">
      <c r="A522" s="11">
        <v>44452</v>
      </c>
      <c r="B522" s="8">
        <v>19.760000000000002</v>
      </c>
      <c r="C522" s="6">
        <v>-0.03</v>
      </c>
      <c r="D522" s="6">
        <v>-0.16949152542372881</v>
      </c>
      <c r="E522" s="4"/>
      <c r="F522" s="9"/>
      <c r="G522" s="4"/>
      <c r="H522" s="4"/>
      <c r="I522" s="4"/>
    </row>
    <row r="523" spans="1:9" x14ac:dyDescent="0.2">
      <c r="A523" s="11">
        <v>44449</v>
      </c>
      <c r="B523" s="8">
        <v>19.8</v>
      </c>
      <c r="C523" s="6">
        <v>-0.01</v>
      </c>
      <c r="D523" s="6">
        <v>-5.6465273856578201E-2</v>
      </c>
      <c r="E523" s="4"/>
      <c r="F523" s="9"/>
      <c r="G523" s="4"/>
      <c r="H523" s="4"/>
      <c r="I523" s="4"/>
    </row>
    <row r="524" spans="1:9" x14ac:dyDescent="0.2">
      <c r="A524" s="11">
        <v>44448</v>
      </c>
      <c r="B524" s="8">
        <v>19.809999999999999</v>
      </c>
      <c r="C524" s="6">
        <v>0.02</v>
      </c>
      <c r="D524" s="6">
        <v>0.11305822498586771</v>
      </c>
      <c r="E524" s="4"/>
      <c r="F524" s="9"/>
      <c r="G524" s="4"/>
      <c r="H524" s="4"/>
      <c r="I524" s="4"/>
    </row>
    <row r="525" spans="1:9" x14ac:dyDescent="0.2">
      <c r="A525" s="11">
        <v>44447</v>
      </c>
      <c r="B525" s="8">
        <v>19.79</v>
      </c>
      <c r="C525" s="6">
        <v>-0.01</v>
      </c>
      <c r="D525" s="6">
        <v>-5.6497175141242903E-2</v>
      </c>
      <c r="E525" s="4"/>
      <c r="F525" s="9"/>
      <c r="G525" s="4"/>
      <c r="H525" s="4"/>
      <c r="I525" s="4"/>
    </row>
    <row r="526" spans="1:9" x14ac:dyDescent="0.2">
      <c r="A526" s="11">
        <v>44446</v>
      </c>
      <c r="B526" s="8">
        <v>19.8</v>
      </c>
      <c r="C526" s="6">
        <v>-0.04</v>
      </c>
      <c r="D526" s="6">
        <v>-0.22547914317925591</v>
      </c>
      <c r="E526" s="4"/>
      <c r="F526" s="9"/>
      <c r="G526" s="4"/>
      <c r="H526" s="4"/>
      <c r="I526" s="4"/>
    </row>
    <row r="527" spans="1:9" x14ac:dyDescent="0.2">
      <c r="A527" s="11">
        <v>44445</v>
      </c>
      <c r="B527" s="8">
        <v>19.84</v>
      </c>
      <c r="C527" s="6">
        <v>0.05</v>
      </c>
      <c r="D527" s="6">
        <v>0.28264556246466932</v>
      </c>
      <c r="E527" s="4"/>
      <c r="F527" s="9"/>
      <c r="G527" s="4"/>
      <c r="H527" s="4"/>
      <c r="I527" s="4"/>
    </row>
    <row r="528" spans="1:9" x14ac:dyDescent="0.2">
      <c r="A528" s="11">
        <v>44442</v>
      </c>
      <c r="B528" s="8">
        <v>19.78</v>
      </c>
      <c r="C528" s="6">
        <v>-0.03</v>
      </c>
      <c r="D528" s="6">
        <v>-0.16930022573363429</v>
      </c>
      <c r="E528" s="4"/>
      <c r="F528" s="9"/>
      <c r="G528" s="4"/>
      <c r="H528" s="4"/>
      <c r="I528" s="4"/>
    </row>
    <row r="529" spans="1:9" x14ac:dyDescent="0.2">
      <c r="A529" s="11">
        <v>44441</v>
      </c>
      <c r="B529" s="8">
        <v>19.82</v>
      </c>
      <c r="C529" s="6">
        <v>0.03</v>
      </c>
      <c r="D529" s="6">
        <v>0.16958733747880159</v>
      </c>
      <c r="E529" s="4"/>
      <c r="F529" s="9"/>
      <c r="G529" s="4"/>
      <c r="H529" s="4"/>
      <c r="I529" s="4"/>
    </row>
    <row r="530" spans="1:9" x14ac:dyDescent="0.2">
      <c r="A530" s="11">
        <v>44440</v>
      </c>
      <c r="B530" s="8">
        <v>19.79</v>
      </c>
      <c r="C530" s="6">
        <v>-0.01</v>
      </c>
      <c r="D530" s="6">
        <v>-5.6497175141242903E-2</v>
      </c>
      <c r="E530" s="4"/>
      <c r="F530" s="9"/>
      <c r="G530" s="4"/>
      <c r="H530" s="4"/>
      <c r="I530" s="4"/>
    </row>
    <row r="531" spans="1:9" x14ac:dyDescent="0.2">
      <c r="A531" s="11">
        <v>44439</v>
      </c>
      <c r="B531" s="8">
        <v>19.79</v>
      </c>
      <c r="C531" s="6">
        <v>-0.04</v>
      </c>
      <c r="D531" s="6">
        <v>-0.22547914317925591</v>
      </c>
      <c r="E531" s="4"/>
      <c r="F531" s="9"/>
      <c r="G531" s="4"/>
      <c r="H531" s="4"/>
      <c r="I531" s="4"/>
    </row>
    <row r="532" spans="1:9" x14ac:dyDescent="0.2">
      <c r="A532" s="11">
        <v>44438</v>
      </c>
      <c r="B532" s="8">
        <v>19.84</v>
      </c>
      <c r="C532" s="6">
        <v>0.06</v>
      </c>
      <c r="D532" s="6">
        <v>0.33936651583710409</v>
      </c>
      <c r="E532" s="4"/>
      <c r="F532" s="9"/>
      <c r="G532" s="4"/>
      <c r="H532" s="4"/>
      <c r="I532" s="4"/>
    </row>
    <row r="533" spans="1:9" x14ac:dyDescent="0.2">
      <c r="A533" s="11">
        <v>44435</v>
      </c>
      <c r="B533" s="8">
        <v>19.77</v>
      </c>
      <c r="C533" s="6">
        <v>-0.01</v>
      </c>
      <c r="D533" s="6">
        <v>-5.6529112492933901E-2</v>
      </c>
      <c r="E533" s="4"/>
      <c r="F533" s="9"/>
      <c r="G533" s="4"/>
      <c r="H533" s="4"/>
      <c r="I533" s="4"/>
    </row>
    <row r="534" spans="1:9" x14ac:dyDescent="0.2">
      <c r="A534" s="11">
        <v>44434</v>
      </c>
      <c r="B534" s="8">
        <v>19.78</v>
      </c>
      <c r="C534" s="6">
        <v>-0.02</v>
      </c>
      <c r="D534" s="6">
        <v>-0.1129305477131564</v>
      </c>
      <c r="E534" s="4"/>
      <c r="F534" s="9"/>
      <c r="G534" s="4"/>
      <c r="H534" s="4"/>
      <c r="I534" s="4"/>
    </row>
    <row r="535" spans="1:9" x14ac:dyDescent="0.2">
      <c r="A535" s="11">
        <v>44433</v>
      </c>
      <c r="B535" s="8">
        <v>19.809999999999999</v>
      </c>
      <c r="C535" s="6">
        <v>-0.02</v>
      </c>
      <c r="D535" s="6">
        <v>-0.11280315848843769</v>
      </c>
      <c r="E535" s="4"/>
      <c r="F535" s="9"/>
      <c r="G535" s="4"/>
      <c r="H535" s="4"/>
      <c r="I535" s="4"/>
    </row>
    <row r="536" spans="1:9" x14ac:dyDescent="0.2">
      <c r="A536" s="11">
        <v>44432</v>
      </c>
      <c r="B536" s="8">
        <v>19.82</v>
      </c>
      <c r="C536" s="6">
        <v>0.03</v>
      </c>
      <c r="D536" s="6">
        <v>0.16949152542372881</v>
      </c>
      <c r="E536" s="4"/>
      <c r="F536" s="9"/>
      <c r="G536" s="4"/>
      <c r="H536" s="4"/>
      <c r="I536" s="4"/>
    </row>
    <row r="537" spans="1:9" x14ac:dyDescent="0.2">
      <c r="A537" s="11">
        <v>44431</v>
      </c>
      <c r="B537" s="8">
        <v>19.8</v>
      </c>
      <c r="C537" s="6">
        <v>0.04</v>
      </c>
      <c r="D537" s="6">
        <v>0.2265005662514156</v>
      </c>
      <c r="E537" s="4"/>
      <c r="F537" s="9"/>
      <c r="G537" s="4"/>
      <c r="H537" s="4"/>
      <c r="I537" s="4"/>
    </row>
    <row r="538" spans="1:9" x14ac:dyDescent="0.2">
      <c r="A538" s="11">
        <v>44428</v>
      </c>
      <c r="B538" s="8">
        <v>19.739999999999998</v>
      </c>
      <c r="C538" s="6">
        <v>0.1</v>
      </c>
      <c r="D538" s="6">
        <v>0.56947608200455579</v>
      </c>
      <c r="E538" s="4"/>
      <c r="F538" s="9"/>
      <c r="G538" s="4"/>
      <c r="H538" s="4"/>
      <c r="I538" s="4"/>
    </row>
    <row r="539" spans="1:9" x14ac:dyDescent="0.2">
      <c r="A539" s="11">
        <v>44427</v>
      </c>
      <c r="B539" s="8">
        <v>19.63</v>
      </c>
      <c r="C539" s="6">
        <v>-0.09</v>
      </c>
      <c r="D539" s="6">
        <v>-0.50991501416430596</v>
      </c>
      <c r="E539" s="4"/>
      <c r="F539" s="9"/>
      <c r="G539" s="4"/>
      <c r="H539" s="4"/>
      <c r="I539" s="4"/>
    </row>
    <row r="540" spans="1:9" x14ac:dyDescent="0.2">
      <c r="A540" s="11">
        <v>44426</v>
      </c>
      <c r="B540" s="8">
        <v>19.739999999999998</v>
      </c>
      <c r="C540" s="6">
        <v>0.03</v>
      </c>
      <c r="D540" s="6">
        <v>0.170261066969353</v>
      </c>
      <c r="E540" s="4"/>
      <c r="F540" s="9"/>
      <c r="G540" s="4"/>
      <c r="H540" s="4"/>
      <c r="I540" s="4"/>
    </row>
    <row r="541" spans="1:9" x14ac:dyDescent="0.2">
      <c r="A541" s="11">
        <v>44425</v>
      </c>
      <c r="B541" s="8">
        <v>19.7</v>
      </c>
      <c r="C541" s="6">
        <v>0.02</v>
      </c>
      <c r="D541" s="6">
        <v>0.1136363636363636</v>
      </c>
      <c r="E541" s="4"/>
      <c r="F541" s="9"/>
      <c r="G541" s="4"/>
      <c r="H541" s="4"/>
      <c r="I541" s="4"/>
    </row>
    <row r="542" spans="1:9" x14ac:dyDescent="0.2">
      <c r="A542" s="11">
        <v>44424</v>
      </c>
      <c r="B542" s="8">
        <v>19.68</v>
      </c>
      <c r="C542" s="6">
        <v>-0.05</v>
      </c>
      <c r="D542" s="6">
        <v>-0.28328611898016998</v>
      </c>
      <c r="E542" s="4"/>
      <c r="F542" s="9"/>
      <c r="G542" s="4"/>
      <c r="H542" s="4"/>
      <c r="I542" s="4"/>
    </row>
    <row r="543" spans="1:9" x14ac:dyDescent="0.2">
      <c r="A543" s="11">
        <v>44421</v>
      </c>
      <c r="B543" s="8">
        <v>19.73</v>
      </c>
      <c r="C543" s="6">
        <v>0.04</v>
      </c>
      <c r="D543" s="6">
        <v>0.22714366837024419</v>
      </c>
      <c r="E543" s="4"/>
      <c r="F543" s="9"/>
      <c r="G543" s="4"/>
      <c r="H543" s="4"/>
      <c r="I543" s="4"/>
    </row>
    <row r="544" spans="1:9" x14ac:dyDescent="0.2">
      <c r="A544" s="11">
        <v>44420</v>
      </c>
      <c r="B544" s="8">
        <v>19.690000000000001</v>
      </c>
      <c r="C544" s="6">
        <v>0</v>
      </c>
      <c r="D544" s="6">
        <v>0</v>
      </c>
      <c r="E544" s="4"/>
      <c r="F544" s="9"/>
      <c r="G544" s="4"/>
      <c r="H544" s="4"/>
      <c r="I544" s="4"/>
    </row>
    <row r="545" spans="1:9" x14ac:dyDescent="0.2">
      <c r="A545" s="11">
        <v>44419</v>
      </c>
      <c r="B545" s="8">
        <v>19.690000000000001</v>
      </c>
      <c r="C545" s="6">
        <v>-0.01</v>
      </c>
      <c r="D545" s="6">
        <v>-5.67536889897843E-2</v>
      </c>
      <c r="E545" s="4"/>
      <c r="F545" s="9"/>
      <c r="G545" s="4"/>
      <c r="H545" s="4"/>
      <c r="I545" s="4"/>
    </row>
    <row r="546" spans="1:9" x14ac:dyDescent="0.2">
      <c r="A546" s="11">
        <v>44418</v>
      </c>
      <c r="B546" s="8">
        <v>19.7</v>
      </c>
      <c r="C546" s="6">
        <v>0.05</v>
      </c>
      <c r="D546" s="6">
        <v>0.28457598178713722</v>
      </c>
      <c r="E546" s="4"/>
      <c r="F546" s="9"/>
      <c r="G546" s="4"/>
      <c r="H546" s="4"/>
      <c r="I546" s="4"/>
    </row>
    <row r="547" spans="1:9" x14ac:dyDescent="0.2">
      <c r="A547" s="11">
        <v>44417</v>
      </c>
      <c r="B547" s="8">
        <v>19.64</v>
      </c>
      <c r="C547" s="6">
        <v>0.01</v>
      </c>
      <c r="D547" s="6">
        <v>5.69476082004556E-2</v>
      </c>
      <c r="E547" s="4"/>
      <c r="F547" s="9"/>
      <c r="G547" s="4"/>
      <c r="H547" s="4"/>
      <c r="I547" s="4"/>
    </row>
    <row r="548" spans="1:9" x14ac:dyDescent="0.2">
      <c r="A548" s="11">
        <v>44414</v>
      </c>
      <c r="B548" s="8">
        <v>19.64</v>
      </c>
      <c r="C548" s="6">
        <v>0.01</v>
      </c>
      <c r="D548" s="6">
        <v>5.6980056980057002E-2</v>
      </c>
      <c r="E548" s="4"/>
      <c r="F548" s="9"/>
      <c r="G548" s="4"/>
      <c r="H548" s="4"/>
      <c r="I548" s="4"/>
    </row>
    <row r="549" spans="1:9" x14ac:dyDescent="0.2">
      <c r="A549" s="11">
        <v>44413</v>
      </c>
      <c r="B549" s="8">
        <v>19.62</v>
      </c>
      <c r="C549" s="6">
        <v>0.06</v>
      </c>
      <c r="D549" s="6">
        <v>0.34305317324185253</v>
      </c>
      <c r="E549" s="4"/>
      <c r="F549" s="9"/>
      <c r="G549" s="4"/>
      <c r="H549" s="4"/>
      <c r="I549" s="4"/>
    </row>
    <row r="550" spans="1:9" x14ac:dyDescent="0.2">
      <c r="A550" s="11">
        <v>44412</v>
      </c>
      <c r="B550" s="8">
        <v>19.55</v>
      </c>
      <c r="C550" s="6">
        <v>0.08</v>
      </c>
      <c r="D550" s="6">
        <v>0.4595060310166571</v>
      </c>
      <c r="E550" s="4"/>
      <c r="F550" s="9"/>
      <c r="G550" s="4"/>
      <c r="H550" s="4"/>
      <c r="I550" s="4"/>
    </row>
    <row r="551" spans="1:9" x14ac:dyDescent="0.2">
      <c r="A551" s="11">
        <v>44411</v>
      </c>
      <c r="B551" s="8">
        <v>19.47</v>
      </c>
      <c r="C551" s="6">
        <v>-0.02</v>
      </c>
      <c r="D551" s="6">
        <v>-0.1147446930579461</v>
      </c>
      <c r="E551" s="4"/>
      <c r="F551" s="9"/>
      <c r="G551" s="4"/>
      <c r="H551" s="4"/>
      <c r="I551" s="4"/>
    </row>
    <row r="552" spans="1:9" x14ac:dyDescent="0.2">
      <c r="A552" s="11">
        <v>44410</v>
      </c>
      <c r="B552" s="8">
        <v>19.48</v>
      </c>
      <c r="C552" s="6">
        <v>0.04</v>
      </c>
      <c r="D552" s="6">
        <v>0.23001725129384701</v>
      </c>
      <c r="E552" s="4"/>
      <c r="F552" s="9"/>
      <c r="G552" s="4"/>
      <c r="H552" s="4"/>
      <c r="I552" s="4"/>
    </row>
    <row r="553" spans="1:9" x14ac:dyDescent="0.2">
      <c r="A553" s="11">
        <v>44407</v>
      </c>
      <c r="B553" s="8">
        <v>19.440000000000001</v>
      </c>
      <c r="C553" s="6">
        <v>-0.01</v>
      </c>
      <c r="D553" s="6">
        <v>-5.7471264367816098E-2</v>
      </c>
      <c r="E553" s="4"/>
      <c r="F553" s="9"/>
      <c r="G553" s="4"/>
      <c r="H553" s="4"/>
      <c r="I553" s="4"/>
    </row>
    <row r="554" spans="1:9" x14ac:dyDescent="0.2">
      <c r="A554" s="11">
        <v>44406</v>
      </c>
      <c r="B554" s="8">
        <v>19.45</v>
      </c>
      <c r="C554" s="6">
        <v>0</v>
      </c>
      <c r="D554" s="6">
        <v>0</v>
      </c>
      <c r="E554" s="4"/>
      <c r="F554" s="9"/>
      <c r="G554" s="4"/>
      <c r="H554" s="4"/>
      <c r="I554" s="4"/>
    </row>
    <row r="555" spans="1:9" x14ac:dyDescent="0.2">
      <c r="A555" s="11">
        <v>44405</v>
      </c>
      <c r="B555" s="8">
        <v>19.45</v>
      </c>
      <c r="C555" s="6">
        <v>0.02</v>
      </c>
      <c r="D555" s="6">
        <v>0.1150747986191024</v>
      </c>
      <c r="E555" s="4"/>
      <c r="F555" s="9"/>
      <c r="G555" s="4"/>
      <c r="H555" s="4"/>
      <c r="I555" s="4"/>
    </row>
    <row r="556" spans="1:9" x14ac:dyDescent="0.2">
      <c r="A556" s="11">
        <v>44404</v>
      </c>
      <c r="B556" s="8">
        <v>19.43</v>
      </c>
      <c r="C556" s="6">
        <v>-0.04</v>
      </c>
      <c r="D556" s="6">
        <v>-0.22962112514351321</v>
      </c>
      <c r="E556" s="4"/>
      <c r="F556" s="9"/>
      <c r="G556" s="4"/>
      <c r="H556" s="4"/>
      <c r="I556" s="4"/>
    </row>
    <row r="557" spans="1:9" x14ac:dyDescent="0.2">
      <c r="A557" s="11">
        <v>44403</v>
      </c>
      <c r="B557" s="8">
        <v>19.47</v>
      </c>
      <c r="C557" s="6">
        <v>-0.02</v>
      </c>
      <c r="D557" s="6">
        <v>-0.1146788990825688</v>
      </c>
      <c r="E557" s="4"/>
      <c r="F557" s="9"/>
      <c r="G557" s="4"/>
      <c r="H557" s="4"/>
      <c r="I557" s="4"/>
    </row>
    <row r="558" spans="1:9" x14ac:dyDescent="0.2">
      <c r="A558" s="11">
        <v>44400</v>
      </c>
      <c r="B558" s="8">
        <v>19.489999999999998</v>
      </c>
      <c r="C558" s="6">
        <v>0.11</v>
      </c>
      <c r="D558" s="6">
        <v>0.63473744950952105</v>
      </c>
      <c r="E558" s="4"/>
      <c r="F558" s="9"/>
      <c r="G558" s="4"/>
      <c r="H558" s="4"/>
      <c r="I558" s="4"/>
    </row>
    <row r="559" spans="1:9" x14ac:dyDescent="0.2">
      <c r="A559" s="11">
        <v>44399</v>
      </c>
      <c r="B559" s="8">
        <v>19.37</v>
      </c>
      <c r="C559" s="6">
        <v>0.02</v>
      </c>
      <c r="D559" s="6">
        <v>0.1155401502021953</v>
      </c>
      <c r="E559" s="4"/>
      <c r="F559" s="9"/>
      <c r="G559" s="4"/>
      <c r="H559" s="4"/>
      <c r="I559" s="4"/>
    </row>
    <row r="560" spans="1:9" x14ac:dyDescent="0.2">
      <c r="A560" s="11">
        <v>44398</v>
      </c>
      <c r="B560" s="8">
        <v>19.350000000000001</v>
      </c>
      <c r="C560" s="6">
        <v>0.11</v>
      </c>
      <c r="D560" s="6">
        <v>0.63953488372093026</v>
      </c>
      <c r="E560" s="4"/>
      <c r="F560" s="9"/>
      <c r="G560" s="4"/>
      <c r="H560" s="4"/>
      <c r="I560" s="4"/>
    </row>
    <row r="561" spans="1:9" x14ac:dyDescent="0.2">
      <c r="A561" s="11">
        <v>44397</v>
      </c>
      <c r="B561" s="8">
        <v>19.23</v>
      </c>
      <c r="C561" s="6">
        <v>0.11</v>
      </c>
      <c r="D561" s="6">
        <v>0.64365125804564072</v>
      </c>
      <c r="E561" s="4"/>
      <c r="F561" s="9"/>
      <c r="G561" s="4"/>
      <c r="H561" s="4"/>
      <c r="I561" s="4"/>
    </row>
    <row r="562" spans="1:9" x14ac:dyDescent="0.2">
      <c r="A562" s="11">
        <v>44396</v>
      </c>
      <c r="B562" s="8">
        <v>19.100000000000001</v>
      </c>
      <c r="C562" s="6">
        <v>-0.22</v>
      </c>
      <c r="D562" s="6">
        <v>-1.2709416522241479</v>
      </c>
      <c r="E562" s="4"/>
      <c r="F562" s="9"/>
      <c r="G562" s="4"/>
      <c r="H562" s="4"/>
      <c r="I562" s="4"/>
    </row>
    <row r="563" spans="1:9" x14ac:dyDescent="0.2">
      <c r="A563" s="11">
        <v>44393</v>
      </c>
      <c r="B563" s="8">
        <v>19.350000000000001</v>
      </c>
      <c r="C563" s="6">
        <v>0</v>
      </c>
      <c r="D563" s="6">
        <v>0</v>
      </c>
      <c r="E563" s="4"/>
      <c r="F563" s="9"/>
      <c r="G563" s="4"/>
      <c r="H563" s="4"/>
      <c r="I563" s="4"/>
    </row>
    <row r="564" spans="1:9" x14ac:dyDescent="0.2">
      <c r="A564" s="11">
        <v>44392</v>
      </c>
      <c r="B564" s="8">
        <v>19.350000000000001</v>
      </c>
      <c r="C564" s="6">
        <v>-0.05</v>
      </c>
      <c r="D564" s="6">
        <v>-0.28801843317972348</v>
      </c>
      <c r="E564" s="4"/>
      <c r="F564" s="9"/>
      <c r="G564" s="4"/>
      <c r="H564" s="4"/>
      <c r="I564" s="4"/>
    </row>
    <row r="565" spans="1:9" x14ac:dyDescent="0.2">
      <c r="A565" s="11">
        <v>44391</v>
      </c>
      <c r="B565" s="8">
        <v>19.399999999999999</v>
      </c>
      <c r="C565" s="6">
        <v>0</v>
      </c>
      <c r="D565" s="6">
        <v>0</v>
      </c>
      <c r="E565" s="4"/>
      <c r="F565" s="9"/>
      <c r="G565" s="4"/>
      <c r="H565" s="4"/>
      <c r="I565" s="4"/>
    </row>
    <row r="566" spans="1:9" x14ac:dyDescent="0.2">
      <c r="A566" s="11">
        <v>44390</v>
      </c>
      <c r="B566" s="8">
        <v>19.399999999999999</v>
      </c>
      <c r="C566" s="6">
        <v>0.04</v>
      </c>
      <c r="D566" s="6">
        <v>0.23094688221709009</v>
      </c>
      <c r="E566" s="4"/>
      <c r="F566" s="9"/>
      <c r="G566" s="4"/>
      <c r="H566" s="4"/>
      <c r="I566" s="4"/>
    </row>
    <row r="567" spans="1:9" x14ac:dyDescent="0.2">
      <c r="A567" s="11">
        <v>44389</v>
      </c>
      <c r="B567" s="8">
        <v>19.36</v>
      </c>
      <c r="C567" s="6">
        <v>0.1</v>
      </c>
      <c r="D567" s="6">
        <v>0.58072009291521487</v>
      </c>
      <c r="E567" s="4"/>
      <c r="F567" s="9"/>
      <c r="G567" s="4"/>
      <c r="H567" s="4"/>
      <c r="I567" s="4"/>
    </row>
    <row r="568" spans="1:9" x14ac:dyDescent="0.2">
      <c r="A568" s="11">
        <v>44386</v>
      </c>
      <c r="B568" s="8">
        <v>19.25</v>
      </c>
      <c r="C568" s="6">
        <v>0.05</v>
      </c>
      <c r="D568" s="6">
        <v>0.29120559114735001</v>
      </c>
      <c r="E568" s="4"/>
      <c r="F568" s="9"/>
      <c r="G568" s="4"/>
      <c r="H568" s="4"/>
      <c r="I568" s="4"/>
    </row>
    <row r="569" spans="1:9" x14ac:dyDescent="0.2">
      <c r="A569" s="11">
        <v>44385</v>
      </c>
      <c r="B569" s="8">
        <v>19.18</v>
      </c>
      <c r="C569" s="6">
        <v>-0.18</v>
      </c>
      <c r="D569" s="6">
        <v>-1.0374639769452449</v>
      </c>
      <c r="E569" s="4"/>
      <c r="F569" s="9"/>
      <c r="G569" s="4"/>
      <c r="H569" s="4"/>
      <c r="I569" s="4"/>
    </row>
    <row r="570" spans="1:9" x14ac:dyDescent="0.2">
      <c r="A570" s="11">
        <v>44384</v>
      </c>
      <c r="B570" s="8">
        <v>19.38</v>
      </c>
      <c r="C570" s="6">
        <v>0.05</v>
      </c>
      <c r="D570" s="6">
        <v>0.28901734104046239</v>
      </c>
      <c r="E570" s="4"/>
      <c r="F570" s="9"/>
      <c r="G570" s="4"/>
      <c r="H570" s="4"/>
      <c r="I570" s="4"/>
    </row>
    <row r="571" spans="1:9" x14ac:dyDescent="0.2">
      <c r="A571" s="11">
        <v>44383</v>
      </c>
      <c r="B571" s="8">
        <v>19.329999999999998</v>
      </c>
      <c r="C571" s="6">
        <v>0.02</v>
      </c>
      <c r="D571" s="6">
        <v>0.1157407407407407</v>
      </c>
      <c r="E571" s="4"/>
      <c r="F571" s="9"/>
      <c r="G571" s="4"/>
      <c r="H571" s="4"/>
      <c r="I571" s="4"/>
    </row>
    <row r="572" spans="1:9" x14ac:dyDescent="0.2">
      <c r="A572" s="11">
        <v>44382</v>
      </c>
      <c r="B572" s="8">
        <v>19.309999999999999</v>
      </c>
      <c r="C572" s="6">
        <v>0.02</v>
      </c>
      <c r="D572" s="6">
        <v>0.1158748551564311</v>
      </c>
      <c r="E572" s="4"/>
      <c r="F572" s="9"/>
      <c r="G572" s="4"/>
      <c r="H572" s="4"/>
      <c r="I572" s="4"/>
    </row>
    <row r="573" spans="1:9" x14ac:dyDescent="0.2">
      <c r="A573" s="11">
        <v>44379</v>
      </c>
      <c r="B573" s="8">
        <v>19.28</v>
      </c>
      <c r="C573" s="6">
        <v>0.09</v>
      </c>
      <c r="D573" s="6">
        <v>0.52417006406523003</v>
      </c>
      <c r="E573" s="4"/>
      <c r="F573" s="9"/>
      <c r="G573" s="4"/>
      <c r="H573" s="4"/>
      <c r="I573" s="4"/>
    </row>
    <row r="574" spans="1:9" x14ac:dyDescent="0.2">
      <c r="A574" s="11">
        <v>44378</v>
      </c>
      <c r="B574" s="8">
        <v>19.190000000000001</v>
      </c>
      <c r="C574" s="6">
        <v>0.03</v>
      </c>
      <c r="D574" s="6">
        <v>0.1750291715285881</v>
      </c>
      <c r="E574" s="4"/>
      <c r="F574" s="9"/>
      <c r="G574" s="4"/>
      <c r="H574" s="4"/>
      <c r="I574" s="4"/>
    </row>
    <row r="575" spans="1:9" x14ac:dyDescent="0.2">
      <c r="A575" s="11">
        <v>44377</v>
      </c>
      <c r="B575" s="8">
        <v>19.149999999999999</v>
      </c>
      <c r="C575" s="6">
        <v>0</v>
      </c>
      <c r="D575" s="6">
        <v>0</v>
      </c>
      <c r="E575" s="4"/>
      <c r="F575" s="9"/>
      <c r="G575" s="4"/>
      <c r="H575" s="4"/>
      <c r="I575" s="4"/>
    </row>
    <row r="576" spans="1:9" x14ac:dyDescent="0.2">
      <c r="A576" s="11">
        <v>44376</v>
      </c>
      <c r="B576" s="8">
        <v>19.16</v>
      </c>
      <c r="C576" s="6">
        <v>0.01</v>
      </c>
      <c r="D576" s="6">
        <v>5.83771161704612E-2</v>
      </c>
      <c r="E576" s="4"/>
      <c r="F576" s="9"/>
      <c r="G576" s="4"/>
      <c r="H576" s="4"/>
      <c r="I576" s="4"/>
    </row>
    <row r="577" spans="1:9" x14ac:dyDescent="0.2">
      <c r="A577" s="11">
        <v>44375</v>
      </c>
      <c r="B577" s="8">
        <v>19.14</v>
      </c>
      <c r="C577" s="6">
        <v>0.05</v>
      </c>
      <c r="D577" s="6">
        <v>0.29274004683840749</v>
      </c>
      <c r="E577" s="4"/>
      <c r="F577" s="9"/>
      <c r="G577" s="4"/>
      <c r="H577" s="4"/>
      <c r="I577" s="4"/>
    </row>
    <row r="578" spans="1:9" x14ac:dyDescent="0.2">
      <c r="A578" s="11">
        <v>44372</v>
      </c>
      <c r="B578" s="8">
        <v>19.09</v>
      </c>
      <c r="C578" s="6">
        <v>0</v>
      </c>
      <c r="D578" s="6">
        <v>0</v>
      </c>
      <c r="E578" s="4"/>
      <c r="F578" s="9"/>
      <c r="G578" s="4"/>
      <c r="H578" s="4"/>
      <c r="I578" s="4"/>
    </row>
    <row r="579" spans="1:9" x14ac:dyDescent="0.2">
      <c r="A579" s="11">
        <v>44371</v>
      </c>
      <c r="B579" s="8">
        <v>19.079999999999998</v>
      </c>
      <c r="C579" s="6">
        <v>7.0000000000000007E-2</v>
      </c>
      <c r="D579" s="6">
        <v>0.41152263374485598</v>
      </c>
      <c r="E579" s="4"/>
      <c r="F579" s="9"/>
      <c r="G579" s="4"/>
      <c r="H579" s="4"/>
      <c r="I579" s="4"/>
    </row>
    <row r="580" spans="1:9" x14ac:dyDescent="0.2">
      <c r="A580" s="11">
        <v>44369</v>
      </c>
      <c r="B580" s="8">
        <v>19</v>
      </c>
      <c r="C580" s="6">
        <v>0.08</v>
      </c>
      <c r="D580" s="6">
        <v>0.47253396337861792</v>
      </c>
      <c r="E580" s="4"/>
      <c r="F580" s="9"/>
      <c r="G580" s="4"/>
      <c r="H580" s="4"/>
      <c r="I580" s="4"/>
    </row>
    <row r="581" spans="1:9" x14ac:dyDescent="0.2">
      <c r="A581" s="11">
        <v>44368</v>
      </c>
      <c r="B581" s="8">
        <v>18.920000000000002</v>
      </c>
      <c r="C581" s="6">
        <v>-0.03</v>
      </c>
      <c r="D581" s="6">
        <v>-0.1768867924528302</v>
      </c>
      <c r="E581" s="4"/>
      <c r="F581" s="9"/>
      <c r="G581" s="4"/>
      <c r="H581" s="4"/>
      <c r="I581" s="4"/>
    </row>
    <row r="582" spans="1:9" x14ac:dyDescent="0.2">
      <c r="A582" s="11">
        <v>44365</v>
      </c>
      <c r="B582" s="8">
        <v>18.95</v>
      </c>
      <c r="C582" s="6">
        <v>-0.06</v>
      </c>
      <c r="D582" s="6">
        <v>-0.3525264394829612</v>
      </c>
      <c r="E582" s="4"/>
      <c r="F582" s="9"/>
      <c r="G582" s="4"/>
      <c r="H582" s="4"/>
      <c r="I582" s="4"/>
    </row>
    <row r="583" spans="1:9" x14ac:dyDescent="0.2">
      <c r="A583" s="11">
        <v>44364</v>
      </c>
      <c r="B583" s="8">
        <v>19.02</v>
      </c>
      <c r="C583" s="6">
        <v>0.04</v>
      </c>
      <c r="D583" s="6">
        <v>0.23557126030624259</v>
      </c>
      <c r="E583" s="4"/>
      <c r="F583" s="9"/>
      <c r="G583" s="4"/>
      <c r="H583" s="4"/>
      <c r="I583" s="4"/>
    </row>
    <row r="584" spans="1:9" x14ac:dyDescent="0.2">
      <c r="A584" s="11">
        <v>44363</v>
      </c>
      <c r="B584" s="8">
        <v>18.97</v>
      </c>
      <c r="C584" s="6">
        <v>0.01</v>
      </c>
      <c r="D584" s="6">
        <v>5.8927519151443702E-2</v>
      </c>
      <c r="E584" s="4"/>
      <c r="F584" s="9"/>
      <c r="G584" s="4"/>
      <c r="H584" s="4"/>
      <c r="I584" s="4"/>
    </row>
    <row r="585" spans="1:9" x14ac:dyDescent="0.2">
      <c r="A585" s="11">
        <v>44362</v>
      </c>
      <c r="B585" s="8">
        <v>18.96</v>
      </c>
      <c r="C585" s="6">
        <v>0.01</v>
      </c>
      <c r="D585" s="6">
        <v>5.8962264150943397E-2</v>
      </c>
      <c r="E585" s="4"/>
      <c r="F585" s="9"/>
      <c r="G585" s="4"/>
      <c r="H585" s="4"/>
      <c r="I585" s="4"/>
    </row>
    <row r="586" spans="1:9" x14ac:dyDescent="0.2">
      <c r="A586" s="11">
        <v>44361</v>
      </c>
      <c r="B586" s="8">
        <v>18.940000000000001</v>
      </c>
      <c r="C586" s="6">
        <v>0</v>
      </c>
      <c r="D586" s="6">
        <v>0</v>
      </c>
      <c r="E586" s="4"/>
      <c r="F586" s="9"/>
      <c r="G586" s="4"/>
      <c r="H586" s="4"/>
      <c r="I586" s="4"/>
    </row>
    <row r="587" spans="1:9" x14ac:dyDescent="0.2">
      <c r="A587" s="11">
        <v>44358</v>
      </c>
      <c r="B587" s="8">
        <v>18.940000000000001</v>
      </c>
      <c r="C587" s="6">
        <v>0.06</v>
      </c>
      <c r="D587" s="6">
        <v>0.35502958579881649</v>
      </c>
      <c r="E587" s="4"/>
      <c r="F587" s="9"/>
      <c r="G587" s="4"/>
      <c r="H587" s="4"/>
      <c r="I587" s="4"/>
    </row>
    <row r="588" spans="1:9" x14ac:dyDescent="0.2">
      <c r="A588" s="11">
        <v>44357</v>
      </c>
      <c r="B588" s="8">
        <v>18.88</v>
      </c>
      <c r="C588" s="6">
        <v>0.03</v>
      </c>
      <c r="D588" s="6">
        <v>0.1778304682868998</v>
      </c>
      <c r="E588" s="4"/>
      <c r="F588" s="9"/>
      <c r="G588" s="4"/>
      <c r="H588" s="4"/>
      <c r="I588" s="4"/>
    </row>
    <row r="589" spans="1:9" x14ac:dyDescent="0.2">
      <c r="A589" s="11">
        <v>44356</v>
      </c>
      <c r="B589" s="8">
        <v>18.850000000000001</v>
      </c>
      <c r="C589" s="6">
        <v>0</v>
      </c>
      <c r="D589" s="6">
        <v>0</v>
      </c>
      <c r="E589" s="4"/>
      <c r="F589" s="9"/>
      <c r="G589" s="4"/>
      <c r="H589" s="4"/>
      <c r="I589" s="4"/>
    </row>
    <row r="590" spans="1:9" x14ac:dyDescent="0.2">
      <c r="A590" s="11">
        <v>44355</v>
      </c>
      <c r="B590" s="8">
        <v>18.84</v>
      </c>
      <c r="C590" s="6">
        <v>0</v>
      </c>
      <c r="D590" s="6">
        <v>0</v>
      </c>
      <c r="E590" s="4"/>
      <c r="F590" s="9"/>
      <c r="G590" s="4"/>
      <c r="H590" s="4"/>
      <c r="I590" s="4"/>
    </row>
    <row r="591" spans="1:9" x14ac:dyDescent="0.2">
      <c r="A591" s="11">
        <v>44354</v>
      </c>
      <c r="B591" s="8">
        <v>18.850000000000001</v>
      </c>
      <c r="C591" s="6">
        <v>0.04</v>
      </c>
      <c r="D591" s="6">
        <v>0.23767082590611999</v>
      </c>
      <c r="E591" s="4"/>
      <c r="F591" s="9"/>
      <c r="G591" s="4"/>
      <c r="H591" s="4"/>
      <c r="I591" s="4"/>
    </row>
    <row r="592" spans="1:9" x14ac:dyDescent="0.2">
      <c r="A592" s="11">
        <v>44351</v>
      </c>
      <c r="B592" s="8">
        <v>18.8</v>
      </c>
      <c r="C592" s="6">
        <v>7.0000000000000007E-2</v>
      </c>
      <c r="D592" s="6">
        <v>0.41766109785202871</v>
      </c>
      <c r="E592" s="4"/>
      <c r="F592" s="9"/>
      <c r="G592" s="4"/>
      <c r="H592" s="4"/>
      <c r="I592" s="4"/>
    </row>
    <row r="593" spans="1:9" x14ac:dyDescent="0.2">
      <c r="A593" s="11">
        <v>44350</v>
      </c>
      <c r="B593" s="8">
        <v>18.72</v>
      </c>
      <c r="C593" s="6">
        <v>-0.04</v>
      </c>
      <c r="D593" s="6">
        <v>-0.23809523809523811</v>
      </c>
      <c r="E593" s="4"/>
      <c r="F593" s="9"/>
      <c r="G593" s="4"/>
      <c r="H593" s="4"/>
      <c r="I593" s="4"/>
    </row>
    <row r="594" spans="1:9" x14ac:dyDescent="0.2">
      <c r="A594" s="11">
        <v>44349</v>
      </c>
      <c r="B594" s="8">
        <v>18.77</v>
      </c>
      <c r="C594" s="6">
        <v>0</v>
      </c>
      <c r="D594" s="6">
        <v>0</v>
      </c>
      <c r="E594" s="4"/>
      <c r="F594" s="9"/>
      <c r="G594" s="4"/>
      <c r="H594" s="4"/>
      <c r="I594" s="4"/>
    </row>
    <row r="595" spans="1:9" x14ac:dyDescent="0.2">
      <c r="A595" s="11">
        <v>44348</v>
      </c>
      <c r="B595" s="8">
        <v>18.77</v>
      </c>
      <c r="C595" s="6">
        <v>0.03</v>
      </c>
      <c r="D595" s="6">
        <v>0.1788908765652952</v>
      </c>
      <c r="E595" s="4"/>
      <c r="F595" s="9"/>
      <c r="G595" s="4"/>
      <c r="H595" s="4"/>
      <c r="I595" s="4"/>
    </row>
    <row r="596" spans="1:9" x14ac:dyDescent="0.2">
      <c r="A596" s="11">
        <v>44347</v>
      </c>
      <c r="B596" s="8">
        <v>18.73</v>
      </c>
      <c r="C596" s="6">
        <v>-0.06</v>
      </c>
      <c r="D596" s="6">
        <v>-0.35650623885917998</v>
      </c>
      <c r="E596" s="4"/>
      <c r="F596" s="9"/>
      <c r="G596" s="4"/>
      <c r="H596" s="4"/>
      <c r="I596" s="4"/>
    </row>
    <row r="597" spans="1:9" x14ac:dyDescent="0.2">
      <c r="A597" s="11">
        <v>44344</v>
      </c>
      <c r="B597" s="8">
        <v>18.8</v>
      </c>
      <c r="C597" s="6">
        <v>0.06</v>
      </c>
      <c r="D597" s="6">
        <v>0.35778175313059041</v>
      </c>
      <c r="E597" s="4"/>
      <c r="F597" s="9"/>
      <c r="G597" s="4"/>
      <c r="H597" s="4"/>
      <c r="I597" s="4"/>
    </row>
    <row r="598" spans="1:9" x14ac:dyDescent="0.2">
      <c r="A598" s="11">
        <v>44343</v>
      </c>
      <c r="B598" s="8">
        <v>18.73</v>
      </c>
      <c r="C598" s="6">
        <v>0.02</v>
      </c>
      <c r="D598" s="6">
        <v>0.11940298507462691</v>
      </c>
      <c r="E598" s="4"/>
      <c r="F598" s="9"/>
      <c r="G598" s="4"/>
      <c r="H598" s="4"/>
      <c r="I598" s="4"/>
    </row>
    <row r="599" spans="1:9" x14ac:dyDescent="0.2">
      <c r="A599" s="11">
        <v>44342</v>
      </c>
      <c r="B599" s="8">
        <v>18.7</v>
      </c>
      <c r="C599" s="6">
        <v>0</v>
      </c>
      <c r="D599" s="6">
        <v>0</v>
      </c>
      <c r="E599" s="4"/>
      <c r="F599" s="9"/>
      <c r="G599" s="4"/>
      <c r="H599" s="4"/>
      <c r="I599" s="4"/>
    </row>
    <row r="600" spans="1:9" x14ac:dyDescent="0.2">
      <c r="A600" s="11">
        <v>44341</v>
      </c>
      <c r="B600" s="8">
        <v>18.71</v>
      </c>
      <c r="C600" s="6">
        <v>0.04</v>
      </c>
      <c r="D600" s="6">
        <v>0.23937761819269901</v>
      </c>
      <c r="E600" s="4"/>
      <c r="F600" s="9"/>
      <c r="G600" s="4"/>
      <c r="H600" s="4"/>
      <c r="I600" s="4"/>
    </row>
    <row r="601" spans="1:9" x14ac:dyDescent="0.2">
      <c r="A601" s="11">
        <v>44337</v>
      </c>
      <c r="B601" s="8">
        <v>18.66</v>
      </c>
      <c r="C601" s="6">
        <v>0.14000000000000001</v>
      </c>
      <c r="D601" s="6">
        <v>0.84490042245021124</v>
      </c>
      <c r="E601" s="4"/>
      <c r="F601" s="9"/>
      <c r="G601" s="4"/>
      <c r="H601" s="4"/>
      <c r="I601" s="4"/>
    </row>
    <row r="602" spans="1:9" x14ac:dyDescent="0.2">
      <c r="A602" s="11">
        <v>44336</v>
      </c>
      <c r="B602" s="8">
        <v>18.5</v>
      </c>
      <c r="C602" s="6">
        <v>0.13</v>
      </c>
      <c r="D602" s="6">
        <v>0.79075425790754261</v>
      </c>
      <c r="E602" s="4"/>
      <c r="F602" s="9"/>
      <c r="G602" s="4"/>
      <c r="H602" s="4"/>
      <c r="I602" s="4"/>
    </row>
    <row r="603" spans="1:9" x14ac:dyDescent="0.2">
      <c r="A603" s="11">
        <v>44335</v>
      </c>
      <c r="B603" s="8">
        <v>18.36</v>
      </c>
      <c r="C603" s="6">
        <v>-0.16</v>
      </c>
      <c r="D603" s="6">
        <v>-0.96385542168674698</v>
      </c>
      <c r="E603" s="4"/>
      <c r="F603" s="9"/>
      <c r="G603" s="4"/>
      <c r="H603" s="4"/>
      <c r="I603" s="4"/>
    </row>
    <row r="604" spans="1:9" x14ac:dyDescent="0.2">
      <c r="A604" s="11">
        <v>44334</v>
      </c>
      <c r="B604" s="8">
        <v>18.53</v>
      </c>
      <c r="C604" s="6">
        <v>0</v>
      </c>
      <c r="D604" s="6">
        <v>0</v>
      </c>
      <c r="E604" s="4"/>
      <c r="F604" s="9"/>
      <c r="G604" s="4"/>
      <c r="H604" s="4"/>
      <c r="I604" s="4"/>
    </row>
    <row r="605" spans="1:9" x14ac:dyDescent="0.2">
      <c r="A605" s="11">
        <v>44333</v>
      </c>
      <c r="B605" s="8">
        <v>18.54</v>
      </c>
      <c r="C605" s="6">
        <v>-0.01</v>
      </c>
      <c r="D605" s="6">
        <v>-6.0204695966285401E-2</v>
      </c>
      <c r="E605" s="4"/>
      <c r="F605" s="9"/>
      <c r="G605" s="4"/>
      <c r="H605" s="4"/>
      <c r="I605" s="4"/>
    </row>
    <row r="606" spans="1:9" x14ac:dyDescent="0.2">
      <c r="A606" s="11">
        <v>44330</v>
      </c>
      <c r="B606" s="8">
        <v>18.54</v>
      </c>
      <c r="C606" s="6">
        <v>0.03</v>
      </c>
      <c r="D606" s="6">
        <v>0.18094089264173699</v>
      </c>
      <c r="E606" s="4"/>
      <c r="F606" s="9"/>
      <c r="G606" s="4"/>
      <c r="H606" s="4"/>
      <c r="I606" s="4"/>
    </row>
    <row r="607" spans="1:9" x14ac:dyDescent="0.2">
      <c r="A607" s="11">
        <v>44328</v>
      </c>
      <c r="B607" s="8">
        <v>18.510000000000002</v>
      </c>
      <c r="C607" s="6">
        <v>-0.04</v>
      </c>
      <c r="D607" s="6">
        <v>-0.24067388688327321</v>
      </c>
      <c r="E607" s="4"/>
      <c r="F607" s="9"/>
      <c r="G607" s="4"/>
      <c r="H607" s="4"/>
      <c r="I607" s="4"/>
    </row>
    <row r="608" spans="1:9" x14ac:dyDescent="0.2">
      <c r="A608" s="11">
        <v>44327</v>
      </c>
      <c r="B608" s="8">
        <v>18.559999999999999</v>
      </c>
      <c r="C608" s="6">
        <v>-0.17</v>
      </c>
      <c r="D608" s="6">
        <v>-1.0125074449076832</v>
      </c>
      <c r="E608" s="4"/>
      <c r="F608" s="9"/>
      <c r="G608" s="4"/>
      <c r="H608" s="4"/>
      <c r="I608" s="4"/>
    </row>
    <row r="609" spans="1:9" x14ac:dyDescent="0.2">
      <c r="A609" s="11">
        <v>44326</v>
      </c>
      <c r="B609" s="8">
        <v>18.75</v>
      </c>
      <c r="C609" s="6">
        <v>0.01</v>
      </c>
      <c r="D609" s="6">
        <v>5.9594755661501797E-2</v>
      </c>
      <c r="E609" s="4"/>
      <c r="F609" s="9"/>
      <c r="G609" s="4"/>
      <c r="H609" s="4"/>
      <c r="I609" s="4"/>
    </row>
    <row r="610" spans="1:9" x14ac:dyDescent="0.2">
      <c r="A610" s="11">
        <v>44323</v>
      </c>
      <c r="B610" s="8">
        <v>18.739999999999998</v>
      </c>
      <c r="C610" s="6">
        <v>0.09</v>
      </c>
      <c r="D610" s="6">
        <v>0.53924505692031155</v>
      </c>
      <c r="E610" s="4"/>
      <c r="F610" s="9"/>
      <c r="G610" s="4"/>
      <c r="H610" s="4"/>
      <c r="I610" s="4"/>
    </row>
    <row r="611" spans="1:9" x14ac:dyDescent="0.2">
      <c r="A611" s="11">
        <v>44322</v>
      </c>
      <c r="B611" s="8">
        <v>18.63</v>
      </c>
      <c r="C611" s="6">
        <v>-0.06</v>
      </c>
      <c r="D611" s="6">
        <v>-0.35820895522388058</v>
      </c>
      <c r="E611" s="4"/>
      <c r="F611" s="9"/>
      <c r="G611" s="4"/>
      <c r="H611" s="4"/>
      <c r="I611" s="4"/>
    </row>
    <row r="612" spans="1:9" x14ac:dyDescent="0.2">
      <c r="A612" s="11">
        <v>44321</v>
      </c>
      <c r="B612" s="8">
        <v>18.7</v>
      </c>
      <c r="C612" s="6">
        <v>0.08</v>
      </c>
      <c r="D612" s="6">
        <v>0.47990401919616082</v>
      </c>
      <c r="E612" s="4"/>
      <c r="F612" s="9"/>
      <c r="G612" s="4"/>
      <c r="H612" s="4"/>
      <c r="I612" s="4"/>
    </row>
    <row r="613" spans="1:9" x14ac:dyDescent="0.2">
      <c r="A613" s="11">
        <v>44320</v>
      </c>
      <c r="B613" s="8">
        <v>18.62</v>
      </c>
      <c r="C613" s="6">
        <v>-0.09</v>
      </c>
      <c r="D613" s="6">
        <v>-0.53699284009546544</v>
      </c>
      <c r="E613" s="4"/>
      <c r="F613" s="9"/>
      <c r="G613" s="4"/>
      <c r="H613" s="4"/>
      <c r="I613" s="4"/>
    </row>
    <row r="614" spans="1:9" x14ac:dyDescent="0.2">
      <c r="A614" s="11">
        <v>44319</v>
      </c>
      <c r="B614" s="8">
        <v>18.72</v>
      </c>
      <c r="C614" s="6">
        <v>0.01</v>
      </c>
      <c r="D614" s="6">
        <v>5.9701492537313397E-2</v>
      </c>
      <c r="E614" s="4"/>
      <c r="F614" s="9"/>
      <c r="G614" s="4"/>
      <c r="H614" s="4"/>
      <c r="I614" s="4"/>
    </row>
    <row r="615" spans="1:9" x14ac:dyDescent="0.2">
      <c r="A615" s="11">
        <v>44316</v>
      </c>
      <c r="B615" s="8">
        <v>18.71</v>
      </c>
      <c r="C615" s="6">
        <v>-0.03</v>
      </c>
      <c r="D615" s="6">
        <v>-0.17878426698450539</v>
      </c>
      <c r="E615" s="4"/>
      <c r="F615" s="9"/>
      <c r="G615" s="4"/>
      <c r="H615" s="4"/>
      <c r="I615" s="4"/>
    </row>
    <row r="616" spans="1:9" x14ac:dyDescent="0.2">
      <c r="A616" s="11">
        <v>44315</v>
      </c>
      <c r="B616" s="8">
        <v>18.73</v>
      </c>
      <c r="C616" s="6">
        <v>-0.03</v>
      </c>
      <c r="D616" s="6">
        <v>-0.17846519928613919</v>
      </c>
      <c r="E616" s="4"/>
      <c r="F616" s="9"/>
      <c r="G616" s="4"/>
      <c r="H616" s="4"/>
      <c r="I616" s="4"/>
    </row>
    <row r="617" spans="1:9" x14ac:dyDescent="0.2">
      <c r="A617" s="11">
        <v>44314</v>
      </c>
      <c r="B617" s="8">
        <v>18.760000000000002</v>
      </c>
      <c r="C617" s="6">
        <v>0.03</v>
      </c>
      <c r="D617" s="6">
        <v>0.17878426698450539</v>
      </c>
      <c r="E617" s="4"/>
      <c r="F617" s="9"/>
      <c r="G617" s="4"/>
      <c r="H617" s="4"/>
      <c r="I617" s="4"/>
    </row>
    <row r="618" spans="1:9" x14ac:dyDescent="0.2">
      <c r="A618" s="11">
        <v>44313</v>
      </c>
      <c r="B618" s="8">
        <v>18.739999999999998</v>
      </c>
      <c r="C618" s="6">
        <v>-0.05</v>
      </c>
      <c r="D618" s="6">
        <v>-0.29708853238264998</v>
      </c>
      <c r="E618" s="4"/>
      <c r="F618" s="9"/>
      <c r="G618" s="4"/>
      <c r="H618" s="4"/>
      <c r="I618" s="4"/>
    </row>
    <row r="619" spans="1:9" x14ac:dyDescent="0.2">
      <c r="A619" s="11">
        <v>44312</v>
      </c>
      <c r="B619" s="8">
        <v>18.78</v>
      </c>
      <c r="C619" s="6">
        <v>7.0000000000000007E-2</v>
      </c>
      <c r="D619" s="6">
        <v>0.41766109785202871</v>
      </c>
      <c r="E619" s="4"/>
      <c r="F619" s="9"/>
      <c r="G619" s="4"/>
      <c r="H619" s="4"/>
      <c r="I619" s="4"/>
    </row>
    <row r="620" spans="1:9" x14ac:dyDescent="0.2">
      <c r="A620" s="11">
        <v>44309</v>
      </c>
      <c r="B620" s="8">
        <v>18.71</v>
      </c>
      <c r="C620" s="6">
        <v>-0.01</v>
      </c>
      <c r="D620" s="6">
        <v>-5.9630292188431702E-2</v>
      </c>
      <c r="E620" s="4"/>
      <c r="F620" s="9"/>
      <c r="G620" s="4"/>
      <c r="H620" s="4"/>
      <c r="I620" s="4"/>
    </row>
    <row r="621" spans="1:9" x14ac:dyDescent="0.2">
      <c r="A621" s="11">
        <v>44308</v>
      </c>
      <c r="B621" s="8">
        <v>18.72</v>
      </c>
      <c r="C621" s="6">
        <v>0.06</v>
      </c>
      <c r="D621" s="6">
        <v>0.35906642728904847</v>
      </c>
      <c r="E621" s="4"/>
      <c r="F621" s="9"/>
      <c r="G621" s="4"/>
      <c r="H621" s="4"/>
      <c r="I621" s="4"/>
    </row>
    <row r="622" spans="1:9" x14ac:dyDescent="0.2">
      <c r="A622" s="11">
        <v>44307</v>
      </c>
      <c r="B622" s="8">
        <v>18.649999999999999</v>
      </c>
      <c r="C622" s="6">
        <v>-0.01</v>
      </c>
      <c r="D622" s="6">
        <v>-5.9808612440191401E-2</v>
      </c>
      <c r="E622" s="4"/>
      <c r="F622" s="9"/>
      <c r="G622" s="4"/>
      <c r="H622" s="4"/>
      <c r="I622" s="4"/>
    </row>
    <row r="623" spans="1:9" x14ac:dyDescent="0.2">
      <c r="A623" s="11">
        <v>44306</v>
      </c>
      <c r="B623" s="8">
        <v>18.66</v>
      </c>
      <c r="C623" s="6">
        <v>-0.11</v>
      </c>
      <c r="D623" s="6">
        <v>-0.65359477124183007</v>
      </c>
      <c r="E623" s="4"/>
      <c r="F623" s="9"/>
      <c r="G623" s="4"/>
      <c r="H623" s="4"/>
      <c r="I623" s="4"/>
    </row>
    <row r="624" spans="1:9" x14ac:dyDescent="0.2">
      <c r="A624" s="11">
        <v>44305</v>
      </c>
      <c r="B624" s="8">
        <v>18.78</v>
      </c>
      <c r="C624" s="6">
        <v>0</v>
      </c>
      <c r="D624" s="6">
        <v>0</v>
      </c>
      <c r="E624" s="4"/>
      <c r="F624" s="9"/>
      <c r="G624" s="4"/>
      <c r="H624" s="4"/>
      <c r="I624" s="4"/>
    </row>
    <row r="625" spans="1:9" x14ac:dyDescent="0.2">
      <c r="A625" s="11">
        <v>44302</v>
      </c>
      <c r="B625" s="8">
        <v>18.79</v>
      </c>
      <c r="C625" s="6">
        <v>0.02</v>
      </c>
      <c r="D625" s="6">
        <v>0.11897679952409281</v>
      </c>
      <c r="E625" s="4"/>
      <c r="F625" s="9"/>
      <c r="G625" s="4"/>
      <c r="H625" s="4"/>
      <c r="I625" s="4"/>
    </row>
    <row r="626" spans="1:9" x14ac:dyDescent="0.2">
      <c r="A626" s="11">
        <v>44301</v>
      </c>
      <c r="B626" s="8">
        <v>18.760000000000002</v>
      </c>
      <c r="C626" s="6">
        <v>0.01</v>
      </c>
      <c r="D626" s="6">
        <v>5.95238095238095E-2</v>
      </c>
      <c r="E626" s="4"/>
      <c r="F626" s="9"/>
      <c r="G626" s="4"/>
      <c r="H626" s="4"/>
      <c r="I626" s="4"/>
    </row>
    <row r="627" spans="1:9" x14ac:dyDescent="0.2">
      <c r="A627" s="11">
        <v>44300</v>
      </c>
      <c r="B627" s="8">
        <v>18.760000000000002</v>
      </c>
      <c r="C627" s="6">
        <v>0.04</v>
      </c>
      <c r="D627" s="6">
        <v>0.2386634844868735</v>
      </c>
      <c r="E627" s="4"/>
      <c r="F627" s="9"/>
      <c r="G627" s="4"/>
      <c r="H627" s="4"/>
      <c r="I627" s="4"/>
    </row>
    <row r="628" spans="1:9" x14ac:dyDescent="0.2">
      <c r="A628" s="11">
        <v>44299</v>
      </c>
      <c r="B628" s="8">
        <v>18.71</v>
      </c>
      <c r="C628" s="6">
        <v>0</v>
      </c>
      <c r="D628" s="6">
        <v>0</v>
      </c>
      <c r="E628" s="4"/>
      <c r="F628" s="9"/>
      <c r="G628" s="4"/>
      <c r="H628" s="4"/>
      <c r="I628" s="4"/>
    </row>
    <row r="629" spans="1:9" x14ac:dyDescent="0.2">
      <c r="A629" s="11">
        <v>44298</v>
      </c>
      <c r="B629" s="8">
        <v>18.7</v>
      </c>
      <c r="C629" s="6">
        <v>0</v>
      </c>
      <c r="D629" s="6">
        <v>0</v>
      </c>
      <c r="E629" s="4"/>
      <c r="F629" s="9"/>
      <c r="G629" s="4"/>
      <c r="H629" s="4"/>
      <c r="I629" s="4"/>
    </row>
    <row r="630" spans="1:9" x14ac:dyDescent="0.2">
      <c r="A630" s="11">
        <v>44295</v>
      </c>
      <c r="B630" s="8">
        <v>18.71</v>
      </c>
      <c r="C630" s="6">
        <v>0.02</v>
      </c>
      <c r="D630" s="6">
        <v>0.1194743130227001</v>
      </c>
      <c r="E630" s="4"/>
      <c r="F630" s="9"/>
      <c r="G630" s="4"/>
      <c r="H630" s="4"/>
      <c r="I630" s="4"/>
    </row>
    <row r="631" spans="1:9" x14ac:dyDescent="0.2">
      <c r="A631" s="11">
        <v>44294</v>
      </c>
      <c r="B631" s="8">
        <v>18.68</v>
      </c>
      <c r="C631" s="6">
        <v>0.01</v>
      </c>
      <c r="D631" s="6">
        <v>5.9772863120143502E-2</v>
      </c>
      <c r="E631" s="4"/>
      <c r="F631" s="9"/>
      <c r="G631" s="4"/>
      <c r="H631" s="4"/>
      <c r="I631" s="4"/>
    </row>
    <row r="632" spans="1:9" x14ac:dyDescent="0.2">
      <c r="A632" s="11">
        <v>44293</v>
      </c>
      <c r="B632" s="8">
        <v>18.670000000000002</v>
      </c>
      <c r="C632" s="6">
        <v>-0.02</v>
      </c>
      <c r="D632" s="6">
        <v>-0.11940298507462691</v>
      </c>
      <c r="E632" s="4"/>
      <c r="F632" s="9"/>
      <c r="G632" s="4"/>
      <c r="H632" s="4"/>
      <c r="I632" s="4"/>
    </row>
    <row r="633" spans="1:9" x14ac:dyDescent="0.2">
      <c r="A633" s="11">
        <v>44292</v>
      </c>
      <c r="B633" s="8">
        <v>18.7</v>
      </c>
      <c r="C633" s="6">
        <v>0.08</v>
      </c>
      <c r="D633" s="6">
        <v>0.47990401919616082</v>
      </c>
      <c r="E633" s="4"/>
      <c r="F633" s="9"/>
      <c r="G633" s="4"/>
      <c r="H633" s="4"/>
      <c r="I633" s="4"/>
    </row>
    <row r="634" spans="1:9" x14ac:dyDescent="0.2">
      <c r="A634" s="11">
        <v>44287</v>
      </c>
      <c r="B634" s="8">
        <v>18.61</v>
      </c>
      <c r="C634" s="6">
        <v>7.0000000000000007E-2</v>
      </c>
      <c r="D634" s="6">
        <v>0.42168674698795178</v>
      </c>
      <c r="E634" s="4"/>
      <c r="F634" s="9"/>
      <c r="G634" s="4"/>
      <c r="H634" s="4"/>
      <c r="I634" s="4"/>
    </row>
    <row r="635" spans="1:9" x14ac:dyDescent="0.2">
      <c r="A635" s="11">
        <v>44286</v>
      </c>
      <c r="B635" s="8">
        <v>18.53</v>
      </c>
      <c r="C635" s="6">
        <v>0.04</v>
      </c>
      <c r="D635" s="6">
        <v>0.24154589371980681</v>
      </c>
      <c r="E635" s="4"/>
      <c r="F635" s="9"/>
      <c r="G635" s="4"/>
      <c r="H635" s="4"/>
      <c r="I635" s="4"/>
    </row>
    <row r="636" spans="1:9" x14ac:dyDescent="0.2">
      <c r="A636" s="11">
        <v>44285</v>
      </c>
      <c r="B636" s="8">
        <v>18.48</v>
      </c>
      <c r="C636" s="6">
        <v>0</v>
      </c>
      <c r="D636" s="6">
        <v>0</v>
      </c>
      <c r="E636" s="4"/>
      <c r="F636" s="9"/>
      <c r="G636" s="4"/>
      <c r="H636" s="4"/>
      <c r="I636" s="4"/>
    </row>
    <row r="637" spans="1:9" x14ac:dyDescent="0.2">
      <c r="A637" s="11">
        <v>44284</v>
      </c>
      <c r="B637" s="8">
        <v>18.48</v>
      </c>
      <c r="C637" s="6">
        <v>0.06</v>
      </c>
      <c r="D637" s="6">
        <v>0.36363636363636359</v>
      </c>
      <c r="E637" s="4"/>
      <c r="F637" s="9"/>
      <c r="G637" s="4"/>
      <c r="H637" s="4"/>
      <c r="I637" s="4"/>
    </row>
    <row r="638" spans="1:9" x14ac:dyDescent="0.2">
      <c r="A638" s="11">
        <v>44281</v>
      </c>
      <c r="B638" s="8">
        <v>18.41</v>
      </c>
      <c r="C638" s="6">
        <v>0.15</v>
      </c>
      <c r="D638" s="6">
        <v>0.91743119266055051</v>
      </c>
      <c r="E638" s="4"/>
      <c r="F638" s="9"/>
      <c r="G638" s="4"/>
      <c r="H638" s="4"/>
      <c r="I638" s="4"/>
    </row>
    <row r="639" spans="1:9" x14ac:dyDescent="0.2">
      <c r="A639" s="11">
        <v>44280</v>
      </c>
      <c r="B639" s="8">
        <v>18.25</v>
      </c>
      <c r="C639" s="6">
        <v>-0.14000000000000001</v>
      </c>
      <c r="D639" s="6">
        <v>-0.84899939357186172</v>
      </c>
      <c r="E639" s="4"/>
      <c r="F639" s="9"/>
      <c r="G639" s="4"/>
      <c r="H639" s="4"/>
      <c r="I639" s="4"/>
    </row>
    <row r="640" spans="1:9" x14ac:dyDescent="0.2">
      <c r="A640" s="11">
        <v>44279</v>
      </c>
      <c r="B640" s="8">
        <v>18.399999999999999</v>
      </c>
      <c r="C640" s="6">
        <v>0</v>
      </c>
      <c r="D640" s="6">
        <v>0</v>
      </c>
      <c r="E640" s="4"/>
      <c r="F640" s="9"/>
      <c r="G640" s="4"/>
      <c r="H640" s="4"/>
      <c r="I640" s="4"/>
    </row>
    <row r="641" spans="1:9" x14ac:dyDescent="0.2">
      <c r="A641" s="11">
        <v>44278</v>
      </c>
      <c r="B641" s="8">
        <v>18.399999999999999</v>
      </c>
      <c r="C641" s="6">
        <v>0.06</v>
      </c>
      <c r="D641" s="6">
        <v>0.36518563603164939</v>
      </c>
      <c r="E641" s="4"/>
      <c r="F641" s="9"/>
      <c r="G641" s="4"/>
      <c r="H641" s="4"/>
      <c r="I641" s="4"/>
    </row>
    <row r="642" spans="1:9" x14ac:dyDescent="0.2">
      <c r="A642" s="11">
        <v>44277</v>
      </c>
      <c r="B642" s="8">
        <v>18.34</v>
      </c>
      <c r="C642" s="6">
        <v>-0.01</v>
      </c>
      <c r="D642" s="6">
        <v>-6.0827250608272501E-2</v>
      </c>
      <c r="E642" s="4"/>
      <c r="F642" s="9"/>
      <c r="G642" s="4"/>
      <c r="H642" s="4"/>
      <c r="I642" s="4"/>
    </row>
    <row r="643" spans="1:9" x14ac:dyDescent="0.2">
      <c r="A643" s="11">
        <v>44274</v>
      </c>
      <c r="B643" s="8">
        <v>18.34</v>
      </c>
      <c r="C643" s="6">
        <v>-0.06</v>
      </c>
      <c r="D643" s="6">
        <v>-0.36363636363636359</v>
      </c>
      <c r="E643" s="4"/>
      <c r="F643" s="9"/>
      <c r="G643" s="4"/>
      <c r="H643" s="4"/>
      <c r="I643" s="4"/>
    </row>
    <row r="644" spans="1:9" x14ac:dyDescent="0.2">
      <c r="A644" s="11">
        <v>44273</v>
      </c>
      <c r="B644" s="8">
        <v>18.420000000000002</v>
      </c>
      <c r="C644" s="6">
        <v>0.01</v>
      </c>
      <c r="D644" s="6">
        <v>6.0642813826561601E-2</v>
      </c>
      <c r="E644" s="4"/>
      <c r="F644" s="9"/>
      <c r="G644" s="4"/>
      <c r="H644" s="4"/>
      <c r="I644" s="4"/>
    </row>
    <row r="645" spans="1:9" x14ac:dyDescent="0.2">
      <c r="A645" s="11">
        <v>44272</v>
      </c>
      <c r="B645" s="8">
        <v>18.399999999999999</v>
      </c>
      <c r="C645" s="6">
        <v>-0.11</v>
      </c>
      <c r="D645" s="6">
        <v>-0.66265060240963858</v>
      </c>
      <c r="E645" s="4"/>
      <c r="F645" s="9"/>
      <c r="G645" s="4"/>
      <c r="H645" s="4"/>
      <c r="I645" s="4"/>
    </row>
    <row r="646" spans="1:9" x14ac:dyDescent="0.2">
      <c r="A646" s="11">
        <v>44271</v>
      </c>
      <c r="B646" s="8">
        <v>18.52</v>
      </c>
      <c r="C646" s="6">
        <v>0.08</v>
      </c>
      <c r="D646" s="6">
        <v>0.48426150121065381</v>
      </c>
      <c r="E646" s="4"/>
      <c r="F646" s="9"/>
      <c r="G646" s="4"/>
      <c r="H646" s="4"/>
      <c r="I646" s="4"/>
    </row>
    <row r="647" spans="1:9" x14ac:dyDescent="0.2">
      <c r="A647" s="11">
        <v>44270</v>
      </c>
      <c r="B647" s="8">
        <v>18.440000000000001</v>
      </c>
      <c r="C647" s="6">
        <v>0.01</v>
      </c>
      <c r="D647" s="6">
        <v>6.0569351907934603E-2</v>
      </c>
      <c r="E647" s="4"/>
      <c r="F647" s="9"/>
      <c r="G647" s="4"/>
      <c r="H647" s="4"/>
      <c r="I647" s="4"/>
    </row>
    <row r="648" spans="1:9" x14ac:dyDescent="0.2">
      <c r="A648" s="11">
        <v>44267</v>
      </c>
      <c r="B648" s="8">
        <v>18.420000000000002</v>
      </c>
      <c r="C648" s="6">
        <v>-0.01</v>
      </c>
      <c r="D648" s="6">
        <v>-6.0532687651331699E-2</v>
      </c>
      <c r="E648" s="4"/>
      <c r="F648" s="9"/>
      <c r="G648" s="4"/>
      <c r="H648" s="4"/>
      <c r="I648" s="4"/>
    </row>
    <row r="649" spans="1:9" x14ac:dyDescent="0.2">
      <c r="A649" s="11">
        <v>44266</v>
      </c>
      <c r="B649" s="8">
        <v>18.43</v>
      </c>
      <c r="C649" s="6">
        <v>0.03</v>
      </c>
      <c r="D649" s="6">
        <v>0.18192844147968459</v>
      </c>
      <c r="E649" s="4"/>
      <c r="F649" s="9"/>
      <c r="G649" s="4"/>
      <c r="H649" s="4"/>
      <c r="I649" s="4"/>
    </row>
    <row r="650" spans="1:9" x14ac:dyDescent="0.2">
      <c r="A650" s="11">
        <v>44265</v>
      </c>
      <c r="B650" s="8">
        <v>18.399999999999999</v>
      </c>
      <c r="C650" s="6">
        <v>0.05</v>
      </c>
      <c r="D650" s="6">
        <v>0.30413625304136249</v>
      </c>
      <c r="E650" s="4"/>
      <c r="F650" s="9"/>
      <c r="G650" s="4"/>
      <c r="H650" s="4"/>
      <c r="I650" s="4"/>
    </row>
    <row r="651" spans="1:9" x14ac:dyDescent="0.2">
      <c r="A651" s="11">
        <v>44264</v>
      </c>
      <c r="B651" s="8">
        <v>18.34</v>
      </c>
      <c r="C651" s="6">
        <v>0.11</v>
      </c>
      <c r="D651" s="6">
        <v>0.67360685854255975</v>
      </c>
      <c r="E651" s="4"/>
      <c r="F651" s="9"/>
      <c r="G651" s="4"/>
      <c r="H651" s="4"/>
      <c r="I651" s="4"/>
    </row>
    <row r="652" spans="1:9" x14ac:dyDescent="0.2">
      <c r="A652" s="11">
        <v>44263</v>
      </c>
      <c r="B652" s="8">
        <v>18.22</v>
      </c>
      <c r="C652" s="6">
        <v>0.12</v>
      </c>
      <c r="D652" s="6">
        <v>0.74028377544725477</v>
      </c>
      <c r="E652" s="4"/>
      <c r="F652" s="9"/>
      <c r="G652" s="4"/>
      <c r="H652" s="4"/>
      <c r="I652" s="4"/>
    </row>
    <row r="653" spans="1:9" x14ac:dyDescent="0.2">
      <c r="A653" s="11">
        <v>44260</v>
      </c>
      <c r="B653" s="8">
        <v>18.09</v>
      </c>
      <c r="C653" s="6">
        <v>-0.03</v>
      </c>
      <c r="D653" s="6">
        <v>-0.18472906403940889</v>
      </c>
      <c r="E653" s="4"/>
      <c r="F653" s="9"/>
      <c r="G653" s="4"/>
      <c r="H653" s="4"/>
      <c r="I653" s="4"/>
    </row>
    <row r="654" spans="1:9" x14ac:dyDescent="0.2">
      <c r="A654" s="11">
        <v>44259</v>
      </c>
      <c r="B654" s="8">
        <v>18.12</v>
      </c>
      <c r="C654" s="6">
        <v>-0.09</v>
      </c>
      <c r="D654" s="6">
        <v>-0.55113288426209428</v>
      </c>
      <c r="E654" s="4"/>
      <c r="F654" s="9"/>
      <c r="G654" s="4"/>
      <c r="H654" s="4"/>
      <c r="I654" s="4"/>
    </row>
    <row r="655" spans="1:9" x14ac:dyDescent="0.2">
      <c r="A655" s="11">
        <v>44258</v>
      </c>
      <c r="B655" s="8">
        <v>18.22</v>
      </c>
      <c r="C655" s="6">
        <v>-0.09</v>
      </c>
      <c r="D655" s="6">
        <v>-0.54811205846528621</v>
      </c>
      <c r="E655" s="4"/>
      <c r="F655" s="9"/>
      <c r="G655" s="4"/>
      <c r="H655" s="4"/>
      <c r="I655" s="4"/>
    </row>
    <row r="656" spans="1:9" x14ac:dyDescent="0.2">
      <c r="A656" s="11">
        <v>44257</v>
      </c>
      <c r="B656" s="8">
        <v>18.309999999999999</v>
      </c>
      <c r="C656" s="6">
        <v>0.05</v>
      </c>
      <c r="D656" s="6">
        <v>0.30543677458766028</v>
      </c>
      <c r="E656" s="4"/>
      <c r="F656" s="9"/>
      <c r="G656" s="4"/>
      <c r="H656" s="4"/>
      <c r="I656" s="4"/>
    </row>
    <row r="657" spans="1:9" x14ac:dyDescent="0.2">
      <c r="A657" s="11">
        <v>44256</v>
      </c>
      <c r="B657" s="8">
        <v>18.260000000000002</v>
      </c>
      <c r="C657" s="6">
        <v>0.16</v>
      </c>
      <c r="D657" s="6">
        <v>0.98704503392967302</v>
      </c>
      <c r="E657" s="4"/>
      <c r="F657" s="9"/>
      <c r="G657" s="4"/>
      <c r="H657" s="4"/>
      <c r="I657" s="4"/>
    </row>
    <row r="658" spans="1:9" x14ac:dyDescent="0.2">
      <c r="A658" s="11">
        <v>44253</v>
      </c>
      <c r="B658" s="8">
        <v>18.079999999999998</v>
      </c>
      <c r="C658" s="6">
        <v>-0.15</v>
      </c>
      <c r="D658" s="6">
        <v>-0.91687041564792171</v>
      </c>
      <c r="E658" s="4"/>
      <c r="F658" s="9"/>
      <c r="G658" s="4"/>
      <c r="H658" s="4"/>
      <c r="I658" s="4"/>
    </row>
    <row r="659" spans="1:9" x14ac:dyDescent="0.2">
      <c r="A659" s="11">
        <v>44252</v>
      </c>
      <c r="B659" s="8">
        <v>18.25</v>
      </c>
      <c r="C659" s="6">
        <v>0.05</v>
      </c>
      <c r="D659" s="6">
        <v>0.30656039239730232</v>
      </c>
      <c r="E659" s="4"/>
      <c r="F659" s="9"/>
      <c r="G659" s="4"/>
      <c r="H659" s="4"/>
      <c r="I659" s="4"/>
    </row>
    <row r="660" spans="1:9" x14ac:dyDescent="0.2">
      <c r="A660" s="11">
        <v>44251</v>
      </c>
      <c r="B660" s="8">
        <v>18.190000000000001</v>
      </c>
      <c r="C660" s="6">
        <v>0.03</v>
      </c>
      <c r="D660" s="6">
        <v>0.1842751842751843</v>
      </c>
      <c r="E660" s="4"/>
      <c r="F660" s="9"/>
      <c r="G660" s="4"/>
      <c r="H660" s="4"/>
      <c r="I660" s="4"/>
    </row>
    <row r="661" spans="1:9" x14ac:dyDescent="0.2">
      <c r="A661" s="11">
        <v>44250</v>
      </c>
      <c r="B661" s="8">
        <v>18.16</v>
      </c>
      <c r="C661" s="6">
        <v>-0.14000000000000001</v>
      </c>
      <c r="D661" s="6">
        <v>-0.85261875761266748</v>
      </c>
      <c r="E661" s="4"/>
      <c r="F661" s="9"/>
      <c r="G661" s="4"/>
      <c r="H661" s="4"/>
      <c r="I661" s="4"/>
    </row>
    <row r="662" spans="1:9" x14ac:dyDescent="0.2">
      <c r="A662" s="11">
        <v>44249</v>
      </c>
      <c r="B662" s="8">
        <v>18.309999999999999</v>
      </c>
      <c r="C662" s="6">
        <v>-0.12</v>
      </c>
      <c r="D662" s="6">
        <v>-0.7255139056831923</v>
      </c>
      <c r="E662" s="4"/>
      <c r="F662" s="9"/>
      <c r="G662" s="4"/>
      <c r="H662" s="4"/>
      <c r="I662" s="4"/>
    </row>
    <row r="663" spans="1:9" x14ac:dyDescent="0.2">
      <c r="A663" s="11">
        <v>44246</v>
      </c>
      <c r="B663" s="8">
        <v>18.440000000000001</v>
      </c>
      <c r="C663" s="6">
        <v>0.02</v>
      </c>
      <c r="D663" s="6">
        <v>0.1210653753026634</v>
      </c>
      <c r="E663" s="4"/>
      <c r="F663" s="9"/>
      <c r="G663" s="4"/>
      <c r="H663" s="4"/>
      <c r="I663" s="4"/>
    </row>
    <row r="664" spans="1:9" x14ac:dyDescent="0.2">
      <c r="A664" s="11">
        <v>44245</v>
      </c>
      <c r="B664" s="8">
        <v>18.43</v>
      </c>
      <c r="C664" s="6">
        <v>-0.1</v>
      </c>
      <c r="D664" s="6">
        <v>-0.60168471720818295</v>
      </c>
      <c r="E664" s="4"/>
      <c r="F664" s="9"/>
      <c r="G664" s="4"/>
      <c r="H664" s="4"/>
      <c r="I664" s="4"/>
    </row>
    <row r="665" spans="1:9" x14ac:dyDescent="0.2">
      <c r="A665" s="11">
        <v>44244</v>
      </c>
      <c r="B665" s="8">
        <v>18.54</v>
      </c>
      <c r="C665" s="6">
        <v>-0.04</v>
      </c>
      <c r="D665" s="6">
        <v>-0.24009603841536609</v>
      </c>
      <c r="E665" s="4"/>
      <c r="F665" s="9"/>
      <c r="G665" s="4"/>
      <c r="H665" s="4"/>
      <c r="I665" s="4"/>
    </row>
    <row r="666" spans="1:9" x14ac:dyDescent="0.2">
      <c r="A666" s="11">
        <v>44243</v>
      </c>
      <c r="B666" s="8">
        <v>18.579999999999998</v>
      </c>
      <c r="C666" s="6">
        <v>0.03</v>
      </c>
      <c r="D666" s="6">
        <v>0.18039687312086591</v>
      </c>
      <c r="E666" s="4"/>
      <c r="F666" s="9"/>
      <c r="G666" s="4"/>
      <c r="H666" s="4"/>
      <c r="I666" s="4"/>
    </row>
    <row r="667" spans="1:9" x14ac:dyDescent="0.2">
      <c r="A667" s="11">
        <v>44242</v>
      </c>
      <c r="B667" s="8">
        <v>18.55</v>
      </c>
      <c r="C667" s="6">
        <v>0.05</v>
      </c>
      <c r="D667" s="6">
        <v>0.30156815440289497</v>
      </c>
      <c r="E667" s="4"/>
      <c r="F667" s="9"/>
      <c r="G667" s="4"/>
      <c r="H667" s="4"/>
      <c r="I667" s="4"/>
    </row>
    <row r="668" spans="1:9" x14ac:dyDescent="0.2">
      <c r="A668" s="11">
        <v>44239</v>
      </c>
      <c r="B668" s="8">
        <v>18.5</v>
      </c>
      <c r="C668" s="6">
        <v>0.03</v>
      </c>
      <c r="D668" s="6">
        <v>0.1812688821752266</v>
      </c>
      <c r="E668" s="4"/>
      <c r="F668" s="9"/>
      <c r="G668" s="4"/>
      <c r="H668" s="4"/>
      <c r="I668" s="4"/>
    </row>
    <row r="669" spans="1:9" x14ac:dyDescent="0.2">
      <c r="A669" s="11">
        <v>44238</v>
      </c>
      <c r="B669" s="8">
        <v>18.46</v>
      </c>
      <c r="C669" s="6">
        <v>-0.01</v>
      </c>
      <c r="D669" s="6">
        <v>-6.0386473429951702E-2</v>
      </c>
      <c r="E669" s="4"/>
      <c r="F669" s="9"/>
      <c r="G669" s="4"/>
      <c r="H669" s="4"/>
      <c r="I669" s="4"/>
    </row>
    <row r="670" spans="1:9" x14ac:dyDescent="0.2">
      <c r="A670" s="11">
        <v>44237</v>
      </c>
      <c r="B670" s="8">
        <v>18.47</v>
      </c>
      <c r="C670" s="6">
        <v>0.03</v>
      </c>
      <c r="D670" s="6">
        <v>0.18148820326678769</v>
      </c>
      <c r="E670" s="4"/>
      <c r="F670" s="9"/>
      <c r="G670" s="4"/>
      <c r="H670" s="4"/>
      <c r="I670" s="4"/>
    </row>
    <row r="671" spans="1:9" x14ac:dyDescent="0.2">
      <c r="A671" s="11">
        <v>44236</v>
      </c>
      <c r="B671" s="8">
        <v>18.43</v>
      </c>
      <c r="C671" s="6">
        <v>-0.03</v>
      </c>
      <c r="D671" s="6">
        <v>-0.1811594202898551</v>
      </c>
      <c r="E671" s="4"/>
      <c r="F671" s="9"/>
      <c r="G671" s="4"/>
      <c r="H671" s="4"/>
      <c r="I671" s="4"/>
    </row>
    <row r="672" spans="1:9" x14ac:dyDescent="0.2">
      <c r="A672" s="11">
        <v>44235</v>
      </c>
      <c r="B672" s="8">
        <v>18.47</v>
      </c>
      <c r="C672" s="6">
        <v>0.05</v>
      </c>
      <c r="D672" s="6">
        <v>0.30284675953967288</v>
      </c>
      <c r="E672" s="4"/>
      <c r="F672" s="9"/>
      <c r="G672" s="4"/>
      <c r="H672" s="4"/>
      <c r="I672" s="4"/>
    </row>
    <row r="673" spans="1:9" x14ac:dyDescent="0.2">
      <c r="A673" s="11">
        <v>44232</v>
      </c>
      <c r="B673" s="8">
        <v>18.420000000000002</v>
      </c>
      <c r="C673" s="6">
        <v>0.02</v>
      </c>
      <c r="D673" s="6">
        <v>0.1212856276531231</v>
      </c>
      <c r="E673" s="4"/>
      <c r="F673" s="9"/>
      <c r="G673" s="4"/>
      <c r="H673" s="4"/>
      <c r="I673" s="4"/>
    </row>
    <row r="674" spans="1:9" x14ac:dyDescent="0.2">
      <c r="A674" s="11">
        <v>44231</v>
      </c>
      <c r="B674" s="8">
        <v>18.39</v>
      </c>
      <c r="C674" s="6">
        <v>0.05</v>
      </c>
      <c r="D674" s="6">
        <v>0.30413625304136249</v>
      </c>
      <c r="E674" s="4"/>
      <c r="F674" s="9"/>
      <c r="G674" s="4"/>
      <c r="H674" s="4"/>
      <c r="I674" s="4"/>
    </row>
    <row r="675" spans="1:9" x14ac:dyDescent="0.2">
      <c r="A675" s="11">
        <v>44230</v>
      </c>
      <c r="B675" s="8">
        <v>18.329999999999998</v>
      </c>
      <c r="C675" s="6">
        <v>7.0000000000000007E-2</v>
      </c>
      <c r="D675" s="6">
        <v>0.42761148442272451</v>
      </c>
      <c r="E675" s="4"/>
      <c r="F675" s="9"/>
      <c r="G675" s="4"/>
      <c r="H675" s="4"/>
      <c r="I675" s="4"/>
    </row>
    <row r="676" spans="1:9" x14ac:dyDescent="0.2">
      <c r="A676" s="11">
        <v>44229</v>
      </c>
      <c r="B676" s="8">
        <v>18.260000000000002</v>
      </c>
      <c r="C676" s="6">
        <v>0.22</v>
      </c>
      <c r="D676" s="6">
        <v>1.3622291021671826</v>
      </c>
      <c r="E676" s="4"/>
      <c r="F676" s="9"/>
      <c r="G676" s="4"/>
      <c r="H676" s="4"/>
      <c r="I676" s="4"/>
    </row>
    <row r="677" spans="1:9" x14ac:dyDescent="0.2">
      <c r="A677" s="11">
        <v>44228</v>
      </c>
      <c r="B677" s="8">
        <v>18</v>
      </c>
      <c r="C677" s="6">
        <v>0.03</v>
      </c>
      <c r="D677" s="6">
        <v>0.18610421836228291</v>
      </c>
      <c r="E677" s="4"/>
      <c r="F677" s="9"/>
      <c r="G677" s="4"/>
      <c r="H677" s="4"/>
      <c r="I677" s="4"/>
    </row>
    <row r="678" spans="1:9" x14ac:dyDescent="0.2">
      <c r="A678" s="11">
        <v>44225</v>
      </c>
      <c r="B678" s="8">
        <v>17.97</v>
      </c>
      <c r="C678" s="6">
        <v>-0.1</v>
      </c>
      <c r="D678" s="6">
        <v>-0.61652281134401976</v>
      </c>
      <c r="E678" s="4"/>
      <c r="F678" s="9"/>
      <c r="G678" s="4"/>
      <c r="H678" s="4"/>
      <c r="I678" s="4"/>
    </row>
    <row r="679" spans="1:9" x14ac:dyDescent="0.2">
      <c r="A679" s="11">
        <v>44224</v>
      </c>
      <c r="B679" s="8">
        <v>18.09</v>
      </c>
      <c r="C679" s="6">
        <v>-0.05</v>
      </c>
      <c r="D679" s="6">
        <v>-0.30731407498463431</v>
      </c>
      <c r="E679" s="4"/>
      <c r="F679" s="9"/>
      <c r="G679" s="4"/>
      <c r="H679" s="4"/>
      <c r="I679" s="4"/>
    </row>
    <row r="680" spans="1:9" x14ac:dyDescent="0.2">
      <c r="A680" s="11">
        <v>44223</v>
      </c>
      <c r="B680" s="8">
        <v>18.14</v>
      </c>
      <c r="C680" s="6">
        <v>-0.1</v>
      </c>
      <c r="D680" s="6">
        <v>-0.61087354917532066</v>
      </c>
      <c r="E680" s="4"/>
      <c r="F680" s="9"/>
      <c r="G680" s="4"/>
      <c r="H680" s="4"/>
      <c r="I680" s="4"/>
    </row>
    <row r="681" spans="1:9" x14ac:dyDescent="0.2">
      <c r="A681" s="11">
        <v>44222</v>
      </c>
      <c r="B681" s="8">
        <v>18.25</v>
      </c>
      <c r="C681" s="6">
        <v>-0.02</v>
      </c>
      <c r="D681" s="6">
        <v>-0.12202562538133011</v>
      </c>
      <c r="E681" s="4"/>
      <c r="F681" s="9"/>
      <c r="G681" s="4"/>
      <c r="H681" s="4"/>
      <c r="I681" s="4"/>
    </row>
    <row r="682" spans="1:9" x14ac:dyDescent="0.2">
      <c r="A682" s="11">
        <v>44221</v>
      </c>
      <c r="B682" s="8">
        <v>18.27</v>
      </c>
      <c r="C682" s="6">
        <v>0.03</v>
      </c>
      <c r="D682" s="6">
        <v>0.18337408312958439</v>
      </c>
      <c r="E682" s="4"/>
      <c r="F682" s="9"/>
      <c r="G682" s="4"/>
      <c r="H682" s="4"/>
      <c r="I682" s="4"/>
    </row>
    <row r="683" spans="1:9" x14ac:dyDescent="0.2">
      <c r="A683" s="11">
        <v>44218</v>
      </c>
      <c r="B683" s="8">
        <v>18.239999999999998</v>
      </c>
      <c r="C683" s="6">
        <v>-0.02</v>
      </c>
      <c r="D683" s="6">
        <v>-0.1221001221001221</v>
      </c>
      <c r="E683" s="4"/>
      <c r="F683" s="9"/>
      <c r="G683" s="4"/>
      <c r="H683" s="4"/>
      <c r="I683" s="4"/>
    </row>
    <row r="684" spans="1:9" x14ac:dyDescent="0.2">
      <c r="A684" s="11">
        <v>44217</v>
      </c>
      <c r="B684" s="8">
        <v>18.260000000000002</v>
      </c>
      <c r="C684" s="6">
        <v>-0.03</v>
      </c>
      <c r="D684" s="6">
        <v>-0.18281535648994521</v>
      </c>
      <c r="E684" s="4"/>
      <c r="F684" s="9"/>
      <c r="G684" s="4"/>
      <c r="H684" s="4"/>
      <c r="I684" s="4"/>
    </row>
    <row r="685" spans="1:9" x14ac:dyDescent="0.2">
      <c r="A685" s="11">
        <v>44216</v>
      </c>
      <c r="B685" s="8">
        <v>18.3</v>
      </c>
      <c r="C685" s="6">
        <v>0.14000000000000001</v>
      </c>
      <c r="D685" s="6">
        <v>0.86047940995697603</v>
      </c>
      <c r="E685" s="4"/>
      <c r="F685" s="9"/>
      <c r="G685" s="4"/>
      <c r="H685" s="4"/>
      <c r="I685" s="4"/>
    </row>
    <row r="686" spans="1:9" x14ac:dyDescent="0.2">
      <c r="A686" s="11">
        <v>44215</v>
      </c>
      <c r="B686" s="8">
        <v>18.14</v>
      </c>
      <c r="C686" s="6">
        <v>0.02</v>
      </c>
      <c r="D686" s="6">
        <v>0.1230769230769231</v>
      </c>
      <c r="E686" s="4"/>
      <c r="F686" s="9"/>
      <c r="G686" s="4"/>
      <c r="H686" s="4"/>
      <c r="I686" s="4"/>
    </row>
    <row r="687" spans="1:9" x14ac:dyDescent="0.2">
      <c r="A687" s="11">
        <v>44214</v>
      </c>
      <c r="B687" s="8">
        <v>18.12</v>
      </c>
      <c r="C687" s="6">
        <v>-0.02</v>
      </c>
      <c r="D687" s="6">
        <v>-0.1229256299938537</v>
      </c>
      <c r="E687" s="4"/>
      <c r="F687" s="9"/>
      <c r="G687" s="4"/>
      <c r="H687" s="4"/>
      <c r="I687" s="4"/>
    </row>
    <row r="688" spans="1:9" x14ac:dyDescent="0.2">
      <c r="A688" s="11">
        <v>44211</v>
      </c>
      <c r="B688" s="8">
        <v>18.14</v>
      </c>
      <c r="C688" s="6">
        <v>-0.09</v>
      </c>
      <c r="D688" s="6">
        <v>-0.55012224938875309</v>
      </c>
      <c r="E688" s="4"/>
      <c r="F688" s="9"/>
      <c r="G688" s="4"/>
      <c r="H688" s="4"/>
      <c r="I688" s="4"/>
    </row>
    <row r="689" spans="1:9" x14ac:dyDescent="0.2">
      <c r="A689" s="11">
        <v>44210</v>
      </c>
      <c r="B689" s="8">
        <v>18.23</v>
      </c>
      <c r="C689" s="6">
        <v>0.08</v>
      </c>
      <c r="D689" s="6">
        <v>0.49140049140049141</v>
      </c>
      <c r="E689" s="4"/>
      <c r="F689" s="9"/>
      <c r="G689" s="4"/>
      <c r="H689" s="4"/>
      <c r="I689" s="4"/>
    </row>
    <row r="690" spans="1:9" x14ac:dyDescent="0.2">
      <c r="A690" s="11">
        <v>44209</v>
      </c>
      <c r="B690" s="8">
        <v>18.149999999999999</v>
      </c>
      <c r="C690" s="6">
        <v>0</v>
      </c>
      <c r="D690" s="6">
        <v>0</v>
      </c>
      <c r="E690" s="4"/>
      <c r="F690" s="9"/>
      <c r="G690" s="4"/>
      <c r="H690" s="4"/>
      <c r="I690" s="4"/>
    </row>
    <row r="691" spans="1:9" x14ac:dyDescent="0.2">
      <c r="A691" s="11">
        <v>44208</v>
      </c>
      <c r="B691" s="8">
        <v>18.149999999999999</v>
      </c>
      <c r="C691" s="6">
        <v>-0.02</v>
      </c>
      <c r="D691" s="6">
        <v>-0.1226993865030675</v>
      </c>
      <c r="E691" s="4"/>
      <c r="F691" s="9"/>
      <c r="G691" s="4"/>
      <c r="H691" s="4"/>
      <c r="I691" s="4"/>
    </row>
    <row r="692" spans="1:9" x14ac:dyDescent="0.2">
      <c r="A692" s="11">
        <v>44207</v>
      </c>
      <c r="B692" s="8">
        <v>18.170000000000002</v>
      </c>
      <c r="C692" s="6">
        <v>0.01</v>
      </c>
      <c r="D692" s="6">
        <v>6.1387354205033801E-2</v>
      </c>
      <c r="E692" s="4"/>
      <c r="F692" s="9"/>
      <c r="G692" s="4"/>
      <c r="H692" s="4"/>
      <c r="I692" s="4"/>
    </row>
    <row r="693" spans="1:9" x14ac:dyDescent="0.2">
      <c r="A693" s="11">
        <v>44204</v>
      </c>
      <c r="B693" s="8">
        <v>18.16</v>
      </c>
      <c r="C693" s="6">
        <v>0.11</v>
      </c>
      <c r="D693" s="6">
        <v>0.67985166872682323</v>
      </c>
      <c r="E693" s="4"/>
      <c r="F693" s="9"/>
      <c r="G693" s="4"/>
      <c r="H693" s="4"/>
      <c r="I693" s="4"/>
    </row>
    <row r="694" spans="1:9" x14ac:dyDescent="0.2">
      <c r="A694" s="11">
        <v>44203</v>
      </c>
      <c r="B694" s="8">
        <v>18.04</v>
      </c>
      <c r="C694" s="6">
        <v>0.14000000000000001</v>
      </c>
      <c r="D694" s="6">
        <v>0.87281795511221949</v>
      </c>
      <c r="E694" s="4"/>
      <c r="F694" s="9"/>
      <c r="G694" s="4"/>
      <c r="H694" s="4"/>
      <c r="I694" s="4"/>
    </row>
    <row r="695" spans="1:9" x14ac:dyDescent="0.2">
      <c r="A695" s="11">
        <v>44202</v>
      </c>
      <c r="B695" s="8">
        <v>17.88</v>
      </c>
      <c r="C695" s="6">
        <v>0.01</v>
      </c>
      <c r="D695" s="6">
        <v>6.2383031815346199E-2</v>
      </c>
      <c r="E695" s="4"/>
      <c r="F695" s="9"/>
      <c r="G695" s="4"/>
      <c r="H695" s="4"/>
      <c r="I695" s="4"/>
    </row>
    <row r="696" spans="1:9" x14ac:dyDescent="0.2">
      <c r="A696" s="11">
        <v>44201</v>
      </c>
      <c r="B696" s="8">
        <v>17.87</v>
      </c>
      <c r="C696" s="6">
        <v>-0.05</v>
      </c>
      <c r="D696" s="6">
        <v>-0.31094527363184082</v>
      </c>
      <c r="E696" s="4"/>
      <c r="F696" s="9"/>
      <c r="G696" s="4"/>
      <c r="H696" s="4"/>
      <c r="I696" s="4"/>
    </row>
    <row r="697" spans="1:9" x14ac:dyDescent="0.2">
      <c r="A697" s="11">
        <v>44200</v>
      </c>
      <c r="B697" s="8">
        <v>17.920000000000002</v>
      </c>
      <c r="C697" s="6">
        <v>7.0000000000000007E-2</v>
      </c>
      <c r="D697" s="6">
        <v>0.4372267332916927</v>
      </c>
      <c r="E697" s="4"/>
      <c r="F697" s="9"/>
      <c r="G697" s="4"/>
      <c r="H697" s="4"/>
      <c r="I697" s="4"/>
    </row>
    <row r="698" spans="1:9" x14ac:dyDescent="0.2">
      <c r="A698" s="11">
        <v>44196</v>
      </c>
      <c r="B698" s="8">
        <v>17.84</v>
      </c>
      <c r="C698" s="6">
        <v>0</v>
      </c>
      <c r="D698" s="6">
        <v>0</v>
      </c>
      <c r="E698" s="4"/>
      <c r="F698" s="9"/>
      <c r="G698" s="4"/>
      <c r="H698" s="4"/>
      <c r="I698" s="4"/>
    </row>
    <row r="699" spans="1:9" x14ac:dyDescent="0.2">
      <c r="A699" s="11">
        <v>44195</v>
      </c>
      <c r="B699" s="8">
        <v>17.84</v>
      </c>
      <c r="C699" s="6">
        <v>0</v>
      </c>
      <c r="D699" s="6">
        <v>0</v>
      </c>
      <c r="E699" s="4"/>
      <c r="F699" s="9"/>
      <c r="G699" s="4"/>
      <c r="H699" s="4"/>
      <c r="I699" s="4"/>
    </row>
    <row r="700" spans="1:9" x14ac:dyDescent="0.2">
      <c r="A700" s="11">
        <v>44194</v>
      </c>
      <c r="B700" s="8">
        <v>17.84</v>
      </c>
      <c r="C700" s="6">
        <v>0.03</v>
      </c>
      <c r="D700" s="6">
        <v>0.1877346683354193</v>
      </c>
      <c r="E700" s="4"/>
      <c r="F700" s="9"/>
      <c r="G700" s="4"/>
      <c r="H700" s="4"/>
      <c r="I700" s="4"/>
    </row>
    <row r="701" spans="1:9" x14ac:dyDescent="0.2">
      <c r="A701" s="11">
        <v>44193</v>
      </c>
      <c r="B701" s="8">
        <v>17.809999999999999</v>
      </c>
      <c r="C701" s="6">
        <v>0.04</v>
      </c>
      <c r="D701" s="6">
        <v>0.25094102885821828</v>
      </c>
      <c r="E701" s="4"/>
      <c r="F701" s="9"/>
      <c r="G701" s="4"/>
      <c r="H701" s="4"/>
      <c r="I701" s="4"/>
    </row>
    <row r="702" spans="1:9" x14ac:dyDescent="0.2">
      <c r="A702" s="11">
        <v>44188</v>
      </c>
      <c r="B702" s="8">
        <v>17.760000000000002</v>
      </c>
      <c r="C702" s="6">
        <v>0.04</v>
      </c>
      <c r="D702" s="6">
        <v>0.25157232704402521</v>
      </c>
      <c r="E702" s="4"/>
      <c r="F702" s="9"/>
      <c r="G702" s="4"/>
      <c r="H702" s="4"/>
      <c r="I702" s="4"/>
    </row>
    <row r="703" spans="1:9" x14ac:dyDescent="0.2">
      <c r="A703" s="11">
        <v>44187</v>
      </c>
      <c r="B703" s="8">
        <v>17.72</v>
      </c>
      <c r="C703" s="6">
        <v>0.05</v>
      </c>
      <c r="D703" s="6">
        <v>0.31545741324921128</v>
      </c>
      <c r="E703" s="4"/>
      <c r="F703" s="9"/>
      <c r="G703" s="4"/>
      <c r="H703" s="4"/>
      <c r="I703" s="4"/>
    </row>
    <row r="704" spans="1:9" x14ac:dyDescent="0.2">
      <c r="A704" s="11">
        <v>44186</v>
      </c>
      <c r="B704" s="8">
        <v>17.66</v>
      </c>
      <c r="C704" s="6">
        <v>-0.12</v>
      </c>
      <c r="D704" s="6">
        <v>-0.75140889167188474</v>
      </c>
      <c r="E704" s="4"/>
      <c r="F704" s="9"/>
      <c r="G704" s="4"/>
      <c r="H704" s="4"/>
      <c r="I704" s="4"/>
    </row>
    <row r="705" spans="1:9" x14ac:dyDescent="0.2">
      <c r="A705" s="11">
        <v>44183</v>
      </c>
      <c r="B705" s="8">
        <v>17.8</v>
      </c>
      <c r="C705" s="6">
        <v>0.01</v>
      </c>
      <c r="D705" s="6">
        <v>6.2656641604009994E-2</v>
      </c>
      <c r="E705" s="4"/>
      <c r="F705" s="9"/>
      <c r="G705" s="4"/>
      <c r="H705" s="4"/>
      <c r="I705" s="4"/>
    </row>
    <row r="706" spans="1:9" x14ac:dyDescent="0.2">
      <c r="A706" s="11">
        <v>44182</v>
      </c>
      <c r="B706" s="8">
        <v>17.78</v>
      </c>
      <c r="C706" s="6">
        <v>0.05</v>
      </c>
      <c r="D706" s="6">
        <v>0.31426775612822122</v>
      </c>
      <c r="E706" s="4"/>
      <c r="F706" s="9"/>
      <c r="G706" s="4"/>
      <c r="H706" s="4"/>
      <c r="I706" s="4"/>
    </row>
    <row r="707" spans="1:9" x14ac:dyDescent="0.2">
      <c r="A707" s="11">
        <v>44181</v>
      </c>
      <c r="B707" s="8">
        <v>17.73</v>
      </c>
      <c r="C707" s="6">
        <v>0.02</v>
      </c>
      <c r="D707" s="6">
        <v>0.12586532410320961</v>
      </c>
      <c r="E707" s="4"/>
      <c r="F707" s="9"/>
      <c r="G707" s="4"/>
      <c r="H707" s="4"/>
      <c r="I707" s="4"/>
    </row>
    <row r="708" spans="1:9" x14ac:dyDescent="0.2">
      <c r="A708" s="11">
        <v>44180</v>
      </c>
      <c r="B708" s="8">
        <v>17.71</v>
      </c>
      <c r="C708" s="6">
        <v>0</v>
      </c>
      <c r="D708" s="6">
        <v>0</v>
      </c>
      <c r="E708" s="4"/>
      <c r="F708" s="9"/>
      <c r="G708" s="4"/>
      <c r="H708" s="4"/>
      <c r="I708" s="4"/>
    </row>
    <row r="709" spans="1:9" x14ac:dyDescent="0.2">
      <c r="A709" s="11">
        <v>44179</v>
      </c>
      <c r="B709" s="8">
        <v>17.7</v>
      </c>
      <c r="C709" s="6">
        <v>7.0000000000000007E-2</v>
      </c>
      <c r="D709" s="6">
        <v>0.44247787610619471</v>
      </c>
      <c r="E709" s="4"/>
      <c r="F709" s="9"/>
      <c r="G709" s="4"/>
      <c r="H709" s="4"/>
      <c r="I709" s="4"/>
    </row>
    <row r="710" spans="1:9" x14ac:dyDescent="0.2">
      <c r="A710" s="11">
        <v>44176</v>
      </c>
      <c r="B710" s="8">
        <v>17.63</v>
      </c>
      <c r="C710" s="6">
        <v>0</v>
      </c>
      <c r="D710" s="6">
        <v>0</v>
      </c>
      <c r="E710" s="4"/>
      <c r="F710" s="9"/>
      <c r="G710" s="4"/>
      <c r="H710" s="4"/>
      <c r="I710" s="4"/>
    </row>
    <row r="711" spans="1:9" x14ac:dyDescent="0.2">
      <c r="A711" s="11">
        <v>44175</v>
      </c>
      <c r="B711" s="8">
        <v>17.63</v>
      </c>
      <c r="C711" s="6">
        <v>-0.11</v>
      </c>
      <c r="D711" s="6">
        <v>-0.69052102950408034</v>
      </c>
      <c r="E711" s="4"/>
      <c r="F711" s="9"/>
      <c r="G711" s="4"/>
      <c r="H711" s="4"/>
      <c r="I711" s="4"/>
    </row>
    <row r="712" spans="1:9" x14ac:dyDescent="0.2">
      <c r="A712" s="11">
        <v>44174</v>
      </c>
      <c r="B712" s="8">
        <v>17.75</v>
      </c>
      <c r="C712" s="6">
        <v>0.06</v>
      </c>
      <c r="D712" s="6">
        <v>0.3780718336483932</v>
      </c>
      <c r="E712" s="4"/>
      <c r="F712" s="9"/>
      <c r="G712" s="4"/>
      <c r="H712" s="4"/>
      <c r="I712" s="4"/>
    </row>
    <row r="713" spans="1:9" x14ac:dyDescent="0.2">
      <c r="A713" s="11">
        <v>44173</v>
      </c>
      <c r="B713" s="8">
        <v>17.68</v>
      </c>
      <c r="C713" s="6">
        <v>0.04</v>
      </c>
      <c r="D713" s="6">
        <v>0.2526847757422615</v>
      </c>
      <c r="E713" s="4"/>
      <c r="F713" s="9"/>
      <c r="G713" s="4"/>
      <c r="H713" s="4"/>
      <c r="I713" s="4"/>
    </row>
    <row r="714" spans="1:9" x14ac:dyDescent="0.2">
      <c r="A714" s="11">
        <v>44172</v>
      </c>
      <c r="B714" s="8">
        <v>17.64</v>
      </c>
      <c r="C714" s="6">
        <v>0</v>
      </c>
      <c r="D714" s="6">
        <v>0</v>
      </c>
      <c r="E714" s="4"/>
      <c r="F714" s="9"/>
      <c r="G714" s="4"/>
      <c r="H714" s="4"/>
      <c r="I714" s="4"/>
    </row>
    <row r="715" spans="1:9" x14ac:dyDescent="0.2">
      <c r="A715" s="11">
        <v>44169</v>
      </c>
      <c r="B715" s="8">
        <v>17.64</v>
      </c>
      <c r="C715" s="6">
        <v>0.04</v>
      </c>
      <c r="D715" s="6">
        <v>0.253324889170361</v>
      </c>
      <c r="E715" s="4"/>
      <c r="F715" s="9"/>
      <c r="G715" s="4"/>
      <c r="H715" s="4"/>
      <c r="I715" s="4"/>
    </row>
    <row r="716" spans="1:9" x14ac:dyDescent="0.2">
      <c r="A716" s="11">
        <v>44168</v>
      </c>
      <c r="B716" s="8">
        <v>17.600000000000001</v>
      </c>
      <c r="C716" s="6">
        <v>0.02</v>
      </c>
      <c r="D716" s="6">
        <v>0.12682308180088769</v>
      </c>
      <c r="E716" s="4"/>
      <c r="F716" s="9"/>
      <c r="G716" s="4"/>
      <c r="H716" s="4"/>
      <c r="I716" s="4"/>
    </row>
    <row r="717" spans="1:9" x14ac:dyDescent="0.2">
      <c r="A717" s="11">
        <v>44167</v>
      </c>
      <c r="B717" s="8">
        <v>17.57</v>
      </c>
      <c r="C717" s="6">
        <v>-0.1</v>
      </c>
      <c r="D717" s="6">
        <v>-0.63011972274732198</v>
      </c>
      <c r="E717" s="4"/>
      <c r="F717" s="9"/>
      <c r="G717" s="4"/>
      <c r="H717" s="4"/>
      <c r="I717" s="4"/>
    </row>
    <row r="718" spans="1:9" x14ac:dyDescent="0.2">
      <c r="A718" s="11">
        <v>44166</v>
      </c>
      <c r="B718" s="8">
        <v>17.68</v>
      </c>
      <c r="C718" s="6">
        <v>0.02</v>
      </c>
      <c r="D718" s="6">
        <v>0.12618296529968451</v>
      </c>
      <c r="E718" s="4"/>
      <c r="F718" s="9"/>
      <c r="G718" s="4"/>
      <c r="H718" s="4"/>
      <c r="I718" s="4"/>
    </row>
    <row r="719" spans="1:9" x14ac:dyDescent="0.2">
      <c r="A719" s="11">
        <v>44165</v>
      </c>
      <c r="B719" s="8">
        <v>17.66</v>
      </c>
      <c r="C719" s="6">
        <v>-0.05</v>
      </c>
      <c r="D719" s="6">
        <v>-0.31446540880503138</v>
      </c>
      <c r="E719" s="4"/>
      <c r="F719" s="9"/>
      <c r="G719" s="4"/>
      <c r="H719" s="4"/>
      <c r="I719" s="4"/>
    </row>
    <row r="720" spans="1:9" x14ac:dyDescent="0.2">
      <c r="A720" s="11">
        <v>44162</v>
      </c>
      <c r="B720" s="8">
        <v>17.71</v>
      </c>
      <c r="C720" s="6">
        <v>-0.02</v>
      </c>
      <c r="D720" s="6">
        <v>-0.1256281407035176</v>
      </c>
      <c r="E720" s="4"/>
      <c r="F720" s="9"/>
      <c r="G720" s="4"/>
      <c r="H720" s="4"/>
      <c r="I720" s="4"/>
    </row>
    <row r="721" spans="1:9" x14ac:dyDescent="0.2">
      <c r="A721" s="11">
        <v>44161</v>
      </c>
      <c r="B721" s="8">
        <v>17.73</v>
      </c>
      <c r="C721" s="6">
        <v>0.05</v>
      </c>
      <c r="D721" s="6">
        <v>0.31505986137366099</v>
      </c>
      <c r="E721" s="4"/>
      <c r="F721" s="9"/>
      <c r="G721" s="4"/>
      <c r="H721" s="4"/>
      <c r="I721" s="4"/>
    </row>
    <row r="722" spans="1:9" x14ac:dyDescent="0.2">
      <c r="A722" s="11">
        <v>44160</v>
      </c>
      <c r="B722" s="8">
        <v>17.68</v>
      </c>
      <c r="C722" s="6">
        <v>0.03</v>
      </c>
      <c r="D722" s="6">
        <v>0.18939393939393939</v>
      </c>
      <c r="E722" s="4"/>
      <c r="F722" s="9"/>
      <c r="G722" s="4"/>
      <c r="H722" s="4"/>
      <c r="I722" s="4"/>
    </row>
    <row r="723" spans="1:9" x14ac:dyDescent="0.2">
      <c r="A723" s="11">
        <v>44159</v>
      </c>
      <c r="B723" s="8">
        <v>17.649999999999999</v>
      </c>
      <c r="C723" s="6">
        <v>0.01</v>
      </c>
      <c r="D723" s="6">
        <v>6.3171193935565403E-2</v>
      </c>
      <c r="E723" s="4"/>
      <c r="F723" s="9"/>
      <c r="G723" s="4"/>
      <c r="H723" s="4"/>
      <c r="I723" s="4"/>
    </row>
    <row r="724" spans="1:9" x14ac:dyDescent="0.2">
      <c r="A724" s="11">
        <v>44158</v>
      </c>
      <c r="B724" s="8">
        <v>17.64</v>
      </c>
      <c r="C724" s="6">
        <v>0.01</v>
      </c>
      <c r="D724" s="6">
        <v>6.3211125158027806E-2</v>
      </c>
      <c r="E724" s="4"/>
      <c r="F724" s="9"/>
      <c r="G724" s="4"/>
      <c r="H724" s="4"/>
      <c r="I724" s="4"/>
    </row>
    <row r="725" spans="1:9" x14ac:dyDescent="0.2">
      <c r="A725" s="11">
        <v>44155</v>
      </c>
      <c r="B725" s="8">
        <v>17.62</v>
      </c>
      <c r="C725" s="6">
        <v>0.02</v>
      </c>
      <c r="D725" s="6">
        <v>0.12658227848101269</v>
      </c>
      <c r="E725" s="4"/>
      <c r="F725" s="9"/>
      <c r="G725" s="4"/>
      <c r="H725" s="4"/>
      <c r="I725" s="4"/>
    </row>
    <row r="726" spans="1:9" x14ac:dyDescent="0.2">
      <c r="A726" s="11">
        <v>44154</v>
      </c>
      <c r="B726" s="8">
        <v>17.600000000000001</v>
      </c>
      <c r="C726" s="6">
        <v>-0.04</v>
      </c>
      <c r="D726" s="6">
        <v>-0.25252525252525249</v>
      </c>
      <c r="E726" s="4"/>
      <c r="F726" s="9"/>
      <c r="G726" s="4"/>
      <c r="H726" s="4"/>
      <c r="I726" s="4"/>
    </row>
    <row r="727" spans="1:9" x14ac:dyDescent="0.2">
      <c r="A727" s="11">
        <v>44153</v>
      </c>
      <c r="B727" s="8">
        <v>17.64</v>
      </c>
      <c r="C727" s="6">
        <v>0.05</v>
      </c>
      <c r="D727" s="6">
        <v>0.31665611146295131</v>
      </c>
      <c r="E727" s="4"/>
      <c r="F727" s="9"/>
      <c r="G727" s="4"/>
      <c r="H727" s="4"/>
      <c r="I727" s="4"/>
    </row>
    <row r="728" spans="1:9" x14ac:dyDescent="0.2">
      <c r="A728" s="11">
        <v>44152</v>
      </c>
      <c r="B728" s="8">
        <v>17.59</v>
      </c>
      <c r="C728" s="6">
        <v>-7.0000000000000007E-2</v>
      </c>
      <c r="D728" s="6">
        <v>-0.44136191677175279</v>
      </c>
      <c r="E728" s="4"/>
      <c r="F728" s="9"/>
      <c r="G728" s="4"/>
      <c r="H728" s="4"/>
      <c r="I728" s="4"/>
    </row>
    <row r="729" spans="1:9" x14ac:dyDescent="0.2">
      <c r="A729" s="11">
        <v>44151</v>
      </c>
      <c r="B729" s="8">
        <v>17.670000000000002</v>
      </c>
      <c r="C729" s="6">
        <v>0.08</v>
      </c>
      <c r="D729" s="6">
        <v>0.50697084917617241</v>
      </c>
      <c r="E729" s="4"/>
      <c r="F729" s="9"/>
      <c r="G729" s="4"/>
      <c r="H729" s="4"/>
      <c r="I729" s="4"/>
    </row>
    <row r="730" spans="1:9" x14ac:dyDescent="0.2">
      <c r="A730" s="11">
        <v>44148</v>
      </c>
      <c r="B730" s="8">
        <v>17.57</v>
      </c>
      <c r="C730" s="6">
        <v>0.01</v>
      </c>
      <c r="D730" s="6">
        <v>6.3411540900443902E-2</v>
      </c>
      <c r="E730" s="4"/>
      <c r="F730" s="9"/>
      <c r="G730" s="4"/>
      <c r="H730" s="4"/>
      <c r="I730" s="4"/>
    </row>
    <row r="731" spans="1:9" x14ac:dyDescent="0.2">
      <c r="A731" s="11">
        <v>44147</v>
      </c>
      <c r="B731" s="8">
        <v>17.57</v>
      </c>
      <c r="C731" s="6">
        <v>-0.04</v>
      </c>
      <c r="D731" s="6">
        <v>-0.25300442757748259</v>
      </c>
      <c r="E731" s="4"/>
      <c r="F731" s="9"/>
      <c r="G731" s="4"/>
      <c r="H731" s="4"/>
      <c r="I731" s="4"/>
    </row>
    <row r="732" spans="1:9" x14ac:dyDescent="0.2">
      <c r="A732" s="11">
        <v>44146</v>
      </c>
      <c r="B732" s="8">
        <v>17.600000000000001</v>
      </c>
      <c r="C732" s="6">
        <v>0.11</v>
      </c>
      <c r="D732" s="6">
        <v>0.70063694267515919</v>
      </c>
      <c r="E732" s="4"/>
      <c r="F732" s="9"/>
      <c r="G732" s="4"/>
      <c r="H732" s="4"/>
      <c r="I732" s="4"/>
    </row>
    <row r="733" spans="1:9" x14ac:dyDescent="0.2">
      <c r="A733" s="11">
        <v>44145</v>
      </c>
      <c r="B733" s="8">
        <v>17.489999999999998</v>
      </c>
      <c r="C733" s="6">
        <v>-0.1</v>
      </c>
      <c r="D733" s="6">
        <v>-0.63291139240506333</v>
      </c>
      <c r="E733" s="4"/>
      <c r="F733" s="9"/>
      <c r="G733" s="4"/>
      <c r="H733" s="4"/>
      <c r="I733" s="4"/>
    </row>
    <row r="734" spans="1:9" x14ac:dyDescent="0.2">
      <c r="A734" s="11">
        <v>44144</v>
      </c>
      <c r="B734" s="8">
        <v>17.600000000000001</v>
      </c>
      <c r="C734" s="6">
        <v>0.18</v>
      </c>
      <c r="D734" s="6">
        <v>1.1523687580025608</v>
      </c>
      <c r="E734" s="4"/>
      <c r="F734" s="9"/>
      <c r="G734" s="4"/>
      <c r="H734" s="4"/>
      <c r="I734" s="4"/>
    </row>
    <row r="735" spans="1:9" x14ac:dyDescent="0.2">
      <c r="A735" s="11">
        <v>44141</v>
      </c>
      <c r="B735" s="8">
        <v>17.399999999999999</v>
      </c>
      <c r="C735" s="6">
        <v>-0.05</v>
      </c>
      <c r="D735" s="6">
        <v>-0.31908104658583281</v>
      </c>
      <c r="E735" s="4"/>
      <c r="F735" s="9"/>
      <c r="G735" s="4"/>
      <c r="H735" s="4"/>
      <c r="I735" s="4"/>
    </row>
    <row r="736" spans="1:9" x14ac:dyDescent="0.2">
      <c r="A736" s="11">
        <v>44140</v>
      </c>
      <c r="B736" s="8">
        <v>17.45</v>
      </c>
      <c r="C736" s="6">
        <v>0.14000000000000001</v>
      </c>
      <c r="D736" s="6">
        <v>0.90148100450740498</v>
      </c>
      <c r="E736" s="4"/>
      <c r="F736" s="9"/>
      <c r="G736" s="4"/>
      <c r="H736" s="4"/>
      <c r="I736" s="4"/>
    </row>
    <row r="737" spans="1:9" x14ac:dyDescent="0.2">
      <c r="A737" s="11">
        <v>44139</v>
      </c>
      <c r="B737" s="8">
        <v>17.3</v>
      </c>
      <c r="C737" s="6">
        <v>0.16</v>
      </c>
      <c r="D737" s="6">
        <v>1.0409889394925178</v>
      </c>
      <c r="E737" s="4"/>
      <c r="F737" s="9"/>
      <c r="G737" s="4"/>
      <c r="H737" s="4"/>
      <c r="I737" s="4"/>
    </row>
    <row r="738" spans="1:9" x14ac:dyDescent="0.2">
      <c r="A738" s="11">
        <v>44138</v>
      </c>
      <c r="B738" s="8">
        <v>17.12</v>
      </c>
      <c r="C738" s="6">
        <v>7.0000000000000007E-2</v>
      </c>
      <c r="D738" s="6">
        <v>0.45751633986928097</v>
      </c>
      <c r="E738" s="4"/>
      <c r="F738" s="9"/>
      <c r="G738" s="4"/>
      <c r="H738" s="4"/>
      <c r="I738" s="4"/>
    </row>
    <row r="739" spans="1:9" x14ac:dyDescent="0.2">
      <c r="A739" s="11">
        <v>44137</v>
      </c>
      <c r="B739" s="8">
        <v>17.04</v>
      </c>
      <c r="C739" s="6">
        <v>0.18</v>
      </c>
      <c r="D739" s="6">
        <v>1.1904761904761905</v>
      </c>
      <c r="E739" s="4"/>
      <c r="F739" s="9"/>
      <c r="G739" s="4"/>
      <c r="H739" s="4"/>
      <c r="I739" s="4"/>
    </row>
    <row r="740" spans="1:9" x14ac:dyDescent="0.2">
      <c r="A740" s="11">
        <v>44134</v>
      </c>
      <c r="B740" s="8">
        <v>16.829999999999998</v>
      </c>
      <c r="C740" s="6">
        <v>-0.11</v>
      </c>
      <c r="D740" s="6">
        <v>-0.72225869993434011</v>
      </c>
      <c r="E740" s="4"/>
      <c r="F740" s="9"/>
      <c r="G740" s="4"/>
      <c r="H740" s="4"/>
      <c r="I740" s="4"/>
    </row>
    <row r="741" spans="1:9" x14ac:dyDescent="0.2">
      <c r="A741" s="11">
        <v>44133</v>
      </c>
      <c r="B741" s="8">
        <v>16.96</v>
      </c>
      <c r="C741" s="6">
        <v>0.01</v>
      </c>
      <c r="D741" s="6">
        <v>6.5703022339027597E-2</v>
      </c>
      <c r="E741" s="4"/>
      <c r="F741" s="9"/>
      <c r="G741" s="4"/>
      <c r="H741" s="4"/>
      <c r="I741" s="4"/>
    </row>
    <row r="742" spans="1:9" x14ac:dyDescent="0.2">
      <c r="A742" s="11">
        <v>44132</v>
      </c>
      <c r="B742" s="8">
        <v>16.95</v>
      </c>
      <c r="C742" s="6">
        <v>-0.17</v>
      </c>
      <c r="D742" s="6">
        <v>-1.1046133853151396</v>
      </c>
      <c r="E742" s="4"/>
      <c r="F742" s="9"/>
      <c r="G742" s="4"/>
      <c r="H742" s="4"/>
      <c r="I742" s="4"/>
    </row>
    <row r="743" spans="1:9" x14ac:dyDescent="0.2">
      <c r="A743" s="11">
        <v>44131</v>
      </c>
      <c r="B743" s="8">
        <v>17.14</v>
      </c>
      <c r="C743" s="6">
        <v>-0.04</v>
      </c>
      <c r="D743" s="6">
        <v>-0.25923525599481528</v>
      </c>
      <c r="E743" s="4"/>
      <c r="F743" s="9"/>
      <c r="G743" s="4"/>
      <c r="H743" s="4"/>
      <c r="I743" s="4"/>
    </row>
    <row r="744" spans="1:9" x14ac:dyDescent="0.2">
      <c r="A744" s="11">
        <v>44130</v>
      </c>
      <c r="B744" s="8">
        <v>17.18</v>
      </c>
      <c r="C744" s="6">
        <v>-0.11</v>
      </c>
      <c r="D744" s="6">
        <v>-0.70785070785070781</v>
      </c>
      <c r="E744" s="4"/>
      <c r="F744" s="9"/>
      <c r="G744" s="4"/>
      <c r="H744" s="4"/>
      <c r="I744" s="4"/>
    </row>
    <row r="745" spans="1:9" x14ac:dyDescent="0.2">
      <c r="A745" s="11">
        <v>44127</v>
      </c>
      <c r="B745" s="8">
        <v>17.3</v>
      </c>
      <c r="C745" s="6">
        <v>0.01</v>
      </c>
      <c r="D745" s="6">
        <v>6.4391500321957507E-2</v>
      </c>
      <c r="E745" s="4"/>
      <c r="F745" s="9"/>
      <c r="G745" s="4"/>
      <c r="H745" s="4"/>
      <c r="I745" s="4"/>
    </row>
    <row r="746" spans="1:9" x14ac:dyDescent="0.2">
      <c r="A746" s="11">
        <v>44126</v>
      </c>
      <c r="B746" s="8">
        <v>17.3</v>
      </c>
      <c r="C746" s="6">
        <v>-0.03</v>
      </c>
      <c r="D746" s="6">
        <v>-0.19280205655526991</v>
      </c>
      <c r="E746" s="4"/>
      <c r="F746" s="9"/>
      <c r="G746" s="4"/>
      <c r="H746" s="4"/>
      <c r="I746" s="4"/>
    </row>
    <row r="747" spans="1:9" x14ac:dyDescent="0.2">
      <c r="A747" s="11">
        <v>44125</v>
      </c>
      <c r="B747" s="8">
        <v>17.329999999999998</v>
      </c>
      <c r="C747" s="6">
        <v>-0.05</v>
      </c>
      <c r="D747" s="6">
        <v>-0.32030749519538759</v>
      </c>
      <c r="E747" s="4"/>
      <c r="F747" s="9"/>
      <c r="G747" s="4"/>
      <c r="H747" s="4"/>
      <c r="I747" s="4"/>
    </row>
    <row r="748" spans="1:9" x14ac:dyDescent="0.2">
      <c r="A748" s="11">
        <v>44124</v>
      </c>
      <c r="B748" s="8">
        <v>17.39</v>
      </c>
      <c r="C748" s="6">
        <v>-0.09</v>
      </c>
      <c r="D748" s="6">
        <v>-0.57324840764331209</v>
      </c>
      <c r="E748" s="4"/>
      <c r="F748" s="9"/>
      <c r="G748" s="4"/>
      <c r="H748" s="4"/>
      <c r="I748" s="4"/>
    </row>
    <row r="749" spans="1:9" x14ac:dyDescent="0.2">
      <c r="A749" s="11">
        <v>44123</v>
      </c>
      <c r="B749" s="8">
        <v>17.48</v>
      </c>
      <c r="C749" s="6">
        <v>-0.02</v>
      </c>
      <c r="D749" s="6">
        <v>-0.1272264631043257</v>
      </c>
      <c r="E749" s="4"/>
      <c r="F749" s="9"/>
      <c r="G749" s="4"/>
      <c r="H749" s="4"/>
      <c r="I749" s="4"/>
    </row>
    <row r="750" spans="1:9" x14ac:dyDescent="0.2">
      <c r="A750" s="11">
        <v>44120</v>
      </c>
      <c r="B750" s="8">
        <v>17.510000000000002</v>
      </c>
      <c r="C750" s="6">
        <v>0.06</v>
      </c>
      <c r="D750" s="6">
        <v>0.38314176245210729</v>
      </c>
      <c r="E750" s="4"/>
      <c r="F750" s="9"/>
      <c r="G750" s="4"/>
      <c r="H750" s="4"/>
      <c r="I750" s="4"/>
    </row>
    <row r="751" spans="1:9" x14ac:dyDescent="0.2">
      <c r="A751" s="11">
        <v>44119</v>
      </c>
      <c r="B751" s="8">
        <v>17.440000000000001</v>
      </c>
      <c r="C751" s="6">
        <v>-0.11</v>
      </c>
      <c r="D751" s="6">
        <v>-0.69752694990488273</v>
      </c>
      <c r="E751" s="4"/>
      <c r="F751" s="9"/>
      <c r="G751" s="4"/>
      <c r="H751" s="4"/>
      <c r="I751" s="4"/>
    </row>
    <row r="752" spans="1:9" x14ac:dyDescent="0.2">
      <c r="A752" s="11">
        <v>44118</v>
      </c>
      <c r="B752" s="8">
        <v>17.559999999999999</v>
      </c>
      <c r="C752" s="6">
        <v>0.04</v>
      </c>
      <c r="D752" s="6">
        <v>0.25429116338207253</v>
      </c>
      <c r="E752" s="4"/>
      <c r="F752" s="9"/>
      <c r="G752" s="4"/>
      <c r="H752" s="4"/>
      <c r="I752" s="4"/>
    </row>
    <row r="753" spans="1:9" x14ac:dyDescent="0.2">
      <c r="A753" s="11">
        <v>44117</v>
      </c>
      <c r="B753" s="8">
        <v>17.52</v>
      </c>
      <c r="C753" s="6">
        <v>0.03</v>
      </c>
      <c r="D753" s="6">
        <v>0.19108280254777071</v>
      </c>
      <c r="E753" s="4"/>
      <c r="F753" s="9"/>
      <c r="G753" s="4"/>
      <c r="H753" s="4"/>
      <c r="I753" s="4"/>
    </row>
    <row r="754" spans="1:9" x14ac:dyDescent="0.2">
      <c r="A754" s="11">
        <v>44116</v>
      </c>
      <c r="B754" s="8">
        <v>17.47</v>
      </c>
      <c r="C754" s="6">
        <v>0.1</v>
      </c>
      <c r="D754" s="6">
        <v>0.64102564102564108</v>
      </c>
      <c r="E754" s="4"/>
      <c r="F754" s="9"/>
      <c r="G754" s="4"/>
      <c r="H754" s="4"/>
      <c r="I754" s="4"/>
    </row>
    <row r="755" spans="1:9" x14ac:dyDescent="0.2">
      <c r="A755" s="11">
        <v>44113</v>
      </c>
      <c r="B755" s="8">
        <v>17.37</v>
      </c>
      <c r="C755" s="6">
        <v>0.02</v>
      </c>
      <c r="D755" s="6">
        <v>0.1283697047496791</v>
      </c>
      <c r="E755" s="4"/>
      <c r="F755" s="9"/>
      <c r="G755" s="4"/>
      <c r="H755" s="4"/>
      <c r="I755" s="4"/>
    </row>
    <row r="756" spans="1:9" x14ac:dyDescent="0.2">
      <c r="A756" s="11">
        <v>44112</v>
      </c>
      <c r="B756" s="8">
        <v>17.350000000000001</v>
      </c>
      <c r="C756" s="6">
        <v>0.1</v>
      </c>
      <c r="D756" s="6">
        <v>0.64599483204134367</v>
      </c>
      <c r="E756" s="4"/>
      <c r="F756" s="9"/>
      <c r="G756" s="4"/>
      <c r="H756" s="4"/>
      <c r="I756" s="4"/>
    </row>
    <row r="757" spans="1:9" x14ac:dyDescent="0.2">
      <c r="A757" s="11">
        <v>44111</v>
      </c>
      <c r="B757" s="8">
        <v>17.23</v>
      </c>
      <c r="C757" s="6">
        <v>0</v>
      </c>
      <c r="D757" s="6">
        <v>0</v>
      </c>
      <c r="E757" s="4"/>
      <c r="F757" s="9"/>
      <c r="G757" s="4"/>
      <c r="H757" s="4"/>
      <c r="I757" s="4"/>
    </row>
    <row r="758" spans="1:9" x14ac:dyDescent="0.2">
      <c r="A758" s="11">
        <v>44110</v>
      </c>
      <c r="B758" s="8">
        <v>17.239999999999998</v>
      </c>
      <c r="C758" s="6">
        <v>7.0000000000000007E-2</v>
      </c>
      <c r="D758" s="6">
        <v>0.45425048669695001</v>
      </c>
      <c r="E758" s="4"/>
      <c r="F758" s="9"/>
      <c r="G758" s="4"/>
      <c r="H758" s="4"/>
      <c r="I758" s="4"/>
    </row>
    <row r="759" spans="1:9" x14ac:dyDescent="0.2">
      <c r="A759" s="11">
        <v>44109</v>
      </c>
      <c r="B759" s="8">
        <v>17.16</v>
      </c>
      <c r="C759" s="6">
        <v>0</v>
      </c>
      <c r="D759" s="6">
        <v>0</v>
      </c>
      <c r="E759" s="4"/>
      <c r="F759" s="9"/>
      <c r="G759" s="4"/>
      <c r="H759" s="4"/>
      <c r="I759" s="4"/>
    </row>
    <row r="760" spans="1:9" x14ac:dyDescent="0.2">
      <c r="A760" s="11">
        <v>44106</v>
      </c>
      <c r="B760" s="8">
        <v>17.16</v>
      </c>
      <c r="C760" s="6">
        <v>-0.03</v>
      </c>
      <c r="D760" s="6">
        <v>-0.19430051813471499</v>
      </c>
      <c r="E760" s="4"/>
      <c r="F760" s="9"/>
      <c r="G760" s="4"/>
      <c r="H760" s="4"/>
      <c r="I760" s="4"/>
    </row>
    <row r="761" spans="1:9" x14ac:dyDescent="0.2">
      <c r="A761" s="11">
        <v>44105</v>
      </c>
      <c r="B761" s="8">
        <v>17.190000000000001</v>
      </c>
      <c r="C761" s="6">
        <v>0.01</v>
      </c>
      <c r="D761" s="6">
        <v>6.4808813998703793E-2</v>
      </c>
      <c r="E761" s="4"/>
      <c r="F761" s="9"/>
      <c r="G761" s="4"/>
      <c r="H761" s="4"/>
      <c r="I761" s="4"/>
    </row>
    <row r="762" spans="1:9" x14ac:dyDescent="0.2">
      <c r="A762" s="11">
        <v>44104</v>
      </c>
      <c r="B762" s="8">
        <v>17.170000000000002</v>
      </c>
      <c r="C762" s="6">
        <v>0.02</v>
      </c>
      <c r="D762" s="6">
        <v>0.1297858533419857</v>
      </c>
      <c r="E762" s="4"/>
      <c r="F762" s="9"/>
      <c r="G762" s="4"/>
      <c r="H762" s="4"/>
      <c r="I762" s="4"/>
    </row>
    <row r="763" spans="1:9" x14ac:dyDescent="0.2">
      <c r="A763" s="11">
        <v>44103</v>
      </c>
      <c r="B763" s="8">
        <v>17.149999999999999</v>
      </c>
      <c r="C763" s="6">
        <v>0</v>
      </c>
      <c r="D763" s="6">
        <v>0</v>
      </c>
      <c r="E763" s="4"/>
      <c r="F763" s="9"/>
      <c r="G763" s="4"/>
      <c r="H763" s="4"/>
      <c r="I763" s="4"/>
    </row>
    <row r="764" spans="1:9" x14ac:dyDescent="0.2">
      <c r="A764" s="11">
        <v>44102</v>
      </c>
      <c r="B764" s="8">
        <v>17.16</v>
      </c>
      <c r="C764" s="6">
        <v>0.17</v>
      </c>
      <c r="D764" s="6">
        <v>1.1154855643044619</v>
      </c>
      <c r="E764" s="4"/>
      <c r="F764" s="9"/>
      <c r="G764" s="4"/>
      <c r="H764" s="4"/>
      <c r="I764" s="4"/>
    </row>
    <row r="765" spans="1:9" x14ac:dyDescent="0.2">
      <c r="A765" s="11">
        <v>44099</v>
      </c>
      <c r="B765" s="8">
        <v>16.96</v>
      </c>
      <c r="C765" s="6">
        <v>0.02</v>
      </c>
      <c r="D765" s="6">
        <v>0.13140604467805519</v>
      </c>
      <c r="E765" s="4"/>
      <c r="F765" s="9"/>
      <c r="G765" s="4"/>
      <c r="H765" s="4"/>
      <c r="I765" s="4"/>
    </row>
    <row r="766" spans="1:9" x14ac:dyDescent="0.2">
      <c r="A766" s="11">
        <v>44098</v>
      </c>
      <c r="B766" s="8">
        <v>16.940000000000001</v>
      </c>
      <c r="C766" s="6">
        <v>-0.13</v>
      </c>
      <c r="D766" s="6">
        <v>-0.84690553745928343</v>
      </c>
      <c r="E766" s="4"/>
      <c r="F766" s="9"/>
      <c r="G766" s="4"/>
      <c r="H766" s="4"/>
      <c r="I766" s="4"/>
    </row>
    <row r="767" spans="1:9" x14ac:dyDescent="0.2">
      <c r="A767" s="11">
        <v>44097</v>
      </c>
      <c r="B767" s="8">
        <v>17.09</v>
      </c>
      <c r="C767" s="6">
        <v>0.08</v>
      </c>
      <c r="D767" s="6">
        <v>0.52390307793058288</v>
      </c>
      <c r="E767" s="4"/>
      <c r="F767" s="9"/>
      <c r="G767" s="4"/>
      <c r="H767" s="4"/>
      <c r="I767" s="4"/>
    </row>
    <row r="768" spans="1:9" x14ac:dyDescent="0.2">
      <c r="A768" s="11">
        <v>44096</v>
      </c>
      <c r="B768" s="8">
        <v>17</v>
      </c>
      <c r="C768" s="6">
        <v>0.03</v>
      </c>
      <c r="D768" s="6">
        <v>0.19685039370078741</v>
      </c>
      <c r="E768" s="4"/>
      <c r="F768" s="9"/>
      <c r="G768" s="4"/>
      <c r="H768" s="4"/>
      <c r="I768" s="4"/>
    </row>
    <row r="769" spans="1:9" x14ac:dyDescent="0.2">
      <c r="A769" s="11">
        <v>44095</v>
      </c>
      <c r="B769" s="8">
        <v>16.97</v>
      </c>
      <c r="C769" s="6">
        <v>-0.15</v>
      </c>
      <c r="D769" s="6">
        <v>-0.97465886939571145</v>
      </c>
      <c r="E769" s="4"/>
      <c r="F769" s="9"/>
      <c r="G769" s="4"/>
      <c r="H769" s="4"/>
      <c r="I769" s="4"/>
    </row>
    <row r="770" spans="1:9" x14ac:dyDescent="0.2">
      <c r="A770" s="11">
        <v>44092</v>
      </c>
      <c r="B770" s="8">
        <v>17.13</v>
      </c>
      <c r="C770" s="6">
        <v>-0.02</v>
      </c>
      <c r="D770" s="6">
        <v>-0.1297858533419857</v>
      </c>
      <c r="E770" s="4"/>
      <c r="F770" s="9"/>
      <c r="G770" s="4"/>
      <c r="H770" s="4"/>
      <c r="I770" s="4"/>
    </row>
    <row r="771" spans="1:9" x14ac:dyDescent="0.2">
      <c r="A771" s="11">
        <v>44091</v>
      </c>
      <c r="B771" s="8">
        <v>17.149999999999999</v>
      </c>
      <c r="C771" s="6">
        <v>-0.08</v>
      </c>
      <c r="D771" s="6">
        <v>-0.51646223369916078</v>
      </c>
      <c r="E771" s="4"/>
      <c r="F771" s="9"/>
      <c r="G771" s="4"/>
      <c r="H771" s="4"/>
      <c r="I771" s="4"/>
    </row>
    <row r="772" spans="1:9" x14ac:dyDescent="0.2">
      <c r="A772" s="11">
        <v>44090</v>
      </c>
      <c r="B772" s="8">
        <v>17.239999999999998</v>
      </c>
      <c r="C772" s="6">
        <v>0</v>
      </c>
      <c r="D772" s="6">
        <v>0</v>
      </c>
      <c r="E772" s="4"/>
      <c r="F772" s="9"/>
      <c r="G772" s="4"/>
      <c r="H772" s="4"/>
      <c r="I772" s="4"/>
    </row>
    <row r="773" spans="1:9" x14ac:dyDescent="0.2">
      <c r="A773" s="11">
        <v>44089</v>
      </c>
      <c r="B773" s="8">
        <v>17.239999999999998</v>
      </c>
      <c r="C773" s="6">
        <v>0.08</v>
      </c>
      <c r="D773" s="6">
        <v>0.5191434133679429</v>
      </c>
      <c r="E773" s="4"/>
      <c r="F773" s="9"/>
      <c r="G773" s="4"/>
      <c r="H773" s="4"/>
      <c r="I773" s="4"/>
    </row>
    <row r="774" spans="1:9" x14ac:dyDescent="0.2">
      <c r="A774" s="11">
        <v>44088</v>
      </c>
      <c r="B774" s="8">
        <v>17.149999999999999</v>
      </c>
      <c r="C774" s="6">
        <v>0.09</v>
      </c>
      <c r="D774" s="6">
        <v>0.58746736292428203</v>
      </c>
      <c r="E774" s="4"/>
      <c r="F774" s="9"/>
      <c r="G774" s="4"/>
      <c r="H774" s="4"/>
      <c r="I774" s="4"/>
    </row>
    <row r="775" spans="1:9" x14ac:dyDescent="0.2">
      <c r="A775" s="11">
        <v>44085</v>
      </c>
      <c r="B775" s="8">
        <v>17.05</v>
      </c>
      <c r="C775" s="6">
        <v>-7.0000000000000007E-2</v>
      </c>
      <c r="D775" s="6">
        <v>-0.45484080571799868</v>
      </c>
      <c r="E775" s="4"/>
      <c r="F775" s="9"/>
      <c r="G775" s="4"/>
      <c r="H775" s="4"/>
      <c r="I775" s="4"/>
    </row>
    <row r="776" spans="1:9" x14ac:dyDescent="0.2">
      <c r="A776" s="11">
        <v>44084</v>
      </c>
      <c r="B776" s="8">
        <v>17.13</v>
      </c>
      <c r="C776" s="6">
        <v>0.03</v>
      </c>
      <c r="D776" s="6">
        <v>0.1953125</v>
      </c>
      <c r="E776" s="4"/>
      <c r="F776" s="9"/>
      <c r="G776" s="4"/>
      <c r="H776" s="4"/>
      <c r="I776" s="4"/>
    </row>
    <row r="777" spans="1:9" x14ac:dyDescent="0.2">
      <c r="A777" s="11">
        <v>44083</v>
      </c>
      <c r="B777" s="8">
        <v>17.100000000000001</v>
      </c>
      <c r="C777" s="6">
        <v>7.0000000000000007E-2</v>
      </c>
      <c r="D777" s="6">
        <v>0.45781556572923482</v>
      </c>
      <c r="E777" s="4"/>
      <c r="F777" s="9"/>
      <c r="G777" s="4"/>
      <c r="H777" s="4"/>
      <c r="I777" s="4"/>
    </row>
    <row r="778" spans="1:9" x14ac:dyDescent="0.2">
      <c r="A778" s="11">
        <v>44082</v>
      </c>
      <c r="B778" s="8">
        <v>17.02</v>
      </c>
      <c r="C778" s="6">
        <v>-0.14000000000000001</v>
      </c>
      <c r="D778" s="6">
        <v>-0.90732339598185352</v>
      </c>
      <c r="E778" s="4"/>
      <c r="F778" s="9"/>
      <c r="G778" s="4"/>
      <c r="H778" s="4"/>
      <c r="I778" s="4"/>
    </row>
    <row r="779" spans="1:9" x14ac:dyDescent="0.2">
      <c r="A779" s="11">
        <v>44081</v>
      </c>
      <c r="B779" s="8">
        <v>17.170000000000002</v>
      </c>
      <c r="C779" s="6">
        <v>-0.03</v>
      </c>
      <c r="D779" s="6">
        <v>-0.19404915912031051</v>
      </c>
      <c r="E779" s="4"/>
      <c r="F779" s="9"/>
      <c r="G779" s="4"/>
      <c r="H779" s="4"/>
      <c r="I779" s="4"/>
    </row>
    <row r="780" spans="1:9" x14ac:dyDescent="0.2">
      <c r="A780" s="11">
        <v>44078</v>
      </c>
      <c r="B780" s="8">
        <v>17.2</v>
      </c>
      <c r="C780" s="6">
        <v>-0.31</v>
      </c>
      <c r="D780" s="6">
        <v>-1.9657577679137603</v>
      </c>
      <c r="E780" s="4"/>
      <c r="F780" s="9"/>
      <c r="G780" s="4"/>
      <c r="H780" s="4"/>
      <c r="I780" s="4"/>
    </row>
    <row r="781" spans="1:9" x14ac:dyDescent="0.2">
      <c r="A781" s="11">
        <v>44077</v>
      </c>
      <c r="B781" s="8">
        <v>17.54</v>
      </c>
      <c r="C781" s="6">
        <v>0.05</v>
      </c>
      <c r="D781" s="6">
        <v>0.31806615776081432</v>
      </c>
      <c r="E781" s="4"/>
      <c r="F781" s="9"/>
      <c r="G781" s="4"/>
      <c r="H781" s="4"/>
      <c r="I781" s="4"/>
    </row>
    <row r="782" spans="1:9" x14ac:dyDescent="0.2">
      <c r="A782" s="11">
        <v>44076</v>
      </c>
      <c r="B782" s="8">
        <v>17.5</v>
      </c>
      <c r="C782" s="6">
        <v>0.16</v>
      </c>
      <c r="D782" s="6">
        <v>1.0282776349614395</v>
      </c>
      <c r="E782" s="4"/>
      <c r="F782" s="9"/>
      <c r="G782" s="4"/>
      <c r="H782" s="4"/>
      <c r="I782" s="4"/>
    </row>
    <row r="783" spans="1:9" x14ac:dyDescent="0.2">
      <c r="A783" s="11">
        <v>44075</v>
      </c>
      <c r="B783" s="8">
        <v>17.309999999999999</v>
      </c>
      <c r="C783" s="6">
        <v>0</v>
      </c>
      <c r="D783" s="6">
        <v>0</v>
      </c>
      <c r="E783" s="4"/>
      <c r="F783" s="9"/>
      <c r="G783" s="4"/>
      <c r="H783" s="4"/>
      <c r="I783" s="4"/>
    </row>
    <row r="784" spans="1:9" x14ac:dyDescent="0.2">
      <c r="A784" s="11">
        <v>44074</v>
      </c>
      <c r="B784" s="8">
        <v>17.309999999999999</v>
      </c>
      <c r="C784" s="6">
        <v>-0.04</v>
      </c>
      <c r="D784" s="6">
        <v>-0.25641025641025639</v>
      </c>
      <c r="E784" s="4"/>
      <c r="F784" s="9"/>
      <c r="G784" s="4"/>
      <c r="H784" s="4"/>
      <c r="I784" s="4"/>
    </row>
    <row r="785" spans="1:9" x14ac:dyDescent="0.2">
      <c r="A785" s="11">
        <v>44071</v>
      </c>
      <c r="B785" s="8">
        <v>17.350000000000001</v>
      </c>
      <c r="C785" s="6">
        <v>-0.05</v>
      </c>
      <c r="D785" s="6">
        <v>-0.31948881789137379</v>
      </c>
      <c r="E785" s="4"/>
      <c r="F785" s="9"/>
      <c r="G785" s="4"/>
      <c r="H785" s="4"/>
      <c r="I785" s="4"/>
    </row>
    <row r="786" spans="1:9" x14ac:dyDescent="0.2">
      <c r="A786" s="11">
        <v>44070</v>
      </c>
      <c r="B786" s="8">
        <v>17.41</v>
      </c>
      <c r="C786" s="6">
        <v>0.09</v>
      </c>
      <c r="D786" s="6">
        <v>0.57840616966580982</v>
      </c>
      <c r="E786" s="4"/>
      <c r="F786" s="9"/>
      <c r="G786" s="4"/>
      <c r="H786" s="4"/>
      <c r="I786" s="4"/>
    </row>
    <row r="787" spans="1:9" x14ac:dyDescent="0.2">
      <c r="A787" s="11">
        <v>44069</v>
      </c>
      <c r="B787" s="8">
        <v>17.309999999999999</v>
      </c>
      <c r="C787" s="6">
        <v>0.08</v>
      </c>
      <c r="D787" s="6">
        <v>0.51679586563307489</v>
      </c>
      <c r="E787" s="4"/>
      <c r="F787" s="9"/>
      <c r="G787" s="4"/>
      <c r="H787" s="4"/>
      <c r="I787" s="4"/>
    </row>
    <row r="788" spans="1:9" x14ac:dyDescent="0.2">
      <c r="A788" s="11">
        <v>44068</v>
      </c>
      <c r="B788" s="8">
        <v>17.22</v>
      </c>
      <c r="C788" s="6">
        <v>0.01</v>
      </c>
      <c r="D788" s="6">
        <v>6.4641241111829395E-2</v>
      </c>
      <c r="E788" s="4"/>
      <c r="F788" s="9"/>
      <c r="G788" s="4"/>
      <c r="H788" s="4"/>
      <c r="I788" s="4"/>
    </row>
    <row r="789" spans="1:9" x14ac:dyDescent="0.2">
      <c r="A789" s="11">
        <v>44067</v>
      </c>
      <c r="B789" s="8">
        <v>17.21</v>
      </c>
      <c r="C789" s="6">
        <v>0.06</v>
      </c>
      <c r="D789" s="6">
        <v>0.38935756002595717</v>
      </c>
      <c r="E789" s="4"/>
      <c r="F789" s="9"/>
      <c r="G789" s="4"/>
      <c r="H789" s="4"/>
      <c r="I789" s="4"/>
    </row>
    <row r="790" spans="1:9" x14ac:dyDescent="0.2">
      <c r="A790" s="11">
        <v>44064</v>
      </c>
      <c r="B790" s="8">
        <v>17.14</v>
      </c>
      <c r="C790" s="6">
        <v>0.06</v>
      </c>
      <c r="D790" s="6">
        <v>0.39087947882736163</v>
      </c>
      <c r="E790" s="4"/>
      <c r="F790" s="9"/>
      <c r="G790" s="4"/>
      <c r="H790" s="4"/>
      <c r="I790" s="4"/>
    </row>
    <row r="791" spans="1:9" x14ac:dyDescent="0.2">
      <c r="A791" s="11">
        <v>44063</v>
      </c>
      <c r="B791" s="8">
        <v>17.079999999999998</v>
      </c>
      <c r="C791" s="6">
        <v>0</v>
      </c>
      <c r="D791" s="6">
        <v>0</v>
      </c>
      <c r="E791" s="4"/>
      <c r="F791" s="9"/>
      <c r="G791" s="4"/>
      <c r="H791" s="4"/>
      <c r="I791" s="4"/>
    </row>
    <row r="792" spans="1:9" x14ac:dyDescent="0.2">
      <c r="A792" s="11">
        <v>44062</v>
      </c>
      <c r="B792" s="8">
        <v>17.079999999999998</v>
      </c>
      <c r="C792" s="6">
        <v>0</v>
      </c>
      <c r="D792" s="6">
        <v>0</v>
      </c>
      <c r="E792" s="4"/>
      <c r="F792" s="9"/>
      <c r="G792" s="4"/>
      <c r="H792" s="4"/>
      <c r="I792" s="4"/>
    </row>
    <row r="793" spans="1:9" x14ac:dyDescent="0.2">
      <c r="A793" s="11">
        <v>44061</v>
      </c>
      <c r="B793" s="8">
        <v>17.079999999999998</v>
      </c>
      <c r="C793" s="6">
        <v>0</v>
      </c>
      <c r="D793" s="6">
        <v>0</v>
      </c>
      <c r="E793" s="4"/>
      <c r="F793" s="9"/>
      <c r="G793" s="4"/>
      <c r="H793" s="4"/>
      <c r="I793" s="4"/>
    </row>
    <row r="794" spans="1:9" x14ac:dyDescent="0.2">
      <c r="A794" s="11">
        <v>44060</v>
      </c>
      <c r="B794" s="8">
        <v>17.079999999999998</v>
      </c>
      <c r="C794" s="6">
        <v>0.02</v>
      </c>
      <c r="D794" s="6">
        <v>0.13046314416177429</v>
      </c>
      <c r="E794" s="4"/>
      <c r="F794" s="9"/>
      <c r="G794" s="4"/>
      <c r="H794" s="4"/>
      <c r="I794" s="4"/>
    </row>
    <row r="795" spans="1:9" x14ac:dyDescent="0.2">
      <c r="A795" s="11">
        <v>44057</v>
      </c>
      <c r="B795" s="8">
        <v>17.05</v>
      </c>
      <c r="C795" s="6">
        <v>-0.02</v>
      </c>
      <c r="D795" s="6">
        <v>-0.1302931596091205</v>
      </c>
      <c r="E795" s="4"/>
      <c r="F795" s="9"/>
      <c r="G795" s="4"/>
      <c r="H795" s="4"/>
      <c r="I795" s="4"/>
    </row>
    <row r="796" spans="1:9" x14ac:dyDescent="0.2">
      <c r="A796" s="11">
        <v>44056</v>
      </c>
      <c r="B796" s="8">
        <v>17.07</v>
      </c>
      <c r="C796" s="6">
        <v>0.02</v>
      </c>
      <c r="D796" s="6">
        <v>0.13046314416177429</v>
      </c>
      <c r="E796" s="4"/>
      <c r="F796" s="9"/>
      <c r="G796" s="4"/>
      <c r="H796" s="4"/>
      <c r="I796" s="4"/>
    </row>
    <row r="797" spans="1:9" x14ac:dyDescent="0.2">
      <c r="A797" s="11">
        <v>44055</v>
      </c>
      <c r="B797" s="8">
        <v>17.05</v>
      </c>
      <c r="C797" s="6">
        <v>-0.01</v>
      </c>
      <c r="D797" s="6">
        <v>-6.51890482398957E-2</v>
      </c>
      <c r="E797" s="4"/>
      <c r="F797" s="9"/>
      <c r="G797" s="4"/>
      <c r="H797" s="4"/>
      <c r="I797" s="4"/>
    </row>
    <row r="798" spans="1:9" x14ac:dyDescent="0.2">
      <c r="A798" s="11">
        <v>44054</v>
      </c>
      <c r="B798" s="8">
        <v>17.059999999999999</v>
      </c>
      <c r="C798" s="6">
        <v>-0.03</v>
      </c>
      <c r="D798" s="6">
        <v>-0.1951854261548471</v>
      </c>
      <c r="E798" s="4"/>
      <c r="F798" s="9"/>
      <c r="G798" s="4"/>
      <c r="H798" s="4"/>
      <c r="I798" s="4"/>
    </row>
    <row r="799" spans="1:9" x14ac:dyDescent="0.2">
      <c r="A799" s="11">
        <v>44053</v>
      </c>
      <c r="B799" s="8">
        <v>17.100000000000001</v>
      </c>
      <c r="C799" s="6">
        <v>-0.01</v>
      </c>
      <c r="D799" s="6">
        <v>-6.5019505851755505E-2</v>
      </c>
      <c r="E799" s="4"/>
      <c r="F799" s="9"/>
      <c r="G799" s="4"/>
      <c r="H799" s="4"/>
      <c r="I799" s="4"/>
    </row>
    <row r="800" spans="1:9" x14ac:dyDescent="0.2">
      <c r="A800" s="11">
        <v>44050</v>
      </c>
      <c r="B800" s="8">
        <v>17.11</v>
      </c>
      <c r="C800" s="6">
        <v>0.06</v>
      </c>
      <c r="D800" s="6">
        <v>0.391644908616188</v>
      </c>
      <c r="E800" s="4"/>
      <c r="F800" s="9"/>
      <c r="G800" s="4"/>
      <c r="H800" s="4"/>
      <c r="I800" s="4"/>
    </row>
    <row r="801" spans="1:9" x14ac:dyDescent="0.2">
      <c r="A801" s="11">
        <v>44049</v>
      </c>
      <c r="B801" s="8">
        <v>17.05</v>
      </c>
      <c r="C801" s="6">
        <v>0.03</v>
      </c>
      <c r="D801" s="6">
        <v>0.19620667102681491</v>
      </c>
      <c r="E801" s="4"/>
      <c r="F801" s="9"/>
      <c r="G801" s="4"/>
      <c r="H801" s="4"/>
      <c r="I801" s="4"/>
    </row>
    <row r="802" spans="1:9" x14ac:dyDescent="0.2">
      <c r="A802" s="11">
        <v>44048</v>
      </c>
      <c r="B802" s="8">
        <v>17.010000000000002</v>
      </c>
      <c r="C802" s="6">
        <v>0.03</v>
      </c>
      <c r="D802" s="6">
        <v>0.19659239842726081</v>
      </c>
      <c r="E802" s="4"/>
      <c r="F802" s="9"/>
      <c r="G802" s="4"/>
      <c r="H802" s="4"/>
      <c r="I802" s="4"/>
    </row>
    <row r="803" spans="1:9" x14ac:dyDescent="0.2">
      <c r="A803" s="11">
        <v>44047</v>
      </c>
      <c r="B803" s="8">
        <v>16.97</v>
      </c>
      <c r="C803" s="6">
        <v>0.04</v>
      </c>
      <c r="D803" s="6">
        <v>0.26281208935611039</v>
      </c>
      <c r="E803" s="4"/>
      <c r="F803" s="9"/>
      <c r="G803" s="4"/>
      <c r="H803" s="4"/>
      <c r="I803" s="4"/>
    </row>
    <row r="804" spans="1:9" x14ac:dyDescent="0.2">
      <c r="A804" s="11">
        <v>44046</v>
      </c>
      <c r="B804" s="8">
        <v>16.93</v>
      </c>
      <c r="C804" s="6">
        <v>0.13</v>
      </c>
      <c r="D804" s="6">
        <v>0.86149768058316767</v>
      </c>
      <c r="E804" s="4"/>
      <c r="F804" s="9"/>
      <c r="G804" s="4"/>
      <c r="H804" s="4"/>
      <c r="I804" s="4"/>
    </row>
    <row r="805" spans="1:9" x14ac:dyDescent="0.2">
      <c r="A805" s="11">
        <v>44043</v>
      </c>
      <c r="B805" s="8">
        <v>16.78</v>
      </c>
      <c r="C805" s="6">
        <v>0.04</v>
      </c>
      <c r="D805" s="6">
        <v>0.26578073089700999</v>
      </c>
      <c r="E805" s="4"/>
      <c r="F805" s="9"/>
      <c r="G805" s="4"/>
      <c r="H805" s="4"/>
      <c r="I805" s="4"/>
    </row>
    <row r="806" spans="1:9" x14ac:dyDescent="0.2">
      <c r="A806" s="11">
        <v>44042</v>
      </c>
      <c r="B806" s="8">
        <v>16.73</v>
      </c>
      <c r="C806" s="6">
        <v>-0.11</v>
      </c>
      <c r="D806" s="6">
        <v>-0.72559366754617416</v>
      </c>
      <c r="E806" s="4"/>
      <c r="F806" s="9"/>
      <c r="G806" s="4"/>
      <c r="H806" s="4"/>
      <c r="I806" s="4"/>
    </row>
    <row r="807" spans="1:9" x14ac:dyDescent="0.2">
      <c r="A807" s="11">
        <v>44041</v>
      </c>
      <c r="B807" s="8">
        <v>16.87</v>
      </c>
      <c r="C807" s="6">
        <v>0.02</v>
      </c>
      <c r="D807" s="6">
        <v>0.13210039630118889</v>
      </c>
      <c r="E807" s="4"/>
      <c r="F807" s="9"/>
      <c r="G807" s="4"/>
      <c r="H807" s="4"/>
      <c r="I807" s="4"/>
    </row>
    <row r="808" spans="1:9" x14ac:dyDescent="0.2">
      <c r="A808" s="11">
        <v>44040</v>
      </c>
      <c r="B808" s="8">
        <v>16.84</v>
      </c>
      <c r="C808" s="6">
        <v>0</v>
      </c>
      <c r="D808" s="6">
        <v>0</v>
      </c>
      <c r="E808" s="4"/>
      <c r="F808" s="9"/>
      <c r="G808" s="4"/>
      <c r="H808" s="4"/>
      <c r="I808" s="4"/>
    </row>
    <row r="809" spans="1:9" x14ac:dyDescent="0.2">
      <c r="A809" s="11">
        <v>44039</v>
      </c>
      <c r="B809" s="8">
        <v>16.84</v>
      </c>
      <c r="C809" s="6">
        <v>0</v>
      </c>
      <c r="D809" s="6">
        <v>0</v>
      </c>
      <c r="E809" s="4"/>
      <c r="F809" s="9"/>
      <c r="G809" s="4"/>
      <c r="H809" s="4"/>
      <c r="I809" s="4"/>
    </row>
    <row r="810" spans="1:9" x14ac:dyDescent="0.2">
      <c r="A810" s="11">
        <v>44036</v>
      </c>
      <c r="B810" s="8">
        <v>16.829999999999998</v>
      </c>
      <c r="C810" s="6">
        <v>-0.18</v>
      </c>
      <c r="D810" s="6">
        <v>-1.1749347258485641</v>
      </c>
      <c r="E810" s="4"/>
      <c r="F810" s="9"/>
      <c r="G810" s="4"/>
      <c r="H810" s="4"/>
      <c r="I810" s="4"/>
    </row>
    <row r="811" spans="1:9" x14ac:dyDescent="0.2">
      <c r="A811" s="11">
        <v>44035</v>
      </c>
      <c r="B811" s="8">
        <v>17.04</v>
      </c>
      <c r="C811" s="6">
        <v>0.04</v>
      </c>
      <c r="D811" s="6">
        <v>0.26178010471204188</v>
      </c>
      <c r="E811" s="4"/>
      <c r="F811" s="9"/>
      <c r="G811" s="4"/>
      <c r="H811" s="4"/>
      <c r="I811" s="4"/>
    </row>
    <row r="812" spans="1:9" x14ac:dyDescent="0.2">
      <c r="A812" s="11">
        <v>44034</v>
      </c>
      <c r="B812" s="8">
        <v>16.989999999999998</v>
      </c>
      <c r="C812" s="6">
        <v>-0.09</v>
      </c>
      <c r="D812" s="6">
        <v>-0.58555627846454128</v>
      </c>
      <c r="E812" s="4"/>
      <c r="F812" s="9"/>
      <c r="G812" s="4"/>
      <c r="H812" s="4"/>
      <c r="I812" s="4"/>
    </row>
    <row r="813" spans="1:9" x14ac:dyDescent="0.2">
      <c r="A813" s="11">
        <v>44033</v>
      </c>
      <c r="B813" s="8">
        <v>17.09</v>
      </c>
      <c r="C813" s="6">
        <v>0.13</v>
      </c>
      <c r="D813" s="6">
        <v>0.85301837270341208</v>
      </c>
      <c r="E813" s="4"/>
      <c r="F813" s="9"/>
      <c r="G813" s="4"/>
      <c r="H813" s="4"/>
      <c r="I813" s="4"/>
    </row>
    <row r="814" spans="1:9" x14ac:dyDescent="0.2">
      <c r="A814" s="11">
        <v>44032</v>
      </c>
      <c r="B814" s="8">
        <v>16.95</v>
      </c>
      <c r="C814" s="6">
        <v>0.03</v>
      </c>
      <c r="D814" s="6">
        <v>0.1972386587771203</v>
      </c>
      <c r="E814" s="4"/>
      <c r="F814" s="9"/>
      <c r="G814" s="4"/>
      <c r="H814" s="4"/>
      <c r="I814" s="4"/>
    </row>
    <row r="815" spans="1:9" x14ac:dyDescent="0.2">
      <c r="A815" s="11">
        <v>44029</v>
      </c>
      <c r="B815" s="8">
        <v>16.91</v>
      </c>
      <c r="C815" s="6">
        <v>0.01</v>
      </c>
      <c r="D815" s="6">
        <v>6.5789473684210495E-2</v>
      </c>
      <c r="E815" s="4"/>
      <c r="F815" s="9"/>
      <c r="G815" s="4"/>
      <c r="H815" s="4"/>
      <c r="I815" s="4"/>
    </row>
    <row r="816" spans="1:9" x14ac:dyDescent="0.2">
      <c r="A816" s="11">
        <v>44028</v>
      </c>
      <c r="B816" s="8">
        <v>16.899999999999999</v>
      </c>
      <c r="C816" s="6">
        <v>0</v>
      </c>
      <c r="D816" s="6">
        <v>0</v>
      </c>
      <c r="E816" s="4"/>
      <c r="F816" s="9"/>
      <c r="G816" s="4"/>
      <c r="H816" s="4"/>
      <c r="I816" s="4"/>
    </row>
    <row r="817" spans="1:9" x14ac:dyDescent="0.2">
      <c r="A817" s="11">
        <v>44027</v>
      </c>
      <c r="B817" s="8">
        <v>16.899999999999999</v>
      </c>
      <c r="C817" s="6">
        <v>0.13</v>
      </c>
      <c r="D817" s="6">
        <v>0.86264100862641013</v>
      </c>
      <c r="E817" s="4"/>
      <c r="F817" s="9"/>
      <c r="G817" s="4"/>
      <c r="H817" s="4"/>
      <c r="I817" s="4"/>
    </row>
    <row r="818" spans="1:9" x14ac:dyDescent="0.2">
      <c r="A818" s="11">
        <v>44026</v>
      </c>
      <c r="B818" s="8">
        <v>16.760000000000002</v>
      </c>
      <c r="C818" s="6">
        <v>-0.13</v>
      </c>
      <c r="D818" s="6">
        <v>-0.85526315789473684</v>
      </c>
      <c r="E818" s="4"/>
      <c r="F818" s="9"/>
      <c r="G818" s="4"/>
      <c r="H818" s="4"/>
      <c r="I818" s="4"/>
    </row>
    <row r="819" spans="1:9" x14ac:dyDescent="0.2">
      <c r="A819" s="11">
        <v>44025</v>
      </c>
      <c r="B819" s="8">
        <v>16.899999999999999</v>
      </c>
      <c r="C819" s="6">
        <v>0.08</v>
      </c>
      <c r="D819" s="6">
        <v>0.52910052910052907</v>
      </c>
      <c r="E819" s="4"/>
      <c r="F819" s="9"/>
      <c r="G819" s="4"/>
      <c r="H819" s="4"/>
      <c r="I819" s="4"/>
    </row>
    <row r="820" spans="1:9" x14ac:dyDescent="0.2">
      <c r="A820" s="11">
        <v>44022</v>
      </c>
      <c r="B820" s="8">
        <v>16.809999999999999</v>
      </c>
      <c r="C820" s="6">
        <v>-0.03</v>
      </c>
      <c r="D820" s="6">
        <v>-0.198019801980198</v>
      </c>
      <c r="E820" s="4"/>
      <c r="F820" s="9"/>
      <c r="G820" s="4"/>
      <c r="H820" s="4"/>
      <c r="I820" s="4"/>
    </row>
    <row r="821" spans="1:9" x14ac:dyDescent="0.2">
      <c r="A821" s="11">
        <v>44021</v>
      </c>
      <c r="B821" s="8">
        <v>16.850000000000001</v>
      </c>
      <c r="C821" s="6">
        <v>0.02</v>
      </c>
      <c r="D821" s="6">
        <v>0.13218770654329151</v>
      </c>
      <c r="E821" s="4"/>
      <c r="F821" s="9"/>
      <c r="G821" s="4"/>
      <c r="H821" s="4"/>
      <c r="I821" s="4"/>
    </row>
    <row r="822" spans="1:9" x14ac:dyDescent="0.2">
      <c r="A822" s="11">
        <v>44020</v>
      </c>
      <c r="B822" s="8">
        <v>16.82</v>
      </c>
      <c r="C822" s="6">
        <v>0.02</v>
      </c>
      <c r="D822" s="6">
        <v>0.13236267372600929</v>
      </c>
      <c r="E822" s="4"/>
      <c r="F822" s="9"/>
      <c r="G822" s="4"/>
      <c r="H822" s="4"/>
      <c r="I822" s="4"/>
    </row>
    <row r="823" spans="1:9" x14ac:dyDescent="0.2">
      <c r="A823" s="11">
        <v>44019</v>
      </c>
      <c r="B823" s="8">
        <v>16.8</v>
      </c>
      <c r="C823" s="6">
        <v>-0.02</v>
      </c>
      <c r="D823" s="6">
        <v>-0.13218770654329151</v>
      </c>
      <c r="E823" s="4"/>
      <c r="F823" s="9"/>
      <c r="G823" s="4"/>
      <c r="H823" s="4"/>
      <c r="I823" s="4"/>
    </row>
    <row r="824" spans="1:9" x14ac:dyDescent="0.2">
      <c r="A824" s="11">
        <v>44018</v>
      </c>
      <c r="B824" s="8">
        <v>16.82</v>
      </c>
      <c r="C824" s="6">
        <v>0.08</v>
      </c>
      <c r="D824" s="6">
        <v>0.53156146179401997</v>
      </c>
      <c r="E824" s="4"/>
      <c r="F824" s="9"/>
      <c r="G824" s="4"/>
      <c r="H824" s="4"/>
      <c r="I824" s="4"/>
    </row>
    <row r="825" spans="1:9" x14ac:dyDescent="0.2">
      <c r="A825" s="11">
        <v>44015</v>
      </c>
      <c r="B825" s="8">
        <v>16.739999999999998</v>
      </c>
      <c r="C825" s="6">
        <v>-0.04</v>
      </c>
      <c r="D825" s="6">
        <v>-0.26507620941020538</v>
      </c>
      <c r="E825" s="4"/>
      <c r="F825" s="9"/>
      <c r="G825" s="4"/>
      <c r="H825" s="4"/>
      <c r="I825" s="4"/>
    </row>
    <row r="826" spans="1:9" x14ac:dyDescent="0.2">
      <c r="A826" s="11">
        <v>44014</v>
      </c>
      <c r="B826" s="8">
        <v>16.78</v>
      </c>
      <c r="C826" s="6">
        <v>0.13</v>
      </c>
      <c r="D826" s="6">
        <v>0.86898395721925137</v>
      </c>
      <c r="E826" s="4"/>
      <c r="F826" s="9"/>
      <c r="G826" s="4"/>
      <c r="H826" s="4"/>
      <c r="I826" s="4"/>
    </row>
    <row r="827" spans="1:9" x14ac:dyDescent="0.2">
      <c r="A827" s="11">
        <v>44013</v>
      </c>
      <c r="B827" s="8">
        <v>16.63</v>
      </c>
      <c r="C827" s="6">
        <v>0.05</v>
      </c>
      <c r="D827" s="6">
        <v>0.33534540576794097</v>
      </c>
      <c r="E827" s="4"/>
      <c r="F827" s="9"/>
      <c r="G827" s="4"/>
      <c r="H827" s="4"/>
      <c r="I827" s="4"/>
    </row>
    <row r="828" spans="1:9" x14ac:dyDescent="0.2">
      <c r="A828" s="11">
        <v>44012</v>
      </c>
      <c r="B828" s="8">
        <v>16.579999999999998</v>
      </c>
      <c r="C828" s="6">
        <v>0.11</v>
      </c>
      <c r="D828" s="6">
        <v>0.7432432432432432</v>
      </c>
      <c r="E828" s="4"/>
      <c r="F828" s="9"/>
      <c r="G828" s="4"/>
      <c r="H828" s="4"/>
      <c r="I828" s="4"/>
    </row>
    <row r="829" spans="1:9" x14ac:dyDescent="0.2">
      <c r="A829" s="11">
        <v>44011</v>
      </c>
      <c r="B829" s="8">
        <v>16.45</v>
      </c>
      <c r="C829" s="6">
        <v>-0.14000000000000001</v>
      </c>
      <c r="D829" s="6">
        <v>-0.93708165997322623</v>
      </c>
      <c r="E829" s="4"/>
      <c r="F829" s="9"/>
      <c r="G829" s="4"/>
      <c r="H829" s="4"/>
      <c r="I829" s="4"/>
    </row>
    <row r="830" spans="1:9" x14ac:dyDescent="0.2">
      <c r="A830" s="11">
        <v>44008</v>
      </c>
      <c r="B830" s="8">
        <v>16.600000000000001</v>
      </c>
      <c r="C830" s="6">
        <v>0.09</v>
      </c>
      <c r="D830" s="6">
        <v>0.60606060606060608</v>
      </c>
      <c r="E830" s="4"/>
      <c r="F830" s="9"/>
      <c r="G830" s="4"/>
      <c r="H830" s="4"/>
      <c r="I830" s="4"/>
    </row>
    <row r="831" spans="1:9" x14ac:dyDescent="0.2">
      <c r="A831" s="11">
        <v>44007</v>
      </c>
      <c r="B831" s="8">
        <v>16.5</v>
      </c>
      <c r="C831" s="6">
        <v>-0.09</v>
      </c>
      <c r="D831" s="6">
        <v>-0.60240963855421692</v>
      </c>
      <c r="E831" s="4"/>
      <c r="F831" s="9"/>
      <c r="G831" s="4"/>
      <c r="H831" s="4"/>
      <c r="I831" s="4"/>
    </row>
    <row r="832" spans="1:9" x14ac:dyDescent="0.2">
      <c r="A832" s="11">
        <v>44006</v>
      </c>
      <c r="B832" s="8">
        <v>16.600000000000001</v>
      </c>
      <c r="C832" s="6">
        <v>-0.03</v>
      </c>
      <c r="D832" s="6">
        <v>-0.20040080160320639</v>
      </c>
      <c r="E832" s="4"/>
      <c r="F832" s="9"/>
      <c r="G832" s="4"/>
      <c r="H832" s="4"/>
      <c r="I832" s="4"/>
    </row>
    <row r="833" spans="1:9" x14ac:dyDescent="0.2">
      <c r="A833" s="11">
        <v>44004</v>
      </c>
      <c r="B833" s="8">
        <v>16.64</v>
      </c>
      <c r="C833" s="6">
        <v>-0.06</v>
      </c>
      <c r="D833" s="6">
        <v>-0.39920159680638723</v>
      </c>
      <c r="E833" s="4"/>
      <c r="F833" s="9"/>
      <c r="G833" s="4"/>
      <c r="H833" s="4"/>
      <c r="I833" s="4"/>
    </row>
    <row r="834" spans="1:9" x14ac:dyDescent="0.2">
      <c r="A834" s="11">
        <v>44001</v>
      </c>
      <c r="B834" s="8">
        <v>16.7</v>
      </c>
      <c r="C834" s="6">
        <v>0.1</v>
      </c>
      <c r="D834" s="6">
        <v>0.66979236436704626</v>
      </c>
      <c r="E834" s="4"/>
      <c r="F834" s="9"/>
      <c r="G834" s="4"/>
      <c r="H834" s="4"/>
      <c r="I834" s="4"/>
    </row>
    <row r="835" spans="1:9" x14ac:dyDescent="0.2">
      <c r="A835" s="11">
        <v>44000</v>
      </c>
      <c r="B835" s="8">
        <v>16.600000000000001</v>
      </c>
      <c r="C835" s="6">
        <v>0</v>
      </c>
      <c r="D835" s="6">
        <v>0</v>
      </c>
      <c r="E835" s="4"/>
      <c r="F835" s="9"/>
      <c r="G835" s="4"/>
      <c r="H835" s="4"/>
      <c r="I835" s="4"/>
    </row>
    <row r="836" spans="1:9" x14ac:dyDescent="0.2">
      <c r="A836" s="11">
        <v>43999</v>
      </c>
      <c r="B836" s="8">
        <v>16.59</v>
      </c>
      <c r="C836" s="6">
        <v>0.03</v>
      </c>
      <c r="D836" s="6">
        <v>0.20134228187919459</v>
      </c>
      <c r="E836" s="4"/>
      <c r="F836" s="9"/>
      <c r="G836" s="4"/>
      <c r="H836" s="4"/>
      <c r="I836" s="4"/>
    </row>
    <row r="837" spans="1:9" x14ac:dyDescent="0.2">
      <c r="A837" s="11">
        <v>43998</v>
      </c>
      <c r="B837" s="8">
        <v>16.559999999999999</v>
      </c>
      <c r="C837" s="6">
        <v>0.26</v>
      </c>
      <c r="D837" s="6">
        <v>1.7759562841530054</v>
      </c>
      <c r="E837" s="4"/>
      <c r="F837" s="9"/>
      <c r="G837" s="4"/>
      <c r="H837" s="4"/>
      <c r="I837" s="4"/>
    </row>
    <row r="838" spans="1:9" x14ac:dyDescent="0.2">
      <c r="A838" s="11">
        <v>43997</v>
      </c>
      <c r="B838" s="8">
        <v>16.27</v>
      </c>
      <c r="C838" s="6">
        <v>-0.12</v>
      </c>
      <c r="D838" s="6">
        <v>-0.81300813008130079</v>
      </c>
      <c r="E838" s="4"/>
      <c r="F838" s="9"/>
      <c r="G838" s="4"/>
      <c r="H838" s="4"/>
      <c r="I838" s="4"/>
    </row>
    <row r="839" spans="1:9" x14ac:dyDescent="0.2">
      <c r="A839" s="11">
        <v>43994</v>
      </c>
      <c r="B839" s="8">
        <v>16.399999999999999</v>
      </c>
      <c r="C839" s="6">
        <v>-0.04</v>
      </c>
      <c r="D839" s="6">
        <v>-0.27027027027027029</v>
      </c>
      <c r="E839" s="4"/>
      <c r="F839" s="9"/>
      <c r="G839" s="4"/>
      <c r="H839" s="4"/>
      <c r="I839" s="4"/>
    </row>
    <row r="840" spans="1:9" x14ac:dyDescent="0.2">
      <c r="A840" s="11">
        <v>43993</v>
      </c>
      <c r="B840" s="8">
        <v>16.45</v>
      </c>
      <c r="C840" s="6">
        <v>-0.16</v>
      </c>
      <c r="D840" s="6">
        <v>-1.0695187165775402</v>
      </c>
      <c r="E840" s="4"/>
      <c r="F840" s="9"/>
      <c r="G840" s="4"/>
      <c r="H840" s="4"/>
      <c r="I840" s="4"/>
    </row>
    <row r="841" spans="1:9" x14ac:dyDescent="0.2">
      <c r="A841" s="11">
        <v>43992</v>
      </c>
      <c r="B841" s="8">
        <v>16.62</v>
      </c>
      <c r="C841" s="6">
        <v>0.02</v>
      </c>
      <c r="D841" s="6">
        <v>0.13386880856760369</v>
      </c>
      <c r="E841" s="4"/>
      <c r="F841" s="9"/>
      <c r="G841" s="4"/>
      <c r="H841" s="4"/>
      <c r="I841" s="4"/>
    </row>
    <row r="842" spans="1:9" x14ac:dyDescent="0.2">
      <c r="A842" s="11">
        <v>43991</v>
      </c>
      <c r="B842" s="8">
        <v>16.600000000000001</v>
      </c>
      <c r="C842" s="6">
        <v>-0.01</v>
      </c>
      <c r="D842" s="6">
        <v>-6.6889632107023395E-2</v>
      </c>
      <c r="E842" s="4"/>
      <c r="F842" s="9"/>
      <c r="G842" s="4"/>
      <c r="H842" s="4"/>
      <c r="I842" s="4"/>
    </row>
    <row r="843" spans="1:9" x14ac:dyDescent="0.2">
      <c r="A843" s="11">
        <v>43990</v>
      </c>
      <c r="B843" s="8">
        <v>16.62</v>
      </c>
      <c r="C843" s="6">
        <v>0.04</v>
      </c>
      <c r="D843" s="6">
        <v>0.2682763246143528</v>
      </c>
      <c r="E843" s="4"/>
      <c r="F843" s="9"/>
      <c r="G843" s="4"/>
      <c r="H843" s="4"/>
      <c r="I843" s="4"/>
    </row>
    <row r="844" spans="1:9" x14ac:dyDescent="0.2">
      <c r="A844" s="11">
        <v>43987</v>
      </c>
      <c r="B844" s="8">
        <v>16.579999999999998</v>
      </c>
      <c r="C844" s="6">
        <v>0.03</v>
      </c>
      <c r="D844" s="6">
        <v>0.20161290322580641</v>
      </c>
      <c r="E844" s="4"/>
      <c r="F844" s="9"/>
      <c r="G844" s="4"/>
      <c r="H844" s="4"/>
      <c r="I844" s="4"/>
    </row>
    <row r="845" spans="1:9" x14ac:dyDescent="0.2">
      <c r="A845" s="11">
        <v>43986</v>
      </c>
      <c r="B845" s="8">
        <v>16.54</v>
      </c>
      <c r="C845" s="6">
        <v>-0.02</v>
      </c>
      <c r="D845" s="6">
        <v>-0.13422818791946309</v>
      </c>
      <c r="E845" s="4"/>
      <c r="F845" s="9"/>
      <c r="G845" s="4"/>
      <c r="H845" s="4"/>
      <c r="I845" s="4"/>
    </row>
    <row r="846" spans="1:9" x14ac:dyDescent="0.2">
      <c r="A846" s="11">
        <v>43985</v>
      </c>
      <c r="B846" s="8">
        <v>16.559999999999999</v>
      </c>
      <c r="C846" s="6">
        <v>0.03</v>
      </c>
      <c r="D846" s="6">
        <v>0.20174848688634839</v>
      </c>
      <c r="E846" s="4"/>
      <c r="F846" s="9"/>
      <c r="G846" s="4"/>
      <c r="H846" s="4"/>
      <c r="I846" s="4"/>
    </row>
    <row r="847" spans="1:9" x14ac:dyDescent="0.2">
      <c r="A847" s="11">
        <v>43984</v>
      </c>
      <c r="B847" s="8">
        <v>16.53</v>
      </c>
      <c r="C847" s="6">
        <v>0.06</v>
      </c>
      <c r="D847" s="6">
        <v>0.40513166779203241</v>
      </c>
      <c r="E847" s="4"/>
      <c r="F847" s="9"/>
      <c r="G847" s="4"/>
      <c r="H847" s="4"/>
      <c r="I847" s="4"/>
    </row>
    <row r="848" spans="1:9" x14ac:dyDescent="0.2">
      <c r="A848" s="11">
        <v>43980</v>
      </c>
      <c r="B848" s="8">
        <v>16.45</v>
      </c>
      <c r="C848" s="6">
        <v>-0.08</v>
      </c>
      <c r="D848" s="6">
        <v>-0.53727333781061115</v>
      </c>
      <c r="E848" s="4"/>
      <c r="F848" s="9"/>
      <c r="G848" s="4"/>
      <c r="H848" s="4"/>
      <c r="I848" s="4"/>
    </row>
    <row r="849" spans="1:9" x14ac:dyDescent="0.2">
      <c r="A849" s="11">
        <v>43979</v>
      </c>
      <c r="B849" s="8">
        <v>16.54</v>
      </c>
      <c r="C849" s="6">
        <v>0.1</v>
      </c>
      <c r="D849" s="6">
        <v>0.67613252197430695</v>
      </c>
      <c r="E849" s="4"/>
      <c r="F849" s="9"/>
      <c r="G849" s="4"/>
      <c r="H849" s="4"/>
      <c r="I849" s="4"/>
    </row>
    <row r="850" spans="1:9" x14ac:dyDescent="0.2">
      <c r="A850" s="11">
        <v>43978</v>
      </c>
      <c r="B850" s="8">
        <v>16.440000000000001</v>
      </c>
      <c r="C850" s="6">
        <v>-0.01</v>
      </c>
      <c r="D850" s="6">
        <v>-6.7567567567567599E-2</v>
      </c>
      <c r="E850" s="4"/>
      <c r="F850" s="9"/>
      <c r="G850" s="4"/>
      <c r="H850" s="4"/>
      <c r="I850" s="4"/>
    </row>
    <row r="851" spans="1:9" x14ac:dyDescent="0.2">
      <c r="A851" s="11">
        <v>43977</v>
      </c>
      <c r="B851" s="8">
        <v>16.45</v>
      </c>
      <c r="C851" s="6">
        <v>0.03</v>
      </c>
      <c r="D851" s="6">
        <v>0.2031144211238998</v>
      </c>
      <c r="E851" s="4"/>
      <c r="F851" s="9"/>
      <c r="G851" s="4"/>
      <c r="H851" s="4"/>
      <c r="I851" s="4"/>
    </row>
    <row r="852" spans="1:9" x14ac:dyDescent="0.2">
      <c r="A852" s="11">
        <v>43976</v>
      </c>
      <c r="B852" s="8">
        <v>16.41</v>
      </c>
      <c r="C852" s="6">
        <v>-0.01</v>
      </c>
      <c r="D852" s="6">
        <v>-6.7658998646819998E-2</v>
      </c>
      <c r="E852" s="4"/>
      <c r="F852" s="9"/>
      <c r="G852" s="4"/>
      <c r="H852" s="4"/>
      <c r="I852" s="4"/>
    </row>
    <row r="853" spans="1:9" x14ac:dyDescent="0.2">
      <c r="A853" s="11">
        <v>43973</v>
      </c>
      <c r="B853" s="8">
        <v>16.420000000000002</v>
      </c>
      <c r="C853" s="6">
        <v>0.04</v>
      </c>
      <c r="D853" s="6">
        <v>0.27137042062415201</v>
      </c>
      <c r="E853" s="4"/>
      <c r="F853" s="9"/>
      <c r="G853" s="4"/>
      <c r="H853" s="4"/>
      <c r="I853" s="4"/>
    </row>
    <row r="854" spans="1:9" x14ac:dyDescent="0.2">
      <c r="A854" s="11">
        <v>43971</v>
      </c>
      <c r="B854" s="8">
        <v>16.38</v>
      </c>
      <c r="C854" s="6">
        <v>0.01</v>
      </c>
      <c r="D854" s="6">
        <v>6.7888662593346902E-2</v>
      </c>
      <c r="E854" s="4"/>
      <c r="F854" s="9"/>
      <c r="G854" s="4"/>
      <c r="H854" s="4"/>
      <c r="I854" s="4"/>
    </row>
    <row r="855" spans="1:9" x14ac:dyDescent="0.2">
      <c r="A855" s="11">
        <v>43970</v>
      </c>
      <c r="B855" s="8">
        <v>16.37</v>
      </c>
      <c r="C855" s="6">
        <v>-0.01</v>
      </c>
      <c r="D855" s="6">
        <v>-6.7842605156038002E-2</v>
      </c>
      <c r="E855" s="4"/>
      <c r="F855" s="9"/>
      <c r="G855" s="4"/>
      <c r="H855" s="4"/>
      <c r="I855" s="4"/>
    </row>
    <row r="856" spans="1:9" x14ac:dyDescent="0.2">
      <c r="A856" s="11">
        <v>43969</v>
      </c>
      <c r="B856" s="8">
        <v>16.38</v>
      </c>
      <c r="C856" s="6">
        <v>0.16</v>
      </c>
      <c r="D856" s="6">
        <v>1.0973936899862826</v>
      </c>
      <c r="E856" s="4"/>
      <c r="F856" s="9"/>
      <c r="G856" s="4"/>
      <c r="H856" s="4"/>
      <c r="I856" s="4"/>
    </row>
    <row r="857" spans="1:9" x14ac:dyDescent="0.2">
      <c r="A857" s="11">
        <v>43966</v>
      </c>
      <c r="B857" s="8">
        <v>16.2</v>
      </c>
      <c r="C857" s="6">
        <v>0.12</v>
      </c>
      <c r="D857" s="6">
        <v>0.82987551867219922</v>
      </c>
      <c r="E857" s="4"/>
      <c r="F857" s="9"/>
      <c r="G857" s="4"/>
      <c r="H857" s="4"/>
      <c r="I857" s="4"/>
    </row>
    <row r="858" spans="1:9" x14ac:dyDescent="0.2">
      <c r="A858" s="11">
        <v>43965</v>
      </c>
      <c r="B858" s="8">
        <v>16.07</v>
      </c>
      <c r="C858" s="6">
        <v>-0.17</v>
      </c>
      <c r="D858" s="6">
        <v>-1.1619958988380041</v>
      </c>
      <c r="E858" s="4"/>
      <c r="F858" s="9"/>
      <c r="G858" s="4"/>
      <c r="H858" s="4"/>
      <c r="I858" s="4"/>
    </row>
    <row r="859" spans="1:9" x14ac:dyDescent="0.2">
      <c r="A859" s="11">
        <v>43964</v>
      </c>
      <c r="B859" s="8">
        <v>16.260000000000002</v>
      </c>
      <c r="C859" s="6">
        <v>-0.08</v>
      </c>
      <c r="D859" s="6">
        <v>-0.54384772263766146</v>
      </c>
      <c r="E859" s="4"/>
      <c r="F859" s="9"/>
      <c r="G859" s="4"/>
      <c r="H859" s="4"/>
      <c r="I859" s="4"/>
    </row>
    <row r="860" spans="1:9" x14ac:dyDescent="0.2">
      <c r="A860" s="11">
        <v>43963</v>
      </c>
      <c r="B860" s="8">
        <v>16.350000000000001</v>
      </c>
      <c r="C860" s="6">
        <v>-0.01</v>
      </c>
      <c r="D860" s="6">
        <v>-6.7934782608695607E-2</v>
      </c>
      <c r="E860" s="4"/>
      <c r="F860" s="9"/>
      <c r="G860" s="4"/>
      <c r="H860" s="4"/>
      <c r="I860" s="4"/>
    </row>
    <row r="861" spans="1:9" x14ac:dyDescent="0.2">
      <c r="A861" s="11">
        <v>43962</v>
      </c>
      <c r="B861" s="8">
        <v>16.350000000000001</v>
      </c>
      <c r="C861" s="6">
        <v>0.02</v>
      </c>
      <c r="D861" s="6">
        <v>0.1360544217687075</v>
      </c>
      <c r="E861" s="4"/>
      <c r="F861" s="9"/>
      <c r="G861" s="4"/>
      <c r="H861" s="4"/>
      <c r="I861" s="4"/>
    </row>
    <row r="862" spans="1:9" x14ac:dyDescent="0.2">
      <c r="A862" s="11">
        <v>43959</v>
      </c>
      <c r="B862" s="8">
        <v>16.329999999999998</v>
      </c>
      <c r="C862" s="6">
        <v>0.06</v>
      </c>
      <c r="D862" s="6">
        <v>0.4098360655737705</v>
      </c>
      <c r="E862" s="4"/>
      <c r="F862" s="9"/>
      <c r="G862" s="4"/>
      <c r="H862" s="4"/>
      <c r="I862" s="4"/>
    </row>
    <row r="863" spans="1:9" x14ac:dyDescent="0.2">
      <c r="A863" s="11">
        <v>43958</v>
      </c>
      <c r="B863" s="8">
        <v>16.27</v>
      </c>
      <c r="C863" s="6">
        <v>0.08</v>
      </c>
      <c r="D863" s="6">
        <v>0.5494505494505495</v>
      </c>
      <c r="E863" s="4"/>
      <c r="F863" s="9"/>
      <c r="G863" s="4"/>
      <c r="H863" s="4"/>
      <c r="I863" s="4"/>
    </row>
    <row r="864" spans="1:9" x14ac:dyDescent="0.2">
      <c r="A864" s="11">
        <v>43957</v>
      </c>
      <c r="B864" s="8">
        <v>16.170000000000002</v>
      </c>
      <c r="C864" s="6">
        <v>-0.01</v>
      </c>
      <c r="D864" s="6">
        <v>-6.8634179821551095E-2</v>
      </c>
      <c r="E864" s="4"/>
      <c r="F864" s="9"/>
      <c r="G864" s="4"/>
      <c r="H864" s="4"/>
      <c r="I864" s="4"/>
    </row>
    <row r="865" spans="1:9" x14ac:dyDescent="0.2">
      <c r="A865" s="11">
        <v>43956</v>
      </c>
      <c r="B865" s="8">
        <v>16.190000000000001</v>
      </c>
      <c r="C865" s="6">
        <v>0.14000000000000001</v>
      </c>
      <c r="D865" s="6">
        <v>0.97020097020097018</v>
      </c>
      <c r="E865" s="4"/>
      <c r="F865" s="9"/>
      <c r="G865" s="4"/>
      <c r="H865" s="4"/>
      <c r="I865" s="4"/>
    </row>
    <row r="866" spans="1:9" x14ac:dyDescent="0.2">
      <c r="A866" s="11">
        <v>43955</v>
      </c>
      <c r="B866" s="8">
        <v>16.03</v>
      </c>
      <c r="C866" s="6">
        <v>-0.3</v>
      </c>
      <c r="D866" s="6">
        <v>-2.0366598778004072</v>
      </c>
      <c r="E866" s="4"/>
      <c r="F866" s="9"/>
      <c r="G866" s="4"/>
      <c r="H866" s="4"/>
      <c r="I866" s="4"/>
    </row>
    <row r="867" spans="1:9" x14ac:dyDescent="0.2">
      <c r="A867" s="11">
        <v>43951</v>
      </c>
      <c r="B867" s="8">
        <v>16.36</v>
      </c>
      <c r="C867" s="6">
        <v>-0.03</v>
      </c>
      <c r="D867" s="6">
        <v>-0.2032520325203252</v>
      </c>
      <c r="E867" s="4"/>
      <c r="F867" s="9"/>
      <c r="G867" s="4"/>
      <c r="H867" s="4"/>
      <c r="I867" s="4"/>
    </row>
    <row r="868" spans="1:9" x14ac:dyDescent="0.2">
      <c r="A868" s="11">
        <v>43950</v>
      </c>
      <c r="B868" s="8">
        <v>16.39</v>
      </c>
      <c r="C868" s="6">
        <v>0.05</v>
      </c>
      <c r="D868" s="6">
        <v>0.33990482664853838</v>
      </c>
      <c r="E868" s="4"/>
      <c r="F868" s="9"/>
      <c r="G868" s="4"/>
      <c r="H868" s="4"/>
      <c r="I868" s="4"/>
    </row>
    <row r="869" spans="1:9" x14ac:dyDescent="0.2">
      <c r="A869" s="11">
        <v>43949</v>
      </c>
      <c r="B869" s="8">
        <v>16.329999999999998</v>
      </c>
      <c r="C869" s="6">
        <v>0.06</v>
      </c>
      <c r="D869" s="6">
        <v>0.40955631399317399</v>
      </c>
      <c r="E869" s="4"/>
      <c r="F869" s="9"/>
      <c r="G869" s="4"/>
      <c r="H869" s="4"/>
      <c r="I869" s="4"/>
    </row>
    <row r="870" spans="1:9" x14ac:dyDescent="0.2">
      <c r="A870" s="11">
        <v>43948</v>
      </c>
      <c r="B870" s="8">
        <v>16.27</v>
      </c>
      <c r="C870" s="6">
        <v>0.17</v>
      </c>
      <c r="D870" s="6">
        <v>1.1740331491712708</v>
      </c>
      <c r="E870" s="4"/>
      <c r="F870" s="9"/>
      <c r="G870" s="4"/>
      <c r="H870" s="4"/>
      <c r="I870" s="4"/>
    </row>
    <row r="871" spans="1:9" x14ac:dyDescent="0.2">
      <c r="A871" s="11">
        <v>43945</v>
      </c>
      <c r="B871" s="8">
        <v>16.079999999999998</v>
      </c>
      <c r="C871" s="6">
        <v>-0.02</v>
      </c>
      <c r="D871" s="6">
        <v>-0.13793103448275859</v>
      </c>
      <c r="E871" s="4"/>
      <c r="F871" s="9"/>
      <c r="G871" s="4"/>
      <c r="H871" s="4"/>
      <c r="I871" s="4"/>
    </row>
    <row r="872" spans="1:9" x14ac:dyDescent="0.2">
      <c r="A872" s="11">
        <v>43944</v>
      </c>
      <c r="B872" s="8">
        <v>16.100000000000001</v>
      </c>
      <c r="C872" s="6">
        <v>0.13</v>
      </c>
      <c r="D872" s="6">
        <v>0.90466249130132215</v>
      </c>
      <c r="E872" s="4"/>
      <c r="F872" s="9"/>
      <c r="G872" s="4"/>
      <c r="H872" s="4"/>
      <c r="I872" s="4"/>
    </row>
    <row r="873" spans="1:9" x14ac:dyDescent="0.2">
      <c r="A873" s="11">
        <v>43943</v>
      </c>
      <c r="B873" s="8">
        <v>15.96</v>
      </c>
      <c r="C873" s="6">
        <v>0.01</v>
      </c>
      <c r="D873" s="6">
        <v>6.9637883008356494E-2</v>
      </c>
      <c r="E873" s="4"/>
      <c r="F873" s="9"/>
      <c r="G873" s="4"/>
      <c r="H873" s="4"/>
      <c r="I873" s="4"/>
    </row>
    <row r="874" spans="1:9" x14ac:dyDescent="0.2">
      <c r="A874" s="11">
        <v>43942</v>
      </c>
      <c r="B874" s="8">
        <v>15.95</v>
      </c>
      <c r="C874" s="6">
        <v>-0.15</v>
      </c>
      <c r="D874" s="6">
        <v>-1.0337698139214335</v>
      </c>
      <c r="E874" s="4"/>
      <c r="F874" s="9"/>
      <c r="G874" s="4"/>
      <c r="H874" s="4"/>
      <c r="I874" s="4"/>
    </row>
    <row r="875" spans="1:9" x14ac:dyDescent="0.2">
      <c r="A875" s="11">
        <v>43941</v>
      </c>
      <c r="B875" s="8">
        <v>16.11</v>
      </c>
      <c r="C875" s="6">
        <v>-7.0000000000000007E-2</v>
      </c>
      <c r="D875" s="6">
        <v>-0.48010973936899859</v>
      </c>
      <c r="E875" s="4"/>
      <c r="F875" s="9"/>
      <c r="G875" s="4"/>
      <c r="H875" s="4"/>
      <c r="I875" s="4"/>
    </row>
    <row r="876" spans="1:9" x14ac:dyDescent="0.2">
      <c r="A876" s="11">
        <v>43938</v>
      </c>
      <c r="B876" s="8">
        <v>16.190000000000001</v>
      </c>
      <c r="C876" s="6">
        <v>0.22</v>
      </c>
      <c r="D876" s="6">
        <v>1.532033426183844</v>
      </c>
      <c r="E876" s="4"/>
      <c r="F876" s="9"/>
      <c r="G876" s="4"/>
      <c r="H876" s="4"/>
      <c r="I876" s="4"/>
    </row>
    <row r="877" spans="1:9" x14ac:dyDescent="0.2">
      <c r="A877" s="11">
        <v>43937</v>
      </c>
      <c r="B877" s="8">
        <v>15.95</v>
      </c>
      <c r="C877" s="6">
        <v>0.01</v>
      </c>
      <c r="D877" s="6">
        <v>6.9686411149825794E-2</v>
      </c>
      <c r="E877" s="4"/>
      <c r="F877" s="9"/>
      <c r="G877" s="4"/>
      <c r="H877" s="4"/>
      <c r="I877" s="4"/>
    </row>
    <row r="878" spans="1:9" x14ac:dyDescent="0.2">
      <c r="A878" s="11">
        <v>43936</v>
      </c>
      <c r="B878" s="8">
        <v>15.93</v>
      </c>
      <c r="C878" s="6">
        <v>-0.04</v>
      </c>
      <c r="D878" s="6">
        <v>-0.27797081306462817</v>
      </c>
      <c r="E878" s="4"/>
      <c r="F878" s="9"/>
      <c r="G878" s="4"/>
      <c r="H878" s="4"/>
      <c r="I878" s="4"/>
    </row>
    <row r="879" spans="1:9" x14ac:dyDescent="0.2">
      <c r="A879" s="11">
        <v>43935</v>
      </c>
      <c r="B879" s="8">
        <v>15.98</v>
      </c>
      <c r="C879" s="6">
        <v>0.02</v>
      </c>
      <c r="D879" s="6">
        <v>0.13917884481558801</v>
      </c>
      <c r="E879" s="4"/>
      <c r="F879" s="9"/>
      <c r="G879" s="4"/>
      <c r="H879" s="4"/>
      <c r="I879" s="4"/>
    </row>
    <row r="880" spans="1:9" x14ac:dyDescent="0.2">
      <c r="A880" s="11">
        <v>43930</v>
      </c>
      <c r="B880" s="8">
        <v>15.96</v>
      </c>
      <c r="C880" s="6">
        <v>0.34</v>
      </c>
      <c r="D880" s="6">
        <v>2.4233784746970777</v>
      </c>
      <c r="E880" s="4"/>
      <c r="F880" s="9"/>
      <c r="G880" s="4"/>
      <c r="H880" s="4"/>
      <c r="I880" s="4"/>
    </row>
    <row r="881" spans="1:9" x14ac:dyDescent="0.2">
      <c r="A881" s="11">
        <v>43929</v>
      </c>
      <c r="B881" s="8">
        <v>15.58</v>
      </c>
      <c r="C881" s="6">
        <v>-0.11</v>
      </c>
      <c r="D881" s="6">
        <v>-0.77793493635077793</v>
      </c>
      <c r="E881" s="4"/>
      <c r="F881" s="9"/>
      <c r="G881" s="4"/>
      <c r="H881" s="4"/>
      <c r="I881" s="4"/>
    </row>
    <row r="882" spans="1:9" x14ac:dyDescent="0.2">
      <c r="A882" s="11">
        <v>43928</v>
      </c>
      <c r="B882" s="8">
        <v>15.7</v>
      </c>
      <c r="C882" s="6">
        <v>0.2</v>
      </c>
      <c r="D882" s="6">
        <v>1.4347202295552368</v>
      </c>
      <c r="E882" s="4"/>
      <c r="F882" s="9"/>
      <c r="G882" s="4"/>
      <c r="H882" s="4"/>
      <c r="I882" s="4"/>
    </row>
    <row r="883" spans="1:9" x14ac:dyDescent="0.2">
      <c r="A883" s="11">
        <v>43927</v>
      </c>
      <c r="B883" s="8">
        <v>15.48</v>
      </c>
      <c r="C883" s="6">
        <v>0.2</v>
      </c>
      <c r="D883" s="6">
        <v>1.4556040756914119</v>
      </c>
      <c r="E883" s="4"/>
      <c r="F883" s="9"/>
      <c r="G883" s="4"/>
      <c r="H883" s="4"/>
      <c r="I883" s="4"/>
    </row>
    <row r="884" spans="1:9" x14ac:dyDescent="0.2">
      <c r="A884" s="11">
        <v>43924</v>
      </c>
      <c r="B884" s="8">
        <v>15.26</v>
      </c>
      <c r="C884" s="6">
        <v>0.16</v>
      </c>
      <c r="D884" s="6">
        <v>1.1782032400589102</v>
      </c>
      <c r="E884" s="4"/>
      <c r="F884" s="9"/>
      <c r="G884" s="4"/>
      <c r="H884" s="4"/>
      <c r="I884" s="4"/>
    </row>
    <row r="885" spans="1:9" x14ac:dyDescent="0.2">
      <c r="A885" s="11">
        <v>43923</v>
      </c>
      <c r="B885" s="8">
        <v>15.08</v>
      </c>
      <c r="C885" s="6">
        <v>-0.08</v>
      </c>
      <c r="D885" s="6">
        <v>-0.58565153733528552</v>
      </c>
      <c r="E885" s="4"/>
      <c r="F885" s="9"/>
      <c r="G885" s="4"/>
      <c r="H885" s="4"/>
      <c r="I885" s="4"/>
    </row>
    <row r="886" spans="1:9" x14ac:dyDescent="0.2">
      <c r="A886" s="11">
        <v>43922</v>
      </c>
      <c r="B886" s="8">
        <v>15.17</v>
      </c>
      <c r="C886" s="6">
        <v>-0.03</v>
      </c>
      <c r="D886" s="6">
        <v>-0.21913805697589481</v>
      </c>
      <c r="E886" s="4"/>
      <c r="F886" s="9"/>
      <c r="G886" s="4"/>
      <c r="H886" s="4"/>
      <c r="I886" s="4"/>
    </row>
    <row r="887" spans="1:9" x14ac:dyDescent="0.2">
      <c r="A887" s="11">
        <v>43921</v>
      </c>
      <c r="B887" s="8">
        <v>15.2</v>
      </c>
      <c r="C887" s="6">
        <v>0.14000000000000001</v>
      </c>
      <c r="D887" s="6">
        <v>1.033210332103321</v>
      </c>
      <c r="E887" s="4"/>
      <c r="F887" s="9"/>
      <c r="G887" s="4"/>
      <c r="H887" s="4"/>
      <c r="I887" s="4"/>
    </row>
    <row r="888" spans="1:9" x14ac:dyDescent="0.2">
      <c r="A888" s="11">
        <v>43920</v>
      </c>
      <c r="B888" s="8">
        <v>15.05</v>
      </c>
      <c r="C888" s="6">
        <v>0.15</v>
      </c>
      <c r="D888" s="6">
        <v>1.1194029850746268</v>
      </c>
      <c r="E888" s="4"/>
      <c r="F888" s="9"/>
      <c r="G888" s="4"/>
      <c r="H888" s="4"/>
      <c r="I888" s="4"/>
    </row>
    <row r="889" spans="1:9" x14ac:dyDescent="0.2">
      <c r="A889" s="11">
        <v>43917</v>
      </c>
      <c r="B889" s="8">
        <v>14.88</v>
      </c>
      <c r="C889" s="6">
        <v>-0.11</v>
      </c>
      <c r="D889" s="6">
        <v>-0.81421169504071056</v>
      </c>
      <c r="E889" s="4"/>
      <c r="F889" s="9"/>
      <c r="G889" s="4"/>
      <c r="H889" s="4"/>
      <c r="I889" s="4"/>
    </row>
    <row r="890" spans="1:9" x14ac:dyDescent="0.2">
      <c r="A890" s="11">
        <v>43916</v>
      </c>
      <c r="B890" s="8">
        <v>15.01</v>
      </c>
      <c r="C890" s="6">
        <v>0.09</v>
      </c>
      <c r="D890" s="6">
        <v>0.6706408345752608</v>
      </c>
      <c r="E890" s="4"/>
      <c r="F890" s="9"/>
      <c r="G890" s="4"/>
      <c r="H890" s="4"/>
      <c r="I890" s="4"/>
    </row>
    <row r="891" spans="1:9" x14ac:dyDescent="0.2">
      <c r="A891" s="11">
        <v>43915</v>
      </c>
      <c r="B891" s="8">
        <v>14.9</v>
      </c>
      <c r="C891" s="6">
        <v>0.34</v>
      </c>
      <c r="D891" s="6">
        <v>2.5993883792048931</v>
      </c>
      <c r="E891" s="4"/>
      <c r="F891" s="9"/>
      <c r="G891" s="4"/>
      <c r="H891" s="4"/>
      <c r="I891" s="4"/>
    </row>
    <row r="892" spans="1:9" x14ac:dyDescent="0.2">
      <c r="A892" s="11">
        <v>43914</v>
      </c>
      <c r="B892" s="8">
        <v>14.53</v>
      </c>
      <c r="C892" s="6">
        <v>0.34</v>
      </c>
      <c r="D892" s="6">
        <v>2.6687598116169546</v>
      </c>
      <c r="E892" s="4"/>
      <c r="F892" s="9"/>
      <c r="G892" s="4"/>
      <c r="H892" s="4"/>
      <c r="I892" s="4"/>
    </row>
    <row r="893" spans="1:9" x14ac:dyDescent="0.2">
      <c r="A893" s="11">
        <v>43913</v>
      </c>
      <c r="B893" s="8">
        <v>14.14</v>
      </c>
      <c r="C893" s="6">
        <v>-0.41</v>
      </c>
      <c r="D893" s="6">
        <v>-3.1178707224334601</v>
      </c>
      <c r="E893" s="4"/>
      <c r="F893" s="9"/>
      <c r="G893" s="4"/>
      <c r="H893" s="4"/>
      <c r="I893" s="4"/>
    </row>
    <row r="894" spans="1:9" x14ac:dyDescent="0.2">
      <c r="A894" s="11">
        <v>43910</v>
      </c>
      <c r="B894" s="8">
        <v>14.59</v>
      </c>
      <c r="C894" s="6">
        <v>0.17</v>
      </c>
      <c r="D894" s="6">
        <v>1.3097072419106317</v>
      </c>
      <c r="E894" s="4"/>
      <c r="F894" s="9"/>
      <c r="G894" s="4"/>
      <c r="H894" s="4"/>
      <c r="I894" s="4"/>
    </row>
    <row r="895" spans="1:9" x14ac:dyDescent="0.2">
      <c r="A895" s="11">
        <v>43909</v>
      </c>
      <c r="B895" s="8">
        <v>14.41</v>
      </c>
      <c r="C895" s="6">
        <v>0.15</v>
      </c>
      <c r="D895" s="6">
        <v>1.1691348402182384</v>
      </c>
      <c r="E895" s="4"/>
      <c r="F895" s="9"/>
      <c r="G895" s="4"/>
      <c r="H895" s="4"/>
      <c r="I895" s="4"/>
    </row>
    <row r="896" spans="1:9" x14ac:dyDescent="0.2">
      <c r="A896" s="11">
        <v>43908</v>
      </c>
      <c r="B896" s="8">
        <v>14.25</v>
      </c>
      <c r="C896" s="6">
        <v>-0.25</v>
      </c>
      <c r="D896" s="6">
        <v>-1.9113149847094801</v>
      </c>
      <c r="E896" s="4"/>
      <c r="F896" s="9"/>
      <c r="G896" s="4"/>
      <c r="H896" s="4"/>
      <c r="I896" s="4"/>
    </row>
    <row r="897" spans="1:9" x14ac:dyDescent="0.2">
      <c r="A897" s="11">
        <v>43907</v>
      </c>
      <c r="B897" s="8">
        <v>14.52</v>
      </c>
      <c r="C897" s="6">
        <v>0</v>
      </c>
      <c r="D897" s="6">
        <v>0</v>
      </c>
      <c r="E897" s="4"/>
      <c r="F897" s="9"/>
      <c r="G897" s="4"/>
      <c r="H897" s="4"/>
      <c r="I897" s="4"/>
    </row>
    <row r="898" spans="1:9" x14ac:dyDescent="0.2">
      <c r="A898" s="11">
        <v>43906</v>
      </c>
      <c r="B898" s="8">
        <v>14.52</v>
      </c>
      <c r="C898" s="6">
        <v>-0.28999999999999998</v>
      </c>
      <c r="D898" s="6">
        <v>-2.169035153328347</v>
      </c>
      <c r="E898" s="4"/>
      <c r="F898" s="9"/>
      <c r="G898" s="4"/>
      <c r="H898" s="4"/>
      <c r="I898" s="4"/>
    </row>
    <row r="899" spans="1:9" x14ac:dyDescent="0.2">
      <c r="A899" s="11">
        <v>43903</v>
      </c>
      <c r="B899" s="8">
        <v>14.84</v>
      </c>
      <c r="C899" s="6">
        <v>-0.15</v>
      </c>
      <c r="D899" s="6">
        <v>-1.1094674556213018</v>
      </c>
      <c r="E899" s="4"/>
      <c r="F899" s="9"/>
      <c r="G899" s="4"/>
      <c r="H899" s="4"/>
      <c r="I899" s="4"/>
    </row>
    <row r="900" spans="1:9" x14ac:dyDescent="0.2">
      <c r="A900" s="11">
        <v>43902</v>
      </c>
      <c r="B900" s="8">
        <v>15.01</v>
      </c>
      <c r="C900" s="6">
        <v>-0.42</v>
      </c>
      <c r="D900" s="6">
        <v>-3.0129124820659969</v>
      </c>
      <c r="E900" s="4"/>
      <c r="F900" s="9"/>
      <c r="G900" s="4"/>
      <c r="H900" s="4"/>
      <c r="I900" s="4"/>
    </row>
    <row r="901" spans="1:9" x14ac:dyDescent="0.2">
      <c r="A901" s="11">
        <v>43901</v>
      </c>
      <c r="B901" s="8">
        <v>15.47</v>
      </c>
      <c r="C901" s="6">
        <v>-0.04</v>
      </c>
      <c r="D901" s="6">
        <v>-0.28612303290414881</v>
      </c>
      <c r="E901" s="4"/>
      <c r="F901" s="9"/>
      <c r="G901" s="4"/>
      <c r="H901" s="4"/>
      <c r="I901" s="4"/>
    </row>
    <row r="902" spans="1:9" x14ac:dyDescent="0.2">
      <c r="A902" s="11">
        <v>43900</v>
      </c>
      <c r="B902" s="8">
        <v>15.51</v>
      </c>
      <c r="C902" s="6">
        <v>-0.06</v>
      </c>
      <c r="D902" s="6">
        <v>-0.42735042735042728</v>
      </c>
      <c r="E902" s="4"/>
      <c r="F902" s="9"/>
      <c r="G902" s="4"/>
      <c r="H902" s="4"/>
      <c r="I902" s="4"/>
    </row>
    <row r="903" spans="1:9" x14ac:dyDescent="0.2">
      <c r="A903" s="11">
        <v>43899</v>
      </c>
      <c r="B903" s="8">
        <v>15.59</v>
      </c>
      <c r="C903" s="6">
        <v>-0.26</v>
      </c>
      <c r="D903" s="6">
        <v>-1.8181818181818181</v>
      </c>
      <c r="E903" s="4"/>
      <c r="F903" s="9"/>
      <c r="G903" s="4"/>
      <c r="H903" s="4"/>
      <c r="I903" s="4"/>
    </row>
    <row r="904" spans="1:9" x14ac:dyDescent="0.2">
      <c r="A904" s="11">
        <v>43896</v>
      </c>
      <c r="B904" s="8">
        <v>15.87</v>
      </c>
      <c r="C904" s="6">
        <v>-0.16</v>
      </c>
      <c r="D904" s="6">
        <v>-1.1065006915629323</v>
      </c>
      <c r="E904" s="4"/>
      <c r="F904" s="9"/>
      <c r="G904" s="4"/>
      <c r="H904" s="4"/>
      <c r="I904" s="4"/>
    </row>
    <row r="905" spans="1:9" x14ac:dyDescent="0.2">
      <c r="A905" s="11">
        <v>43895</v>
      </c>
      <c r="B905" s="8">
        <v>16.05</v>
      </c>
      <c r="C905" s="6">
        <v>-0.04</v>
      </c>
      <c r="D905" s="6">
        <v>-0.27586206896551718</v>
      </c>
      <c r="E905" s="4"/>
      <c r="F905" s="9"/>
      <c r="G905" s="4"/>
      <c r="H905" s="4"/>
      <c r="I905" s="4"/>
    </row>
    <row r="906" spans="1:9" x14ac:dyDescent="0.2">
      <c r="A906" s="11">
        <v>43894</v>
      </c>
      <c r="B906" s="8">
        <v>16.100000000000001</v>
      </c>
      <c r="C906" s="6">
        <v>0.05</v>
      </c>
      <c r="D906" s="6">
        <v>0.34602076124567471</v>
      </c>
      <c r="E906" s="4"/>
      <c r="F906" s="9"/>
      <c r="G906" s="4"/>
      <c r="H906" s="4"/>
      <c r="I906" s="4"/>
    </row>
    <row r="907" spans="1:9" x14ac:dyDescent="0.2">
      <c r="A907" s="11">
        <v>43893</v>
      </c>
      <c r="B907" s="8">
        <v>16.04</v>
      </c>
      <c r="C907" s="6">
        <v>0.14000000000000001</v>
      </c>
      <c r="D907" s="6">
        <v>0.9783368273934312</v>
      </c>
      <c r="E907" s="4"/>
      <c r="F907" s="9"/>
      <c r="G907" s="4"/>
      <c r="H907" s="4"/>
      <c r="I907" s="4"/>
    </row>
    <row r="908" spans="1:9" x14ac:dyDescent="0.2">
      <c r="A908" s="11">
        <v>43892</v>
      </c>
      <c r="B908" s="8">
        <v>15.89</v>
      </c>
      <c r="C908" s="6">
        <v>0.05</v>
      </c>
      <c r="D908" s="6">
        <v>0.35063113604488078</v>
      </c>
      <c r="E908" s="4"/>
      <c r="F908" s="9"/>
      <c r="G908" s="4"/>
      <c r="H908" s="4"/>
      <c r="I908" s="4"/>
    </row>
    <row r="909" spans="1:9" x14ac:dyDescent="0.2">
      <c r="A909" s="11">
        <v>43889</v>
      </c>
      <c r="B909" s="8">
        <v>15.83</v>
      </c>
      <c r="C909" s="6">
        <v>-0.28000000000000003</v>
      </c>
      <c r="D909" s="6">
        <v>-1.9257221458046767</v>
      </c>
      <c r="E909" s="4"/>
      <c r="F909" s="9"/>
      <c r="G909" s="4"/>
      <c r="H909" s="4"/>
      <c r="I909" s="4"/>
    </row>
    <row r="910" spans="1:9" x14ac:dyDescent="0.2">
      <c r="A910" s="11">
        <v>43888</v>
      </c>
      <c r="B910" s="8">
        <v>16.14</v>
      </c>
      <c r="C910" s="6">
        <v>-0.25</v>
      </c>
      <c r="D910" s="6">
        <v>-1.6903313049357673</v>
      </c>
      <c r="E910" s="4"/>
      <c r="F910" s="9"/>
      <c r="G910" s="4"/>
      <c r="H910" s="4"/>
      <c r="I910" s="4"/>
    </row>
    <row r="911" spans="1:9" x14ac:dyDescent="0.2">
      <c r="A911" s="11">
        <v>43887</v>
      </c>
      <c r="B911" s="8">
        <v>16.420000000000002</v>
      </c>
      <c r="C911" s="6">
        <v>-0.17</v>
      </c>
      <c r="D911" s="6">
        <v>-1.1363636363636365</v>
      </c>
      <c r="E911" s="4"/>
      <c r="F911" s="9"/>
      <c r="G911" s="4"/>
      <c r="H911" s="4"/>
      <c r="I911" s="4"/>
    </row>
    <row r="912" spans="1:9" x14ac:dyDescent="0.2">
      <c r="A912" s="11">
        <v>43886</v>
      </c>
      <c r="B912" s="8">
        <v>16.600000000000001</v>
      </c>
      <c r="C912" s="6">
        <v>-0.04</v>
      </c>
      <c r="D912" s="6">
        <v>-0.26666666666666672</v>
      </c>
      <c r="E912" s="4"/>
      <c r="F912" s="9"/>
      <c r="G912" s="4"/>
      <c r="H912" s="4"/>
      <c r="I912" s="4"/>
    </row>
    <row r="913" spans="1:9" x14ac:dyDescent="0.2">
      <c r="A913" s="11">
        <v>43885</v>
      </c>
      <c r="B913" s="8">
        <v>16.649999999999999</v>
      </c>
      <c r="C913" s="6">
        <v>-0.21</v>
      </c>
      <c r="D913" s="6">
        <v>-1.3806706114398422</v>
      </c>
      <c r="E913" s="4"/>
      <c r="F913" s="9"/>
      <c r="G913" s="4"/>
      <c r="H913" s="4"/>
      <c r="I913" s="4"/>
    </row>
    <row r="914" spans="1:9" x14ac:dyDescent="0.2">
      <c r="A914" s="11">
        <v>43882</v>
      </c>
      <c r="B914" s="8">
        <v>16.88</v>
      </c>
      <c r="C914" s="6">
        <v>-0.08</v>
      </c>
      <c r="D914" s="6">
        <v>-0.52321778940483976</v>
      </c>
      <c r="E914" s="4"/>
      <c r="F914" s="9"/>
      <c r="G914" s="4"/>
      <c r="H914" s="4"/>
      <c r="I914" s="4"/>
    </row>
    <row r="915" spans="1:9" x14ac:dyDescent="0.2">
      <c r="A915" s="11">
        <v>43881</v>
      </c>
      <c r="B915" s="8">
        <v>16.97</v>
      </c>
      <c r="C915" s="6">
        <v>-0.01</v>
      </c>
      <c r="D915" s="6">
        <v>-6.5359477124182996E-2</v>
      </c>
      <c r="E915" s="4"/>
      <c r="F915" s="9"/>
      <c r="G915" s="4"/>
      <c r="H915" s="4"/>
      <c r="I915" s="4"/>
    </row>
    <row r="916" spans="1:9" x14ac:dyDescent="0.2">
      <c r="A916" s="11">
        <v>43880</v>
      </c>
      <c r="B916" s="8">
        <v>16.98</v>
      </c>
      <c r="C916" s="6">
        <v>0.04</v>
      </c>
      <c r="D916" s="6">
        <v>0.26212319790301442</v>
      </c>
      <c r="E916" s="4"/>
      <c r="F916" s="9"/>
      <c r="G916" s="4"/>
      <c r="H916" s="4"/>
      <c r="I916" s="4"/>
    </row>
    <row r="917" spans="1:9" x14ac:dyDescent="0.2">
      <c r="A917" s="11">
        <v>43879</v>
      </c>
      <c r="B917" s="8">
        <v>16.93</v>
      </c>
      <c r="C917" s="6">
        <v>0.02</v>
      </c>
      <c r="D917" s="6">
        <v>0.1312335958005249</v>
      </c>
      <c r="E917" s="4"/>
      <c r="F917" s="9"/>
      <c r="G917" s="4"/>
      <c r="H917" s="4"/>
      <c r="I917" s="4"/>
    </row>
    <row r="918" spans="1:9" x14ac:dyDescent="0.2">
      <c r="A918" s="11">
        <v>43878</v>
      </c>
      <c r="B918" s="8">
        <v>16.91</v>
      </c>
      <c r="C918" s="6">
        <v>0.04</v>
      </c>
      <c r="D918" s="6">
        <v>0.26315789473684209</v>
      </c>
      <c r="E918" s="4"/>
      <c r="F918" s="9"/>
      <c r="G918" s="4"/>
      <c r="H918" s="4"/>
      <c r="I918" s="4"/>
    </row>
    <row r="919" spans="1:9" x14ac:dyDescent="0.2">
      <c r="A919" s="11">
        <v>43875</v>
      </c>
      <c r="B919" s="8">
        <v>16.87</v>
      </c>
      <c r="C919" s="6">
        <v>0.03</v>
      </c>
      <c r="D919" s="6">
        <v>0.19775873434410021</v>
      </c>
      <c r="E919" s="4"/>
      <c r="F919" s="9"/>
      <c r="G919" s="4"/>
      <c r="H919" s="4"/>
      <c r="I919" s="4"/>
    </row>
    <row r="920" spans="1:9" x14ac:dyDescent="0.2">
      <c r="A920" s="11">
        <v>43874</v>
      </c>
      <c r="B920" s="8">
        <v>16.84</v>
      </c>
      <c r="C920" s="6">
        <v>0.02</v>
      </c>
      <c r="D920" s="6">
        <v>0.132013201320132</v>
      </c>
      <c r="E920" s="4"/>
      <c r="F920" s="9"/>
      <c r="G920" s="4"/>
      <c r="H920" s="4"/>
      <c r="I920" s="4"/>
    </row>
    <row r="921" spans="1:9" x14ac:dyDescent="0.2">
      <c r="A921" s="11">
        <v>43873</v>
      </c>
      <c r="B921" s="8">
        <v>16.82</v>
      </c>
      <c r="C921" s="6">
        <v>-0.03</v>
      </c>
      <c r="D921" s="6">
        <v>-0.19762845849802371</v>
      </c>
      <c r="E921" s="4"/>
      <c r="F921" s="9"/>
      <c r="G921" s="4"/>
      <c r="H921" s="4"/>
      <c r="I921" s="4"/>
    </row>
    <row r="922" spans="1:9" x14ac:dyDescent="0.2">
      <c r="A922" s="11">
        <v>43872</v>
      </c>
      <c r="B922" s="8">
        <v>16.84</v>
      </c>
      <c r="C922" s="6">
        <v>0.1</v>
      </c>
      <c r="D922" s="6">
        <v>0.66312997347480107</v>
      </c>
      <c r="E922" s="4"/>
      <c r="F922" s="9"/>
      <c r="G922" s="4"/>
      <c r="H922" s="4"/>
      <c r="I922" s="4"/>
    </row>
    <row r="923" spans="1:9" x14ac:dyDescent="0.2">
      <c r="A923" s="11">
        <v>43871</v>
      </c>
      <c r="B923" s="8">
        <v>16.739999999999998</v>
      </c>
      <c r="C923" s="6">
        <v>0.02</v>
      </c>
      <c r="D923" s="6">
        <v>0.13280212483399731</v>
      </c>
      <c r="E923" s="4"/>
      <c r="F923" s="9"/>
      <c r="G923" s="4"/>
      <c r="H923" s="4"/>
      <c r="I923" s="4"/>
    </row>
    <row r="924" spans="1:9" x14ac:dyDescent="0.2">
      <c r="A924" s="11">
        <v>43868</v>
      </c>
      <c r="B924" s="8">
        <v>16.71</v>
      </c>
      <c r="C924" s="6">
        <v>0</v>
      </c>
      <c r="D924" s="6">
        <v>0</v>
      </c>
      <c r="E924" s="4"/>
      <c r="F924" s="9"/>
      <c r="G924" s="4"/>
      <c r="H924" s="4"/>
      <c r="I924" s="4"/>
    </row>
    <row r="925" spans="1:9" x14ac:dyDescent="0.2">
      <c r="A925" s="11">
        <v>43867</v>
      </c>
      <c r="B925" s="8">
        <v>16.7</v>
      </c>
      <c r="C925" s="6">
        <v>0.03</v>
      </c>
      <c r="D925" s="6">
        <v>0.19960079840319361</v>
      </c>
      <c r="E925" s="4"/>
      <c r="F925" s="9"/>
      <c r="G925" s="4"/>
      <c r="H925" s="4"/>
      <c r="I925" s="4"/>
    </row>
    <row r="926" spans="1:9" x14ac:dyDescent="0.2">
      <c r="A926" s="11">
        <v>43866</v>
      </c>
      <c r="B926" s="8">
        <v>16.68</v>
      </c>
      <c r="C926" s="6">
        <v>0.08</v>
      </c>
      <c r="D926" s="6">
        <v>0.53511705685618727</v>
      </c>
      <c r="E926" s="4"/>
      <c r="F926" s="9"/>
      <c r="G926" s="4"/>
      <c r="H926" s="4"/>
      <c r="I926" s="4"/>
    </row>
    <row r="927" spans="1:9" x14ac:dyDescent="0.2">
      <c r="A927" s="11">
        <v>43865</v>
      </c>
      <c r="B927" s="8">
        <v>16.59</v>
      </c>
      <c r="C927" s="6">
        <v>0.09</v>
      </c>
      <c r="D927" s="6">
        <v>0.60565275908479144</v>
      </c>
      <c r="E927" s="4"/>
      <c r="F927" s="9"/>
      <c r="G927" s="4"/>
      <c r="H927" s="4"/>
      <c r="I927" s="4"/>
    </row>
    <row r="928" spans="1:9" x14ac:dyDescent="0.2">
      <c r="A928" s="11">
        <v>43864</v>
      </c>
      <c r="B928" s="8">
        <v>16.489999999999998</v>
      </c>
      <c r="C928" s="6">
        <v>-0.03</v>
      </c>
      <c r="D928" s="6">
        <v>-0.20147750167897921</v>
      </c>
      <c r="E928" s="4"/>
      <c r="F928" s="9"/>
      <c r="G928" s="4"/>
      <c r="H928" s="4"/>
      <c r="I928" s="4"/>
    </row>
    <row r="929" spans="1:9" x14ac:dyDescent="0.2">
      <c r="A929" s="11">
        <v>43861</v>
      </c>
      <c r="B929" s="8">
        <v>16.52</v>
      </c>
      <c r="C929" s="6">
        <v>-0.02</v>
      </c>
      <c r="D929" s="6">
        <v>-0.1341381623071764</v>
      </c>
      <c r="E929" s="4"/>
      <c r="F929" s="9"/>
      <c r="G929" s="4"/>
      <c r="H929" s="4"/>
      <c r="I929" s="4"/>
    </row>
    <row r="930" spans="1:9" x14ac:dyDescent="0.2">
      <c r="A930" s="11">
        <v>43860</v>
      </c>
      <c r="B930" s="8">
        <v>16.54</v>
      </c>
      <c r="C930" s="6">
        <v>-0.03</v>
      </c>
      <c r="D930" s="6">
        <v>-0.20080321285140559</v>
      </c>
      <c r="E930" s="4"/>
      <c r="F930" s="9"/>
      <c r="G930" s="4"/>
      <c r="H930" s="4"/>
      <c r="I930" s="4"/>
    </row>
    <row r="931" spans="1:9" x14ac:dyDescent="0.2">
      <c r="A931" s="11">
        <v>43859</v>
      </c>
      <c r="B931" s="8">
        <v>16.579999999999998</v>
      </c>
      <c r="C931" s="6">
        <v>0.05</v>
      </c>
      <c r="D931" s="6">
        <v>0.33579583613163189</v>
      </c>
      <c r="E931" s="4"/>
      <c r="F931" s="9"/>
      <c r="G931" s="4"/>
      <c r="H931" s="4"/>
      <c r="I931" s="4"/>
    </row>
    <row r="932" spans="1:9" x14ac:dyDescent="0.2">
      <c r="A932" s="11">
        <v>43858</v>
      </c>
      <c r="B932" s="8">
        <v>16.52</v>
      </c>
      <c r="C932" s="6">
        <v>0.02</v>
      </c>
      <c r="D932" s="6">
        <v>0.13449899125756559</v>
      </c>
      <c r="E932" s="4"/>
      <c r="F932" s="9"/>
      <c r="G932" s="4"/>
      <c r="H932" s="4"/>
      <c r="I932" s="4"/>
    </row>
    <row r="933" spans="1:9" x14ac:dyDescent="0.2">
      <c r="A933" s="11">
        <v>43857</v>
      </c>
      <c r="B933" s="8">
        <v>16.489999999999998</v>
      </c>
      <c r="C933" s="6">
        <v>-0.16</v>
      </c>
      <c r="D933" s="6">
        <v>-1.0645375914836992</v>
      </c>
      <c r="E933" s="4"/>
      <c r="F933" s="9"/>
      <c r="G933" s="4"/>
      <c r="H933" s="4"/>
      <c r="I933" s="4"/>
    </row>
    <row r="934" spans="1:9" x14ac:dyDescent="0.2">
      <c r="A934" s="11">
        <v>43854</v>
      </c>
      <c r="B934" s="8">
        <v>16.670000000000002</v>
      </c>
      <c r="C934" s="6">
        <v>0.08</v>
      </c>
      <c r="D934" s="6">
        <v>0.53511705685618727</v>
      </c>
      <c r="E934" s="4"/>
      <c r="F934" s="9"/>
      <c r="G934" s="4"/>
      <c r="H934" s="4"/>
      <c r="I934" s="4"/>
    </row>
    <row r="935" spans="1:9" x14ac:dyDescent="0.2">
      <c r="A935" s="11">
        <v>43853</v>
      </c>
      <c r="B935" s="8">
        <v>16.579999999999998</v>
      </c>
      <c r="C935" s="6">
        <v>-0.05</v>
      </c>
      <c r="D935" s="6">
        <v>-0.33333333333333331</v>
      </c>
      <c r="E935" s="4"/>
      <c r="F935" s="9"/>
      <c r="G935" s="4"/>
      <c r="H935" s="4"/>
      <c r="I935" s="4"/>
    </row>
    <row r="936" spans="1:9" x14ac:dyDescent="0.2">
      <c r="A936" s="11">
        <v>43852</v>
      </c>
      <c r="B936" s="8">
        <v>16.64</v>
      </c>
      <c r="C936" s="6">
        <v>7.0000000000000007E-2</v>
      </c>
      <c r="D936" s="6">
        <v>0.46885465505693241</v>
      </c>
      <c r="E936" s="4"/>
      <c r="F936" s="9"/>
      <c r="G936" s="4"/>
      <c r="H936" s="4"/>
      <c r="I936" s="4"/>
    </row>
    <row r="937" spans="1:9" x14ac:dyDescent="0.2">
      <c r="A937" s="11">
        <v>43851</v>
      </c>
      <c r="B937" s="8">
        <v>16.559999999999999</v>
      </c>
      <c r="C937" s="6">
        <v>-0.03</v>
      </c>
      <c r="D937" s="6">
        <v>-0.20053475935828879</v>
      </c>
      <c r="E937" s="4"/>
      <c r="F937" s="9"/>
      <c r="G937" s="4"/>
      <c r="H937" s="4"/>
      <c r="I937" s="4"/>
    </row>
    <row r="938" spans="1:9" x14ac:dyDescent="0.2">
      <c r="A938" s="11">
        <v>43850</v>
      </c>
      <c r="B938" s="8">
        <v>16.59</v>
      </c>
      <c r="C938" s="6">
        <v>0.02</v>
      </c>
      <c r="D938" s="6">
        <v>0.13386880856760369</v>
      </c>
      <c r="E938" s="4"/>
      <c r="F938" s="9"/>
      <c r="G938" s="4"/>
      <c r="H938" s="4"/>
      <c r="I938" s="4"/>
    </row>
    <row r="939" spans="1:9" x14ac:dyDescent="0.2">
      <c r="A939" s="11">
        <v>43847</v>
      </c>
      <c r="B939" s="8">
        <v>16.57</v>
      </c>
      <c r="C939" s="6">
        <v>7.0000000000000007E-2</v>
      </c>
      <c r="D939" s="6">
        <v>0.47074646940147952</v>
      </c>
      <c r="E939" s="4"/>
      <c r="F939" s="9"/>
      <c r="G939" s="4"/>
      <c r="H939" s="4"/>
      <c r="I939" s="4"/>
    </row>
    <row r="940" spans="1:9" x14ac:dyDescent="0.2">
      <c r="A940" s="11">
        <v>43846</v>
      </c>
      <c r="B940" s="8">
        <v>16.5</v>
      </c>
      <c r="C940" s="6">
        <v>0.04</v>
      </c>
      <c r="D940" s="6">
        <v>0.26972353337828731</v>
      </c>
      <c r="E940" s="4"/>
      <c r="F940" s="9"/>
      <c r="G940" s="4"/>
      <c r="H940" s="4"/>
      <c r="I940" s="4"/>
    </row>
    <row r="941" spans="1:9" x14ac:dyDescent="0.2">
      <c r="A941" s="11">
        <v>43845</v>
      </c>
      <c r="B941" s="8">
        <v>16.45</v>
      </c>
      <c r="C941" s="6">
        <v>0.01</v>
      </c>
      <c r="D941" s="6">
        <v>6.7476383265856907E-2</v>
      </c>
      <c r="E941" s="4"/>
      <c r="F941" s="9"/>
      <c r="G941" s="4"/>
      <c r="H941" s="4"/>
      <c r="I941" s="4"/>
    </row>
    <row r="942" spans="1:9" x14ac:dyDescent="0.2">
      <c r="A942" s="11">
        <v>43844</v>
      </c>
      <c r="B942" s="8">
        <v>16.43</v>
      </c>
      <c r="C942" s="6">
        <v>0.05</v>
      </c>
      <c r="D942" s="6">
        <v>0.33852403520649971</v>
      </c>
      <c r="E942" s="4"/>
      <c r="F942" s="9"/>
      <c r="G942" s="4"/>
      <c r="H942" s="4"/>
      <c r="I942" s="4"/>
    </row>
    <row r="943" spans="1:9" x14ac:dyDescent="0.2">
      <c r="A943" s="11">
        <v>43843</v>
      </c>
      <c r="B943" s="8">
        <v>16.38</v>
      </c>
      <c r="C943" s="6">
        <v>-0.03</v>
      </c>
      <c r="D943" s="6">
        <v>-0.20270270270270269</v>
      </c>
      <c r="E943" s="4"/>
      <c r="F943" s="9"/>
      <c r="G943" s="4"/>
      <c r="H943" s="4"/>
      <c r="I943" s="4"/>
    </row>
    <row r="944" spans="1:9" x14ac:dyDescent="0.2">
      <c r="A944" s="11">
        <v>43840</v>
      </c>
      <c r="B944" s="8">
        <v>16.420000000000002</v>
      </c>
      <c r="C944" s="6">
        <v>0.03</v>
      </c>
      <c r="D944" s="6">
        <v>0.2031144211238998</v>
      </c>
      <c r="E944" s="4"/>
      <c r="F944" s="9"/>
      <c r="G944" s="4"/>
      <c r="H944" s="4"/>
      <c r="I944" s="4"/>
    </row>
    <row r="945" spans="1:9" x14ac:dyDescent="0.2">
      <c r="A945" s="11">
        <v>43839</v>
      </c>
      <c r="B945" s="8">
        <v>16.39</v>
      </c>
      <c r="C945" s="6">
        <v>0.05</v>
      </c>
      <c r="D945" s="6">
        <v>0.33967391304347833</v>
      </c>
      <c r="E945" s="4"/>
      <c r="F945" s="9"/>
      <c r="G945" s="4"/>
      <c r="H945" s="4"/>
      <c r="I945" s="4"/>
    </row>
    <row r="946" spans="1:9" x14ac:dyDescent="0.2">
      <c r="A946" s="11">
        <v>43838</v>
      </c>
      <c r="B946" s="8">
        <v>16.329999999999998</v>
      </c>
      <c r="C946" s="6">
        <v>0.02</v>
      </c>
      <c r="D946" s="6">
        <v>0.1360544217687075</v>
      </c>
      <c r="E946" s="4"/>
      <c r="F946" s="9"/>
      <c r="G946" s="4"/>
      <c r="H946" s="4"/>
      <c r="I946" s="4"/>
    </row>
    <row r="947" spans="1:9" x14ac:dyDescent="0.2">
      <c r="A947" s="11">
        <v>43837</v>
      </c>
      <c r="B947" s="8">
        <v>16.309999999999999</v>
      </c>
      <c r="C947" s="6">
        <v>0.06</v>
      </c>
      <c r="D947" s="6">
        <v>0.4098360655737705</v>
      </c>
      <c r="E947" s="4"/>
      <c r="F947" s="9"/>
      <c r="G947" s="4"/>
      <c r="H947" s="4"/>
      <c r="I947" s="4"/>
    </row>
    <row r="948" spans="1:9" x14ac:dyDescent="0.2">
      <c r="A948" s="11">
        <v>43836</v>
      </c>
      <c r="B948" s="8">
        <v>16.239999999999998</v>
      </c>
      <c r="C948" s="6">
        <v>-0.06</v>
      </c>
      <c r="D948" s="6">
        <v>-0.40816326530612251</v>
      </c>
      <c r="E948" s="4"/>
      <c r="F948" s="9"/>
      <c r="G948" s="4"/>
      <c r="H948" s="4"/>
      <c r="I948" s="4"/>
    </row>
    <row r="949" spans="1:9" x14ac:dyDescent="0.2">
      <c r="A949" s="11">
        <v>43833</v>
      </c>
      <c r="B949" s="8">
        <v>16.309999999999999</v>
      </c>
      <c r="C949" s="6">
        <v>-0.01</v>
      </c>
      <c r="D949" s="6">
        <v>-6.7980965329707696E-2</v>
      </c>
      <c r="E949" s="4"/>
      <c r="F949" s="9"/>
      <c r="G949" s="4"/>
      <c r="H949" s="4"/>
      <c r="I949" s="4"/>
    </row>
    <row r="950" spans="1:9" x14ac:dyDescent="0.2">
      <c r="A950" s="11">
        <v>43832</v>
      </c>
      <c r="B950" s="8">
        <v>16.309999999999999</v>
      </c>
      <c r="C950" s="6">
        <v>0.09</v>
      </c>
      <c r="D950" s="6">
        <v>0.61559507523939805</v>
      </c>
      <c r="E950" s="4"/>
      <c r="F950" s="9"/>
      <c r="G950" s="4"/>
      <c r="H950" s="4"/>
      <c r="I950" s="4"/>
    </row>
    <row r="951" spans="1:9" x14ac:dyDescent="0.2">
      <c r="A951" s="11">
        <v>43830</v>
      </c>
      <c r="B951" s="8">
        <v>16.21</v>
      </c>
      <c r="C951" s="6">
        <v>-0.03</v>
      </c>
      <c r="D951" s="6">
        <v>-0.204778156996587</v>
      </c>
      <c r="E951" s="4"/>
      <c r="F951" s="9"/>
      <c r="G951" s="4"/>
      <c r="H951" s="4"/>
      <c r="I951" s="4"/>
    </row>
    <row r="952" spans="1:9" x14ac:dyDescent="0.2">
      <c r="A952" s="11">
        <v>43829</v>
      </c>
      <c r="B952" s="8">
        <v>16.239999999999998</v>
      </c>
      <c r="C952" s="6">
        <v>-0.06</v>
      </c>
      <c r="D952" s="6">
        <v>-0.40788579197824609</v>
      </c>
      <c r="E952" s="4"/>
      <c r="F952" s="9"/>
      <c r="G952" s="4"/>
      <c r="H952" s="4"/>
      <c r="I952" s="4"/>
    </row>
    <row r="953" spans="1:9" x14ac:dyDescent="0.2">
      <c r="A953" s="11">
        <v>43826</v>
      </c>
      <c r="B953" s="8">
        <v>16.309999999999999</v>
      </c>
      <c r="C953" s="6">
        <v>-0.02</v>
      </c>
      <c r="D953" s="6">
        <v>-0.1357773251866938</v>
      </c>
      <c r="E953" s="4"/>
      <c r="F953" s="9"/>
      <c r="G953" s="4"/>
      <c r="H953" s="4"/>
      <c r="I953" s="4"/>
    </row>
    <row r="954" spans="1:9" x14ac:dyDescent="0.2">
      <c r="A954" s="11">
        <v>43822</v>
      </c>
      <c r="B954" s="8">
        <v>16.34</v>
      </c>
      <c r="C954" s="6">
        <v>0.01</v>
      </c>
      <c r="D954" s="6">
        <v>6.7934782608695607E-2</v>
      </c>
      <c r="E954" s="4"/>
      <c r="F954" s="9"/>
      <c r="G954" s="4"/>
      <c r="H954" s="4"/>
      <c r="I954" s="4"/>
    </row>
    <row r="955" spans="1:9" x14ac:dyDescent="0.2">
      <c r="A955" s="11">
        <v>43819</v>
      </c>
      <c r="B955" s="8">
        <v>16.32</v>
      </c>
      <c r="C955" s="6">
        <v>0.09</v>
      </c>
      <c r="D955" s="6">
        <v>0.61517429938482571</v>
      </c>
      <c r="E955" s="4"/>
      <c r="F955" s="9"/>
      <c r="G955" s="4"/>
      <c r="H955" s="4"/>
      <c r="I955" s="4"/>
    </row>
    <row r="956" spans="1:9" x14ac:dyDescent="0.2">
      <c r="A956" s="11">
        <v>43818</v>
      </c>
      <c r="B956" s="8">
        <v>16.22</v>
      </c>
      <c r="C956" s="6">
        <v>0</v>
      </c>
      <c r="D956" s="6">
        <v>0</v>
      </c>
      <c r="E956" s="4"/>
      <c r="F956" s="9"/>
      <c r="G956" s="4"/>
      <c r="H956" s="4"/>
      <c r="I956" s="4"/>
    </row>
    <row r="957" spans="1:9" x14ac:dyDescent="0.2">
      <c r="A957" s="11">
        <v>43817</v>
      </c>
      <c r="B957" s="8">
        <v>16.23</v>
      </c>
      <c r="C957" s="6">
        <v>0.01</v>
      </c>
      <c r="D957" s="6">
        <v>6.8399452804377606E-2</v>
      </c>
      <c r="E957" s="4"/>
      <c r="F957" s="9"/>
      <c r="G957" s="4"/>
      <c r="H957" s="4"/>
      <c r="I957" s="4"/>
    </row>
    <row r="958" spans="1:9" x14ac:dyDescent="0.2">
      <c r="A958" s="11">
        <v>43816</v>
      </c>
      <c r="B958" s="8">
        <v>16.21</v>
      </c>
      <c r="C958" s="6">
        <v>-0.04</v>
      </c>
      <c r="D958" s="6">
        <v>-0.27285129604365621</v>
      </c>
      <c r="E958" s="4"/>
      <c r="F958" s="9"/>
      <c r="G958" s="4"/>
      <c r="H958" s="4"/>
      <c r="I958" s="4"/>
    </row>
    <row r="959" spans="1:9" x14ac:dyDescent="0.2">
      <c r="A959" s="11">
        <v>43815</v>
      </c>
      <c r="B959" s="8">
        <v>16.25</v>
      </c>
      <c r="C959" s="6">
        <v>0.1</v>
      </c>
      <c r="D959" s="6">
        <v>0.68681318681318682</v>
      </c>
      <c r="E959" s="4"/>
      <c r="F959" s="9"/>
      <c r="G959" s="4"/>
      <c r="H959" s="4"/>
      <c r="I959" s="4"/>
    </row>
    <row r="960" spans="1:9" x14ac:dyDescent="0.2">
      <c r="A960" s="11">
        <v>43812</v>
      </c>
      <c r="B960" s="8">
        <v>16.149999999999999</v>
      </c>
      <c r="C960" s="6">
        <v>0.04</v>
      </c>
      <c r="D960" s="6">
        <v>0.27548209366391191</v>
      </c>
      <c r="E960" s="4"/>
      <c r="F960" s="9"/>
      <c r="G960" s="4"/>
      <c r="H960" s="4"/>
      <c r="I960" s="4"/>
    </row>
    <row r="961" spans="1:9" x14ac:dyDescent="0.2">
      <c r="A961" s="11">
        <v>43811</v>
      </c>
      <c r="B961" s="8">
        <v>16.100000000000001</v>
      </c>
      <c r="C961" s="6">
        <v>0.01</v>
      </c>
      <c r="D961" s="6">
        <v>6.8917987594762198E-2</v>
      </c>
      <c r="E961" s="4"/>
      <c r="F961" s="9"/>
      <c r="G961" s="4"/>
      <c r="H961" s="4"/>
      <c r="I961" s="4"/>
    </row>
    <row r="962" spans="1:9" x14ac:dyDescent="0.2">
      <c r="A962" s="11">
        <v>43810</v>
      </c>
      <c r="B962" s="8">
        <v>16.09</v>
      </c>
      <c r="C962" s="6">
        <v>0.01</v>
      </c>
      <c r="D962" s="6">
        <v>6.8965517241379296E-2</v>
      </c>
      <c r="E962" s="4"/>
      <c r="F962" s="9"/>
      <c r="G962" s="4"/>
      <c r="H962" s="4"/>
      <c r="I962" s="4"/>
    </row>
    <row r="963" spans="1:9" x14ac:dyDescent="0.2">
      <c r="A963" s="11">
        <v>43809</v>
      </c>
      <c r="B963" s="8">
        <v>16.079999999999998</v>
      </c>
      <c r="C963" s="6">
        <v>-0.04</v>
      </c>
      <c r="D963" s="6">
        <v>-0.27510316368638238</v>
      </c>
      <c r="E963" s="4"/>
      <c r="F963" s="9"/>
      <c r="G963" s="4"/>
      <c r="H963" s="4"/>
      <c r="I963" s="4"/>
    </row>
    <row r="964" spans="1:9" x14ac:dyDescent="0.2">
      <c r="A964" s="11">
        <v>43808</v>
      </c>
      <c r="B964" s="8">
        <v>16.12</v>
      </c>
      <c r="C964" s="6">
        <v>0.01</v>
      </c>
      <c r="D964" s="6">
        <v>6.8823124569855496E-2</v>
      </c>
      <c r="E964" s="4"/>
      <c r="F964" s="9"/>
      <c r="G964" s="4"/>
      <c r="H964" s="4"/>
      <c r="I964" s="4"/>
    </row>
    <row r="965" spans="1:9" x14ac:dyDescent="0.2">
      <c r="A965" s="11">
        <v>43805</v>
      </c>
      <c r="B965" s="8">
        <v>16.11</v>
      </c>
      <c r="C965" s="6">
        <v>0.08</v>
      </c>
      <c r="D965" s="6">
        <v>0.55363321799307963</v>
      </c>
      <c r="E965" s="4"/>
      <c r="F965" s="9"/>
      <c r="G965" s="4"/>
      <c r="H965" s="4"/>
      <c r="I965" s="4"/>
    </row>
    <row r="966" spans="1:9" x14ac:dyDescent="0.2">
      <c r="A966" s="11">
        <v>43804</v>
      </c>
      <c r="B966" s="8">
        <v>16.02</v>
      </c>
      <c r="C966" s="6">
        <v>-0.01</v>
      </c>
      <c r="D966" s="6">
        <v>-6.9156293222683296E-2</v>
      </c>
      <c r="E966" s="4"/>
      <c r="F966" s="9"/>
      <c r="G966" s="4"/>
      <c r="H966" s="4"/>
      <c r="I966" s="4"/>
    </row>
    <row r="967" spans="1:9" x14ac:dyDescent="0.2">
      <c r="A967" s="11">
        <v>43803</v>
      </c>
      <c r="B967" s="8">
        <v>16.03</v>
      </c>
      <c r="C967" s="6">
        <v>0.04</v>
      </c>
      <c r="D967" s="6">
        <v>0.27739251040221907</v>
      </c>
      <c r="E967" s="4"/>
      <c r="F967" s="9"/>
      <c r="G967" s="4"/>
      <c r="H967" s="4"/>
      <c r="I967" s="4"/>
    </row>
    <row r="968" spans="1:9" x14ac:dyDescent="0.2">
      <c r="A968" s="11">
        <v>43802</v>
      </c>
      <c r="B968" s="8">
        <v>15.98</v>
      </c>
      <c r="C968" s="6">
        <v>-0.09</v>
      </c>
      <c r="D968" s="6">
        <v>-0.62026188835286011</v>
      </c>
      <c r="E968" s="4"/>
      <c r="F968" s="9"/>
      <c r="G968" s="4"/>
      <c r="H968" s="4"/>
      <c r="I968" s="4"/>
    </row>
    <row r="969" spans="1:9" x14ac:dyDescent="0.2">
      <c r="A969" s="11">
        <v>43801</v>
      </c>
      <c r="B969" s="8">
        <v>16.09</v>
      </c>
      <c r="C969" s="6">
        <v>-0.12</v>
      </c>
      <c r="D969" s="6">
        <v>-0.82023239917976765</v>
      </c>
      <c r="E969" s="4"/>
      <c r="F969" s="9"/>
      <c r="G969" s="4"/>
      <c r="H969" s="4"/>
      <c r="I969" s="4"/>
    </row>
    <row r="970" spans="1:9" x14ac:dyDescent="0.2">
      <c r="A970" s="11">
        <v>43798</v>
      </c>
      <c r="B970" s="8">
        <v>16.22</v>
      </c>
      <c r="C970" s="6">
        <v>-0.02</v>
      </c>
      <c r="D970" s="6">
        <v>-0.136518771331058</v>
      </c>
      <c r="E970" s="4"/>
      <c r="F970" s="9"/>
      <c r="G970" s="4"/>
      <c r="H970" s="4"/>
      <c r="I970" s="4"/>
    </row>
    <row r="971" spans="1:9" x14ac:dyDescent="0.2">
      <c r="A971" s="11">
        <v>43797</v>
      </c>
      <c r="B971" s="8">
        <v>16.23</v>
      </c>
      <c r="C971" s="6">
        <v>0.02</v>
      </c>
      <c r="D971" s="6">
        <v>0.13670539986329461</v>
      </c>
      <c r="E971" s="4"/>
      <c r="F971" s="9"/>
      <c r="G971" s="4"/>
      <c r="H971" s="4"/>
      <c r="I971" s="4"/>
    </row>
    <row r="972" spans="1:9" x14ac:dyDescent="0.2">
      <c r="A972" s="11">
        <v>43796</v>
      </c>
      <c r="B972" s="8">
        <v>16.22</v>
      </c>
      <c r="C972" s="6">
        <v>0.02</v>
      </c>
      <c r="D972" s="6">
        <v>0.13689253935660509</v>
      </c>
      <c r="E972" s="4"/>
      <c r="F972" s="9"/>
      <c r="G972" s="4"/>
      <c r="H972" s="4"/>
      <c r="I972" s="4"/>
    </row>
    <row r="973" spans="1:9" x14ac:dyDescent="0.2">
      <c r="A973" s="11">
        <v>43795</v>
      </c>
      <c r="B973" s="8">
        <v>16.190000000000001</v>
      </c>
      <c r="C973" s="6">
        <v>0.06</v>
      </c>
      <c r="D973" s="6">
        <v>0.41237113402061848</v>
      </c>
      <c r="E973" s="4"/>
      <c r="F973" s="9"/>
      <c r="G973" s="4"/>
      <c r="H973" s="4"/>
      <c r="I973" s="4"/>
    </row>
    <row r="974" spans="1:9" x14ac:dyDescent="0.2">
      <c r="A974" s="11">
        <v>43794</v>
      </c>
      <c r="B974" s="8">
        <v>16.13</v>
      </c>
      <c r="C974" s="6">
        <v>0.05</v>
      </c>
      <c r="D974" s="6">
        <v>0.34482758620689657</v>
      </c>
      <c r="E974" s="4"/>
      <c r="F974" s="9"/>
      <c r="G974" s="4"/>
      <c r="H974" s="4"/>
      <c r="I974" s="4"/>
    </row>
    <row r="975" spans="1:9" x14ac:dyDescent="0.2">
      <c r="A975" s="11">
        <v>43791</v>
      </c>
      <c r="B975" s="8">
        <v>16.07</v>
      </c>
      <c r="C975" s="6">
        <v>0.04</v>
      </c>
      <c r="D975" s="6">
        <v>0.27662517289073307</v>
      </c>
      <c r="E975" s="4"/>
      <c r="F975" s="9"/>
      <c r="G975" s="4"/>
      <c r="H975" s="4"/>
      <c r="I975" s="4"/>
    </row>
    <row r="976" spans="1:9" x14ac:dyDescent="0.2">
      <c r="A976" s="11">
        <v>43790</v>
      </c>
      <c r="B976" s="8">
        <v>16.03</v>
      </c>
      <c r="C976" s="6">
        <v>-0.05</v>
      </c>
      <c r="D976" s="6">
        <v>-0.34458993797381121</v>
      </c>
      <c r="E976" s="4"/>
      <c r="F976" s="9"/>
      <c r="G976" s="4"/>
      <c r="H976" s="4"/>
      <c r="I976" s="4"/>
    </row>
    <row r="977" spans="1:9" x14ac:dyDescent="0.2">
      <c r="A977" s="11">
        <v>43789</v>
      </c>
      <c r="B977" s="8">
        <v>16.079999999999998</v>
      </c>
      <c r="C977" s="6">
        <v>0</v>
      </c>
      <c r="D977" s="6">
        <v>0</v>
      </c>
      <c r="E977" s="4"/>
      <c r="F977" s="9"/>
      <c r="G977" s="4"/>
      <c r="H977" s="4"/>
      <c r="I977" s="4"/>
    </row>
    <row r="978" spans="1:9" x14ac:dyDescent="0.2">
      <c r="A978" s="11">
        <v>43788</v>
      </c>
      <c r="B978" s="8">
        <v>16.079999999999998</v>
      </c>
      <c r="C978" s="6">
        <v>0.01</v>
      </c>
      <c r="D978" s="6">
        <v>6.8965517241379296E-2</v>
      </c>
      <c r="E978" s="4"/>
      <c r="F978" s="9"/>
      <c r="G978" s="4"/>
      <c r="H978" s="4"/>
      <c r="I978" s="4"/>
    </row>
    <row r="979" spans="1:9" x14ac:dyDescent="0.2">
      <c r="A979" s="11">
        <v>43787</v>
      </c>
      <c r="B979" s="8">
        <v>16.07</v>
      </c>
      <c r="C979" s="6">
        <v>-0.01</v>
      </c>
      <c r="D979" s="6">
        <v>-6.8917987594762198E-2</v>
      </c>
      <c r="E979" s="4"/>
      <c r="F979" s="9"/>
      <c r="G979" s="4"/>
      <c r="H979" s="4"/>
      <c r="I979" s="4"/>
    </row>
    <row r="980" spans="1:9" x14ac:dyDescent="0.2">
      <c r="A980" s="11">
        <v>43784</v>
      </c>
      <c r="B980" s="8">
        <v>16.079999999999998</v>
      </c>
      <c r="C980" s="6">
        <v>0.02</v>
      </c>
      <c r="D980" s="6">
        <v>0.13802622498274669</v>
      </c>
      <c r="E980" s="4"/>
      <c r="F980" s="9"/>
      <c r="G980" s="4"/>
      <c r="H980" s="4"/>
      <c r="I980" s="4"/>
    </row>
    <row r="981" spans="1:9" x14ac:dyDescent="0.2">
      <c r="A981" s="11">
        <v>43783</v>
      </c>
      <c r="B981" s="8">
        <v>16.059999999999999</v>
      </c>
      <c r="C981" s="6">
        <v>0.02</v>
      </c>
      <c r="D981" s="6">
        <v>0.138217000691085</v>
      </c>
      <c r="E981" s="4"/>
      <c r="F981" s="9"/>
      <c r="G981" s="4"/>
      <c r="H981" s="4"/>
      <c r="I981" s="4"/>
    </row>
    <row r="982" spans="1:9" x14ac:dyDescent="0.2">
      <c r="A982" s="11">
        <v>43782</v>
      </c>
      <c r="B982" s="8">
        <v>16.03</v>
      </c>
      <c r="C982" s="6">
        <v>0</v>
      </c>
      <c r="D982" s="6">
        <v>0</v>
      </c>
      <c r="E982" s="4"/>
      <c r="F982" s="9"/>
      <c r="G982" s="4"/>
      <c r="H982" s="4"/>
      <c r="I982" s="4"/>
    </row>
    <row r="983" spans="1:9" x14ac:dyDescent="0.2">
      <c r="A983" s="11">
        <v>43781</v>
      </c>
      <c r="B983" s="8">
        <v>16.04</v>
      </c>
      <c r="C983" s="6">
        <v>0.03</v>
      </c>
      <c r="D983" s="6">
        <v>0.2077562326869806</v>
      </c>
      <c r="E983" s="4"/>
      <c r="F983" s="9"/>
      <c r="G983" s="4"/>
      <c r="H983" s="4"/>
      <c r="I983" s="4"/>
    </row>
    <row r="984" spans="1:9" x14ac:dyDescent="0.2">
      <c r="A984" s="11">
        <v>43780</v>
      </c>
      <c r="B984" s="8">
        <v>16</v>
      </c>
      <c r="C984" s="6">
        <v>0.01</v>
      </c>
      <c r="D984" s="6">
        <v>6.9300069300069295E-2</v>
      </c>
      <c r="E984" s="4"/>
      <c r="F984" s="9"/>
      <c r="G984" s="4"/>
      <c r="H984" s="4"/>
      <c r="I984" s="4"/>
    </row>
    <row r="985" spans="1:9" x14ac:dyDescent="0.2">
      <c r="A985" s="11">
        <v>43777</v>
      </c>
      <c r="B985" s="8">
        <v>15.99</v>
      </c>
      <c r="C985" s="6">
        <v>0</v>
      </c>
      <c r="D985" s="6">
        <v>0</v>
      </c>
      <c r="E985" s="4"/>
      <c r="F985" s="9"/>
      <c r="G985" s="4"/>
      <c r="H985" s="4"/>
      <c r="I985" s="4"/>
    </row>
    <row r="986" spans="1:9" x14ac:dyDescent="0.2">
      <c r="A986" s="11">
        <v>43776</v>
      </c>
      <c r="B986" s="8">
        <v>15.99</v>
      </c>
      <c r="C986" s="6">
        <v>0.02</v>
      </c>
      <c r="D986" s="6">
        <v>0.13879250520471889</v>
      </c>
      <c r="E986" s="4"/>
      <c r="F986" s="9"/>
      <c r="G986" s="4"/>
      <c r="H986" s="4"/>
      <c r="I986" s="4"/>
    </row>
    <row r="987" spans="1:9" x14ac:dyDescent="0.2">
      <c r="A987" s="11">
        <v>43775</v>
      </c>
      <c r="B987" s="8">
        <v>15.97</v>
      </c>
      <c r="C987" s="6">
        <v>0.02</v>
      </c>
      <c r="D987" s="6">
        <v>0.13898540653231409</v>
      </c>
      <c r="E987" s="4"/>
      <c r="F987" s="9"/>
      <c r="G987" s="4"/>
      <c r="H987" s="4"/>
      <c r="I987" s="4"/>
    </row>
    <row r="988" spans="1:9" x14ac:dyDescent="0.2">
      <c r="A988" s="11">
        <v>43774</v>
      </c>
      <c r="B988" s="8">
        <v>15.95</v>
      </c>
      <c r="C988" s="6">
        <v>0</v>
      </c>
      <c r="D988" s="6">
        <v>0</v>
      </c>
      <c r="E988" s="4"/>
      <c r="F988" s="9"/>
      <c r="G988" s="4"/>
      <c r="H988" s="4"/>
      <c r="I988" s="4"/>
    </row>
    <row r="989" spans="1:9" x14ac:dyDescent="0.2">
      <c r="A989" s="11">
        <v>43773</v>
      </c>
      <c r="B989" s="8">
        <v>15.95</v>
      </c>
      <c r="C989" s="6">
        <v>7.0000000000000007E-2</v>
      </c>
      <c r="D989" s="6">
        <v>0.48882681564245811</v>
      </c>
      <c r="E989" s="4"/>
      <c r="F989" s="9"/>
      <c r="G989" s="4"/>
      <c r="H989" s="4"/>
      <c r="I989" s="4"/>
    </row>
    <row r="990" spans="1:9" x14ac:dyDescent="0.2">
      <c r="A990" s="11">
        <v>43769</v>
      </c>
      <c r="B990" s="8">
        <v>15.87</v>
      </c>
      <c r="C990" s="6">
        <v>0.01</v>
      </c>
      <c r="D990" s="6">
        <v>6.9881201956673702E-2</v>
      </c>
      <c r="E990" s="4"/>
      <c r="F990" s="9"/>
      <c r="G990" s="4"/>
      <c r="H990" s="4"/>
      <c r="I990" s="4"/>
    </row>
    <row r="991" spans="1:9" x14ac:dyDescent="0.2">
      <c r="A991" s="11">
        <v>43768</v>
      </c>
      <c r="B991" s="8">
        <v>15.86</v>
      </c>
      <c r="C991" s="6">
        <v>-0.02</v>
      </c>
      <c r="D991" s="6">
        <v>-0.13956734124214931</v>
      </c>
      <c r="E991" s="4"/>
      <c r="F991" s="9"/>
      <c r="G991" s="4"/>
      <c r="H991" s="4"/>
      <c r="I991" s="4"/>
    </row>
    <row r="992" spans="1:9" x14ac:dyDescent="0.2">
      <c r="A992" s="11">
        <v>43767</v>
      </c>
      <c r="B992" s="8">
        <v>15.88</v>
      </c>
      <c r="C992" s="6">
        <v>0.02</v>
      </c>
      <c r="D992" s="6">
        <v>0.13976240391334729</v>
      </c>
      <c r="E992" s="4"/>
      <c r="F992" s="9"/>
      <c r="G992" s="4"/>
      <c r="H992" s="4"/>
      <c r="I992" s="4"/>
    </row>
    <row r="993" spans="1:9" x14ac:dyDescent="0.2">
      <c r="A993" s="11">
        <v>43766</v>
      </c>
      <c r="B993" s="8">
        <v>15.86</v>
      </c>
      <c r="C993" s="6">
        <v>0.05</v>
      </c>
      <c r="D993" s="6">
        <v>0.35063113604488078</v>
      </c>
      <c r="E993" s="4"/>
      <c r="F993" s="9"/>
      <c r="G993" s="4"/>
      <c r="H993" s="4"/>
      <c r="I993" s="4"/>
    </row>
    <row r="994" spans="1:9" x14ac:dyDescent="0.2">
      <c r="A994" s="11">
        <v>43763</v>
      </c>
      <c r="B994" s="8">
        <v>15.79</v>
      </c>
      <c r="C994" s="6">
        <v>0.02</v>
      </c>
      <c r="D994" s="6">
        <v>0.1404494382022472</v>
      </c>
      <c r="E994" s="4"/>
      <c r="F994" s="9"/>
      <c r="G994" s="4"/>
      <c r="H994" s="4"/>
      <c r="I994" s="4"/>
    </row>
    <row r="995" spans="1:9" x14ac:dyDescent="0.2">
      <c r="A995" s="11">
        <v>43762</v>
      </c>
      <c r="B995" s="8">
        <v>15.78</v>
      </c>
      <c r="C995" s="6">
        <v>0.04</v>
      </c>
      <c r="D995" s="6">
        <v>0.28169014084507038</v>
      </c>
      <c r="E995" s="4"/>
      <c r="F995" s="9"/>
      <c r="G995" s="4"/>
      <c r="H995" s="4"/>
      <c r="I995" s="4"/>
    </row>
    <row r="996" spans="1:9" x14ac:dyDescent="0.2">
      <c r="A996" s="11">
        <v>43761</v>
      </c>
      <c r="B996" s="8">
        <v>15.73</v>
      </c>
      <c r="C996" s="6">
        <v>-0.02</v>
      </c>
      <c r="D996" s="6">
        <v>-0.14064697609001409</v>
      </c>
      <c r="E996" s="4"/>
      <c r="F996" s="9"/>
      <c r="G996" s="4"/>
      <c r="H996" s="4"/>
      <c r="I996" s="4"/>
    </row>
    <row r="997" spans="1:9" x14ac:dyDescent="0.2">
      <c r="A997" s="11">
        <v>43760</v>
      </c>
      <c r="B997" s="8">
        <v>15.76</v>
      </c>
      <c r="C997" s="6">
        <v>0.06</v>
      </c>
      <c r="D997" s="6">
        <v>0.42372881355932202</v>
      </c>
      <c r="E997" s="4"/>
      <c r="F997" s="9"/>
      <c r="G997" s="4"/>
      <c r="H997" s="4"/>
      <c r="I997" s="4"/>
    </row>
    <row r="998" spans="1:9" x14ac:dyDescent="0.2">
      <c r="A998" s="11">
        <v>43759</v>
      </c>
      <c r="B998" s="8">
        <v>15.69</v>
      </c>
      <c r="C998" s="6">
        <v>-0.03</v>
      </c>
      <c r="D998" s="6">
        <v>-0.21141649048625791</v>
      </c>
      <c r="E998" s="4"/>
      <c r="F998" s="9"/>
      <c r="G998" s="4"/>
      <c r="H998" s="4"/>
      <c r="I998" s="4"/>
    </row>
    <row r="999" spans="1:9" x14ac:dyDescent="0.2">
      <c r="A999" s="11">
        <v>43756</v>
      </c>
      <c r="B999" s="8">
        <v>15.72</v>
      </c>
      <c r="C999" s="6">
        <v>-0.06</v>
      </c>
      <c r="D999" s="6">
        <v>-0.42105263157894729</v>
      </c>
      <c r="E999" s="4"/>
      <c r="F999" s="9"/>
      <c r="G999" s="4"/>
      <c r="H999" s="4"/>
      <c r="I999" s="4"/>
    </row>
    <row r="1000" spans="1:9" x14ac:dyDescent="0.2">
      <c r="A1000" s="11">
        <v>43755</v>
      </c>
      <c r="B1000" s="8">
        <v>15.78</v>
      </c>
      <c r="C1000" s="6">
        <v>0.02</v>
      </c>
      <c r="D1000" s="6">
        <v>0.14054813773717501</v>
      </c>
      <c r="E1000" s="4"/>
      <c r="F1000" s="9"/>
      <c r="G1000" s="4"/>
      <c r="H1000" s="4"/>
      <c r="I1000" s="4"/>
    </row>
    <row r="1001" spans="1:9" x14ac:dyDescent="0.2">
      <c r="A1001" s="11">
        <v>43754</v>
      </c>
      <c r="B1001" s="8">
        <v>15.77</v>
      </c>
      <c r="C1001" s="6">
        <v>-0.05</v>
      </c>
      <c r="D1001" s="6">
        <v>-0.35014005602240889</v>
      </c>
      <c r="E1001" s="4"/>
      <c r="F1001" s="9"/>
      <c r="G1001" s="4"/>
      <c r="H1001" s="4"/>
      <c r="I1001" s="4"/>
    </row>
    <row r="1002" spans="1:9" x14ac:dyDescent="0.2">
      <c r="A1002" s="11">
        <v>43753</v>
      </c>
      <c r="B1002" s="8">
        <v>15.82</v>
      </c>
      <c r="C1002" s="6">
        <v>0.04</v>
      </c>
      <c r="D1002" s="6">
        <v>0.2808988764044944</v>
      </c>
      <c r="E1002" s="4"/>
      <c r="F1002" s="9"/>
      <c r="G1002" s="4"/>
      <c r="H1002" s="4"/>
      <c r="I1002" s="4"/>
    </row>
    <row r="1003" spans="1:9" x14ac:dyDescent="0.2">
      <c r="A1003" s="11">
        <v>43752</v>
      </c>
      <c r="B1003" s="8">
        <v>15.78</v>
      </c>
      <c r="C1003" s="6">
        <v>-0.02</v>
      </c>
      <c r="D1003" s="6">
        <v>-0.14025245441795231</v>
      </c>
      <c r="E1003" s="4"/>
      <c r="F1003" s="9"/>
      <c r="G1003" s="4"/>
      <c r="H1003" s="4"/>
      <c r="I1003" s="4"/>
    </row>
    <row r="1004" spans="1:9" x14ac:dyDescent="0.2">
      <c r="A1004" s="11">
        <v>43749</v>
      </c>
      <c r="B1004" s="8">
        <v>15.8</v>
      </c>
      <c r="C1004" s="6">
        <v>0.06</v>
      </c>
      <c r="D1004" s="6">
        <v>0.42253521126760563</v>
      </c>
      <c r="E1004" s="4"/>
      <c r="F1004" s="9"/>
      <c r="G1004" s="4"/>
      <c r="H1004" s="4"/>
      <c r="I1004" s="4"/>
    </row>
    <row r="1005" spans="1:9" x14ac:dyDescent="0.2">
      <c r="A1005" s="11">
        <v>43748</v>
      </c>
      <c r="B1005" s="8">
        <v>15.73</v>
      </c>
      <c r="C1005" s="6">
        <v>0</v>
      </c>
      <c r="D1005" s="6">
        <v>0</v>
      </c>
      <c r="E1005" s="4"/>
      <c r="F1005" s="9"/>
      <c r="G1005" s="4"/>
      <c r="H1005" s="4"/>
      <c r="I1005" s="4"/>
    </row>
    <row r="1006" spans="1:9" x14ac:dyDescent="0.2">
      <c r="A1006" s="11">
        <v>43747</v>
      </c>
      <c r="B1006" s="8">
        <v>15.73</v>
      </c>
      <c r="C1006" s="6">
        <v>-0.02</v>
      </c>
      <c r="D1006" s="6">
        <v>-0.14064697609001409</v>
      </c>
      <c r="E1006" s="4"/>
      <c r="F1006" s="9"/>
      <c r="G1006" s="4"/>
      <c r="H1006" s="4"/>
      <c r="I1006" s="4"/>
    </row>
    <row r="1007" spans="1:9" x14ac:dyDescent="0.2">
      <c r="A1007" s="11">
        <v>43746</v>
      </c>
      <c r="B1007" s="8">
        <v>15.75</v>
      </c>
      <c r="C1007" s="6">
        <v>-0.05</v>
      </c>
      <c r="D1007" s="6">
        <v>-0.35038542396636302</v>
      </c>
      <c r="E1007" s="4"/>
      <c r="F1007" s="9"/>
      <c r="G1007" s="4"/>
      <c r="H1007" s="4"/>
      <c r="I1007" s="4"/>
    </row>
    <row r="1008" spans="1:9" x14ac:dyDescent="0.2">
      <c r="A1008" s="11">
        <v>43745</v>
      </c>
      <c r="B1008" s="8">
        <v>15.8</v>
      </c>
      <c r="C1008" s="6">
        <v>0.01</v>
      </c>
      <c r="D1008" s="6">
        <v>7.0126227208976197E-2</v>
      </c>
      <c r="E1008" s="4"/>
      <c r="F1008" s="9"/>
      <c r="G1008" s="4"/>
      <c r="H1008" s="4"/>
      <c r="I1008" s="4"/>
    </row>
    <row r="1009" spans="1:9" x14ac:dyDescent="0.2">
      <c r="A1009" s="11">
        <v>43742</v>
      </c>
      <c r="B1009" s="8">
        <v>15.79</v>
      </c>
      <c r="C1009" s="6">
        <v>0.09</v>
      </c>
      <c r="D1009" s="6">
        <v>0.63514467184191958</v>
      </c>
      <c r="E1009" s="4"/>
      <c r="F1009" s="9"/>
      <c r="G1009" s="4"/>
      <c r="H1009" s="4"/>
      <c r="I1009" s="4"/>
    </row>
    <row r="1010" spans="1:9" x14ac:dyDescent="0.2">
      <c r="A1010" s="11">
        <v>43741</v>
      </c>
      <c r="B1010" s="8">
        <v>15.7</v>
      </c>
      <c r="C1010" s="6">
        <v>-0.05</v>
      </c>
      <c r="D1010" s="6">
        <v>-0.35161744022503522</v>
      </c>
      <c r="E1010" s="4"/>
      <c r="F1010" s="9"/>
      <c r="G1010" s="4"/>
      <c r="H1010" s="4"/>
      <c r="I1010" s="4"/>
    </row>
    <row r="1011" spans="1:9" x14ac:dyDescent="0.2">
      <c r="A1011" s="11">
        <v>43740</v>
      </c>
      <c r="B1011" s="8">
        <v>15.75</v>
      </c>
      <c r="C1011" s="6">
        <v>-0.2</v>
      </c>
      <c r="D1011" s="6">
        <v>-1.3869625520110958</v>
      </c>
      <c r="E1011" s="4"/>
      <c r="F1011" s="9"/>
      <c r="G1011" s="4"/>
      <c r="H1011" s="4"/>
      <c r="I1011" s="4"/>
    </row>
    <row r="1012" spans="1:9" x14ac:dyDescent="0.2">
      <c r="A1012" s="11">
        <v>43739</v>
      </c>
      <c r="B1012" s="8">
        <v>15.97</v>
      </c>
      <c r="C1012" s="6">
        <v>0.02</v>
      </c>
      <c r="D1012" s="6">
        <v>0.1388888888888889</v>
      </c>
      <c r="E1012" s="4"/>
      <c r="F1012" s="9"/>
      <c r="G1012" s="4"/>
      <c r="H1012" s="4"/>
      <c r="I1012" s="4"/>
    </row>
    <row r="1013" spans="1:9" x14ac:dyDescent="0.2">
      <c r="A1013" s="11">
        <v>43738</v>
      </c>
      <c r="B1013" s="8">
        <v>15.95</v>
      </c>
      <c r="C1013" s="6">
        <v>-0.01</v>
      </c>
      <c r="D1013" s="6">
        <v>-6.9396252602359501E-2</v>
      </c>
      <c r="E1013" s="4"/>
      <c r="F1013" s="9"/>
      <c r="G1013" s="4"/>
      <c r="H1013" s="4"/>
      <c r="I1013" s="4"/>
    </row>
    <row r="1014" spans="1:9" x14ac:dyDescent="0.2">
      <c r="A1014" s="11">
        <v>43735</v>
      </c>
      <c r="B1014" s="8">
        <v>15.96</v>
      </c>
      <c r="C1014" s="6">
        <v>0.03</v>
      </c>
      <c r="D1014" s="6">
        <v>0.20862308762169679</v>
      </c>
      <c r="E1014" s="4"/>
      <c r="F1014" s="9"/>
      <c r="G1014" s="4"/>
      <c r="H1014" s="4"/>
      <c r="I1014" s="4"/>
    </row>
    <row r="1015" spans="1:9" x14ac:dyDescent="0.2">
      <c r="A1015" s="11" t="s">
        <v>16</v>
      </c>
      <c r="B1015" s="8">
        <v>15.93</v>
      </c>
      <c r="C1015" s="6">
        <v>0.06</v>
      </c>
      <c r="D1015" s="6">
        <v>0.41899441340782118</v>
      </c>
      <c r="E1015" s="4"/>
      <c r="F1015" s="9"/>
      <c r="G1015" s="4"/>
      <c r="H1015" s="4"/>
      <c r="I1015" s="4"/>
    </row>
    <row r="1016" spans="1:9" x14ac:dyDescent="0.2">
      <c r="A1016" s="11">
        <v>43733</v>
      </c>
      <c r="B1016" s="8">
        <v>15.86</v>
      </c>
      <c r="C1016" s="6">
        <v>-0.08</v>
      </c>
      <c r="D1016" s="6">
        <v>-0.55555555555555558</v>
      </c>
      <c r="E1016" s="4"/>
      <c r="F1016" s="9"/>
      <c r="G1016" s="4"/>
      <c r="H1016" s="4"/>
      <c r="I1016" s="4"/>
    </row>
    <row r="1017" spans="1:9" x14ac:dyDescent="0.2">
      <c r="A1017" s="11">
        <v>43732</v>
      </c>
      <c r="B1017" s="8">
        <v>15.95</v>
      </c>
      <c r="C1017" s="6">
        <v>0.04</v>
      </c>
      <c r="D1017" s="6">
        <v>0.2785515320334262</v>
      </c>
      <c r="E1017" s="4"/>
      <c r="F1017" s="9"/>
      <c r="G1017" s="4"/>
      <c r="H1017" s="4"/>
      <c r="I1017" s="4"/>
    </row>
    <row r="1018" spans="1:9" x14ac:dyDescent="0.2">
      <c r="A1018" s="11">
        <v>43731</v>
      </c>
      <c r="B1018" s="8">
        <v>15.91</v>
      </c>
      <c r="C1018" s="6">
        <v>-0.01</v>
      </c>
      <c r="D1018" s="6">
        <v>-6.9589422407794005E-2</v>
      </c>
      <c r="E1018" s="4"/>
      <c r="F1018" s="9"/>
      <c r="G1018" s="4"/>
      <c r="H1018" s="4"/>
      <c r="I1018" s="4"/>
    </row>
    <row r="1019" spans="1:9" x14ac:dyDescent="0.2">
      <c r="A1019" s="11" t="s">
        <v>17</v>
      </c>
      <c r="B1019" s="8">
        <v>15.92</v>
      </c>
      <c r="C1019" s="6">
        <v>0.05</v>
      </c>
      <c r="D1019" s="6">
        <v>0.34916201117318441</v>
      </c>
      <c r="E1019" s="4"/>
      <c r="F1019" s="9"/>
      <c r="G1019" s="4"/>
      <c r="H1019" s="4"/>
      <c r="I1019" s="4"/>
    </row>
    <row r="1020" spans="1:9" x14ac:dyDescent="0.2">
      <c r="A1020" s="11" t="s">
        <v>18</v>
      </c>
      <c r="B1020" s="8">
        <v>15.86</v>
      </c>
      <c r="C1020" s="6">
        <v>0.06</v>
      </c>
      <c r="D1020" s="6">
        <v>0.42075736325385688</v>
      </c>
      <c r="E1020" s="4"/>
      <c r="F1020" s="9"/>
      <c r="G1020" s="4"/>
      <c r="H1020" s="4"/>
      <c r="I1020" s="4"/>
    </row>
    <row r="1021" spans="1:9" x14ac:dyDescent="0.2">
      <c r="A1021" s="11" t="s">
        <v>19</v>
      </c>
      <c r="B1021" s="8">
        <v>15.8</v>
      </c>
      <c r="C1021" s="6">
        <v>-0.01</v>
      </c>
      <c r="D1021" s="6">
        <v>-7.0077084793272598E-2</v>
      </c>
      <c r="E1021" s="4"/>
      <c r="F1021" s="9"/>
      <c r="G1021" s="4"/>
      <c r="H1021" s="4"/>
      <c r="I1021" s="4"/>
    </row>
    <row r="1022" spans="1:9" x14ac:dyDescent="0.2">
      <c r="A1022" s="11" t="s">
        <v>20</v>
      </c>
      <c r="B1022" s="8">
        <v>15.8</v>
      </c>
      <c r="C1022" s="6">
        <v>0</v>
      </c>
      <c r="D1022" s="6">
        <v>0</v>
      </c>
      <c r="E1022" s="4"/>
      <c r="F1022" s="9"/>
      <c r="G1022" s="4"/>
      <c r="H1022" s="4"/>
      <c r="I1022" s="4"/>
    </row>
    <row r="1023" spans="1:9" x14ac:dyDescent="0.2">
      <c r="A1023" s="11" t="s">
        <v>21</v>
      </c>
      <c r="B1023" s="8">
        <v>15.8</v>
      </c>
      <c r="C1023" s="6">
        <v>0</v>
      </c>
      <c r="D1023" s="6">
        <v>0</v>
      </c>
      <c r="E1023" s="4"/>
      <c r="F1023" s="9"/>
      <c r="G1023" s="4"/>
      <c r="H1023" s="4"/>
      <c r="I1023" s="4"/>
    </row>
    <row r="1024" spans="1:9" x14ac:dyDescent="0.2">
      <c r="A1024" s="11" t="s">
        <v>22</v>
      </c>
      <c r="B1024" s="8">
        <v>15.8</v>
      </c>
      <c r="C1024" s="6">
        <v>-0.03</v>
      </c>
      <c r="D1024" s="6">
        <v>-0.20979020979020979</v>
      </c>
      <c r="E1024" s="4"/>
      <c r="F1024" s="9"/>
      <c r="G1024" s="4"/>
      <c r="H1024" s="4"/>
      <c r="I1024" s="4"/>
    </row>
    <row r="1025" spans="1:9" x14ac:dyDescent="0.2">
      <c r="A1025" s="11" t="s">
        <v>23</v>
      </c>
      <c r="B1025" s="8">
        <v>15.84</v>
      </c>
      <c r="C1025" s="6">
        <v>0.03</v>
      </c>
      <c r="D1025" s="6">
        <v>0.21023125437981779</v>
      </c>
      <c r="E1025" s="4"/>
      <c r="F1025" s="9"/>
      <c r="G1025" s="4"/>
      <c r="H1025" s="4"/>
      <c r="I1025" s="4"/>
    </row>
    <row r="1026" spans="1:9" x14ac:dyDescent="0.2">
      <c r="A1026" s="11" t="s">
        <v>24</v>
      </c>
      <c r="B1026" s="8">
        <v>15.8</v>
      </c>
      <c r="C1026" s="6">
        <v>0.05</v>
      </c>
      <c r="D1026" s="6">
        <v>0.35161744022503522</v>
      </c>
      <c r="E1026" s="4"/>
      <c r="F1026" s="9"/>
      <c r="G1026" s="4"/>
      <c r="H1026" s="4"/>
      <c r="I1026" s="4"/>
    </row>
    <row r="1027" spans="1:9" x14ac:dyDescent="0.2">
      <c r="A1027" s="11" t="s">
        <v>25</v>
      </c>
      <c r="B1027" s="8">
        <v>15.75</v>
      </c>
      <c r="C1027" s="6">
        <v>-0.06</v>
      </c>
      <c r="D1027" s="6">
        <v>-0.42016806722689082</v>
      </c>
      <c r="E1027" s="4"/>
      <c r="F1027" s="9"/>
      <c r="G1027" s="4"/>
      <c r="H1027" s="4"/>
      <c r="I1027" s="4"/>
    </row>
    <row r="1028" spans="1:9" x14ac:dyDescent="0.2">
      <c r="A1028" s="11" t="s">
        <v>26</v>
      </c>
      <c r="B1028" s="8">
        <v>15.81</v>
      </c>
      <c r="C1028" s="6">
        <v>-0.02</v>
      </c>
      <c r="D1028" s="6">
        <v>-0.1398601398601399</v>
      </c>
      <c r="E1028" s="4"/>
      <c r="F1028" s="9"/>
      <c r="G1028" s="4"/>
      <c r="H1028" s="4"/>
      <c r="I1028" s="4"/>
    </row>
    <row r="1029" spans="1:9" x14ac:dyDescent="0.2">
      <c r="A1029" s="11" t="s">
        <v>27</v>
      </c>
      <c r="B1029" s="8">
        <v>15.84</v>
      </c>
      <c r="C1029" s="6">
        <v>0.02</v>
      </c>
      <c r="D1029" s="6">
        <v>0.14005602240896359</v>
      </c>
      <c r="E1029" s="4"/>
      <c r="F1029" s="9"/>
      <c r="G1029" s="4"/>
      <c r="H1029" s="4"/>
      <c r="I1029" s="4"/>
    </row>
    <row r="1030" spans="1:9" x14ac:dyDescent="0.2">
      <c r="A1030" s="11" t="s">
        <v>28</v>
      </c>
      <c r="B1030" s="8">
        <v>15.82</v>
      </c>
      <c r="C1030" s="6">
        <v>0.04</v>
      </c>
      <c r="D1030" s="6">
        <v>0.2808988764044944</v>
      </c>
      <c r="E1030" s="4"/>
      <c r="F1030" s="9"/>
      <c r="G1030" s="4"/>
      <c r="H1030" s="4"/>
      <c r="I1030" s="4"/>
    </row>
    <row r="1031" spans="1:9" x14ac:dyDescent="0.2">
      <c r="A1031" s="11" t="s">
        <v>29</v>
      </c>
      <c r="B1031" s="8">
        <v>15.77</v>
      </c>
      <c r="C1031" s="6">
        <v>-0.03</v>
      </c>
      <c r="D1031" s="6">
        <v>-0.21023125437981779</v>
      </c>
      <c r="E1031" s="4"/>
      <c r="F1031" s="9"/>
      <c r="G1031" s="4"/>
      <c r="H1031" s="4"/>
      <c r="I1031" s="4"/>
    </row>
    <row r="1032" spans="1:9" x14ac:dyDescent="0.2">
      <c r="A1032" s="11" t="s">
        <v>30</v>
      </c>
      <c r="B1032" s="8">
        <v>15.8</v>
      </c>
      <c r="C1032" s="6">
        <v>0.01</v>
      </c>
      <c r="D1032" s="6">
        <v>7.0126227208976197E-2</v>
      </c>
      <c r="E1032" s="4"/>
      <c r="F1032" s="9"/>
      <c r="G1032" s="4"/>
      <c r="H1032" s="4"/>
      <c r="I1032" s="4"/>
    </row>
    <row r="1033" spans="1:9" x14ac:dyDescent="0.2">
      <c r="A1033" s="11" t="s">
        <v>31</v>
      </c>
      <c r="B1033" s="8">
        <v>15.79</v>
      </c>
      <c r="C1033" s="6">
        <v>0.01</v>
      </c>
      <c r="D1033" s="6">
        <v>7.0175438596491196E-2</v>
      </c>
      <c r="E1033" s="4"/>
      <c r="F1033" s="9"/>
      <c r="G1033" s="4"/>
      <c r="H1033" s="4"/>
      <c r="I1033" s="4"/>
    </row>
    <row r="1034" spans="1:9" x14ac:dyDescent="0.2">
      <c r="A1034" s="11" t="s">
        <v>32</v>
      </c>
      <c r="B1034" s="8">
        <v>15.78</v>
      </c>
      <c r="C1034" s="6">
        <v>0.05</v>
      </c>
      <c r="D1034" s="6">
        <v>0.352112676056338</v>
      </c>
      <c r="E1034" s="4"/>
      <c r="F1034" s="9"/>
      <c r="G1034" s="4"/>
      <c r="H1034" s="4"/>
      <c r="I1034" s="4"/>
    </row>
    <row r="1035" spans="1:9" x14ac:dyDescent="0.2">
      <c r="A1035" s="11" t="s">
        <v>33</v>
      </c>
      <c r="B1035" s="8">
        <v>15.72</v>
      </c>
      <c r="C1035" s="6">
        <v>7.0000000000000007E-2</v>
      </c>
      <c r="D1035" s="6">
        <v>0.49539985845718332</v>
      </c>
      <c r="E1035" s="4"/>
      <c r="F1035" s="9"/>
      <c r="G1035" s="4"/>
      <c r="H1035" s="4"/>
      <c r="I1035" s="4"/>
    </row>
    <row r="1036" spans="1:9" x14ac:dyDescent="0.2">
      <c r="A1036" s="11" t="s">
        <v>34</v>
      </c>
      <c r="B1036" s="8">
        <v>15.64</v>
      </c>
      <c r="C1036" s="6">
        <v>0</v>
      </c>
      <c r="D1036" s="6">
        <v>0</v>
      </c>
      <c r="E1036" s="4"/>
      <c r="F1036" s="9"/>
      <c r="G1036" s="4"/>
      <c r="H1036" s="4"/>
      <c r="I1036" s="4"/>
    </row>
    <row r="1037" spans="1:9" x14ac:dyDescent="0.2">
      <c r="A1037" s="11" t="s">
        <v>35</v>
      </c>
      <c r="B1037" s="8">
        <v>15.64</v>
      </c>
      <c r="C1037" s="6">
        <v>7.0000000000000007E-2</v>
      </c>
      <c r="D1037" s="6">
        <v>0.49786628733997162</v>
      </c>
      <c r="E1037" s="4"/>
      <c r="F1037" s="9"/>
      <c r="G1037" s="4"/>
      <c r="H1037" s="4"/>
      <c r="I1037" s="4"/>
    </row>
    <row r="1038" spans="1:9" x14ac:dyDescent="0.2">
      <c r="A1038" s="11" t="s">
        <v>36</v>
      </c>
      <c r="B1038" s="8">
        <v>15.57</v>
      </c>
      <c r="C1038" s="6">
        <v>-0.1</v>
      </c>
      <c r="D1038" s="6">
        <v>-0.70621468926553677</v>
      </c>
      <c r="E1038" s="4"/>
      <c r="F1038" s="9"/>
      <c r="G1038" s="4"/>
      <c r="H1038" s="4"/>
      <c r="I1038" s="4"/>
    </row>
    <row r="1039" spans="1:9" x14ac:dyDescent="0.2">
      <c r="A1039" s="11" t="s">
        <v>37</v>
      </c>
      <c r="B1039" s="8">
        <v>15.67</v>
      </c>
      <c r="C1039" s="6">
        <v>-0.03</v>
      </c>
      <c r="D1039" s="6">
        <v>-0.21141649048625791</v>
      </c>
      <c r="E1039" s="4"/>
      <c r="F1039" s="9"/>
      <c r="G1039" s="4"/>
      <c r="H1039" s="4"/>
      <c r="I1039" s="4"/>
    </row>
    <row r="1040" spans="1:9" x14ac:dyDescent="0.2">
      <c r="A1040" s="11" t="s">
        <v>38</v>
      </c>
      <c r="B1040" s="8">
        <v>15.7</v>
      </c>
      <c r="C1040" s="6">
        <v>0.01</v>
      </c>
      <c r="D1040" s="6">
        <v>7.0521861777150904E-2</v>
      </c>
      <c r="E1040" s="4"/>
      <c r="F1040" s="9"/>
      <c r="G1040" s="4"/>
      <c r="H1040" s="4"/>
      <c r="I1040" s="4"/>
    </row>
    <row r="1041" spans="1:9" x14ac:dyDescent="0.2">
      <c r="A1041" s="11" t="s">
        <v>39</v>
      </c>
      <c r="B1041" s="8">
        <v>15.7</v>
      </c>
      <c r="C1041" s="6">
        <v>0.03</v>
      </c>
      <c r="D1041" s="6">
        <v>0.21201413427561841</v>
      </c>
      <c r="E1041" s="4"/>
      <c r="F1041" s="9"/>
      <c r="G1041" s="4"/>
      <c r="H1041" s="4"/>
      <c r="I1041" s="4"/>
    </row>
    <row r="1042" spans="1:9" x14ac:dyDescent="0.2">
      <c r="A1042" s="11" t="s">
        <v>40</v>
      </c>
      <c r="B1042" s="8">
        <v>15.66</v>
      </c>
      <c r="C1042" s="6">
        <v>-0.01</v>
      </c>
      <c r="D1042" s="6">
        <v>-7.0621468926553702E-2</v>
      </c>
      <c r="E1042" s="4"/>
      <c r="F1042" s="9"/>
      <c r="G1042" s="4"/>
      <c r="H1042" s="4"/>
      <c r="I1042" s="4"/>
    </row>
    <row r="1043" spans="1:9" x14ac:dyDescent="0.2">
      <c r="A1043" s="11" t="s">
        <v>41</v>
      </c>
      <c r="B1043" s="8">
        <v>15.68</v>
      </c>
      <c r="C1043" s="6">
        <v>0.09</v>
      </c>
      <c r="D1043" s="6">
        <v>0.63965884861407252</v>
      </c>
      <c r="E1043" s="4"/>
      <c r="F1043" s="9"/>
      <c r="G1043" s="4"/>
      <c r="H1043" s="4"/>
      <c r="I1043" s="4"/>
    </row>
    <row r="1044" spans="1:9" x14ac:dyDescent="0.2">
      <c r="A1044" s="11" t="s">
        <v>42</v>
      </c>
      <c r="B1044" s="8">
        <v>15.58</v>
      </c>
      <c r="C1044" s="6">
        <v>0.04</v>
      </c>
      <c r="D1044" s="6">
        <v>0.2851033499643621</v>
      </c>
      <c r="E1044" s="4"/>
      <c r="F1044" s="9"/>
      <c r="G1044" s="4"/>
      <c r="H1044" s="4"/>
      <c r="I1044" s="4"/>
    </row>
    <row r="1045" spans="1:9" x14ac:dyDescent="0.2">
      <c r="A1045" s="11" t="s">
        <v>43</v>
      </c>
      <c r="B1045" s="8">
        <v>15.53</v>
      </c>
      <c r="C1045" s="6">
        <v>-0.04</v>
      </c>
      <c r="D1045" s="6">
        <v>-0.28429282160625452</v>
      </c>
      <c r="E1045" s="4"/>
      <c r="F1045" s="9"/>
      <c r="G1045" s="4"/>
      <c r="H1045" s="4"/>
      <c r="I1045" s="4"/>
    </row>
    <row r="1046" spans="1:9" x14ac:dyDescent="0.2">
      <c r="A1046" s="11" t="s">
        <v>44</v>
      </c>
      <c r="B1046" s="8">
        <v>15.57</v>
      </c>
      <c r="C1046" s="6">
        <v>7.0000000000000007E-2</v>
      </c>
      <c r="D1046" s="6">
        <v>0.5</v>
      </c>
      <c r="E1046" s="4"/>
      <c r="F1046" s="9"/>
      <c r="G1046" s="4"/>
      <c r="H1046" s="4"/>
      <c r="I1046" s="4"/>
    </row>
    <row r="1047" spans="1:9" x14ac:dyDescent="0.2">
      <c r="A1047" s="11" t="s">
        <v>45</v>
      </c>
      <c r="B1047" s="8">
        <v>15.5</v>
      </c>
      <c r="C1047" s="6">
        <v>-0.06</v>
      </c>
      <c r="D1047" s="6">
        <v>-0.4267425320056899</v>
      </c>
      <c r="E1047" s="4"/>
      <c r="F1047" s="9"/>
      <c r="G1047" s="4"/>
      <c r="H1047" s="4"/>
      <c r="I1047" s="4"/>
    </row>
    <row r="1048" spans="1:9" x14ac:dyDescent="0.2">
      <c r="A1048" s="11" t="s">
        <v>46</v>
      </c>
      <c r="B1048" s="8">
        <v>15.56</v>
      </c>
      <c r="C1048" s="6">
        <v>0.04</v>
      </c>
      <c r="D1048" s="6">
        <v>0.28530670470756059</v>
      </c>
      <c r="E1048" s="4"/>
      <c r="F1048" s="9"/>
      <c r="G1048" s="4"/>
      <c r="H1048" s="4"/>
      <c r="I1048" s="4"/>
    </row>
    <row r="1049" spans="1:9" x14ac:dyDescent="0.2">
      <c r="A1049" s="11" t="s">
        <v>47</v>
      </c>
      <c r="B1049" s="8">
        <v>15.52</v>
      </c>
      <c r="C1049" s="6">
        <v>0.13</v>
      </c>
      <c r="D1049" s="6">
        <v>0.93592512598992084</v>
      </c>
      <c r="E1049" s="4"/>
      <c r="F1049" s="9"/>
      <c r="G1049" s="4"/>
      <c r="H1049" s="4"/>
      <c r="I1049" s="4"/>
    </row>
    <row r="1050" spans="1:9" x14ac:dyDescent="0.2">
      <c r="A1050" s="11" t="s">
        <v>48</v>
      </c>
      <c r="B1050" s="8">
        <v>15.38</v>
      </c>
      <c r="C1050" s="6">
        <v>-0.03</v>
      </c>
      <c r="D1050" s="6">
        <v>-0.2155172413793103</v>
      </c>
      <c r="E1050" s="4"/>
      <c r="F1050" s="9"/>
      <c r="G1050" s="4"/>
      <c r="H1050" s="4"/>
      <c r="I1050" s="4"/>
    </row>
    <row r="1051" spans="1:9" x14ac:dyDescent="0.2">
      <c r="A1051" s="11" t="s">
        <v>49</v>
      </c>
      <c r="B1051" s="8">
        <v>15.41</v>
      </c>
      <c r="C1051" s="6">
        <v>-0.05</v>
      </c>
      <c r="D1051" s="6">
        <v>-0.35790980672870443</v>
      </c>
      <c r="E1051" s="4"/>
      <c r="F1051" s="9"/>
      <c r="G1051" s="4"/>
      <c r="H1051" s="4"/>
      <c r="I1051" s="4"/>
    </row>
    <row r="1052" spans="1:9" x14ac:dyDescent="0.2">
      <c r="A1052" s="11" t="s">
        <v>50</v>
      </c>
      <c r="B1052" s="8">
        <v>15.46</v>
      </c>
      <c r="C1052" s="6">
        <v>-0.18</v>
      </c>
      <c r="D1052" s="6">
        <v>-1.2720848056537102</v>
      </c>
      <c r="E1052" s="4"/>
      <c r="F1052" s="9"/>
      <c r="G1052" s="4"/>
      <c r="H1052" s="4"/>
      <c r="I1052" s="4"/>
    </row>
    <row r="1053" spans="1:9" x14ac:dyDescent="0.2">
      <c r="A1053" s="11" t="s">
        <v>51</v>
      </c>
      <c r="B1053" s="8">
        <v>15.66</v>
      </c>
      <c r="C1053" s="6">
        <v>-0.13</v>
      </c>
      <c r="D1053" s="6">
        <v>-0.91036414565826329</v>
      </c>
      <c r="E1053" s="4"/>
      <c r="F1053" s="9"/>
      <c r="G1053" s="4"/>
      <c r="H1053" s="4"/>
      <c r="I1053" s="4"/>
    </row>
    <row r="1054" spans="1:9" x14ac:dyDescent="0.2">
      <c r="A1054" s="11" t="s">
        <v>52</v>
      </c>
      <c r="B1054" s="8">
        <v>15.8</v>
      </c>
      <c r="C1054" s="6">
        <v>0.01</v>
      </c>
      <c r="D1054" s="6">
        <v>7.0077084793272598E-2</v>
      </c>
      <c r="E1054" s="4"/>
      <c r="F1054" s="9"/>
      <c r="G1054" s="4"/>
      <c r="H1054" s="4"/>
      <c r="I1054" s="4"/>
    </row>
    <row r="1055" spans="1:9" x14ac:dyDescent="0.2">
      <c r="A1055" s="11" t="s">
        <v>53</v>
      </c>
      <c r="B1055" s="8">
        <v>15.79</v>
      </c>
      <c r="C1055" s="6">
        <v>0</v>
      </c>
      <c r="D1055" s="6">
        <v>0</v>
      </c>
      <c r="E1055" s="4"/>
      <c r="F1055" s="9"/>
      <c r="G1055" s="4"/>
      <c r="H1055" s="4"/>
      <c r="I1055" s="4"/>
    </row>
    <row r="1056" spans="1:9" x14ac:dyDescent="0.2">
      <c r="A1056" s="11" t="s">
        <v>54</v>
      </c>
      <c r="B1056" s="8">
        <v>15.79</v>
      </c>
      <c r="C1056" s="6">
        <v>-0.04</v>
      </c>
      <c r="D1056" s="6">
        <v>-0.27952480782669459</v>
      </c>
      <c r="E1056" s="4"/>
      <c r="F1056" s="9"/>
      <c r="G1056" s="4"/>
      <c r="H1056" s="4"/>
      <c r="I1056" s="4"/>
    </row>
    <row r="1057" spans="1:9" x14ac:dyDescent="0.2">
      <c r="A1057" s="11" t="s">
        <v>55</v>
      </c>
      <c r="B1057" s="8">
        <v>15.83</v>
      </c>
      <c r="C1057" s="6">
        <v>0</v>
      </c>
      <c r="D1057" s="6">
        <v>0</v>
      </c>
      <c r="E1057" s="4"/>
      <c r="F1057" s="9"/>
      <c r="G1057" s="4"/>
      <c r="H1057" s="4"/>
      <c r="I1057" s="4"/>
    </row>
    <row r="1058" spans="1:9" x14ac:dyDescent="0.2">
      <c r="A1058" s="11" t="s">
        <v>56</v>
      </c>
      <c r="B1058" s="8">
        <v>15.83</v>
      </c>
      <c r="C1058" s="6">
        <v>0.05</v>
      </c>
      <c r="D1058" s="6">
        <v>0.35063113604488078</v>
      </c>
      <c r="E1058" s="4"/>
      <c r="F1058" s="9"/>
      <c r="G1058" s="4"/>
      <c r="H1058" s="4"/>
      <c r="I1058" s="4"/>
    </row>
    <row r="1059" spans="1:9" x14ac:dyDescent="0.2">
      <c r="A1059" s="11" t="s">
        <v>57</v>
      </c>
      <c r="B1059" s="8">
        <v>15.78</v>
      </c>
      <c r="C1059" s="6">
        <v>-0.05</v>
      </c>
      <c r="D1059" s="6">
        <v>-0.34940600978336828</v>
      </c>
      <c r="E1059" s="4"/>
      <c r="F1059" s="9"/>
      <c r="G1059" s="4"/>
      <c r="H1059" s="4"/>
      <c r="I1059" s="4"/>
    </row>
    <row r="1060" spans="1:9" x14ac:dyDescent="0.2">
      <c r="A1060" s="11" t="s">
        <v>58</v>
      </c>
      <c r="B1060" s="8">
        <v>15.83</v>
      </c>
      <c r="C1060" s="6">
        <v>0.06</v>
      </c>
      <c r="D1060" s="6">
        <v>0.42105263157894729</v>
      </c>
      <c r="E1060" s="4"/>
      <c r="F1060" s="9"/>
      <c r="G1060" s="4"/>
      <c r="H1060" s="4"/>
      <c r="I1060" s="4"/>
    </row>
    <row r="1061" spans="1:9" x14ac:dyDescent="0.2">
      <c r="A1061" s="11" t="s">
        <v>59</v>
      </c>
      <c r="B1061" s="8">
        <v>15.77</v>
      </c>
      <c r="C1061" s="6">
        <v>0.03</v>
      </c>
      <c r="D1061" s="6">
        <v>0.2109704641350211</v>
      </c>
      <c r="E1061" s="4"/>
      <c r="F1061" s="9"/>
      <c r="G1061" s="4"/>
      <c r="H1061" s="4"/>
      <c r="I1061" s="4"/>
    </row>
    <row r="1062" spans="1:9" x14ac:dyDescent="0.2">
      <c r="A1062" s="11" t="s">
        <v>60</v>
      </c>
      <c r="B1062" s="8">
        <v>15.73</v>
      </c>
      <c r="C1062" s="6">
        <v>-0.01</v>
      </c>
      <c r="D1062" s="6">
        <v>-7.0274068868587503E-2</v>
      </c>
      <c r="E1062" s="4"/>
      <c r="F1062" s="9"/>
      <c r="G1062" s="4"/>
      <c r="H1062" s="4"/>
      <c r="I1062" s="4"/>
    </row>
    <row r="1063" spans="1:9" x14ac:dyDescent="0.2">
      <c r="A1063" s="11" t="s">
        <v>61</v>
      </c>
      <c r="B1063" s="8">
        <v>15.74</v>
      </c>
      <c r="C1063" s="6">
        <v>0.04</v>
      </c>
      <c r="D1063" s="6">
        <v>0.28188865398167717</v>
      </c>
      <c r="E1063" s="4"/>
      <c r="F1063" s="9"/>
      <c r="G1063" s="4"/>
      <c r="H1063" s="4"/>
      <c r="I1063" s="4"/>
    </row>
    <row r="1064" spans="1:9" x14ac:dyDescent="0.2">
      <c r="A1064" s="11" t="s">
        <v>62</v>
      </c>
      <c r="B1064" s="8">
        <v>15.7</v>
      </c>
      <c r="C1064" s="6">
        <v>-0.04</v>
      </c>
      <c r="D1064" s="6">
        <v>-0.28109627547435001</v>
      </c>
      <c r="E1064" s="4"/>
      <c r="F1064" s="9"/>
      <c r="G1064" s="4"/>
      <c r="H1064" s="4"/>
      <c r="I1064" s="4"/>
    </row>
    <row r="1065" spans="1:9" x14ac:dyDescent="0.2">
      <c r="A1065" s="11" t="s">
        <v>63</v>
      </c>
      <c r="B1065" s="8">
        <v>15.74</v>
      </c>
      <c r="C1065" s="6">
        <v>0</v>
      </c>
      <c r="D1065" s="6">
        <v>0</v>
      </c>
      <c r="E1065" s="4"/>
      <c r="F1065" s="9"/>
      <c r="G1065" s="4"/>
      <c r="H1065" s="4"/>
      <c r="I1065" s="4"/>
    </row>
    <row r="1066" spans="1:9" x14ac:dyDescent="0.2">
      <c r="A1066" s="11" t="s">
        <v>64</v>
      </c>
      <c r="B1066" s="8">
        <v>15.75</v>
      </c>
      <c r="C1066" s="6">
        <v>0.04</v>
      </c>
      <c r="D1066" s="6">
        <v>0.28188865398167717</v>
      </c>
      <c r="E1066" s="4"/>
      <c r="F1066" s="9"/>
      <c r="G1066" s="4"/>
      <c r="H1066" s="4"/>
      <c r="I1066" s="4"/>
    </row>
    <row r="1067" spans="1:9" x14ac:dyDescent="0.2">
      <c r="A1067" s="11" t="s">
        <v>65</v>
      </c>
      <c r="B1067" s="8">
        <v>15.7</v>
      </c>
      <c r="C1067" s="6">
        <v>0.02</v>
      </c>
      <c r="D1067" s="6">
        <v>0.14114326040931549</v>
      </c>
      <c r="E1067" s="4"/>
      <c r="F1067" s="9"/>
      <c r="G1067" s="4"/>
      <c r="H1067" s="4"/>
      <c r="I1067" s="4"/>
    </row>
    <row r="1068" spans="1:9" x14ac:dyDescent="0.2">
      <c r="A1068" s="11" t="s">
        <v>66</v>
      </c>
      <c r="B1068" s="8">
        <v>15.68</v>
      </c>
      <c r="C1068" s="6">
        <v>0</v>
      </c>
      <c r="D1068" s="6">
        <v>0</v>
      </c>
      <c r="E1068" s="4"/>
      <c r="F1068" s="9"/>
      <c r="G1068" s="4"/>
      <c r="H1068" s="4"/>
      <c r="I1068" s="4"/>
    </row>
    <row r="1069" spans="1:9" x14ac:dyDescent="0.2">
      <c r="A1069" s="11" t="s">
        <v>67</v>
      </c>
      <c r="B1069" s="8">
        <v>15.68</v>
      </c>
      <c r="C1069" s="6">
        <v>-0.01</v>
      </c>
      <c r="D1069" s="6">
        <v>-7.0521861777150904E-2</v>
      </c>
      <c r="E1069" s="4"/>
      <c r="F1069" s="9"/>
      <c r="G1069" s="4"/>
      <c r="H1069" s="4"/>
      <c r="I1069" s="4"/>
    </row>
    <row r="1070" spans="1:9" x14ac:dyDescent="0.2">
      <c r="A1070" s="11" t="s">
        <v>68</v>
      </c>
      <c r="B1070" s="8">
        <v>15.69</v>
      </c>
      <c r="C1070" s="6">
        <v>0.02</v>
      </c>
      <c r="D1070" s="6">
        <v>0.14124293785310729</v>
      </c>
      <c r="E1070" s="4"/>
      <c r="F1070" s="9"/>
      <c r="G1070" s="4"/>
      <c r="H1070" s="4"/>
      <c r="I1070" s="4"/>
    </row>
    <row r="1071" spans="1:9" x14ac:dyDescent="0.2">
      <c r="A1071" s="11" t="s">
        <v>69</v>
      </c>
      <c r="B1071" s="8">
        <v>15.66</v>
      </c>
      <c r="C1071" s="6">
        <v>-0.03</v>
      </c>
      <c r="D1071" s="6">
        <v>-0.21141649048625791</v>
      </c>
      <c r="E1071" s="4"/>
      <c r="F1071" s="9"/>
      <c r="G1071" s="4"/>
      <c r="H1071" s="4"/>
      <c r="I1071" s="4"/>
    </row>
    <row r="1072" spans="1:9" x14ac:dyDescent="0.2">
      <c r="A1072" s="11" t="s">
        <v>70</v>
      </c>
      <c r="B1072" s="8">
        <v>15.7</v>
      </c>
      <c r="C1072" s="6">
        <v>-0.03</v>
      </c>
      <c r="D1072" s="6">
        <v>-0.2109704641350211</v>
      </c>
      <c r="E1072" s="4"/>
      <c r="F1072" s="9"/>
      <c r="G1072" s="4"/>
      <c r="H1072" s="4"/>
      <c r="I1072" s="4"/>
    </row>
    <row r="1073" spans="1:9" x14ac:dyDescent="0.2">
      <c r="A1073" s="11" t="s">
        <v>71</v>
      </c>
      <c r="B1073" s="8">
        <v>15.73</v>
      </c>
      <c r="C1073" s="6">
        <v>-0.05</v>
      </c>
      <c r="D1073" s="6">
        <v>-0.35038542396636302</v>
      </c>
      <c r="E1073" s="4"/>
      <c r="F1073" s="9"/>
      <c r="G1073" s="4"/>
      <c r="H1073" s="4"/>
      <c r="I1073" s="4"/>
    </row>
    <row r="1074" spans="1:9" x14ac:dyDescent="0.2">
      <c r="A1074" s="11" t="s">
        <v>72</v>
      </c>
      <c r="B1074" s="8">
        <v>15.79</v>
      </c>
      <c r="C1074" s="6">
        <v>0.06</v>
      </c>
      <c r="D1074" s="6">
        <v>0.42223786066150598</v>
      </c>
      <c r="E1074" s="4"/>
      <c r="F1074" s="9"/>
      <c r="G1074" s="4"/>
      <c r="H1074" s="4"/>
      <c r="I1074" s="4"/>
    </row>
    <row r="1075" spans="1:9" x14ac:dyDescent="0.2">
      <c r="A1075" s="11" t="s">
        <v>73</v>
      </c>
      <c r="B1075" s="8">
        <v>15.72</v>
      </c>
      <c r="C1075" s="6">
        <v>0.09</v>
      </c>
      <c r="D1075" s="6">
        <v>0.63739376770538247</v>
      </c>
      <c r="E1075" s="4"/>
      <c r="F1075" s="9"/>
      <c r="G1075" s="4"/>
      <c r="H1075" s="4"/>
      <c r="I1075" s="4"/>
    </row>
    <row r="1076" spans="1:9" x14ac:dyDescent="0.2">
      <c r="A1076" s="11" t="s">
        <v>74</v>
      </c>
      <c r="B1076" s="8">
        <v>15.62</v>
      </c>
      <c r="C1076" s="6">
        <v>-0.01</v>
      </c>
      <c r="D1076" s="6">
        <v>-7.0771408351026202E-2</v>
      </c>
      <c r="E1076" s="4"/>
      <c r="F1076" s="9"/>
      <c r="G1076" s="4"/>
      <c r="H1076" s="4"/>
      <c r="I1076" s="4"/>
    </row>
    <row r="1077" spans="1:9" x14ac:dyDescent="0.2">
      <c r="A1077" s="11" t="s">
        <v>75</v>
      </c>
      <c r="B1077" s="8">
        <v>15.63</v>
      </c>
      <c r="C1077" s="6">
        <v>0.14000000000000001</v>
      </c>
      <c r="D1077" s="6">
        <v>1.0007147962830594</v>
      </c>
      <c r="E1077" s="4"/>
      <c r="F1077" s="9"/>
      <c r="G1077" s="4"/>
      <c r="H1077" s="4"/>
      <c r="I1077" s="4"/>
    </row>
    <row r="1078" spans="1:9" x14ac:dyDescent="0.2">
      <c r="A1078" s="11" t="s">
        <v>76</v>
      </c>
      <c r="B1078" s="8">
        <v>15.47</v>
      </c>
      <c r="C1078" s="6">
        <v>0.01</v>
      </c>
      <c r="D1078" s="6">
        <v>7.1530758226037203E-2</v>
      </c>
      <c r="E1078" s="4"/>
      <c r="F1078" s="9"/>
      <c r="G1078" s="4"/>
      <c r="H1078" s="4"/>
      <c r="I1078" s="4"/>
    </row>
    <row r="1079" spans="1:9" x14ac:dyDescent="0.2">
      <c r="A1079" s="11" t="s">
        <v>77</v>
      </c>
      <c r="B1079" s="8">
        <v>15.46</v>
      </c>
      <c r="C1079" s="6">
        <v>0.01</v>
      </c>
      <c r="D1079" s="6">
        <v>7.1581961345740894E-2</v>
      </c>
      <c r="E1079" s="4"/>
      <c r="F1079" s="9"/>
      <c r="G1079" s="4"/>
      <c r="H1079" s="4"/>
      <c r="I1079" s="4"/>
    </row>
    <row r="1080" spans="1:9" x14ac:dyDescent="0.2">
      <c r="A1080" s="11" t="s">
        <v>78</v>
      </c>
      <c r="B1080" s="8">
        <v>15.46</v>
      </c>
      <c r="C1080" s="6">
        <v>-0.03</v>
      </c>
      <c r="D1080" s="6">
        <v>-0.2142857142857143</v>
      </c>
      <c r="E1080" s="4"/>
      <c r="F1080" s="9"/>
      <c r="G1080" s="4"/>
      <c r="H1080" s="4"/>
      <c r="I1080" s="4"/>
    </row>
    <row r="1081" spans="1:9" x14ac:dyDescent="0.2">
      <c r="A1081" s="11" t="s">
        <v>79</v>
      </c>
      <c r="B1081" s="8">
        <v>15.49</v>
      </c>
      <c r="C1081" s="6">
        <v>-0.03</v>
      </c>
      <c r="D1081" s="6">
        <v>-0.21382751247327161</v>
      </c>
      <c r="E1081" s="4"/>
      <c r="F1081" s="9"/>
      <c r="G1081" s="4"/>
      <c r="H1081" s="4"/>
      <c r="I1081" s="4"/>
    </row>
    <row r="1082" spans="1:9" x14ac:dyDescent="0.2">
      <c r="A1082" s="11" t="s">
        <v>80</v>
      </c>
      <c r="B1082" s="8">
        <v>15.52</v>
      </c>
      <c r="C1082" s="6">
        <v>-0.04</v>
      </c>
      <c r="D1082" s="6">
        <v>-0.28429282160625452</v>
      </c>
      <c r="E1082" s="4"/>
      <c r="F1082" s="9"/>
      <c r="G1082" s="4"/>
      <c r="H1082" s="4"/>
      <c r="I1082" s="4"/>
    </row>
    <row r="1083" spans="1:9" x14ac:dyDescent="0.2">
      <c r="A1083" s="11" t="s">
        <v>81</v>
      </c>
      <c r="B1083" s="8">
        <v>15.57</v>
      </c>
      <c r="C1083" s="6">
        <v>-0.05</v>
      </c>
      <c r="D1083" s="6">
        <v>-0.35410764872521239</v>
      </c>
      <c r="E1083" s="4"/>
      <c r="F1083" s="9"/>
      <c r="G1083" s="4"/>
      <c r="H1083" s="4"/>
      <c r="I1083" s="4"/>
    </row>
    <row r="1084" spans="1:9" x14ac:dyDescent="0.2">
      <c r="A1084" s="11" t="s">
        <v>82</v>
      </c>
      <c r="B1084" s="8">
        <v>15.62</v>
      </c>
      <c r="C1084" s="6">
        <v>7.0000000000000007E-2</v>
      </c>
      <c r="D1084" s="6">
        <v>0.49822064056939502</v>
      </c>
      <c r="E1084" s="4"/>
      <c r="F1084" s="9"/>
      <c r="G1084" s="4"/>
      <c r="H1084" s="4"/>
      <c r="I1084" s="4"/>
    </row>
    <row r="1085" spans="1:9" x14ac:dyDescent="0.2">
      <c r="A1085" s="11" t="s">
        <v>83</v>
      </c>
      <c r="B1085" s="8">
        <v>15.54</v>
      </c>
      <c r="C1085" s="6">
        <v>0.01</v>
      </c>
      <c r="D1085" s="6">
        <v>7.1225071225071199E-2</v>
      </c>
      <c r="E1085" s="4"/>
      <c r="F1085" s="9"/>
      <c r="G1085" s="4"/>
      <c r="H1085" s="4"/>
      <c r="I1085" s="4"/>
    </row>
    <row r="1086" spans="1:9" x14ac:dyDescent="0.2">
      <c r="A1086" s="11" t="s">
        <v>84</v>
      </c>
      <c r="B1086" s="8">
        <v>15.52</v>
      </c>
      <c r="C1086" s="6">
        <v>0.09</v>
      </c>
      <c r="D1086" s="6">
        <v>0.64516129032258063</v>
      </c>
      <c r="E1086" s="4"/>
      <c r="F1086" s="9"/>
      <c r="G1086" s="4"/>
      <c r="H1086" s="4"/>
      <c r="I1086" s="4"/>
    </row>
    <row r="1087" spans="1:9" x14ac:dyDescent="0.2">
      <c r="A1087" s="11" t="s">
        <v>85</v>
      </c>
      <c r="B1087" s="8">
        <v>15.43</v>
      </c>
      <c r="C1087" s="6">
        <v>0</v>
      </c>
      <c r="D1087" s="6">
        <v>0</v>
      </c>
      <c r="E1087" s="4"/>
      <c r="F1087" s="9"/>
      <c r="G1087" s="4"/>
      <c r="H1087" s="4"/>
      <c r="I1087" s="4"/>
    </row>
    <row r="1088" spans="1:9" x14ac:dyDescent="0.2">
      <c r="A1088" s="11" t="s">
        <v>86</v>
      </c>
      <c r="B1088" s="8">
        <v>15.43</v>
      </c>
      <c r="C1088" s="6">
        <v>0.01</v>
      </c>
      <c r="D1088" s="6">
        <v>7.1736011477761805E-2</v>
      </c>
      <c r="E1088" s="4"/>
      <c r="F1088" s="9"/>
      <c r="G1088" s="4"/>
      <c r="H1088" s="4"/>
      <c r="I1088" s="4"/>
    </row>
    <row r="1089" spans="1:9" x14ac:dyDescent="0.2">
      <c r="A1089" s="11" t="s">
        <v>87</v>
      </c>
      <c r="B1089" s="8">
        <v>15.41</v>
      </c>
      <c r="C1089" s="6">
        <v>0.05</v>
      </c>
      <c r="D1089" s="6">
        <v>0.35997120230381568</v>
      </c>
      <c r="E1089" s="4"/>
      <c r="F1089" s="9"/>
      <c r="G1089" s="4"/>
      <c r="H1089" s="4"/>
      <c r="I1089" s="4"/>
    </row>
    <row r="1090" spans="1:9" x14ac:dyDescent="0.2">
      <c r="A1090" s="11" t="s">
        <v>88</v>
      </c>
      <c r="B1090" s="8">
        <v>15.36</v>
      </c>
      <c r="C1090" s="6">
        <v>-0.03</v>
      </c>
      <c r="D1090" s="6">
        <v>-0.2155172413793103</v>
      </c>
      <c r="E1090" s="4"/>
      <c r="F1090" s="9"/>
      <c r="G1090" s="4"/>
      <c r="H1090" s="4"/>
      <c r="I1090" s="4"/>
    </row>
    <row r="1091" spans="1:9" x14ac:dyDescent="0.2">
      <c r="A1091" s="11" t="s">
        <v>89</v>
      </c>
      <c r="B1091" s="8">
        <v>15.4</v>
      </c>
      <c r="C1091" s="6">
        <v>0.05</v>
      </c>
      <c r="D1091" s="6">
        <v>0.36049026676279738</v>
      </c>
      <c r="E1091" s="4"/>
      <c r="F1091" s="9"/>
      <c r="G1091" s="4"/>
      <c r="H1091" s="4"/>
      <c r="I1091" s="4"/>
    </row>
    <row r="1092" spans="1:9" x14ac:dyDescent="0.2">
      <c r="A1092" s="11" t="s">
        <v>90</v>
      </c>
      <c r="B1092" s="8">
        <v>15.34</v>
      </c>
      <c r="C1092" s="6">
        <v>0.05</v>
      </c>
      <c r="D1092" s="6">
        <v>0.36179450072358899</v>
      </c>
      <c r="E1092" s="4"/>
      <c r="F1092" s="9"/>
      <c r="G1092" s="4"/>
      <c r="H1092" s="4"/>
      <c r="I1092" s="4"/>
    </row>
    <row r="1093" spans="1:9" x14ac:dyDescent="0.2">
      <c r="A1093" s="11" t="s">
        <v>91</v>
      </c>
      <c r="B1093" s="8">
        <v>15.28</v>
      </c>
      <c r="C1093" s="6">
        <v>0.02</v>
      </c>
      <c r="D1093" s="6">
        <v>0.14492753623188409</v>
      </c>
      <c r="E1093" s="4"/>
      <c r="F1093" s="9"/>
      <c r="G1093" s="4"/>
      <c r="H1093" s="4"/>
      <c r="I1093" s="4"/>
    </row>
    <row r="1094" spans="1:9" x14ac:dyDescent="0.2">
      <c r="A1094" s="11" t="s">
        <v>92</v>
      </c>
      <c r="B1094" s="8">
        <v>15.26</v>
      </c>
      <c r="C1094" s="6">
        <v>0.11</v>
      </c>
      <c r="D1094" s="6">
        <v>0.80350620891161428</v>
      </c>
      <c r="E1094" s="4"/>
      <c r="F1094" s="9"/>
      <c r="G1094" s="4"/>
      <c r="H1094" s="4"/>
      <c r="I1094" s="4"/>
    </row>
    <row r="1095" spans="1:9" x14ac:dyDescent="0.2">
      <c r="A1095" s="11" t="s">
        <v>93</v>
      </c>
      <c r="B1095" s="8">
        <v>15.14</v>
      </c>
      <c r="C1095" s="6">
        <v>0.02</v>
      </c>
      <c r="D1095" s="6">
        <v>0.14630577907827361</v>
      </c>
      <c r="E1095" s="4"/>
      <c r="F1095" s="9"/>
      <c r="G1095" s="4"/>
      <c r="H1095" s="4"/>
      <c r="I1095" s="4"/>
    </row>
    <row r="1096" spans="1:9" x14ac:dyDescent="0.2">
      <c r="A1096" s="11" t="s">
        <v>94</v>
      </c>
      <c r="B1096" s="8">
        <v>15.11</v>
      </c>
      <c r="C1096" s="6">
        <v>-0.02</v>
      </c>
      <c r="D1096" s="6">
        <v>-0.14609203798392989</v>
      </c>
      <c r="E1096" s="4"/>
      <c r="F1096" s="9"/>
      <c r="G1096" s="4"/>
      <c r="H1096" s="4"/>
      <c r="I1096" s="4"/>
    </row>
    <row r="1097" spans="1:9" x14ac:dyDescent="0.2">
      <c r="A1097" s="11" t="s">
        <v>95</v>
      </c>
      <c r="B1097" s="8">
        <v>15.14</v>
      </c>
      <c r="C1097" s="6">
        <v>-0.06</v>
      </c>
      <c r="D1097" s="6">
        <v>-0.43636363636363629</v>
      </c>
      <c r="E1097" s="4"/>
      <c r="F1097" s="9"/>
      <c r="G1097" s="4"/>
      <c r="H1097" s="4"/>
      <c r="I1097" s="4"/>
    </row>
    <row r="1098" spans="1:9" x14ac:dyDescent="0.2">
      <c r="A1098" s="11" t="s">
        <v>96</v>
      </c>
      <c r="B1098" s="8">
        <v>15.21</v>
      </c>
      <c r="C1098" s="6">
        <v>-0.09</v>
      </c>
      <c r="D1098" s="6">
        <v>-0.6502890173410405</v>
      </c>
      <c r="E1098" s="4"/>
      <c r="F1098" s="9"/>
      <c r="G1098" s="4"/>
      <c r="H1098" s="4"/>
      <c r="I1098" s="4"/>
    </row>
    <row r="1099" spans="1:9" x14ac:dyDescent="0.2">
      <c r="A1099" s="11" t="s">
        <v>97</v>
      </c>
      <c r="B1099" s="8">
        <v>15.31</v>
      </c>
      <c r="C1099" s="6">
        <v>0.02</v>
      </c>
      <c r="D1099" s="6">
        <v>0.14471780028943559</v>
      </c>
      <c r="E1099" s="4"/>
      <c r="F1099" s="9"/>
      <c r="G1099" s="4"/>
      <c r="H1099" s="4"/>
      <c r="I1099" s="4"/>
    </row>
    <row r="1100" spans="1:9" x14ac:dyDescent="0.2">
      <c r="A1100" s="11" t="s">
        <v>98</v>
      </c>
      <c r="B1100" s="8">
        <v>15.28</v>
      </c>
      <c r="C1100" s="6">
        <v>-0.01</v>
      </c>
      <c r="D1100" s="6">
        <v>-7.2306579898770804E-2</v>
      </c>
      <c r="E1100" s="4"/>
      <c r="F1100" s="9"/>
      <c r="G1100" s="4"/>
      <c r="H1100" s="4"/>
      <c r="I1100" s="4"/>
    </row>
    <row r="1101" spans="1:9" x14ac:dyDescent="0.2">
      <c r="A1101" s="11" t="s">
        <v>99</v>
      </c>
      <c r="B1101" s="8">
        <v>15.29</v>
      </c>
      <c r="C1101" s="6">
        <v>0</v>
      </c>
      <c r="D1101" s="6">
        <v>0</v>
      </c>
      <c r="E1101" s="4"/>
      <c r="F1101" s="9"/>
      <c r="G1101" s="4"/>
      <c r="H1101" s="4"/>
      <c r="I1101" s="4"/>
    </row>
    <row r="1102" spans="1:9" x14ac:dyDescent="0.2">
      <c r="A1102" s="11" t="s">
        <v>100</v>
      </c>
      <c r="B1102" s="8">
        <v>15.29</v>
      </c>
      <c r="C1102" s="6">
        <v>-0.04</v>
      </c>
      <c r="D1102" s="6">
        <v>-0.28839221341023791</v>
      </c>
      <c r="E1102" s="4"/>
      <c r="F1102" s="9"/>
      <c r="G1102" s="4"/>
      <c r="H1102" s="4"/>
      <c r="I1102" s="4"/>
    </row>
    <row r="1103" spans="1:9" x14ac:dyDescent="0.2">
      <c r="A1103" s="11" t="s">
        <v>101</v>
      </c>
      <c r="B1103" s="8">
        <v>15.33</v>
      </c>
      <c r="C1103" s="6">
        <v>-0.01</v>
      </c>
      <c r="D1103" s="6">
        <v>-7.2046109510086498E-2</v>
      </c>
      <c r="E1103" s="4"/>
      <c r="F1103" s="9"/>
      <c r="G1103" s="4"/>
      <c r="H1103" s="4"/>
      <c r="I1103" s="4"/>
    </row>
    <row r="1104" spans="1:9" x14ac:dyDescent="0.2">
      <c r="A1104" s="11" t="s">
        <v>102</v>
      </c>
      <c r="B1104" s="8">
        <v>15.35</v>
      </c>
      <c r="C1104" s="6">
        <v>0.01</v>
      </c>
      <c r="D1104" s="6">
        <v>7.2098053352559505E-2</v>
      </c>
      <c r="E1104" s="4"/>
      <c r="F1104" s="9"/>
      <c r="G1104" s="4"/>
      <c r="H1104" s="4"/>
      <c r="I1104" s="4"/>
    </row>
    <row r="1105" spans="1:9" x14ac:dyDescent="0.2">
      <c r="A1105" s="11" t="s">
        <v>103</v>
      </c>
      <c r="B1105" s="8">
        <v>15.33</v>
      </c>
      <c r="C1105" s="6">
        <v>-0.04</v>
      </c>
      <c r="D1105" s="6">
        <v>-0.28756290438533427</v>
      </c>
      <c r="E1105" s="4"/>
      <c r="F1105" s="9"/>
      <c r="G1105" s="4"/>
      <c r="H1105" s="4"/>
      <c r="I1105" s="4"/>
    </row>
    <row r="1106" spans="1:9" x14ac:dyDescent="0.2">
      <c r="A1106" s="11" t="s">
        <v>104</v>
      </c>
      <c r="B1106" s="8">
        <v>15.38</v>
      </c>
      <c r="C1106" s="6">
        <v>-0.01</v>
      </c>
      <c r="D1106" s="6">
        <v>-7.1839080459770097E-2</v>
      </c>
      <c r="E1106" s="4"/>
      <c r="F1106" s="9"/>
      <c r="G1106" s="4"/>
      <c r="H1106" s="4"/>
      <c r="I1106" s="4"/>
    </row>
    <row r="1107" spans="1:9" x14ac:dyDescent="0.2">
      <c r="A1107" s="11" t="s">
        <v>105</v>
      </c>
      <c r="B1107" s="8">
        <v>15.39</v>
      </c>
      <c r="C1107" s="6">
        <v>0.11</v>
      </c>
      <c r="D1107" s="6">
        <v>0.79652425778421432</v>
      </c>
      <c r="E1107" s="4"/>
      <c r="F1107" s="9"/>
      <c r="G1107" s="4"/>
      <c r="H1107" s="4"/>
      <c r="I1107" s="4"/>
    </row>
    <row r="1108" spans="1:9" x14ac:dyDescent="0.2">
      <c r="A1108" s="11" t="s">
        <v>106</v>
      </c>
      <c r="B1108" s="8">
        <v>15.27</v>
      </c>
      <c r="C1108" s="6">
        <v>0.03</v>
      </c>
      <c r="D1108" s="6">
        <v>0.2177068214804064</v>
      </c>
      <c r="E1108" s="4"/>
      <c r="F1108" s="9"/>
      <c r="G1108" s="4"/>
      <c r="H1108" s="4"/>
      <c r="I1108" s="4"/>
    </row>
    <row r="1109" spans="1:9" x14ac:dyDescent="0.2">
      <c r="A1109" s="11" t="s">
        <v>107</v>
      </c>
      <c r="B1109" s="8">
        <v>15.24</v>
      </c>
      <c r="C1109" s="6">
        <v>0.02</v>
      </c>
      <c r="D1109" s="6">
        <v>0.14534883720930231</v>
      </c>
      <c r="E1109" s="4"/>
      <c r="F1109" s="9"/>
      <c r="G1109" s="4"/>
      <c r="H1109" s="4"/>
      <c r="I1109" s="4"/>
    </row>
    <row r="1110" spans="1:9" x14ac:dyDescent="0.2">
      <c r="A1110" s="11" t="s">
        <v>108</v>
      </c>
      <c r="B1110" s="8">
        <v>15.22</v>
      </c>
      <c r="C1110" s="6">
        <v>-0.08</v>
      </c>
      <c r="D1110" s="6">
        <v>-0.5780346820809249</v>
      </c>
      <c r="E1110" s="4"/>
      <c r="F1110" s="9"/>
      <c r="G1110" s="4"/>
      <c r="H1110" s="4"/>
      <c r="I1110" s="4"/>
    </row>
    <row r="1111" spans="1:9" x14ac:dyDescent="0.2">
      <c r="A1111" s="11" t="s">
        <v>109</v>
      </c>
      <c r="B1111" s="8">
        <v>15.3</v>
      </c>
      <c r="C1111" s="6">
        <v>-0.09</v>
      </c>
      <c r="D1111" s="6">
        <v>-0.64608758076094763</v>
      </c>
      <c r="E1111" s="4"/>
      <c r="F1111" s="9"/>
      <c r="G1111" s="4"/>
      <c r="H1111" s="4"/>
      <c r="I1111" s="4"/>
    </row>
    <row r="1112" spans="1:9" x14ac:dyDescent="0.2">
      <c r="A1112" s="11" t="s">
        <v>110</v>
      </c>
      <c r="B1112" s="8">
        <v>15.4</v>
      </c>
      <c r="C1112" s="6">
        <v>-0.06</v>
      </c>
      <c r="D1112" s="6">
        <v>-0.42887776983559678</v>
      </c>
      <c r="E1112" s="4"/>
      <c r="F1112" s="9"/>
      <c r="G1112" s="4"/>
      <c r="H1112" s="4"/>
      <c r="I1112" s="4"/>
    </row>
    <row r="1113" spans="1:9" x14ac:dyDescent="0.2">
      <c r="A1113" s="11" t="s">
        <v>111</v>
      </c>
      <c r="B1113" s="8">
        <v>15.46</v>
      </c>
      <c r="C1113" s="6">
        <v>-0.03</v>
      </c>
      <c r="D1113" s="6">
        <v>-0.2139800285306705</v>
      </c>
      <c r="E1113" s="4"/>
      <c r="F1113" s="9"/>
      <c r="G1113" s="4"/>
      <c r="H1113" s="4"/>
      <c r="I1113" s="4"/>
    </row>
    <row r="1114" spans="1:9" x14ac:dyDescent="0.2">
      <c r="A1114" s="11" t="s">
        <v>112</v>
      </c>
      <c r="B1114" s="8">
        <v>15.49</v>
      </c>
      <c r="C1114" s="6">
        <v>-0.04</v>
      </c>
      <c r="D1114" s="6">
        <v>-0.28449502133712662</v>
      </c>
      <c r="E1114" s="4"/>
      <c r="F1114" s="9"/>
      <c r="G1114" s="4"/>
      <c r="H1114" s="4"/>
      <c r="I1114" s="4"/>
    </row>
    <row r="1115" spans="1:9" x14ac:dyDescent="0.2">
      <c r="A1115" s="11" t="s">
        <v>113</v>
      </c>
      <c r="B1115" s="8">
        <v>15.55</v>
      </c>
      <c r="C1115" s="6">
        <v>0.02</v>
      </c>
      <c r="D1115" s="6">
        <v>0.14245014245014251</v>
      </c>
      <c r="E1115" s="4"/>
      <c r="F1115" s="9"/>
      <c r="G1115" s="4"/>
      <c r="H1115" s="4"/>
      <c r="I1115" s="4"/>
    </row>
    <row r="1116" spans="1:9" x14ac:dyDescent="0.2">
      <c r="A1116" s="11" t="s">
        <v>114</v>
      </c>
      <c r="B1116" s="8">
        <v>15.52</v>
      </c>
      <c r="C1116" s="6">
        <v>-0.04</v>
      </c>
      <c r="D1116" s="6">
        <v>-0.28409090909090912</v>
      </c>
      <c r="E1116" s="4"/>
      <c r="F1116" s="9"/>
      <c r="G1116" s="4"/>
      <c r="H1116" s="4"/>
      <c r="I1116" s="4"/>
    </row>
    <row r="1117" spans="1:9" x14ac:dyDescent="0.2">
      <c r="A1117" s="11" t="s">
        <v>115</v>
      </c>
      <c r="B1117" s="8">
        <v>15.56</v>
      </c>
      <c r="C1117" s="6">
        <v>-0.04</v>
      </c>
      <c r="D1117" s="6">
        <v>-0.28328611898016998</v>
      </c>
      <c r="E1117" s="4"/>
      <c r="F1117" s="9"/>
      <c r="G1117" s="4"/>
      <c r="H1117" s="4"/>
      <c r="I1117" s="4"/>
    </row>
    <row r="1118" spans="1:9" x14ac:dyDescent="0.2">
      <c r="A1118" s="11" t="s">
        <v>116</v>
      </c>
      <c r="B1118" s="8">
        <v>15.61</v>
      </c>
      <c r="C1118" s="6">
        <v>0.03</v>
      </c>
      <c r="D1118" s="6">
        <v>0.21291696238467001</v>
      </c>
      <c r="E1118" s="4"/>
      <c r="F1118" s="9"/>
      <c r="G1118" s="4"/>
      <c r="H1118" s="4"/>
      <c r="I1118" s="4"/>
    </row>
    <row r="1119" spans="1:9" x14ac:dyDescent="0.2">
      <c r="A1119" s="11" t="s">
        <v>117</v>
      </c>
      <c r="B1119" s="8">
        <v>15.57</v>
      </c>
      <c r="C1119" s="6">
        <v>-0.01</v>
      </c>
      <c r="D1119" s="6">
        <v>-7.09219858156028E-2</v>
      </c>
      <c r="E1119" s="4"/>
      <c r="F1119" s="9"/>
      <c r="G1119" s="4"/>
      <c r="H1119" s="4"/>
      <c r="I1119" s="4"/>
    </row>
    <row r="1120" spans="1:9" x14ac:dyDescent="0.2">
      <c r="A1120" s="11" t="s">
        <v>118</v>
      </c>
      <c r="B1120" s="8">
        <v>15.58</v>
      </c>
      <c r="C1120" s="6">
        <v>0.01</v>
      </c>
      <c r="D1120" s="6">
        <v>7.0972320794890006E-2</v>
      </c>
      <c r="E1120" s="4"/>
      <c r="F1120" s="9"/>
      <c r="G1120" s="4"/>
      <c r="H1120" s="4"/>
      <c r="I1120" s="4"/>
    </row>
    <row r="1121" spans="1:9" x14ac:dyDescent="0.2">
      <c r="A1121" s="11" t="s">
        <v>119</v>
      </c>
      <c r="B1121" s="8">
        <v>15.57</v>
      </c>
      <c r="C1121" s="6">
        <v>0.05</v>
      </c>
      <c r="D1121" s="6">
        <v>0.35612535612535612</v>
      </c>
      <c r="E1121" s="4"/>
      <c r="F1121" s="9"/>
      <c r="G1121" s="4"/>
      <c r="H1121" s="4"/>
      <c r="I1121" s="4"/>
    </row>
    <row r="1122" spans="1:9" x14ac:dyDescent="0.2">
      <c r="A1122" s="11" t="s">
        <v>120</v>
      </c>
      <c r="B1122" s="8">
        <v>15.52</v>
      </c>
      <c r="C1122" s="6">
        <v>0.03</v>
      </c>
      <c r="D1122" s="6">
        <v>0.21413276231263381</v>
      </c>
      <c r="E1122" s="4"/>
      <c r="F1122" s="9"/>
      <c r="G1122" s="4"/>
      <c r="H1122" s="4"/>
      <c r="I1122" s="4"/>
    </row>
    <row r="1123" spans="1:9" x14ac:dyDescent="0.2">
      <c r="A1123" s="11" t="s">
        <v>121</v>
      </c>
      <c r="B1123" s="8">
        <v>15.48</v>
      </c>
      <c r="C1123" s="6">
        <v>0.03</v>
      </c>
      <c r="D1123" s="6">
        <v>0.21459227467811159</v>
      </c>
      <c r="E1123" s="4"/>
      <c r="F1123" s="9"/>
      <c r="G1123" s="4"/>
      <c r="H1123" s="4"/>
      <c r="I1123" s="4"/>
    </row>
    <row r="1124" spans="1:9" x14ac:dyDescent="0.2">
      <c r="A1124" s="11" t="s">
        <v>122</v>
      </c>
      <c r="B1124" s="8">
        <v>15.45</v>
      </c>
      <c r="C1124" s="6">
        <v>-0.02</v>
      </c>
      <c r="D1124" s="6">
        <v>-0.14285714285714279</v>
      </c>
      <c r="E1124" s="4"/>
      <c r="F1124" s="9"/>
      <c r="G1124" s="4"/>
      <c r="H1124" s="4"/>
      <c r="I1124" s="4"/>
    </row>
    <row r="1125" spans="1:9" x14ac:dyDescent="0.2">
      <c r="A1125" s="11" t="s">
        <v>123</v>
      </c>
      <c r="B1125" s="8">
        <v>15.47</v>
      </c>
      <c r="C1125" s="6">
        <v>0.02</v>
      </c>
      <c r="D1125" s="6">
        <v>0.14306151645207441</v>
      </c>
      <c r="E1125" s="4"/>
      <c r="F1125" s="9"/>
      <c r="G1125" s="4"/>
      <c r="H1125" s="4"/>
      <c r="I1125" s="4"/>
    </row>
    <row r="1126" spans="1:9" x14ac:dyDescent="0.2">
      <c r="A1126" s="11" t="s">
        <v>124</v>
      </c>
      <c r="B1126" s="8">
        <v>15.45</v>
      </c>
      <c r="C1126" s="6">
        <v>0.01</v>
      </c>
      <c r="D1126" s="6">
        <v>7.1581961345740894E-2</v>
      </c>
      <c r="E1126" s="4"/>
      <c r="F1126" s="9"/>
      <c r="G1126" s="4"/>
      <c r="H1126" s="4"/>
      <c r="I1126" s="4"/>
    </row>
    <row r="1127" spans="1:9" x14ac:dyDescent="0.2">
      <c r="A1127" s="11" t="s">
        <v>125</v>
      </c>
      <c r="B1127" s="8">
        <v>15.43</v>
      </c>
      <c r="C1127" s="6">
        <v>0</v>
      </c>
      <c r="D1127" s="6">
        <v>0</v>
      </c>
      <c r="E1127" s="4"/>
      <c r="F1127" s="9"/>
      <c r="G1127" s="4"/>
      <c r="H1127" s="4"/>
      <c r="I1127" s="4"/>
    </row>
    <row r="1128" spans="1:9" x14ac:dyDescent="0.2">
      <c r="A1128" s="11" t="s">
        <v>126</v>
      </c>
      <c r="B1128" s="8">
        <v>15.44</v>
      </c>
      <c r="C1128" s="6">
        <v>0</v>
      </c>
      <c r="D1128" s="6">
        <v>0</v>
      </c>
      <c r="E1128" s="4"/>
      <c r="F1128" s="9"/>
      <c r="G1128" s="4"/>
      <c r="H1128" s="4"/>
      <c r="I1128" s="4"/>
    </row>
    <row r="1129" spans="1:9" x14ac:dyDescent="0.2">
      <c r="A1129" s="11" t="s">
        <v>127</v>
      </c>
      <c r="B1129" s="8">
        <v>15.44</v>
      </c>
      <c r="C1129" s="6">
        <v>0.02</v>
      </c>
      <c r="D1129" s="6">
        <v>0.14336917562724011</v>
      </c>
      <c r="E1129" s="4"/>
      <c r="F1129" s="9"/>
      <c r="G1129" s="4"/>
      <c r="H1129" s="4"/>
      <c r="I1129" s="4"/>
    </row>
    <row r="1130" spans="1:9" x14ac:dyDescent="0.2">
      <c r="A1130" s="11" t="s">
        <v>128</v>
      </c>
      <c r="B1130" s="8">
        <v>15.42</v>
      </c>
      <c r="C1130" s="6">
        <v>0</v>
      </c>
      <c r="D1130" s="6">
        <v>0</v>
      </c>
      <c r="E1130" s="4"/>
      <c r="F1130" s="9"/>
      <c r="G1130" s="4"/>
      <c r="H1130" s="4"/>
      <c r="I1130" s="4"/>
    </row>
    <row r="1131" spans="1:9" x14ac:dyDescent="0.2">
      <c r="A1131" s="11" t="s">
        <v>129</v>
      </c>
      <c r="B1131" s="8">
        <v>15.42</v>
      </c>
      <c r="C1131" s="6">
        <v>-0.03</v>
      </c>
      <c r="D1131" s="6">
        <v>-0.21459227467811159</v>
      </c>
      <c r="E1131" s="4"/>
      <c r="F1131" s="9"/>
      <c r="G1131" s="4"/>
      <c r="H1131" s="4"/>
      <c r="I1131" s="4"/>
    </row>
    <row r="1132" spans="1:9" x14ac:dyDescent="0.2">
      <c r="A1132" s="11" t="s">
        <v>130</v>
      </c>
      <c r="B1132" s="8">
        <v>15.45</v>
      </c>
      <c r="C1132" s="6">
        <v>-0.01</v>
      </c>
      <c r="D1132" s="6">
        <v>-7.1479628305932796E-2</v>
      </c>
      <c r="E1132" s="4"/>
      <c r="F1132" s="9"/>
      <c r="G1132" s="4"/>
      <c r="H1132" s="4"/>
      <c r="I1132" s="4"/>
    </row>
    <row r="1133" spans="1:9" x14ac:dyDescent="0.2">
      <c r="A1133" s="11" t="s">
        <v>131</v>
      </c>
      <c r="B1133" s="8">
        <v>15.46</v>
      </c>
      <c r="C1133" s="6">
        <v>0.01</v>
      </c>
      <c r="D1133" s="6">
        <v>7.1530758226037203E-2</v>
      </c>
      <c r="E1133" s="4"/>
      <c r="F1133" s="9"/>
      <c r="G1133" s="4"/>
      <c r="H1133" s="4"/>
      <c r="I1133" s="4"/>
    </row>
    <row r="1134" spans="1:9" x14ac:dyDescent="0.2">
      <c r="A1134" s="11" t="s">
        <v>132</v>
      </c>
      <c r="B1134" s="8">
        <v>15.45</v>
      </c>
      <c r="C1134" s="6">
        <v>0.02</v>
      </c>
      <c r="D1134" s="6">
        <v>0.1432664756446991</v>
      </c>
      <c r="E1134" s="4"/>
      <c r="F1134" s="9"/>
      <c r="G1134" s="4"/>
      <c r="H1134" s="4"/>
      <c r="I1134" s="4"/>
    </row>
    <row r="1135" spans="1:9" x14ac:dyDescent="0.2">
      <c r="A1135" s="11" t="s">
        <v>133</v>
      </c>
      <c r="B1135" s="8">
        <v>15.43</v>
      </c>
      <c r="C1135" s="6">
        <v>0.04</v>
      </c>
      <c r="D1135" s="6">
        <v>0.28735632183908039</v>
      </c>
      <c r="E1135" s="4"/>
      <c r="F1135" s="9"/>
      <c r="G1135" s="4"/>
      <c r="H1135" s="4"/>
      <c r="I1135" s="4"/>
    </row>
    <row r="1136" spans="1:9" x14ac:dyDescent="0.2">
      <c r="A1136" s="11" t="s">
        <v>134</v>
      </c>
      <c r="B1136" s="8">
        <v>15.38</v>
      </c>
      <c r="C1136" s="6">
        <v>0.09</v>
      </c>
      <c r="D1136" s="6">
        <v>0.65075921908893708</v>
      </c>
      <c r="E1136" s="4"/>
      <c r="F1136" s="9"/>
      <c r="G1136" s="4"/>
      <c r="H1136" s="4"/>
      <c r="I1136" s="4"/>
    </row>
    <row r="1137" spans="1:9" x14ac:dyDescent="0.2">
      <c r="A1137" s="11" t="s">
        <v>135</v>
      </c>
      <c r="B1137" s="8">
        <v>15.29</v>
      </c>
      <c r="C1137" s="6">
        <v>0.02</v>
      </c>
      <c r="D1137" s="6">
        <v>0.14482259232440259</v>
      </c>
      <c r="E1137" s="4"/>
      <c r="F1137" s="9"/>
      <c r="G1137" s="4"/>
      <c r="H1137" s="4"/>
      <c r="I1137" s="4"/>
    </row>
    <row r="1138" spans="1:9" x14ac:dyDescent="0.2">
      <c r="A1138" s="11" t="s">
        <v>136</v>
      </c>
      <c r="B1138" s="8">
        <v>15.26</v>
      </c>
      <c r="C1138" s="6">
        <v>0.01</v>
      </c>
      <c r="D1138" s="6">
        <v>7.2463768115942004E-2</v>
      </c>
      <c r="E1138" s="4"/>
      <c r="F1138" s="9"/>
      <c r="G1138" s="4"/>
      <c r="H1138" s="4"/>
      <c r="I1138" s="4"/>
    </row>
    <row r="1139" spans="1:9" x14ac:dyDescent="0.2">
      <c r="A1139" s="11" t="s">
        <v>137</v>
      </c>
      <c r="B1139" s="8">
        <v>15.25</v>
      </c>
      <c r="C1139" s="6">
        <v>0</v>
      </c>
      <c r="D1139" s="6">
        <v>0</v>
      </c>
      <c r="E1139" s="4"/>
      <c r="F1139" s="9"/>
      <c r="G1139" s="4"/>
      <c r="H1139" s="4"/>
      <c r="I1139" s="4"/>
    </row>
    <row r="1140" spans="1:9" x14ac:dyDescent="0.2">
      <c r="A1140" s="11" t="s">
        <v>138</v>
      </c>
      <c r="B1140" s="8">
        <v>15.24</v>
      </c>
      <c r="C1140" s="6">
        <v>0.08</v>
      </c>
      <c r="D1140" s="6">
        <v>0.58309037900874638</v>
      </c>
      <c r="E1140" s="4"/>
      <c r="F1140" s="9"/>
      <c r="G1140" s="4"/>
      <c r="H1140" s="4"/>
      <c r="I1140" s="4"/>
    </row>
    <row r="1141" spans="1:9" x14ac:dyDescent="0.2">
      <c r="A1141" s="11" t="s">
        <v>139</v>
      </c>
      <c r="B1141" s="8">
        <v>15.15</v>
      </c>
      <c r="C1141" s="6">
        <v>-0.08</v>
      </c>
      <c r="D1141" s="6">
        <v>-0.57971014492753625</v>
      </c>
      <c r="E1141" s="4"/>
      <c r="F1141" s="9"/>
      <c r="G1141" s="4"/>
      <c r="H1141" s="4"/>
      <c r="I1141" s="4"/>
    </row>
    <row r="1142" spans="1:9" x14ac:dyDescent="0.2">
      <c r="A1142" s="11" t="s">
        <v>140</v>
      </c>
      <c r="B1142" s="8">
        <v>15.25</v>
      </c>
      <c r="C1142" s="6">
        <v>0.02</v>
      </c>
      <c r="D1142" s="6">
        <v>0.14513788098693761</v>
      </c>
      <c r="E1142" s="4"/>
      <c r="F1142" s="9"/>
      <c r="G1142" s="4"/>
      <c r="H1142" s="4"/>
      <c r="I1142" s="4"/>
    </row>
    <row r="1143" spans="1:9" x14ac:dyDescent="0.2">
      <c r="A1143" s="11" t="s">
        <v>141</v>
      </c>
      <c r="B1143" s="8">
        <v>15.22</v>
      </c>
      <c r="C1143" s="6">
        <v>0</v>
      </c>
      <c r="D1143" s="6">
        <v>0</v>
      </c>
      <c r="E1143" s="4"/>
      <c r="F1143" s="9"/>
      <c r="G1143" s="4"/>
      <c r="H1143" s="4"/>
      <c r="I1143" s="4"/>
    </row>
    <row r="1144" spans="1:9" x14ac:dyDescent="0.2">
      <c r="A1144" s="11" t="s">
        <v>142</v>
      </c>
      <c r="B1144" s="8">
        <v>15.22</v>
      </c>
      <c r="C1144" s="6">
        <v>-0.06</v>
      </c>
      <c r="D1144" s="6">
        <v>-0.43352601156069359</v>
      </c>
      <c r="E1144" s="4"/>
      <c r="F1144" s="9"/>
      <c r="G1144" s="4"/>
      <c r="H1144" s="4"/>
      <c r="I1144" s="4"/>
    </row>
    <row r="1145" spans="1:9" x14ac:dyDescent="0.2">
      <c r="A1145" s="11" t="s">
        <v>143</v>
      </c>
      <c r="B1145" s="8">
        <v>15.29</v>
      </c>
      <c r="C1145" s="6">
        <v>0.01</v>
      </c>
      <c r="D1145" s="6">
        <v>7.2306579898770804E-2</v>
      </c>
      <c r="E1145" s="4"/>
      <c r="F1145" s="9"/>
      <c r="G1145" s="4"/>
      <c r="H1145" s="4"/>
      <c r="I1145" s="4"/>
    </row>
    <row r="1146" spans="1:9" x14ac:dyDescent="0.2">
      <c r="A1146" s="11" t="s">
        <v>144</v>
      </c>
      <c r="B1146" s="8">
        <v>15.28</v>
      </c>
      <c r="C1146" s="6">
        <v>0.04</v>
      </c>
      <c r="D1146" s="6">
        <v>0.29006526468455401</v>
      </c>
      <c r="E1146" s="4"/>
      <c r="F1146" s="9"/>
      <c r="G1146" s="4"/>
      <c r="H1146" s="4"/>
      <c r="I1146" s="4"/>
    </row>
    <row r="1147" spans="1:9" x14ac:dyDescent="0.2">
      <c r="A1147" s="11" t="s">
        <v>145</v>
      </c>
      <c r="B1147" s="8">
        <v>15.23</v>
      </c>
      <c r="C1147" s="6">
        <v>0.02</v>
      </c>
      <c r="D1147" s="6">
        <v>0.14524328249818449</v>
      </c>
      <c r="E1147" s="4"/>
      <c r="F1147" s="9"/>
      <c r="G1147" s="4"/>
      <c r="H1147" s="4"/>
      <c r="I1147" s="4"/>
    </row>
    <row r="1148" spans="1:9" x14ac:dyDescent="0.2">
      <c r="A1148" s="11" t="s">
        <v>146</v>
      </c>
      <c r="B1148" s="8">
        <v>15.21</v>
      </c>
      <c r="C1148" s="6">
        <v>0.02</v>
      </c>
      <c r="D1148" s="6">
        <v>0.14545454545454539</v>
      </c>
      <c r="E1148" s="4"/>
      <c r="F1148" s="9"/>
      <c r="G1148" s="4"/>
      <c r="H1148" s="4"/>
      <c r="I1148" s="4"/>
    </row>
    <row r="1149" spans="1:9" x14ac:dyDescent="0.2">
      <c r="A1149" s="11" t="s">
        <v>147</v>
      </c>
      <c r="B1149" s="8">
        <v>15.19</v>
      </c>
      <c r="C1149" s="6">
        <v>0.01</v>
      </c>
      <c r="D1149" s="6">
        <v>7.2780203784570605E-2</v>
      </c>
      <c r="E1149" s="4"/>
      <c r="F1149" s="9"/>
      <c r="G1149" s="4"/>
      <c r="H1149" s="4"/>
      <c r="I1149" s="4"/>
    </row>
    <row r="1150" spans="1:9" x14ac:dyDescent="0.2">
      <c r="A1150" s="11" t="s">
        <v>148</v>
      </c>
      <c r="B1150" s="8">
        <v>15.17</v>
      </c>
      <c r="C1150" s="6">
        <v>0.04</v>
      </c>
      <c r="D1150" s="6">
        <v>0.29197080291970801</v>
      </c>
      <c r="E1150" s="4"/>
      <c r="F1150" s="9"/>
      <c r="G1150" s="4"/>
      <c r="H1150" s="4"/>
      <c r="I1150" s="4"/>
    </row>
    <row r="1151" spans="1:9" x14ac:dyDescent="0.2">
      <c r="A1151" s="11" t="s">
        <v>149</v>
      </c>
      <c r="B1151" s="8">
        <v>15.13</v>
      </c>
      <c r="C1151" s="6">
        <v>0.1</v>
      </c>
      <c r="D1151" s="6">
        <v>0.73529411764705888</v>
      </c>
      <c r="E1151" s="4"/>
      <c r="F1151" s="9"/>
      <c r="G1151" s="4"/>
      <c r="H1151" s="4"/>
      <c r="I1151" s="4"/>
    </row>
    <row r="1152" spans="1:9" x14ac:dyDescent="0.2">
      <c r="A1152" s="11" t="s">
        <v>150</v>
      </c>
      <c r="B1152" s="8">
        <v>15.03</v>
      </c>
      <c r="C1152" s="6">
        <v>-7.0000000000000007E-2</v>
      </c>
      <c r="D1152" s="6">
        <v>-0.51207022677395753</v>
      </c>
      <c r="E1152" s="4"/>
      <c r="F1152" s="9"/>
      <c r="G1152" s="4"/>
      <c r="H1152" s="4"/>
      <c r="I1152" s="4"/>
    </row>
    <row r="1153" spans="1:9" x14ac:dyDescent="0.2">
      <c r="A1153" s="11" t="s">
        <v>151</v>
      </c>
      <c r="B1153" s="8">
        <v>15.1</v>
      </c>
      <c r="C1153" s="6">
        <v>-0.04</v>
      </c>
      <c r="D1153" s="6">
        <v>-0.29175784099197671</v>
      </c>
      <c r="E1153" s="4"/>
      <c r="F1153" s="9"/>
      <c r="G1153" s="4"/>
      <c r="H1153" s="4"/>
      <c r="I1153" s="4"/>
    </row>
    <row r="1154" spans="1:9" x14ac:dyDescent="0.2">
      <c r="A1154" s="11" t="s">
        <v>152</v>
      </c>
      <c r="B1154" s="8">
        <v>15.14</v>
      </c>
      <c r="C1154" s="6">
        <v>0.02</v>
      </c>
      <c r="D1154" s="6">
        <v>0.14609203798392989</v>
      </c>
      <c r="E1154" s="4"/>
      <c r="F1154" s="9"/>
      <c r="G1154" s="4"/>
      <c r="H1154" s="4"/>
      <c r="I1154" s="4"/>
    </row>
    <row r="1155" spans="1:9" x14ac:dyDescent="0.2">
      <c r="A1155" s="11" t="s">
        <v>153</v>
      </c>
      <c r="B1155" s="8">
        <v>15.12</v>
      </c>
      <c r="C1155" s="6">
        <v>-0.06</v>
      </c>
      <c r="D1155" s="6">
        <v>-0.43636363636363629</v>
      </c>
      <c r="E1155" s="4"/>
      <c r="F1155" s="9"/>
      <c r="G1155" s="4"/>
      <c r="H1155" s="4"/>
      <c r="I1155" s="4"/>
    </row>
    <row r="1156" spans="1:9" x14ac:dyDescent="0.2">
      <c r="A1156" s="11" t="s">
        <v>154</v>
      </c>
      <c r="B1156" s="8">
        <v>15.18</v>
      </c>
      <c r="C1156" s="6">
        <v>0.04</v>
      </c>
      <c r="D1156" s="6">
        <v>0.29175784099197671</v>
      </c>
      <c r="E1156" s="4"/>
      <c r="F1156" s="9"/>
      <c r="G1156" s="4"/>
      <c r="H1156" s="4"/>
      <c r="I1156" s="4"/>
    </row>
    <row r="1157" spans="1:9" x14ac:dyDescent="0.2">
      <c r="A1157" s="11" t="s">
        <v>155</v>
      </c>
      <c r="B1157" s="8">
        <v>15.14</v>
      </c>
      <c r="C1157" s="6">
        <v>0.03</v>
      </c>
      <c r="D1157" s="6">
        <v>0.2192982456140351</v>
      </c>
      <c r="E1157" s="4"/>
      <c r="F1157" s="9"/>
      <c r="G1157" s="4"/>
      <c r="H1157" s="4"/>
      <c r="I1157" s="4"/>
    </row>
    <row r="1158" spans="1:9" x14ac:dyDescent="0.2">
      <c r="A1158" s="11" t="s">
        <v>156</v>
      </c>
      <c r="B1158" s="8">
        <v>15.11</v>
      </c>
      <c r="C1158" s="6">
        <v>-0.01</v>
      </c>
      <c r="D1158" s="6">
        <v>-7.3046018991964903E-2</v>
      </c>
      <c r="E1158" s="4"/>
      <c r="F1158" s="9"/>
      <c r="G1158" s="4"/>
      <c r="H1158" s="4"/>
      <c r="I1158" s="4"/>
    </row>
    <row r="1159" spans="1:9" x14ac:dyDescent="0.2">
      <c r="A1159" s="11" t="s">
        <v>157</v>
      </c>
      <c r="B1159" s="8">
        <v>15.12</v>
      </c>
      <c r="C1159" s="6">
        <v>-0.03</v>
      </c>
      <c r="D1159" s="6">
        <v>-0.21865889212827991</v>
      </c>
      <c r="E1159" s="4"/>
      <c r="F1159" s="9"/>
      <c r="G1159" s="4"/>
      <c r="H1159" s="4"/>
      <c r="I1159" s="4"/>
    </row>
    <row r="1160" spans="1:9" x14ac:dyDescent="0.2">
      <c r="A1160" s="11" t="s">
        <v>158</v>
      </c>
      <c r="B1160" s="8">
        <v>15.15</v>
      </c>
      <c r="C1160" s="6">
        <v>-0.02</v>
      </c>
      <c r="D1160" s="6">
        <v>-0.14556040756914121</v>
      </c>
      <c r="E1160" s="4"/>
      <c r="F1160" s="9"/>
      <c r="G1160" s="4"/>
      <c r="H1160" s="4"/>
      <c r="I1160" s="4"/>
    </row>
    <row r="1161" spans="1:9" x14ac:dyDescent="0.2">
      <c r="A1161" s="11" t="s">
        <v>159</v>
      </c>
      <c r="B1161" s="8">
        <v>15.17</v>
      </c>
      <c r="C1161" s="6">
        <v>0.06</v>
      </c>
      <c r="D1161" s="6">
        <v>0.43859649122807021</v>
      </c>
      <c r="E1161" s="4"/>
      <c r="F1161" s="9"/>
      <c r="G1161" s="4"/>
      <c r="H1161" s="4"/>
      <c r="I1161" s="4"/>
    </row>
    <row r="1162" spans="1:9" x14ac:dyDescent="0.2">
      <c r="A1162" s="11" t="s">
        <v>160</v>
      </c>
      <c r="B1162" s="8">
        <v>15.11</v>
      </c>
      <c r="C1162" s="6">
        <v>0.03</v>
      </c>
      <c r="D1162" s="6">
        <v>0.2197802197802198</v>
      </c>
      <c r="E1162" s="4"/>
      <c r="F1162" s="9"/>
      <c r="G1162" s="4"/>
      <c r="H1162" s="4"/>
      <c r="I1162" s="4"/>
    </row>
    <row r="1163" spans="1:9" x14ac:dyDescent="0.2">
      <c r="A1163" s="11" t="s">
        <v>161</v>
      </c>
      <c r="B1163" s="8">
        <v>15.08</v>
      </c>
      <c r="C1163" s="6">
        <v>-0.02</v>
      </c>
      <c r="D1163" s="6">
        <v>-0.14630577907827361</v>
      </c>
      <c r="E1163" s="4"/>
      <c r="F1163" s="9"/>
      <c r="G1163" s="4"/>
      <c r="H1163" s="4"/>
      <c r="I1163" s="4"/>
    </row>
    <row r="1164" spans="1:9" x14ac:dyDescent="0.2">
      <c r="A1164" s="11" t="s">
        <v>162</v>
      </c>
      <c r="B1164" s="8">
        <v>15.09</v>
      </c>
      <c r="C1164" s="6">
        <v>0.03</v>
      </c>
      <c r="D1164" s="6">
        <v>0.21994134897360701</v>
      </c>
      <c r="E1164" s="4"/>
      <c r="F1164" s="9"/>
      <c r="G1164" s="4"/>
      <c r="H1164" s="4"/>
      <c r="I1164" s="4"/>
    </row>
    <row r="1165" spans="1:9" x14ac:dyDescent="0.2">
      <c r="A1165" s="11" t="s">
        <v>163</v>
      </c>
      <c r="B1165" s="8">
        <v>15.07</v>
      </c>
      <c r="C1165" s="6">
        <v>-0.01</v>
      </c>
      <c r="D1165" s="6">
        <v>-7.3260073260073305E-2</v>
      </c>
      <c r="E1165" s="4"/>
      <c r="F1165" s="9"/>
      <c r="G1165" s="4"/>
      <c r="H1165" s="4"/>
      <c r="I1165" s="4"/>
    </row>
    <row r="1166" spans="1:9" x14ac:dyDescent="0.2">
      <c r="A1166" s="11" t="s">
        <v>164</v>
      </c>
      <c r="B1166" s="8">
        <v>15.08</v>
      </c>
      <c r="C1166" s="6">
        <v>0.02</v>
      </c>
      <c r="D1166" s="6">
        <v>0.1467351430667645</v>
      </c>
      <c r="E1166" s="4"/>
      <c r="F1166" s="9"/>
      <c r="G1166" s="4"/>
      <c r="H1166" s="4"/>
      <c r="I1166" s="4"/>
    </row>
    <row r="1167" spans="1:9" x14ac:dyDescent="0.2">
      <c r="A1167" s="11" t="s">
        <v>165</v>
      </c>
      <c r="B1167" s="8">
        <v>15.05</v>
      </c>
      <c r="C1167" s="6">
        <v>7.0000000000000007E-2</v>
      </c>
      <c r="D1167" s="6">
        <v>0.51622418879056042</v>
      </c>
      <c r="E1167" s="4"/>
      <c r="F1167" s="9"/>
      <c r="G1167" s="4"/>
      <c r="H1167" s="4"/>
      <c r="I1167" s="4"/>
    </row>
    <row r="1168" spans="1:9" x14ac:dyDescent="0.2">
      <c r="A1168" s="11" t="s">
        <v>166</v>
      </c>
      <c r="B1168" s="8">
        <v>14.98</v>
      </c>
      <c r="C1168" s="6">
        <v>-0.03</v>
      </c>
      <c r="D1168" s="6">
        <v>-0.22075055187637971</v>
      </c>
      <c r="E1168" s="4"/>
      <c r="F1168" s="9"/>
      <c r="G1168" s="4"/>
      <c r="H1168" s="4"/>
      <c r="I1168" s="4"/>
    </row>
    <row r="1169" spans="1:9" x14ac:dyDescent="0.2">
      <c r="A1169" s="11" t="s">
        <v>167</v>
      </c>
      <c r="B1169" s="8">
        <v>15</v>
      </c>
      <c r="C1169" s="6">
        <v>0.05</v>
      </c>
      <c r="D1169" s="6">
        <v>0.36927621861152138</v>
      </c>
      <c r="E1169" s="4"/>
      <c r="F1169" s="9"/>
      <c r="G1169" s="4"/>
      <c r="H1169" s="4"/>
      <c r="I1169" s="4"/>
    </row>
    <row r="1170" spans="1:9" x14ac:dyDescent="0.2">
      <c r="A1170" s="11" t="s">
        <v>168</v>
      </c>
      <c r="B1170" s="8">
        <v>14.95</v>
      </c>
      <c r="C1170" s="6">
        <v>0.05</v>
      </c>
      <c r="D1170" s="6">
        <v>0.37064492216456629</v>
      </c>
      <c r="E1170" s="4"/>
      <c r="F1170" s="9"/>
      <c r="G1170" s="4"/>
      <c r="H1170" s="4"/>
      <c r="I1170" s="4"/>
    </row>
    <row r="1171" spans="1:9" x14ac:dyDescent="0.2">
      <c r="A1171" s="11" t="s">
        <v>169</v>
      </c>
      <c r="B1171" s="8">
        <v>14.89</v>
      </c>
      <c r="C1171" s="6">
        <v>7.0000000000000007E-2</v>
      </c>
      <c r="D1171" s="6">
        <v>0.5216095380029806</v>
      </c>
      <c r="E1171" s="4"/>
      <c r="F1171" s="9"/>
      <c r="G1171" s="4"/>
      <c r="H1171" s="4"/>
      <c r="I1171" s="4"/>
    </row>
    <row r="1172" spans="1:9" x14ac:dyDescent="0.2">
      <c r="A1172" s="11" t="s">
        <v>170</v>
      </c>
      <c r="B1172" s="8">
        <v>14.82</v>
      </c>
      <c r="C1172" s="6">
        <v>-7.0000000000000007E-2</v>
      </c>
      <c r="D1172" s="6">
        <v>-0.51890289103039289</v>
      </c>
      <c r="E1172" s="4"/>
      <c r="F1172" s="9"/>
      <c r="G1172" s="4"/>
      <c r="H1172" s="4"/>
      <c r="I1172" s="4"/>
    </row>
    <row r="1173" spans="1:9" x14ac:dyDescent="0.2">
      <c r="A1173" s="11" t="s">
        <v>171</v>
      </c>
      <c r="B1173" s="8">
        <v>14.89</v>
      </c>
      <c r="C1173" s="6">
        <v>-0.04</v>
      </c>
      <c r="D1173" s="6">
        <v>-0.29563932002956389</v>
      </c>
      <c r="E1173" s="4"/>
      <c r="F1173" s="9"/>
      <c r="G1173" s="4"/>
      <c r="H1173" s="4"/>
      <c r="I1173" s="4"/>
    </row>
    <row r="1174" spans="1:9" x14ac:dyDescent="0.2">
      <c r="A1174" s="11" t="s">
        <v>172</v>
      </c>
      <c r="B1174" s="8">
        <v>14.93</v>
      </c>
      <c r="C1174" s="6">
        <v>0.04</v>
      </c>
      <c r="D1174" s="6">
        <v>0.29651593773165308</v>
      </c>
      <c r="E1174" s="4"/>
      <c r="F1174" s="9"/>
      <c r="G1174" s="4"/>
      <c r="H1174" s="4"/>
      <c r="I1174" s="4"/>
    </row>
    <row r="1175" spans="1:9" x14ac:dyDescent="0.2">
      <c r="A1175" s="11" t="s">
        <v>173</v>
      </c>
      <c r="B1175" s="8">
        <v>14.9</v>
      </c>
      <c r="C1175" s="6">
        <v>0.08</v>
      </c>
      <c r="D1175" s="6">
        <v>0.59656972408650266</v>
      </c>
      <c r="E1175" s="4"/>
      <c r="F1175" s="9"/>
      <c r="G1175" s="4"/>
      <c r="H1175" s="4"/>
      <c r="I1175" s="4"/>
    </row>
    <row r="1176" spans="1:9" x14ac:dyDescent="0.2">
      <c r="A1176" s="11" t="s">
        <v>174</v>
      </c>
      <c r="B1176" s="8">
        <v>14.81</v>
      </c>
      <c r="C1176" s="6">
        <v>0.03</v>
      </c>
      <c r="D1176" s="6">
        <v>0.22421524663677131</v>
      </c>
      <c r="E1176" s="4"/>
      <c r="F1176" s="9"/>
      <c r="G1176" s="4"/>
      <c r="H1176" s="4"/>
      <c r="I1176" s="4"/>
    </row>
    <row r="1177" spans="1:9" x14ac:dyDescent="0.2">
      <c r="A1177" s="11" t="s">
        <v>175</v>
      </c>
      <c r="B1177" s="8">
        <v>14.77</v>
      </c>
      <c r="C1177" s="6">
        <v>0.02</v>
      </c>
      <c r="D1177" s="6">
        <v>0.1497005988023952</v>
      </c>
      <c r="E1177" s="4"/>
      <c r="F1177" s="9"/>
      <c r="G1177" s="4"/>
      <c r="H1177" s="4"/>
      <c r="I1177" s="4"/>
    </row>
    <row r="1178" spans="1:9" x14ac:dyDescent="0.2">
      <c r="A1178" s="11" t="s">
        <v>176</v>
      </c>
      <c r="B1178" s="8">
        <v>14.75</v>
      </c>
      <c r="C1178" s="6">
        <v>0.06</v>
      </c>
      <c r="D1178" s="6">
        <v>0.45112781954887221</v>
      </c>
      <c r="E1178" s="4"/>
      <c r="F1178" s="9"/>
      <c r="G1178" s="4"/>
      <c r="H1178" s="4"/>
      <c r="I1178" s="4"/>
    </row>
    <row r="1179" spans="1:9" x14ac:dyDescent="0.2">
      <c r="A1179" s="11" t="s">
        <v>177</v>
      </c>
      <c r="B1179" s="8">
        <v>14.68</v>
      </c>
      <c r="C1179" s="6">
        <v>0</v>
      </c>
      <c r="D1179" s="6">
        <v>0</v>
      </c>
      <c r="E1179" s="4"/>
      <c r="F1179" s="9"/>
      <c r="G1179" s="4"/>
      <c r="H1179" s="4"/>
      <c r="I1179" s="4"/>
    </row>
    <row r="1180" spans="1:9" x14ac:dyDescent="0.2">
      <c r="A1180" s="11" t="s">
        <v>178</v>
      </c>
      <c r="B1180" s="8">
        <v>14.69</v>
      </c>
      <c r="C1180" s="6">
        <v>0.05</v>
      </c>
      <c r="D1180" s="6">
        <v>0.37735849056603782</v>
      </c>
      <c r="E1180" s="4"/>
      <c r="F1180" s="9"/>
      <c r="G1180" s="4"/>
      <c r="H1180" s="4"/>
      <c r="I1180" s="4"/>
    </row>
    <row r="1181" spans="1:9" x14ac:dyDescent="0.2">
      <c r="A1181" s="11" t="s">
        <v>179</v>
      </c>
      <c r="B1181" s="8">
        <v>14.63</v>
      </c>
      <c r="C1181" s="6">
        <v>-0.08</v>
      </c>
      <c r="D1181" s="6">
        <v>-0.60015003750937734</v>
      </c>
      <c r="E1181" s="4"/>
      <c r="F1181" s="9"/>
      <c r="G1181" s="4"/>
      <c r="H1181" s="4"/>
      <c r="I1181" s="4"/>
    </row>
    <row r="1182" spans="1:9" x14ac:dyDescent="0.2">
      <c r="A1182" s="11" t="s">
        <v>180</v>
      </c>
      <c r="B1182" s="8">
        <v>14.71</v>
      </c>
      <c r="C1182" s="6">
        <v>0.08</v>
      </c>
      <c r="D1182" s="6">
        <v>0.60377358490566035</v>
      </c>
      <c r="E1182" s="4"/>
      <c r="F1182" s="9"/>
      <c r="G1182" s="4"/>
      <c r="H1182" s="4"/>
      <c r="I1182" s="4"/>
    </row>
    <row r="1183" spans="1:9" x14ac:dyDescent="0.2">
      <c r="A1183" s="11" t="s">
        <v>181</v>
      </c>
      <c r="B1183" s="8">
        <v>14.63</v>
      </c>
      <c r="C1183" s="6">
        <v>-0.02</v>
      </c>
      <c r="D1183" s="6">
        <v>-0.15071590052750569</v>
      </c>
      <c r="E1183" s="4"/>
      <c r="F1183" s="9"/>
      <c r="G1183" s="4"/>
      <c r="H1183" s="4"/>
      <c r="I1183" s="4"/>
    </row>
    <row r="1184" spans="1:9" x14ac:dyDescent="0.2">
      <c r="A1184" s="11" t="s">
        <v>182</v>
      </c>
      <c r="B1184" s="8">
        <v>14.65</v>
      </c>
      <c r="C1184" s="6">
        <v>0</v>
      </c>
      <c r="D1184" s="6">
        <v>0</v>
      </c>
      <c r="E1184" s="4"/>
      <c r="F1184" s="9"/>
      <c r="G1184" s="4"/>
      <c r="H1184" s="4"/>
      <c r="I1184" s="4"/>
    </row>
    <row r="1185" spans="1:9" x14ac:dyDescent="0.2">
      <c r="A1185" s="11" t="s">
        <v>183</v>
      </c>
      <c r="B1185" s="8">
        <v>14.65</v>
      </c>
      <c r="C1185" s="6">
        <v>-0.03</v>
      </c>
      <c r="D1185" s="6">
        <v>-0.22556390977443611</v>
      </c>
      <c r="E1185" s="4"/>
      <c r="F1185" s="9"/>
      <c r="G1185" s="4"/>
      <c r="H1185" s="4"/>
      <c r="I1185" s="4"/>
    </row>
    <row r="1186" spans="1:9" x14ac:dyDescent="0.2">
      <c r="A1186" s="11" t="s">
        <v>184</v>
      </c>
      <c r="B1186" s="8">
        <v>14.69</v>
      </c>
      <c r="C1186" s="6">
        <v>0.04</v>
      </c>
      <c r="D1186" s="6">
        <v>0.30165912518853688</v>
      </c>
      <c r="E1186" s="4"/>
      <c r="F1186" s="9"/>
      <c r="G1186" s="4"/>
      <c r="H1186" s="4"/>
      <c r="I1186" s="4"/>
    </row>
    <row r="1187" spans="1:9" x14ac:dyDescent="0.2">
      <c r="A1187" s="11" t="s">
        <v>185</v>
      </c>
      <c r="B1187" s="8">
        <v>14.64</v>
      </c>
      <c r="C1187" s="6">
        <v>0.1</v>
      </c>
      <c r="D1187" s="6">
        <v>0.75987841945288759</v>
      </c>
      <c r="E1187" s="4"/>
      <c r="F1187" s="9"/>
      <c r="G1187" s="4"/>
      <c r="H1187" s="4"/>
      <c r="I1187" s="4"/>
    </row>
    <row r="1188" spans="1:9" x14ac:dyDescent="0.2">
      <c r="A1188" s="11" t="s">
        <v>186</v>
      </c>
      <c r="B1188" s="8">
        <v>14.53</v>
      </c>
      <c r="C1188" s="6">
        <v>0</v>
      </c>
      <c r="D1188" s="6">
        <v>0</v>
      </c>
      <c r="E1188" s="4"/>
      <c r="F1188" s="9"/>
      <c r="G1188" s="4"/>
      <c r="H1188" s="4"/>
      <c r="I1188" s="4"/>
    </row>
    <row r="1189" spans="1:9" x14ac:dyDescent="0.2">
      <c r="A1189" s="11" t="s">
        <v>187</v>
      </c>
      <c r="B1189" s="8">
        <v>14.53</v>
      </c>
      <c r="C1189" s="6">
        <v>0.08</v>
      </c>
      <c r="D1189" s="6">
        <v>0.6116207951070336</v>
      </c>
      <c r="E1189" s="4"/>
      <c r="F1189" s="9"/>
      <c r="G1189" s="4"/>
      <c r="H1189" s="4"/>
      <c r="I1189" s="4"/>
    </row>
    <row r="1190" spans="1:9" x14ac:dyDescent="0.2">
      <c r="A1190" s="11" t="s">
        <v>188</v>
      </c>
      <c r="B1190" s="8">
        <v>14.44</v>
      </c>
      <c r="C1190" s="6">
        <v>0.04</v>
      </c>
      <c r="D1190" s="6">
        <v>0.30674846625766872</v>
      </c>
      <c r="E1190" s="4"/>
      <c r="F1190" s="9"/>
      <c r="G1190" s="4"/>
      <c r="H1190" s="4"/>
      <c r="I1190" s="4"/>
    </row>
    <row r="1191" spans="1:9" x14ac:dyDescent="0.2">
      <c r="A1191" s="11" t="s">
        <v>189</v>
      </c>
      <c r="B1191" s="8">
        <v>14.4</v>
      </c>
      <c r="C1191" s="6">
        <v>-0.01</v>
      </c>
      <c r="D1191" s="6">
        <v>-7.6628352490421506E-2</v>
      </c>
      <c r="E1191" s="4"/>
      <c r="F1191" s="9"/>
      <c r="G1191" s="4"/>
      <c r="H1191" s="4"/>
      <c r="I1191" s="4"/>
    </row>
    <row r="1192" spans="1:9" x14ac:dyDescent="0.2">
      <c r="A1192" s="11" t="s">
        <v>190</v>
      </c>
      <c r="B1192" s="8">
        <v>14.41</v>
      </c>
      <c r="C1192" s="6">
        <v>0.05</v>
      </c>
      <c r="D1192" s="6">
        <v>0.38461538461538458</v>
      </c>
      <c r="E1192" s="4"/>
      <c r="F1192" s="9"/>
      <c r="G1192" s="4"/>
      <c r="H1192" s="4"/>
      <c r="I1192" s="4"/>
    </row>
    <row r="1193" spans="1:9" x14ac:dyDescent="0.2">
      <c r="A1193" s="11" t="s">
        <v>191</v>
      </c>
      <c r="B1193" s="8">
        <v>14.34</v>
      </c>
      <c r="C1193" s="6">
        <v>-0.01</v>
      </c>
      <c r="D1193" s="6">
        <v>-7.6863950807071493E-2</v>
      </c>
      <c r="E1193" s="4"/>
      <c r="F1193" s="9"/>
      <c r="G1193" s="4"/>
      <c r="H1193" s="4"/>
      <c r="I1193" s="4"/>
    </row>
    <row r="1194" spans="1:9" x14ac:dyDescent="0.2">
      <c r="A1194" s="11" t="s">
        <v>192</v>
      </c>
      <c r="B1194" s="8">
        <v>14.36</v>
      </c>
      <c r="C1194" s="6">
        <v>0.02</v>
      </c>
      <c r="D1194" s="6">
        <v>0.15396458814472669</v>
      </c>
      <c r="E1194" s="4"/>
      <c r="F1194" s="9"/>
      <c r="G1194" s="4"/>
      <c r="H1194" s="4"/>
      <c r="I1194" s="4"/>
    </row>
    <row r="1195" spans="1:9" x14ac:dyDescent="0.2">
      <c r="A1195" s="11" t="s">
        <v>193</v>
      </c>
      <c r="B1195" s="8">
        <v>14.33</v>
      </c>
      <c r="C1195" s="6">
        <v>0.08</v>
      </c>
      <c r="D1195" s="6">
        <v>0.61967467079783112</v>
      </c>
      <c r="E1195" s="4"/>
      <c r="F1195" s="9"/>
      <c r="G1195" s="4"/>
      <c r="H1195" s="4"/>
      <c r="I1195" s="4"/>
    </row>
    <row r="1196" spans="1:9" x14ac:dyDescent="0.2">
      <c r="A1196" s="11" t="s">
        <v>194</v>
      </c>
      <c r="B1196" s="8">
        <v>14.24</v>
      </c>
      <c r="C1196" s="6">
        <v>0.06</v>
      </c>
      <c r="D1196" s="6">
        <v>0.46692607003891051</v>
      </c>
      <c r="E1196" s="4"/>
      <c r="F1196" s="9"/>
      <c r="G1196" s="4"/>
      <c r="H1196" s="4"/>
      <c r="I1196" s="4"/>
    </row>
    <row r="1197" spans="1:9" x14ac:dyDescent="0.2">
      <c r="A1197" s="11" t="s">
        <v>195</v>
      </c>
      <c r="B1197" s="8">
        <v>14.18</v>
      </c>
      <c r="C1197" s="6">
        <v>0.03</v>
      </c>
      <c r="D1197" s="6">
        <v>0.234009360374415</v>
      </c>
      <c r="E1197" s="4"/>
      <c r="F1197" s="9"/>
      <c r="G1197" s="4"/>
      <c r="H1197" s="4"/>
      <c r="I1197" s="4"/>
    </row>
    <row r="1198" spans="1:9" x14ac:dyDescent="0.2">
      <c r="A1198" s="11" t="s">
        <v>196</v>
      </c>
      <c r="B1198" s="8">
        <v>14.15</v>
      </c>
      <c r="C1198" s="6">
        <v>-0.01</v>
      </c>
      <c r="D1198" s="6">
        <v>-7.7942322681215898E-2</v>
      </c>
      <c r="E1198" s="4"/>
      <c r="F1198" s="9"/>
      <c r="G1198" s="4"/>
      <c r="H1198" s="4"/>
      <c r="I1198" s="4"/>
    </row>
    <row r="1199" spans="1:9" x14ac:dyDescent="0.2">
      <c r="A1199" s="11" t="s">
        <v>197</v>
      </c>
      <c r="B1199" s="8">
        <v>14.16</v>
      </c>
      <c r="C1199" s="6">
        <v>0</v>
      </c>
      <c r="D1199" s="6">
        <v>0</v>
      </c>
      <c r="E1199" s="4"/>
      <c r="F1199" s="9"/>
      <c r="G1199" s="4"/>
      <c r="H1199" s="4"/>
      <c r="I1199" s="4"/>
    </row>
    <row r="1200" spans="1:9" x14ac:dyDescent="0.2">
      <c r="A1200" s="11" t="s">
        <v>198</v>
      </c>
      <c r="B1200" s="8">
        <v>14.16</v>
      </c>
      <c r="C1200" s="6">
        <v>0.04</v>
      </c>
      <c r="D1200" s="6">
        <v>0.31274433150899139</v>
      </c>
      <c r="E1200" s="4"/>
      <c r="F1200" s="9"/>
      <c r="G1200" s="4"/>
      <c r="H1200" s="4"/>
      <c r="I1200" s="4"/>
    </row>
    <row r="1201" spans="1:9" x14ac:dyDescent="0.2">
      <c r="A1201" s="11" t="s">
        <v>199</v>
      </c>
      <c r="B1201" s="8">
        <v>14.11</v>
      </c>
      <c r="C1201" s="6">
        <v>0.1</v>
      </c>
      <c r="D1201" s="6">
        <v>0.78802206461780933</v>
      </c>
      <c r="E1201" s="4"/>
      <c r="F1201" s="9"/>
      <c r="G1201" s="4"/>
      <c r="H1201" s="4"/>
      <c r="I1201" s="4"/>
    </row>
    <row r="1202" spans="1:9" x14ac:dyDescent="0.2">
      <c r="A1202" s="11" t="s">
        <v>200</v>
      </c>
      <c r="B1202" s="8">
        <v>14</v>
      </c>
      <c r="C1202" s="6">
        <v>-0.06</v>
      </c>
      <c r="D1202" s="6">
        <v>-0.47058823529411759</v>
      </c>
      <c r="E1202" s="4"/>
      <c r="F1202" s="9"/>
      <c r="G1202" s="4"/>
      <c r="H1202" s="4"/>
      <c r="I1202" s="4"/>
    </row>
    <row r="1203" spans="1:9" x14ac:dyDescent="0.2">
      <c r="A1203" s="11" t="s">
        <v>201</v>
      </c>
      <c r="B1203" s="8">
        <v>14.06</v>
      </c>
      <c r="C1203" s="6">
        <v>-0.06</v>
      </c>
      <c r="D1203" s="6">
        <v>-0.46838407494145201</v>
      </c>
      <c r="E1203" s="4"/>
      <c r="F1203" s="9"/>
      <c r="G1203" s="4"/>
      <c r="H1203" s="4"/>
      <c r="I1203" s="4"/>
    </row>
    <row r="1204" spans="1:9" x14ac:dyDescent="0.2">
      <c r="A1204" s="11" t="s">
        <v>202</v>
      </c>
      <c r="B1204" s="8">
        <v>14.13</v>
      </c>
      <c r="C1204" s="6">
        <v>-0.13</v>
      </c>
      <c r="D1204" s="6">
        <v>-1.0046367851622875</v>
      </c>
      <c r="E1204" s="4"/>
      <c r="F1204" s="9"/>
      <c r="G1204" s="4"/>
      <c r="H1204" s="4"/>
      <c r="I1204" s="4"/>
    </row>
    <row r="1205" spans="1:9" x14ac:dyDescent="0.2">
      <c r="A1205" s="11" t="s">
        <v>203</v>
      </c>
      <c r="B1205" s="8">
        <v>14.27</v>
      </c>
      <c r="C1205" s="6">
        <v>-0.05</v>
      </c>
      <c r="D1205" s="6">
        <v>-0.38491147036181678</v>
      </c>
      <c r="E1205" s="4"/>
      <c r="F1205" s="9"/>
      <c r="G1205" s="4"/>
      <c r="H1205" s="4"/>
      <c r="I1205" s="4"/>
    </row>
    <row r="1206" spans="1:9" x14ac:dyDescent="0.2">
      <c r="A1206" s="11" t="s">
        <v>204</v>
      </c>
      <c r="B1206" s="8">
        <v>14.33</v>
      </c>
      <c r="C1206" s="6">
        <v>-0.04</v>
      </c>
      <c r="D1206" s="6">
        <v>-0.30698388334612431</v>
      </c>
      <c r="E1206" s="4"/>
      <c r="F1206" s="9"/>
      <c r="G1206" s="4"/>
      <c r="H1206" s="4"/>
      <c r="I1206" s="4"/>
    </row>
    <row r="1207" spans="1:9" x14ac:dyDescent="0.2">
      <c r="A1207" s="11" t="s">
        <v>205</v>
      </c>
      <c r="B1207" s="8">
        <v>14.37</v>
      </c>
      <c r="C1207" s="6">
        <v>-0.15</v>
      </c>
      <c r="D1207" s="6">
        <v>-1.1380880121396055</v>
      </c>
      <c r="E1207" s="4"/>
      <c r="F1207" s="9"/>
      <c r="G1207" s="4"/>
      <c r="H1207" s="4"/>
      <c r="I1207" s="4"/>
    </row>
    <row r="1208" spans="1:9" x14ac:dyDescent="0.2">
      <c r="A1208" s="11" t="s">
        <v>206</v>
      </c>
      <c r="B1208" s="8">
        <v>14.54</v>
      </c>
      <c r="C1208" s="6">
        <v>-0.03</v>
      </c>
      <c r="D1208" s="6">
        <v>-0.22710068130204389</v>
      </c>
      <c r="E1208" s="4"/>
      <c r="F1208" s="9"/>
      <c r="G1208" s="4"/>
      <c r="H1208" s="4"/>
      <c r="I1208" s="4"/>
    </row>
    <row r="1209" spans="1:9" x14ac:dyDescent="0.2">
      <c r="A1209" s="11" t="s">
        <v>207</v>
      </c>
      <c r="B1209" s="8">
        <v>14.57</v>
      </c>
      <c r="C1209" s="6">
        <v>0</v>
      </c>
      <c r="D1209" s="6">
        <v>0</v>
      </c>
      <c r="E1209" s="4"/>
      <c r="F1209" s="9"/>
      <c r="G1209" s="4"/>
      <c r="H1209" s="4"/>
      <c r="I1209" s="4"/>
    </row>
    <row r="1210" spans="1:9" x14ac:dyDescent="0.2">
      <c r="A1210" s="11" t="s">
        <v>208</v>
      </c>
      <c r="B1210" s="8">
        <v>14.57</v>
      </c>
      <c r="C1210" s="6">
        <v>0.01</v>
      </c>
      <c r="D1210" s="6">
        <v>7.5757575757575801E-2</v>
      </c>
      <c r="E1210" s="4"/>
      <c r="F1210" s="9"/>
      <c r="G1210" s="4"/>
      <c r="H1210" s="4"/>
      <c r="I1210" s="4"/>
    </row>
    <row r="1211" spans="1:9" x14ac:dyDescent="0.2">
      <c r="A1211" s="11" t="s">
        <v>209</v>
      </c>
      <c r="B1211" s="8">
        <v>14.57</v>
      </c>
      <c r="C1211" s="6">
        <v>0.11</v>
      </c>
      <c r="D1211" s="6">
        <v>0.84033613445378152</v>
      </c>
      <c r="E1211" s="4"/>
      <c r="F1211" s="9"/>
      <c r="G1211" s="4"/>
      <c r="H1211" s="4"/>
      <c r="I1211" s="4"/>
    </row>
    <row r="1212" spans="1:9" x14ac:dyDescent="0.2">
      <c r="A1212" s="11" t="s">
        <v>210</v>
      </c>
      <c r="B1212" s="8">
        <v>14.44</v>
      </c>
      <c r="C1212" s="6">
        <v>-0.19</v>
      </c>
      <c r="D1212" s="6">
        <v>-1.4307228915662651</v>
      </c>
      <c r="E1212" s="4"/>
      <c r="F1212" s="9"/>
      <c r="G1212" s="4"/>
      <c r="H1212" s="4"/>
      <c r="I1212" s="4"/>
    </row>
    <row r="1213" spans="1:9" x14ac:dyDescent="0.2">
      <c r="A1213" s="11" t="s">
        <v>211</v>
      </c>
      <c r="B1213" s="8">
        <v>14.65</v>
      </c>
      <c r="C1213" s="6">
        <v>0.09</v>
      </c>
      <c r="D1213" s="6">
        <v>0.6823351023502654</v>
      </c>
      <c r="E1213" s="4"/>
      <c r="F1213" s="9"/>
      <c r="G1213" s="4"/>
      <c r="H1213" s="4"/>
      <c r="I1213" s="4"/>
    </row>
    <row r="1214" spans="1:9" x14ac:dyDescent="0.2">
      <c r="A1214" s="11" t="s">
        <v>212</v>
      </c>
      <c r="B1214" s="8">
        <v>14.55</v>
      </c>
      <c r="C1214" s="6">
        <v>-0.15</v>
      </c>
      <c r="D1214" s="6">
        <v>-1.1244377811094453</v>
      </c>
      <c r="E1214" s="4"/>
      <c r="F1214" s="9"/>
      <c r="G1214" s="4"/>
      <c r="H1214" s="4"/>
      <c r="I1214" s="4"/>
    </row>
    <row r="1215" spans="1:9" x14ac:dyDescent="0.2">
      <c r="A1215" s="11" t="s">
        <v>213</v>
      </c>
      <c r="B1215" s="8">
        <v>14.72</v>
      </c>
      <c r="C1215" s="6">
        <v>-0.13</v>
      </c>
      <c r="D1215" s="6">
        <v>-0.96510764662212323</v>
      </c>
      <c r="E1215" s="4"/>
      <c r="F1215" s="9"/>
      <c r="G1215" s="4"/>
      <c r="H1215" s="4"/>
      <c r="I1215" s="4"/>
    </row>
    <row r="1216" spans="1:9" x14ac:dyDescent="0.2">
      <c r="A1216" s="11" t="s">
        <v>214</v>
      </c>
      <c r="B1216" s="8">
        <v>14.86</v>
      </c>
      <c r="C1216" s="6">
        <v>-0.05</v>
      </c>
      <c r="D1216" s="6">
        <v>-0.36982248520710059</v>
      </c>
      <c r="E1216" s="4"/>
      <c r="F1216" s="9"/>
      <c r="G1216" s="4"/>
      <c r="H1216" s="4"/>
      <c r="I1216" s="4"/>
    </row>
    <row r="1217" spans="1:9" x14ac:dyDescent="0.2">
      <c r="A1217" s="11" t="s">
        <v>215</v>
      </c>
      <c r="B1217" s="8">
        <v>14.92</v>
      </c>
      <c r="C1217" s="6">
        <v>0.1</v>
      </c>
      <c r="D1217" s="6">
        <v>0.7451564828614009</v>
      </c>
      <c r="E1217" s="4"/>
      <c r="F1217" s="9"/>
      <c r="G1217" s="4"/>
      <c r="H1217" s="4"/>
      <c r="I1217" s="4"/>
    </row>
    <row r="1218" spans="1:9" x14ac:dyDescent="0.2">
      <c r="A1218" s="11" t="s">
        <v>216</v>
      </c>
      <c r="B1218" s="8">
        <v>14.8</v>
      </c>
      <c r="C1218" s="6">
        <v>0.03</v>
      </c>
      <c r="D1218" s="6">
        <v>0.22404779686333079</v>
      </c>
      <c r="E1218" s="4"/>
      <c r="F1218" s="9"/>
      <c r="G1218" s="4"/>
      <c r="H1218" s="4"/>
      <c r="I1218" s="4"/>
    </row>
    <row r="1219" spans="1:9" x14ac:dyDescent="0.2">
      <c r="A1219" s="11" t="s">
        <v>217</v>
      </c>
      <c r="B1219" s="8">
        <v>14.76</v>
      </c>
      <c r="C1219" s="6">
        <v>0.04</v>
      </c>
      <c r="D1219" s="6">
        <v>0.29962546816479402</v>
      </c>
      <c r="E1219" s="4"/>
      <c r="F1219" s="9"/>
      <c r="G1219" s="4"/>
      <c r="H1219" s="4"/>
      <c r="I1219" s="4"/>
    </row>
    <row r="1220" spans="1:9" x14ac:dyDescent="0.2">
      <c r="A1220" s="11" t="s">
        <v>218</v>
      </c>
      <c r="B1220" s="8">
        <v>14.72</v>
      </c>
      <c r="C1220" s="6">
        <v>0.06</v>
      </c>
      <c r="D1220" s="6">
        <v>0.45146726862302478</v>
      </c>
      <c r="E1220" s="4"/>
      <c r="F1220" s="9"/>
      <c r="G1220" s="4"/>
      <c r="H1220" s="4"/>
      <c r="I1220" s="4"/>
    </row>
    <row r="1221" spans="1:9" x14ac:dyDescent="0.2">
      <c r="A1221" s="11" t="s">
        <v>219</v>
      </c>
      <c r="B1221" s="8">
        <v>14.66</v>
      </c>
      <c r="C1221" s="6">
        <v>0.04</v>
      </c>
      <c r="D1221" s="6">
        <v>0.30188679245283018</v>
      </c>
      <c r="E1221" s="4"/>
      <c r="F1221" s="9"/>
      <c r="G1221" s="4"/>
      <c r="H1221" s="4"/>
      <c r="I1221" s="4"/>
    </row>
    <row r="1222" spans="1:9" x14ac:dyDescent="0.2">
      <c r="A1222" s="11" t="s">
        <v>220</v>
      </c>
      <c r="B1222" s="8">
        <v>14.61</v>
      </c>
      <c r="C1222" s="6">
        <v>0.05</v>
      </c>
      <c r="D1222" s="6">
        <v>0.37878787878787878</v>
      </c>
      <c r="E1222" s="4"/>
      <c r="F1222" s="9"/>
      <c r="G1222" s="4"/>
      <c r="H1222" s="4"/>
      <c r="I1222" s="4"/>
    </row>
    <row r="1223" spans="1:9" x14ac:dyDescent="0.2">
      <c r="A1223" s="11" t="s">
        <v>221</v>
      </c>
      <c r="B1223" s="8">
        <v>14.56</v>
      </c>
      <c r="C1223" s="6">
        <v>0.02</v>
      </c>
      <c r="D1223" s="6">
        <v>0.1517450682852807</v>
      </c>
      <c r="E1223" s="4"/>
      <c r="F1223" s="9"/>
      <c r="G1223" s="4"/>
      <c r="H1223" s="4"/>
      <c r="I1223" s="4"/>
    </row>
    <row r="1224" spans="1:9" x14ac:dyDescent="0.2">
      <c r="A1224" s="11" t="s">
        <v>222</v>
      </c>
      <c r="B1224" s="8">
        <v>14.54</v>
      </c>
      <c r="C1224" s="6">
        <v>0</v>
      </c>
      <c r="D1224" s="6">
        <v>0</v>
      </c>
      <c r="E1224" s="4"/>
      <c r="F1224" s="9"/>
      <c r="G1224" s="4"/>
      <c r="H1224" s="4"/>
      <c r="I1224" s="4"/>
    </row>
    <row r="1225" spans="1:9" x14ac:dyDescent="0.2">
      <c r="A1225" s="11" t="s">
        <v>223</v>
      </c>
      <c r="B1225" s="8">
        <v>14.54</v>
      </c>
      <c r="C1225" s="6">
        <v>0.03</v>
      </c>
      <c r="D1225" s="6">
        <v>0.2281368821292776</v>
      </c>
      <c r="E1225" s="4"/>
      <c r="F1225" s="9"/>
      <c r="G1225" s="4"/>
      <c r="H1225" s="4"/>
      <c r="I1225" s="4"/>
    </row>
    <row r="1226" spans="1:9" x14ac:dyDescent="0.2">
      <c r="A1226" s="11" t="s">
        <v>224</v>
      </c>
      <c r="B1226" s="8">
        <v>14.5</v>
      </c>
      <c r="C1226" s="6">
        <v>-0.16</v>
      </c>
      <c r="D1226" s="6">
        <v>-1.2021036814425243</v>
      </c>
      <c r="E1226" s="4"/>
      <c r="F1226" s="9"/>
      <c r="G1226" s="4"/>
      <c r="H1226" s="4"/>
      <c r="I1226" s="4"/>
    </row>
    <row r="1227" spans="1:9" x14ac:dyDescent="0.2">
      <c r="A1227" s="11" t="s">
        <v>225</v>
      </c>
      <c r="B1227" s="8">
        <v>14.68</v>
      </c>
      <c r="C1227" s="6">
        <v>-0.03</v>
      </c>
      <c r="D1227" s="6">
        <v>-0.22488755622188911</v>
      </c>
      <c r="E1227" s="4"/>
      <c r="F1227" s="9"/>
      <c r="G1227" s="4"/>
      <c r="H1227" s="4"/>
      <c r="I1227" s="4"/>
    </row>
    <row r="1228" spans="1:9" x14ac:dyDescent="0.2">
      <c r="A1228" s="11" t="s">
        <v>226</v>
      </c>
      <c r="B1228" s="8">
        <v>14.71</v>
      </c>
      <c r="C1228" s="6">
        <v>0.02</v>
      </c>
      <c r="D1228" s="6">
        <v>0.15015015015015021</v>
      </c>
      <c r="E1228" s="4"/>
      <c r="F1228" s="9"/>
      <c r="G1228" s="4"/>
      <c r="H1228" s="4"/>
      <c r="I1228" s="4"/>
    </row>
    <row r="1229" spans="1:9" x14ac:dyDescent="0.2">
      <c r="A1229" s="11" t="s">
        <v>227</v>
      </c>
      <c r="B1229" s="8">
        <v>14.69</v>
      </c>
      <c r="C1229" s="6">
        <v>-0.09</v>
      </c>
      <c r="D1229" s="6">
        <v>-0.67114093959731547</v>
      </c>
      <c r="E1229" s="4"/>
      <c r="F1229" s="9"/>
      <c r="G1229" s="4"/>
      <c r="H1229" s="4"/>
      <c r="I1229" s="4"/>
    </row>
    <row r="1230" spans="1:9" x14ac:dyDescent="0.2">
      <c r="A1230" s="11" t="s">
        <v>228</v>
      </c>
      <c r="B1230" s="8">
        <v>14.79</v>
      </c>
      <c r="C1230" s="6">
        <v>-0.03</v>
      </c>
      <c r="D1230" s="6">
        <v>-0.2232142857142857</v>
      </c>
      <c r="E1230" s="4"/>
      <c r="F1230" s="9"/>
      <c r="G1230" s="4"/>
      <c r="H1230" s="4"/>
      <c r="I1230" s="4"/>
    </row>
    <row r="1231" spans="1:9" x14ac:dyDescent="0.2">
      <c r="A1231" s="11" t="s">
        <v>229</v>
      </c>
      <c r="B1231" s="8">
        <v>14.82</v>
      </c>
      <c r="C1231" s="6">
        <v>-7.0000000000000007E-2</v>
      </c>
      <c r="D1231" s="6">
        <v>-0.51813471502590669</v>
      </c>
      <c r="E1231" s="4"/>
      <c r="F1231" s="9"/>
      <c r="G1231" s="4"/>
      <c r="H1231" s="4"/>
      <c r="I1231" s="4"/>
    </row>
    <row r="1232" spans="1:9" x14ac:dyDescent="0.2">
      <c r="A1232" s="11" t="s">
        <v>230</v>
      </c>
      <c r="B1232" s="8">
        <v>14.89</v>
      </c>
      <c r="C1232" s="6">
        <v>0</v>
      </c>
      <c r="D1232" s="6">
        <v>0</v>
      </c>
      <c r="E1232" s="4"/>
      <c r="F1232" s="9"/>
      <c r="G1232" s="4"/>
      <c r="H1232" s="4"/>
      <c r="I1232" s="4"/>
    </row>
    <row r="1233" spans="1:9" x14ac:dyDescent="0.2">
      <c r="A1233" s="11" t="s">
        <v>231</v>
      </c>
      <c r="B1233" s="8">
        <v>14.89</v>
      </c>
      <c r="C1233" s="6">
        <v>-0.01</v>
      </c>
      <c r="D1233" s="6">
        <v>-7.3964497041420094E-2</v>
      </c>
      <c r="E1233" s="4"/>
      <c r="F1233" s="9"/>
      <c r="G1233" s="4"/>
      <c r="H1233" s="4"/>
      <c r="I1233" s="4"/>
    </row>
    <row r="1234" spans="1:9" x14ac:dyDescent="0.2">
      <c r="A1234" s="11" t="s">
        <v>232</v>
      </c>
      <c r="B1234" s="8">
        <v>14.91</v>
      </c>
      <c r="C1234" s="6">
        <v>0.11</v>
      </c>
      <c r="D1234" s="6">
        <v>0.82028337061894108</v>
      </c>
      <c r="E1234" s="4"/>
      <c r="F1234" s="9"/>
      <c r="G1234" s="4"/>
      <c r="H1234" s="4"/>
      <c r="I1234" s="4"/>
    </row>
    <row r="1235" spans="1:9" x14ac:dyDescent="0.2">
      <c r="A1235" s="11" t="s">
        <v>233</v>
      </c>
      <c r="B1235" s="8">
        <v>14.79</v>
      </c>
      <c r="C1235" s="6">
        <v>0.02</v>
      </c>
      <c r="D1235" s="6">
        <v>0.14936519790888719</v>
      </c>
      <c r="E1235" s="4"/>
      <c r="F1235" s="9"/>
      <c r="G1235" s="4"/>
      <c r="H1235" s="4"/>
      <c r="I1235" s="4"/>
    </row>
    <row r="1236" spans="1:9" x14ac:dyDescent="0.2">
      <c r="A1236" s="11" t="s">
        <v>234</v>
      </c>
      <c r="B1236" s="8">
        <v>14.77</v>
      </c>
      <c r="C1236" s="6">
        <v>0.03</v>
      </c>
      <c r="D1236" s="6">
        <v>0.22455089820359281</v>
      </c>
      <c r="E1236" s="4"/>
      <c r="F1236" s="9"/>
      <c r="G1236" s="4"/>
      <c r="H1236" s="4"/>
      <c r="I1236" s="4"/>
    </row>
    <row r="1237" spans="1:9" x14ac:dyDescent="0.2">
      <c r="A1237" s="11" t="s">
        <v>235</v>
      </c>
      <c r="B1237" s="8">
        <v>14.73</v>
      </c>
      <c r="C1237" s="6">
        <v>-0.03</v>
      </c>
      <c r="D1237" s="6">
        <v>-0.22404779686333079</v>
      </c>
      <c r="E1237" s="4"/>
      <c r="F1237" s="9"/>
      <c r="G1237" s="4"/>
      <c r="H1237" s="4"/>
      <c r="I1237" s="4"/>
    </row>
    <row r="1238" spans="1:9" x14ac:dyDescent="0.2">
      <c r="A1238" s="11" t="s">
        <v>236</v>
      </c>
      <c r="B1238" s="8">
        <v>14.76</v>
      </c>
      <c r="C1238" s="6">
        <v>0.01</v>
      </c>
      <c r="D1238" s="6">
        <v>7.4738415545590395E-2</v>
      </c>
      <c r="E1238" s="4"/>
      <c r="F1238" s="9"/>
      <c r="G1238" s="4"/>
      <c r="H1238" s="4"/>
      <c r="I1238" s="4"/>
    </row>
    <row r="1239" spans="1:9" x14ac:dyDescent="0.2">
      <c r="A1239" s="11" t="s">
        <v>237</v>
      </c>
      <c r="B1239" s="8">
        <v>14.76</v>
      </c>
      <c r="C1239" s="6">
        <v>0.19</v>
      </c>
      <c r="D1239" s="6">
        <v>1.4404852160727823</v>
      </c>
      <c r="E1239" s="4"/>
      <c r="F1239" s="9"/>
      <c r="G1239" s="4"/>
      <c r="H1239" s="4"/>
      <c r="I1239" s="4"/>
    </row>
    <row r="1240" spans="1:9" x14ac:dyDescent="0.2">
      <c r="A1240" s="11" t="s">
        <v>238</v>
      </c>
      <c r="B1240" s="8">
        <v>14.55</v>
      </c>
      <c r="C1240" s="6">
        <v>-0.08</v>
      </c>
      <c r="D1240" s="6">
        <v>-0.60286360211002266</v>
      </c>
      <c r="E1240" s="4"/>
      <c r="F1240" s="9"/>
      <c r="G1240" s="4"/>
      <c r="H1240" s="4"/>
      <c r="I1240" s="4"/>
    </row>
    <row r="1241" spans="1:9" x14ac:dyDescent="0.2">
      <c r="A1241" s="11" t="s">
        <v>239</v>
      </c>
      <c r="B1241" s="8">
        <v>14.63</v>
      </c>
      <c r="C1241" s="6">
        <v>0.04</v>
      </c>
      <c r="D1241" s="6">
        <v>0.30234315948601659</v>
      </c>
      <c r="E1241" s="4"/>
      <c r="F1241" s="9"/>
      <c r="G1241" s="4"/>
      <c r="H1241" s="4"/>
      <c r="I1241" s="4"/>
    </row>
    <row r="1242" spans="1:9" x14ac:dyDescent="0.2">
      <c r="A1242" s="11" t="s">
        <v>240</v>
      </c>
      <c r="B1242" s="8">
        <v>14.58</v>
      </c>
      <c r="C1242" s="6">
        <v>0</v>
      </c>
      <c r="D1242" s="6">
        <v>0</v>
      </c>
      <c r="E1242" s="4"/>
      <c r="F1242" s="9"/>
      <c r="G1242" s="4"/>
      <c r="H1242" s="4"/>
      <c r="I1242" s="4"/>
    </row>
    <row r="1243" spans="1:9" x14ac:dyDescent="0.2">
      <c r="A1243" s="11" t="s">
        <v>241</v>
      </c>
      <c r="B1243" s="8">
        <v>14.58</v>
      </c>
      <c r="C1243" s="6">
        <v>-0.12</v>
      </c>
      <c r="D1243" s="6">
        <v>-0.898876404494382</v>
      </c>
      <c r="E1243" s="4"/>
      <c r="F1243" s="9"/>
      <c r="G1243" s="4"/>
      <c r="H1243" s="4"/>
      <c r="I1243" s="4"/>
    </row>
    <row r="1244" spans="1:9" x14ac:dyDescent="0.2">
      <c r="A1244" s="11" t="s">
        <v>242</v>
      </c>
      <c r="B1244" s="8">
        <v>14.71</v>
      </c>
      <c r="C1244" s="6">
        <v>0.08</v>
      </c>
      <c r="D1244" s="6">
        <v>0.60286360211002266</v>
      </c>
      <c r="E1244" s="4"/>
      <c r="F1244" s="9"/>
      <c r="G1244" s="4"/>
      <c r="H1244" s="4"/>
      <c r="I1244" s="4"/>
    </row>
    <row r="1245" spans="1:9" x14ac:dyDescent="0.2">
      <c r="A1245" s="11" t="s">
        <v>243</v>
      </c>
      <c r="B1245" s="8">
        <v>14.62</v>
      </c>
      <c r="C1245" s="6">
        <v>-0.08</v>
      </c>
      <c r="D1245" s="6">
        <v>-0.59925093632958804</v>
      </c>
      <c r="E1245" s="4"/>
      <c r="F1245" s="9"/>
      <c r="G1245" s="4"/>
      <c r="H1245" s="4"/>
      <c r="I1245" s="4"/>
    </row>
    <row r="1246" spans="1:9" x14ac:dyDescent="0.2">
      <c r="A1246" s="11" t="s">
        <v>244</v>
      </c>
      <c r="B1246" s="8">
        <v>14.72</v>
      </c>
      <c r="C1246" s="6">
        <v>-0.04</v>
      </c>
      <c r="D1246" s="6">
        <v>-0.29873039581777439</v>
      </c>
      <c r="E1246" s="4"/>
      <c r="F1246" s="9"/>
      <c r="G1246" s="4"/>
      <c r="H1246" s="4"/>
      <c r="I1246" s="4"/>
    </row>
    <row r="1247" spans="1:9" x14ac:dyDescent="0.2">
      <c r="A1247" s="11" t="s">
        <v>245</v>
      </c>
      <c r="B1247" s="8">
        <v>14.76</v>
      </c>
      <c r="C1247" s="6">
        <v>-0.03</v>
      </c>
      <c r="D1247" s="6">
        <v>-0.2235469448584203</v>
      </c>
      <c r="E1247" s="4"/>
      <c r="F1247" s="9"/>
      <c r="G1247" s="4"/>
      <c r="H1247" s="4"/>
      <c r="I1247" s="4"/>
    </row>
    <row r="1248" spans="1:9" x14ac:dyDescent="0.2">
      <c r="A1248" s="11" t="s">
        <v>246</v>
      </c>
      <c r="B1248" s="8">
        <v>14.79</v>
      </c>
      <c r="C1248" s="6">
        <v>0</v>
      </c>
      <c r="D1248" s="6">
        <v>0</v>
      </c>
      <c r="E1248" s="4"/>
      <c r="F1248" s="9"/>
      <c r="G1248" s="4"/>
      <c r="H1248" s="4"/>
      <c r="I1248" s="4"/>
    </row>
    <row r="1249" spans="1:9" x14ac:dyDescent="0.2">
      <c r="A1249" s="11" t="s">
        <v>247</v>
      </c>
      <c r="B1249" s="8">
        <v>14.8</v>
      </c>
      <c r="C1249" s="6">
        <v>0.09</v>
      </c>
      <c r="D1249" s="6">
        <v>0.67516879219804948</v>
      </c>
      <c r="E1249" s="4"/>
      <c r="F1249" s="9"/>
      <c r="G1249" s="4"/>
      <c r="H1249" s="4"/>
      <c r="I1249" s="4"/>
    </row>
    <row r="1250" spans="1:9" x14ac:dyDescent="0.2">
      <c r="A1250" s="11" t="s">
        <v>248</v>
      </c>
      <c r="B1250" s="8">
        <v>14.69</v>
      </c>
      <c r="C1250" s="6">
        <v>0.03</v>
      </c>
      <c r="D1250" s="6">
        <v>0.22556390977443611</v>
      </c>
      <c r="E1250" s="4"/>
      <c r="F1250" s="9"/>
      <c r="G1250" s="4"/>
      <c r="H1250" s="4"/>
      <c r="I1250" s="4"/>
    </row>
    <row r="1251" spans="1:9" x14ac:dyDescent="0.2">
      <c r="A1251" s="11" t="s">
        <v>249</v>
      </c>
      <c r="B1251" s="8">
        <v>14.66</v>
      </c>
      <c r="C1251" s="6">
        <v>-0.03</v>
      </c>
      <c r="D1251" s="6">
        <v>-0.2250562640660165</v>
      </c>
      <c r="E1251" s="4"/>
      <c r="F1251" s="9"/>
      <c r="G1251" s="4"/>
      <c r="H1251" s="4"/>
      <c r="I1251" s="4"/>
    </row>
    <row r="1252" spans="1:9" x14ac:dyDescent="0.2">
      <c r="A1252" s="11" t="s">
        <v>250</v>
      </c>
      <c r="B1252" s="8">
        <v>14.69</v>
      </c>
      <c r="C1252" s="6">
        <v>-0.02</v>
      </c>
      <c r="D1252" s="6">
        <v>-0.14981273408239701</v>
      </c>
      <c r="E1252" s="4"/>
      <c r="F1252" s="9"/>
      <c r="G1252" s="4"/>
      <c r="H1252" s="4"/>
      <c r="I1252" s="4"/>
    </row>
    <row r="1253" spans="1:9" x14ac:dyDescent="0.2">
      <c r="A1253" s="11" t="s">
        <v>251</v>
      </c>
      <c r="B1253" s="8">
        <v>14.71</v>
      </c>
      <c r="C1253" s="6">
        <v>-0.16</v>
      </c>
      <c r="D1253" s="6">
        <v>-1.1843079200592155</v>
      </c>
      <c r="E1253" s="4"/>
      <c r="F1253" s="9"/>
      <c r="G1253" s="4"/>
      <c r="H1253" s="4"/>
      <c r="I1253" s="4"/>
    </row>
    <row r="1254" spans="1:9" x14ac:dyDescent="0.2">
      <c r="A1254" s="11" t="s">
        <v>252</v>
      </c>
      <c r="B1254" s="8">
        <v>14.89</v>
      </c>
      <c r="C1254" s="6">
        <v>-0.13</v>
      </c>
      <c r="D1254" s="6">
        <v>-0.95307917888563054</v>
      </c>
      <c r="E1254" s="4"/>
      <c r="F1254" s="9"/>
      <c r="G1254" s="4"/>
      <c r="H1254" s="4"/>
      <c r="I1254" s="4"/>
    </row>
    <row r="1255" spans="1:9" x14ac:dyDescent="0.2">
      <c r="A1255" s="11" t="s">
        <v>253</v>
      </c>
      <c r="B1255" s="8">
        <v>15.03</v>
      </c>
      <c r="C1255" s="6">
        <v>-0.02</v>
      </c>
      <c r="D1255" s="6">
        <v>-0.14641288433382141</v>
      </c>
      <c r="E1255" s="4"/>
      <c r="F1255" s="9"/>
      <c r="G1255" s="4"/>
      <c r="H1255" s="4"/>
      <c r="I1255" s="4"/>
    </row>
    <row r="1256" spans="1:9" x14ac:dyDescent="0.2">
      <c r="A1256" s="11" t="s">
        <v>254</v>
      </c>
      <c r="B1256" s="8">
        <v>15.06</v>
      </c>
      <c r="C1256" s="6">
        <v>-0.02</v>
      </c>
      <c r="D1256" s="6">
        <v>-0.14619883040935669</v>
      </c>
      <c r="E1256" s="4"/>
      <c r="F1256" s="9"/>
      <c r="G1256" s="4"/>
      <c r="H1256" s="4"/>
      <c r="I1256" s="4"/>
    </row>
    <row r="1257" spans="1:9" x14ac:dyDescent="0.2">
      <c r="A1257" s="11" t="s">
        <v>255</v>
      </c>
      <c r="B1257" s="8">
        <v>15.08</v>
      </c>
      <c r="C1257" s="6">
        <v>-0.06</v>
      </c>
      <c r="D1257" s="6">
        <v>-0.4366812227074236</v>
      </c>
      <c r="E1257" s="4"/>
      <c r="F1257" s="9"/>
      <c r="G1257" s="4"/>
      <c r="H1257" s="4"/>
      <c r="I1257" s="4"/>
    </row>
    <row r="1258" spans="1:9" x14ac:dyDescent="0.2">
      <c r="A1258" s="11" t="s">
        <v>256</v>
      </c>
      <c r="B1258" s="8">
        <v>15.15</v>
      </c>
      <c r="C1258" s="6">
        <v>-0.08</v>
      </c>
      <c r="D1258" s="6">
        <v>-0.57887120115774238</v>
      </c>
      <c r="E1258" s="4"/>
      <c r="F1258" s="9"/>
      <c r="G1258" s="4"/>
      <c r="H1258" s="4"/>
      <c r="I1258" s="4"/>
    </row>
    <row r="1259" spans="1:9" x14ac:dyDescent="0.2">
      <c r="A1259" s="11" t="s">
        <v>257</v>
      </c>
      <c r="B1259" s="8">
        <v>15.23</v>
      </c>
      <c r="C1259" s="6">
        <v>0</v>
      </c>
      <c r="D1259" s="6">
        <v>0</v>
      </c>
      <c r="E1259" s="4"/>
      <c r="F1259" s="9"/>
      <c r="G1259" s="4"/>
      <c r="H1259" s="4"/>
      <c r="I1259" s="4"/>
    </row>
    <row r="1260" spans="1:9" x14ac:dyDescent="0.2">
      <c r="A1260" s="11" t="s">
        <v>258</v>
      </c>
      <c r="B1260" s="8">
        <v>15.23</v>
      </c>
      <c r="C1260" s="6">
        <v>0.01</v>
      </c>
      <c r="D1260" s="6">
        <v>7.2411296162201294E-2</v>
      </c>
      <c r="E1260" s="4"/>
      <c r="F1260" s="9"/>
      <c r="G1260" s="4"/>
      <c r="H1260" s="4"/>
      <c r="I1260" s="4"/>
    </row>
    <row r="1261" spans="1:9" x14ac:dyDescent="0.2">
      <c r="A1261" s="11" t="s">
        <v>259</v>
      </c>
      <c r="B1261" s="8">
        <v>15.23</v>
      </c>
      <c r="C1261" s="6">
        <v>0.01</v>
      </c>
      <c r="D1261" s="6">
        <v>7.2463768115942004E-2</v>
      </c>
      <c r="E1261" s="4"/>
      <c r="F1261" s="9"/>
      <c r="G1261" s="4"/>
      <c r="H1261" s="4"/>
      <c r="I1261" s="4"/>
    </row>
    <row r="1262" spans="1:9" x14ac:dyDescent="0.2">
      <c r="A1262" s="11" t="s">
        <v>260</v>
      </c>
      <c r="B1262" s="8">
        <v>15.21</v>
      </c>
      <c r="C1262" s="6">
        <v>0.04</v>
      </c>
      <c r="D1262" s="6">
        <v>0.29069767441860472</v>
      </c>
      <c r="E1262" s="4"/>
      <c r="F1262" s="9"/>
      <c r="G1262" s="4"/>
      <c r="H1262" s="4"/>
      <c r="I1262" s="4"/>
    </row>
    <row r="1263" spans="1:9" x14ac:dyDescent="0.2">
      <c r="A1263" s="11" t="s">
        <v>261</v>
      </c>
      <c r="B1263" s="8">
        <v>15.17</v>
      </c>
      <c r="C1263" s="6">
        <v>0.02</v>
      </c>
      <c r="D1263" s="6">
        <v>0.14556040756914121</v>
      </c>
      <c r="E1263" s="4"/>
      <c r="F1263" s="9"/>
      <c r="G1263" s="4"/>
      <c r="H1263" s="4"/>
      <c r="I1263" s="4"/>
    </row>
    <row r="1264" spans="1:9" x14ac:dyDescent="0.2">
      <c r="A1264" s="11" t="s">
        <v>262</v>
      </c>
      <c r="B1264" s="8">
        <v>15.14</v>
      </c>
      <c r="C1264" s="6">
        <v>0.03</v>
      </c>
      <c r="D1264" s="6">
        <v>0.21881838074398249</v>
      </c>
      <c r="E1264" s="4"/>
      <c r="F1264" s="9"/>
      <c r="G1264" s="4"/>
      <c r="H1264" s="4"/>
      <c r="I1264" s="4"/>
    </row>
    <row r="1265" spans="1:9" x14ac:dyDescent="0.2">
      <c r="A1265" s="11" t="s">
        <v>263</v>
      </c>
      <c r="B1265" s="8">
        <v>15.11</v>
      </c>
      <c r="C1265" s="6">
        <v>0.02</v>
      </c>
      <c r="D1265" s="6">
        <v>0.14609203798392989</v>
      </c>
      <c r="E1265" s="4"/>
      <c r="F1265" s="9"/>
      <c r="G1265" s="4"/>
      <c r="H1265" s="4"/>
      <c r="I1265" s="4"/>
    </row>
    <row r="1266" spans="1:9" x14ac:dyDescent="0.2">
      <c r="A1266" s="11" t="s">
        <v>264</v>
      </c>
      <c r="B1266" s="8">
        <v>15.09</v>
      </c>
      <c r="C1266" s="6">
        <v>-7.0000000000000007E-2</v>
      </c>
      <c r="D1266" s="6">
        <v>-0.50872093023255816</v>
      </c>
      <c r="E1266" s="4"/>
      <c r="F1266" s="9"/>
      <c r="G1266" s="4"/>
      <c r="H1266" s="4"/>
      <c r="I1266" s="4"/>
    </row>
    <row r="1267" spans="1:9" x14ac:dyDescent="0.2">
      <c r="A1267" s="11" t="s">
        <v>265</v>
      </c>
      <c r="B1267" s="8">
        <v>15.17</v>
      </c>
      <c r="C1267" s="6">
        <v>0.05</v>
      </c>
      <c r="D1267" s="6">
        <v>0.36469730123997091</v>
      </c>
      <c r="E1267" s="4"/>
      <c r="F1267" s="9"/>
      <c r="G1267" s="4"/>
      <c r="H1267" s="4"/>
      <c r="I1267" s="4"/>
    </row>
    <row r="1268" spans="1:9" x14ac:dyDescent="0.2">
      <c r="A1268" s="11" t="s">
        <v>266</v>
      </c>
      <c r="B1268" s="8">
        <v>15.11</v>
      </c>
      <c r="C1268" s="6">
        <v>-0.04</v>
      </c>
      <c r="D1268" s="6">
        <v>-0.29090909090909089</v>
      </c>
      <c r="E1268" s="4"/>
      <c r="F1268" s="9"/>
      <c r="G1268" s="4"/>
      <c r="H1268" s="4"/>
      <c r="I1268" s="4"/>
    </row>
    <row r="1269" spans="1:9" x14ac:dyDescent="0.2">
      <c r="A1269" s="11" t="s">
        <v>267</v>
      </c>
      <c r="B1269" s="8">
        <v>15.15</v>
      </c>
      <c r="C1269" s="6">
        <v>0.04</v>
      </c>
      <c r="D1269" s="6">
        <v>0.29175784099197671</v>
      </c>
      <c r="E1269" s="4"/>
      <c r="F1269" s="9"/>
      <c r="G1269" s="4"/>
      <c r="H1269" s="4"/>
      <c r="I1269" s="4"/>
    </row>
    <row r="1270" spans="1:9" x14ac:dyDescent="0.2">
      <c r="A1270" s="11" t="s">
        <v>268</v>
      </c>
      <c r="B1270" s="8">
        <v>15.11</v>
      </c>
      <c r="C1270" s="6">
        <v>-0.01</v>
      </c>
      <c r="D1270" s="6">
        <v>-7.2886297376093298E-2</v>
      </c>
      <c r="E1270" s="4"/>
      <c r="F1270" s="9"/>
      <c r="G1270" s="4"/>
      <c r="H1270" s="4"/>
      <c r="I1270" s="4"/>
    </row>
    <row r="1271" spans="1:9" x14ac:dyDescent="0.2">
      <c r="A1271" s="11" t="s">
        <v>269</v>
      </c>
      <c r="B1271" s="8">
        <v>15.12</v>
      </c>
      <c r="C1271" s="6">
        <v>-0.01</v>
      </c>
      <c r="D1271" s="6">
        <v>-7.28332119446468E-2</v>
      </c>
      <c r="E1271" s="4"/>
      <c r="F1271" s="9"/>
      <c r="G1271" s="4"/>
      <c r="H1271" s="4"/>
      <c r="I1271" s="4"/>
    </row>
    <row r="1272" spans="1:9" x14ac:dyDescent="0.2">
      <c r="A1272" s="11" t="s">
        <v>270</v>
      </c>
      <c r="B1272" s="8">
        <v>15.13</v>
      </c>
      <c r="C1272" s="6">
        <v>0</v>
      </c>
      <c r="D1272" s="6">
        <v>0</v>
      </c>
      <c r="E1272" s="4"/>
      <c r="F1272" s="9"/>
      <c r="G1272" s="4"/>
      <c r="H1272" s="4"/>
      <c r="I1272" s="4"/>
    </row>
    <row r="1273" spans="1:9" x14ac:dyDescent="0.2">
      <c r="A1273" s="11" t="s">
        <v>271</v>
      </c>
      <c r="B1273" s="8">
        <v>15.12</v>
      </c>
      <c r="C1273" s="6">
        <v>0.01</v>
      </c>
      <c r="D1273" s="6">
        <v>7.2886297376093298E-2</v>
      </c>
      <c r="E1273" s="4"/>
      <c r="F1273" s="9"/>
      <c r="G1273" s="4"/>
      <c r="H1273" s="4"/>
      <c r="I1273" s="4"/>
    </row>
    <row r="1274" spans="1:9" x14ac:dyDescent="0.2">
      <c r="A1274" s="11" t="s">
        <v>272</v>
      </c>
      <c r="B1274" s="8">
        <v>15.12</v>
      </c>
      <c r="C1274" s="6">
        <v>0</v>
      </c>
      <c r="D1274" s="6">
        <v>0</v>
      </c>
      <c r="E1274" s="4"/>
      <c r="F1274" s="9"/>
      <c r="G1274" s="4"/>
      <c r="H1274" s="4"/>
      <c r="I1274" s="4"/>
    </row>
    <row r="1275" spans="1:9" x14ac:dyDescent="0.2">
      <c r="A1275" s="11" t="s">
        <v>273</v>
      </c>
      <c r="B1275" s="8">
        <v>15.11</v>
      </c>
      <c r="C1275" s="6">
        <v>0</v>
      </c>
      <c r="D1275" s="6">
        <v>0</v>
      </c>
      <c r="E1275" s="4"/>
      <c r="F1275" s="9"/>
      <c r="G1275" s="4"/>
      <c r="H1275" s="4"/>
      <c r="I1275" s="4"/>
    </row>
    <row r="1276" spans="1:9" x14ac:dyDescent="0.2">
      <c r="A1276" s="11" t="s">
        <v>274</v>
      </c>
      <c r="B1276" s="8">
        <v>15.12</v>
      </c>
      <c r="C1276" s="6">
        <v>0.01</v>
      </c>
      <c r="D1276" s="6">
        <v>7.2939460247994206E-2</v>
      </c>
      <c r="E1276" s="4"/>
      <c r="F1276" s="9"/>
      <c r="G1276" s="4"/>
      <c r="H1276" s="4"/>
      <c r="I1276" s="4"/>
    </row>
    <row r="1277" spans="1:9" x14ac:dyDescent="0.2">
      <c r="A1277" s="11" t="s">
        <v>275</v>
      </c>
      <c r="B1277" s="8">
        <v>15.11</v>
      </c>
      <c r="C1277" s="6">
        <v>-0.01</v>
      </c>
      <c r="D1277" s="6">
        <v>-7.2886297376093298E-2</v>
      </c>
      <c r="E1277" s="4"/>
      <c r="F1277" s="9"/>
      <c r="G1277" s="4"/>
      <c r="H1277" s="4"/>
      <c r="I1277" s="4"/>
    </row>
    <row r="1278" spans="1:9" x14ac:dyDescent="0.2">
      <c r="A1278" s="11" t="s">
        <v>276</v>
      </c>
      <c r="B1278" s="8">
        <v>15.11</v>
      </c>
      <c r="C1278" s="6">
        <v>-0.02</v>
      </c>
      <c r="D1278" s="6">
        <v>-0.14556040756914121</v>
      </c>
      <c r="E1278" s="4"/>
      <c r="F1278" s="9"/>
      <c r="G1278" s="4"/>
      <c r="H1278" s="4"/>
      <c r="I1278" s="4"/>
    </row>
    <row r="1279" spans="1:9" x14ac:dyDescent="0.2">
      <c r="A1279" s="11" t="s">
        <v>277</v>
      </c>
      <c r="B1279" s="8">
        <v>15.14</v>
      </c>
      <c r="C1279" s="6">
        <v>-7.0000000000000007E-2</v>
      </c>
      <c r="D1279" s="6">
        <v>-0.50687907313540914</v>
      </c>
      <c r="E1279" s="4"/>
      <c r="F1279" s="9"/>
      <c r="G1279" s="4"/>
      <c r="H1279" s="4"/>
      <c r="I1279" s="4"/>
    </row>
    <row r="1280" spans="1:9" x14ac:dyDescent="0.2">
      <c r="A1280" s="11" t="s">
        <v>278</v>
      </c>
      <c r="B1280" s="8">
        <v>15.22</v>
      </c>
      <c r="C1280" s="6">
        <v>0</v>
      </c>
      <c r="D1280" s="6">
        <v>0</v>
      </c>
      <c r="E1280" s="4"/>
      <c r="F1280" s="9"/>
      <c r="G1280" s="4"/>
      <c r="H1280" s="4"/>
      <c r="I1280" s="4"/>
    </row>
    <row r="1281" spans="1:9" x14ac:dyDescent="0.2">
      <c r="A1281" s="11" t="s">
        <v>279</v>
      </c>
      <c r="B1281" s="8">
        <v>15.21</v>
      </c>
      <c r="C1281" s="6">
        <v>0.02</v>
      </c>
      <c r="D1281" s="6">
        <v>0.14503263234227701</v>
      </c>
      <c r="E1281" s="4"/>
      <c r="F1281" s="9"/>
      <c r="G1281" s="4"/>
      <c r="H1281" s="4"/>
      <c r="I1281" s="4"/>
    </row>
    <row r="1282" spans="1:9" x14ac:dyDescent="0.2">
      <c r="A1282" s="11" t="s">
        <v>280</v>
      </c>
      <c r="B1282" s="8">
        <v>15.2</v>
      </c>
      <c r="C1282" s="6">
        <v>-0.01</v>
      </c>
      <c r="D1282" s="6">
        <v>-7.2463768115942004E-2</v>
      </c>
      <c r="E1282" s="4"/>
      <c r="F1282" s="9"/>
      <c r="G1282" s="4"/>
      <c r="H1282" s="4"/>
      <c r="I1282" s="4"/>
    </row>
    <row r="1283" spans="1:9" x14ac:dyDescent="0.2">
      <c r="A1283" s="11" t="s">
        <v>281</v>
      </c>
      <c r="B1283" s="8">
        <v>15.2</v>
      </c>
      <c r="C1283" s="6">
        <v>0.02</v>
      </c>
      <c r="D1283" s="6">
        <v>0.14513788098693761</v>
      </c>
      <c r="E1283" s="4"/>
      <c r="F1283" s="9"/>
      <c r="G1283" s="4"/>
      <c r="H1283" s="4"/>
      <c r="I1283" s="4"/>
    </row>
    <row r="1284" spans="1:9" x14ac:dyDescent="0.2">
      <c r="A1284" s="11" t="s">
        <v>282</v>
      </c>
      <c r="B1284" s="8">
        <v>15.18</v>
      </c>
      <c r="C1284" s="6">
        <v>0.02</v>
      </c>
      <c r="D1284" s="6">
        <v>0.14534883720930231</v>
      </c>
      <c r="E1284" s="4"/>
      <c r="F1284" s="9"/>
      <c r="G1284" s="4"/>
      <c r="H1284" s="4"/>
      <c r="I1284" s="4"/>
    </row>
    <row r="1285" spans="1:9" x14ac:dyDescent="0.2">
      <c r="A1285" s="11" t="s">
        <v>283</v>
      </c>
      <c r="B1285" s="8">
        <v>15.16</v>
      </c>
      <c r="C1285" s="6">
        <v>-0.02</v>
      </c>
      <c r="D1285" s="6">
        <v>-0.14513788098693761</v>
      </c>
      <c r="E1285" s="4"/>
      <c r="F1285" s="9"/>
      <c r="G1285" s="4"/>
      <c r="H1285" s="4"/>
      <c r="I1285" s="4"/>
    </row>
    <row r="1286" spans="1:9" x14ac:dyDescent="0.2">
      <c r="A1286" s="11" t="s">
        <v>284</v>
      </c>
      <c r="B1286" s="8">
        <v>15.18</v>
      </c>
      <c r="C1286" s="6">
        <v>0.04</v>
      </c>
      <c r="D1286" s="6">
        <v>0.29112081513828242</v>
      </c>
      <c r="E1286" s="4"/>
      <c r="F1286" s="9"/>
      <c r="G1286" s="4"/>
      <c r="H1286" s="4"/>
      <c r="I1286" s="4"/>
    </row>
    <row r="1287" spans="1:9" x14ac:dyDescent="0.2">
      <c r="A1287" s="11" t="s">
        <v>285</v>
      </c>
      <c r="B1287" s="8">
        <v>15.14</v>
      </c>
      <c r="C1287" s="6">
        <v>-0.02</v>
      </c>
      <c r="D1287" s="6">
        <v>-0.14534883720930231</v>
      </c>
      <c r="E1287" s="4"/>
      <c r="F1287" s="9"/>
      <c r="G1287" s="4"/>
      <c r="H1287" s="4"/>
      <c r="I1287" s="4"/>
    </row>
    <row r="1288" spans="1:9" x14ac:dyDescent="0.2">
      <c r="A1288" s="11" t="s">
        <v>286</v>
      </c>
      <c r="B1288" s="8">
        <v>15.16</v>
      </c>
      <c r="C1288" s="6">
        <v>0.01</v>
      </c>
      <c r="D1288" s="6">
        <v>7.2727272727272696E-2</v>
      </c>
      <c r="E1288" s="4"/>
      <c r="F1288" s="9"/>
      <c r="G1288" s="4"/>
      <c r="H1288" s="4"/>
      <c r="I1288" s="4"/>
    </row>
    <row r="1289" spans="1:9" x14ac:dyDescent="0.2">
      <c r="A1289" s="11" t="s">
        <v>287</v>
      </c>
      <c r="B1289" s="8">
        <v>15.14</v>
      </c>
      <c r="C1289" s="6">
        <v>-0.06</v>
      </c>
      <c r="D1289" s="6">
        <v>-0.43446777697320782</v>
      </c>
      <c r="E1289" s="4"/>
      <c r="F1289" s="9"/>
      <c r="G1289" s="4"/>
      <c r="H1289" s="4"/>
      <c r="I1289" s="4"/>
    </row>
    <row r="1290" spans="1:9" x14ac:dyDescent="0.2">
      <c r="A1290" s="11" t="s">
        <v>288</v>
      </c>
      <c r="B1290" s="8">
        <v>15.22</v>
      </c>
      <c r="C1290" s="6">
        <v>-0.02</v>
      </c>
      <c r="D1290" s="6">
        <v>-0.14461315979754161</v>
      </c>
      <c r="E1290" s="4"/>
      <c r="F1290" s="9"/>
      <c r="G1290" s="4"/>
      <c r="H1290" s="4"/>
      <c r="I1290" s="4"/>
    </row>
    <row r="1291" spans="1:9" x14ac:dyDescent="0.2">
      <c r="A1291" s="11" t="s">
        <v>289</v>
      </c>
      <c r="B1291" s="8">
        <v>15.23</v>
      </c>
      <c r="C1291" s="6">
        <v>0.03</v>
      </c>
      <c r="D1291" s="6">
        <v>0.21739130434782611</v>
      </c>
      <c r="E1291" s="4"/>
      <c r="F1291" s="9"/>
      <c r="G1291" s="4"/>
      <c r="H1291" s="4"/>
      <c r="I1291" s="4"/>
    </row>
    <row r="1292" spans="1:9" x14ac:dyDescent="0.2">
      <c r="A1292" s="11" t="s">
        <v>290</v>
      </c>
      <c r="B1292" s="8">
        <v>15.2</v>
      </c>
      <c r="C1292" s="6">
        <v>0</v>
      </c>
      <c r="D1292" s="6">
        <v>0</v>
      </c>
      <c r="E1292" s="4"/>
      <c r="F1292" s="9"/>
      <c r="G1292" s="4"/>
      <c r="H1292" s="4"/>
      <c r="I1292" s="4"/>
    </row>
    <row r="1293" spans="1:9" x14ac:dyDescent="0.2">
      <c r="A1293" s="11" t="s">
        <v>291</v>
      </c>
      <c r="B1293" s="8">
        <v>15.2</v>
      </c>
      <c r="C1293" s="6">
        <v>0</v>
      </c>
      <c r="D1293" s="6">
        <v>0</v>
      </c>
      <c r="E1293" s="4"/>
      <c r="F1293" s="9"/>
      <c r="G1293" s="4"/>
      <c r="H1293" s="4"/>
      <c r="I1293" s="4"/>
    </row>
    <row r="1294" spans="1:9" x14ac:dyDescent="0.2">
      <c r="A1294" s="11" t="s">
        <v>292</v>
      </c>
      <c r="B1294" s="8">
        <v>15.2</v>
      </c>
      <c r="C1294" s="6">
        <v>0.02</v>
      </c>
      <c r="D1294" s="6">
        <v>0.14513788098693761</v>
      </c>
      <c r="E1294" s="4"/>
      <c r="F1294" s="9"/>
      <c r="G1294" s="4"/>
      <c r="H1294" s="4"/>
      <c r="I1294" s="4"/>
    </row>
    <row r="1295" spans="1:9" x14ac:dyDescent="0.2">
      <c r="A1295" s="11" t="s">
        <v>293</v>
      </c>
      <c r="B1295" s="8">
        <v>15.18</v>
      </c>
      <c r="C1295" s="6">
        <v>-0.01</v>
      </c>
      <c r="D1295" s="6">
        <v>-7.2516316171138503E-2</v>
      </c>
      <c r="E1295" s="4"/>
      <c r="F1295" s="9"/>
      <c r="G1295" s="4"/>
      <c r="H1295" s="4"/>
      <c r="I1295" s="4"/>
    </row>
    <row r="1296" spans="1:9" x14ac:dyDescent="0.2">
      <c r="A1296" s="11" t="s">
        <v>294</v>
      </c>
      <c r="B1296" s="8">
        <v>15.18</v>
      </c>
      <c r="C1296" s="6">
        <v>0.03</v>
      </c>
      <c r="D1296" s="6">
        <v>0.21802325581395349</v>
      </c>
      <c r="E1296" s="4"/>
      <c r="F1296" s="9"/>
      <c r="G1296" s="4"/>
      <c r="H1296" s="4"/>
      <c r="I1296" s="4"/>
    </row>
    <row r="1297" spans="1:9" x14ac:dyDescent="0.2">
      <c r="A1297" s="11" t="s">
        <v>295</v>
      </c>
      <c r="B1297" s="8">
        <v>15.15</v>
      </c>
      <c r="C1297" s="6">
        <v>0.02</v>
      </c>
      <c r="D1297" s="6">
        <v>0.14556040756914121</v>
      </c>
      <c r="E1297" s="4"/>
      <c r="F1297" s="9"/>
      <c r="G1297" s="4"/>
      <c r="H1297" s="4"/>
      <c r="I1297" s="4"/>
    </row>
    <row r="1298" spans="1:9" x14ac:dyDescent="0.2">
      <c r="A1298" s="11" t="s">
        <v>296</v>
      </c>
      <c r="B1298" s="8">
        <v>15.13</v>
      </c>
      <c r="C1298" s="6">
        <v>-0.02</v>
      </c>
      <c r="D1298" s="6">
        <v>-0.14534883720930231</v>
      </c>
      <c r="E1298" s="4"/>
      <c r="F1298" s="9"/>
      <c r="G1298" s="4"/>
      <c r="H1298" s="4"/>
      <c r="I1298" s="4"/>
    </row>
    <row r="1299" spans="1:9" x14ac:dyDescent="0.2">
      <c r="A1299" s="11" t="s">
        <v>297</v>
      </c>
      <c r="B1299" s="8">
        <v>15.15</v>
      </c>
      <c r="C1299" s="6">
        <v>0.02</v>
      </c>
      <c r="D1299" s="6">
        <v>0.14556040756914121</v>
      </c>
      <c r="E1299" s="4"/>
      <c r="F1299" s="9"/>
      <c r="G1299" s="4"/>
      <c r="H1299" s="4"/>
      <c r="I1299" s="4"/>
    </row>
    <row r="1300" spans="1:9" x14ac:dyDescent="0.2">
      <c r="A1300" s="11" t="s">
        <v>298</v>
      </c>
      <c r="B1300" s="8">
        <v>15.13</v>
      </c>
      <c r="C1300" s="6">
        <v>0.05</v>
      </c>
      <c r="D1300" s="6">
        <v>0.36523009495982472</v>
      </c>
      <c r="E1300" s="4"/>
      <c r="F1300" s="9"/>
      <c r="G1300" s="4"/>
      <c r="H1300" s="4"/>
      <c r="I1300" s="4"/>
    </row>
    <row r="1301" spans="1:9" x14ac:dyDescent="0.2">
      <c r="A1301" s="11" t="s">
        <v>299</v>
      </c>
      <c r="B1301" s="8">
        <v>15.08</v>
      </c>
      <c r="C1301" s="6">
        <v>0.08</v>
      </c>
      <c r="D1301" s="6">
        <v>0.58780308596620134</v>
      </c>
      <c r="E1301" s="4"/>
      <c r="F1301" s="9"/>
      <c r="G1301" s="4"/>
      <c r="H1301" s="4"/>
      <c r="I1301" s="4"/>
    </row>
    <row r="1302" spans="1:9" x14ac:dyDescent="0.2">
      <c r="A1302" s="11" t="s">
        <v>300</v>
      </c>
      <c r="B1302" s="8">
        <v>14.99</v>
      </c>
      <c r="C1302" s="6">
        <v>-0.04</v>
      </c>
      <c r="D1302" s="6">
        <v>-0.29304029304029311</v>
      </c>
      <c r="E1302" s="4"/>
      <c r="F1302" s="9"/>
      <c r="G1302" s="4"/>
      <c r="H1302" s="4"/>
      <c r="I1302" s="4"/>
    </row>
    <row r="1303" spans="1:9" x14ac:dyDescent="0.2">
      <c r="A1303" s="11" t="s">
        <v>301</v>
      </c>
      <c r="B1303" s="8">
        <v>15.03</v>
      </c>
      <c r="C1303" s="6">
        <v>0</v>
      </c>
      <c r="D1303" s="6">
        <v>0</v>
      </c>
      <c r="E1303" s="4"/>
      <c r="F1303" s="9"/>
      <c r="G1303" s="4"/>
      <c r="H1303" s="4"/>
      <c r="I1303" s="4"/>
    </row>
    <row r="1304" spans="1:9" x14ac:dyDescent="0.2">
      <c r="A1304" s="11" t="s">
        <v>302</v>
      </c>
      <c r="B1304" s="8">
        <v>15.03</v>
      </c>
      <c r="C1304" s="6">
        <v>0</v>
      </c>
      <c r="D1304" s="6">
        <v>0</v>
      </c>
      <c r="E1304" s="4"/>
      <c r="F1304" s="9"/>
      <c r="G1304" s="4"/>
      <c r="H1304" s="4"/>
      <c r="I1304" s="4"/>
    </row>
    <row r="1305" spans="1:9" x14ac:dyDescent="0.2">
      <c r="A1305" s="11" t="s">
        <v>303</v>
      </c>
      <c r="B1305" s="8">
        <v>15.03</v>
      </c>
      <c r="C1305" s="6">
        <v>-0.08</v>
      </c>
      <c r="D1305" s="6">
        <v>-0.58266569555717407</v>
      </c>
      <c r="E1305" s="4"/>
      <c r="F1305" s="9"/>
      <c r="G1305" s="4"/>
      <c r="H1305" s="4"/>
      <c r="I1305" s="4"/>
    </row>
    <row r="1306" spans="1:9" x14ac:dyDescent="0.2">
      <c r="A1306" s="11" t="s">
        <v>304</v>
      </c>
      <c r="B1306" s="8">
        <v>15.11</v>
      </c>
      <c r="C1306" s="6">
        <v>0.02</v>
      </c>
      <c r="D1306" s="6">
        <v>0.1458789204959883</v>
      </c>
      <c r="E1306" s="4"/>
      <c r="F1306" s="9"/>
      <c r="G1306" s="4"/>
      <c r="H1306" s="4"/>
      <c r="I1306" s="4"/>
    </row>
    <row r="1307" spans="1:9" x14ac:dyDescent="0.2">
      <c r="A1307" s="11" t="s">
        <v>305</v>
      </c>
      <c r="B1307" s="8">
        <v>15.1</v>
      </c>
      <c r="C1307" s="6">
        <v>0.04</v>
      </c>
      <c r="D1307" s="6">
        <v>0.29261155815654721</v>
      </c>
      <c r="E1307" s="4"/>
      <c r="F1307" s="9"/>
      <c r="G1307" s="4"/>
      <c r="H1307" s="4"/>
      <c r="I1307" s="4"/>
    </row>
    <row r="1308" spans="1:9" x14ac:dyDescent="0.2">
      <c r="A1308" s="11" t="s">
        <v>306</v>
      </c>
      <c r="B1308" s="8">
        <v>15.05</v>
      </c>
      <c r="C1308" s="6">
        <v>0.01</v>
      </c>
      <c r="D1308" s="6">
        <v>7.3206442166910704E-2</v>
      </c>
      <c r="E1308" s="4"/>
      <c r="F1308" s="9"/>
      <c r="G1308" s="4"/>
      <c r="H1308" s="4"/>
      <c r="I1308" s="4"/>
    </row>
    <row r="1309" spans="1:9" x14ac:dyDescent="0.2">
      <c r="A1309" s="11" t="s">
        <v>307</v>
      </c>
      <c r="B1309" s="8">
        <v>15.05</v>
      </c>
      <c r="C1309" s="6">
        <v>0.04</v>
      </c>
      <c r="D1309" s="6">
        <v>0.29368575624082233</v>
      </c>
      <c r="E1309" s="4"/>
      <c r="F1309" s="9"/>
      <c r="G1309" s="4"/>
      <c r="H1309" s="4"/>
      <c r="I1309" s="4"/>
    </row>
    <row r="1310" spans="1:9" x14ac:dyDescent="0.2">
      <c r="A1310" s="11" t="s">
        <v>308</v>
      </c>
      <c r="B1310" s="8">
        <v>15</v>
      </c>
      <c r="C1310" s="6">
        <v>-0.03</v>
      </c>
      <c r="D1310" s="6">
        <v>-0.2197802197802198</v>
      </c>
      <c r="E1310" s="4"/>
      <c r="F1310" s="9"/>
      <c r="G1310" s="4"/>
      <c r="H1310" s="4"/>
      <c r="I1310" s="4"/>
    </row>
    <row r="1311" spans="1:9" x14ac:dyDescent="0.2">
      <c r="A1311" s="11" t="s">
        <v>309</v>
      </c>
      <c r="B1311" s="8">
        <v>15.03</v>
      </c>
      <c r="C1311" s="6">
        <v>-0.05</v>
      </c>
      <c r="D1311" s="6">
        <v>-0.36496350364963498</v>
      </c>
      <c r="E1311" s="4"/>
      <c r="F1311" s="9"/>
      <c r="G1311" s="4"/>
      <c r="H1311" s="4"/>
      <c r="I1311" s="4"/>
    </row>
    <row r="1312" spans="1:9" x14ac:dyDescent="0.2">
      <c r="A1312" s="11" t="s">
        <v>310</v>
      </c>
      <c r="B1312" s="8">
        <v>15.08</v>
      </c>
      <c r="C1312" s="6">
        <v>0.01</v>
      </c>
      <c r="D1312" s="6">
        <v>7.3046018991964903E-2</v>
      </c>
      <c r="E1312" s="4"/>
      <c r="F1312" s="9"/>
      <c r="G1312" s="4"/>
      <c r="H1312" s="4"/>
      <c r="I1312" s="4"/>
    </row>
    <row r="1313" spans="1:9" x14ac:dyDescent="0.2">
      <c r="A1313" s="11" t="s">
        <v>311</v>
      </c>
      <c r="B1313" s="8">
        <v>15.07</v>
      </c>
      <c r="C1313" s="6">
        <v>0.06</v>
      </c>
      <c r="D1313" s="6">
        <v>0.44020542920029349</v>
      </c>
      <c r="E1313" s="4"/>
      <c r="F1313" s="9"/>
      <c r="G1313" s="4"/>
      <c r="H1313" s="4"/>
      <c r="I1313" s="4"/>
    </row>
    <row r="1314" spans="1:9" x14ac:dyDescent="0.2">
      <c r="A1314" s="11" t="s">
        <v>312</v>
      </c>
      <c r="B1314" s="8">
        <v>15</v>
      </c>
      <c r="C1314" s="6">
        <v>0</v>
      </c>
      <c r="D1314" s="6">
        <v>0</v>
      </c>
      <c r="E1314" s="4"/>
      <c r="F1314" s="9"/>
      <c r="G1314" s="4"/>
      <c r="H1314" s="4"/>
      <c r="I1314" s="4"/>
    </row>
    <row r="1315" spans="1:9" x14ac:dyDescent="0.2">
      <c r="A1315" s="11" t="s">
        <v>313</v>
      </c>
      <c r="B1315" s="8">
        <v>15</v>
      </c>
      <c r="C1315" s="6">
        <v>-0.03</v>
      </c>
      <c r="D1315" s="6">
        <v>-0.2196193265007321</v>
      </c>
      <c r="E1315" s="4"/>
      <c r="F1315" s="9"/>
      <c r="G1315" s="4"/>
      <c r="H1315" s="4"/>
      <c r="I1315" s="4"/>
    </row>
    <row r="1316" spans="1:9" x14ac:dyDescent="0.2">
      <c r="A1316" s="11" t="s">
        <v>314</v>
      </c>
      <c r="B1316" s="8">
        <v>15.04</v>
      </c>
      <c r="C1316" s="6">
        <v>0.06</v>
      </c>
      <c r="D1316" s="6">
        <v>0.44117647058823528</v>
      </c>
      <c r="E1316" s="4"/>
      <c r="F1316" s="9"/>
      <c r="G1316" s="4"/>
      <c r="H1316" s="4"/>
      <c r="I1316" s="4"/>
    </row>
    <row r="1317" spans="1:9" x14ac:dyDescent="0.2">
      <c r="A1317" s="11" t="s">
        <v>315</v>
      </c>
      <c r="B1317" s="8">
        <v>14.97</v>
      </c>
      <c r="C1317" s="6">
        <v>0.05</v>
      </c>
      <c r="D1317" s="6">
        <v>0.36900369003690042</v>
      </c>
      <c r="E1317" s="4"/>
      <c r="F1317" s="9"/>
      <c r="G1317" s="4"/>
      <c r="H1317" s="4"/>
      <c r="I1317" s="4"/>
    </row>
    <row r="1318" spans="1:9" x14ac:dyDescent="0.2">
      <c r="A1318" s="11" t="s">
        <v>316</v>
      </c>
      <c r="B1318" s="8">
        <v>14.92</v>
      </c>
      <c r="C1318" s="6">
        <v>-0.06</v>
      </c>
      <c r="D1318" s="6">
        <v>-0.44085231447465101</v>
      </c>
      <c r="E1318" s="4"/>
      <c r="F1318" s="9"/>
      <c r="G1318" s="4"/>
      <c r="H1318" s="4"/>
      <c r="I1318" s="4"/>
    </row>
    <row r="1319" spans="1:9" x14ac:dyDescent="0.2">
      <c r="A1319" s="11" t="s">
        <v>317</v>
      </c>
      <c r="B1319" s="8">
        <v>14.99</v>
      </c>
      <c r="C1319" s="6">
        <v>7.0000000000000007E-2</v>
      </c>
      <c r="D1319" s="6">
        <v>0.51698670605612995</v>
      </c>
      <c r="E1319" s="4"/>
      <c r="F1319" s="9"/>
      <c r="G1319" s="4"/>
      <c r="H1319" s="4"/>
      <c r="I1319" s="4"/>
    </row>
    <row r="1320" spans="1:9" x14ac:dyDescent="0.2">
      <c r="A1320" s="11" t="s">
        <v>318</v>
      </c>
      <c r="B1320" s="8">
        <v>14.91</v>
      </c>
      <c r="C1320" s="6">
        <v>0.08</v>
      </c>
      <c r="D1320" s="6">
        <v>0.59435364041604755</v>
      </c>
      <c r="E1320" s="4"/>
      <c r="F1320" s="9"/>
      <c r="G1320" s="4"/>
      <c r="H1320" s="4"/>
      <c r="I1320" s="4"/>
    </row>
    <row r="1321" spans="1:9" x14ac:dyDescent="0.2">
      <c r="A1321" s="11" t="s">
        <v>319</v>
      </c>
      <c r="B1321" s="8">
        <v>14.82</v>
      </c>
      <c r="C1321" s="6">
        <v>0.02</v>
      </c>
      <c r="D1321" s="6">
        <v>0.14880952380952381</v>
      </c>
      <c r="E1321" s="4"/>
      <c r="F1321" s="9"/>
      <c r="G1321" s="4"/>
      <c r="H1321" s="4"/>
      <c r="I1321" s="4"/>
    </row>
    <row r="1322" spans="1:9" x14ac:dyDescent="0.2">
      <c r="A1322" s="11" t="s">
        <v>320</v>
      </c>
      <c r="B1322" s="8">
        <v>14.8</v>
      </c>
      <c r="C1322" s="6">
        <v>-0.01</v>
      </c>
      <c r="D1322" s="6">
        <v>-7.4349442379182201E-2</v>
      </c>
      <c r="E1322" s="4"/>
      <c r="F1322" s="9"/>
      <c r="G1322" s="4"/>
      <c r="H1322" s="4"/>
      <c r="I1322" s="4"/>
    </row>
    <row r="1323" spans="1:9" x14ac:dyDescent="0.2">
      <c r="A1323" s="11" t="s">
        <v>321</v>
      </c>
      <c r="B1323" s="8">
        <v>14.81</v>
      </c>
      <c r="C1323" s="6">
        <v>-0.02</v>
      </c>
      <c r="D1323" s="6">
        <v>-0.14847809948032659</v>
      </c>
      <c r="E1323" s="4"/>
      <c r="F1323" s="9"/>
      <c r="G1323" s="4"/>
      <c r="H1323" s="4"/>
      <c r="I1323" s="4"/>
    </row>
    <row r="1324" spans="1:9" x14ac:dyDescent="0.2">
      <c r="A1324" s="11" t="s">
        <v>322</v>
      </c>
      <c r="B1324" s="8">
        <v>14.83</v>
      </c>
      <c r="C1324" s="6">
        <v>0.03</v>
      </c>
      <c r="D1324" s="6">
        <v>0.2232142857142857</v>
      </c>
      <c r="E1324" s="4"/>
      <c r="F1324" s="9"/>
      <c r="G1324" s="4"/>
      <c r="H1324" s="4"/>
      <c r="I1324" s="4"/>
    </row>
    <row r="1325" spans="1:9" x14ac:dyDescent="0.2">
      <c r="A1325" s="11" t="s">
        <v>323</v>
      </c>
      <c r="B1325" s="8">
        <v>14.79</v>
      </c>
      <c r="C1325" s="6">
        <v>-0.06</v>
      </c>
      <c r="D1325" s="6">
        <v>-0.44444444444444442</v>
      </c>
      <c r="E1325" s="4"/>
      <c r="F1325" s="9"/>
      <c r="G1325" s="4"/>
      <c r="H1325" s="4"/>
      <c r="I1325" s="4"/>
    </row>
    <row r="1326" spans="1:9" x14ac:dyDescent="0.2">
      <c r="A1326" s="11" t="s">
        <v>324</v>
      </c>
      <c r="B1326" s="8">
        <v>14.86</v>
      </c>
      <c r="C1326" s="6">
        <v>0.04</v>
      </c>
      <c r="D1326" s="6">
        <v>0.29717682020802377</v>
      </c>
      <c r="E1326" s="4"/>
      <c r="F1326" s="9"/>
      <c r="G1326" s="4"/>
      <c r="H1326" s="4"/>
      <c r="I1326" s="4"/>
    </row>
    <row r="1327" spans="1:9" x14ac:dyDescent="0.2">
      <c r="A1327" s="11" t="s">
        <v>325</v>
      </c>
      <c r="B1327" s="8">
        <v>14.82</v>
      </c>
      <c r="C1327" s="6">
        <v>-0.09</v>
      </c>
      <c r="D1327" s="6">
        <v>-0.66420664206642066</v>
      </c>
      <c r="E1327" s="4"/>
      <c r="F1327" s="9"/>
      <c r="G1327" s="4"/>
      <c r="H1327" s="4"/>
      <c r="I1327" s="4"/>
    </row>
    <row r="1328" spans="1:9" x14ac:dyDescent="0.2">
      <c r="A1328" s="11" t="s">
        <v>326</v>
      </c>
      <c r="B1328" s="8">
        <v>14.92</v>
      </c>
      <c r="C1328" s="6">
        <v>0.06</v>
      </c>
      <c r="D1328" s="6">
        <v>0.44477390659747962</v>
      </c>
      <c r="E1328" s="4"/>
      <c r="F1328" s="9"/>
      <c r="G1328" s="4"/>
      <c r="H1328" s="4"/>
      <c r="I1328" s="4"/>
    </row>
    <row r="1329" spans="1:9" x14ac:dyDescent="0.2">
      <c r="A1329" s="11" t="s">
        <v>327</v>
      </c>
      <c r="B1329" s="8">
        <v>14.85</v>
      </c>
      <c r="C1329" s="6">
        <v>-0.02</v>
      </c>
      <c r="D1329" s="6">
        <v>-0.14803849000740191</v>
      </c>
      <c r="E1329" s="4"/>
      <c r="F1329" s="9"/>
      <c r="G1329" s="4"/>
      <c r="H1329" s="4"/>
      <c r="I1329" s="4"/>
    </row>
    <row r="1330" spans="1:9" x14ac:dyDescent="0.2">
      <c r="A1330" s="11" t="s">
        <v>328</v>
      </c>
      <c r="B1330" s="8">
        <v>14.87</v>
      </c>
      <c r="C1330" s="6">
        <v>-0.09</v>
      </c>
      <c r="D1330" s="6">
        <v>-0.66176470588235292</v>
      </c>
      <c r="E1330" s="4"/>
      <c r="F1330" s="9"/>
      <c r="G1330" s="4"/>
      <c r="H1330" s="4"/>
      <c r="I1330" s="4"/>
    </row>
    <row r="1331" spans="1:9" x14ac:dyDescent="0.2">
      <c r="A1331" s="11" t="s">
        <v>329</v>
      </c>
      <c r="B1331" s="8">
        <v>14.97</v>
      </c>
      <c r="C1331" s="6">
        <v>-0.04</v>
      </c>
      <c r="D1331" s="6">
        <v>-0.2932551319648094</v>
      </c>
      <c r="E1331" s="4"/>
      <c r="F1331" s="9"/>
      <c r="G1331" s="4"/>
      <c r="H1331" s="4"/>
      <c r="I1331" s="4"/>
    </row>
    <row r="1332" spans="1:9" x14ac:dyDescent="0.2">
      <c r="A1332" s="11" t="s">
        <v>330</v>
      </c>
      <c r="B1332" s="8">
        <v>15.01</v>
      </c>
      <c r="C1332" s="6">
        <v>-0.02</v>
      </c>
      <c r="D1332" s="6">
        <v>-0.14641288433382141</v>
      </c>
      <c r="E1332" s="4"/>
      <c r="F1332" s="9"/>
      <c r="G1332" s="4"/>
      <c r="H1332" s="4"/>
      <c r="I1332" s="4"/>
    </row>
    <row r="1333" spans="1:9" x14ac:dyDescent="0.2">
      <c r="A1333" s="11" t="s">
        <v>331</v>
      </c>
      <c r="B1333" s="8">
        <v>15.03</v>
      </c>
      <c r="C1333" s="6">
        <v>0</v>
      </c>
      <c r="D1333" s="6">
        <v>0</v>
      </c>
      <c r="E1333" s="4"/>
      <c r="F1333" s="9"/>
      <c r="G1333" s="4"/>
      <c r="H1333" s="4"/>
      <c r="I1333" s="4"/>
    </row>
    <row r="1334" spans="1:9" x14ac:dyDescent="0.2">
      <c r="A1334" s="11" t="s">
        <v>332</v>
      </c>
      <c r="B1334" s="8">
        <v>15.03</v>
      </c>
      <c r="C1334" s="6">
        <v>-0.01</v>
      </c>
      <c r="D1334" s="6">
        <v>-7.3152889539136803E-2</v>
      </c>
      <c r="E1334" s="4"/>
      <c r="F1334" s="9"/>
      <c r="G1334" s="4"/>
      <c r="H1334" s="4"/>
      <c r="I1334" s="4"/>
    </row>
    <row r="1335" spans="1:9" x14ac:dyDescent="0.2">
      <c r="A1335" s="11" t="s">
        <v>333</v>
      </c>
      <c r="B1335" s="8">
        <v>15.05</v>
      </c>
      <c r="C1335" s="6">
        <v>-0.03</v>
      </c>
      <c r="D1335" s="6">
        <v>-0.218978102189781</v>
      </c>
      <c r="E1335" s="4"/>
      <c r="F1335" s="9"/>
      <c r="G1335" s="4"/>
      <c r="H1335" s="4"/>
      <c r="I1335" s="4"/>
    </row>
    <row r="1336" spans="1:9" x14ac:dyDescent="0.2">
      <c r="A1336" s="11" t="s">
        <v>334</v>
      </c>
      <c r="B1336" s="8">
        <v>15.08</v>
      </c>
      <c r="C1336" s="6">
        <v>0.01</v>
      </c>
      <c r="D1336" s="6">
        <v>7.3046018991964903E-2</v>
      </c>
      <c r="E1336" s="4"/>
      <c r="F1336" s="9"/>
      <c r="G1336" s="4"/>
      <c r="H1336" s="4"/>
      <c r="I1336" s="4"/>
    </row>
    <row r="1337" spans="1:9" x14ac:dyDescent="0.2">
      <c r="A1337" s="11" t="s">
        <v>335</v>
      </c>
      <c r="B1337" s="8">
        <v>15.06</v>
      </c>
      <c r="C1337" s="6">
        <v>0.05</v>
      </c>
      <c r="D1337" s="6">
        <v>0.36656891495601168</v>
      </c>
      <c r="E1337" s="4"/>
      <c r="F1337" s="9"/>
      <c r="G1337" s="4"/>
      <c r="H1337" s="4"/>
      <c r="I1337" s="4"/>
    </row>
    <row r="1338" spans="1:9" x14ac:dyDescent="0.2">
      <c r="A1338" s="11" t="s">
        <v>336</v>
      </c>
      <c r="B1338" s="8">
        <v>15.01</v>
      </c>
      <c r="C1338" s="6">
        <v>0.03</v>
      </c>
      <c r="D1338" s="6">
        <v>0.2204261572373255</v>
      </c>
      <c r="E1338" s="4"/>
      <c r="F1338" s="9"/>
      <c r="G1338" s="4"/>
      <c r="H1338" s="4"/>
      <c r="I1338" s="4"/>
    </row>
    <row r="1339" spans="1:9" x14ac:dyDescent="0.2">
      <c r="A1339" s="11" t="s">
        <v>337</v>
      </c>
      <c r="B1339" s="8">
        <v>14.98</v>
      </c>
      <c r="C1339" s="6">
        <v>0.02</v>
      </c>
      <c r="D1339" s="6">
        <v>0.14716703458425309</v>
      </c>
      <c r="E1339" s="4"/>
      <c r="F1339" s="9"/>
      <c r="G1339" s="4"/>
      <c r="H1339" s="4"/>
      <c r="I1339" s="4"/>
    </row>
    <row r="1340" spans="1:9" x14ac:dyDescent="0.2">
      <c r="A1340" s="11" t="s">
        <v>338</v>
      </c>
      <c r="B1340" s="8">
        <v>14.96</v>
      </c>
      <c r="C1340" s="6">
        <v>0</v>
      </c>
      <c r="D1340" s="6">
        <v>0</v>
      </c>
      <c r="E1340" s="4"/>
      <c r="F1340" s="9"/>
      <c r="G1340" s="4"/>
      <c r="H1340" s="4"/>
      <c r="I1340" s="4"/>
    </row>
    <row r="1341" spans="1:9" x14ac:dyDescent="0.2">
      <c r="A1341" s="11" t="s">
        <v>339</v>
      </c>
      <c r="B1341" s="8">
        <v>14.96</v>
      </c>
      <c r="C1341" s="6">
        <v>0</v>
      </c>
      <c r="D1341" s="6">
        <v>0</v>
      </c>
      <c r="E1341" s="4"/>
      <c r="F1341" s="9"/>
      <c r="G1341" s="4"/>
      <c r="H1341" s="4"/>
      <c r="I1341" s="4"/>
    </row>
    <row r="1342" spans="1:9" x14ac:dyDescent="0.2">
      <c r="A1342" s="11" t="s">
        <v>340</v>
      </c>
      <c r="B1342" s="8">
        <v>14.96</v>
      </c>
      <c r="C1342" s="6">
        <v>0.04</v>
      </c>
      <c r="D1342" s="6">
        <v>0.29520295202952029</v>
      </c>
      <c r="E1342" s="4"/>
      <c r="F1342" s="9"/>
      <c r="G1342" s="4"/>
      <c r="H1342" s="4"/>
      <c r="I1342" s="4"/>
    </row>
    <row r="1343" spans="1:9" x14ac:dyDescent="0.2">
      <c r="A1343" s="11" t="s">
        <v>341</v>
      </c>
      <c r="B1343" s="8">
        <v>14.91</v>
      </c>
      <c r="C1343" s="6">
        <v>-0.08</v>
      </c>
      <c r="D1343" s="6">
        <v>-0.58694057226705798</v>
      </c>
      <c r="E1343" s="4"/>
      <c r="F1343" s="9"/>
      <c r="G1343" s="4"/>
      <c r="H1343" s="4"/>
      <c r="I1343" s="4"/>
    </row>
    <row r="1344" spans="1:9" x14ac:dyDescent="0.2">
      <c r="A1344" s="11" t="s">
        <v>342</v>
      </c>
      <c r="B1344" s="8">
        <v>15</v>
      </c>
      <c r="C1344" s="6">
        <v>0.04</v>
      </c>
      <c r="D1344" s="6">
        <v>0.29433406916850618</v>
      </c>
      <c r="E1344" s="4"/>
      <c r="F1344" s="9"/>
      <c r="G1344" s="4"/>
      <c r="H1344" s="4"/>
      <c r="I1344" s="4"/>
    </row>
    <row r="1345" spans="1:9" x14ac:dyDescent="0.2">
      <c r="A1345" s="11" t="s">
        <v>343</v>
      </c>
      <c r="B1345" s="8">
        <v>14.96</v>
      </c>
      <c r="C1345" s="6">
        <v>0.04</v>
      </c>
      <c r="D1345" s="6">
        <v>0.29520295202952029</v>
      </c>
      <c r="E1345" s="4"/>
      <c r="F1345" s="9"/>
      <c r="G1345" s="4"/>
      <c r="H1345" s="4"/>
      <c r="I1345" s="4"/>
    </row>
    <row r="1346" spans="1:9" x14ac:dyDescent="0.2">
      <c r="A1346" s="11" t="s">
        <v>344</v>
      </c>
      <c r="B1346" s="8">
        <v>14.91</v>
      </c>
      <c r="C1346" s="6">
        <v>0</v>
      </c>
      <c r="D1346" s="6">
        <v>0</v>
      </c>
      <c r="E1346" s="4"/>
      <c r="F1346" s="9"/>
      <c r="G1346" s="4"/>
      <c r="H1346" s="4"/>
      <c r="I1346" s="4"/>
    </row>
    <row r="1347" spans="1:9" x14ac:dyDescent="0.2">
      <c r="A1347" s="11" t="s">
        <v>345</v>
      </c>
      <c r="B1347" s="8">
        <v>14.91</v>
      </c>
      <c r="C1347" s="6">
        <v>0.03</v>
      </c>
      <c r="D1347" s="6">
        <v>0.22189349112426041</v>
      </c>
      <c r="E1347" s="4"/>
      <c r="F1347" s="9"/>
      <c r="G1347" s="4"/>
      <c r="H1347" s="4"/>
      <c r="I1347" s="4"/>
    </row>
    <row r="1348" spans="1:9" x14ac:dyDescent="0.2">
      <c r="A1348" s="11" t="s">
        <v>346</v>
      </c>
      <c r="B1348" s="8">
        <v>14.88</v>
      </c>
      <c r="C1348" s="6">
        <v>-0.04</v>
      </c>
      <c r="D1348" s="6">
        <v>-0.29498525073746312</v>
      </c>
      <c r="E1348" s="4"/>
      <c r="F1348" s="9"/>
      <c r="G1348" s="4"/>
      <c r="H1348" s="4"/>
      <c r="I1348" s="4"/>
    </row>
    <row r="1349" spans="1:9" x14ac:dyDescent="0.2">
      <c r="A1349" s="11" t="s">
        <v>347</v>
      </c>
      <c r="B1349" s="8">
        <v>14.92</v>
      </c>
      <c r="C1349" s="6">
        <v>-0.05</v>
      </c>
      <c r="D1349" s="6">
        <v>-0.36737692872887578</v>
      </c>
      <c r="E1349" s="4"/>
      <c r="F1349" s="9"/>
      <c r="G1349" s="4"/>
      <c r="H1349" s="4"/>
      <c r="I1349" s="4"/>
    </row>
    <row r="1350" spans="1:9" x14ac:dyDescent="0.2">
      <c r="A1350" s="11" t="s">
        <v>348</v>
      </c>
      <c r="B1350" s="8">
        <v>14.98</v>
      </c>
      <c r="C1350" s="6">
        <v>0.02</v>
      </c>
      <c r="D1350" s="6">
        <v>0.14716703458425309</v>
      </c>
      <c r="E1350" s="4"/>
      <c r="F1350" s="9"/>
      <c r="G1350" s="4"/>
      <c r="H1350" s="4"/>
      <c r="I1350" s="4"/>
    </row>
    <row r="1351" spans="1:9" x14ac:dyDescent="0.2">
      <c r="A1351" s="11" t="s">
        <v>349</v>
      </c>
      <c r="B1351" s="8">
        <v>14.95</v>
      </c>
      <c r="C1351" s="6">
        <v>0.05</v>
      </c>
      <c r="D1351" s="6">
        <v>0.36927621861152138</v>
      </c>
      <c r="E1351" s="4"/>
      <c r="F1351" s="9"/>
      <c r="G1351" s="4"/>
      <c r="H1351" s="4"/>
      <c r="I1351" s="4"/>
    </row>
    <row r="1352" spans="1:9" x14ac:dyDescent="0.2">
      <c r="A1352" s="11" t="s">
        <v>350</v>
      </c>
      <c r="B1352" s="8">
        <v>14.9</v>
      </c>
      <c r="C1352" s="6">
        <v>0</v>
      </c>
      <c r="D1352" s="6">
        <v>0</v>
      </c>
      <c r="E1352" s="4"/>
      <c r="F1352" s="9"/>
      <c r="G1352" s="4"/>
      <c r="H1352" s="4"/>
      <c r="I1352" s="4"/>
    </row>
    <row r="1353" spans="1:9" x14ac:dyDescent="0.2">
      <c r="A1353" s="11" t="s">
        <v>351</v>
      </c>
      <c r="B1353" s="8">
        <v>14.9</v>
      </c>
      <c r="C1353" s="6">
        <v>-0.01</v>
      </c>
      <c r="D1353" s="6">
        <v>-7.3800738007380101E-2</v>
      </c>
      <c r="E1353" s="4"/>
      <c r="F1353" s="9"/>
      <c r="G1353" s="4"/>
      <c r="H1353" s="4"/>
      <c r="I1353" s="4"/>
    </row>
    <row r="1354" spans="1:9" x14ac:dyDescent="0.2">
      <c r="A1354" s="11" t="s">
        <v>352</v>
      </c>
      <c r="B1354" s="8">
        <v>14.91</v>
      </c>
      <c r="C1354" s="6">
        <v>0.01</v>
      </c>
      <c r="D1354" s="6">
        <v>7.3855243722304301E-2</v>
      </c>
      <c r="E1354" s="4"/>
      <c r="F1354" s="9"/>
      <c r="G1354" s="4"/>
      <c r="H1354" s="4"/>
      <c r="I1354" s="4"/>
    </row>
    <row r="1355" spans="1:9" x14ac:dyDescent="0.2">
      <c r="A1355" s="11" t="s">
        <v>353</v>
      </c>
      <c r="B1355" s="8">
        <v>14.89</v>
      </c>
      <c r="C1355" s="6">
        <v>0.02</v>
      </c>
      <c r="D1355" s="6">
        <v>0.14792899408284019</v>
      </c>
      <c r="E1355" s="4"/>
      <c r="F1355" s="9"/>
      <c r="G1355" s="4"/>
      <c r="H1355" s="4"/>
      <c r="I1355" s="4"/>
    </row>
    <row r="1356" spans="1:9" x14ac:dyDescent="0.2">
      <c r="A1356" s="11" t="s">
        <v>354</v>
      </c>
      <c r="B1356" s="8">
        <v>14.87</v>
      </c>
      <c r="C1356" s="6">
        <v>0</v>
      </c>
      <c r="D1356" s="6">
        <v>0</v>
      </c>
      <c r="E1356" s="4"/>
      <c r="F1356" s="9"/>
      <c r="G1356" s="4"/>
      <c r="H1356" s="4"/>
      <c r="I1356" s="4"/>
    </row>
    <row r="1357" spans="1:9" x14ac:dyDescent="0.2">
      <c r="A1357" s="11" t="s">
        <v>355</v>
      </c>
      <c r="B1357" s="8">
        <v>14.88</v>
      </c>
      <c r="C1357" s="6">
        <v>0.04</v>
      </c>
      <c r="D1357" s="6">
        <v>0.29673590504451042</v>
      </c>
      <c r="E1357" s="4"/>
      <c r="F1357" s="9"/>
      <c r="G1357" s="4"/>
      <c r="H1357" s="4"/>
      <c r="I1357" s="4"/>
    </row>
    <row r="1358" spans="1:9" x14ac:dyDescent="0.2">
      <c r="A1358" s="11" t="s">
        <v>356</v>
      </c>
      <c r="B1358" s="8">
        <v>14.83</v>
      </c>
      <c r="C1358" s="6">
        <v>-0.02</v>
      </c>
      <c r="D1358" s="6">
        <v>-0.14814814814814811</v>
      </c>
      <c r="E1358" s="4"/>
      <c r="F1358" s="9"/>
      <c r="G1358" s="4"/>
      <c r="H1358" s="4"/>
      <c r="I1358" s="4"/>
    </row>
    <row r="1359" spans="1:9" x14ac:dyDescent="0.2">
      <c r="A1359" s="11" t="s">
        <v>357</v>
      </c>
      <c r="B1359" s="8">
        <v>14.85</v>
      </c>
      <c r="C1359" s="6">
        <v>0</v>
      </c>
      <c r="D1359" s="6">
        <v>0</v>
      </c>
      <c r="E1359" s="4"/>
      <c r="F1359" s="9"/>
      <c r="G1359" s="4"/>
      <c r="H1359" s="4"/>
      <c r="I1359" s="4"/>
    </row>
    <row r="1360" spans="1:9" x14ac:dyDescent="0.2">
      <c r="A1360" s="11" t="s">
        <v>358</v>
      </c>
      <c r="B1360" s="8">
        <v>14.85</v>
      </c>
      <c r="C1360" s="6">
        <v>0.08</v>
      </c>
      <c r="D1360" s="6">
        <v>0.5961251862891207</v>
      </c>
      <c r="E1360" s="4"/>
      <c r="F1360" s="9"/>
      <c r="G1360" s="4"/>
      <c r="H1360" s="4"/>
      <c r="I1360" s="4"/>
    </row>
    <row r="1361" spans="1:9" x14ac:dyDescent="0.2">
      <c r="A1361" s="11" t="s">
        <v>359</v>
      </c>
      <c r="B1361" s="8">
        <v>14.76</v>
      </c>
      <c r="C1361" s="6">
        <v>0.01</v>
      </c>
      <c r="D1361" s="6">
        <v>7.4571215510812805E-2</v>
      </c>
      <c r="E1361" s="4"/>
      <c r="F1361" s="9"/>
      <c r="G1361" s="4"/>
      <c r="H1361" s="4"/>
      <c r="I1361" s="4"/>
    </row>
    <row r="1362" spans="1:9" x14ac:dyDescent="0.2">
      <c r="A1362" s="11" t="s">
        <v>360</v>
      </c>
      <c r="B1362" s="8">
        <v>14.75</v>
      </c>
      <c r="C1362" s="6">
        <v>0</v>
      </c>
      <c r="D1362" s="6">
        <v>0</v>
      </c>
      <c r="E1362" s="4"/>
      <c r="F1362" s="9"/>
      <c r="G1362" s="4"/>
      <c r="H1362" s="4"/>
      <c r="I1362" s="4"/>
    </row>
    <row r="1363" spans="1:9" x14ac:dyDescent="0.2">
      <c r="A1363" s="11" t="s">
        <v>361</v>
      </c>
      <c r="B1363" s="8">
        <v>14.75</v>
      </c>
      <c r="C1363" s="6">
        <v>7.0000000000000007E-2</v>
      </c>
      <c r="D1363" s="6">
        <v>0.52473763118440775</v>
      </c>
      <c r="E1363" s="4"/>
      <c r="F1363" s="9"/>
      <c r="G1363" s="4"/>
      <c r="H1363" s="4"/>
      <c r="I1363" s="4"/>
    </row>
    <row r="1364" spans="1:9" x14ac:dyDescent="0.2">
      <c r="A1364" s="11" t="s">
        <v>362</v>
      </c>
      <c r="B1364" s="8">
        <v>14.67</v>
      </c>
      <c r="C1364" s="6">
        <v>0.02</v>
      </c>
      <c r="D1364" s="6">
        <v>0.15015015015015021</v>
      </c>
      <c r="E1364" s="4"/>
      <c r="F1364" s="9"/>
      <c r="G1364" s="4"/>
      <c r="H1364" s="4"/>
      <c r="I1364" s="4"/>
    </row>
    <row r="1365" spans="1:9" x14ac:dyDescent="0.2">
      <c r="A1365" s="11" t="s">
        <v>363</v>
      </c>
      <c r="B1365" s="8">
        <v>14.65</v>
      </c>
      <c r="C1365" s="6">
        <v>-0.03</v>
      </c>
      <c r="D1365" s="6">
        <v>-0.2247191011235955</v>
      </c>
      <c r="E1365" s="4"/>
      <c r="F1365" s="9"/>
      <c r="G1365" s="4"/>
      <c r="H1365" s="4"/>
      <c r="I1365" s="4"/>
    </row>
    <row r="1366" spans="1:9" x14ac:dyDescent="0.2">
      <c r="A1366" s="11" t="s">
        <v>364</v>
      </c>
      <c r="B1366" s="8">
        <v>14.68</v>
      </c>
      <c r="C1366" s="6">
        <v>0</v>
      </c>
      <c r="D1366" s="6">
        <v>0</v>
      </c>
      <c r="E1366" s="4"/>
      <c r="F1366" s="9"/>
      <c r="G1366" s="4"/>
      <c r="H1366" s="4"/>
      <c r="I1366" s="4"/>
    </row>
    <row r="1367" spans="1:9" x14ac:dyDescent="0.2">
      <c r="A1367" s="11" t="s">
        <v>365</v>
      </c>
      <c r="B1367" s="8">
        <v>14.69</v>
      </c>
      <c r="C1367" s="6">
        <v>0.01</v>
      </c>
      <c r="D1367" s="6">
        <v>7.4962518740629702E-2</v>
      </c>
      <c r="E1367" s="4"/>
      <c r="F1367" s="9"/>
      <c r="G1367" s="4"/>
      <c r="H1367" s="4"/>
      <c r="I1367" s="4"/>
    </row>
    <row r="1368" spans="1:9" x14ac:dyDescent="0.2">
      <c r="A1368" s="11" t="s">
        <v>366</v>
      </c>
      <c r="B1368" s="8">
        <v>14.67</v>
      </c>
      <c r="C1368" s="6">
        <v>0.06</v>
      </c>
      <c r="D1368" s="6">
        <v>0.45180722891566272</v>
      </c>
      <c r="E1368" s="4"/>
      <c r="F1368" s="9"/>
      <c r="G1368" s="4"/>
      <c r="H1368" s="4"/>
      <c r="I1368" s="4"/>
    </row>
    <row r="1369" spans="1:9" x14ac:dyDescent="0.2">
      <c r="A1369" s="11" t="s">
        <v>367</v>
      </c>
      <c r="B1369" s="8">
        <v>14.61</v>
      </c>
      <c r="C1369" s="6">
        <v>0.05</v>
      </c>
      <c r="D1369" s="6">
        <v>0.3779289493575208</v>
      </c>
      <c r="E1369" s="4"/>
      <c r="F1369" s="9"/>
      <c r="G1369" s="4"/>
      <c r="H1369" s="4"/>
      <c r="I1369" s="4"/>
    </row>
    <row r="1370" spans="1:9" x14ac:dyDescent="0.2">
      <c r="A1370" s="11" t="s">
        <v>368</v>
      </c>
      <c r="B1370" s="8">
        <v>14.55</v>
      </c>
      <c r="C1370" s="6">
        <v>-0.09</v>
      </c>
      <c r="D1370" s="6">
        <v>-0.67567567567567566</v>
      </c>
      <c r="E1370" s="4"/>
      <c r="F1370" s="9"/>
      <c r="G1370" s="4"/>
      <c r="H1370" s="4"/>
      <c r="I1370" s="4"/>
    </row>
    <row r="1371" spans="1:9" x14ac:dyDescent="0.2">
      <c r="A1371" s="11" t="s">
        <v>369</v>
      </c>
      <c r="B1371" s="8">
        <v>14.65</v>
      </c>
      <c r="C1371" s="6">
        <v>-0.01</v>
      </c>
      <c r="D1371" s="6">
        <v>-7.5018754688672196E-2</v>
      </c>
      <c r="E1371" s="4"/>
      <c r="F1371" s="9"/>
      <c r="G1371" s="4"/>
      <c r="H1371" s="4"/>
      <c r="I1371" s="4"/>
    </row>
    <row r="1372" spans="1:9" x14ac:dyDescent="0.2">
      <c r="A1372" s="11" t="s">
        <v>370</v>
      </c>
      <c r="B1372" s="8">
        <v>14.66</v>
      </c>
      <c r="C1372" s="6">
        <v>-0.02</v>
      </c>
      <c r="D1372" s="6">
        <v>-0.14981273408239701</v>
      </c>
      <c r="E1372" s="4"/>
      <c r="F1372" s="9"/>
      <c r="G1372" s="4"/>
      <c r="H1372" s="4"/>
      <c r="I1372" s="4"/>
    </row>
    <row r="1373" spans="1:9" x14ac:dyDescent="0.2">
      <c r="A1373" s="11" t="s">
        <v>371</v>
      </c>
      <c r="B1373" s="8">
        <v>14.68</v>
      </c>
      <c r="C1373" s="6">
        <v>0.01</v>
      </c>
      <c r="D1373" s="6">
        <v>7.4962518740629702E-2</v>
      </c>
      <c r="E1373" s="4"/>
      <c r="F1373" s="9"/>
      <c r="G1373" s="4"/>
      <c r="H1373" s="4"/>
      <c r="I1373" s="4"/>
    </row>
    <row r="1374" spans="1:9" x14ac:dyDescent="0.2">
      <c r="A1374" s="11" t="s">
        <v>372</v>
      </c>
      <c r="B1374" s="8">
        <v>14.67</v>
      </c>
      <c r="C1374" s="6">
        <v>-0.03</v>
      </c>
      <c r="D1374" s="6">
        <v>-0.22438294689603591</v>
      </c>
      <c r="E1374" s="4"/>
      <c r="F1374" s="9"/>
      <c r="G1374" s="4"/>
      <c r="H1374" s="4"/>
      <c r="I1374" s="4"/>
    </row>
    <row r="1375" spans="1:9" x14ac:dyDescent="0.2">
      <c r="A1375" s="11" t="s">
        <v>373</v>
      </c>
      <c r="B1375" s="8">
        <v>14.71</v>
      </c>
      <c r="C1375" s="6">
        <v>0.01</v>
      </c>
      <c r="D1375" s="6">
        <v>7.4850299401197598E-2</v>
      </c>
      <c r="E1375" s="4"/>
      <c r="F1375" s="9"/>
      <c r="G1375" s="4"/>
      <c r="H1375" s="4"/>
      <c r="I1375" s="4"/>
    </row>
    <row r="1376" spans="1:9" x14ac:dyDescent="0.2">
      <c r="A1376" s="11" t="s">
        <v>374</v>
      </c>
      <c r="B1376" s="8">
        <v>14.69</v>
      </c>
      <c r="C1376" s="6">
        <v>7.0000000000000007E-2</v>
      </c>
      <c r="D1376" s="6">
        <v>0.52671181339352902</v>
      </c>
      <c r="E1376" s="4"/>
      <c r="F1376" s="9"/>
      <c r="G1376" s="4"/>
      <c r="H1376" s="4"/>
      <c r="I1376" s="4"/>
    </row>
    <row r="1377" spans="1:9" x14ac:dyDescent="0.2">
      <c r="A1377" s="11" t="s">
        <v>375</v>
      </c>
      <c r="B1377" s="8">
        <v>14.62</v>
      </c>
      <c r="C1377" s="6">
        <v>-0.04</v>
      </c>
      <c r="D1377" s="6">
        <v>-0.30007501875468873</v>
      </c>
      <c r="E1377" s="4"/>
      <c r="F1377" s="9"/>
      <c r="G1377" s="4"/>
      <c r="H1377" s="4"/>
      <c r="I1377" s="4"/>
    </row>
    <row r="1378" spans="1:9" x14ac:dyDescent="0.2">
      <c r="A1378" s="11" t="s">
        <v>376</v>
      </c>
      <c r="B1378" s="8">
        <v>14.66</v>
      </c>
      <c r="C1378" s="6">
        <v>0</v>
      </c>
      <c r="D1378" s="6">
        <v>0</v>
      </c>
      <c r="E1378" s="4"/>
      <c r="F1378" s="9"/>
      <c r="G1378" s="4"/>
      <c r="H1378" s="4"/>
      <c r="I1378" s="4"/>
    </row>
    <row r="1379" spans="1:9" x14ac:dyDescent="0.2">
      <c r="A1379" s="11" t="s">
        <v>377</v>
      </c>
      <c r="B1379" s="8">
        <v>14.66</v>
      </c>
      <c r="C1379" s="6">
        <v>0.04</v>
      </c>
      <c r="D1379" s="6">
        <v>0.30097817908201657</v>
      </c>
      <c r="E1379" s="4"/>
      <c r="F1379" s="9"/>
      <c r="G1379" s="4"/>
      <c r="H1379" s="4"/>
      <c r="I1379" s="4"/>
    </row>
    <row r="1380" spans="1:9" x14ac:dyDescent="0.2">
      <c r="A1380" s="11" t="s">
        <v>378</v>
      </c>
      <c r="B1380" s="8">
        <v>14.62</v>
      </c>
      <c r="C1380" s="6">
        <v>0.02</v>
      </c>
      <c r="D1380" s="6">
        <v>0.15071590052750569</v>
      </c>
      <c r="E1380" s="4"/>
      <c r="F1380" s="9"/>
      <c r="G1380" s="4"/>
      <c r="H1380" s="4"/>
      <c r="I1380" s="4"/>
    </row>
    <row r="1381" spans="1:9" x14ac:dyDescent="0.2">
      <c r="A1381" s="11" t="s">
        <v>379</v>
      </c>
      <c r="B1381" s="8">
        <v>14.59</v>
      </c>
      <c r="C1381" s="6">
        <v>0.02</v>
      </c>
      <c r="D1381" s="6">
        <v>0.15094339622641509</v>
      </c>
      <c r="E1381" s="4"/>
      <c r="F1381" s="9"/>
      <c r="G1381" s="4"/>
      <c r="H1381" s="4"/>
      <c r="I1381" s="4"/>
    </row>
    <row r="1382" spans="1:9" x14ac:dyDescent="0.2">
      <c r="A1382" s="11" t="s">
        <v>380</v>
      </c>
      <c r="B1382" s="8">
        <v>14.57</v>
      </c>
      <c r="C1382" s="6">
        <v>-0.06</v>
      </c>
      <c r="D1382" s="6">
        <v>-0.45078888054094668</v>
      </c>
      <c r="E1382" s="4"/>
      <c r="F1382" s="9"/>
      <c r="G1382" s="4"/>
      <c r="H1382" s="4"/>
      <c r="I1382" s="4"/>
    </row>
    <row r="1383" spans="1:9" x14ac:dyDescent="0.2">
      <c r="A1383" s="11" t="s">
        <v>381</v>
      </c>
      <c r="B1383" s="8">
        <v>14.63</v>
      </c>
      <c r="C1383" s="6">
        <v>0.01</v>
      </c>
      <c r="D1383" s="6">
        <v>7.5187969924811998E-2</v>
      </c>
      <c r="E1383" s="4"/>
      <c r="F1383" s="9"/>
      <c r="G1383" s="4"/>
      <c r="H1383" s="4"/>
      <c r="I1383" s="4"/>
    </row>
    <row r="1384" spans="1:9" x14ac:dyDescent="0.2">
      <c r="A1384" s="11" t="s">
        <v>382</v>
      </c>
      <c r="B1384" s="8">
        <v>14.63</v>
      </c>
      <c r="C1384" s="6">
        <v>0.12</v>
      </c>
      <c r="D1384" s="6">
        <v>0.91047040971168436</v>
      </c>
      <c r="E1384" s="4"/>
      <c r="F1384" s="9"/>
      <c r="G1384" s="4"/>
      <c r="H1384" s="4"/>
      <c r="I1384" s="4"/>
    </row>
    <row r="1385" spans="1:9" x14ac:dyDescent="0.2">
      <c r="A1385" s="11" t="s">
        <v>383</v>
      </c>
      <c r="B1385" s="8">
        <v>14.49</v>
      </c>
      <c r="C1385" s="6">
        <v>-0.03</v>
      </c>
      <c r="D1385" s="6">
        <v>-0.22710068130204389</v>
      </c>
      <c r="E1385" s="4"/>
      <c r="F1385" s="9"/>
      <c r="G1385" s="4"/>
      <c r="H1385" s="4"/>
      <c r="I1385" s="4"/>
    </row>
    <row r="1386" spans="1:9" x14ac:dyDescent="0.2">
      <c r="A1386" s="11" t="s">
        <v>384</v>
      </c>
      <c r="B1386" s="8">
        <v>14.52</v>
      </c>
      <c r="C1386" s="6">
        <v>0</v>
      </c>
      <c r="D1386" s="6">
        <v>0</v>
      </c>
      <c r="E1386" s="4"/>
      <c r="F1386" s="9"/>
      <c r="G1386" s="4"/>
      <c r="H1386" s="4"/>
      <c r="I1386" s="4"/>
    </row>
    <row r="1387" spans="1:9" x14ac:dyDescent="0.2">
      <c r="A1387" s="11" t="s">
        <v>385</v>
      </c>
      <c r="B1387" s="8">
        <v>14.53</v>
      </c>
      <c r="C1387" s="6">
        <v>0.01</v>
      </c>
      <c r="D1387" s="6">
        <v>7.5757575757575801E-2</v>
      </c>
      <c r="E1387" s="4"/>
      <c r="F1387" s="9"/>
      <c r="G1387" s="4"/>
      <c r="H1387" s="4"/>
      <c r="I1387" s="4"/>
    </row>
    <row r="1388" spans="1:9" x14ac:dyDescent="0.2">
      <c r="A1388" s="11" t="s">
        <v>386</v>
      </c>
      <c r="B1388" s="8">
        <v>14.52</v>
      </c>
      <c r="C1388" s="6">
        <v>-0.05</v>
      </c>
      <c r="D1388" s="6">
        <v>-0.37735849056603782</v>
      </c>
      <c r="E1388" s="4"/>
      <c r="F1388" s="9"/>
      <c r="G1388" s="4"/>
      <c r="H1388" s="4"/>
      <c r="I1388" s="4"/>
    </row>
    <row r="1389" spans="1:9" x14ac:dyDescent="0.2">
      <c r="A1389" s="11" t="s">
        <v>387</v>
      </c>
      <c r="B1389" s="8">
        <v>14.57</v>
      </c>
      <c r="C1389" s="6">
        <v>0.08</v>
      </c>
      <c r="D1389" s="6">
        <v>0.60744115413819288</v>
      </c>
      <c r="E1389" s="4"/>
      <c r="F1389" s="9"/>
      <c r="G1389" s="4"/>
      <c r="H1389" s="4"/>
      <c r="I1389" s="4"/>
    </row>
    <row r="1390" spans="1:9" x14ac:dyDescent="0.2">
      <c r="A1390" s="11" t="s">
        <v>388</v>
      </c>
      <c r="B1390" s="8">
        <v>14.48</v>
      </c>
      <c r="C1390" s="6">
        <v>-0.09</v>
      </c>
      <c r="D1390" s="6">
        <v>-0.67873303167420818</v>
      </c>
      <c r="E1390" s="4"/>
      <c r="F1390" s="9"/>
      <c r="G1390" s="4"/>
      <c r="H1390" s="4"/>
      <c r="I1390" s="4"/>
    </row>
    <row r="1391" spans="1:9" x14ac:dyDescent="0.2">
      <c r="A1391" s="11" t="s">
        <v>389</v>
      </c>
      <c r="B1391" s="8">
        <v>14.58</v>
      </c>
      <c r="C1391" s="6">
        <v>-0.08</v>
      </c>
      <c r="D1391" s="6">
        <v>-0.59970014992503751</v>
      </c>
      <c r="E1391" s="4"/>
      <c r="F1391" s="9"/>
      <c r="G1391" s="4"/>
      <c r="H1391" s="4"/>
      <c r="I1391" s="4"/>
    </row>
    <row r="1392" spans="1:9" x14ac:dyDescent="0.2">
      <c r="A1392" s="11" t="s">
        <v>390</v>
      </c>
      <c r="B1392" s="8">
        <v>14.67</v>
      </c>
      <c r="C1392" s="6">
        <v>-7.0000000000000007E-2</v>
      </c>
      <c r="D1392" s="6">
        <v>-0.52199850857568975</v>
      </c>
      <c r="E1392" s="4"/>
      <c r="F1392" s="9"/>
      <c r="G1392" s="4"/>
      <c r="H1392" s="4"/>
      <c r="I1392" s="4"/>
    </row>
    <row r="1393" spans="1:9" x14ac:dyDescent="0.2">
      <c r="A1393" s="11" t="s">
        <v>391</v>
      </c>
      <c r="B1393" s="8">
        <v>14.75</v>
      </c>
      <c r="C1393" s="6">
        <v>-0.01</v>
      </c>
      <c r="D1393" s="6">
        <v>-7.4515648286140101E-2</v>
      </c>
      <c r="E1393" s="4"/>
      <c r="F1393" s="9"/>
      <c r="G1393" s="4"/>
      <c r="H1393" s="4"/>
      <c r="I1393" s="4"/>
    </row>
    <row r="1394" spans="1:9" x14ac:dyDescent="0.2">
      <c r="A1394" s="11" t="s">
        <v>392</v>
      </c>
      <c r="B1394" s="8">
        <v>14.75</v>
      </c>
      <c r="C1394" s="6">
        <v>0.01</v>
      </c>
      <c r="D1394" s="6">
        <v>7.4571215510812805E-2</v>
      </c>
      <c r="E1394" s="4"/>
      <c r="F1394" s="9"/>
      <c r="G1394" s="4"/>
      <c r="H1394" s="4"/>
      <c r="I1394" s="4"/>
    </row>
    <row r="1395" spans="1:9" x14ac:dyDescent="0.2">
      <c r="A1395" s="11" t="s">
        <v>393</v>
      </c>
      <c r="B1395" s="8">
        <v>14.74</v>
      </c>
      <c r="C1395" s="6">
        <v>-0.09</v>
      </c>
      <c r="D1395" s="6">
        <v>-0.66666666666666663</v>
      </c>
      <c r="E1395" s="4"/>
      <c r="F1395" s="9"/>
      <c r="G1395" s="4"/>
      <c r="H1395" s="4"/>
      <c r="I1395" s="4"/>
    </row>
    <row r="1396" spans="1:9" x14ac:dyDescent="0.2">
      <c r="A1396" s="11" t="s">
        <v>394</v>
      </c>
      <c r="B1396" s="8">
        <v>14.84</v>
      </c>
      <c r="C1396" s="6">
        <v>0.05</v>
      </c>
      <c r="D1396" s="6">
        <v>0.37174721189591081</v>
      </c>
      <c r="E1396" s="4"/>
      <c r="F1396" s="9"/>
      <c r="G1396" s="4"/>
      <c r="H1396" s="4"/>
      <c r="I1396" s="4"/>
    </row>
    <row r="1397" spans="1:9" x14ac:dyDescent="0.2">
      <c r="A1397" s="11" t="s">
        <v>395</v>
      </c>
      <c r="B1397" s="8">
        <v>14.78</v>
      </c>
      <c r="C1397" s="6">
        <v>0.01</v>
      </c>
      <c r="D1397" s="6">
        <v>7.4404761904761904E-2</v>
      </c>
      <c r="E1397" s="4"/>
      <c r="F1397" s="9"/>
      <c r="G1397" s="4"/>
      <c r="H1397" s="4"/>
      <c r="I1397" s="4"/>
    </row>
    <row r="1398" spans="1:9" x14ac:dyDescent="0.2">
      <c r="A1398" s="11" t="s">
        <v>396</v>
      </c>
      <c r="B1398" s="8">
        <v>14.77</v>
      </c>
      <c r="C1398" s="6">
        <v>-0.05</v>
      </c>
      <c r="D1398" s="6">
        <v>-0.37064492216456629</v>
      </c>
      <c r="E1398" s="4"/>
      <c r="F1398" s="9"/>
      <c r="G1398" s="4"/>
      <c r="H1398" s="4"/>
      <c r="I1398" s="4"/>
    </row>
    <row r="1399" spans="1:9" x14ac:dyDescent="0.2">
      <c r="A1399" s="11" t="s">
        <v>397</v>
      </c>
      <c r="B1399" s="8">
        <v>14.82</v>
      </c>
      <c r="C1399" s="6">
        <v>0</v>
      </c>
      <c r="D1399" s="6">
        <v>0</v>
      </c>
      <c r="E1399" s="4"/>
      <c r="F1399" s="9"/>
      <c r="G1399" s="4"/>
      <c r="H1399" s="4"/>
      <c r="I1399" s="4"/>
    </row>
    <row r="1400" spans="1:9" x14ac:dyDescent="0.2">
      <c r="A1400" s="11" t="s">
        <v>398</v>
      </c>
      <c r="B1400" s="8">
        <v>14.83</v>
      </c>
      <c r="C1400" s="6">
        <v>0.05</v>
      </c>
      <c r="D1400" s="6">
        <v>0.37202380952380948</v>
      </c>
      <c r="E1400" s="4"/>
      <c r="F1400" s="9"/>
      <c r="G1400" s="4"/>
      <c r="H1400" s="4"/>
      <c r="I1400" s="4"/>
    </row>
    <row r="1401" spans="1:9" x14ac:dyDescent="0.2">
      <c r="A1401" s="11" t="s">
        <v>399</v>
      </c>
      <c r="B1401" s="8">
        <v>14.78</v>
      </c>
      <c r="C1401" s="6">
        <v>0.05</v>
      </c>
      <c r="D1401" s="6">
        <v>0.37341299477221812</v>
      </c>
      <c r="E1401" s="4"/>
      <c r="F1401" s="9"/>
      <c r="G1401" s="4"/>
      <c r="H1401" s="4"/>
      <c r="I1401" s="4"/>
    </row>
    <row r="1402" spans="1:9" x14ac:dyDescent="0.2">
      <c r="A1402" s="11" t="s">
        <v>400</v>
      </c>
      <c r="B1402" s="8">
        <v>14.72</v>
      </c>
      <c r="C1402" s="6">
        <v>0.09</v>
      </c>
      <c r="D1402" s="6">
        <v>0.67669172932330823</v>
      </c>
      <c r="E1402" s="4"/>
      <c r="F1402" s="9"/>
      <c r="G1402" s="4"/>
      <c r="H1402" s="4"/>
      <c r="I1402" s="4"/>
    </row>
    <row r="1403" spans="1:9" x14ac:dyDescent="0.2">
      <c r="A1403" s="11" t="s">
        <v>401</v>
      </c>
      <c r="B1403" s="8">
        <v>14.62</v>
      </c>
      <c r="C1403" s="6">
        <v>-0.03</v>
      </c>
      <c r="D1403" s="6">
        <v>-0.2250562640660165</v>
      </c>
      <c r="E1403" s="4"/>
      <c r="F1403" s="9"/>
      <c r="G1403" s="4"/>
      <c r="H1403" s="4"/>
      <c r="I1403" s="4"/>
    </row>
    <row r="1404" spans="1:9" x14ac:dyDescent="0.2">
      <c r="A1404" s="11" t="s">
        <v>402</v>
      </c>
      <c r="B1404" s="8">
        <v>14.65</v>
      </c>
      <c r="C1404" s="6">
        <v>7.0000000000000007E-2</v>
      </c>
      <c r="D1404" s="6">
        <v>0.52790346907993968</v>
      </c>
      <c r="E1404" s="4"/>
      <c r="F1404" s="9"/>
      <c r="G1404" s="4"/>
      <c r="H1404" s="4"/>
      <c r="I1404" s="4"/>
    </row>
    <row r="1405" spans="1:9" x14ac:dyDescent="0.2">
      <c r="A1405" s="11" t="s">
        <v>403</v>
      </c>
      <c r="B1405" s="8">
        <v>14.57</v>
      </c>
      <c r="C1405" s="6">
        <v>0.02</v>
      </c>
      <c r="D1405" s="6">
        <v>0.15105740181268881</v>
      </c>
      <c r="E1405" s="4"/>
      <c r="F1405" s="9"/>
      <c r="G1405" s="4"/>
      <c r="H1405" s="4"/>
      <c r="I1405" s="4"/>
    </row>
    <row r="1406" spans="1:9" x14ac:dyDescent="0.2">
      <c r="A1406" s="11" t="s">
        <v>404</v>
      </c>
      <c r="B1406" s="8">
        <v>14.55</v>
      </c>
      <c r="C1406" s="6">
        <v>-0.17</v>
      </c>
      <c r="D1406" s="6">
        <v>-1.267710663683818</v>
      </c>
      <c r="E1406" s="4"/>
      <c r="F1406" s="9"/>
      <c r="G1406" s="4"/>
      <c r="H1406" s="4"/>
      <c r="I1406" s="4"/>
    </row>
    <row r="1407" spans="1:9" x14ac:dyDescent="0.2">
      <c r="A1407" s="11" t="s">
        <v>405</v>
      </c>
      <c r="B1407" s="8">
        <v>14.73</v>
      </c>
      <c r="C1407" s="6">
        <v>-0.1</v>
      </c>
      <c r="D1407" s="6">
        <v>-0.74019245003700962</v>
      </c>
      <c r="E1407" s="4"/>
      <c r="F1407" s="9"/>
      <c r="G1407" s="4"/>
      <c r="H1407" s="4"/>
      <c r="I1407" s="4"/>
    </row>
    <row r="1408" spans="1:9" x14ac:dyDescent="0.2">
      <c r="A1408" s="11" t="s">
        <v>406</v>
      </c>
      <c r="B1408" s="8">
        <v>14.85</v>
      </c>
      <c r="C1408" s="6">
        <v>-0.02</v>
      </c>
      <c r="D1408" s="6">
        <v>-0.147819660014782</v>
      </c>
      <c r="E1408" s="4"/>
      <c r="F1408" s="9"/>
      <c r="G1408" s="4"/>
      <c r="H1408" s="4"/>
      <c r="I1408" s="4"/>
    </row>
    <row r="1409" spans="1:9" x14ac:dyDescent="0.2">
      <c r="A1409" s="11" t="s">
        <v>407</v>
      </c>
      <c r="B1409" s="8">
        <v>14.87</v>
      </c>
      <c r="C1409" s="6">
        <v>0.04</v>
      </c>
      <c r="D1409" s="6">
        <v>0.29651593773165308</v>
      </c>
      <c r="E1409" s="4"/>
      <c r="F1409" s="9"/>
      <c r="G1409" s="4"/>
      <c r="H1409" s="4"/>
      <c r="I1409" s="4"/>
    </row>
    <row r="1410" spans="1:9" x14ac:dyDescent="0.2">
      <c r="A1410" s="11" t="s">
        <v>408</v>
      </c>
      <c r="B1410" s="8">
        <v>14.82</v>
      </c>
      <c r="C1410" s="6">
        <v>0.08</v>
      </c>
      <c r="D1410" s="6">
        <v>0.59656972408650266</v>
      </c>
      <c r="E1410" s="4"/>
      <c r="F1410" s="9"/>
      <c r="G1410" s="4"/>
      <c r="H1410" s="4"/>
      <c r="I1410" s="4"/>
    </row>
    <row r="1411" spans="1:9" x14ac:dyDescent="0.2">
      <c r="A1411" s="11" t="s">
        <v>409</v>
      </c>
      <c r="B1411" s="8">
        <v>14.73</v>
      </c>
      <c r="C1411" s="6">
        <v>0.04</v>
      </c>
      <c r="D1411" s="6">
        <v>0.29917726252804788</v>
      </c>
      <c r="E1411" s="4"/>
      <c r="F1411" s="9"/>
      <c r="G1411" s="4"/>
      <c r="H1411" s="4"/>
      <c r="I1411" s="4"/>
    </row>
    <row r="1412" spans="1:9" x14ac:dyDescent="0.2">
      <c r="A1412" s="11" t="s">
        <v>410</v>
      </c>
      <c r="B1412" s="8">
        <v>14.69</v>
      </c>
      <c r="C1412" s="6">
        <v>-0.04</v>
      </c>
      <c r="D1412" s="6">
        <v>-0.29828486204325128</v>
      </c>
      <c r="E1412" s="4"/>
      <c r="F1412" s="9"/>
      <c r="G1412" s="4"/>
      <c r="H1412" s="4"/>
      <c r="I1412" s="4"/>
    </row>
    <row r="1413" spans="1:9" x14ac:dyDescent="0.2">
      <c r="A1413" s="11" t="s">
        <v>411</v>
      </c>
      <c r="B1413" s="8">
        <v>14.74</v>
      </c>
      <c r="C1413" s="6">
        <v>0.03</v>
      </c>
      <c r="D1413" s="6">
        <v>0.22421524663677131</v>
      </c>
      <c r="E1413" s="4"/>
      <c r="F1413" s="9"/>
      <c r="G1413" s="4"/>
      <c r="H1413" s="4"/>
      <c r="I1413" s="4"/>
    </row>
    <row r="1414" spans="1:9" x14ac:dyDescent="0.2">
      <c r="A1414" s="11" t="s">
        <v>412</v>
      </c>
      <c r="B1414" s="8">
        <v>14.7</v>
      </c>
      <c r="C1414" s="6">
        <v>-0.01</v>
      </c>
      <c r="D1414" s="6">
        <v>-7.4682598954443596E-2</v>
      </c>
      <c r="E1414" s="4"/>
      <c r="F1414" s="9"/>
      <c r="G1414" s="4"/>
      <c r="H1414" s="4"/>
      <c r="I1414" s="4"/>
    </row>
    <row r="1415" spans="1:9" x14ac:dyDescent="0.2">
      <c r="A1415" s="11" t="s">
        <v>413</v>
      </c>
      <c r="B1415" s="8">
        <v>14.71</v>
      </c>
      <c r="C1415" s="6">
        <v>0.05</v>
      </c>
      <c r="D1415" s="6">
        <v>0.3748125937031484</v>
      </c>
      <c r="E1415" s="4"/>
      <c r="F1415" s="9"/>
      <c r="G1415" s="4"/>
      <c r="H1415" s="4"/>
      <c r="I1415" s="4"/>
    </row>
    <row r="1416" spans="1:9" x14ac:dyDescent="0.2">
      <c r="A1416" s="11" t="s">
        <v>414</v>
      </c>
      <c r="B1416" s="8">
        <v>14.66</v>
      </c>
      <c r="C1416" s="6">
        <v>0.06</v>
      </c>
      <c r="D1416" s="6">
        <v>0.45180722891566272</v>
      </c>
      <c r="E1416" s="4"/>
      <c r="F1416" s="9"/>
      <c r="G1416" s="4"/>
      <c r="H1416" s="4"/>
      <c r="I1416" s="4"/>
    </row>
    <row r="1417" spans="1:9" x14ac:dyDescent="0.2">
      <c r="A1417" s="11" t="s">
        <v>415</v>
      </c>
      <c r="B1417" s="8">
        <v>14.59</v>
      </c>
      <c r="C1417" s="6">
        <v>7.0000000000000007E-2</v>
      </c>
      <c r="D1417" s="6">
        <v>0.52990158970476908</v>
      </c>
      <c r="E1417" s="4"/>
      <c r="F1417" s="9"/>
      <c r="G1417" s="4"/>
      <c r="H1417" s="4"/>
      <c r="I1417" s="4"/>
    </row>
    <row r="1418" spans="1:9" x14ac:dyDescent="0.2">
      <c r="A1418" s="11" t="s">
        <v>416</v>
      </c>
      <c r="B1418" s="8">
        <v>14.51</v>
      </c>
      <c r="C1418" s="6">
        <v>0.05</v>
      </c>
      <c r="D1418" s="6">
        <v>0.37993920972644379</v>
      </c>
      <c r="E1418" s="4"/>
      <c r="F1418" s="9"/>
      <c r="G1418" s="4"/>
      <c r="H1418" s="4"/>
      <c r="I1418" s="4"/>
    </row>
    <row r="1419" spans="1:9" x14ac:dyDescent="0.2">
      <c r="A1419" s="11" t="s">
        <v>417</v>
      </c>
      <c r="B1419" s="8">
        <v>14.46</v>
      </c>
      <c r="C1419" s="6">
        <v>-0.03</v>
      </c>
      <c r="D1419" s="6">
        <v>-0.2274450341167551</v>
      </c>
      <c r="E1419" s="4"/>
      <c r="F1419" s="9"/>
      <c r="G1419" s="4"/>
      <c r="H1419" s="4"/>
      <c r="I1419" s="4"/>
    </row>
    <row r="1420" spans="1:9" x14ac:dyDescent="0.2">
      <c r="A1420" s="11" t="s">
        <v>418</v>
      </c>
      <c r="B1420" s="8">
        <v>14.49</v>
      </c>
      <c r="C1420" s="6">
        <v>0.06</v>
      </c>
      <c r="D1420" s="6">
        <v>0.45696877380045697</v>
      </c>
      <c r="E1420" s="4"/>
      <c r="F1420" s="9"/>
      <c r="G1420" s="4"/>
      <c r="H1420" s="4"/>
      <c r="I1420" s="4"/>
    </row>
    <row r="1421" spans="1:9" x14ac:dyDescent="0.2">
      <c r="A1421" s="11" t="s">
        <v>419</v>
      </c>
      <c r="B1421" s="8">
        <v>14.42</v>
      </c>
      <c r="C1421" s="6">
        <v>-0.17</v>
      </c>
      <c r="D1421" s="6">
        <v>-1.2781954887218046</v>
      </c>
      <c r="E1421" s="4"/>
      <c r="F1421" s="9"/>
      <c r="G1421" s="4"/>
      <c r="H1421" s="4"/>
      <c r="I1421" s="4"/>
    </row>
    <row r="1422" spans="1:9" x14ac:dyDescent="0.2">
      <c r="A1422" s="11" t="s">
        <v>420</v>
      </c>
      <c r="B1422" s="8">
        <v>14.61</v>
      </c>
      <c r="C1422" s="6">
        <v>-0.02</v>
      </c>
      <c r="D1422" s="6">
        <v>-0.15015015015015021</v>
      </c>
      <c r="E1422" s="4"/>
      <c r="F1422" s="9"/>
      <c r="G1422" s="4"/>
      <c r="H1422" s="4"/>
      <c r="I1422" s="4"/>
    </row>
    <row r="1423" spans="1:9" x14ac:dyDescent="0.2">
      <c r="A1423" s="11" t="s">
        <v>421</v>
      </c>
      <c r="B1423" s="8">
        <v>14.64</v>
      </c>
      <c r="C1423" s="6">
        <v>0.05</v>
      </c>
      <c r="D1423" s="6">
        <v>0.37678975131876408</v>
      </c>
      <c r="E1423" s="4"/>
      <c r="F1423" s="9"/>
      <c r="G1423" s="4"/>
      <c r="H1423" s="4"/>
      <c r="I1423" s="4"/>
    </row>
    <row r="1424" spans="1:9" x14ac:dyDescent="0.2">
      <c r="A1424" s="11" t="s">
        <v>422</v>
      </c>
      <c r="B1424" s="8">
        <v>14.57</v>
      </c>
      <c r="C1424" s="6">
        <v>-0.15</v>
      </c>
      <c r="D1424" s="6">
        <v>-1.1177347242921014</v>
      </c>
      <c r="E1424" s="4"/>
      <c r="F1424" s="9"/>
      <c r="G1424" s="4"/>
      <c r="H1424" s="4"/>
      <c r="I1424" s="4"/>
    </row>
    <row r="1425" spans="1:9" x14ac:dyDescent="0.2">
      <c r="A1425" s="11" t="s">
        <v>423</v>
      </c>
      <c r="B1425" s="8">
        <v>14.74</v>
      </c>
      <c r="C1425" s="6">
        <v>-0.14000000000000001</v>
      </c>
      <c r="D1425" s="6">
        <v>-1.0324483775811208</v>
      </c>
      <c r="E1425" s="4"/>
      <c r="F1425" s="9"/>
      <c r="G1425" s="4"/>
      <c r="H1425" s="4"/>
      <c r="I1425" s="4"/>
    </row>
    <row r="1426" spans="1:9" x14ac:dyDescent="0.2">
      <c r="A1426" s="11" t="s">
        <v>424</v>
      </c>
      <c r="B1426" s="8">
        <v>14.89</v>
      </c>
      <c r="C1426" s="6">
        <v>-0.05</v>
      </c>
      <c r="D1426" s="6">
        <v>-0.36737692872887578</v>
      </c>
      <c r="E1426" s="4"/>
      <c r="F1426" s="9"/>
      <c r="G1426" s="4"/>
      <c r="H1426" s="4"/>
      <c r="I1426" s="4"/>
    </row>
    <row r="1427" spans="1:9" x14ac:dyDescent="0.2">
      <c r="A1427" s="11" t="s">
        <v>425</v>
      </c>
      <c r="B1427" s="8">
        <v>14.95</v>
      </c>
      <c r="C1427" s="6">
        <v>-0.01</v>
      </c>
      <c r="D1427" s="6">
        <v>-7.3421439060205596E-2</v>
      </c>
      <c r="E1427" s="4"/>
      <c r="F1427" s="9"/>
      <c r="G1427" s="4"/>
      <c r="H1427" s="4"/>
      <c r="I1427" s="4"/>
    </row>
    <row r="1428" spans="1:9" x14ac:dyDescent="0.2">
      <c r="A1428" s="11" t="s">
        <v>426</v>
      </c>
      <c r="B1428" s="8">
        <v>14.96</v>
      </c>
      <c r="C1428" s="6">
        <v>-0.02</v>
      </c>
      <c r="D1428" s="6">
        <v>-0.1466275659824047</v>
      </c>
      <c r="E1428" s="4"/>
      <c r="F1428" s="9"/>
      <c r="G1428" s="4"/>
      <c r="H1428" s="4"/>
      <c r="I1428" s="4"/>
    </row>
    <row r="1429" spans="1:9" x14ac:dyDescent="0.2">
      <c r="A1429" s="11" t="s">
        <v>427</v>
      </c>
      <c r="B1429" s="8">
        <v>14.99</v>
      </c>
      <c r="C1429" s="6">
        <v>-0.15</v>
      </c>
      <c r="D1429" s="6">
        <v>-1.0877447425670776</v>
      </c>
      <c r="E1429" s="4"/>
      <c r="F1429" s="9"/>
      <c r="G1429" s="4"/>
      <c r="H1429" s="4"/>
      <c r="I1429" s="4"/>
    </row>
    <row r="1430" spans="1:9" x14ac:dyDescent="0.2">
      <c r="A1430" s="11" t="s">
        <v>428</v>
      </c>
      <c r="B1430" s="8">
        <v>15.14</v>
      </c>
      <c r="C1430" s="6">
        <v>0.09</v>
      </c>
      <c r="D1430" s="6">
        <v>0.65693430656934304</v>
      </c>
      <c r="E1430" s="4"/>
      <c r="F1430" s="9"/>
      <c r="G1430" s="4"/>
      <c r="H1430" s="4"/>
      <c r="I1430" s="4"/>
    </row>
    <row r="1431" spans="1:9" x14ac:dyDescent="0.2">
      <c r="A1431" s="11" t="s">
        <v>429</v>
      </c>
      <c r="B1431" s="8">
        <v>15.05</v>
      </c>
      <c r="C1431" s="6">
        <v>0.05</v>
      </c>
      <c r="D1431" s="6">
        <v>0.36630036630036628</v>
      </c>
      <c r="E1431" s="4"/>
      <c r="F1431" s="9"/>
      <c r="G1431" s="4"/>
      <c r="H1431" s="4"/>
      <c r="I1431" s="4"/>
    </row>
    <row r="1432" spans="1:9" x14ac:dyDescent="0.2">
      <c r="A1432" s="11" t="s">
        <v>430</v>
      </c>
      <c r="B1432" s="8">
        <v>14.99</v>
      </c>
      <c r="C1432" s="6">
        <v>-0.09</v>
      </c>
      <c r="D1432" s="6">
        <v>-0.65502183406113534</v>
      </c>
      <c r="E1432" s="4"/>
      <c r="F1432" s="9"/>
      <c r="G1432" s="4"/>
      <c r="H1432" s="4"/>
      <c r="I1432" s="4"/>
    </row>
    <row r="1433" spans="1:9" x14ac:dyDescent="0.2">
      <c r="A1433" s="11" t="s">
        <v>431</v>
      </c>
      <c r="B1433" s="8">
        <v>15.09</v>
      </c>
      <c r="C1433" s="6">
        <v>-0.03</v>
      </c>
      <c r="D1433" s="6">
        <v>-0.2178649237472767</v>
      </c>
      <c r="E1433" s="4"/>
      <c r="F1433" s="9"/>
      <c r="G1433" s="4"/>
      <c r="H1433" s="4"/>
      <c r="I1433" s="4"/>
    </row>
    <row r="1434" spans="1:9" x14ac:dyDescent="0.2">
      <c r="A1434" s="11" t="s">
        <v>432</v>
      </c>
      <c r="B1434" s="8">
        <v>15.12</v>
      </c>
      <c r="C1434" s="6">
        <v>0.04</v>
      </c>
      <c r="D1434" s="6">
        <v>0.29133284777858698</v>
      </c>
      <c r="E1434" s="4"/>
      <c r="F1434" s="9"/>
      <c r="G1434" s="4"/>
      <c r="H1434" s="4"/>
      <c r="I1434" s="4"/>
    </row>
    <row r="1435" spans="1:9" x14ac:dyDescent="0.2">
      <c r="A1435" s="11" t="s">
        <v>433</v>
      </c>
      <c r="B1435" s="8">
        <v>15.09</v>
      </c>
      <c r="C1435" s="6">
        <v>0.03</v>
      </c>
      <c r="D1435" s="6">
        <v>0.218978102189781</v>
      </c>
      <c r="E1435" s="4"/>
      <c r="F1435" s="9"/>
      <c r="G1435" s="4"/>
      <c r="H1435" s="4"/>
      <c r="I1435" s="4"/>
    </row>
    <row r="1436" spans="1:9" x14ac:dyDescent="0.2">
      <c r="A1436" s="11" t="s">
        <v>434</v>
      </c>
      <c r="B1436" s="8">
        <v>15.05</v>
      </c>
      <c r="C1436" s="6">
        <v>0.02</v>
      </c>
      <c r="D1436" s="6">
        <v>0.14619883040935669</v>
      </c>
      <c r="E1436" s="4"/>
      <c r="F1436" s="9"/>
      <c r="G1436" s="4"/>
      <c r="H1436" s="4"/>
      <c r="I1436" s="4"/>
    </row>
    <row r="1437" spans="1:9" x14ac:dyDescent="0.2">
      <c r="A1437" s="11" t="s">
        <v>435</v>
      </c>
      <c r="B1437" s="8">
        <v>15.02</v>
      </c>
      <c r="C1437" s="6">
        <v>0.01</v>
      </c>
      <c r="D1437" s="6">
        <v>7.3152889539136803E-2</v>
      </c>
      <c r="E1437" s="4"/>
      <c r="F1437" s="9"/>
      <c r="G1437" s="4"/>
      <c r="H1437" s="4"/>
      <c r="I1437" s="4"/>
    </row>
    <row r="1438" spans="1:9" x14ac:dyDescent="0.2">
      <c r="A1438" s="11" t="s">
        <v>436</v>
      </c>
      <c r="B1438" s="8">
        <v>15.02</v>
      </c>
      <c r="C1438" s="6">
        <v>-0.06</v>
      </c>
      <c r="D1438" s="6">
        <v>-0.43699927166788061</v>
      </c>
      <c r="E1438" s="4"/>
      <c r="F1438" s="9"/>
      <c r="G1438" s="4"/>
      <c r="H1438" s="4"/>
      <c r="I1438" s="4"/>
    </row>
    <row r="1439" spans="1:9" x14ac:dyDescent="0.2">
      <c r="A1439" s="11" t="s">
        <v>437</v>
      </c>
      <c r="B1439" s="8">
        <v>15.08</v>
      </c>
      <c r="C1439" s="6">
        <v>7.0000000000000007E-2</v>
      </c>
      <c r="D1439" s="6">
        <v>0.51244509516837478</v>
      </c>
      <c r="E1439" s="4"/>
      <c r="F1439" s="9"/>
      <c r="G1439" s="4"/>
      <c r="H1439" s="4"/>
      <c r="I1439" s="4"/>
    </row>
    <row r="1440" spans="1:9" x14ac:dyDescent="0.2">
      <c r="A1440" s="11" t="s">
        <v>438</v>
      </c>
      <c r="B1440" s="8">
        <v>15</v>
      </c>
      <c r="C1440" s="6">
        <v>-0.02</v>
      </c>
      <c r="D1440" s="6">
        <v>-0.14619883040935669</v>
      </c>
      <c r="E1440" s="4"/>
      <c r="F1440" s="9"/>
      <c r="G1440" s="4"/>
      <c r="H1440" s="4"/>
      <c r="I1440" s="4"/>
    </row>
    <row r="1441" spans="1:9" x14ac:dyDescent="0.2">
      <c r="A1441" s="11" t="s">
        <v>439</v>
      </c>
      <c r="B1441" s="8">
        <v>15.03</v>
      </c>
      <c r="C1441" s="6">
        <v>0</v>
      </c>
      <c r="D1441" s="6">
        <v>0</v>
      </c>
      <c r="E1441" s="4"/>
      <c r="F1441" s="9"/>
      <c r="G1441" s="4"/>
      <c r="H1441" s="4"/>
      <c r="I1441" s="4"/>
    </row>
    <row r="1442" spans="1:9" x14ac:dyDescent="0.2">
      <c r="A1442" s="11" t="s">
        <v>440</v>
      </c>
      <c r="B1442" s="8">
        <v>15.03</v>
      </c>
      <c r="C1442" s="6">
        <v>-0.01</v>
      </c>
      <c r="D1442" s="6">
        <v>-7.3046018991964903E-2</v>
      </c>
      <c r="E1442" s="4"/>
      <c r="F1442" s="9"/>
      <c r="G1442" s="4"/>
      <c r="H1442" s="4"/>
      <c r="I1442" s="4"/>
    </row>
    <row r="1443" spans="1:9" x14ac:dyDescent="0.2">
      <c r="A1443" s="11" t="s">
        <v>441</v>
      </c>
      <c r="B1443" s="8">
        <v>15.04</v>
      </c>
      <c r="C1443" s="6">
        <v>-0.04</v>
      </c>
      <c r="D1443" s="6">
        <v>-0.29133284777858698</v>
      </c>
      <c r="E1443" s="4"/>
      <c r="F1443" s="9"/>
      <c r="G1443" s="4"/>
      <c r="H1443" s="4"/>
      <c r="I1443" s="4"/>
    </row>
    <row r="1444" spans="1:9" x14ac:dyDescent="0.2">
      <c r="A1444" s="11" t="s">
        <v>442</v>
      </c>
      <c r="B1444" s="8">
        <v>15.08</v>
      </c>
      <c r="C1444" s="6">
        <v>0.04</v>
      </c>
      <c r="D1444" s="6">
        <v>0.29218407596785972</v>
      </c>
      <c r="E1444" s="4"/>
      <c r="F1444" s="9"/>
      <c r="G1444" s="4"/>
      <c r="H1444" s="4"/>
      <c r="I1444" s="4"/>
    </row>
    <row r="1445" spans="1:9" x14ac:dyDescent="0.2">
      <c r="A1445" s="11" t="s">
        <v>443</v>
      </c>
      <c r="B1445" s="8">
        <v>15.03</v>
      </c>
      <c r="C1445" s="6">
        <v>0.05</v>
      </c>
      <c r="D1445" s="6">
        <v>0.36656891495601168</v>
      </c>
      <c r="E1445" s="4"/>
      <c r="F1445" s="9"/>
      <c r="G1445" s="4"/>
      <c r="H1445" s="4"/>
      <c r="I1445" s="4"/>
    </row>
    <row r="1446" spans="1:9" x14ac:dyDescent="0.2">
      <c r="A1446" s="11" t="s">
        <v>444</v>
      </c>
      <c r="B1446" s="8">
        <v>14.98</v>
      </c>
      <c r="C1446" s="6">
        <v>0.08</v>
      </c>
      <c r="D1446" s="6">
        <v>0.58997050147492625</v>
      </c>
      <c r="E1446" s="4"/>
      <c r="F1446" s="9"/>
      <c r="G1446" s="4"/>
      <c r="H1446" s="4"/>
      <c r="I1446" s="4"/>
    </row>
    <row r="1447" spans="1:9" x14ac:dyDescent="0.2">
      <c r="A1447" s="11" t="s">
        <v>445</v>
      </c>
      <c r="B1447" s="8">
        <v>14.89</v>
      </c>
      <c r="C1447" s="6">
        <v>0.04</v>
      </c>
      <c r="D1447" s="6">
        <v>0.29585798816568049</v>
      </c>
      <c r="E1447" s="4"/>
      <c r="F1447" s="9"/>
      <c r="G1447" s="4"/>
      <c r="H1447" s="4"/>
      <c r="I1447" s="4"/>
    </row>
    <row r="1448" spans="1:9" x14ac:dyDescent="0.2">
      <c r="A1448" s="11" t="s">
        <v>446</v>
      </c>
      <c r="B1448" s="8">
        <v>14.85</v>
      </c>
      <c r="C1448" s="6">
        <v>0.03</v>
      </c>
      <c r="D1448" s="6">
        <v>0.22238695329873981</v>
      </c>
      <c r="E1448" s="4"/>
      <c r="F1448" s="9"/>
      <c r="G1448" s="4"/>
      <c r="H1448" s="4"/>
      <c r="I1448" s="4"/>
    </row>
    <row r="1449" spans="1:9" x14ac:dyDescent="0.2">
      <c r="A1449" s="11" t="s">
        <v>447</v>
      </c>
      <c r="B1449" s="8">
        <v>14.81</v>
      </c>
      <c r="C1449" s="6">
        <v>-0.03</v>
      </c>
      <c r="D1449" s="6">
        <v>-0.22189349112426041</v>
      </c>
      <c r="E1449" s="4"/>
      <c r="F1449" s="9"/>
      <c r="G1449" s="4"/>
      <c r="H1449" s="4"/>
      <c r="I1449" s="4"/>
    </row>
    <row r="1450" spans="1:9" x14ac:dyDescent="0.2">
      <c r="A1450" s="11" t="s">
        <v>448</v>
      </c>
      <c r="B1450" s="8">
        <v>14.85</v>
      </c>
      <c r="C1450" s="6">
        <v>-0.03</v>
      </c>
      <c r="D1450" s="6">
        <v>-0.22140221402214019</v>
      </c>
      <c r="E1450" s="4"/>
      <c r="F1450" s="9"/>
      <c r="G1450" s="4"/>
      <c r="H1450" s="4"/>
      <c r="I1450" s="4"/>
    </row>
    <row r="1451" spans="1:9" x14ac:dyDescent="0.2">
      <c r="A1451" s="11" t="s">
        <v>449</v>
      </c>
      <c r="B1451" s="8">
        <v>14.88</v>
      </c>
      <c r="C1451" s="6">
        <v>-0.01</v>
      </c>
      <c r="D1451" s="6">
        <v>-7.3746312684365795E-2</v>
      </c>
      <c r="E1451" s="4"/>
      <c r="F1451" s="9"/>
      <c r="G1451" s="4"/>
      <c r="H1451" s="4"/>
      <c r="I1451" s="4"/>
    </row>
    <row r="1452" spans="1:9" x14ac:dyDescent="0.2">
      <c r="A1452" s="11" t="s">
        <v>450</v>
      </c>
      <c r="B1452" s="8">
        <v>14.89</v>
      </c>
      <c r="C1452" s="6">
        <v>-0.03</v>
      </c>
      <c r="D1452" s="6">
        <v>-0.22075055187637971</v>
      </c>
      <c r="E1452" s="4"/>
      <c r="F1452" s="9"/>
      <c r="G1452" s="4"/>
      <c r="H1452" s="4"/>
      <c r="I1452" s="4"/>
    </row>
    <row r="1453" spans="1:9" x14ac:dyDescent="0.2">
      <c r="A1453" s="11" t="s">
        <v>451</v>
      </c>
      <c r="B1453" s="8">
        <v>14.92</v>
      </c>
      <c r="C1453" s="6">
        <v>0</v>
      </c>
      <c r="D1453" s="6">
        <v>0</v>
      </c>
      <c r="E1453" s="4"/>
      <c r="F1453" s="9"/>
      <c r="G1453" s="4"/>
      <c r="H1453" s="4"/>
      <c r="I1453" s="4"/>
    </row>
    <row r="1454" spans="1:9" x14ac:dyDescent="0.2">
      <c r="A1454" s="11" t="s">
        <v>452</v>
      </c>
      <c r="B1454" s="8">
        <v>14.92</v>
      </c>
      <c r="C1454" s="6">
        <v>0</v>
      </c>
      <c r="D1454" s="6">
        <v>0</v>
      </c>
      <c r="E1454" s="4"/>
      <c r="F1454" s="9"/>
      <c r="G1454" s="4"/>
      <c r="H1454" s="4"/>
      <c r="I1454" s="4"/>
    </row>
    <row r="1455" spans="1:9" x14ac:dyDescent="0.2">
      <c r="A1455" s="11" t="s">
        <v>453</v>
      </c>
      <c r="B1455" s="8">
        <v>14.93</v>
      </c>
      <c r="C1455" s="6">
        <v>-0.05</v>
      </c>
      <c r="D1455" s="6">
        <v>-0.36656891495601168</v>
      </c>
      <c r="E1455" s="4"/>
      <c r="F1455" s="9"/>
      <c r="G1455" s="4"/>
      <c r="H1455" s="4"/>
      <c r="I1455" s="4"/>
    </row>
    <row r="1456" spans="1:9" x14ac:dyDescent="0.2">
      <c r="A1456" s="11" t="s">
        <v>454</v>
      </c>
      <c r="B1456" s="8">
        <v>14.97</v>
      </c>
      <c r="C1456" s="6">
        <v>0</v>
      </c>
      <c r="D1456" s="6">
        <v>0</v>
      </c>
      <c r="E1456" s="4"/>
      <c r="F1456" s="9"/>
      <c r="G1456" s="4"/>
      <c r="H1456" s="4"/>
      <c r="I1456" s="4"/>
    </row>
    <row r="1457" spans="1:9" x14ac:dyDescent="0.2">
      <c r="A1457" s="11" t="s">
        <v>455</v>
      </c>
      <c r="B1457" s="8">
        <v>14.98</v>
      </c>
      <c r="C1457" s="6">
        <v>7.0000000000000007E-2</v>
      </c>
      <c r="D1457" s="6">
        <v>0.51584377302873985</v>
      </c>
      <c r="E1457" s="4"/>
      <c r="F1457" s="9"/>
      <c r="G1457" s="4"/>
      <c r="H1457" s="4"/>
      <c r="I1457" s="4"/>
    </row>
    <row r="1458" spans="1:9" x14ac:dyDescent="0.2">
      <c r="A1458" s="11" t="s">
        <v>456</v>
      </c>
      <c r="B1458" s="8">
        <v>14.9</v>
      </c>
      <c r="C1458" s="6">
        <v>-0.02</v>
      </c>
      <c r="D1458" s="6">
        <v>-0.14716703458425309</v>
      </c>
      <c r="E1458" s="4"/>
      <c r="F1458" s="9"/>
      <c r="G1458" s="4"/>
      <c r="H1458" s="4"/>
      <c r="I1458" s="4"/>
    </row>
    <row r="1459" spans="1:9" x14ac:dyDescent="0.2">
      <c r="A1459" s="11" t="s">
        <v>457</v>
      </c>
      <c r="B1459" s="8">
        <v>14.92</v>
      </c>
      <c r="C1459" s="6">
        <v>-0.03</v>
      </c>
      <c r="D1459" s="6">
        <v>-0.2202643171806167</v>
      </c>
      <c r="E1459" s="4"/>
      <c r="F1459" s="9"/>
      <c r="G1459" s="4"/>
      <c r="H1459" s="4"/>
      <c r="I1459" s="4"/>
    </row>
    <row r="1460" spans="1:9" x14ac:dyDescent="0.2">
      <c r="A1460" s="11" t="s">
        <v>458</v>
      </c>
      <c r="B1460" s="8">
        <v>14.95</v>
      </c>
      <c r="C1460" s="6">
        <v>0.01</v>
      </c>
      <c r="D1460" s="6">
        <v>7.3475385745775196E-2</v>
      </c>
      <c r="E1460" s="4"/>
      <c r="F1460" s="9"/>
      <c r="G1460" s="4"/>
      <c r="H1460" s="4"/>
      <c r="I1460" s="4"/>
    </row>
    <row r="1461" spans="1:9" x14ac:dyDescent="0.2">
      <c r="A1461" s="11" t="s">
        <v>459</v>
      </c>
      <c r="B1461" s="8">
        <v>14.94</v>
      </c>
      <c r="C1461" s="6">
        <v>0.03</v>
      </c>
      <c r="D1461" s="6">
        <v>0.22091310751104559</v>
      </c>
      <c r="E1461" s="4"/>
      <c r="F1461" s="9"/>
      <c r="G1461" s="4"/>
      <c r="H1461" s="4"/>
      <c r="I1461" s="4"/>
    </row>
    <row r="1462" spans="1:9" x14ac:dyDescent="0.2">
      <c r="A1462" s="11" t="s">
        <v>460</v>
      </c>
      <c r="B1462" s="8">
        <v>14.91</v>
      </c>
      <c r="C1462" s="6">
        <v>-0.01</v>
      </c>
      <c r="D1462" s="6">
        <v>-7.3583517292126602E-2</v>
      </c>
      <c r="E1462" s="4"/>
      <c r="F1462" s="9"/>
      <c r="G1462" s="4"/>
      <c r="H1462" s="4"/>
      <c r="I1462" s="4"/>
    </row>
    <row r="1463" spans="1:9" x14ac:dyDescent="0.2">
      <c r="A1463" s="11" t="s">
        <v>461</v>
      </c>
      <c r="B1463" s="8">
        <v>14.92</v>
      </c>
      <c r="C1463" s="6">
        <v>0.06</v>
      </c>
      <c r="D1463" s="6">
        <v>0.44345898004434592</v>
      </c>
      <c r="E1463" s="4"/>
      <c r="F1463" s="9"/>
      <c r="G1463" s="4"/>
      <c r="H1463" s="4"/>
      <c r="I1463" s="4"/>
    </row>
    <row r="1464" spans="1:9" x14ac:dyDescent="0.2">
      <c r="A1464" s="11" t="s">
        <v>462</v>
      </c>
      <c r="B1464" s="8">
        <v>14.85</v>
      </c>
      <c r="C1464" s="6">
        <v>0.01</v>
      </c>
      <c r="D1464" s="6">
        <v>7.3964497041420094E-2</v>
      </c>
      <c r="E1464" s="4"/>
      <c r="F1464" s="9"/>
      <c r="G1464" s="4"/>
      <c r="H1464" s="4"/>
      <c r="I1464" s="4"/>
    </row>
    <row r="1465" spans="1:9" x14ac:dyDescent="0.2">
      <c r="A1465" s="11" t="s">
        <v>463</v>
      </c>
      <c r="B1465" s="8">
        <v>14.84</v>
      </c>
      <c r="C1465" s="6">
        <v>0</v>
      </c>
      <c r="D1465" s="6">
        <v>0</v>
      </c>
      <c r="E1465" s="4"/>
      <c r="F1465" s="9"/>
      <c r="G1465" s="4"/>
      <c r="H1465" s="4"/>
      <c r="I1465" s="4"/>
    </row>
    <row r="1466" spans="1:9" x14ac:dyDescent="0.2">
      <c r="A1466" s="11" t="s">
        <v>464</v>
      </c>
      <c r="B1466" s="8">
        <v>14.84</v>
      </c>
      <c r="C1466" s="6">
        <v>-0.03</v>
      </c>
      <c r="D1466" s="6">
        <v>-0.22140221402214019</v>
      </c>
      <c r="E1466" s="4"/>
      <c r="F1466" s="9"/>
      <c r="G1466" s="4"/>
      <c r="H1466" s="4"/>
      <c r="I1466" s="4"/>
    </row>
    <row r="1467" spans="1:9" x14ac:dyDescent="0.2">
      <c r="A1467" s="11" t="s">
        <v>465</v>
      </c>
      <c r="B1467" s="8">
        <v>14.87</v>
      </c>
      <c r="C1467" s="6">
        <v>0.04</v>
      </c>
      <c r="D1467" s="6">
        <v>0.29607698001480393</v>
      </c>
      <c r="E1467" s="4"/>
      <c r="F1467" s="9"/>
      <c r="G1467" s="4"/>
      <c r="H1467" s="4"/>
      <c r="I1467" s="4"/>
    </row>
    <row r="1468" spans="1:9" x14ac:dyDescent="0.2">
      <c r="A1468" s="11" t="s">
        <v>466</v>
      </c>
      <c r="B1468" s="8">
        <v>14.83</v>
      </c>
      <c r="C1468" s="6">
        <v>0.03</v>
      </c>
      <c r="D1468" s="6">
        <v>0.22255192878338281</v>
      </c>
      <c r="E1468" s="4"/>
      <c r="F1468" s="9"/>
      <c r="G1468" s="4"/>
      <c r="H1468" s="4"/>
      <c r="I1468" s="4"/>
    </row>
    <row r="1469" spans="1:9" x14ac:dyDescent="0.2">
      <c r="A1469" s="11" t="s">
        <v>467</v>
      </c>
      <c r="B1469" s="8">
        <v>14.79</v>
      </c>
      <c r="C1469" s="6">
        <v>-0.04</v>
      </c>
      <c r="D1469" s="6">
        <v>-0.29585798816568049</v>
      </c>
      <c r="E1469" s="4"/>
      <c r="F1469" s="9"/>
      <c r="G1469" s="4"/>
      <c r="H1469" s="4"/>
      <c r="I1469" s="4"/>
    </row>
    <row r="1470" spans="1:9" x14ac:dyDescent="0.2">
      <c r="A1470" s="11" t="s">
        <v>468</v>
      </c>
      <c r="B1470" s="8">
        <v>14.84</v>
      </c>
      <c r="C1470" s="6">
        <v>0.09</v>
      </c>
      <c r="D1470" s="6">
        <v>0.67014147431124349</v>
      </c>
      <c r="E1470" s="4"/>
      <c r="F1470" s="9"/>
      <c r="G1470" s="4"/>
      <c r="H1470" s="4"/>
      <c r="I1470" s="4"/>
    </row>
    <row r="1471" spans="1:9" x14ac:dyDescent="0.2">
      <c r="A1471" s="11" t="s">
        <v>469</v>
      </c>
      <c r="B1471" s="8">
        <v>14.74</v>
      </c>
      <c r="C1471" s="6">
        <v>0.02</v>
      </c>
      <c r="D1471" s="6">
        <v>0.14914243102162569</v>
      </c>
      <c r="E1471" s="4"/>
      <c r="F1471" s="9"/>
      <c r="G1471" s="4"/>
      <c r="H1471" s="4"/>
      <c r="I1471" s="4"/>
    </row>
    <row r="1472" spans="1:9" x14ac:dyDescent="0.2">
      <c r="A1472" s="11" t="s">
        <v>470</v>
      </c>
      <c r="B1472" s="8">
        <v>14.72</v>
      </c>
      <c r="C1472" s="6">
        <v>0</v>
      </c>
      <c r="D1472" s="6">
        <v>0</v>
      </c>
      <c r="E1472" s="4"/>
      <c r="F1472" s="9"/>
      <c r="G1472" s="4"/>
      <c r="H1472" s="4"/>
      <c r="I1472" s="4"/>
    </row>
    <row r="1473" spans="1:9" x14ac:dyDescent="0.2">
      <c r="A1473" s="11" t="s">
        <v>471</v>
      </c>
      <c r="B1473" s="8">
        <v>14.72</v>
      </c>
      <c r="C1473" s="6">
        <v>-0.02</v>
      </c>
      <c r="D1473" s="6">
        <v>-0.14892032762472079</v>
      </c>
      <c r="E1473" s="4"/>
      <c r="F1473" s="9"/>
      <c r="G1473" s="4"/>
      <c r="H1473" s="4"/>
      <c r="I1473" s="4"/>
    </row>
    <row r="1474" spans="1:9" x14ac:dyDescent="0.2">
      <c r="A1474" s="11" t="s">
        <v>472</v>
      </c>
      <c r="B1474" s="8">
        <v>14.74</v>
      </c>
      <c r="C1474" s="6">
        <v>-0.05</v>
      </c>
      <c r="D1474" s="6">
        <v>-0.37091988130563802</v>
      </c>
      <c r="E1474" s="4"/>
      <c r="F1474" s="9"/>
      <c r="G1474" s="4"/>
      <c r="H1474" s="4"/>
      <c r="I1474" s="4"/>
    </row>
    <row r="1475" spans="1:9" x14ac:dyDescent="0.2">
      <c r="A1475" s="11" t="s">
        <v>473</v>
      </c>
      <c r="B1475" s="8">
        <v>14.79</v>
      </c>
      <c r="C1475" s="6">
        <v>-0.01</v>
      </c>
      <c r="D1475" s="6">
        <v>-7.4128984432913297E-2</v>
      </c>
      <c r="E1475" s="4"/>
      <c r="F1475" s="9"/>
      <c r="G1475" s="4"/>
      <c r="H1475" s="4"/>
      <c r="I1475" s="4"/>
    </row>
    <row r="1476" spans="1:9" x14ac:dyDescent="0.2">
      <c r="A1476" s="11" t="s">
        <v>474</v>
      </c>
      <c r="B1476" s="8">
        <v>14.8</v>
      </c>
      <c r="C1476" s="6">
        <v>0.06</v>
      </c>
      <c r="D1476" s="6">
        <v>0.44676098287416233</v>
      </c>
      <c r="E1476" s="4"/>
      <c r="F1476" s="9"/>
      <c r="G1476" s="4"/>
      <c r="H1476" s="4"/>
      <c r="I1476" s="4"/>
    </row>
    <row r="1477" spans="1:9" x14ac:dyDescent="0.2">
      <c r="A1477" s="11" t="s">
        <v>475</v>
      </c>
      <c r="B1477" s="8">
        <v>14.74</v>
      </c>
      <c r="C1477" s="6">
        <v>0.02</v>
      </c>
      <c r="D1477" s="6">
        <v>0.14914243102162569</v>
      </c>
      <c r="E1477" s="4"/>
      <c r="F1477" s="9"/>
      <c r="G1477" s="4"/>
      <c r="H1477" s="4"/>
      <c r="I1477" s="4"/>
    </row>
    <row r="1478" spans="1:9" x14ac:dyDescent="0.2">
      <c r="A1478" s="11" t="s">
        <v>476</v>
      </c>
      <c r="B1478" s="8">
        <v>14.71</v>
      </c>
      <c r="C1478" s="6">
        <v>0.02</v>
      </c>
      <c r="D1478" s="6">
        <v>0.14936519790888719</v>
      </c>
      <c r="E1478" s="4"/>
      <c r="F1478" s="9"/>
      <c r="G1478" s="4"/>
      <c r="H1478" s="4"/>
      <c r="I1478" s="4"/>
    </row>
    <row r="1479" spans="1:9" x14ac:dyDescent="0.2">
      <c r="A1479" s="11" t="s">
        <v>477</v>
      </c>
      <c r="B1479" s="8">
        <v>14.69</v>
      </c>
      <c r="C1479" s="6">
        <v>7.0000000000000007E-2</v>
      </c>
      <c r="D1479" s="6">
        <v>0.52552552552552556</v>
      </c>
      <c r="E1479" s="4"/>
      <c r="F1479" s="9"/>
      <c r="G1479" s="4"/>
      <c r="H1479" s="4"/>
      <c r="I1479" s="4"/>
    </row>
    <row r="1480" spans="1:9" x14ac:dyDescent="0.2">
      <c r="A1480" s="11" t="s">
        <v>478</v>
      </c>
      <c r="B1480" s="8">
        <v>14.62</v>
      </c>
      <c r="C1480" s="6">
        <v>-7.0000000000000007E-2</v>
      </c>
      <c r="D1480" s="6">
        <v>-0.52277819268110526</v>
      </c>
      <c r="E1480" s="4"/>
      <c r="F1480" s="9"/>
      <c r="G1480" s="4"/>
      <c r="H1480" s="4"/>
      <c r="I1480" s="4"/>
    </row>
    <row r="1481" spans="1:9" x14ac:dyDescent="0.2">
      <c r="A1481" s="11" t="s">
        <v>479</v>
      </c>
      <c r="B1481" s="8">
        <v>14.7</v>
      </c>
      <c r="C1481" s="6">
        <v>-7.0000000000000007E-2</v>
      </c>
      <c r="D1481" s="6">
        <v>-0.52005943536404164</v>
      </c>
      <c r="E1481" s="4"/>
      <c r="F1481" s="9"/>
      <c r="G1481" s="4"/>
      <c r="H1481" s="4"/>
      <c r="I1481" s="4"/>
    </row>
    <row r="1482" spans="1:9" x14ac:dyDescent="0.2">
      <c r="A1482" s="11" t="s">
        <v>480</v>
      </c>
      <c r="B1482" s="8">
        <v>14.77</v>
      </c>
      <c r="C1482" s="6">
        <v>-0.04</v>
      </c>
      <c r="D1482" s="6">
        <v>-0.29629629629629628</v>
      </c>
      <c r="E1482" s="4"/>
      <c r="F1482" s="9"/>
      <c r="G1482" s="4"/>
      <c r="H1482" s="4"/>
      <c r="I1482" s="4"/>
    </row>
    <row r="1483" spans="1:9" x14ac:dyDescent="0.2">
      <c r="A1483" s="11" t="s">
        <v>481</v>
      </c>
      <c r="B1483" s="8">
        <v>14.81</v>
      </c>
      <c r="C1483" s="6">
        <v>-0.03</v>
      </c>
      <c r="D1483" s="6">
        <v>-0.22172949002217299</v>
      </c>
      <c r="E1483" s="4"/>
      <c r="F1483" s="9"/>
      <c r="G1483" s="4"/>
      <c r="H1483" s="4"/>
      <c r="I1483" s="4"/>
    </row>
    <row r="1484" spans="1:9" x14ac:dyDescent="0.2">
      <c r="A1484" s="11" t="s">
        <v>482</v>
      </c>
      <c r="B1484" s="8">
        <v>14.85</v>
      </c>
      <c r="C1484" s="6">
        <v>-0.05</v>
      </c>
      <c r="D1484" s="6">
        <v>-0.36818851251840939</v>
      </c>
      <c r="E1484" s="4"/>
      <c r="F1484" s="9"/>
      <c r="G1484" s="4"/>
      <c r="H1484" s="4"/>
      <c r="I1484" s="4"/>
    </row>
    <row r="1485" spans="1:9" x14ac:dyDescent="0.2">
      <c r="A1485" s="11" t="s">
        <v>483</v>
      </c>
      <c r="B1485" s="8">
        <v>14.9</v>
      </c>
      <c r="C1485" s="6">
        <v>-0.04</v>
      </c>
      <c r="D1485" s="6">
        <v>-0.29368575624082233</v>
      </c>
      <c r="E1485" s="4"/>
      <c r="F1485" s="9"/>
      <c r="G1485" s="4"/>
      <c r="H1485" s="4"/>
      <c r="I1485" s="4"/>
    </row>
    <row r="1486" spans="1:9" x14ac:dyDescent="0.2">
      <c r="A1486" s="11" t="s">
        <v>484</v>
      </c>
      <c r="B1486" s="8">
        <v>14.94</v>
      </c>
      <c r="C1486" s="6">
        <v>0.02</v>
      </c>
      <c r="D1486" s="6">
        <v>0.1470588235294118</v>
      </c>
      <c r="E1486" s="4"/>
      <c r="F1486" s="9"/>
      <c r="G1486" s="4"/>
      <c r="H1486" s="4"/>
      <c r="I1486" s="4"/>
    </row>
    <row r="1487" spans="1:9" x14ac:dyDescent="0.2">
      <c r="A1487" s="11" t="s">
        <v>485</v>
      </c>
      <c r="B1487" s="8">
        <v>14.92</v>
      </c>
      <c r="C1487" s="6">
        <v>0.04</v>
      </c>
      <c r="D1487" s="6">
        <v>0.29498525073746312</v>
      </c>
      <c r="E1487" s="4"/>
      <c r="F1487" s="9"/>
      <c r="G1487" s="4"/>
      <c r="H1487" s="4"/>
      <c r="I1487" s="4"/>
    </row>
    <row r="1488" spans="1:9" x14ac:dyDescent="0.2">
      <c r="A1488" s="11" t="s">
        <v>486</v>
      </c>
      <c r="B1488" s="8">
        <v>14.87</v>
      </c>
      <c r="C1488" s="6">
        <v>0.04</v>
      </c>
      <c r="D1488" s="6">
        <v>0.29585798816568049</v>
      </c>
      <c r="E1488" s="4"/>
      <c r="F1488" s="9"/>
      <c r="G1488" s="4"/>
      <c r="H1488" s="4"/>
      <c r="I1488" s="4"/>
    </row>
    <row r="1489" spans="1:9" x14ac:dyDescent="0.2">
      <c r="A1489" s="11" t="s">
        <v>487</v>
      </c>
      <c r="B1489" s="8">
        <v>14.83</v>
      </c>
      <c r="C1489" s="6">
        <v>0.02</v>
      </c>
      <c r="D1489" s="6">
        <v>0.14814814814814811</v>
      </c>
      <c r="E1489" s="4"/>
      <c r="F1489" s="9"/>
      <c r="G1489" s="4"/>
      <c r="H1489" s="4"/>
      <c r="I1489" s="4"/>
    </row>
    <row r="1490" spans="1:9" x14ac:dyDescent="0.2">
      <c r="A1490" s="11" t="s">
        <v>488</v>
      </c>
      <c r="B1490" s="8">
        <v>14.81</v>
      </c>
      <c r="C1490" s="6">
        <v>-0.01</v>
      </c>
      <c r="D1490" s="6">
        <v>-7.4019245003700995E-2</v>
      </c>
      <c r="E1490" s="4"/>
      <c r="F1490" s="9"/>
      <c r="G1490" s="4"/>
      <c r="H1490" s="4"/>
      <c r="I1490" s="4"/>
    </row>
    <row r="1491" spans="1:9" x14ac:dyDescent="0.2">
      <c r="A1491" s="11" t="s">
        <v>489</v>
      </c>
      <c r="B1491" s="8">
        <v>14.83</v>
      </c>
      <c r="C1491" s="6">
        <v>0.01</v>
      </c>
      <c r="D1491" s="6">
        <v>7.4074074074074098E-2</v>
      </c>
      <c r="E1491" s="4"/>
      <c r="F1491" s="9"/>
      <c r="G1491" s="4"/>
      <c r="H1491" s="4"/>
      <c r="I1491" s="4"/>
    </row>
    <row r="1492" spans="1:9" x14ac:dyDescent="0.2">
      <c r="A1492" s="11" t="s">
        <v>490</v>
      </c>
      <c r="B1492" s="8">
        <v>14.81</v>
      </c>
      <c r="C1492" s="6">
        <v>0.09</v>
      </c>
      <c r="D1492" s="6">
        <v>0.67114093959731547</v>
      </c>
      <c r="E1492" s="4"/>
      <c r="F1492" s="9"/>
      <c r="G1492" s="4"/>
      <c r="H1492" s="4"/>
      <c r="I1492" s="4"/>
    </row>
    <row r="1493" spans="1:9" x14ac:dyDescent="0.2">
      <c r="A1493" s="11" t="s">
        <v>491</v>
      </c>
      <c r="B1493" s="8">
        <v>14.71</v>
      </c>
      <c r="C1493" s="6">
        <v>0.05</v>
      </c>
      <c r="D1493" s="6">
        <v>0.37425149700598798</v>
      </c>
      <c r="E1493" s="4"/>
      <c r="F1493" s="9"/>
      <c r="G1493" s="4"/>
      <c r="H1493" s="4"/>
      <c r="I1493" s="4"/>
    </row>
    <row r="1494" spans="1:9" x14ac:dyDescent="0.2">
      <c r="A1494" s="11" t="s">
        <v>492</v>
      </c>
      <c r="B1494" s="8">
        <v>14.65</v>
      </c>
      <c r="C1494" s="6">
        <v>-0.01</v>
      </c>
      <c r="D1494" s="6">
        <v>-7.4794315632011998E-2</v>
      </c>
      <c r="E1494" s="4"/>
      <c r="F1494" s="9"/>
      <c r="G1494" s="4"/>
      <c r="H1494" s="4"/>
      <c r="I1494" s="4"/>
    </row>
    <row r="1495" spans="1:9" x14ac:dyDescent="0.2">
      <c r="A1495" s="11" t="s">
        <v>493</v>
      </c>
      <c r="B1495" s="8">
        <v>14.67</v>
      </c>
      <c r="C1495" s="6">
        <v>-0.02</v>
      </c>
      <c r="D1495" s="6">
        <v>-0.14936519790888719</v>
      </c>
      <c r="E1495" s="4"/>
      <c r="F1495" s="9"/>
      <c r="G1495" s="4"/>
      <c r="H1495" s="4"/>
      <c r="I1495" s="4"/>
    </row>
    <row r="1496" spans="1:9" x14ac:dyDescent="0.2">
      <c r="A1496" s="11" t="s">
        <v>494</v>
      </c>
      <c r="B1496" s="8">
        <v>14.69</v>
      </c>
      <c r="C1496" s="6">
        <v>0.03</v>
      </c>
      <c r="D1496" s="6">
        <v>0.22455089820359281</v>
      </c>
      <c r="E1496" s="4"/>
      <c r="F1496" s="9"/>
      <c r="G1496" s="4"/>
      <c r="H1496" s="4"/>
      <c r="I1496" s="4"/>
    </row>
    <row r="1497" spans="1:9" x14ac:dyDescent="0.2">
      <c r="A1497" s="11" t="s">
        <v>495</v>
      </c>
      <c r="B1497" s="8">
        <v>14.66</v>
      </c>
      <c r="C1497" s="6">
        <v>0.06</v>
      </c>
      <c r="D1497" s="6">
        <v>0.45112781954887221</v>
      </c>
      <c r="E1497" s="4"/>
      <c r="F1497" s="9"/>
      <c r="G1497" s="4"/>
      <c r="H1497" s="4"/>
      <c r="I1497" s="4"/>
    </row>
    <row r="1498" spans="1:9" x14ac:dyDescent="0.2">
      <c r="A1498" s="11" t="s">
        <v>496</v>
      </c>
      <c r="B1498" s="8">
        <v>14.59</v>
      </c>
      <c r="C1498" s="6">
        <v>-0.05</v>
      </c>
      <c r="D1498" s="6">
        <v>-0.37453183520599248</v>
      </c>
      <c r="E1498" s="4"/>
      <c r="F1498" s="9"/>
      <c r="G1498" s="4"/>
      <c r="H1498" s="4"/>
      <c r="I1498" s="4"/>
    </row>
    <row r="1499" spans="1:9" x14ac:dyDescent="0.2">
      <c r="A1499" s="11" t="s">
        <v>497</v>
      </c>
      <c r="B1499" s="8">
        <v>14.65</v>
      </c>
      <c r="C1499" s="6">
        <v>0</v>
      </c>
      <c r="D1499" s="6">
        <v>0</v>
      </c>
      <c r="E1499" s="4"/>
      <c r="F1499" s="9"/>
      <c r="G1499" s="4"/>
      <c r="H1499" s="4"/>
      <c r="I1499" s="4"/>
    </row>
    <row r="1500" spans="1:9" x14ac:dyDescent="0.2">
      <c r="A1500" s="11" t="s">
        <v>498</v>
      </c>
      <c r="B1500" s="8">
        <v>14.65</v>
      </c>
      <c r="C1500" s="6">
        <v>0.02</v>
      </c>
      <c r="D1500" s="6">
        <v>0.15003750937734431</v>
      </c>
      <c r="E1500" s="4"/>
      <c r="F1500" s="9"/>
      <c r="G1500" s="4"/>
      <c r="H1500" s="4"/>
      <c r="I1500" s="4"/>
    </row>
    <row r="1501" spans="1:9" x14ac:dyDescent="0.2">
      <c r="A1501" s="11" t="s">
        <v>499</v>
      </c>
      <c r="B1501" s="8">
        <v>14.63</v>
      </c>
      <c r="C1501" s="6">
        <v>0.03</v>
      </c>
      <c r="D1501" s="6">
        <v>0.22556390977443611</v>
      </c>
      <c r="E1501" s="4"/>
      <c r="F1501" s="9"/>
      <c r="G1501" s="4"/>
      <c r="H1501" s="4"/>
      <c r="I1501" s="4"/>
    </row>
    <row r="1502" spans="1:9" x14ac:dyDescent="0.2">
      <c r="A1502" s="11" t="s">
        <v>500</v>
      </c>
      <c r="B1502" s="8">
        <v>14.58</v>
      </c>
      <c r="C1502" s="6">
        <v>0.01</v>
      </c>
      <c r="D1502" s="6">
        <v>7.5244544770504102E-2</v>
      </c>
      <c r="E1502" s="4"/>
      <c r="F1502" s="9"/>
      <c r="G1502" s="4"/>
      <c r="H1502" s="4"/>
      <c r="I1502" s="4"/>
    </row>
    <row r="1503" spans="1:9" x14ac:dyDescent="0.2">
      <c r="A1503" s="11" t="s">
        <v>501</v>
      </c>
      <c r="B1503" s="8">
        <v>14.58</v>
      </c>
      <c r="C1503" s="6">
        <v>0.02</v>
      </c>
      <c r="D1503" s="6">
        <v>0.15071590052750569</v>
      </c>
      <c r="E1503" s="4"/>
      <c r="F1503" s="9"/>
      <c r="G1503" s="4"/>
      <c r="H1503" s="4"/>
      <c r="I1503" s="4"/>
    </row>
    <row r="1504" spans="1:9" x14ac:dyDescent="0.2">
      <c r="A1504" s="11" t="s">
        <v>502</v>
      </c>
      <c r="B1504" s="8">
        <v>14.56</v>
      </c>
      <c r="C1504" s="6">
        <v>-0.02</v>
      </c>
      <c r="D1504" s="6">
        <v>-0.15048908954100829</v>
      </c>
      <c r="E1504" s="4"/>
      <c r="F1504" s="9"/>
      <c r="G1504" s="4"/>
      <c r="H1504" s="4"/>
      <c r="I1504" s="4"/>
    </row>
    <row r="1505" spans="1:9" x14ac:dyDescent="0.2">
      <c r="A1505" s="11" t="s">
        <v>503</v>
      </c>
      <c r="B1505" s="8">
        <v>14.58</v>
      </c>
      <c r="C1505" s="6">
        <v>-0.02</v>
      </c>
      <c r="D1505" s="6">
        <v>-0.15026296018031551</v>
      </c>
      <c r="E1505" s="4"/>
      <c r="F1505" s="9"/>
      <c r="G1505" s="4"/>
      <c r="H1505" s="4"/>
      <c r="I1505" s="4"/>
    </row>
    <row r="1506" spans="1:9" x14ac:dyDescent="0.2">
      <c r="A1506" s="11" t="s">
        <v>504</v>
      </c>
      <c r="B1506" s="8">
        <v>14.6</v>
      </c>
      <c r="C1506" s="6">
        <v>-0.02</v>
      </c>
      <c r="D1506" s="6">
        <v>-0.15003750937734431</v>
      </c>
      <c r="E1506" s="4"/>
      <c r="F1506" s="9"/>
      <c r="G1506" s="4"/>
      <c r="H1506" s="4"/>
      <c r="I1506" s="4"/>
    </row>
    <row r="1507" spans="1:9" x14ac:dyDescent="0.2">
      <c r="A1507" s="11" t="s">
        <v>505</v>
      </c>
      <c r="B1507" s="8">
        <v>14.62</v>
      </c>
      <c r="C1507" s="6">
        <v>0.01</v>
      </c>
      <c r="D1507" s="6">
        <v>7.5075075075075104E-2</v>
      </c>
      <c r="E1507" s="4"/>
      <c r="F1507" s="9"/>
      <c r="G1507" s="4"/>
      <c r="H1507" s="4"/>
      <c r="I1507" s="4"/>
    </row>
    <row r="1508" spans="1:9" x14ac:dyDescent="0.2">
      <c r="A1508" s="11" t="s">
        <v>506</v>
      </c>
      <c r="B1508" s="8">
        <v>14.61</v>
      </c>
      <c r="C1508" s="6">
        <v>0.03</v>
      </c>
      <c r="D1508" s="6">
        <v>0.22573363431151239</v>
      </c>
      <c r="E1508" s="4"/>
      <c r="F1508" s="9"/>
      <c r="G1508" s="4"/>
      <c r="H1508" s="4"/>
      <c r="I1508" s="4"/>
    </row>
    <row r="1509" spans="1:9" x14ac:dyDescent="0.2">
      <c r="A1509" s="11" t="s">
        <v>507</v>
      </c>
      <c r="B1509" s="8">
        <v>14.57</v>
      </c>
      <c r="C1509" s="6">
        <v>0.01</v>
      </c>
      <c r="D1509" s="6">
        <v>7.5301204819277101E-2</v>
      </c>
      <c r="E1509" s="4"/>
      <c r="F1509" s="9"/>
      <c r="G1509" s="4"/>
      <c r="H1509" s="4"/>
      <c r="I1509" s="4"/>
    </row>
    <row r="1510" spans="1:9" x14ac:dyDescent="0.2">
      <c r="A1510" s="11" t="s">
        <v>508</v>
      </c>
      <c r="B1510" s="8">
        <v>14.56</v>
      </c>
      <c r="C1510" s="6">
        <v>0.02</v>
      </c>
      <c r="D1510" s="6">
        <v>0.1508295625942685</v>
      </c>
      <c r="E1510" s="4"/>
      <c r="F1510" s="9"/>
      <c r="G1510" s="4"/>
      <c r="H1510" s="4"/>
      <c r="I1510" s="4"/>
    </row>
    <row r="1511" spans="1:9" x14ac:dyDescent="0.2">
      <c r="A1511" s="11" t="s">
        <v>509</v>
      </c>
      <c r="B1511" s="8">
        <v>14.55</v>
      </c>
      <c r="C1511" s="6">
        <v>0.05</v>
      </c>
      <c r="D1511" s="6">
        <v>0.37850113550340653</v>
      </c>
      <c r="E1511" s="4"/>
      <c r="F1511" s="9"/>
      <c r="G1511" s="4"/>
      <c r="H1511" s="4"/>
      <c r="I1511" s="4"/>
    </row>
    <row r="1512" spans="1:9" x14ac:dyDescent="0.2">
      <c r="A1512" s="11" t="s">
        <v>510</v>
      </c>
      <c r="B1512" s="8">
        <v>14.49</v>
      </c>
      <c r="C1512" s="6">
        <v>0.03</v>
      </c>
      <c r="D1512" s="6">
        <v>0.22761760242792109</v>
      </c>
      <c r="E1512" s="4"/>
      <c r="F1512" s="9"/>
      <c r="G1512" s="4"/>
      <c r="H1512" s="4"/>
      <c r="I1512" s="4"/>
    </row>
    <row r="1513" spans="1:9" x14ac:dyDescent="0.2">
      <c r="A1513" s="11" t="s">
        <v>511</v>
      </c>
      <c r="B1513" s="8">
        <v>14.45</v>
      </c>
      <c r="C1513" s="6">
        <v>-0.02</v>
      </c>
      <c r="D1513" s="6">
        <v>-0.15151515151515149</v>
      </c>
      <c r="E1513" s="4"/>
      <c r="F1513" s="9"/>
      <c r="G1513" s="4"/>
      <c r="H1513" s="4"/>
      <c r="I1513" s="4"/>
    </row>
    <row r="1514" spans="1:9" x14ac:dyDescent="0.2">
      <c r="A1514" s="11" t="s">
        <v>512</v>
      </c>
      <c r="B1514" s="8">
        <v>14.48</v>
      </c>
      <c r="C1514" s="6">
        <v>0.02</v>
      </c>
      <c r="D1514" s="6">
        <v>0.1517450682852807</v>
      </c>
      <c r="E1514" s="4"/>
      <c r="F1514" s="9"/>
      <c r="G1514" s="4"/>
      <c r="H1514" s="4"/>
      <c r="I1514" s="4"/>
    </row>
    <row r="1515" spans="1:9" x14ac:dyDescent="0.2">
      <c r="A1515" s="11" t="s">
        <v>513</v>
      </c>
      <c r="B1515" s="8">
        <v>14.45</v>
      </c>
      <c r="C1515" s="6">
        <v>0.05</v>
      </c>
      <c r="D1515" s="6">
        <v>0.38080731150038077</v>
      </c>
      <c r="E1515" s="4"/>
      <c r="F1515" s="9"/>
      <c r="G1515" s="4"/>
      <c r="H1515" s="4"/>
      <c r="I1515" s="4"/>
    </row>
    <row r="1516" spans="1:9" x14ac:dyDescent="0.2">
      <c r="A1516" s="11" t="s">
        <v>514</v>
      </c>
      <c r="B1516" s="8">
        <v>14.4</v>
      </c>
      <c r="C1516" s="6">
        <v>0.04</v>
      </c>
      <c r="D1516" s="6">
        <v>0.30557677616501139</v>
      </c>
      <c r="E1516" s="4"/>
      <c r="F1516" s="9"/>
      <c r="G1516" s="4"/>
      <c r="H1516" s="4"/>
      <c r="I1516" s="4"/>
    </row>
    <row r="1517" spans="1:9" x14ac:dyDescent="0.2">
      <c r="A1517" s="11" t="s">
        <v>515</v>
      </c>
      <c r="B1517" s="8">
        <v>14.35</v>
      </c>
      <c r="C1517" s="6">
        <v>-0.01</v>
      </c>
      <c r="D1517" s="6">
        <v>-7.6335877862595394E-2</v>
      </c>
      <c r="E1517" s="4"/>
      <c r="F1517" s="9"/>
      <c r="G1517" s="4"/>
      <c r="H1517" s="4"/>
      <c r="I1517" s="4"/>
    </row>
    <row r="1518" spans="1:9" x14ac:dyDescent="0.2">
      <c r="A1518" s="11" t="s">
        <v>516</v>
      </c>
      <c r="B1518" s="8">
        <v>14.36</v>
      </c>
      <c r="C1518" s="6">
        <v>0.01</v>
      </c>
      <c r="D1518" s="6">
        <v>7.6394194041252902E-2</v>
      </c>
      <c r="E1518" s="4"/>
      <c r="F1518" s="9"/>
      <c r="G1518" s="4"/>
      <c r="H1518" s="4"/>
      <c r="I1518" s="4"/>
    </row>
    <row r="1519" spans="1:9" x14ac:dyDescent="0.2">
      <c r="A1519" s="11" t="s">
        <v>517</v>
      </c>
      <c r="B1519" s="8">
        <v>14.35</v>
      </c>
      <c r="C1519" s="6">
        <v>0.01</v>
      </c>
      <c r="D1519" s="6">
        <v>7.64525993883792E-2</v>
      </c>
      <c r="E1519" s="4"/>
      <c r="F1519" s="9"/>
      <c r="G1519" s="4"/>
      <c r="H1519" s="4"/>
      <c r="I1519" s="4"/>
    </row>
    <row r="1520" spans="1:9" x14ac:dyDescent="0.2">
      <c r="A1520" s="11" t="s">
        <v>518</v>
      </c>
      <c r="B1520" s="8">
        <v>14.35</v>
      </c>
      <c r="C1520" s="6">
        <v>0</v>
      </c>
      <c r="D1520" s="6">
        <v>0</v>
      </c>
      <c r="E1520" s="4"/>
      <c r="F1520" s="9"/>
      <c r="G1520" s="4"/>
      <c r="H1520" s="4"/>
      <c r="I1520" s="4"/>
    </row>
    <row r="1521" spans="1:9" x14ac:dyDescent="0.2">
      <c r="A1521" s="11" t="s">
        <v>519</v>
      </c>
      <c r="B1521" s="8">
        <v>14.34</v>
      </c>
      <c r="C1521" s="6">
        <v>0.02</v>
      </c>
      <c r="D1521" s="6">
        <v>0.15313935681470139</v>
      </c>
      <c r="E1521" s="4"/>
      <c r="F1521" s="9"/>
      <c r="G1521" s="4"/>
      <c r="H1521" s="4"/>
      <c r="I1521" s="4"/>
    </row>
    <row r="1522" spans="1:9" x14ac:dyDescent="0.2">
      <c r="A1522" s="11" t="s">
        <v>520</v>
      </c>
      <c r="B1522" s="8">
        <v>14.32</v>
      </c>
      <c r="C1522" s="6">
        <v>-0.05</v>
      </c>
      <c r="D1522" s="6">
        <v>-0.38138825324180009</v>
      </c>
      <c r="E1522" s="4"/>
      <c r="F1522" s="9"/>
      <c r="G1522" s="4"/>
      <c r="H1522" s="4"/>
      <c r="I1522" s="4"/>
    </row>
    <row r="1523" spans="1:9" x14ac:dyDescent="0.2">
      <c r="A1523" s="11" t="s">
        <v>521</v>
      </c>
      <c r="B1523" s="8">
        <v>14.38</v>
      </c>
      <c r="C1523" s="6">
        <v>0.01</v>
      </c>
      <c r="D1523" s="6">
        <v>7.6335877862595394E-2</v>
      </c>
      <c r="E1523" s="4"/>
      <c r="F1523" s="9"/>
      <c r="G1523" s="4"/>
      <c r="H1523" s="4"/>
      <c r="I1523" s="4"/>
    </row>
    <row r="1524" spans="1:9" x14ac:dyDescent="0.2">
      <c r="A1524" s="11" t="s">
        <v>522</v>
      </c>
      <c r="B1524" s="8">
        <v>14.36</v>
      </c>
      <c r="C1524" s="6">
        <v>0.02</v>
      </c>
      <c r="D1524" s="6">
        <v>0.1529051987767584</v>
      </c>
      <c r="E1524" s="4"/>
      <c r="F1524" s="9"/>
      <c r="G1524" s="4"/>
      <c r="H1524" s="4"/>
      <c r="I1524" s="4"/>
    </row>
    <row r="1525" spans="1:9" x14ac:dyDescent="0.2">
      <c r="A1525" s="11" t="s">
        <v>523</v>
      </c>
      <c r="B1525" s="8">
        <v>14.34</v>
      </c>
      <c r="C1525" s="6">
        <v>0.05</v>
      </c>
      <c r="D1525" s="6">
        <v>0.38372985418265543</v>
      </c>
      <c r="E1525" s="4"/>
      <c r="F1525" s="9"/>
      <c r="G1525" s="4"/>
      <c r="H1525" s="4"/>
      <c r="I1525" s="4"/>
    </row>
    <row r="1526" spans="1:9" x14ac:dyDescent="0.2">
      <c r="A1526" s="11" t="s">
        <v>524</v>
      </c>
      <c r="B1526" s="8">
        <v>14.28</v>
      </c>
      <c r="C1526" s="6">
        <v>7.0000000000000007E-2</v>
      </c>
      <c r="D1526" s="6">
        <v>0.54012345679012341</v>
      </c>
      <c r="E1526" s="4"/>
      <c r="F1526" s="9"/>
      <c r="G1526" s="4"/>
      <c r="H1526" s="4"/>
      <c r="I1526" s="4"/>
    </row>
    <row r="1527" spans="1:9" x14ac:dyDescent="0.2">
      <c r="A1527" s="11" t="s">
        <v>525</v>
      </c>
      <c r="B1527" s="8">
        <v>14.21</v>
      </c>
      <c r="C1527" s="6">
        <v>0.01</v>
      </c>
      <c r="D1527" s="6">
        <v>7.7220077220077205E-2</v>
      </c>
      <c r="E1527" s="4"/>
      <c r="F1527" s="9"/>
      <c r="G1527" s="4"/>
      <c r="H1527" s="4"/>
      <c r="I1527" s="4"/>
    </row>
    <row r="1528" spans="1:9" x14ac:dyDescent="0.2">
      <c r="A1528" s="11" t="s">
        <v>526</v>
      </c>
      <c r="B1528" s="8">
        <v>14.19</v>
      </c>
      <c r="C1528" s="6">
        <v>-0.01</v>
      </c>
      <c r="D1528" s="6">
        <v>-7.7160493827160503E-2</v>
      </c>
      <c r="E1528" s="4"/>
      <c r="F1528" s="9"/>
      <c r="G1528" s="4"/>
      <c r="H1528" s="4"/>
      <c r="I1528" s="4"/>
    </row>
    <row r="1529" spans="1:9" x14ac:dyDescent="0.2">
      <c r="A1529" s="11" t="s">
        <v>527</v>
      </c>
      <c r="B1529" s="8">
        <v>14.21</v>
      </c>
      <c r="C1529" s="6">
        <v>-0.03</v>
      </c>
      <c r="D1529" s="6">
        <v>-0.23094688221709009</v>
      </c>
      <c r="E1529" s="4"/>
      <c r="F1529" s="9"/>
      <c r="G1529" s="4"/>
      <c r="H1529" s="4"/>
      <c r="I1529" s="4"/>
    </row>
    <row r="1530" spans="1:9" x14ac:dyDescent="0.2">
      <c r="A1530" s="11" t="s">
        <v>528</v>
      </c>
      <c r="B1530" s="8">
        <v>14.24</v>
      </c>
      <c r="C1530" s="6">
        <v>-0.01</v>
      </c>
      <c r="D1530" s="6">
        <v>-7.69230769230769E-2</v>
      </c>
      <c r="E1530" s="4"/>
      <c r="F1530" s="9"/>
      <c r="G1530" s="4"/>
      <c r="H1530" s="4"/>
      <c r="I1530" s="4"/>
    </row>
    <row r="1531" spans="1:9" x14ac:dyDescent="0.2">
      <c r="A1531" s="11" t="s">
        <v>529</v>
      </c>
      <c r="B1531" s="8">
        <v>14.25</v>
      </c>
      <c r="C1531" s="6">
        <v>-0.03</v>
      </c>
      <c r="D1531" s="6">
        <v>-0.23023791250959319</v>
      </c>
      <c r="E1531" s="4"/>
      <c r="F1531" s="9"/>
      <c r="G1531" s="4"/>
      <c r="H1531" s="4"/>
      <c r="I1531" s="4"/>
    </row>
    <row r="1532" spans="1:9" x14ac:dyDescent="0.2">
      <c r="A1532" s="11" t="s">
        <v>530</v>
      </c>
      <c r="B1532" s="8">
        <v>14.28</v>
      </c>
      <c r="C1532" s="6">
        <v>0.05</v>
      </c>
      <c r="D1532" s="6">
        <v>0.38520801232665641</v>
      </c>
      <c r="E1532" s="4"/>
      <c r="F1532" s="9"/>
      <c r="G1532" s="4"/>
      <c r="H1532" s="4"/>
      <c r="I1532" s="4"/>
    </row>
    <row r="1533" spans="1:9" x14ac:dyDescent="0.2">
      <c r="A1533" s="11" t="s">
        <v>531</v>
      </c>
      <c r="B1533" s="8">
        <v>14.23</v>
      </c>
      <c r="C1533" s="6">
        <v>0.09</v>
      </c>
      <c r="D1533" s="6">
        <v>0.69821567106283944</v>
      </c>
      <c r="E1533" s="4"/>
      <c r="F1533" s="9"/>
      <c r="G1533" s="4"/>
      <c r="H1533" s="4"/>
      <c r="I1533" s="4"/>
    </row>
    <row r="1534" spans="1:9" x14ac:dyDescent="0.2">
      <c r="A1534" s="11" t="s">
        <v>532</v>
      </c>
      <c r="B1534" s="8">
        <v>14.13</v>
      </c>
      <c r="C1534" s="6">
        <v>7.0000000000000007E-2</v>
      </c>
      <c r="D1534" s="6">
        <v>0.54602184087363492</v>
      </c>
      <c r="E1534" s="4"/>
      <c r="F1534" s="9"/>
      <c r="G1534" s="4"/>
      <c r="H1534" s="4"/>
      <c r="I1534" s="4"/>
    </row>
    <row r="1535" spans="1:9" x14ac:dyDescent="0.2">
      <c r="A1535" s="11" t="s">
        <v>533</v>
      </c>
      <c r="B1535" s="8">
        <v>14.05</v>
      </c>
      <c r="C1535" s="6">
        <v>-7.0000000000000007E-2</v>
      </c>
      <c r="D1535" s="6">
        <v>-0.54305663304887508</v>
      </c>
      <c r="E1535" s="4"/>
      <c r="F1535" s="9"/>
      <c r="G1535" s="4"/>
      <c r="H1535" s="4"/>
      <c r="I1535" s="4"/>
    </row>
    <row r="1536" spans="1:9" x14ac:dyDescent="0.2">
      <c r="A1536" s="11" t="s">
        <v>534</v>
      </c>
      <c r="B1536" s="8">
        <v>14.13</v>
      </c>
      <c r="C1536" s="6">
        <v>-0.08</v>
      </c>
      <c r="D1536" s="6">
        <v>-0.61680801850424061</v>
      </c>
      <c r="E1536" s="4"/>
      <c r="F1536" s="9"/>
      <c r="G1536" s="4"/>
      <c r="H1536" s="4"/>
      <c r="I1536" s="4"/>
    </row>
    <row r="1537" spans="1:9" x14ac:dyDescent="0.2">
      <c r="A1537" s="11" t="s">
        <v>535</v>
      </c>
      <c r="B1537" s="8">
        <v>14.21</v>
      </c>
      <c r="C1537" s="6">
        <v>0.02</v>
      </c>
      <c r="D1537" s="6">
        <v>0.15444015444015441</v>
      </c>
      <c r="E1537" s="4"/>
      <c r="F1537" s="9"/>
      <c r="G1537" s="4"/>
      <c r="H1537" s="4"/>
      <c r="I1537" s="4"/>
    </row>
    <row r="1538" spans="1:9" x14ac:dyDescent="0.2">
      <c r="A1538" s="11" t="s">
        <v>536</v>
      </c>
      <c r="B1538" s="8">
        <v>14.2</v>
      </c>
      <c r="C1538" s="6">
        <v>-0.02</v>
      </c>
      <c r="D1538" s="6">
        <v>-0.15420200462606021</v>
      </c>
      <c r="E1538" s="4"/>
      <c r="F1538" s="9"/>
      <c r="G1538" s="4"/>
      <c r="H1538" s="4"/>
      <c r="I1538" s="4"/>
    </row>
    <row r="1539" spans="1:9" x14ac:dyDescent="0.2">
      <c r="A1539" s="11" t="s">
        <v>537</v>
      </c>
      <c r="B1539" s="8">
        <v>14.22</v>
      </c>
      <c r="C1539" s="6">
        <v>0</v>
      </c>
      <c r="D1539" s="6">
        <v>0</v>
      </c>
      <c r="E1539" s="4"/>
      <c r="F1539" s="9"/>
      <c r="G1539" s="4"/>
      <c r="H1539" s="4"/>
      <c r="I1539" s="4"/>
    </row>
    <row r="1540" spans="1:9" x14ac:dyDescent="0.2">
      <c r="A1540" s="11" t="s">
        <v>538</v>
      </c>
      <c r="B1540" s="8">
        <v>14.22</v>
      </c>
      <c r="C1540" s="6">
        <v>0.05</v>
      </c>
      <c r="D1540" s="6">
        <v>0.38699690402476777</v>
      </c>
      <c r="E1540" s="4"/>
      <c r="F1540" s="9"/>
      <c r="G1540" s="4"/>
      <c r="H1540" s="4"/>
      <c r="I1540" s="4"/>
    </row>
    <row r="1541" spans="1:9" x14ac:dyDescent="0.2">
      <c r="A1541" s="11" t="s">
        <v>539</v>
      </c>
      <c r="B1541" s="8">
        <v>14.16</v>
      </c>
      <c r="C1541" s="6">
        <v>-0.04</v>
      </c>
      <c r="D1541" s="6">
        <v>-0.30864197530864201</v>
      </c>
      <c r="E1541" s="4"/>
      <c r="F1541" s="9"/>
      <c r="G1541" s="4"/>
      <c r="H1541" s="4"/>
      <c r="I1541" s="4"/>
    </row>
    <row r="1542" spans="1:9" x14ac:dyDescent="0.2">
      <c r="A1542" s="11" t="s">
        <v>540</v>
      </c>
      <c r="B1542" s="8">
        <v>14.21</v>
      </c>
      <c r="C1542" s="6">
        <v>-0.09</v>
      </c>
      <c r="D1542" s="6">
        <v>-0.68965517241379315</v>
      </c>
      <c r="E1542" s="4"/>
      <c r="F1542" s="9"/>
      <c r="G1542" s="4"/>
      <c r="H1542" s="4"/>
      <c r="I1542" s="4"/>
    </row>
    <row r="1543" spans="1:9" x14ac:dyDescent="0.2">
      <c r="A1543" s="11" t="s">
        <v>541</v>
      </c>
      <c r="B1543" s="8">
        <v>14.31</v>
      </c>
      <c r="C1543" s="6">
        <v>-0.03</v>
      </c>
      <c r="D1543" s="6">
        <v>-0.2293577981651376</v>
      </c>
      <c r="E1543" s="4"/>
      <c r="F1543" s="9"/>
      <c r="G1543" s="4"/>
      <c r="H1543" s="4"/>
      <c r="I1543" s="4"/>
    </row>
    <row r="1544" spans="1:9" x14ac:dyDescent="0.2">
      <c r="A1544" s="11" t="s">
        <v>542</v>
      </c>
      <c r="B1544" s="8">
        <v>14.34</v>
      </c>
      <c r="C1544" s="6">
        <v>0.06</v>
      </c>
      <c r="D1544" s="6">
        <v>0.46082949308755761</v>
      </c>
      <c r="E1544" s="4"/>
      <c r="F1544" s="9"/>
      <c r="G1544" s="4"/>
      <c r="H1544" s="4"/>
      <c r="I1544" s="4"/>
    </row>
    <row r="1545" spans="1:9" x14ac:dyDescent="0.2">
      <c r="A1545" s="11" t="s">
        <v>543</v>
      </c>
      <c r="B1545" s="8">
        <v>14.27</v>
      </c>
      <c r="C1545" s="6">
        <v>0.06</v>
      </c>
      <c r="D1545" s="6">
        <v>0.46296296296296302</v>
      </c>
      <c r="E1545" s="4"/>
      <c r="F1545" s="9"/>
      <c r="G1545" s="4"/>
      <c r="H1545" s="4"/>
      <c r="I1545" s="4"/>
    </row>
    <row r="1546" spans="1:9" x14ac:dyDescent="0.2">
      <c r="A1546" s="11" t="s">
        <v>544</v>
      </c>
      <c r="B1546" s="8">
        <v>14.2</v>
      </c>
      <c r="C1546" s="6">
        <v>-0.08</v>
      </c>
      <c r="D1546" s="6">
        <v>-0.61349693251533743</v>
      </c>
      <c r="E1546" s="4"/>
      <c r="F1546" s="9"/>
      <c r="G1546" s="4"/>
      <c r="H1546" s="4"/>
      <c r="I1546" s="4"/>
    </row>
    <row r="1547" spans="1:9" x14ac:dyDescent="0.2">
      <c r="A1547" s="11" t="s">
        <v>545</v>
      </c>
      <c r="B1547" s="8">
        <v>14.29</v>
      </c>
      <c r="C1547" s="6">
        <v>-0.04</v>
      </c>
      <c r="D1547" s="6">
        <v>-0.3058103975535168</v>
      </c>
      <c r="E1547" s="4"/>
      <c r="F1547" s="9"/>
      <c r="G1547" s="4"/>
      <c r="H1547" s="4"/>
      <c r="I1547" s="4"/>
    </row>
    <row r="1548" spans="1:9" x14ac:dyDescent="0.2">
      <c r="A1548" s="11" t="s">
        <v>546</v>
      </c>
      <c r="B1548" s="8">
        <v>14.33</v>
      </c>
      <c r="C1548" s="6">
        <v>0.03</v>
      </c>
      <c r="D1548" s="6">
        <v>0.22988505747126439</v>
      </c>
      <c r="E1548" s="4"/>
      <c r="F1548" s="9"/>
      <c r="G1548" s="4"/>
      <c r="H1548" s="4"/>
      <c r="I1548" s="4"/>
    </row>
    <row r="1549" spans="1:9" x14ac:dyDescent="0.2">
      <c r="A1549" s="11" t="s">
        <v>547</v>
      </c>
      <c r="B1549" s="8">
        <v>14.3</v>
      </c>
      <c r="C1549" s="6">
        <v>-0.01</v>
      </c>
      <c r="D1549" s="6">
        <v>-7.6569678407350697E-2</v>
      </c>
      <c r="E1549" s="4"/>
      <c r="F1549" s="9"/>
      <c r="G1549" s="4"/>
      <c r="H1549" s="4"/>
      <c r="I1549" s="4"/>
    </row>
    <row r="1550" spans="1:9" x14ac:dyDescent="0.2">
      <c r="A1550" s="11" t="s">
        <v>548</v>
      </c>
      <c r="B1550" s="8">
        <v>14.31</v>
      </c>
      <c r="C1550" s="6">
        <v>0.01</v>
      </c>
      <c r="D1550" s="6">
        <v>7.6628352490421506E-2</v>
      </c>
      <c r="E1550" s="4"/>
      <c r="F1550" s="9"/>
      <c r="G1550" s="4"/>
      <c r="H1550" s="4"/>
      <c r="I1550" s="4"/>
    </row>
    <row r="1551" spans="1:9" x14ac:dyDescent="0.2">
      <c r="A1551" s="11" t="s">
        <v>549</v>
      </c>
      <c r="B1551" s="8">
        <v>14.3</v>
      </c>
      <c r="C1551" s="6">
        <v>0.02</v>
      </c>
      <c r="D1551" s="6">
        <v>0.15349194167306221</v>
      </c>
      <c r="E1551" s="4"/>
      <c r="F1551" s="9"/>
      <c r="G1551" s="4"/>
      <c r="H1551" s="4"/>
      <c r="I1551" s="4"/>
    </row>
    <row r="1552" spans="1:9" x14ac:dyDescent="0.2">
      <c r="A1552" s="11" t="s">
        <v>550</v>
      </c>
      <c r="B1552" s="8">
        <v>14.28</v>
      </c>
      <c r="C1552" s="6">
        <v>-0.02</v>
      </c>
      <c r="D1552" s="6">
        <v>-0.1532567049808429</v>
      </c>
      <c r="E1552" s="4"/>
      <c r="F1552" s="9"/>
      <c r="G1552" s="4"/>
      <c r="H1552" s="4"/>
      <c r="I1552" s="4"/>
    </row>
    <row r="1553" spans="1:9" x14ac:dyDescent="0.2">
      <c r="A1553" s="11" t="s">
        <v>551</v>
      </c>
      <c r="B1553" s="8">
        <v>14.3</v>
      </c>
      <c r="C1553" s="6">
        <v>0.03</v>
      </c>
      <c r="D1553" s="6">
        <v>0.2304147465437788</v>
      </c>
      <c r="E1553" s="4"/>
      <c r="F1553" s="9"/>
      <c r="G1553" s="4"/>
      <c r="H1553" s="4"/>
      <c r="I1553" s="4"/>
    </row>
    <row r="1554" spans="1:9" x14ac:dyDescent="0.2">
      <c r="A1554" s="11" t="s">
        <v>552</v>
      </c>
      <c r="B1554" s="8">
        <v>14.27</v>
      </c>
      <c r="C1554" s="6">
        <v>-0.03</v>
      </c>
      <c r="D1554" s="6">
        <v>-0.22988505747126439</v>
      </c>
      <c r="E1554" s="4"/>
      <c r="F1554" s="9"/>
      <c r="G1554" s="4"/>
      <c r="H1554" s="4"/>
      <c r="I1554" s="4"/>
    </row>
    <row r="1555" spans="1:9" x14ac:dyDescent="0.2">
      <c r="A1555" s="11" t="s">
        <v>553</v>
      </c>
      <c r="B1555" s="8">
        <v>14.3</v>
      </c>
      <c r="C1555" s="6">
        <v>0</v>
      </c>
      <c r="D1555" s="6">
        <v>0</v>
      </c>
      <c r="E1555" s="4"/>
      <c r="F1555" s="9"/>
      <c r="G1555" s="4"/>
      <c r="H1555" s="4"/>
      <c r="I1555" s="4"/>
    </row>
    <row r="1556" spans="1:9" x14ac:dyDescent="0.2">
      <c r="A1556" s="11" t="s">
        <v>554</v>
      </c>
      <c r="B1556" s="8">
        <v>14.3</v>
      </c>
      <c r="C1556" s="6">
        <v>-0.06</v>
      </c>
      <c r="D1556" s="6">
        <v>-0.45766590389016021</v>
      </c>
      <c r="E1556" s="4"/>
      <c r="F1556" s="9"/>
      <c r="G1556" s="4"/>
      <c r="H1556" s="4"/>
      <c r="I1556" s="4"/>
    </row>
    <row r="1557" spans="1:9" x14ac:dyDescent="0.2">
      <c r="A1557" s="11" t="s">
        <v>555</v>
      </c>
      <c r="B1557" s="8">
        <v>14.37</v>
      </c>
      <c r="C1557" s="6">
        <v>-0.03</v>
      </c>
      <c r="D1557" s="6">
        <v>-0.22831050228310501</v>
      </c>
      <c r="E1557" s="4"/>
      <c r="F1557" s="9"/>
      <c r="G1557" s="4"/>
      <c r="H1557" s="4"/>
      <c r="I1557" s="4"/>
    </row>
    <row r="1558" spans="1:9" x14ac:dyDescent="0.2">
      <c r="A1558" s="11" t="s">
        <v>556</v>
      </c>
      <c r="B1558" s="8">
        <v>14.39</v>
      </c>
      <c r="C1558" s="6">
        <v>0.05</v>
      </c>
      <c r="D1558" s="6">
        <v>0.3819709702062643</v>
      </c>
      <c r="E1558" s="4"/>
      <c r="F1558" s="9"/>
      <c r="G1558" s="4"/>
      <c r="H1558" s="4"/>
      <c r="I1558" s="4"/>
    </row>
    <row r="1559" spans="1:9" x14ac:dyDescent="0.2">
      <c r="A1559" s="11" t="s">
        <v>557</v>
      </c>
      <c r="B1559" s="8">
        <v>14.34</v>
      </c>
      <c r="C1559" s="6">
        <v>-0.03</v>
      </c>
      <c r="D1559" s="6">
        <v>-0.22865853658536589</v>
      </c>
      <c r="E1559" s="4"/>
      <c r="F1559" s="9"/>
      <c r="G1559" s="4"/>
      <c r="H1559" s="4"/>
      <c r="I1559" s="4"/>
    </row>
    <row r="1560" spans="1:9" x14ac:dyDescent="0.2">
      <c r="A1560" s="11" t="s">
        <v>558</v>
      </c>
      <c r="B1560" s="8">
        <v>14.38</v>
      </c>
      <c r="C1560" s="6">
        <v>-0.01</v>
      </c>
      <c r="D1560" s="6">
        <v>-7.6161462300076199E-2</v>
      </c>
      <c r="E1560" s="4"/>
      <c r="F1560" s="9"/>
      <c r="G1560" s="4"/>
      <c r="H1560" s="4"/>
      <c r="I1560" s="4"/>
    </row>
    <row r="1561" spans="1:9" x14ac:dyDescent="0.2">
      <c r="A1561" s="11" t="s">
        <v>559</v>
      </c>
      <c r="B1561" s="8">
        <v>14.39</v>
      </c>
      <c r="C1561" s="6">
        <v>-0.09</v>
      </c>
      <c r="D1561" s="6">
        <v>-0.68078668683812404</v>
      </c>
      <c r="E1561" s="4"/>
      <c r="F1561" s="9"/>
      <c r="G1561" s="4"/>
      <c r="H1561" s="4"/>
      <c r="I1561" s="4"/>
    </row>
    <row r="1562" spans="1:9" x14ac:dyDescent="0.2">
      <c r="A1562" s="11" t="s">
        <v>560</v>
      </c>
      <c r="B1562" s="8">
        <v>14.48</v>
      </c>
      <c r="C1562" s="6">
        <v>0.01</v>
      </c>
      <c r="D1562" s="6">
        <v>7.5700227100681305E-2</v>
      </c>
      <c r="E1562" s="4"/>
      <c r="F1562" s="9"/>
      <c r="G1562" s="4"/>
      <c r="H1562" s="4"/>
      <c r="I1562" s="4"/>
    </row>
    <row r="1563" spans="1:9" x14ac:dyDescent="0.2">
      <c r="A1563" s="11" t="s">
        <v>561</v>
      </c>
      <c r="B1563" s="8">
        <v>14.47</v>
      </c>
      <c r="C1563" s="6">
        <v>7.0000000000000007E-2</v>
      </c>
      <c r="D1563" s="6">
        <v>0.53272450532724502</v>
      </c>
      <c r="E1563" s="4"/>
      <c r="F1563" s="9"/>
      <c r="G1563" s="4"/>
      <c r="H1563" s="4"/>
      <c r="I1563" s="4"/>
    </row>
    <row r="1564" spans="1:9" x14ac:dyDescent="0.2">
      <c r="A1564" s="11" t="s">
        <v>562</v>
      </c>
      <c r="B1564" s="8">
        <v>14.4</v>
      </c>
      <c r="C1564" s="6">
        <v>-0.06</v>
      </c>
      <c r="D1564" s="6">
        <v>-0.45454545454545447</v>
      </c>
      <c r="E1564" s="4"/>
      <c r="F1564" s="9"/>
      <c r="G1564" s="4"/>
      <c r="H1564" s="4"/>
      <c r="I1564" s="4"/>
    </row>
    <row r="1565" spans="1:9" x14ac:dyDescent="0.2">
      <c r="A1565" s="11" t="s">
        <v>563</v>
      </c>
      <c r="B1565" s="8">
        <v>14.46</v>
      </c>
      <c r="C1565" s="6">
        <v>0.01</v>
      </c>
      <c r="D1565" s="6">
        <v>7.5815011372251703E-2</v>
      </c>
      <c r="E1565" s="4"/>
      <c r="F1565" s="9"/>
      <c r="G1565" s="4"/>
      <c r="H1565" s="4"/>
      <c r="I1565" s="4"/>
    </row>
    <row r="1566" spans="1:9" x14ac:dyDescent="0.2">
      <c r="A1566" s="11" t="s">
        <v>564</v>
      </c>
      <c r="B1566" s="8">
        <v>14.45</v>
      </c>
      <c r="C1566" s="6">
        <v>-0.01</v>
      </c>
      <c r="D1566" s="6">
        <v>-7.5757575757575801E-2</v>
      </c>
      <c r="E1566" s="4"/>
      <c r="F1566" s="9"/>
      <c r="G1566" s="4"/>
      <c r="H1566" s="4"/>
      <c r="I1566" s="4"/>
    </row>
    <row r="1567" spans="1:9" x14ac:dyDescent="0.2">
      <c r="A1567" s="11" t="s">
        <v>565</v>
      </c>
      <c r="B1567" s="8">
        <v>14.46</v>
      </c>
      <c r="C1567" s="6">
        <v>0.04</v>
      </c>
      <c r="D1567" s="6">
        <v>0.303951367781155</v>
      </c>
      <c r="E1567" s="4"/>
      <c r="F1567" s="9"/>
      <c r="G1567" s="4"/>
      <c r="H1567" s="4"/>
      <c r="I1567" s="4"/>
    </row>
    <row r="1568" spans="1:9" x14ac:dyDescent="0.2">
      <c r="A1568" s="11" t="s">
        <v>566</v>
      </c>
      <c r="B1568" s="8">
        <v>14.42</v>
      </c>
      <c r="C1568" s="6">
        <v>7.0000000000000007E-2</v>
      </c>
      <c r="D1568" s="6">
        <v>0.53475935828877008</v>
      </c>
      <c r="E1568" s="4"/>
      <c r="F1568" s="9"/>
      <c r="G1568" s="4"/>
      <c r="H1568" s="4"/>
      <c r="I1568" s="4"/>
    </row>
    <row r="1569" spans="1:9" x14ac:dyDescent="0.2">
      <c r="A1569" s="11" t="s">
        <v>567</v>
      </c>
      <c r="B1569" s="8">
        <v>14.34</v>
      </c>
      <c r="C1569" s="6">
        <v>0</v>
      </c>
      <c r="D1569" s="6">
        <v>0</v>
      </c>
      <c r="E1569" s="4"/>
      <c r="F1569" s="9"/>
      <c r="G1569" s="4"/>
      <c r="H1569" s="4"/>
      <c r="I1569" s="4"/>
    </row>
    <row r="1570" spans="1:9" x14ac:dyDescent="0.2">
      <c r="A1570" s="11" t="s">
        <v>568</v>
      </c>
      <c r="B1570" s="8">
        <v>14.34</v>
      </c>
      <c r="C1570" s="6">
        <v>0.01</v>
      </c>
      <c r="D1570" s="6">
        <v>7.64525993883792E-2</v>
      </c>
      <c r="E1570" s="4"/>
      <c r="F1570" s="9"/>
      <c r="G1570" s="4"/>
      <c r="H1570" s="4"/>
      <c r="I1570" s="4"/>
    </row>
    <row r="1571" spans="1:9" x14ac:dyDescent="0.2">
      <c r="A1571" s="11" t="s">
        <v>569</v>
      </c>
      <c r="B1571" s="8">
        <v>14.33</v>
      </c>
      <c r="C1571" s="6">
        <v>0</v>
      </c>
      <c r="D1571" s="6">
        <v>0</v>
      </c>
      <c r="E1571" s="4"/>
      <c r="F1571" s="9"/>
      <c r="G1571" s="4"/>
      <c r="H1571" s="4"/>
      <c r="I1571" s="4"/>
    </row>
    <row r="1572" spans="1:9" x14ac:dyDescent="0.2">
      <c r="A1572" s="11" t="s">
        <v>570</v>
      </c>
      <c r="B1572" s="8">
        <v>14.32</v>
      </c>
      <c r="C1572" s="6">
        <v>-7.0000000000000007E-2</v>
      </c>
      <c r="D1572" s="6">
        <v>-0.53231939163498099</v>
      </c>
      <c r="E1572" s="4"/>
      <c r="F1572" s="9"/>
      <c r="G1572" s="4"/>
      <c r="H1572" s="4"/>
      <c r="I1572" s="4"/>
    </row>
    <row r="1573" spans="1:9" x14ac:dyDescent="0.2">
      <c r="A1573" s="11" t="s">
        <v>571</v>
      </c>
      <c r="B1573" s="8">
        <v>14.4</v>
      </c>
      <c r="C1573" s="6">
        <v>0</v>
      </c>
      <c r="D1573" s="6">
        <v>0</v>
      </c>
      <c r="E1573" s="4"/>
      <c r="F1573" s="9"/>
      <c r="G1573" s="4"/>
      <c r="H1573" s="4"/>
      <c r="I1573" s="4"/>
    </row>
    <row r="1574" spans="1:9" x14ac:dyDescent="0.2">
      <c r="A1574" s="11" t="s">
        <v>572</v>
      </c>
      <c r="B1574" s="8">
        <v>14.4</v>
      </c>
      <c r="C1574" s="6">
        <v>-0.01</v>
      </c>
      <c r="D1574" s="6">
        <v>-7.5987841945288806E-2</v>
      </c>
      <c r="E1574" s="4"/>
      <c r="F1574" s="9"/>
      <c r="G1574" s="4"/>
      <c r="H1574" s="4"/>
      <c r="I1574" s="4"/>
    </row>
    <row r="1575" spans="1:9" x14ac:dyDescent="0.2">
      <c r="A1575" s="11" t="s">
        <v>573</v>
      </c>
      <c r="B1575" s="8">
        <v>14.41</v>
      </c>
      <c r="C1575" s="6">
        <v>0.05</v>
      </c>
      <c r="D1575" s="6">
        <v>0.38138825324180009</v>
      </c>
      <c r="E1575" s="4"/>
      <c r="F1575" s="9"/>
      <c r="G1575" s="4"/>
      <c r="H1575" s="4"/>
      <c r="I1575" s="4"/>
    </row>
    <row r="1576" spans="1:9" x14ac:dyDescent="0.2">
      <c r="A1576" s="11" t="s">
        <v>574</v>
      </c>
      <c r="B1576" s="8">
        <v>14.36</v>
      </c>
      <c r="C1576" s="6">
        <v>-0.05</v>
      </c>
      <c r="D1576" s="6">
        <v>-0.37993920972644379</v>
      </c>
      <c r="E1576" s="4"/>
      <c r="F1576" s="9"/>
      <c r="G1576" s="4"/>
      <c r="H1576" s="4"/>
      <c r="I1576" s="4"/>
    </row>
    <row r="1577" spans="1:9" x14ac:dyDescent="0.2">
      <c r="A1577" s="11" t="s">
        <v>575</v>
      </c>
      <c r="B1577" s="8">
        <v>14.42</v>
      </c>
      <c r="C1577" s="6">
        <v>-0.03</v>
      </c>
      <c r="D1577" s="6">
        <v>-0.2274450341167551</v>
      </c>
      <c r="E1577" s="4"/>
      <c r="F1577" s="9"/>
      <c r="G1577" s="4"/>
      <c r="H1577" s="4"/>
      <c r="I1577" s="4"/>
    </row>
    <row r="1578" spans="1:9" x14ac:dyDescent="0.2">
      <c r="A1578" s="11" t="s">
        <v>576</v>
      </c>
      <c r="B1578" s="8">
        <v>14.45</v>
      </c>
      <c r="C1578" s="6">
        <v>-7.0000000000000007E-2</v>
      </c>
      <c r="D1578" s="6">
        <v>-0.52790346907993968</v>
      </c>
      <c r="E1578" s="4"/>
      <c r="F1578" s="9"/>
      <c r="G1578" s="4"/>
      <c r="H1578" s="4"/>
      <c r="I1578" s="4"/>
    </row>
    <row r="1579" spans="1:9" x14ac:dyDescent="0.2">
      <c r="A1579" s="11" t="s">
        <v>577</v>
      </c>
      <c r="B1579" s="8">
        <v>14.52</v>
      </c>
      <c r="C1579" s="6">
        <v>-0.11</v>
      </c>
      <c r="D1579" s="6">
        <v>-0.82273747195213165</v>
      </c>
      <c r="E1579" s="4"/>
      <c r="F1579" s="9"/>
      <c r="G1579" s="4"/>
      <c r="H1579" s="4"/>
      <c r="I1579" s="4"/>
    </row>
    <row r="1580" spans="1:9" x14ac:dyDescent="0.2">
      <c r="A1580" s="11" t="s">
        <v>578</v>
      </c>
      <c r="B1580" s="8">
        <v>14.64</v>
      </c>
      <c r="C1580" s="6">
        <v>0.03</v>
      </c>
      <c r="D1580" s="6">
        <v>0.22488755622188911</v>
      </c>
      <c r="E1580" s="4"/>
      <c r="F1580" s="9"/>
      <c r="G1580" s="4"/>
      <c r="H1580" s="4"/>
      <c r="I1580" s="4"/>
    </row>
    <row r="1581" spans="1:9" x14ac:dyDescent="0.2">
      <c r="A1581" s="11" t="s">
        <v>579</v>
      </c>
      <c r="B1581" s="8">
        <v>14.61</v>
      </c>
      <c r="C1581" s="6">
        <v>-0.02</v>
      </c>
      <c r="D1581" s="6">
        <v>-0.1497005988023952</v>
      </c>
      <c r="E1581" s="4"/>
      <c r="F1581" s="9"/>
      <c r="G1581" s="4"/>
      <c r="H1581" s="4"/>
      <c r="I1581" s="4"/>
    </row>
    <row r="1582" spans="1:9" x14ac:dyDescent="0.2">
      <c r="A1582" s="11" t="s">
        <v>580</v>
      </c>
      <c r="B1582" s="8">
        <v>14.63</v>
      </c>
      <c r="C1582" s="6">
        <v>-0.03</v>
      </c>
      <c r="D1582" s="6">
        <v>-0.22404779686333079</v>
      </c>
      <c r="E1582" s="4"/>
      <c r="F1582" s="9"/>
      <c r="G1582" s="4"/>
      <c r="H1582" s="4"/>
      <c r="I1582" s="4"/>
    </row>
    <row r="1583" spans="1:9" x14ac:dyDescent="0.2">
      <c r="A1583" s="11" t="s">
        <v>581</v>
      </c>
      <c r="B1583" s="8">
        <v>14.67</v>
      </c>
      <c r="C1583" s="6">
        <v>0.03</v>
      </c>
      <c r="D1583" s="6">
        <v>0.22455089820359281</v>
      </c>
      <c r="E1583" s="4"/>
      <c r="F1583" s="9"/>
      <c r="G1583" s="4"/>
      <c r="H1583" s="4"/>
      <c r="I1583" s="4"/>
    </row>
    <row r="1584" spans="1:9" x14ac:dyDescent="0.2">
      <c r="A1584" s="11" t="s">
        <v>582</v>
      </c>
      <c r="B1584" s="8">
        <v>14.63</v>
      </c>
      <c r="C1584" s="6">
        <v>7.0000000000000007E-2</v>
      </c>
      <c r="D1584" s="6">
        <v>0.52671181339352902</v>
      </c>
      <c r="E1584" s="4"/>
      <c r="F1584" s="9"/>
      <c r="G1584" s="4"/>
      <c r="H1584" s="4"/>
      <c r="I1584" s="4"/>
    </row>
    <row r="1585" spans="1:9" x14ac:dyDescent="0.2">
      <c r="A1585" s="11" t="s">
        <v>583</v>
      </c>
      <c r="B1585" s="8">
        <v>14.56</v>
      </c>
      <c r="C1585" s="6">
        <v>0</v>
      </c>
      <c r="D1585" s="6">
        <v>0</v>
      </c>
      <c r="E1585" s="4"/>
      <c r="F1585" s="9"/>
      <c r="G1585" s="4"/>
      <c r="H1585" s="4"/>
      <c r="I1585" s="4"/>
    </row>
    <row r="1586" spans="1:9" x14ac:dyDescent="0.2">
      <c r="A1586" s="11" t="s">
        <v>584</v>
      </c>
      <c r="B1586" s="8">
        <v>14.55</v>
      </c>
      <c r="C1586" s="6">
        <v>-0.02</v>
      </c>
      <c r="D1586" s="6">
        <v>-0.15026296018031551</v>
      </c>
      <c r="E1586" s="4"/>
      <c r="F1586" s="9"/>
      <c r="G1586" s="4"/>
      <c r="H1586" s="4"/>
      <c r="I1586" s="4"/>
    </row>
    <row r="1587" spans="1:9" x14ac:dyDescent="0.2">
      <c r="A1587" s="11" t="s">
        <v>585</v>
      </c>
      <c r="B1587" s="8">
        <v>14.57</v>
      </c>
      <c r="C1587" s="6">
        <v>0.02</v>
      </c>
      <c r="D1587" s="6">
        <v>0.15048908954100829</v>
      </c>
      <c r="E1587" s="4"/>
      <c r="F1587" s="9"/>
      <c r="G1587" s="4"/>
      <c r="H1587" s="4"/>
      <c r="I1587" s="4"/>
    </row>
    <row r="1588" spans="1:9" x14ac:dyDescent="0.2">
      <c r="A1588" s="11" t="s">
        <v>586</v>
      </c>
      <c r="B1588" s="8">
        <v>14.56</v>
      </c>
      <c r="C1588" s="6">
        <v>0.05</v>
      </c>
      <c r="D1588" s="6">
        <v>0.37764350453172207</v>
      </c>
      <c r="E1588" s="4"/>
      <c r="F1588" s="9"/>
      <c r="G1588" s="4"/>
      <c r="H1588" s="4"/>
      <c r="I1588" s="4"/>
    </row>
    <row r="1589" spans="1:9" x14ac:dyDescent="0.2">
      <c r="A1589" s="11" t="s">
        <v>587</v>
      </c>
      <c r="B1589" s="8">
        <v>14.5</v>
      </c>
      <c r="C1589" s="6">
        <v>-0.08</v>
      </c>
      <c r="D1589" s="6">
        <v>-0.60060060060060061</v>
      </c>
      <c r="E1589" s="4"/>
      <c r="F1589" s="9"/>
      <c r="G1589" s="4"/>
      <c r="H1589" s="4"/>
      <c r="I1589" s="4"/>
    </row>
    <row r="1590" spans="1:9" x14ac:dyDescent="0.2">
      <c r="A1590" s="11" t="s">
        <v>588</v>
      </c>
      <c r="B1590" s="8">
        <v>14.59</v>
      </c>
      <c r="C1590" s="6">
        <v>0.03</v>
      </c>
      <c r="D1590" s="6">
        <v>0.22573363431151239</v>
      </c>
      <c r="E1590" s="4"/>
      <c r="F1590" s="9"/>
      <c r="G1590" s="4"/>
      <c r="H1590" s="4"/>
      <c r="I1590" s="4"/>
    </row>
    <row r="1591" spans="1:9" x14ac:dyDescent="0.2">
      <c r="A1591" s="11" t="s">
        <v>589</v>
      </c>
      <c r="B1591" s="8">
        <v>14.55</v>
      </c>
      <c r="C1591" s="6">
        <v>0</v>
      </c>
      <c r="D1591" s="6">
        <v>0</v>
      </c>
      <c r="E1591" s="4"/>
      <c r="F1591" s="9"/>
      <c r="G1591" s="4"/>
      <c r="H1591" s="4"/>
      <c r="I1591" s="4"/>
    </row>
    <row r="1592" spans="1:9" x14ac:dyDescent="0.2">
      <c r="A1592" s="11" t="s">
        <v>590</v>
      </c>
      <c r="B1592" s="8">
        <v>14.55</v>
      </c>
      <c r="C1592" s="6">
        <v>0.01</v>
      </c>
      <c r="D1592" s="6">
        <v>7.5301204819277101E-2</v>
      </c>
      <c r="E1592" s="4"/>
      <c r="F1592" s="9"/>
      <c r="G1592" s="4"/>
      <c r="H1592" s="4"/>
      <c r="I1592" s="4"/>
    </row>
    <row r="1593" spans="1:9" x14ac:dyDescent="0.2">
      <c r="A1593" s="11" t="s">
        <v>591</v>
      </c>
      <c r="B1593" s="8">
        <v>14.54</v>
      </c>
      <c r="C1593" s="6">
        <v>0</v>
      </c>
      <c r="D1593" s="6">
        <v>0</v>
      </c>
      <c r="E1593" s="4"/>
      <c r="F1593" s="9"/>
      <c r="G1593" s="4"/>
      <c r="H1593" s="4"/>
      <c r="I1593" s="4"/>
    </row>
    <row r="1594" spans="1:9" x14ac:dyDescent="0.2">
      <c r="A1594" s="11" t="s">
        <v>592</v>
      </c>
      <c r="B1594" s="8">
        <v>14.54</v>
      </c>
      <c r="C1594" s="6">
        <v>0.04</v>
      </c>
      <c r="D1594" s="6">
        <v>0.30211480362537763</v>
      </c>
      <c r="E1594" s="4"/>
      <c r="F1594" s="9"/>
      <c r="G1594" s="4"/>
      <c r="H1594" s="4"/>
      <c r="I1594" s="4"/>
    </row>
    <row r="1595" spans="1:9" x14ac:dyDescent="0.2">
      <c r="A1595" s="11" t="s">
        <v>593</v>
      </c>
      <c r="B1595" s="8">
        <v>14.5</v>
      </c>
      <c r="C1595" s="6">
        <v>0.02</v>
      </c>
      <c r="D1595" s="6">
        <v>0.15128593040847199</v>
      </c>
      <c r="E1595" s="4"/>
      <c r="F1595" s="9"/>
      <c r="G1595" s="4"/>
      <c r="H1595" s="4"/>
      <c r="I1595" s="4"/>
    </row>
    <row r="1596" spans="1:9" x14ac:dyDescent="0.2">
      <c r="A1596" s="11" t="s">
        <v>594</v>
      </c>
      <c r="B1596" s="8">
        <v>14.47</v>
      </c>
      <c r="C1596" s="6">
        <v>-0.02</v>
      </c>
      <c r="D1596" s="6">
        <v>-0.15105740181268881</v>
      </c>
      <c r="E1596" s="4"/>
      <c r="F1596" s="9"/>
      <c r="G1596" s="4"/>
      <c r="H1596" s="4"/>
      <c r="I1596" s="4"/>
    </row>
    <row r="1597" spans="1:9" x14ac:dyDescent="0.2">
      <c r="A1597" s="11" t="s">
        <v>595</v>
      </c>
      <c r="B1597" s="8">
        <v>14.5</v>
      </c>
      <c r="C1597" s="6">
        <v>-0.01</v>
      </c>
      <c r="D1597" s="6">
        <v>-7.5471698113207503E-2</v>
      </c>
      <c r="E1597" s="4"/>
      <c r="F1597" s="9"/>
      <c r="G1597" s="4"/>
      <c r="H1597" s="4"/>
      <c r="I1597" s="4"/>
    </row>
    <row r="1598" spans="1:9" x14ac:dyDescent="0.2">
      <c r="A1598" s="11" t="s">
        <v>596</v>
      </c>
      <c r="B1598" s="8">
        <v>14.51</v>
      </c>
      <c r="C1598" s="6">
        <v>-0.01</v>
      </c>
      <c r="D1598" s="6">
        <v>-7.5414781297134206E-2</v>
      </c>
      <c r="E1598" s="4"/>
      <c r="F1598" s="9"/>
      <c r="G1598" s="4"/>
      <c r="H1598" s="4"/>
      <c r="I1598" s="4"/>
    </row>
    <row r="1599" spans="1:9" x14ac:dyDescent="0.2">
      <c r="A1599" s="11" t="s">
        <v>597</v>
      </c>
      <c r="B1599" s="8">
        <v>14.51</v>
      </c>
      <c r="C1599" s="6">
        <v>0.08</v>
      </c>
      <c r="D1599" s="6">
        <v>0.60698027314112291</v>
      </c>
      <c r="E1599" s="4"/>
      <c r="F1599" s="9"/>
      <c r="G1599" s="4"/>
      <c r="H1599" s="4"/>
      <c r="I1599" s="4"/>
    </row>
    <row r="1600" spans="1:9" x14ac:dyDescent="0.2">
      <c r="A1600" s="11" t="s">
        <v>598</v>
      </c>
      <c r="B1600" s="8">
        <v>14.43</v>
      </c>
      <c r="C1600" s="6">
        <v>0.03</v>
      </c>
      <c r="D1600" s="6">
        <v>0.2281368821292776</v>
      </c>
      <c r="E1600" s="4"/>
      <c r="F1600" s="9"/>
      <c r="G1600" s="4"/>
      <c r="H1600" s="4"/>
      <c r="I1600" s="4"/>
    </row>
    <row r="1601" spans="1:9" x14ac:dyDescent="0.2">
      <c r="A1601" s="11" t="s">
        <v>599</v>
      </c>
      <c r="B1601" s="8">
        <v>14.4</v>
      </c>
      <c r="C1601" s="6">
        <v>0.03</v>
      </c>
      <c r="D1601" s="6">
        <v>0.22865853658536589</v>
      </c>
      <c r="E1601" s="4"/>
      <c r="F1601" s="9"/>
      <c r="G1601" s="4"/>
      <c r="H1601" s="4"/>
      <c r="I1601" s="4"/>
    </row>
    <row r="1602" spans="1:9" x14ac:dyDescent="0.2">
      <c r="A1602" s="11" t="s">
        <v>600</v>
      </c>
      <c r="B1602" s="8">
        <v>14.36</v>
      </c>
      <c r="C1602" s="6">
        <v>0.01</v>
      </c>
      <c r="D1602" s="6">
        <v>7.6277650648359993E-2</v>
      </c>
      <c r="E1602" s="4"/>
      <c r="F1602" s="9"/>
      <c r="G1602" s="4"/>
      <c r="H1602" s="4"/>
      <c r="I1602" s="4"/>
    </row>
    <row r="1603" spans="1:9" x14ac:dyDescent="0.2">
      <c r="A1603" s="11" t="s">
        <v>601</v>
      </c>
      <c r="B1603" s="8">
        <v>14.36</v>
      </c>
      <c r="C1603" s="6">
        <v>0.03</v>
      </c>
      <c r="D1603" s="6">
        <v>0.2293577981651376</v>
      </c>
      <c r="E1603" s="4"/>
      <c r="F1603" s="9"/>
      <c r="G1603" s="4"/>
      <c r="H1603" s="4"/>
      <c r="I1603" s="4"/>
    </row>
    <row r="1604" spans="1:9" x14ac:dyDescent="0.2">
      <c r="A1604" s="11" t="s">
        <v>602</v>
      </c>
      <c r="B1604" s="8">
        <v>14.32</v>
      </c>
      <c r="C1604" s="6">
        <v>-0.1</v>
      </c>
      <c r="D1604" s="6">
        <v>-0.75872534142640369</v>
      </c>
      <c r="E1604" s="4"/>
      <c r="F1604" s="9"/>
      <c r="G1604" s="4"/>
      <c r="H1604" s="4"/>
      <c r="I1604" s="4"/>
    </row>
    <row r="1605" spans="1:9" x14ac:dyDescent="0.2">
      <c r="A1605" s="11" t="s">
        <v>603</v>
      </c>
      <c r="B1605" s="8">
        <v>14.43</v>
      </c>
      <c r="C1605" s="6">
        <v>-0.1</v>
      </c>
      <c r="D1605" s="6">
        <v>-0.75301204819277112</v>
      </c>
      <c r="E1605" s="4"/>
      <c r="F1605" s="9"/>
      <c r="G1605" s="4"/>
      <c r="H1605" s="4"/>
      <c r="I1605" s="4"/>
    </row>
    <row r="1606" spans="1:9" x14ac:dyDescent="0.2">
      <c r="A1606" s="11" t="s">
        <v>604</v>
      </c>
      <c r="B1606" s="8">
        <v>14.54</v>
      </c>
      <c r="C1606" s="6">
        <v>-0.02</v>
      </c>
      <c r="D1606" s="6">
        <v>-0.15037593984962411</v>
      </c>
      <c r="E1606" s="4"/>
      <c r="F1606" s="9"/>
      <c r="G1606" s="4"/>
      <c r="H1606" s="4"/>
      <c r="I1606" s="4"/>
    </row>
    <row r="1607" spans="1:9" x14ac:dyDescent="0.2">
      <c r="A1607" s="11" t="s">
        <v>605</v>
      </c>
      <c r="B1607" s="8">
        <v>14.56</v>
      </c>
      <c r="C1607" s="6">
        <v>0</v>
      </c>
      <c r="D1607" s="6">
        <v>0</v>
      </c>
      <c r="E1607" s="4"/>
      <c r="F1607" s="9"/>
      <c r="G1607" s="4"/>
      <c r="H1607" s="4"/>
      <c r="I1607" s="4"/>
    </row>
    <row r="1608" spans="1:9" x14ac:dyDescent="0.2">
      <c r="A1608" s="11" t="s">
        <v>606</v>
      </c>
      <c r="B1608" s="8">
        <v>14.56</v>
      </c>
      <c r="C1608" s="6">
        <v>0</v>
      </c>
      <c r="D1608" s="6">
        <v>0</v>
      </c>
      <c r="E1608" s="4"/>
      <c r="F1608" s="9"/>
      <c r="G1608" s="4"/>
      <c r="H1608" s="4"/>
      <c r="I1608" s="4"/>
    </row>
    <row r="1609" spans="1:9" x14ac:dyDescent="0.2">
      <c r="A1609" s="11" t="s">
        <v>607</v>
      </c>
      <c r="B1609" s="8">
        <v>14.56</v>
      </c>
      <c r="C1609" s="6">
        <v>-0.06</v>
      </c>
      <c r="D1609" s="6">
        <v>-0.44910179640718562</v>
      </c>
      <c r="E1609" s="4"/>
      <c r="F1609" s="9"/>
      <c r="G1609" s="4"/>
      <c r="H1609" s="4"/>
      <c r="I1609" s="4"/>
    </row>
    <row r="1610" spans="1:9" x14ac:dyDescent="0.2">
      <c r="A1610" s="11" t="s">
        <v>608</v>
      </c>
      <c r="B1610" s="8">
        <v>14.62</v>
      </c>
      <c r="C1610" s="6">
        <v>0.02</v>
      </c>
      <c r="D1610" s="6">
        <v>0.1499250374812594</v>
      </c>
      <c r="E1610" s="4"/>
      <c r="F1610" s="9"/>
      <c r="G1610" s="4"/>
      <c r="H1610" s="4"/>
      <c r="I1610" s="4"/>
    </row>
    <row r="1611" spans="1:9" x14ac:dyDescent="0.2">
      <c r="A1611" s="11" t="s">
        <v>609</v>
      </c>
      <c r="B1611" s="8">
        <v>14.6</v>
      </c>
      <c r="C1611" s="6">
        <v>0.03</v>
      </c>
      <c r="D1611" s="6">
        <v>0.22539444027047331</v>
      </c>
      <c r="E1611" s="4"/>
      <c r="F1611" s="9"/>
      <c r="G1611" s="4"/>
      <c r="H1611" s="4"/>
      <c r="I1611" s="4"/>
    </row>
    <row r="1612" spans="1:9" x14ac:dyDescent="0.2">
      <c r="A1612" s="11" t="s">
        <v>610</v>
      </c>
      <c r="B1612" s="8">
        <v>14.57</v>
      </c>
      <c r="C1612" s="6">
        <v>0.05</v>
      </c>
      <c r="D1612" s="6">
        <v>0.37707390648567118</v>
      </c>
      <c r="E1612" s="4"/>
      <c r="F1612" s="9"/>
      <c r="G1612" s="4"/>
      <c r="H1612" s="4"/>
      <c r="I1612" s="4"/>
    </row>
    <row r="1613" spans="1:9" x14ac:dyDescent="0.2">
      <c r="A1613" s="11" t="s">
        <v>611</v>
      </c>
      <c r="B1613" s="8">
        <v>14.51</v>
      </c>
      <c r="C1613" s="6">
        <v>0.01</v>
      </c>
      <c r="D1613" s="6">
        <v>7.5471698113207503E-2</v>
      </c>
      <c r="E1613" s="4"/>
      <c r="F1613" s="9"/>
      <c r="G1613" s="4"/>
      <c r="H1613" s="4"/>
      <c r="I1613" s="4"/>
    </row>
    <row r="1614" spans="1:9" x14ac:dyDescent="0.2">
      <c r="A1614" s="11" t="s">
        <v>612</v>
      </c>
      <c r="B1614" s="8">
        <v>14.5</v>
      </c>
      <c r="C1614" s="6">
        <v>-0.02</v>
      </c>
      <c r="D1614" s="6">
        <v>-0.15071590052750569</v>
      </c>
      <c r="E1614" s="4"/>
      <c r="F1614" s="9"/>
      <c r="G1614" s="4"/>
      <c r="H1614" s="4"/>
      <c r="I1614" s="4"/>
    </row>
    <row r="1615" spans="1:9" x14ac:dyDescent="0.2">
      <c r="A1615" s="11" t="s">
        <v>613</v>
      </c>
      <c r="B1615" s="8">
        <v>14.53</v>
      </c>
      <c r="C1615" s="6">
        <v>0.01</v>
      </c>
      <c r="D1615" s="6">
        <v>7.5414781297134206E-2</v>
      </c>
      <c r="E1615" s="4"/>
      <c r="F1615" s="9"/>
      <c r="G1615" s="4"/>
      <c r="H1615" s="4"/>
      <c r="I1615" s="4"/>
    </row>
    <row r="1616" spans="1:9" x14ac:dyDescent="0.2">
      <c r="A1616" s="11" t="s">
        <v>614</v>
      </c>
      <c r="B1616" s="8">
        <v>14.51</v>
      </c>
      <c r="C1616" s="6">
        <v>0.02</v>
      </c>
      <c r="D1616" s="6">
        <v>0.15105740181268881</v>
      </c>
      <c r="E1616" s="4"/>
      <c r="F1616" s="9"/>
      <c r="G1616" s="4"/>
      <c r="H1616" s="4"/>
      <c r="I1616" s="4"/>
    </row>
    <row r="1617" spans="1:9" x14ac:dyDescent="0.2">
      <c r="A1617" s="11" t="s">
        <v>615</v>
      </c>
      <c r="B1617" s="8">
        <v>14.49</v>
      </c>
      <c r="C1617" s="6">
        <v>-0.03</v>
      </c>
      <c r="D1617" s="6">
        <v>-0.2260738507912585</v>
      </c>
      <c r="E1617" s="4"/>
      <c r="F1617" s="9"/>
      <c r="G1617" s="4"/>
      <c r="H1617" s="4"/>
      <c r="I1617" s="4"/>
    </row>
    <row r="1618" spans="1:9" x14ac:dyDescent="0.2">
      <c r="A1618" s="11" t="s">
        <v>616</v>
      </c>
      <c r="B1618" s="8">
        <v>14.52</v>
      </c>
      <c r="C1618" s="6">
        <v>0.03</v>
      </c>
      <c r="D1618" s="6">
        <v>0.22658610271903321</v>
      </c>
      <c r="E1618" s="4"/>
      <c r="F1618" s="9"/>
      <c r="G1618" s="4"/>
      <c r="H1618" s="4"/>
      <c r="I1618" s="4"/>
    </row>
    <row r="1619" spans="1:9" x14ac:dyDescent="0.2">
      <c r="A1619" s="11" t="s">
        <v>617</v>
      </c>
      <c r="B1619" s="8">
        <v>14.49</v>
      </c>
      <c r="C1619" s="6">
        <v>0.02</v>
      </c>
      <c r="D1619" s="6">
        <v>0.15128593040847199</v>
      </c>
      <c r="E1619" s="4"/>
      <c r="F1619" s="9"/>
      <c r="G1619" s="4"/>
      <c r="H1619" s="4"/>
      <c r="I1619" s="4"/>
    </row>
    <row r="1620" spans="1:9" x14ac:dyDescent="0.2">
      <c r="A1620" s="11" t="s">
        <v>618</v>
      </c>
      <c r="B1620" s="8">
        <v>14.47</v>
      </c>
      <c r="C1620" s="6">
        <v>0.03</v>
      </c>
      <c r="D1620" s="6">
        <v>0.2274450341167551</v>
      </c>
      <c r="E1620" s="4"/>
      <c r="F1620" s="9"/>
      <c r="G1620" s="4"/>
      <c r="H1620" s="4"/>
      <c r="I1620" s="4"/>
    </row>
    <row r="1621" spans="1:9" x14ac:dyDescent="0.2">
      <c r="A1621" s="11" t="s">
        <v>619</v>
      </c>
      <c r="B1621" s="8">
        <v>14.43</v>
      </c>
      <c r="C1621" s="6">
        <v>0.01</v>
      </c>
      <c r="D1621" s="6">
        <v>7.5872534142640405E-2</v>
      </c>
      <c r="E1621" s="4"/>
      <c r="F1621" s="9"/>
      <c r="G1621" s="4"/>
      <c r="H1621" s="4"/>
      <c r="I1621" s="4"/>
    </row>
    <row r="1622" spans="1:9" x14ac:dyDescent="0.2">
      <c r="A1622" s="11" t="s">
        <v>620</v>
      </c>
      <c r="B1622" s="8">
        <v>14.42</v>
      </c>
      <c r="C1622" s="6">
        <v>7.0000000000000007E-2</v>
      </c>
      <c r="D1622" s="6">
        <v>0.53394355453852016</v>
      </c>
      <c r="E1622" s="4"/>
      <c r="F1622" s="9"/>
      <c r="G1622" s="4"/>
      <c r="H1622" s="4"/>
      <c r="I1622" s="4"/>
    </row>
    <row r="1623" spans="1:9" x14ac:dyDescent="0.2">
      <c r="A1623" s="11" t="s">
        <v>621</v>
      </c>
      <c r="B1623" s="8">
        <v>14.34</v>
      </c>
      <c r="C1623" s="6">
        <v>-0.04</v>
      </c>
      <c r="D1623" s="6">
        <v>-0.30418250950570341</v>
      </c>
      <c r="E1623" s="4"/>
      <c r="F1623" s="9"/>
      <c r="G1623" s="4"/>
      <c r="H1623" s="4"/>
      <c r="I1623" s="4"/>
    </row>
    <row r="1624" spans="1:9" x14ac:dyDescent="0.2">
      <c r="A1624" s="11" t="s">
        <v>622</v>
      </c>
      <c r="B1624" s="8">
        <v>14.39</v>
      </c>
      <c r="C1624" s="6">
        <v>0</v>
      </c>
      <c r="D1624" s="6">
        <v>0</v>
      </c>
      <c r="E1624" s="4"/>
      <c r="F1624" s="9"/>
      <c r="G1624" s="4"/>
      <c r="H1624" s="4"/>
      <c r="I1624" s="4"/>
    </row>
    <row r="1625" spans="1:9" x14ac:dyDescent="0.2">
      <c r="A1625" s="11" t="s">
        <v>623</v>
      </c>
      <c r="B1625" s="8">
        <v>14.39</v>
      </c>
      <c r="C1625" s="6">
        <v>-0.05</v>
      </c>
      <c r="D1625" s="6">
        <v>-0.37878787878787878</v>
      </c>
      <c r="E1625" s="4"/>
      <c r="F1625" s="9"/>
      <c r="G1625" s="4"/>
      <c r="H1625" s="4"/>
      <c r="I1625" s="4"/>
    </row>
    <row r="1626" spans="1:9" x14ac:dyDescent="0.2">
      <c r="A1626" s="11" t="s">
        <v>624</v>
      </c>
      <c r="B1626" s="8">
        <v>14.44</v>
      </c>
      <c r="C1626" s="6">
        <v>-0.02</v>
      </c>
      <c r="D1626" s="6">
        <v>-0.15128593040847199</v>
      </c>
      <c r="E1626" s="4"/>
      <c r="F1626" s="9"/>
      <c r="G1626" s="4"/>
      <c r="H1626" s="4"/>
      <c r="I1626" s="4"/>
    </row>
    <row r="1627" spans="1:9" x14ac:dyDescent="0.2">
      <c r="A1627" s="11" t="s">
        <v>625</v>
      </c>
      <c r="B1627" s="8">
        <v>14.47</v>
      </c>
      <c r="C1627" s="6">
        <v>0.02</v>
      </c>
      <c r="D1627" s="6">
        <v>0.15151515151515149</v>
      </c>
      <c r="E1627" s="4"/>
      <c r="F1627" s="9"/>
      <c r="G1627" s="4"/>
      <c r="H1627" s="4"/>
      <c r="I1627" s="4"/>
    </row>
    <row r="1628" spans="1:9" x14ac:dyDescent="0.2">
      <c r="A1628" s="11" t="s">
        <v>626</v>
      </c>
      <c r="B1628" s="8">
        <v>14.44</v>
      </c>
      <c r="C1628" s="6">
        <v>-0.02</v>
      </c>
      <c r="D1628" s="6">
        <v>-0.15128593040847199</v>
      </c>
      <c r="E1628" s="4"/>
      <c r="F1628" s="9"/>
      <c r="G1628" s="4"/>
      <c r="H1628" s="4"/>
      <c r="I1628" s="4"/>
    </row>
    <row r="1629" spans="1:9" x14ac:dyDescent="0.2">
      <c r="A1629" s="11" t="s">
        <v>627</v>
      </c>
      <c r="B1629" s="8">
        <v>14.46</v>
      </c>
      <c r="C1629" s="6">
        <v>0.04</v>
      </c>
      <c r="D1629" s="6">
        <v>0.30349013657056151</v>
      </c>
      <c r="E1629" s="4"/>
      <c r="F1629" s="9"/>
      <c r="G1629" s="4"/>
      <c r="H1629" s="4"/>
      <c r="I1629" s="4"/>
    </row>
    <row r="1630" spans="1:9" x14ac:dyDescent="0.2">
      <c r="A1630" s="11" t="s">
        <v>628</v>
      </c>
      <c r="B1630" s="8">
        <v>14.42</v>
      </c>
      <c r="C1630" s="6">
        <v>0.02</v>
      </c>
      <c r="D1630" s="6">
        <v>0.1519756838905775</v>
      </c>
      <c r="E1630" s="4"/>
      <c r="F1630" s="9"/>
      <c r="G1630" s="4"/>
      <c r="H1630" s="4"/>
      <c r="I1630" s="4"/>
    </row>
    <row r="1631" spans="1:9" x14ac:dyDescent="0.2">
      <c r="A1631" s="11" t="s">
        <v>629</v>
      </c>
      <c r="B1631" s="8">
        <v>14.39</v>
      </c>
      <c r="C1631" s="6">
        <v>-0.03</v>
      </c>
      <c r="D1631" s="6">
        <v>-0.2274450341167551</v>
      </c>
      <c r="E1631" s="4"/>
      <c r="F1631" s="9"/>
      <c r="G1631" s="4"/>
      <c r="H1631" s="4"/>
      <c r="I1631" s="4"/>
    </row>
    <row r="1632" spans="1:9" x14ac:dyDescent="0.2">
      <c r="A1632" s="11" t="s">
        <v>630</v>
      </c>
      <c r="B1632" s="8">
        <v>14.43</v>
      </c>
      <c r="C1632" s="6">
        <v>0.02</v>
      </c>
      <c r="D1632" s="6">
        <v>0.15186028853454819</v>
      </c>
      <c r="E1632" s="4"/>
      <c r="F1632" s="9"/>
      <c r="G1632" s="4"/>
      <c r="H1632" s="4"/>
      <c r="I1632" s="4"/>
    </row>
    <row r="1633" spans="1:9" x14ac:dyDescent="0.2">
      <c r="A1633" s="11" t="s">
        <v>631</v>
      </c>
      <c r="B1633" s="8">
        <v>14.41</v>
      </c>
      <c r="C1633" s="6">
        <v>-0.02</v>
      </c>
      <c r="D1633" s="6">
        <v>-0.15163002274450341</v>
      </c>
      <c r="E1633" s="4"/>
      <c r="F1633" s="9"/>
      <c r="G1633" s="4"/>
      <c r="H1633" s="4"/>
      <c r="I1633" s="4"/>
    </row>
    <row r="1634" spans="1:9" x14ac:dyDescent="0.2">
      <c r="A1634" s="11" t="s">
        <v>632</v>
      </c>
      <c r="B1634" s="8">
        <v>14.43</v>
      </c>
      <c r="C1634" s="6">
        <v>0.03</v>
      </c>
      <c r="D1634" s="6">
        <v>0.22796352583586629</v>
      </c>
      <c r="E1634" s="4"/>
      <c r="F1634" s="9"/>
      <c r="G1634" s="4"/>
      <c r="H1634" s="4"/>
      <c r="I1634" s="4"/>
    </row>
    <row r="1635" spans="1:9" x14ac:dyDescent="0.2">
      <c r="A1635" s="11" t="s">
        <v>633</v>
      </c>
      <c r="B1635" s="8">
        <v>14.4</v>
      </c>
      <c r="C1635" s="6">
        <v>0.02</v>
      </c>
      <c r="D1635" s="6">
        <v>0.15220700152207001</v>
      </c>
      <c r="E1635" s="4"/>
      <c r="F1635" s="9"/>
      <c r="G1635" s="4"/>
      <c r="H1635" s="4"/>
      <c r="I1635" s="4"/>
    </row>
    <row r="1636" spans="1:9" x14ac:dyDescent="0.2">
      <c r="A1636" s="11" t="s">
        <v>634</v>
      </c>
      <c r="B1636" s="8">
        <v>14.38</v>
      </c>
      <c r="C1636" s="6">
        <v>0.03</v>
      </c>
      <c r="D1636" s="6">
        <v>0.2288329519450801</v>
      </c>
      <c r="E1636" s="4"/>
      <c r="F1636" s="9"/>
      <c r="G1636" s="4"/>
      <c r="H1636" s="4"/>
      <c r="I1636" s="4"/>
    </row>
    <row r="1637" spans="1:9" x14ac:dyDescent="0.2">
      <c r="A1637" s="11" t="s">
        <v>635</v>
      </c>
      <c r="B1637" s="8">
        <v>14.34</v>
      </c>
      <c r="C1637" s="6">
        <v>0.12</v>
      </c>
      <c r="D1637" s="6">
        <v>0.92378752886836024</v>
      </c>
      <c r="E1637" s="4"/>
      <c r="F1637" s="9"/>
      <c r="G1637" s="4"/>
      <c r="H1637" s="4"/>
      <c r="I1637" s="4"/>
    </row>
    <row r="1638" spans="1:9" x14ac:dyDescent="0.2">
      <c r="A1638" s="11" t="s">
        <v>636</v>
      </c>
      <c r="B1638" s="8">
        <v>14.21</v>
      </c>
      <c r="C1638" s="6">
        <v>0.05</v>
      </c>
      <c r="D1638" s="6">
        <v>0.38639876352395669</v>
      </c>
      <c r="E1638" s="4"/>
      <c r="F1638" s="9"/>
      <c r="G1638" s="4"/>
      <c r="H1638" s="4"/>
      <c r="I1638" s="4"/>
    </row>
    <row r="1639" spans="1:9" x14ac:dyDescent="0.2">
      <c r="A1639" s="11" t="s">
        <v>637</v>
      </c>
      <c r="B1639" s="8">
        <v>14.16</v>
      </c>
      <c r="C1639" s="6">
        <v>-0.1</v>
      </c>
      <c r="D1639" s="6">
        <v>-0.76687116564417179</v>
      </c>
      <c r="E1639" s="4"/>
      <c r="F1639" s="9"/>
      <c r="G1639" s="4"/>
      <c r="H1639" s="4"/>
      <c r="I1639" s="4"/>
    </row>
    <row r="1640" spans="1:9" x14ac:dyDescent="0.2">
      <c r="A1640" s="11" t="s">
        <v>638</v>
      </c>
      <c r="B1640" s="8">
        <v>14.26</v>
      </c>
      <c r="C1640" s="6">
        <v>0.01</v>
      </c>
      <c r="D1640" s="6">
        <v>7.6745970836531105E-2</v>
      </c>
      <c r="E1640" s="4"/>
      <c r="F1640" s="9"/>
      <c r="G1640" s="4"/>
      <c r="H1640" s="4"/>
      <c r="I1640" s="4"/>
    </row>
    <row r="1641" spans="1:9" x14ac:dyDescent="0.2">
      <c r="A1641" s="11" t="s">
        <v>639</v>
      </c>
      <c r="B1641" s="8">
        <v>14.25</v>
      </c>
      <c r="C1641" s="6">
        <v>0.06</v>
      </c>
      <c r="D1641" s="6">
        <v>0.4626060138781804</v>
      </c>
      <c r="E1641" s="4"/>
      <c r="F1641" s="9"/>
      <c r="G1641" s="4"/>
      <c r="H1641" s="4"/>
      <c r="I1641" s="4"/>
    </row>
    <row r="1642" spans="1:9" x14ac:dyDescent="0.2">
      <c r="A1642" s="11" t="s">
        <v>640</v>
      </c>
      <c r="B1642" s="8">
        <v>14.19</v>
      </c>
      <c r="C1642" s="6">
        <v>-7.0000000000000007E-2</v>
      </c>
      <c r="D1642" s="6">
        <v>-0.53680981595092025</v>
      </c>
      <c r="E1642" s="4"/>
      <c r="F1642" s="9"/>
      <c r="G1642" s="4"/>
      <c r="H1642" s="4"/>
      <c r="I1642" s="4"/>
    </row>
    <row r="1643" spans="1:9" x14ac:dyDescent="0.2">
      <c r="A1643" s="11" t="s">
        <v>641</v>
      </c>
      <c r="B1643" s="8">
        <v>14.26</v>
      </c>
      <c r="C1643" s="6">
        <v>-7.0000000000000007E-2</v>
      </c>
      <c r="D1643" s="6">
        <v>-0.53394355453852016</v>
      </c>
      <c r="E1643" s="4"/>
      <c r="F1643" s="9"/>
      <c r="G1643" s="4"/>
      <c r="H1643" s="4"/>
      <c r="I1643" s="4"/>
    </row>
    <row r="1644" spans="1:9" x14ac:dyDescent="0.2">
      <c r="A1644" s="11" t="s">
        <v>642</v>
      </c>
      <c r="B1644" s="8">
        <v>14.34</v>
      </c>
      <c r="C1644" s="6">
        <v>0</v>
      </c>
      <c r="D1644" s="6">
        <v>0</v>
      </c>
      <c r="E1644" s="4"/>
      <c r="F1644" s="9"/>
      <c r="G1644" s="4"/>
      <c r="H1644" s="4"/>
      <c r="I1644" s="4"/>
    </row>
    <row r="1645" spans="1:9" x14ac:dyDescent="0.2">
      <c r="A1645" s="11" t="s">
        <v>643</v>
      </c>
      <c r="B1645" s="8">
        <v>14.34</v>
      </c>
      <c r="C1645" s="6">
        <v>-0.01</v>
      </c>
      <c r="D1645" s="6">
        <v>-7.6219512195121894E-2</v>
      </c>
      <c r="E1645" s="4"/>
      <c r="F1645" s="9"/>
      <c r="G1645" s="4"/>
      <c r="H1645" s="4"/>
      <c r="I1645" s="4"/>
    </row>
    <row r="1646" spans="1:9" x14ac:dyDescent="0.2">
      <c r="A1646" s="11" t="s">
        <v>644</v>
      </c>
      <c r="B1646" s="8">
        <v>14.35</v>
      </c>
      <c r="C1646" s="6">
        <v>0</v>
      </c>
      <c r="D1646" s="6">
        <v>0</v>
      </c>
      <c r="E1646" s="4"/>
      <c r="F1646" s="9"/>
      <c r="G1646" s="4"/>
      <c r="H1646" s="4"/>
      <c r="I1646" s="4"/>
    </row>
    <row r="1647" spans="1:9" x14ac:dyDescent="0.2">
      <c r="A1647" s="11" t="s">
        <v>645</v>
      </c>
      <c r="B1647" s="8">
        <v>14.35</v>
      </c>
      <c r="C1647" s="6">
        <v>0.03</v>
      </c>
      <c r="D1647" s="6">
        <v>0.22918258212375861</v>
      </c>
      <c r="E1647" s="4"/>
      <c r="F1647" s="9"/>
      <c r="G1647" s="4"/>
      <c r="H1647" s="4"/>
      <c r="I1647" s="4"/>
    </row>
    <row r="1648" spans="1:9" x14ac:dyDescent="0.2">
      <c r="A1648" s="11" t="s">
        <v>646</v>
      </c>
      <c r="B1648" s="8">
        <v>14.31</v>
      </c>
      <c r="C1648" s="6">
        <v>-0.01</v>
      </c>
      <c r="D1648" s="6">
        <v>-7.6335877862595394E-2</v>
      </c>
      <c r="E1648" s="4"/>
      <c r="F1648" s="9"/>
      <c r="G1648" s="4"/>
      <c r="H1648" s="4"/>
      <c r="I1648" s="4"/>
    </row>
    <row r="1649" spans="1:9" x14ac:dyDescent="0.2">
      <c r="A1649" s="11" t="s">
        <v>647</v>
      </c>
      <c r="B1649" s="8">
        <v>14.32</v>
      </c>
      <c r="C1649" s="6">
        <v>-0.02</v>
      </c>
      <c r="D1649" s="6">
        <v>-0.1524390243902439</v>
      </c>
      <c r="E1649" s="4"/>
      <c r="F1649" s="9"/>
      <c r="G1649" s="4"/>
      <c r="H1649" s="4"/>
      <c r="I1649" s="4"/>
    </row>
    <row r="1650" spans="1:9" x14ac:dyDescent="0.2">
      <c r="A1650" s="11" t="s">
        <v>648</v>
      </c>
      <c r="B1650" s="8">
        <v>14.34</v>
      </c>
      <c r="C1650" s="6">
        <v>0.02</v>
      </c>
      <c r="D1650" s="6">
        <v>0.15267175572519079</v>
      </c>
      <c r="E1650" s="4"/>
      <c r="F1650" s="9"/>
      <c r="G1650" s="4"/>
      <c r="H1650" s="4"/>
      <c r="I1650" s="4"/>
    </row>
    <row r="1651" spans="1:9" x14ac:dyDescent="0.2">
      <c r="A1651" s="11" t="s">
        <v>649</v>
      </c>
      <c r="B1651" s="8">
        <v>14.33</v>
      </c>
      <c r="C1651" s="6">
        <v>-0.03</v>
      </c>
      <c r="D1651" s="6">
        <v>-0.22848438690022849</v>
      </c>
      <c r="E1651" s="4"/>
      <c r="F1651" s="9"/>
      <c r="G1651" s="4"/>
      <c r="H1651" s="4"/>
      <c r="I1651" s="4"/>
    </row>
    <row r="1652" spans="1:9" x14ac:dyDescent="0.2">
      <c r="A1652" s="11" t="s">
        <v>650</v>
      </c>
      <c r="B1652" s="8">
        <v>14.36</v>
      </c>
      <c r="C1652" s="6">
        <v>0</v>
      </c>
      <c r="D1652" s="6">
        <v>0</v>
      </c>
      <c r="E1652" s="4"/>
      <c r="F1652" s="9"/>
      <c r="G1652" s="4"/>
      <c r="H1652" s="4"/>
      <c r="I1652" s="4"/>
    </row>
    <row r="1653" spans="1:9" x14ac:dyDescent="0.2">
      <c r="A1653" s="11" t="s">
        <v>651</v>
      </c>
      <c r="B1653" s="8">
        <v>14.36</v>
      </c>
      <c r="C1653" s="6">
        <v>0</v>
      </c>
      <c r="D1653" s="6">
        <v>0</v>
      </c>
      <c r="E1653" s="4"/>
      <c r="F1653" s="9"/>
      <c r="G1653" s="4"/>
      <c r="H1653" s="4"/>
      <c r="I1653" s="4"/>
    </row>
    <row r="1654" spans="1:9" x14ac:dyDescent="0.2">
      <c r="A1654" s="11" t="s">
        <v>652</v>
      </c>
      <c r="B1654" s="8">
        <v>14.36</v>
      </c>
      <c r="C1654" s="6">
        <v>-0.04</v>
      </c>
      <c r="D1654" s="6">
        <v>-0.30372057706909639</v>
      </c>
      <c r="E1654" s="4"/>
      <c r="F1654" s="9"/>
      <c r="G1654" s="4"/>
      <c r="H1654" s="4"/>
      <c r="I1654" s="4"/>
    </row>
    <row r="1655" spans="1:9" x14ac:dyDescent="0.2">
      <c r="A1655" s="11" t="s">
        <v>653</v>
      </c>
      <c r="B1655" s="8">
        <v>14.4</v>
      </c>
      <c r="C1655" s="6">
        <v>-0.05</v>
      </c>
      <c r="D1655" s="6">
        <v>-0.37821482602118001</v>
      </c>
      <c r="E1655" s="4"/>
      <c r="F1655" s="9"/>
      <c r="G1655" s="4"/>
      <c r="H1655" s="4"/>
      <c r="I1655" s="4"/>
    </row>
    <row r="1656" spans="1:9" x14ac:dyDescent="0.2">
      <c r="A1656" s="11" t="s">
        <v>654</v>
      </c>
      <c r="B1656" s="8">
        <v>14.45</v>
      </c>
      <c r="C1656" s="6">
        <v>0.02</v>
      </c>
      <c r="D1656" s="6">
        <v>0.15151515151515149</v>
      </c>
      <c r="E1656" s="4"/>
      <c r="F1656" s="9"/>
      <c r="G1656" s="4"/>
      <c r="H1656" s="4"/>
      <c r="I1656" s="4"/>
    </row>
    <row r="1657" spans="1:9" x14ac:dyDescent="0.2">
      <c r="A1657" s="11" t="s">
        <v>655</v>
      </c>
      <c r="B1657" s="8">
        <v>14.43</v>
      </c>
      <c r="C1657" s="6">
        <v>0.1</v>
      </c>
      <c r="D1657" s="6">
        <v>0.76335877862595425</v>
      </c>
      <c r="E1657" s="4"/>
      <c r="F1657" s="9"/>
      <c r="G1657" s="4"/>
      <c r="H1657" s="4"/>
      <c r="I1657" s="4"/>
    </row>
    <row r="1658" spans="1:9" x14ac:dyDescent="0.2">
      <c r="A1658" s="11" t="s">
        <v>656</v>
      </c>
      <c r="B1658" s="8">
        <v>14.32</v>
      </c>
      <c r="C1658" s="6">
        <v>0</v>
      </c>
      <c r="D1658" s="6">
        <v>0</v>
      </c>
      <c r="E1658" s="4"/>
      <c r="F1658" s="9"/>
      <c r="G1658" s="4"/>
      <c r="H1658" s="4"/>
      <c r="I1658" s="4"/>
    </row>
    <row r="1659" spans="1:9" x14ac:dyDescent="0.2">
      <c r="A1659" s="11" t="s">
        <v>657</v>
      </c>
      <c r="B1659" s="8">
        <v>14.32</v>
      </c>
      <c r="C1659" s="6">
        <v>0</v>
      </c>
      <c r="D1659" s="6">
        <v>0</v>
      </c>
      <c r="E1659" s="4"/>
      <c r="F1659" s="9"/>
      <c r="G1659" s="4"/>
      <c r="H1659" s="4"/>
      <c r="I1659" s="4"/>
    </row>
    <row r="1660" spans="1:9" x14ac:dyDescent="0.2">
      <c r="A1660" s="11" t="s">
        <v>658</v>
      </c>
      <c r="B1660" s="8">
        <v>14.32</v>
      </c>
      <c r="C1660" s="6">
        <v>-0.03</v>
      </c>
      <c r="D1660" s="6">
        <v>-0.22848438690022849</v>
      </c>
      <c r="E1660" s="4"/>
      <c r="F1660" s="9"/>
      <c r="G1660" s="4"/>
      <c r="H1660" s="4"/>
      <c r="I1660" s="4"/>
    </row>
    <row r="1661" spans="1:9" x14ac:dyDescent="0.2">
      <c r="A1661" s="11" t="s">
        <v>659</v>
      </c>
      <c r="B1661" s="8">
        <v>14.36</v>
      </c>
      <c r="C1661" s="6">
        <v>-0.01</v>
      </c>
      <c r="D1661" s="6">
        <v>-7.6103500761035003E-2</v>
      </c>
      <c r="E1661" s="4"/>
      <c r="F1661" s="9"/>
      <c r="G1661" s="4"/>
      <c r="H1661" s="4"/>
      <c r="I1661" s="4"/>
    </row>
    <row r="1662" spans="1:9" x14ac:dyDescent="0.2">
      <c r="A1662" s="11" t="s">
        <v>660</v>
      </c>
      <c r="B1662" s="8">
        <v>14.37</v>
      </c>
      <c r="C1662" s="6">
        <v>0.02</v>
      </c>
      <c r="D1662" s="6">
        <v>0.1524390243902439</v>
      </c>
      <c r="E1662" s="4"/>
      <c r="F1662" s="9"/>
      <c r="G1662" s="4"/>
      <c r="H1662" s="4"/>
      <c r="I1662" s="4"/>
    </row>
    <row r="1663" spans="1:9" x14ac:dyDescent="0.2">
      <c r="A1663" s="11" t="s">
        <v>661</v>
      </c>
      <c r="B1663" s="8">
        <v>14.35</v>
      </c>
      <c r="C1663" s="6">
        <v>0.08</v>
      </c>
      <c r="D1663" s="6">
        <v>0.61349693251533743</v>
      </c>
      <c r="E1663" s="4"/>
      <c r="F1663" s="9"/>
      <c r="G1663" s="4"/>
      <c r="H1663" s="4"/>
      <c r="I1663" s="4"/>
    </row>
    <row r="1664" spans="1:9" x14ac:dyDescent="0.2">
      <c r="A1664" s="11" t="s">
        <v>662</v>
      </c>
      <c r="B1664" s="8">
        <v>14.25</v>
      </c>
      <c r="C1664" s="6">
        <v>0.04</v>
      </c>
      <c r="D1664" s="6">
        <v>0.30769230769230771</v>
      </c>
      <c r="E1664" s="4"/>
      <c r="F1664" s="9"/>
      <c r="G1664" s="4"/>
      <c r="H1664" s="4"/>
      <c r="I1664" s="4"/>
    </row>
    <row r="1665" spans="1:9" x14ac:dyDescent="0.2">
      <c r="A1665" s="11" t="s">
        <v>663</v>
      </c>
      <c r="B1665" s="8">
        <v>14.22</v>
      </c>
      <c r="C1665" s="6">
        <v>-0.02</v>
      </c>
      <c r="D1665" s="6">
        <v>-0.15360983102918591</v>
      </c>
      <c r="E1665" s="4"/>
      <c r="F1665" s="9"/>
      <c r="G1665" s="4"/>
      <c r="H1665" s="4"/>
      <c r="I1665" s="4"/>
    </row>
    <row r="1666" spans="1:9" x14ac:dyDescent="0.2">
      <c r="A1666" s="11" t="s">
        <v>664</v>
      </c>
      <c r="B1666" s="8">
        <v>14.23</v>
      </c>
      <c r="C1666" s="6">
        <v>-0.02</v>
      </c>
      <c r="D1666" s="6">
        <v>-0.15337423312883439</v>
      </c>
      <c r="E1666" s="4"/>
      <c r="F1666" s="9"/>
      <c r="G1666" s="4"/>
      <c r="H1666" s="4"/>
      <c r="I1666" s="4"/>
    </row>
    <row r="1667" spans="1:9" x14ac:dyDescent="0.2">
      <c r="A1667" s="11" t="s">
        <v>665</v>
      </c>
      <c r="B1667" s="8">
        <v>14.26</v>
      </c>
      <c r="C1667" s="6">
        <v>0.05</v>
      </c>
      <c r="D1667" s="6">
        <v>0.38491147036181678</v>
      </c>
      <c r="E1667" s="4"/>
      <c r="F1667" s="9"/>
      <c r="G1667" s="4"/>
      <c r="H1667" s="4"/>
      <c r="I1667" s="4"/>
    </row>
    <row r="1668" spans="1:9" x14ac:dyDescent="0.2">
      <c r="A1668" s="11" t="s">
        <v>666</v>
      </c>
      <c r="B1668" s="8">
        <v>14.2</v>
      </c>
      <c r="C1668" s="6">
        <v>0</v>
      </c>
      <c r="D1668" s="6">
        <v>0</v>
      </c>
      <c r="E1668" s="4"/>
      <c r="F1668" s="9"/>
      <c r="G1668" s="4"/>
      <c r="H1668" s="4"/>
      <c r="I1668" s="4"/>
    </row>
    <row r="1669" spans="1:9" x14ac:dyDescent="0.2">
      <c r="A1669" s="11" t="s">
        <v>667</v>
      </c>
      <c r="B1669" s="8">
        <v>14.2</v>
      </c>
      <c r="C1669" s="6">
        <v>7.0000000000000007E-2</v>
      </c>
      <c r="D1669" s="6">
        <v>0.54179566563467496</v>
      </c>
      <c r="E1669" s="4"/>
      <c r="F1669" s="9"/>
      <c r="G1669" s="4"/>
      <c r="H1669" s="4"/>
      <c r="I1669" s="4"/>
    </row>
    <row r="1670" spans="1:9" x14ac:dyDescent="0.2">
      <c r="A1670" s="11" t="s">
        <v>668</v>
      </c>
      <c r="B1670" s="8">
        <v>14.13</v>
      </c>
      <c r="C1670" s="6">
        <v>0.04</v>
      </c>
      <c r="D1670" s="6">
        <v>0.3105590062111801</v>
      </c>
      <c r="E1670" s="4"/>
      <c r="F1670" s="9"/>
      <c r="G1670" s="4"/>
      <c r="H1670" s="4"/>
      <c r="I1670" s="4"/>
    </row>
    <row r="1671" spans="1:9" x14ac:dyDescent="0.2">
      <c r="A1671" s="11" t="s">
        <v>669</v>
      </c>
      <c r="B1671" s="8">
        <v>14.08</v>
      </c>
      <c r="C1671" s="6">
        <v>7.0000000000000007E-2</v>
      </c>
      <c r="D1671" s="6">
        <v>0.54644808743169404</v>
      </c>
      <c r="E1671" s="4"/>
      <c r="F1671" s="9"/>
      <c r="G1671" s="4"/>
      <c r="H1671" s="4"/>
      <c r="I1671" s="4"/>
    </row>
    <row r="1672" spans="1:9" x14ac:dyDescent="0.2">
      <c r="A1672" s="11" t="s">
        <v>670</v>
      </c>
      <c r="B1672" s="8">
        <v>14</v>
      </c>
      <c r="C1672" s="6">
        <v>-0.03</v>
      </c>
      <c r="D1672" s="6">
        <v>-0.23364485981308411</v>
      </c>
      <c r="E1672" s="4"/>
      <c r="F1672" s="9"/>
      <c r="G1672" s="4"/>
      <c r="H1672" s="4"/>
      <c r="I1672" s="4"/>
    </row>
    <row r="1673" spans="1:9" x14ac:dyDescent="0.2">
      <c r="A1673" s="11" t="s">
        <v>671</v>
      </c>
      <c r="B1673" s="8">
        <v>14.04</v>
      </c>
      <c r="C1673" s="6">
        <v>0.03</v>
      </c>
      <c r="D1673" s="6">
        <v>0.23419203747072601</v>
      </c>
      <c r="E1673" s="4"/>
      <c r="F1673" s="9"/>
      <c r="G1673" s="4"/>
      <c r="H1673" s="4"/>
      <c r="I1673" s="4"/>
    </row>
    <row r="1674" spans="1:9" x14ac:dyDescent="0.2">
      <c r="A1674" s="11" t="s">
        <v>672</v>
      </c>
      <c r="B1674" s="8">
        <v>14</v>
      </c>
      <c r="C1674" s="6">
        <v>0.02</v>
      </c>
      <c r="D1674" s="6">
        <v>0.1563721657544957</v>
      </c>
      <c r="E1674" s="4"/>
      <c r="F1674" s="9"/>
      <c r="G1674" s="4"/>
      <c r="H1674" s="4"/>
      <c r="I1674" s="4"/>
    </row>
    <row r="1675" spans="1:9" x14ac:dyDescent="0.2">
      <c r="A1675" s="11" t="s">
        <v>673</v>
      </c>
      <c r="B1675" s="8">
        <v>13.98</v>
      </c>
      <c r="C1675" s="6">
        <v>0.05</v>
      </c>
      <c r="D1675" s="6">
        <v>0.39246467817896391</v>
      </c>
      <c r="E1675" s="4"/>
      <c r="F1675" s="9"/>
      <c r="G1675" s="4"/>
      <c r="H1675" s="4"/>
      <c r="I1675" s="4"/>
    </row>
    <row r="1676" spans="1:9" x14ac:dyDescent="0.2">
      <c r="A1676" s="11" t="s">
        <v>674</v>
      </c>
      <c r="B1676" s="8">
        <v>13.92</v>
      </c>
      <c r="C1676" s="6">
        <v>-0.05</v>
      </c>
      <c r="D1676" s="6">
        <v>-0.39093041438623932</v>
      </c>
      <c r="E1676" s="4"/>
      <c r="F1676" s="9"/>
      <c r="G1676" s="4"/>
      <c r="H1676" s="4"/>
      <c r="I1676" s="4"/>
    </row>
    <row r="1677" spans="1:9" x14ac:dyDescent="0.2">
      <c r="A1677" s="11" t="s">
        <v>675</v>
      </c>
      <c r="B1677" s="8">
        <v>13.98</v>
      </c>
      <c r="C1677" s="6">
        <v>0.05</v>
      </c>
      <c r="D1677" s="6">
        <v>0.39246467817896391</v>
      </c>
      <c r="E1677" s="4"/>
      <c r="F1677" s="9"/>
      <c r="G1677" s="4"/>
      <c r="H1677" s="4"/>
      <c r="I1677" s="4"/>
    </row>
    <row r="1678" spans="1:9" x14ac:dyDescent="0.2">
      <c r="A1678" s="11" t="s">
        <v>676</v>
      </c>
      <c r="B1678" s="8">
        <v>13.92</v>
      </c>
      <c r="C1678" s="6">
        <v>-0.09</v>
      </c>
      <c r="D1678" s="6">
        <v>-0.70148090413094311</v>
      </c>
      <c r="E1678" s="4"/>
      <c r="F1678" s="9"/>
      <c r="G1678" s="4"/>
      <c r="H1678" s="4"/>
      <c r="I1678" s="4"/>
    </row>
    <row r="1679" spans="1:9" x14ac:dyDescent="0.2">
      <c r="A1679" s="11" t="s">
        <v>677</v>
      </c>
      <c r="B1679" s="8">
        <v>14.02</v>
      </c>
      <c r="C1679" s="6">
        <v>-0.04</v>
      </c>
      <c r="D1679" s="6">
        <v>-0.31080031080031079</v>
      </c>
      <c r="E1679" s="4"/>
      <c r="F1679" s="9"/>
      <c r="G1679" s="4"/>
      <c r="H1679" s="4"/>
      <c r="I1679" s="4"/>
    </row>
    <row r="1680" spans="1:9" x14ac:dyDescent="0.2">
      <c r="A1680" s="11" t="s">
        <v>678</v>
      </c>
      <c r="B1680" s="8">
        <v>14.07</v>
      </c>
      <c r="C1680" s="6">
        <v>-0.03</v>
      </c>
      <c r="D1680" s="6">
        <v>-0.23255813953488369</v>
      </c>
      <c r="E1680" s="4"/>
      <c r="F1680" s="9"/>
      <c r="G1680" s="4"/>
      <c r="H1680" s="4"/>
      <c r="I1680" s="4"/>
    </row>
    <row r="1681" spans="1:9" x14ac:dyDescent="0.2">
      <c r="A1681" s="11" t="s">
        <v>679</v>
      </c>
      <c r="B1681" s="8">
        <v>14.1</v>
      </c>
      <c r="C1681" s="6">
        <v>0.03</v>
      </c>
      <c r="D1681" s="6">
        <v>0.23310023310023309</v>
      </c>
      <c r="E1681" s="4"/>
      <c r="F1681" s="9"/>
      <c r="G1681" s="4"/>
      <c r="H1681" s="4"/>
      <c r="I1681" s="4"/>
    </row>
    <row r="1682" spans="1:9" x14ac:dyDescent="0.2">
      <c r="A1682" s="11" t="s">
        <v>680</v>
      </c>
      <c r="B1682" s="8">
        <v>14.06</v>
      </c>
      <c r="C1682" s="6">
        <v>0.09</v>
      </c>
      <c r="D1682" s="6">
        <v>0.70422535211267601</v>
      </c>
      <c r="E1682" s="4"/>
      <c r="F1682" s="9"/>
      <c r="G1682" s="4"/>
      <c r="H1682" s="4"/>
      <c r="I1682" s="4"/>
    </row>
    <row r="1683" spans="1:9" x14ac:dyDescent="0.2">
      <c r="A1683" s="11" t="s">
        <v>681</v>
      </c>
      <c r="B1683" s="8">
        <v>13.96</v>
      </c>
      <c r="C1683" s="6">
        <v>0.01</v>
      </c>
      <c r="D1683" s="6">
        <v>7.8308535630383702E-2</v>
      </c>
      <c r="E1683" s="4"/>
      <c r="F1683" s="9"/>
      <c r="G1683" s="4"/>
      <c r="H1683" s="4"/>
      <c r="I1683" s="4"/>
    </row>
    <row r="1684" spans="1:9" x14ac:dyDescent="0.2">
      <c r="A1684" s="11" t="s">
        <v>682</v>
      </c>
      <c r="B1684" s="8">
        <v>13.96</v>
      </c>
      <c r="C1684" s="6">
        <v>-0.06</v>
      </c>
      <c r="D1684" s="6">
        <v>-0.46765393608729539</v>
      </c>
      <c r="E1684" s="4"/>
      <c r="F1684" s="9"/>
      <c r="G1684" s="4"/>
      <c r="H1684" s="4"/>
      <c r="I1684" s="4"/>
    </row>
    <row r="1685" spans="1:9" x14ac:dyDescent="0.2">
      <c r="A1685" s="11" t="s">
        <v>683</v>
      </c>
      <c r="B1685" s="8">
        <v>14.02</v>
      </c>
      <c r="C1685" s="6">
        <v>-0.03</v>
      </c>
      <c r="D1685" s="6">
        <v>-0.23328149300155521</v>
      </c>
      <c r="E1685" s="4"/>
      <c r="F1685" s="9"/>
      <c r="G1685" s="4"/>
      <c r="H1685" s="4"/>
      <c r="I1685" s="4"/>
    </row>
    <row r="1686" spans="1:9" x14ac:dyDescent="0.2">
      <c r="A1686" s="11" t="s">
        <v>684</v>
      </c>
      <c r="B1686" s="8">
        <v>14.06</v>
      </c>
      <c r="C1686" s="6">
        <v>0.05</v>
      </c>
      <c r="D1686" s="6">
        <v>0.39032006245120998</v>
      </c>
      <c r="E1686" s="4"/>
      <c r="F1686" s="9"/>
      <c r="G1686" s="4"/>
      <c r="H1686" s="4"/>
      <c r="I1686" s="4"/>
    </row>
    <row r="1687" spans="1:9" x14ac:dyDescent="0.2">
      <c r="A1687" s="11" t="s">
        <v>685</v>
      </c>
      <c r="B1687" s="8">
        <v>14</v>
      </c>
      <c r="C1687" s="6">
        <v>0.01</v>
      </c>
      <c r="D1687" s="6">
        <v>7.8125E-2</v>
      </c>
      <c r="E1687" s="4"/>
      <c r="F1687" s="9"/>
      <c r="G1687" s="4"/>
      <c r="H1687" s="4"/>
      <c r="I1687" s="4"/>
    </row>
    <row r="1688" spans="1:9" x14ac:dyDescent="0.2">
      <c r="A1688" s="11" t="s">
        <v>686</v>
      </c>
      <c r="B1688" s="8">
        <v>13.99</v>
      </c>
      <c r="C1688" s="6">
        <v>-0.08</v>
      </c>
      <c r="D1688" s="6">
        <v>-0.6211180124223602</v>
      </c>
      <c r="E1688" s="4"/>
      <c r="F1688" s="9"/>
      <c r="G1688" s="4"/>
      <c r="H1688" s="4"/>
      <c r="I1688" s="4"/>
    </row>
    <row r="1689" spans="1:9" x14ac:dyDescent="0.2">
      <c r="A1689" s="11" t="s">
        <v>687</v>
      </c>
      <c r="B1689" s="8">
        <v>14.08</v>
      </c>
      <c r="C1689" s="6">
        <v>-0.01</v>
      </c>
      <c r="D1689" s="6">
        <v>-7.7579519006982206E-2</v>
      </c>
      <c r="E1689" s="4"/>
      <c r="F1689" s="9"/>
      <c r="G1689" s="4"/>
      <c r="H1689" s="4"/>
      <c r="I1689" s="4"/>
    </row>
    <row r="1690" spans="1:9" x14ac:dyDescent="0.2">
      <c r="A1690" s="11" t="s">
        <v>688</v>
      </c>
      <c r="B1690" s="8">
        <v>14.09</v>
      </c>
      <c r="C1690" s="6">
        <v>0.04</v>
      </c>
      <c r="D1690" s="6">
        <v>0.31128404669260701</v>
      </c>
      <c r="E1690" s="4"/>
      <c r="F1690" s="9"/>
      <c r="G1690" s="4"/>
      <c r="H1690" s="4"/>
      <c r="I1690" s="4"/>
    </row>
    <row r="1691" spans="1:9" x14ac:dyDescent="0.2">
      <c r="A1691" s="11" t="s">
        <v>689</v>
      </c>
      <c r="B1691" s="8">
        <v>14.04</v>
      </c>
      <c r="C1691" s="6">
        <v>-0.11</v>
      </c>
      <c r="D1691" s="6">
        <v>-0.84876543209876543</v>
      </c>
      <c r="E1691" s="4"/>
      <c r="F1691" s="9"/>
      <c r="G1691" s="4"/>
      <c r="H1691" s="4"/>
      <c r="I1691" s="4"/>
    </row>
    <row r="1692" spans="1:9" x14ac:dyDescent="0.2">
      <c r="A1692" s="11" t="s">
        <v>690</v>
      </c>
      <c r="B1692" s="8">
        <v>14.16</v>
      </c>
      <c r="C1692" s="6">
        <v>0.09</v>
      </c>
      <c r="D1692" s="6">
        <v>0.69930069930069927</v>
      </c>
      <c r="E1692" s="4"/>
      <c r="F1692" s="9"/>
      <c r="G1692" s="4"/>
      <c r="H1692" s="4"/>
      <c r="I1692" s="4"/>
    </row>
    <row r="1693" spans="1:9" x14ac:dyDescent="0.2">
      <c r="A1693" s="11" t="s">
        <v>691</v>
      </c>
      <c r="B1693" s="8">
        <v>14.07</v>
      </c>
      <c r="C1693" s="6">
        <v>-0.05</v>
      </c>
      <c r="D1693" s="6">
        <v>-0.38699690402476777</v>
      </c>
      <c r="E1693" s="4"/>
      <c r="F1693" s="9"/>
      <c r="G1693" s="4"/>
      <c r="H1693" s="4"/>
      <c r="I1693" s="4"/>
    </row>
    <row r="1694" spans="1:9" x14ac:dyDescent="0.2">
      <c r="A1694" s="11" t="s">
        <v>692</v>
      </c>
      <c r="B1694" s="8">
        <v>14.12</v>
      </c>
      <c r="C1694" s="6">
        <v>0.03</v>
      </c>
      <c r="D1694" s="6">
        <v>0.23273855702094651</v>
      </c>
      <c r="E1694" s="4"/>
      <c r="F1694" s="9"/>
      <c r="G1694" s="4"/>
      <c r="H1694" s="4"/>
      <c r="I1694" s="4"/>
    </row>
    <row r="1695" spans="1:9" x14ac:dyDescent="0.2">
      <c r="A1695" s="11" t="s">
        <v>693</v>
      </c>
      <c r="B1695" s="8">
        <v>14.09</v>
      </c>
      <c r="C1695" s="6">
        <v>-0.01</v>
      </c>
      <c r="D1695" s="6">
        <v>-7.7519379844961198E-2</v>
      </c>
      <c r="E1695" s="4"/>
      <c r="F1695" s="9"/>
      <c r="G1695" s="4"/>
      <c r="H1695" s="4"/>
      <c r="I1695" s="4"/>
    </row>
    <row r="1696" spans="1:9" x14ac:dyDescent="0.2">
      <c r="A1696" s="11" t="s">
        <v>694</v>
      </c>
      <c r="B1696" s="8">
        <v>14.1</v>
      </c>
      <c r="C1696" s="6">
        <v>-0.02</v>
      </c>
      <c r="D1696" s="6">
        <v>-0.1547987616099071</v>
      </c>
      <c r="E1696" s="4"/>
      <c r="F1696" s="9"/>
      <c r="G1696" s="4"/>
      <c r="H1696" s="4"/>
      <c r="I1696" s="4"/>
    </row>
    <row r="1697" spans="1:9" x14ac:dyDescent="0.2">
      <c r="A1697" s="11" t="s">
        <v>695</v>
      </c>
      <c r="B1697" s="8">
        <v>14.12</v>
      </c>
      <c r="C1697" s="6">
        <v>0</v>
      </c>
      <c r="D1697" s="6">
        <v>0</v>
      </c>
      <c r="E1697" s="4"/>
      <c r="F1697" s="9"/>
      <c r="G1697" s="4"/>
      <c r="H1697" s="4"/>
      <c r="I1697" s="4"/>
    </row>
    <row r="1698" spans="1:9" x14ac:dyDescent="0.2">
      <c r="A1698" s="11" t="s">
        <v>696</v>
      </c>
      <c r="B1698" s="8">
        <v>14.11</v>
      </c>
      <c r="C1698" s="6">
        <v>0.13</v>
      </c>
      <c r="D1698" s="6">
        <v>1.0164190774042221</v>
      </c>
      <c r="E1698" s="4"/>
      <c r="F1698" s="9"/>
      <c r="G1698" s="4"/>
      <c r="H1698" s="4"/>
      <c r="I1698" s="4"/>
    </row>
    <row r="1699" spans="1:9" x14ac:dyDescent="0.2">
      <c r="A1699" s="11" t="s">
        <v>697</v>
      </c>
      <c r="B1699" s="8">
        <v>13.97</v>
      </c>
      <c r="C1699" s="6">
        <v>0.01</v>
      </c>
      <c r="D1699" s="6">
        <v>7.82472613458529E-2</v>
      </c>
      <c r="E1699" s="4"/>
      <c r="F1699" s="9"/>
      <c r="G1699" s="4"/>
      <c r="H1699" s="4"/>
      <c r="I1699" s="4"/>
    </row>
    <row r="1700" spans="1:9" x14ac:dyDescent="0.2">
      <c r="A1700" s="11" t="s">
        <v>698</v>
      </c>
      <c r="B1700" s="8">
        <v>13.97</v>
      </c>
      <c r="C1700" s="6">
        <v>-7.0000000000000007E-2</v>
      </c>
      <c r="D1700" s="6">
        <v>-0.54474708171206221</v>
      </c>
      <c r="E1700" s="4"/>
      <c r="F1700" s="9"/>
      <c r="G1700" s="4"/>
      <c r="H1700" s="4"/>
      <c r="I1700" s="4"/>
    </row>
    <row r="1701" spans="1:9" x14ac:dyDescent="0.2">
      <c r="A1701" s="11" t="s">
        <v>699</v>
      </c>
      <c r="B1701" s="8">
        <v>14.04</v>
      </c>
      <c r="C1701" s="6">
        <v>-0.05</v>
      </c>
      <c r="D1701" s="6">
        <v>-0.38759689922480622</v>
      </c>
      <c r="E1701" s="4"/>
      <c r="F1701" s="9"/>
      <c r="G1701" s="4"/>
      <c r="H1701" s="4"/>
      <c r="I1701" s="4"/>
    </row>
    <row r="1702" spans="1:9" x14ac:dyDescent="0.2">
      <c r="A1702" s="11" t="s">
        <v>700</v>
      </c>
      <c r="B1702" s="8">
        <v>14.1</v>
      </c>
      <c r="C1702" s="6">
        <v>0</v>
      </c>
      <c r="D1702" s="6">
        <v>0</v>
      </c>
      <c r="E1702" s="4"/>
      <c r="F1702" s="9"/>
      <c r="G1702" s="4"/>
      <c r="H1702" s="4"/>
      <c r="I1702" s="4"/>
    </row>
    <row r="1703" spans="1:9" x14ac:dyDescent="0.2">
      <c r="A1703" s="11" t="s">
        <v>701</v>
      </c>
      <c r="B1703" s="8">
        <v>14.1</v>
      </c>
      <c r="C1703" s="6">
        <v>0.02</v>
      </c>
      <c r="D1703" s="6">
        <v>0.15527950310558999</v>
      </c>
      <c r="E1703" s="4"/>
      <c r="F1703" s="9"/>
      <c r="G1703" s="4"/>
      <c r="H1703" s="4"/>
      <c r="I1703" s="4"/>
    </row>
    <row r="1704" spans="1:9" x14ac:dyDescent="0.2">
      <c r="A1704" s="11" t="s">
        <v>702</v>
      </c>
      <c r="B1704" s="8">
        <v>14.08</v>
      </c>
      <c r="C1704" s="6">
        <v>0.01</v>
      </c>
      <c r="D1704" s="6">
        <v>7.7700077700077697E-2</v>
      </c>
      <c r="E1704" s="4"/>
      <c r="F1704" s="9"/>
      <c r="G1704" s="4"/>
      <c r="H1704" s="4"/>
      <c r="I1704" s="4"/>
    </row>
    <row r="1705" spans="1:9" x14ac:dyDescent="0.2">
      <c r="A1705" s="11" t="s">
        <v>703</v>
      </c>
      <c r="B1705" s="8">
        <v>14.06</v>
      </c>
      <c r="C1705" s="6">
        <v>-0.04</v>
      </c>
      <c r="D1705" s="6">
        <v>-0.30983733539891561</v>
      </c>
      <c r="E1705" s="4"/>
      <c r="F1705" s="9"/>
      <c r="G1705" s="4"/>
      <c r="H1705" s="4"/>
      <c r="I1705" s="4"/>
    </row>
    <row r="1706" spans="1:9" x14ac:dyDescent="0.2">
      <c r="A1706" s="11" t="s">
        <v>704</v>
      </c>
      <c r="B1706" s="8">
        <v>14.11</v>
      </c>
      <c r="C1706" s="6">
        <v>-0.04</v>
      </c>
      <c r="D1706" s="6">
        <v>-0.30888030888030887</v>
      </c>
      <c r="E1706" s="4"/>
      <c r="F1706" s="9"/>
      <c r="G1706" s="4"/>
      <c r="H1706" s="4"/>
      <c r="I1706" s="4"/>
    </row>
    <row r="1707" spans="1:9" x14ac:dyDescent="0.2">
      <c r="A1707" s="11" t="s">
        <v>705</v>
      </c>
      <c r="B1707" s="8">
        <v>14.14</v>
      </c>
      <c r="C1707" s="6">
        <v>0.05</v>
      </c>
      <c r="D1707" s="6">
        <v>0.38759689922480622</v>
      </c>
      <c r="E1707" s="4"/>
      <c r="F1707" s="9"/>
      <c r="G1707" s="4"/>
      <c r="H1707" s="4"/>
      <c r="I1707" s="4"/>
    </row>
    <row r="1708" spans="1:9" x14ac:dyDescent="0.2">
      <c r="A1708" s="11" t="s">
        <v>706</v>
      </c>
      <c r="B1708" s="8">
        <v>14.09</v>
      </c>
      <c r="C1708" s="6">
        <v>0</v>
      </c>
      <c r="D1708" s="6">
        <v>0</v>
      </c>
      <c r="E1708" s="4"/>
      <c r="F1708" s="9"/>
      <c r="G1708" s="4"/>
      <c r="H1708" s="4"/>
      <c r="I1708" s="4"/>
    </row>
    <row r="1709" spans="1:9" x14ac:dyDescent="0.2">
      <c r="A1709" s="11" t="s">
        <v>707</v>
      </c>
      <c r="B1709" s="8">
        <v>14.1</v>
      </c>
      <c r="C1709" s="6">
        <v>0.01</v>
      </c>
      <c r="D1709" s="6">
        <v>7.7579519006982206E-2</v>
      </c>
      <c r="E1709" s="4"/>
      <c r="F1709" s="9"/>
      <c r="G1709" s="4"/>
      <c r="H1709" s="4"/>
      <c r="I1709" s="4"/>
    </row>
    <row r="1710" spans="1:9" x14ac:dyDescent="0.2">
      <c r="A1710" s="11" t="s">
        <v>708</v>
      </c>
      <c r="B1710" s="8">
        <v>14.08</v>
      </c>
      <c r="C1710" s="6">
        <v>7.0000000000000007E-2</v>
      </c>
      <c r="D1710" s="6">
        <v>0.54602184087363492</v>
      </c>
      <c r="E1710" s="4"/>
      <c r="F1710" s="9"/>
      <c r="G1710" s="4"/>
      <c r="H1710" s="4"/>
      <c r="I1710" s="4"/>
    </row>
    <row r="1711" spans="1:9" x14ac:dyDescent="0.2">
      <c r="A1711" s="11" t="s">
        <v>709</v>
      </c>
      <c r="B1711" s="8">
        <v>14</v>
      </c>
      <c r="C1711" s="6">
        <v>0.01</v>
      </c>
      <c r="D1711" s="6">
        <v>7.8064012490242002E-2</v>
      </c>
      <c r="E1711" s="4"/>
      <c r="F1711" s="9"/>
      <c r="G1711" s="4"/>
      <c r="H1711" s="4"/>
      <c r="I1711" s="4"/>
    </row>
    <row r="1712" spans="1:9" x14ac:dyDescent="0.2">
      <c r="A1712" s="11" t="s">
        <v>710</v>
      </c>
      <c r="B1712" s="8">
        <v>14</v>
      </c>
      <c r="C1712" s="6">
        <v>0.03</v>
      </c>
      <c r="D1712" s="6">
        <v>0.23474178403755869</v>
      </c>
      <c r="E1712" s="4"/>
      <c r="F1712" s="9"/>
      <c r="G1712" s="4"/>
      <c r="H1712" s="4"/>
      <c r="I1712" s="4"/>
    </row>
    <row r="1713" spans="1:9" x14ac:dyDescent="0.2">
      <c r="A1713" s="11" t="s">
        <v>711</v>
      </c>
      <c r="B1713" s="8">
        <v>13.96</v>
      </c>
      <c r="C1713" s="6">
        <v>-0.02</v>
      </c>
      <c r="D1713" s="6">
        <v>-0.15625</v>
      </c>
      <c r="E1713" s="4"/>
      <c r="F1713" s="9"/>
      <c r="G1713" s="4"/>
      <c r="H1713" s="4"/>
      <c r="I1713" s="4"/>
    </row>
    <row r="1714" spans="1:9" x14ac:dyDescent="0.2">
      <c r="A1714" s="11" t="s">
        <v>712</v>
      </c>
      <c r="B1714" s="8">
        <v>13.98</v>
      </c>
      <c r="C1714" s="6">
        <v>0.08</v>
      </c>
      <c r="D1714" s="6">
        <v>0.62893081761006286</v>
      </c>
      <c r="E1714" s="4"/>
      <c r="F1714" s="9"/>
      <c r="G1714" s="4"/>
      <c r="H1714" s="4"/>
      <c r="I1714" s="4"/>
    </row>
    <row r="1715" spans="1:9" x14ac:dyDescent="0.2">
      <c r="A1715" s="11" t="s">
        <v>713</v>
      </c>
      <c r="B1715" s="8">
        <v>13.89</v>
      </c>
      <c r="C1715" s="6">
        <v>0.16</v>
      </c>
      <c r="D1715" s="6">
        <v>1.2738853503184713</v>
      </c>
      <c r="E1715" s="4"/>
      <c r="F1715" s="9"/>
      <c r="G1715" s="4"/>
      <c r="H1715" s="4"/>
      <c r="I1715" s="4"/>
    </row>
    <row r="1716" spans="1:9" x14ac:dyDescent="0.2">
      <c r="A1716" s="11" t="s">
        <v>714</v>
      </c>
      <c r="B1716" s="8">
        <v>13.72</v>
      </c>
      <c r="C1716" s="6">
        <v>0.03</v>
      </c>
      <c r="D1716" s="6">
        <v>0.23942537909018349</v>
      </c>
      <c r="E1716" s="4"/>
      <c r="F1716" s="9"/>
      <c r="G1716" s="4"/>
      <c r="H1716" s="4"/>
      <c r="I1716" s="4"/>
    </row>
    <row r="1717" spans="1:9" x14ac:dyDescent="0.2">
      <c r="A1717" s="11" t="s">
        <v>715</v>
      </c>
      <c r="B1717" s="8">
        <v>13.69</v>
      </c>
      <c r="C1717" s="6">
        <v>0.02</v>
      </c>
      <c r="D1717" s="6">
        <v>0.1598721023181455</v>
      </c>
      <c r="E1717" s="4"/>
      <c r="F1717" s="9"/>
      <c r="G1717" s="4"/>
      <c r="H1717" s="4"/>
      <c r="I1717" s="4"/>
    </row>
    <row r="1718" spans="1:9" x14ac:dyDescent="0.2">
      <c r="A1718" s="11" t="s">
        <v>716</v>
      </c>
      <c r="B1718" s="8">
        <v>13.66</v>
      </c>
      <c r="C1718" s="6">
        <v>0</v>
      </c>
      <c r="D1718" s="6">
        <v>0</v>
      </c>
      <c r="E1718" s="4"/>
      <c r="F1718" s="9"/>
      <c r="G1718" s="4"/>
      <c r="H1718" s="4"/>
      <c r="I1718" s="4"/>
    </row>
    <row r="1719" spans="1:9" x14ac:dyDescent="0.2">
      <c r="A1719" s="11" t="s">
        <v>717</v>
      </c>
      <c r="B1719" s="8">
        <v>13.67</v>
      </c>
      <c r="C1719" s="6">
        <v>-0.04</v>
      </c>
      <c r="D1719" s="6">
        <v>-0.31872509960159362</v>
      </c>
      <c r="E1719" s="4"/>
      <c r="F1719" s="9"/>
      <c r="G1719" s="4"/>
      <c r="H1719" s="4"/>
      <c r="I1719" s="4"/>
    </row>
    <row r="1720" spans="1:9" x14ac:dyDescent="0.2">
      <c r="A1720" s="11" t="s">
        <v>718</v>
      </c>
      <c r="B1720" s="8">
        <v>13.71</v>
      </c>
      <c r="C1720" s="6">
        <v>-0.04</v>
      </c>
      <c r="D1720" s="6">
        <v>-0.31771247021445592</v>
      </c>
      <c r="E1720" s="4"/>
      <c r="F1720" s="9"/>
      <c r="G1720" s="4"/>
      <c r="H1720" s="4"/>
      <c r="I1720" s="4"/>
    </row>
    <row r="1721" spans="1:9" x14ac:dyDescent="0.2">
      <c r="A1721" s="11" t="s">
        <v>719</v>
      </c>
      <c r="B1721" s="8">
        <v>13.75</v>
      </c>
      <c r="C1721" s="6">
        <v>0.03</v>
      </c>
      <c r="D1721" s="6">
        <v>0.23885350318471341</v>
      </c>
      <c r="E1721" s="4"/>
      <c r="F1721" s="9"/>
      <c r="G1721" s="4"/>
      <c r="H1721" s="4"/>
      <c r="I1721" s="4"/>
    </row>
    <row r="1722" spans="1:9" x14ac:dyDescent="0.2">
      <c r="A1722" s="11" t="s">
        <v>720</v>
      </c>
      <c r="B1722" s="8">
        <v>13.71</v>
      </c>
      <c r="C1722" s="6">
        <v>-0.02</v>
      </c>
      <c r="D1722" s="6">
        <v>-0.1589825119236884</v>
      </c>
      <c r="E1722" s="4"/>
      <c r="F1722" s="9"/>
      <c r="G1722" s="4"/>
      <c r="H1722" s="4"/>
      <c r="I1722" s="4"/>
    </row>
    <row r="1723" spans="1:9" x14ac:dyDescent="0.2">
      <c r="A1723" s="11" t="s">
        <v>721</v>
      </c>
      <c r="B1723" s="8">
        <v>13.74</v>
      </c>
      <c r="C1723" s="6">
        <v>0</v>
      </c>
      <c r="D1723" s="6">
        <v>0</v>
      </c>
      <c r="E1723" s="4"/>
      <c r="F1723" s="9"/>
      <c r="G1723" s="4"/>
      <c r="H1723" s="4"/>
      <c r="I1723" s="4"/>
    </row>
    <row r="1724" spans="1:9" x14ac:dyDescent="0.2">
      <c r="A1724" s="11" t="s">
        <v>722</v>
      </c>
      <c r="B1724" s="8">
        <v>13.74</v>
      </c>
      <c r="C1724" s="6">
        <v>0.01</v>
      </c>
      <c r="D1724" s="6">
        <v>7.9554494828957795E-2</v>
      </c>
      <c r="E1724" s="4"/>
      <c r="F1724" s="9"/>
      <c r="G1724" s="4"/>
      <c r="H1724" s="4"/>
      <c r="I1724" s="4"/>
    </row>
    <row r="1725" spans="1:9" x14ac:dyDescent="0.2">
      <c r="A1725" s="11" t="s">
        <v>723</v>
      </c>
      <c r="B1725" s="8">
        <v>13.73</v>
      </c>
      <c r="C1725" s="6">
        <v>0.02</v>
      </c>
      <c r="D1725" s="6">
        <v>0.15936254980079681</v>
      </c>
      <c r="E1725" s="4"/>
      <c r="F1725" s="9"/>
      <c r="G1725" s="4"/>
      <c r="H1725" s="4"/>
      <c r="I1725" s="4"/>
    </row>
    <row r="1726" spans="1:9" x14ac:dyDescent="0.2">
      <c r="A1726" s="11" t="s">
        <v>724</v>
      </c>
      <c r="B1726" s="8">
        <v>13.7</v>
      </c>
      <c r="C1726" s="6">
        <v>-0.02</v>
      </c>
      <c r="D1726" s="6">
        <v>-0.1591089896579157</v>
      </c>
      <c r="E1726" s="4"/>
      <c r="F1726" s="9"/>
      <c r="G1726" s="4"/>
      <c r="H1726" s="4"/>
      <c r="I1726" s="4"/>
    </row>
    <row r="1727" spans="1:9" x14ac:dyDescent="0.2">
      <c r="A1727" s="11" t="s">
        <v>725</v>
      </c>
      <c r="B1727" s="8">
        <v>13.73</v>
      </c>
      <c r="C1727" s="6">
        <v>0.04</v>
      </c>
      <c r="D1727" s="6">
        <v>0.31923383878691142</v>
      </c>
      <c r="E1727" s="4"/>
      <c r="F1727" s="9"/>
      <c r="G1727" s="4"/>
      <c r="H1727" s="4"/>
      <c r="I1727" s="4"/>
    </row>
    <row r="1728" spans="1:9" x14ac:dyDescent="0.2">
      <c r="A1728" s="11" t="s">
        <v>726</v>
      </c>
      <c r="B1728" s="8">
        <v>13.69</v>
      </c>
      <c r="C1728" s="6">
        <v>0.01</v>
      </c>
      <c r="D1728" s="6">
        <v>7.9872204472843406E-2</v>
      </c>
      <c r="E1728" s="4"/>
      <c r="F1728" s="9"/>
      <c r="G1728" s="4"/>
      <c r="H1728" s="4"/>
      <c r="I1728" s="4"/>
    </row>
    <row r="1729" spans="1:9" x14ac:dyDescent="0.2">
      <c r="A1729" s="11" t="s">
        <v>727</v>
      </c>
      <c r="B1729" s="8">
        <v>13.67</v>
      </c>
      <c r="C1729" s="6">
        <v>0.04</v>
      </c>
      <c r="D1729" s="6">
        <v>0.32051282051282048</v>
      </c>
      <c r="E1729" s="4"/>
      <c r="F1729" s="9"/>
      <c r="G1729" s="4"/>
      <c r="H1729" s="4"/>
      <c r="I1729" s="4"/>
    </row>
    <row r="1730" spans="1:9" x14ac:dyDescent="0.2">
      <c r="A1730" s="11" t="s">
        <v>728</v>
      </c>
      <c r="B1730" s="8">
        <v>13.62</v>
      </c>
      <c r="C1730" s="6">
        <v>0.05</v>
      </c>
      <c r="D1730" s="6">
        <v>0.40225261464199519</v>
      </c>
      <c r="E1730" s="4"/>
      <c r="F1730" s="9"/>
      <c r="G1730" s="4"/>
      <c r="H1730" s="4"/>
      <c r="I1730" s="4"/>
    </row>
    <row r="1731" spans="1:9" x14ac:dyDescent="0.2">
      <c r="A1731" s="11" t="s">
        <v>729</v>
      </c>
      <c r="B1731" s="8">
        <v>13.58</v>
      </c>
      <c r="C1731" s="6">
        <v>0.02</v>
      </c>
      <c r="D1731" s="6">
        <v>0.16116035455277999</v>
      </c>
      <c r="E1731" s="4"/>
      <c r="F1731" s="9"/>
      <c r="G1731" s="4"/>
      <c r="H1731" s="4"/>
      <c r="I1731" s="4"/>
    </row>
    <row r="1732" spans="1:9" x14ac:dyDescent="0.2">
      <c r="A1732" s="11" t="s">
        <v>730</v>
      </c>
      <c r="B1732" s="8">
        <v>13.55</v>
      </c>
      <c r="C1732" s="6">
        <v>0.04</v>
      </c>
      <c r="D1732" s="6">
        <v>0.32336297493936939</v>
      </c>
      <c r="E1732" s="4"/>
      <c r="F1732" s="9"/>
      <c r="G1732" s="4"/>
      <c r="H1732" s="4"/>
      <c r="I1732" s="4"/>
    </row>
    <row r="1733" spans="1:9" x14ac:dyDescent="0.2">
      <c r="A1733" s="11" t="s">
        <v>731</v>
      </c>
      <c r="B1733" s="8">
        <v>13.51</v>
      </c>
      <c r="C1733" s="6">
        <v>0.06</v>
      </c>
      <c r="D1733" s="6">
        <v>0.487408610885459</v>
      </c>
      <c r="E1733" s="4"/>
      <c r="F1733" s="9"/>
      <c r="G1733" s="4"/>
      <c r="H1733" s="4"/>
      <c r="I1733" s="4"/>
    </row>
    <row r="1734" spans="1:9" x14ac:dyDescent="0.2">
      <c r="A1734" s="11" t="s">
        <v>732</v>
      </c>
      <c r="B1734" s="8">
        <v>13.44</v>
      </c>
      <c r="C1734" s="6">
        <v>-0.08</v>
      </c>
      <c r="D1734" s="6">
        <v>-0.64568200161420497</v>
      </c>
      <c r="E1734" s="4"/>
      <c r="F1734" s="9"/>
      <c r="G1734" s="4"/>
      <c r="H1734" s="4"/>
      <c r="I1734" s="4"/>
    </row>
    <row r="1735" spans="1:9" x14ac:dyDescent="0.2">
      <c r="A1735" s="11" t="s">
        <v>733</v>
      </c>
      <c r="B1735" s="8">
        <v>13.53</v>
      </c>
      <c r="C1735" s="6">
        <v>0.11</v>
      </c>
      <c r="D1735" s="6">
        <v>0.89576547231270354</v>
      </c>
      <c r="E1735" s="4"/>
      <c r="F1735" s="9"/>
      <c r="G1735" s="4"/>
      <c r="H1735" s="4"/>
      <c r="I1735" s="4"/>
    </row>
    <row r="1736" spans="1:9" x14ac:dyDescent="0.2">
      <c r="A1736" s="11" t="s">
        <v>734</v>
      </c>
      <c r="B1736" s="8">
        <v>13.41</v>
      </c>
      <c r="C1736" s="6">
        <v>0.04</v>
      </c>
      <c r="D1736" s="6">
        <v>0.32679738562091498</v>
      </c>
      <c r="E1736" s="4"/>
      <c r="F1736" s="9"/>
      <c r="G1736" s="4"/>
      <c r="H1736" s="4"/>
      <c r="I1736" s="4"/>
    </row>
    <row r="1737" spans="1:9" x14ac:dyDescent="0.2">
      <c r="A1737" s="11" t="s">
        <v>735</v>
      </c>
      <c r="B1737" s="8">
        <v>13.37</v>
      </c>
      <c r="C1737" s="6">
        <v>0.02</v>
      </c>
      <c r="D1737" s="6">
        <v>0.16366612111292961</v>
      </c>
      <c r="E1737" s="4"/>
      <c r="F1737" s="9"/>
      <c r="G1737" s="4"/>
      <c r="H1737" s="4"/>
      <c r="I1737" s="4"/>
    </row>
    <row r="1738" spans="1:9" x14ac:dyDescent="0.2">
      <c r="A1738" s="11" t="s">
        <v>736</v>
      </c>
      <c r="B1738" s="8">
        <v>13.34</v>
      </c>
      <c r="C1738" s="6">
        <v>0.08</v>
      </c>
      <c r="D1738" s="6">
        <v>0.65897858319604607</v>
      </c>
      <c r="E1738" s="4"/>
      <c r="F1738" s="9"/>
      <c r="G1738" s="4"/>
      <c r="H1738" s="4"/>
      <c r="I1738" s="4"/>
    </row>
    <row r="1739" spans="1:9" x14ac:dyDescent="0.2">
      <c r="A1739" s="11" t="s">
        <v>737</v>
      </c>
      <c r="B1739" s="8">
        <v>13.25</v>
      </c>
      <c r="C1739" s="6">
        <v>-0.06</v>
      </c>
      <c r="D1739" s="6">
        <v>-0.49180327868852458</v>
      </c>
      <c r="E1739" s="4"/>
      <c r="F1739" s="9"/>
      <c r="G1739" s="4"/>
      <c r="H1739" s="4"/>
      <c r="I1739" s="4"/>
    </row>
    <row r="1740" spans="1:9" x14ac:dyDescent="0.2">
      <c r="A1740" s="11" t="s">
        <v>738</v>
      </c>
      <c r="B1740" s="8">
        <v>13.32</v>
      </c>
      <c r="C1740" s="6">
        <v>0</v>
      </c>
      <c r="D1740" s="6">
        <v>0</v>
      </c>
      <c r="E1740" s="4"/>
      <c r="F1740" s="9"/>
      <c r="G1740" s="4"/>
      <c r="H1740" s="4"/>
      <c r="I1740" s="4"/>
    </row>
    <row r="1741" spans="1:9" x14ac:dyDescent="0.2">
      <c r="A1741" s="11" t="s">
        <v>739</v>
      </c>
      <c r="B1741" s="8">
        <v>13.32</v>
      </c>
      <c r="C1741" s="6">
        <v>-0.16</v>
      </c>
      <c r="D1741" s="6">
        <v>-1.2944983818770226</v>
      </c>
      <c r="E1741" s="4"/>
      <c r="F1741" s="9"/>
      <c r="G1741" s="4"/>
      <c r="H1741" s="4"/>
      <c r="I1741" s="4"/>
    </row>
    <row r="1742" spans="1:9" x14ac:dyDescent="0.2">
      <c r="A1742" s="11" t="s">
        <v>740</v>
      </c>
      <c r="B1742" s="8">
        <v>13.49</v>
      </c>
      <c r="C1742" s="6">
        <v>-0.01</v>
      </c>
      <c r="D1742" s="6">
        <v>-8.0840743734842402E-2</v>
      </c>
      <c r="E1742" s="4"/>
      <c r="F1742" s="9"/>
      <c r="G1742" s="4"/>
      <c r="H1742" s="4"/>
      <c r="I1742" s="4"/>
    </row>
    <row r="1743" spans="1:9" x14ac:dyDescent="0.2">
      <c r="A1743" s="11" t="s">
        <v>741</v>
      </c>
      <c r="B1743" s="8">
        <v>13.51</v>
      </c>
      <c r="C1743" s="6">
        <v>-0.06</v>
      </c>
      <c r="D1743" s="6">
        <v>-0.48270313757039418</v>
      </c>
      <c r="E1743" s="4"/>
      <c r="F1743" s="9"/>
      <c r="G1743" s="4"/>
      <c r="H1743" s="4"/>
      <c r="I1743" s="4"/>
    </row>
    <row r="1744" spans="1:9" x14ac:dyDescent="0.2">
      <c r="A1744" s="11" t="s">
        <v>742</v>
      </c>
      <c r="B1744" s="8">
        <v>13.57</v>
      </c>
      <c r="C1744" s="6">
        <v>0.01</v>
      </c>
      <c r="D1744" s="6">
        <v>8.0515297906602307E-2</v>
      </c>
      <c r="E1744" s="4"/>
      <c r="F1744" s="9"/>
      <c r="G1744" s="4"/>
      <c r="H1744" s="4"/>
      <c r="I1744" s="4"/>
    </row>
    <row r="1745" spans="1:9" x14ac:dyDescent="0.2">
      <c r="A1745" s="11" t="s">
        <v>743</v>
      </c>
      <c r="B1745" s="8">
        <v>13.56</v>
      </c>
      <c r="C1745" s="6">
        <v>-0.09</v>
      </c>
      <c r="D1745" s="6">
        <v>-0.71942446043165464</v>
      </c>
      <c r="E1745" s="4"/>
      <c r="F1745" s="9"/>
      <c r="G1745" s="4"/>
      <c r="H1745" s="4"/>
      <c r="I1745" s="4"/>
    </row>
    <row r="1746" spans="1:9" x14ac:dyDescent="0.2">
      <c r="A1746" s="11" t="s">
        <v>744</v>
      </c>
      <c r="B1746" s="8">
        <v>13.66</v>
      </c>
      <c r="C1746" s="6">
        <v>-0.02</v>
      </c>
      <c r="D1746" s="6">
        <v>-0.15961691939345571</v>
      </c>
      <c r="E1746" s="4"/>
      <c r="F1746" s="9"/>
      <c r="G1746" s="4"/>
      <c r="H1746" s="4"/>
      <c r="I1746" s="4"/>
    </row>
    <row r="1747" spans="1:9" x14ac:dyDescent="0.2">
      <c r="A1747" s="11" t="s">
        <v>745</v>
      </c>
      <c r="B1747" s="8">
        <v>13.68</v>
      </c>
      <c r="C1747" s="6">
        <v>0.05</v>
      </c>
      <c r="D1747" s="6">
        <v>0.40064102564102572</v>
      </c>
      <c r="E1747" s="4"/>
      <c r="F1747" s="9"/>
      <c r="G1747" s="4"/>
      <c r="H1747" s="4"/>
      <c r="I1747" s="4"/>
    </row>
    <row r="1748" spans="1:9" x14ac:dyDescent="0.2">
      <c r="A1748" s="11" t="s">
        <v>746</v>
      </c>
      <c r="B1748" s="8">
        <v>13.62</v>
      </c>
      <c r="C1748" s="6">
        <v>0.01</v>
      </c>
      <c r="D1748" s="6">
        <v>8.0192461908580606E-2</v>
      </c>
      <c r="E1748" s="4"/>
      <c r="F1748" s="9"/>
      <c r="G1748" s="4"/>
      <c r="H1748" s="4"/>
      <c r="I1748" s="4"/>
    </row>
    <row r="1749" spans="1:9" x14ac:dyDescent="0.2">
      <c r="A1749" s="11" t="s">
        <v>747</v>
      </c>
      <c r="B1749" s="8">
        <v>13.61</v>
      </c>
      <c r="C1749" s="6">
        <v>0.03</v>
      </c>
      <c r="D1749" s="6">
        <v>0.2411575562700965</v>
      </c>
      <c r="E1749" s="4"/>
      <c r="F1749" s="9"/>
      <c r="G1749" s="4"/>
      <c r="H1749" s="4"/>
      <c r="I1749" s="4"/>
    </row>
    <row r="1750" spans="1:9" x14ac:dyDescent="0.2">
      <c r="A1750" s="11" t="s">
        <v>748</v>
      </c>
      <c r="B1750" s="8">
        <v>13.57</v>
      </c>
      <c r="C1750" s="6">
        <v>0.02</v>
      </c>
      <c r="D1750" s="6">
        <v>0.1610305958132045</v>
      </c>
      <c r="E1750" s="4"/>
      <c r="F1750" s="9"/>
      <c r="G1750" s="4"/>
      <c r="H1750" s="4"/>
      <c r="I1750" s="4"/>
    </row>
    <row r="1751" spans="1:9" x14ac:dyDescent="0.2">
      <c r="A1751" s="11" t="s">
        <v>749</v>
      </c>
      <c r="B1751" s="8">
        <v>13.56</v>
      </c>
      <c r="C1751" s="6">
        <v>0.06</v>
      </c>
      <c r="D1751" s="6">
        <v>0.4854368932038835</v>
      </c>
      <c r="E1751" s="4"/>
      <c r="F1751" s="9"/>
      <c r="G1751" s="4"/>
      <c r="H1751" s="4"/>
      <c r="I1751" s="4"/>
    </row>
    <row r="1752" spans="1:9" x14ac:dyDescent="0.2">
      <c r="A1752" s="11" t="s">
        <v>750</v>
      </c>
      <c r="B1752" s="8">
        <v>13.49</v>
      </c>
      <c r="C1752" s="6">
        <v>-0.05</v>
      </c>
      <c r="D1752" s="6">
        <v>-0.40290088638194999</v>
      </c>
      <c r="E1752" s="4"/>
      <c r="F1752" s="9"/>
      <c r="G1752" s="4"/>
      <c r="H1752" s="4"/>
      <c r="I1752" s="4"/>
    </row>
    <row r="1753" spans="1:9" x14ac:dyDescent="0.2">
      <c r="A1753" s="11" t="s">
        <v>751</v>
      </c>
      <c r="B1753" s="8">
        <v>13.54</v>
      </c>
      <c r="C1753" s="6">
        <v>0.1</v>
      </c>
      <c r="D1753" s="6">
        <v>0.81234768480909825</v>
      </c>
      <c r="E1753" s="4"/>
      <c r="F1753" s="9"/>
      <c r="G1753" s="4"/>
      <c r="H1753" s="4"/>
      <c r="I1753" s="4"/>
    </row>
    <row r="1754" spans="1:9" x14ac:dyDescent="0.2">
      <c r="A1754" s="11" t="s">
        <v>752</v>
      </c>
      <c r="B1754" s="8">
        <v>13.44</v>
      </c>
      <c r="C1754" s="6">
        <v>-7.0000000000000007E-2</v>
      </c>
      <c r="D1754" s="6">
        <v>-0.56542810985460423</v>
      </c>
      <c r="E1754" s="4"/>
      <c r="F1754" s="9"/>
      <c r="G1754" s="4"/>
      <c r="H1754" s="4"/>
      <c r="I1754" s="4"/>
    </row>
    <row r="1755" spans="1:9" x14ac:dyDescent="0.2">
      <c r="A1755" s="11" t="s">
        <v>753</v>
      </c>
      <c r="B1755" s="8">
        <v>13.51</v>
      </c>
      <c r="C1755" s="6">
        <v>-0.03</v>
      </c>
      <c r="D1755" s="6">
        <v>-0.24174053182916999</v>
      </c>
      <c r="E1755" s="4"/>
      <c r="F1755" s="9"/>
      <c r="G1755" s="4"/>
      <c r="H1755" s="4"/>
      <c r="I1755" s="4"/>
    </row>
    <row r="1756" spans="1:9" x14ac:dyDescent="0.2">
      <c r="A1756" s="11" t="s">
        <v>754</v>
      </c>
      <c r="B1756" s="8">
        <v>13.55</v>
      </c>
      <c r="C1756" s="6">
        <v>0.01</v>
      </c>
      <c r="D1756" s="6">
        <v>8.0645161290322606E-2</v>
      </c>
      <c r="E1756" s="4"/>
      <c r="F1756" s="9"/>
      <c r="G1756" s="4"/>
      <c r="H1756" s="4"/>
      <c r="I1756" s="4"/>
    </row>
    <row r="1757" spans="1:9" x14ac:dyDescent="0.2">
      <c r="A1757" s="11" t="s">
        <v>755</v>
      </c>
      <c r="B1757" s="8">
        <v>13.54</v>
      </c>
      <c r="C1757" s="6">
        <v>0.05</v>
      </c>
      <c r="D1757" s="6">
        <v>0.40485829959514169</v>
      </c>
      <c r="E1757" s="4"/>
      <c r="F1757" s="9"/>
      <c r="G1757" s="4"/>
      <c r="H1757" s="4"/>
      <c r="I1757" s="4"/>
    </row>
    <row r="1758" spans="1:9" x14ac:dyDescent="0.2">
      <c r="A1758" s="11" t="s">
        <v>756</v>
      </c>
      <c r="B1758" s="8">
        <v>13.48</v>
      </c>
      <c r="C1758" s="6">
        <v>-0.04</v>
      </c>
      <c r="D1758" s="6">
        <v>-0.32284100080710249</v>
      </c>
      <c r="E1758" s="4"/>
      <c r="F1758" s="9"/>
      <c r="G1758" s="4"/>
      <c r="H1758" s="4"/>
      <c r="I1758" s="4"/>
    </row>
    <row r="1759" spans="1:9" x14ac:dyDescent="0.2">
      <c r="A1759" s="11" t="s">
        <v>757</v>
      </c>
      <c r="B1759" s="8">
        <v>13.53</v>
      </c>
      <c r="C1759" s="6">
        <v>-0.02</v>
      </c>
      <c r="D1759" s="6">
        <v>-0.16116035455277999</v>
      </c>
      <c r="E1759" s="4"/>
      <c r="F1759" s="9"/>
      <c r="G1759" s="4"/>
      <c r="H1759" s="4"/>
      <c r="I1759" s="4"/>
    </row>
    <row r="1760" spans="1:9" x14ac:dyDescent="0.2">
      <c r="A1760" s="11" t="s">
        <v>758</v>
      </c>
      <c r="B1760" s="8">
        <v>13.55</v>
      </c>
      <c r="C1760" s="6">
        <v>-7.0000000000000007E-2</v>
      </c>
      <c r="D1760" s="6">
        <v>-0.5608974358974359</v>
      </c>
      <c r="E1760" s="4"/>
      <c r="F1760" s="9"/>
      <c r="G1760" s="4"/>
      <c r="H1760" s="4"/>
      <c r="I1760" s="4"/>
    </row>
    <row r="1761" spans="1:9" x14ac:dyDescent="0.2">
      <c r="A1761" s="11" t="s">
        <v>759</v>
      </c>
      <c r="B1761" s="8">
        <v>13.62</v>
      </c>
      <c r="C1761" s="6">
        <v>0.06</v>
      </c>
      <c r="D1761" s="6">
        <v>0.48309178743961351</v>
      </c>
      <c r="E1761" s="4"/>
      <c r="F1761" s="9"/>
      <c r="G1761" s="4"/>
      <c r="H1761" s="4"/>
      <c r="I1761" s="4"/>
    </row>
    <row r="1762" spans="1:9" x14ac:dyDescent="0.2">
      <c r="A1762" s="11" t="s">
        <v>760</v>
      </c>
      <c r="B1762" s="8">
        <v>13.56</v>
      </c>
      <c r="C1762" s="6">
        <v>0</v>
      </c>
      <c r="D1762" s="6">
        <v>0</v>
      </c>
      <c r="E1762" s="4"/>
      <c r="F1762" s="9"/>
      <c r="G1762" s="4"/>
      <c r="H1762" s="4"/>
      <c r="I1762" s="4"/>
    </row>
    <row r="1763" spans="1:9" x14ac:dyDescent="0.2">
      <c r="A1763" s="11" t="s">
        <v>761</v>
      </c>
      <c r="B1763" s="8">
        <v>13.55</v>
      </c>
      <c r="C1763" s="6">
        <v>-0.05</v>
      </c>
      <c r="D1763" s="6">
        <v>-0.40096230954290302</v>
      </c>
      <c r="E1763" s="4"/>
      <c r="F1763" s="9"/>
      <c r="G1763" s="4"/>
      <c r="H1763" s="4"/>
      <c r="I1763" s="4"/>
    </row>
    <row r="1764" spans="1:9" x14ac:dyDescent="0.2">
      <c r="A1764" s="11" t="s">
        <v>762</v>
      </c>
      <c r="B1764" s="8">
        <v>13.6</v>
      </c>
      <c r="C1764" s="6">
        <v>0.01</v>
      </c>
      <c r="D1764" s="6">
        <v>8.0256821829855496E-2</v>
      </c>
      <c r="E1764" s="4"/>
      <c r="F1764" s="9"/>
      <c r="G1764" s="4"/>
      <c r="H1764" s="4"/>
      <c r="I1764" s="4"/>
    </row>
    <row r="1765" spans="1:9" x14ac:dyDescent="0.2">
      <c r="A1765" s="11" t="s">
        <v>763</v>
      </c>
      <c r="B1765" s="8">
        <v>13.6</v>
      </c>
      <c r="C1765" s="6">
        <v>0.05</v>
      </c>
      <c r="D1765" s="6">
        <v>0.40290088638194999</v>
      </c>
      <c r="E1765" s="4"/>
      <c r="F1765" s="9"/>
      <c r="G1765" s="4"/>
      <c r="H1765" s="4"/>
      <c r="I1765" s="4"/>
    </row>
    <row r="1766" spans="1:9" x14ac:dyDescent="0.2">
      <c r="A1766" s="11" t="s">
        <v>764</v>
      </c>
      <c r="B1766" s="8">
        <v>13.54</v>
      </c>
      <c r="C1766" s="6">
        <v>0.02</v>
      </c>
      <c r="D1766" s="6">
        <v>0.16142050040355119</v>
      </c>
      <c r="E1766" s="4"/>
      <c r="F1766" s="9"/>
      <c r="G1766" s="4"/>
      <c r="H1766" s="4"/>
      <c r="I1766" s="4"/>
    </row>
    <row r="1767" spans="1:9" x14ac:dyDescent="0.2">
      <c r="A1767" s="11" t="s">
        <v>765</v>
      </c>
      <c r="B1767" s="8">
        <v>13.52</v>
      </c>
      <c r="C1767" s="6">
        <v>-0.08</v>
      </c>
      <c r="D1767" s="6">
        <v>-0.64153969526864474</v>
      </c>
      <c r="E1767" s="4"/>
      <c r="F1767" s="9"/>
      <c r="G1767" s="4"/>
      <c r="H1767" s="4"/>
      <c r="I1767" s="4"/>
    </row>
    <row r="1768" spans="1:9" x14ac:dyDescent="0.2">
      <c r="A1768" s="11" t="s">
        <v>766</v>
      </c>
      <c r="B1768" s="8">
        <v>13.61</v>
      </c>
      <c r="C1768" s="6">
        <v>-0.02</v>
      </c>
      <c r="D1768" s="6">
        <v>-0.16012810248198561</v>
      </c>
      <c r="E1768" s="4"/>
      <c r="F1768" s="9"/>
      <c r="G1768" s="4"/>
      <c r="H1768" s="4"/>
      <c r="I1768" s="4"/>
    </row>
    <row r="1769" spans="1:9" x14ac:dyDescent="0.2">
      <c r="A1769" s="11" t="s">
        <v>767</v>
      </c>
      <c r="B1769" s="8">
        <v>13.63</v>
      </c>
      <c r="C1769" s="6">
        <v>0.06</v>
      </c>
      <c r="D1769" s="6">
        <v>0.48270313757039418</v>
      </c>
      <c r="E1769" s="4"/>
      <c r="F1769" s="9"/>
      <c r="G1769" s="4"/>
      <c r="H1769" s="4"/>
      <c r="I1769" s="4"/>
    </row>
    <row r="1770" spans="1:9" x14ac:dyDescent="0.2">
      <c r="A1770" s="11" t="s">
        <v>768</v>
      </c>
      <c r="B1770" s="8">
        <v>13.56</v>
      </c>
      <c r="C1770" s="6">
        <v>0.05</v>
      </c>
      <c r="D1770" s="6">
        <v>0.40387722132471732</v>
      </c>
      <c r="E1770" s="4"/>
      <c r="F1770" s="9"/>
      <c r="G1770" s="4"/>
      <c r="H1770" s="4"/>
      <c r="I1770" s="4"/>
    </row>
    <row r="1771" spans="1:9" x14ac:dyDescent="0.2">
      <c r="A1771" s="11" t="s">
        <v>769</v>
      </c>
      <c r="B1771" s="8">
        <v>13.51</v>
      </c>
      <c r="C1771" s="6">
        <v>0.01</v>
      </c>
      <c r="D1771" s="6">
        <v>8.0840743734842402E-2</v>
      </c>
      <c r="E1771" s="4"/>
      <c r="F1771" s="9"/>
      <c r="G1771" s="4"/>
      <c r="H1771" s="4"/>
      <c r="I1771" s="4"/>
    </row>
    <row r="1772" spans="1:9" x14ac:dyDescent="0.2">
      <c r="A1772" s="11" t="s">
        <v>770</v>
      </c>
      <c r="B1772" s="8">
        <v>13.5</v>
      </c>
      <c r="C1772" s="6">
        <v>0.04</v>
      </c>
      <c r="D1772" s="6">
        <v>0.32441200324412001</v>
      </c>
      <c r="E1772" s="4"/>
      <c r="F1772" s="9"/>
      <c r="G1772" s="4"/>
      <c r="H1772" s="4"/>
      <c r="I1772" s="4"/>
    </row>
    <row r="1773" spans="1:9" x14ac:dyDescent="0.2">
      <c r="A1773" s="11" t="s">
        <v>771</v>
      </c>
      <c r="B1773" s="8">
        <v>13.46</v>
      </c>
      <c r="C1773" s="6">
        <v>0.05</v>
      </c>
      <c r="D1773" s="6">
        <v>0.40716612377850159</v>
      </c>
      <c r="E1773" s="4"/>
      <c r="F1773" s="9"/>
      <c r="G1773" s="4"/>
      <c r="H1773" s="4"/>
      <c r="I1773" s="4"/>
    </row>
    <row r="1774" spans="1:9" x14ac:dyDescent="0.2">
      <c r="A1774" s="11" t="s">
        <v>772</v>
      </c>
      <c r="B1774" s="8">
        <v>13.4</v>
      </c>
      <c r="C1774" s="6">
        <v>-0.01</v>
      </c>
      <c r="D1774" s="6">
        <v>-8.1366965012205E-2</v>
      </c>
      <c r="E1774" s="4"/>
      <c r="F1774" s="9"/>
      <c r="G1774" s="4"/>
      <c r="H1774" s="4"/>
      <c r="I1774" s="4"/>
    </row>
    <row r="1775" spans="1:9" x14ac:dyDescent="0.2">
      <c r="A1775" s="11" t="s">
        <v>773</v>
      </c>
      <c r="B1775" s="8">
        <v>13.41</v>
      </c>
      <c r="C1775" s="6">
        <v>-0.04</v>
      </c>
      <c r="D1775" s="6">
        <v>-0.32441200324412001</v>
      </c>
      <c r="E1775" s="4"/>
      <c r="F1775" s="9"/>
      <c r="G1775" s="4"/>
      <c r="H1775" s="4"/>
      <c r="I1775" s="4"/>
    </row>
    <row r="1776" spans="1:9" x14ac:dyDescent="0.2">
      <c r="A1776" s="11" t="s">
        <v>774</v>
      </c>
      <c r="B1776" s="8">
        <v>13.45</v>
      </c>
      <c r="C1776" s="6">
        <v>0</v>
      </c>
      <c r="D1776" s="6">
        <v>0</v>
      </c>
      <c r="E1776" s="4"/>
      <c r="F1776" s="9"/>
      <c r="G1776" s="4"/>
      <c r="H1776" s="4"/>
      <c r="I1776" s="4"/>
    </row>
    <row r="1777" spans="1:9" x14ac:dyDescent="0.2">
      <c r="A1777" s="11" t="s">
        <v>775</v>
      </c>
      <c r="B1777" s="8">
        <v>13.45</v>
      </c>
      <c r="C1777" s="6">
        <v>-0.11</v>
      </c>
      <c r="D1777" s="6">
        <v>-0.88424437299035374</v>
      </c>
      <c r="E1777" s="4"/>
      <c r="F1777" s="9"/>
      <c r="G1777" s="4"/>
      <c r="H1777" s="4"/>
      <c r="I1777" s="4"/>
    </row>
    <row r="1778" spans="1:9" x14ac:dyDescent="0.2">
      <c r="A1778" s="11" t="s">
        <v>776</v>
      </c>
      <c r="B1778" s="8">
        <v>13.57</v>
      </c>
      <c r="C1778" s="6">
        <v>-0.05</v>
      </c>
      <c r="D1778" s="6">
        <v>-0.40032025620496398</v>
      </c>
      <c r="E1778" s="4"/>
      <c r="F1778" s="9"/>
      <c r="G1778" s="4"/>
      <c r="H1778" s="4"/>
      <c r="I1778" s="4"/>
    </row>
    <row r="1779" spans="1:9" x14ac:dyDescent="0.2">
      <c r="A1779" s="11" t="s">
        <v>777</v>
      </c>
      <c r="B1779" s="8">
        <v>13.63</v>
      </c>
      <c r="C1779" s="6">
        <v>-0.06</v>
      </c>
      <c r="D1779" s="6">
        <v>-0.47808764940239051</v>
      </c>
      <c r="E1779" s="4"/>
      <c r="F1779" s="9"/>
      <c r="G1779" s="4"/>
      <c r="H1779" s="4"/>
      <c r="I1779" s="4"/>
    </row>
    <row r="1780" spans="1:9" x14ac:dyDescent="0.2">
      <c r="A1780" s="11" t="s">
        <v>778</v>
      </c>
      <c r="B1780" s="8">
        <v>13.69</v>
      </c>
      <c r="C1780" s="6">
        <v>-0.01</v>
      </c>
      <c r="D1780" s="6">
        <v>-7.9617834394904496E-2</v>
      </c>
      <c r="E1780" s="4"/>
      <c r="F1780" s="9"/>
      <c r="G1780" s="4"/>
      <c r="H1780" s="4"/>
      <c r="I1780" s="4"/>
    </row>
    <row r="1781" spans="1:9" x14ac:dyDescent="0.2">
      <c r="A1781" s="11" t="s">
        <v>779</v>
      </c>
      <c r="B1781" s="8">
        <v>13.7</v>
      </c>
      <c r="C1781" s="6">
        <v>0</v>
      </c>
      <c r="D1781" s="6">
        <v>0</v>
      </c>
      <c r="E1781" s="4"/>
      <c r="F1781" s="9"/>
      <c r="G1781" s="4"/>
      <c r="H1781" s="4"/>
      <c r="I1781" s="4"/>
    </row>
    <row r="1782" spans="1:9" x14ac:dyDescent="0.2">
      <c r="A1782" s="11" t="s">
        <v>780</v>
      </c>
      <c r="B1782" s="8">
        <v>13.7</v>
      </c>
      <c r="C1782" s="6">
        <v>0.04</v>
      </c>
      <c r="D1782" s="6">
        <v>0.31948881789137379</v>
      </c>
      <c r="E1782" s="4"/>
      <c r="F1782" s="9"/>
      <c r="G1782" s="4"/>
      <c r="H1782" s="4"/>
      <c r="I1782" s="4"/>
    </row>
    <row r="1783" spans="1:9" x14ac:dyDescent="0.2">
      <c r="A1783" s="11" t="s">
        <v>781</v>
      </c>
      <c r="B1783" s="8">
        <v>13.66</v>
      </c>
      <c r="C1783" s="6">
        <v>0.02</v>
      </c>
      <c r="D1783" s="6">
        <v>0.16</v>
      </c>
      <c r="E1783" s="4"/>
      <c r="F1783" s="9"/>
      <c r="G1783" s="4"/>
      <c r="H1783" s="4"/>
      <c r="I1783" s="4"/>
    </row>
    <row r="1784" spans="1:9" x14ac:dyDescent="0.2">
      <c r="A1784" s="11" t="s">
        <v>782</v>
      </c>
      <c r="B1784" s="8">
        <v>13.64</v>
      </c>
      <c r="C1784" s="6">
        <v>-0.01</v>
      </c>
      <c r="D1784" s="6">
        <v>-7.9936051159072694E-2</v>
      </c>
      <c r="E1784" s="4"/>
      <c r="F1784" s="9"/>
      <c r="G1784" s="4"/>
      <c r="H1784" s="4"/>
      <c r="I1784" s="4"/>
    </row>
    <row r="1785" spans="1:9" x14ac:dyDescent="0.2">
      <c r="A1785" s="11" t="s">
        <v>783</v>
      </c>
      <c r="B1785" s="8">
        <v>13.65</v>
      </c>
      <c r="C1785" s="6">
        <v>-0.03</v>
      </c>
      <c r="D1785" s="6">
        <v>-0.23923444976076549</v>
      </c>
      <c r="E1785" s="4"/>
      <c r="F1785" s="9"/>
      <c r="G1785" s="4"/>
      <c r="H1785" s="4"/>
      <c r="I1785" s="4"/>
    </row>
    <row r="1786" spans="1:9" x14ac:dyDescent="0.2">
      <c r="A1786" s="11" t="s">
        <v>784</v>
      </c>
      <c r="B1786" s="8">
        <v>13.68</v>
      </c>
      <c r="C1786" s="6">
        <v>0.03</v>
      </c>
      <c r="D1786" s="6">
        <v>0.23980815347721821</v>
      </c>
      <c r="E1786" s="4"/>
      <c r="F1786" s="9"/>
      <c r="G1786" s="4"/>
      <c r="H1786" s="4"/>
      <c r="I1786" s="4"/>
    </row>
    <row r="1787" spans="1:9" x14ac:dyDescent="0.2">
      <c r="A1787" s="11" t="s">
        <v>785</v>
      </c>
      <c r="B1787" s="8">
        <v>13.65</v>
      </c>
      <c r="C1787" s="6">
        <v>0.03</v>
      </c>
      <c r="D1787" s="6">
        <v>0.24038461538461539</v>
      </c>
      <c r="E1787" s="4"/>
      <c r="F1787" s="9"/>
      <c r="G1787" s="4"/>
      <c r="H1787" s="4"/>
      <c r="I1787" s="4"/>
    </row>
    <row r="1788" spans="1:9" x14ac:dyDescent="0.2">
      <c r="A1788" s="11" t="s">
        <v>786</v>
      </c>
      <c r="B1788" s="8">
        <v>13.62</v>
      </c>
      <c r="C1788" s="6">
        <v>0.02</v>
      </c>
      <c r="D1788" s="6">
        <v>0.1605136436597111</v>
      </c>
      <c r="E1788" s="4"/>
      <c r="F1788" s="9"/>
      <c r="G1788" s="4"/>
      <c r="H1788" s="4"/>
      <c r="I1788" s="4"/>
    </row>
    <row r="1789" spans="1:9" x14ac:dyDescent="0.2">
      <c r="A1789" s="11" t="s">
        <v>787</v>
      </c>
      <c r="B1789" s="8">
        <v>13.6</v>
      </c>
      <c r="C1789" s="6">
        <v>-0.06</v>
      </c>
      <c r="D1789" s="6">
        <v>-0.47923322683706071</v>
      </c>
      <c r="E1789" s="4"/>
      <c r="F1789" s="9"/>
      <c r="G1789" s="4"/>
      <c r="H1789" s="4"/>
      <c r="I1789" s="4"/>
    </row>
    <row r="1790" spans="1:9" x14ac:dyDescent="0.2">
      <c r="A1790" s="11" t="s">
        <v>788</v>
      </c>
      <c r="B1790" s="8">
        <v>13.66</v>
      </c>
      <c r="C1790" s="6">
        <v>0.02</v>
      </c>
      <c r="D1790" s="6">
        <v>0.16</v>
      </c>
      <c r="E1790" s="4"/>
      <c r="F1790" s="9"/>
      <c r="G1790" s="4"/>
      <c r="H1790" s="4"/>
      <c r="I1790" s="4"/>
    </row>
    <row r="1791" spans="1:9" x14ac:dyDescent="0.2">
      <c r="A1791" s="11" t="s">
        <v>789</v>
      </c>
      <c r="B1791" s="8">
        <v>13.63</v>
      </c>
      <c r="C1791" s="6">
        <v>0.05</v>
      </c>
      <c r="D1791" s="6">
        <v>0.40160642570281119</v>
      </c>
      <c r="E1791" s="4"/>
      <c r="F1791" s="9"/>
      <c r="G1791" s="4"/>
      <c r="H1791" s="4"/>
      <c r="I1791" s="4"/>
    </row>
    <row r="1792" spans="1:9" x14ac:dyDescent="0.2">
      <c r="A1792" s="11" t="s">
        <v>790</v>
      </c>
      <c r="B1792" s="8">
        <v>13.58</v>
      </c>
      <c r="C1792" s="6">
        <v>0.01</v>
      </c>
      <c r="D1792" s="6">
        <v>8.0385852090032198E-2</v>
      </c>
      <c r="E1792" s="4"/>
      <c r="F1792" s="9"/>
      <c r="G1792" s="4"/>
      <c r="H1792" s="4"/>
      <c r="I1792" s="4"/>
    </row>
    <row r="1793" spans="1:9" x14ac:dyDescent="0.2">
      <c r="A1793" s="11" t="s">
        <v>791</v>
      </c>
      <c r="B1793" s="8">
        <v>13.57</v>
      </c>
      <c r="C1793" s="6">
        <v>-0.04</v>
      </c>
      <c r="D1793" s="6">
        <v>-0.32051282051282048</v>
      </c>
      <c r="E1793" s="4"/>
      <c r="F1793" s="9"/>
      <c r="G1793" s="4"/>
      <c r="H1793" s="4"/>
      <c r="I1793" s="4"/>
    </row>
    <row r="1794" spans="1:9" x14ac:dyDescent="0.2">
      <c r="A1794" s="11" t="s">
        <v>792</v>
      </c>
      <c r="B1794" s="8">
        <v>13.61</v>
      </c>
      <c r="C1794" s="6">
        <v>0.03</v>
      </c>
      <c r="D1794" s="6">
        <v>0.24096385542168669</v>
      </c>
      <c r="E1794" s="4"/>
      <c r="F1794" s="9"/>
      <c r="G1794" s="4"/>
      <c r="H1794" s="4"/>
      <c r="I1794" s="4"/>
    </row>
    <row r="1795" spans="1:9" x14ac:dyDescent="0.2">
      <c r="A1795" s="11" t="s">
        <v>793</v>
      </c>
      <c r="B1795" s="8">
        <v>13.58</v>
      </c>
      <c r="C1795" s="6">
        <v>-0.06</v>
      </c>
      <c r="D1795" s="6">
        <v>-0.47961630695443652</v>
      </c>
      <c r="E1795" s="4"/>
      <c r="F1795" s="9"/>
      <c r="G1795" s="4"/>
      <c r="H1795" s="4"/>
      <c r="I1795" s="4"/>
    </row>
    <row r="1796" spans="1:9" x14ac:dyDescent="0.2">
      <c r="A1796" s="11" t="s">
        <v>794</v>
      </c>
      <c r="B1796" s="8">
        <v>13.64</v>
      </c>
      <c r="C1796" s="6">
        <v>-0.06</v>
      </c>
      <c r="D1796" s="6">
        <v>-0.47732696897374699</v>
      </c>
      <c r="E1796" s="4"/>
      <c r="F1796" s="9"/>
      <c r="G1796" s="4"/>
      <c r="H1796" s="4"/>
      <c r="I1796" s="4"/>
    </row>
    <row r="1797" spans="1:9" x14ac:dyDescent="0.2">
      <c r="A1797" s="11" t="s">
        <v>795</v>
      </c>
      <c r="B1797" s="8">
        <v>13.71</v>
      </c>
      <c r="C1797" s="6">
        <v>0</v>
      </c>
      <c r="D1797" s="6">
        <v>0</v>
      </c>
      <c r="E1797" s="4"/>
      <c r="F1797" s="9"/>
      <c r="G1797" s="4"/>
      <c r="H1797" s="4"/>
      <c r="I1797" s="4"/>
    </row>
    <row r="1798" spans="1:9" x14ac:dyDescent="0.2">
      <c r="A1798" s="11" t="s">
        <v>796</v>
      </c>
      <c r="B1798" s="8">
        <v>13.71</v>
      </c>
      <c r="C1798" s="6">
        <v>0.01</v>
      </c>
      <c r="D1798" s="6">
        <v>7.9617834394904496E-2</v>
      </c>
      <c r="E1798" s="4"/>
      <c r="F1798" s="9"/>
      <c r="G1798" s="4"/>
      <c r="H1798" s="4"/>
      <c r="I1798" s="4"/>
    </row>
    <row r="1799" spans="1:9" x14ac:dyDescent="0.2">
      <c r="A1799" s="11" t="s">
        <v>797</v>
      </c>
      <c r="B1799" s="8">
        <v>13.69</v>
      </c>
      <c r="C1799" s="6">
        <v>-0.03</v>
      </c>
      <c r="D1799" s="6">
        <v>-0.23828435266084191</v>
      </c>
      <c r="E1799" s="4"/>
      <c r="F1799" s="9"/>
      <c r="G1799" s="4"/>
      <c r="H1799" s="4"/>
      <c r="I1799" s="4"/>
    </row>
    <row r="1800" spans="1:9" x14ac:dyDescent="0.2">
      <c r="A1800" s="11" t="s">
        <v>798</v>
      </c>
      <c r="B1800" s="8">
        <v>13.73</v>
      </c>
      <c r="C1800" s="6">
        <v>0</v>
      </c>
      <c r="D1800" s="6">
        <v>0</v>
      </c>
      <c r="E1800" s="4"/>
      <c r="F1800" s="9"/>
      <c r="G1800" s="4"/>
      <c r="H1800" s="4"/>
      <c r="I1800" s="4"/>
    </row>
    <row r="1801" spans="1:9" x14ac:dyDescent="0.2">
      <c r="A1801" s="11" t="s">
        <v>799</v>
      </c>
      <c r="B1801" s="8">
        <v>13.73</v>
      </c>
      <c r="C1801" s="6">
        <v>0</v>
      </c>
      <c r="D1801" s="6">
        <v>0</v>
      </c>
      <c r="E1801" s="4"/>
      <c r="F1801" s="9"/>
      <c r="G1801" s="4"/>
      <c r="H1801" s="4"/>
      <c r="I1801" s="4"/>
    </row>
    <row r="1802" spans="1:9" x14ac:dyDescent="0.2">
      <c r="A1802" s="11" t="s">
        <v>800</v>
      </c>
      <c r="B1802" s="8">
        <v>13.73</v>
      </c>
      <c r="C1802" s="6">
        <v>0.08</v>
      </c>
      <c r="D1802" s="6">
        <v>0.63948840927258188</v>
      </c>
      <c r="E1802" s="4"/>
      <c r="F1802" s="9"/>
      <c r="G1802" s="4"/>
      <c r="H1802" s="4"/>
      <c r="I1802" s="4"/>
    </row>
    <row r="1803" spans="1:9" x14ac:dyDescent="0.2">
      <c r="A1803" s="11" t="s">
        <v>801</v>
      </c>
      <c r="B1803" s="8">
        <v>13.64</v>
      </c>
      <c r="C1803" s="6">
        <v>0.05</v>
      </c>
      <c r="D1803" s="6">
        <v>0.4012841091492777</v>
      </c>
      <c r="E1803" s="4"/>
      <c r="F1803" s="9"/>
      <c r="G1803" s="4"/>
      <c r="H1803" s="4"/>
      <c r="I1803" s="4"/>
    </row>
    <row r="1804" spans="1:9" x14ac:dyDescent="0.2">
      <c r="A1804" s="11" t="s">
        <v>802</v>
      </c>
      <c r="B1804" s="8">
        <v>13.59</v>
      </c>
      <c r="C1804" s="6">
        <v>-0.03</v>
      </c>
      <c r="D1804" s="6">
        <v>-0.24019215372297839</v>
      </c>
      <c r="E1804" s="4"/>
      <c r="F1804" s="9"/>
      <c r="G1804" s="4"/>
      <c r="H1804" s="4"/>
      <c r="I1804" s="4"/>
    </row>
    <row r="1805" spans="1:9" x14ac:dyDescent="0.2">
      <c r="A1805" s="11" t="s">
        <v>803</v>
      </c>
      <c r="B1805" s="8">
        <v>13.62</v>
      </c>
      <c r="C1805" s="6">
        <v>-0.06</v>
      </c>
      <c r="D1805" s="6">
        <v>-0.47808764940239051</v>
      </c>
      <c r="E1805" s="4"/>
      <c r="F1805" s="9"/>
      <c r="G1805" s="4"/>
      <c r="H1805" s="4"/>
      <c r="I1805" s="4"/>
    </row>
    <row r="1806" spans="1:9" x14ac:dyDescent="0.2">
      <c r="A1806" s="11" t="s">
        <v>804</v>
      </c>
      <c r="B1806" s="8">
        <v>13.68</v>
      </c>
      <c r="C1806" s="6">
        <v>0.01</v>
      </c>
      <c r="D1806" s="6">
        <v>7.9744816586921896E-2</v>
      </c>
      <c r="E1806" s="4"/>
      <c r="F1806" s="9"/>
      <c r="G1806" s="4"/>
      <c r="H1806" s="4"/>
      <c r="I1806" s="4"/>
    </row>
    <row r="1807" spans="1:9" x14ac:dyDescent="0.2">
      <c r="A1807" s="11" t="s">
        <v>805</v>
      </c>
      <c r="B1807" s="8">
        <v>13.67</v>
      </c>
      <c r="C1807" s="6">
        <v>-0.01</v>
      </c>
      <c r="D1807" s="6">
        <v>-7.9681274900398405E-2</v>
      </c>
      <c r="E1807" s="4"/>
      <c r="F1807" s="9"/>
      <c r="G1807" s="4"/>
      <c r="H1807" s="4"/>
      <c r="I1807" s="4"/>
    </row>
    <row r="1808" spans="1:9" x14ac:dyDescent="0.2">
      <c r="A1808" s="11" t="s">
        <v>806</v>
      </c>
      <c r="B1808" s="8">
        <v>13.69</v>
      </c>
      <c r="C1808" s="6">
        <v>-7.0000000000000007E-2</v>
      </c>
      <c r="D1808" s="6">
        <v>-0.55467511885895404</v>
      </c>
      <c r="E1808" s="4"/>
      <c r="F1808" s="9"/>
      <c r="G1808" s="4"/>
      <c r="H1808" s="4"/>
      <c r="I1808" s="4"/>
    </row>
    <row r="1809" spans="1:9" x14ac:dyDescent="0.2">
      <c r="A1809" s="11" t="s">
        <v>807</v>
      </c>
      <c r="B1809" s="8">
        <v>13.76</v>
      </c>
      <c r="C1809" s="6">
        <v>0.01</v>
      </c>
      <c r="D1809" s="6">
        <v>7.9302141157811298E-2</v>
      </c>
      <c r="E1809" s="4"/>
      <c r="F1809" s="9"/>
      <c r="G1809" s="4"/>
      <c r="H1809" s="4"/>
      <c r="I1809" s="4"/>
    </row>
    <row r="1810" spans="1:9" x14ac:dyDescent="0.2">
      <c r="A1810" s="11" t="s">
        <v>808</v>
      </c>
      <c r="B1810" s="8">
        <v>13.75</v>
      </c>
      <c r="C1810" s="6">
        <v>0.02</v>
      </c>
      <c r="D1810" s="6">
        <v>0.15885623510722799</v>
      </c>
      <c r="E1810" s="4"/>
      <c r="F1810" s="9"/>
      <c r="G1810" s="4"/>
      <c r="H1810" s="4"/>
      <c r="I1810" s="4"/>
    </row>
    <row r="1811" spans="1:9" x14ac:dyDescent="0.2">
      <c r="A1811" s="11" t="s">
        <v>809</v>
      </c>
      <c r="B1811" s="8">
        <v>13.73</v>
      </c>
      <c r="C1811" s="6">
        <v>0.03</v>
      </c>
      <c r="D1811" s="6">
        <v>0.23885350318471341</v>
      </c>
      <c r="E1811" s="4"/>
      <c r="F1811" s="9"/>
      <c r="G1811" s="4"/>
      <c r="H1811" s="4"/>
      <c r="I1811" s="4"/>
    </row>
    <row r="1812" spans="1:9" x14ac:dyDescent="0.2">
      <c r="A1812" s="11" t="s">
        <v>810</v>
      </c>
      <c r="B1812" s="8">
        <v>13.69</v>
      </c>
      <c r="C1812" s="6">
        <v>-0.02</v>
      </c>
      <c r="D1812" s="6">
        <v>-0.1589825119236884</v>
      </c>
      <c r="E1812" s="4"/>
      <c r="F1812" s="9"/>
      <c r="G1812" s="4"/>
      <c r="H1812" s="4"/>
      <c r="I1812" s="4"/>
    </row>
    <row r="1813" spans="1:9" x14ac:dyDescent="0.2">
      <c r="A1813" s="11" t="s">
        <v>811</v>
      </c>
      <c r="B1813" s="8">
        <v>13.72</v>
      </c>
      <c r="C1813" s="6">
        <v>0.01</v>
      </c>
      <c r="D1813" s="6">
        <v>7.9554494828957795E-2</v>
      </c>
      <c r="E1813" s="4"/>
      <c r="F1813" s="9"/>
      <c r="G1813" s="4"/>
      <c r="H1813" s="4"/>
      <c r="I1813" s="4"/>
    </row>
    <row r="1814" spans="1:9" x14ac:dyDescent="0.2">
      <c r="A1814" s="11" t="s">
        <v>812</v>
      </c>
      <c r="B1814" s="8">
        <v>13.71</v>
      </c>
      <c r="C1814" s="6">
        <v>0.03</v>
      </c>
      <c r="D1814" s="6">
        <v>0.23923444976076549</v>
      </c>
      <c r="E1814" s="4"/>
      <c r="F1814" s="9"/>
      <c r="G1814" s="4"/>
      <c r="H1814" s="4"/>
      <c r="I1814" s="4"/>
    </row>
    <row r="1815" spans="1:9" x14ac:dyDescent="0.2">
      <c r="A1815" s="11" t="s">
        <v>813</v>
      </c>
      <c r="B1815" s="8">
        <v>13.67</v>
      </c>
      <c r="C1815" s="6">
        <v>0.01</v>
      </c>
      <c r="D1815" s="6">
        <v>7.9808459696727896E-2</v>
      </c>
      <c r="E1815" s="4"/>
      <c r="F1815" s="9"/>
      <c r="G1815" s="4"/>
      <c r="H1815" s="4"/>
      <c r="I1815" s="4"/>
    </row>
    <row r="1816" spans="1:9" x14ac:dyDescent="0.2">
      <c r="A1816" s="11" t="s">
        <v>814</v>
      </c>
      <c r="B1816" s="8">
        <v>13.66</v>
      </c>
      <c r="C1816" s="6">
        <v>0</v>
      </c>
      <c r="D1816" s="6">
        <v>0</v>
      </c>
      <c r="E1816" s="4"/>
      <c r="F1816" s="9"/>
      <c r="G1816" s="4"/>
      <c r="H1816" s="4"/>
      <c r="I1816" s="4"/>
    </row>
    <row r="1817" spans="1:9" x14ac:dyDescent="0.2">
      <c r="A1817" s="11" t="s">
        <v>815</v>
      </c>
      <c r="B1817" s="8">
        <v>13.66</v>
      </c>
      <c r="C1817" s="6">
        <v>0.01</v>
      </c>
      <c r="D1817" s="6">
        <v>7.9872204472843406E-2</v>
      </c>
      <c r="E1817" s="4"/>
      <c r="F1817" s="9"/>
      <c r="G1817" s="4"/>
      <c r="H1817" s="4"/>
      <c r="I1817" s="4"/>
    </row>
    <row r="1818" spans="1:9" x14ac:dyDescent="0.2">
      <c r="A1818" s="11" t="s">
        <v>816</v>
      </c>
      <c r="B1818" s="8">
        <v>13.64</v>
      </c>
      <c r="C1818" s="6">
        <v>0.02</v>
      </c>
      <c r="D1818" s="6">
        <v>0.16</v>
      </c>
      <c r="E1818" s="4"/>
      <c r="F1818" s="9"/>
      <c r="G1818" s="4"/>
      <c r="H1818" s="4"/>
      <c r="I1818" s="4"/>
    </row>
    <row r="1819" spans="1:9" x14ac:dyDescent="0.2">
      <c r="A1819" s="11" t="s">
        <v>817</v>
      </c>
      <c r="B1819" s="8">
        <v>13.63</v>
      </c>
      <c r="C1819" s="6">
        <v>0.02</v>
      </c>
      <c r="D1819" s="6">
        <v>0.1602564102564103</v>
      </c>
      <c r="E1819" s="4"/>
      <c r="F1819" s="9"/>
      <c r="G1819" s="4"/>
      <c r="H1819" s="4"/>
      <c r="I1819" s="4"/>
    </row>
    <row r="1820" spans="1:9" x14ac:dyDescent="0.2">
      <c r="A1820" s="11" t="s">
        <v>818</v>
      </c>
      <c r="B1820" s="8">
        <v>13.6</v>
      </c>
      <c r="C1820" s="6">
        <v>0.03</v>
      </c>
      <c r="D1820" s="6">
        <v>0.24096385542168669</v>
      </c>
      <c r="E1820" s="4"/>
      <c r="F1820" s="9"/>
      <c r="G1820" s="4"/>
      <c r="H1820" s="4"/>
      <c r="I1820" s="4"/>
    </row>
    <row r="1821" spans="1:9" x14ac:dyDescent="0.2">
      <c r="A1821" s="11" t="s">
        <v>819</v>
      </c>
      <c r="B1821" s="8">
        <v>13.57</v>
      </c>
      <c r="C1821" s="6">
        <v>0.08</v>
      </c>
      <c r="D1821" s="6">
        <v>0.64672594987873888</v>
      </c>
      <c r="E1821" s="4"/>
      <c r="F1821" s="9"/>
      <c r="G1821" s="4"/>
      <c r="H1821" s="4"/>
      <c r="I1821" s="4"/>
    </row>
    <row r="1822" spans="1:9" x14ac:dyDescent="0.2">
      <c r="A1822" s="11" t="s">
        <v>820</v>
      </c>
      <c r="B1822" s="8">
        <v>13.48</v>
      </c>
      <c r="C1822" s="6">
        <v>0.05</v>
      </c>
      <c r="D1822" s="6">
        <v>0.40584415584415579</v>
      </c>
      <c r="E1822" s="4"/>
      <c r="F1822" s="9"/>
      <c r="G1822" s="4"/>
      <c r="H1822" s="4"/>
      <c r="I1822" s="4"/>
    </row>
    <row r="1823" spans="1:9" x14ac:dyDescent="0.2">
      <c r="A1823" s="11" t="s">
        <v>821</v>
      </c>
      <c r="B1823" s="8">
        <v>13.43</v>
      </c>
      <c r="C1823" s="6">
        <v>0.04</v>
      </c>
      <c r="D1823" s="6">
        <v>0.32573289902280128</v>
      </c>
      <c r="E1823" s="4"/>
      <c r="F1823" s="9"/>
      <c r="G1823" s="4"/>
      <c r="H1823" s="4"/>
      <c r="I1823" s="4"/>
    </row>
    <row r="1824" spans="1:9" x14ac:dyDescent="0.2">
      <c r="A1824" s="11" t="s">
        <v>822</v>
      </c>
      <c r="B1824" s="8">
        <v>13.39</v>
      </c>
      <c r="C1824" s="6">
        <v>0.01</v>
      </c>
      <c r="D1824" s="6">
        <v>8.1499592502037504E-2</v>
      </c>
      <c r="E1824" s="4"/>
      <c r="F1824" s="9"/>
      <c r="G1824" s="4"/>
      <c r="H1824" s="4"/>
      <c r="I1824" s="4"/>
    </row>
    <row r="1825" spans="1:9" x14ac:dyDescent="0.2">
      <c r="A1825" s="11" t="s">
        <v>823</v>
      </c>
      <c r="B1825" s="8">
        <v>13.38</v>
      </c>
      <c r="C1825" s="6">
        <v>-0.06</v>
      </c>
      <c r="D1825" s="6">
        <v>-0.48661800486618012</v>
      </c>
      <c r="E1825" s="4"/>
      <c r="F1825" s="9"/>
      <c r="G1825" s="4"/>
      <c r="H1825" s="4"/>
      <c r="I1825" s="4"/>
    </row>
    <row r="1826" spans="1:9" x14ac:dyDescent="0.2">
      <c r="A1826" s="11" t="s">
        <v>824</v>
      </c>
      <c r="B1826" s="8">
        <v>13.44</v>
      </c>
      <c r="C1826" s="6">
        <v>0</v>
      </c>
      <c r="D1826" s="6">
        <v>0</v>
      </c>
      <c r="E1826" s="4"/>
      <c r="F1826" s="9"/>
      <c r="G1826" s="4"/>
      <c r="H1826" s="4"/>
      <c r="I1826" s="4"/>
    </row>
    <row r="1827" spans="1:9" x14ac:dyDescent="0.2">
      <c r="A1827" s="11" t="s">
        <v>825</v>
      </c>
      <c r="B1827" s="8">
        <v>13.43</v>
      </c>
      <c r="C1827" s="6">
        <v>0.09</v>
      </c>
      <c r="D1827" s="6">
        <v>0.73529411764705888</v>
      </c>
      <c r="E1827" s="4"/>
      <c r="F1827" s="9"/>
      <c r="G1827" s="4"/>
      <c r="H1827" s="4"/>
      <c r="I1827" s="4"/>
    </row>
    <row r="1828" spans="1:9" x14ac:dyDescent="0.2">
      <c r="A1828" s="11" t="s">
        <v>826</v>
      </c>
      <c r="B1828" s="8">
        <v>13.34</v>
      </c>
      <c r="C1828" s="6">
        <v>0.05</v>
      </c>
      <c r="D1828" s="6">
        <v>0.41017227235438891</v>
      </c>
      <c r="E1828" s="4"/>
      <c r="F1828" s="9"/>
      <c r="G1828" s="4"/>
      <c r="H1828" s="4"/>
      <c r="I1828" s="4"/>
    </row>
    <row r="1829" spans="1:9" x14ac:dyDescent="0.2">
      <c r="A1829" s="11" t="s">
        <v>827</v>
      </c>
      <c r="B1829" s="8">
        <v>13.28</v>
      </c>
      <c r="C1829" s="6">
        <v>0.08</v>
      </c>
      <c r="D1829" s="6">
        <v>0.66061106523534274</v>
      </c>
      <c r="E1829" s="4"/>
      <c r="F1829" s="9"/>
      <c r="G1829" s="4"/>
      <c r="H1829" s="4"/>
      <c r="I1829" s="4"/>
    </row>
    <row r="1830" spans="1:9" x14ac:dyDescent="0.2">
      <c r="A1830" s="11" t="s">
        <v>828</v>
      </c>
      <c r="B1830" s="8">
        <v>13.2</v>
      </c>
      <c r="C1830" s="6">
        <v>0.03</v>
      </c>
      <c r="D1830" s="6">
        <v>0.24834437086092709</v>
      </c>
      <c r="E1830" s="4"/>
      <c r="F1830" s="9"/>
      <c r="G1830" s="4"/>
      <c r="H1830" s="4"/>
      <c r="I1830" s="4"/>
    </row>
    <row r="1831" spans="1:9" x14ac:dyDescent="0.2">
      <c r="A1831" s="11" t="s">
        <v>829</v>
      </c>
      <c r="B1831" s="8">
        <v>13.16</v>
      </c>
      <c r="C1831" s="6">
        <v>-0.14000000000000001</v>
      </c>
      <c r="D1831" s="6">
        <v>-1.1456628477905073</v>
      </c>
      <c r="E1831" s="4"/>
      <c r="F1831" s="9"/>
      <c r="G1831" s="4"/>
      <c r="H1831" s="4"/>
      <c r="I1831" s="4"/>
    </row>
    <row r="1832" spans="1:9" x14ac:dyDescent="0.2">
      <c r="A1832" s="11" t="s">
        <v>830</v>
      </c>
      <c r="B1832" s="8">
        <v>13.32</v>
      </c>
      <c r="C1832" s="6">
        <v>-0.03</v>
      </c>
      <c r="D1832" s="6">
        <v>-0.24489795918367349</v>
      </c>
      <c r="E1832" s="4"/>
      <c r="F1832" s="9"/>
      <c r="G1832" s="4"/>
      <c r="H1832" s="4"/>
      <c r="I1832" s="4"/>
    </row>
    <row r="1833" spans="1:9" x14ac:dyDescent="0.2">
      <c r="A1833" s="11" t="s">
        <v>831</v>
      </c>
      <c r="B1833" s="8">
        <v>13.35</v>
      </c>
      <c r="C1833" s="6">
        <v>-0.02</v>
      </c>
      <c r="D1833" s="6">
        <v>-0.16299918500407501</v>
      </c>
      <c r="E1833" s="4"/>
      <c r="F1833" s="9"/>
      <c r="G1833" s="4"/>
      <c r="H1833" s="4"/>
      <c r="I1833" s="4"/>
    </row>
    <row r="1834" spans="1:9" x14ac:dyDescent="0.2">
      <c r="A1834" s="11" t="s">
        <v>832</v>
      </c>
      <c r="B1834" s="8">
        <v>13.37</v>
      </c>
      <c r="C1834" s="6">
        <v>0.05</v>
      </c>
      <c r="D1834" s="6">
        <v>0.40916530278232399</v>
      </c>
      <c r="E1834" s="4"/>
      <c r="F1834" s="9"/>
      <c r="G1834" s="4"/>
      <c r="H1834" s="4"/>
      <c r="I1834" s="4"/>
    </row>
    <row r="1835" spans="1:9" x14ac:dyDescent="0.2">
      <c r="A1835" s="11" t="s">
        <v>833</v>
      </c>
      <c r="B1835" s="8">
        <v>13.32</v>
      </c>
      <c r="C1835" s="6">
        <v>0.06</v>
      </c>
      <c r="D1835" s="6">
        <v>0.49342105263157893</v>
      </c>
      <c r="E1835" s="4"/>
      <c r="F1835" s="9"/>
      <c r="G1835" s="4"/>
      <c r="H1835" s="4"/>
      <c r="I1835" s="4"/>
    </row>
    <row r="1836" spans="1:9" x14ac:dyDescent="0.2">
      <c r="A1836" s="11" t="s">
        <v>834</v>
      </c>
      <c r="B1836" s="8">
        <v>13.25</v>
      </c>
      <c r="C1836" s="6">
        <v>0</v>
      </c>
      <c r="D1836" s="6">
        <v>0</v>
      </c>
      <c r="E1836" s="4"/>
      <c r="F1836" s="9"/>
      <c r="G1836" s="4"/>
      <c r="H1836" s="4"/>
      <c r="I1836" s="4"/>
    </row>
    <row r="1837" spans="1:9" x14ac:dyDescent="0.2">
      <c r="A1837" s="11" t="s">
        <v>835</v>
      </c>
      <c r="B1837" s="8">
        <v>13.25</v>
      </c>
      <c r="C1837" s="6">
        <v>-0.04</v>
      </c>
      <c r="D1837" s="6">
        <v>-0.32786885245901642</v>
      </c>
      <c r="E1837" s="4"/>
      <c r="F1837" s="9"/>
      <c r="G1837" s="4"/>
      <c r="H1837" s="4"/>
      <c r="I1837" s="4"/>
    </row>
    <row r="1838" spans="1:9" x14ac:dyDescent="0.2">
      <c r="A1838" s="11" t="s">
        <v>836</v>
      </c>
      <c r="B1838" s="8">
        <v>13.29</v>
      </c>
      <c r="C1838" s="6">
        <v>0</v>
      </c>
      <c r="D1838" s="6">
        <v>0</v>
      </c>
      <c r="E1838" s="4"/>
      <c r="F1838" s="9"/>
      <c r="G1838" s="4"/>
      <c r="H1838" s="4"/>
      <c r="I1838" s="4"/>
    </row>
    <row r="1839" spans="1:9" x14ac:dyDescent="0.2">
      <c r="A1839" s="11" t="s">
        <v>837</v>
      </c>
      <c r="B1839" s="8">
        <v>13.3</v>
      </c>
      <c r="C1839" s="6">
        <v>-0.05</v>
      </c>
      <c r="D1839" s="6">
        <v>-0.40816326530612251</v>
      </c>
      <c r="E1839" s="4"/>
      <c r="F1839" s="9"/>
      <c r="G1839" s="4"/>
      <c r="H1839" s="4"/>
      <c r="I1839" s="4"/>
    </row>
    <row r="1840" spans="1:9" x14ac:dyDescent="0.2">
      <c r="A1840" s="11" t="s">
        <v>838</v>
      </c>
      <c r="B1840" s="8">
        <v>13.35</v>
      </c>
      <c r="C1840" s="6">
        <v>-0.05</v>
      </c>
      <c r="D1840" s="6">
        <v>-0.4065040650406504</v>
      </c>
      <c r="E1840" s="4"/>
      <c r="F1840" s="9"/>
      <c r="G1840" s="4"/>
      <c r="H1840" s="4"/>
      <c r="I1840" s="4"/>
    </row>
    <row r="1841" spans="1:9" x14ac:dyDescent="0.2">
      <c r="A1841" s="11" t="s">
        <v>839</v>
      </c>
      <c r="B1841" s="8">
        <v>13.4</v>
      </c>
      <c r="C1841" s="6">
        <v>-0.05</v>
      </c>
      <c r="D1841" s="6">
        <v>-0.40485829959514169</v>
      </c>
      <c r="E1841" s="4"/>
      <c r="F1841" s="9"/>
      <c r="G1841" s="4"/>
      <c r="H1841" s="4"/>
      <c r="I1841" s="4"/>
    </row>
    <row r="1842" spans="1:9" x14ac:dyDescent="0.2">
      <c r="A1842" s="11" t="s">
        <v>840</v>
      </c>
      <c r="B1842" s="8">
        <v>13.46</v>
      </c>
      <c r="C1842" s="6">
        <v>0.01</v>
      </c>
      <c r="D1842" s="6">
        <v>8.1037277147487805E-2</v>
      </c>
      <c r="E1842" s="4"/>
      <c r="F1842" s="9"/>
      <c r="G1842" s="4"/>
      <c r="H1842" s="4"/>
      <c r="I1842" s="4"/>
    </row>
    <row r="1843" spans="1:9" x14ac:dyDescent="0.2">
      <c r="A1843" s="11" t="s">
        <v>841</v>
      </c>
      <c r="B1843" s="8">
        <v>13.44</v>
      </c>
      <c r="C1843" s="6">
        <v>-0.01</v>
      </c>
      <c r="D1843" s="6">
        <v>-8.0971659919028299E-2</v>
      </c>
      <c r="E1843" s="4"/>
      <c r="F1843" s="9"/>
      <c r="G1843" s="4"/>
      <c r="H1843" s="4"/>
      <c r="I1843" s="4"/>
    </row>
    <row r="1844" spans="1:9" x14ac:dyDescent="0.2">
      <c r="A1844" s="11" t="s">
        <v>842</v>
      </c>
      <c r="B1844" s="8">
        <v>13.45</v>
      </c>
      <c r="C1844" s="6">
        <v>0.03</v>
      </c>
      <c r="D1844" s="6">
        <v>0.2435064935064935</v>
      </c>
      <c r="E1844" s="4"/>
      <c r="F1844" s="9"/>
      <c r="G1844" s="4"/>
      <c r="H1844" s="4"/>
      <c r="I1844" s="4"/>
    </row>
    <row r="1845" spans="1:9" x14ac:dyDescent="0.2">
      <c r="A1845" s="11" t="s">
        <v>843</v>
      </c>
      <c r="B1845" s="8">
        <v>13.42</v>
      </c>
      <c r="C1845" s="6">
        <v>0.02</v>
      </c>
      <c r="D1845" s="6">
        <v>0.16260162601626019</v>
      </c>
      <c r="E1845" s="4"/>
      <c r="F1845" s="9"/>
      <c r="G1845" s="4"/>
      <c r="H1845" s="4"/>
      <c r="I1845" s="4"/>
    </row>
    <row r="1846" spans="1:9" x14ac:dyDescent="0.2">
      <c r="A1846" s="11" t="s">
        <v>844</v>
      </c>
      <c r="B1846" s="8">
        <v>13.4</v>
      </c>
      <c r="C1846" s="6">
        <v>-7.0000000000000007E-2</v>
      </c>
      <c r="D1846" s="6">
        <v>-0.56588520614389648</v>
      </c>
      <c r="E1846" s="4"/>
      <c r="F1846" s="9"/>
      <c r="G1846" s="4"/>
      <c r="H1846" s="4"/>
      <c r="I1846" s="4"/>
    </row>
    <row r="1847" spans="1:9" x14ac:dyDescent="0.2">
      <c r="A1847" s="11" t="s">
        <v>845</v>
      </c>
      <c r="B1847" s="8">
        <v>13.47</v>
      </c>
      <c r="C1847" s="6">
        <v>0</v>
      </c>
      <c r="D1847" s="6">
        <v>0</v>
      </c>
      <c r="E1847" s="4"/>
      <c r="F1847" s="9"/>
      <c r="G1847" s="4"/>
      <c r="H1847" s="4"/>
      <c r="I1847" s="4"/>
    </row>
    <row r="1848" spans="1:9" x14ac:dyDescent="0.2">
      <c r="A1848" s="11" t="s">
        <v>846</v>
      </c>
      <c r="B1848" s="8">
        <v>13.47</v>
      </c>
      <c r="C1848" s="6">
        <v>-0.03</v>
      </c>
      <c r="D1848" s="6">
        <v>-0.24193548387096769</v>
      </c>
      <c r="E1848" s="4"/>
      <c r="F1848" s="9"/>
      <c r="G1848" s="4"/>
      <c r="H1848" s="4"/>
      <c r="I1848" s="4"/>
    </row>
    <row r="1849" spans="1:9" x14ac:dyDescent="0.2">
      <c r="A1849" s="11" t="s">
        <v>847</v>
      </c>
      <c r="B1849" s="8">
        <v>13.51</v>
      </c>
      <c r="C1849" s="6">
        <v>-0.01</v>
      </c>
      <c r="D1849" s="6">
        <v>-8.0580177276389997E-2</v>
      </c>
      <c r="E1849" s="4"/>
      <c r="F1849" s="9"/>
      <c r="G1849" s="4"/>
      <c r="H1849" s="4"/>
      <c r="I1849" s="4"/>
    </row>
    <row r="1850" spans="1:9" x14ac:dyDescent="0.2">
      <c r="A1850" s="11" t="s">
        <v>848</v>
      </c>
      <c r="B1850" s="8">
        <v>13.53</v>
      </c>
      <c r="C1850" s="6">
        <v>0.01</v>
      </c>
      <c r="D1850" s="6">
        <v>8.0645161290322606E-2</v>
      </c>
      <c r="E1850" s="4"/>
      <c r="F1850" s="9"/>
      <c r="G1850" s="4"/>
      <c r="H1850" s="4"/>
      <c r="I1850" s="4"/>
    </row>
    <row r="1851" spans="1:9" x14ac:dyDescent="0.2">
      <c r="A1851" s="11" t="s">
        <v>849</v>
      </c>
      <c r="B1851" s="8">
        <v>13.51</v>
      </c>
      <c r="C1851" s="6">
        <v>0.04</v>
      </c>
      <c r="D1851" s="6">
        <v>0.32362459546925559</v>
      </c>
      <c r="E1851" s="4"/>
      <c r="F1851" s="9"/>
      <c r="G1851" s="4"/>
      <c r="H1851" s="4"/>
      <c r="I1851" s="4"/>
    </row>
    <row r="1852" spans="1:9" x14ac:dyDescent="0.2">
      <c r="A1852" s="11" t="s">
        <v>850</v>
      </c>
      <c r="B1852" s="8">
        <v>13.47</v>
      </c>
      <c r="C1852" s="6">
        <v>-0.01</v>
      </c>
      <c r="D1852" s="6">
        <v>-8.0840743734842402E-2</v>
      </c>
      <c r="E1852" s="4"/>
      <c r="F1852" s="9"/>
      <c r="G1852" s="4"/>
      <c r="H1852" s="4"/>
      <c r="I1852" s="4"/>
    </row>
    <row r="1853" spans="1:9" x14ac:dyDescent="0.2">
      <c r="A1853" s="11" t="s">
        <v>851</v>
      </c>
      <c r="B1853" s="8">
        <v>13.48</v>
      </c>
      <c r="C1853" s="6">
        <v>0.09</v>
      </c>
      <c r="D1853" s="6">
        <v>0.73289902280130292</v>
      </c>
      <c r="E1853" s="4"/>
      <c r="F1853" s="9"/>
      <c r="G1853" s="4"/>
      <c r="H1853" s="4"/>
      <c r="I1853" s="4"/>
    </row>
    <row r="1854" spans="1:9" x14ac:dyDescent="0.2">
      <c r="A1854" s="11" t="s">
        <v>852</v>
      </c>
      <c r="B1854" s="8">
        <v>13.38</v>
      </c>
      <c r="C1854" s="6">
        <v>0.06</v>
      </c>
      <c r="D1854" s="6">
        <v>0.49099836333878888</v>
      </c>
      <c r="E1854" s="4"/>
      <c r="F1854" s="9"/>
      <c r="G1854" s="4"/>
      <c r="H1854" s="4"/>
      <c r="I1854" s="4"/>
    </row>
    <row r="1855" spans="1:9" x14ac:dyDescent="0.2">
      <c r="A1855" s="11" t="s">
        <v>853</v>
      </c>
      <c r="B1855" s="8">
        <v>13.32</v>
      </c>
      <c r="C1855" s="6">
        <v>0.01</v>
      </c>
      <c r="D1855" s="6">
        <v>8.1900081900081897E-2</v>
      </c>
      <c r="E1855" s="4"/>
      <c r="F1855" s="9"/>
      <c r="G1855" s="4"/>
      <c r="H1855" s="4"/>
      <c r="I1855" s="4"/>
    </row>
    <row r="1856" spans="1:9" x14ac:dyDescent="0.2">
      <c r="A1856" s="11" t="s">
        <v>854</v>
      </c>
      <c r="B1856" s="8">
        <v>13.3</v>
      </c>
      <c r="C1856" s="6">
        <v>0.04</v>
      </c>
      <c r="D1856" s="6">
        <v>0.32867707477403452</v>
      </c>
      <c r="E1856" s="4"/>
      <c r="F1856" s="9"/>
      <c r="G1856" s="4"/>
      <c r="H1856" s="4"/>
      <c r="I1856" s="4"/>
    </row>
    <row r="1857" spans="1:9" x14ac:dyDescent="0.2">
      <c r="A1857" s="11" t="s">
        <v>855</v>
      </c>
      <c r="B1857" s="8">
        <v>13.25</v>
      </c>
      <c r="C1857" s="6">
        <v>0</v>
      </c>
      <c r="D1857" s="6">
        <v>0</v>
      </c>
      <c r="E1857" s="4"/>
      <c r="F1857" s="9"/>
      <c r="G1857" s="4"/>
      <c r="H1857" s="4"/>
      <c r="I1857" s="4"/>
    </row>
    <row r="1858" spans="1:9" x14ac:dyDescent="0.2">
      <c r="A1858" s="11" t="s">
        <v>856</v>
      </c>
      <c r="B1858" s="8">
        <v>13.26</v>
      </c>
      <c r="C1858" s="6">
        <v>-0.01</v>
      </c>
      <c r="D1858" s="6">
        <v>-8.2101806239737299E-2</v>
      </c>
      <c r="E1858" s="4"/>
      <c r="F1858" s="9"/>
      <c r="G1858" s="4"/>
      <c r="H1858" s="4"/>
      <c r="I1858" s="4"/>
    </row>
    <row r="1859" spans="1:9" x14ac:dyDescent="0.2">
      <c r="A1859" s="11" t="s">
        <v>857</v>
      </c>
      <c r="B1859" s="8">
        <v>13.27</v>
      </c>
      <c r="C1859" s="6">
        <v>0</v>
      </c>
      <c r="D1859" s="6">
        <v>0</v>
      </c>
      <c r="E1859" s="4"/>
      <c r="F1859" s="9"/>
      <c r="G1859" s="4"/>
      <c r="H1859" s="4"/>
      <c r="I1859" s="4"/>
    </row>
    <row r="1860" spans="1:9" x14ac:dyDescent="0.2">
      <c r="A1860" s="11" t="s">
        <v>858</v>
      </c>
      <c r="B1860" s="8">
        <v>13.27</v>
      </c>
      <c r="C1860" s="6">
        <v>0.02</v>
      </c>
      <c r="D1860" s="6">
        <v>0.1644736842105263</v>
      </c>
      <c r="E1860" s="4"/>
      <c r="F1860" s="9"/>
      <c r="G1860" s="4"/>
      <c r="H1860" s="4"/>
      <c r="I1860" s="4"/>
    </row>
    <row r="1861" spans="1:9" x14ac:dyDescent="0.2">
      <c r="A1861" s="11" t="s">
        <v>859</v>
      </c>
      <c r="B1861" s="8">
        <v>13.25</v>
      </c>
      <c r="C1861" s="6">
        <v>-0.02</v>
      </c>
      <c r="D1861" s="6">
        <v>-0.16420361247947449</v>
      </c>
      <c r="E1861" s="4"/>
      <c r="F1861" s="9"/>
      <c r="G1861" s="4"/>
      <c r="H1861" s="4"/>
      <c r="I1861" s="4"/>
    </row>
    <row r="1862" spans="1:9" x14ac:dyDescent="0.2">
      <c r="A1862" s="11" t="s">
        <v>860</v>
      </c>
      <c r="B1862" s="8">
        <v>13.27</v>
      </c>
      <c r="C1862" s="6">
        <v>-0.02</v>
      </c>
      <c r="D1862" s="6">
        <v>-0.16393442622950821</v>
      </c>
      <c r="E1862" s="4"/>
      <c r="F1862" s="9"/>
      <c r="G1862" s="4"/>
      <c r="H1862" s="4"/>
      <c r="I1862" s="4"/>
    </row>
    <row r="1863" spans="1:9" x14ac:dyDescent="0.2">
      <c r="A1863" s="11" t="s">
        <v>861</v>
      </c>
      <c r="B1863" s="8">
        <v>13.29</v>
      </c>
      <c r="C1863" s="6">
        <v>0.05</v>
      </c>
      <c r="D1863" s="6">
        <v>0.41152263374485598</v>
      </c>
      <c r="E1863" s="4"/>
      <c r="F1863" s="9"/>
      <c r="G1863" s="4"/>
      <c r="H1863" s="4"/>
      <c r="I1863" s="4"/>
    </row>
    <row r="1864" spans="1:9" x14ac:dyDescent="0.2">
      <c r="A1864" s="11" t="s">
        <v>862</v>
      </c>
      <c r="B1864" s="8">
        <v>13.24</v>
      </c>
      <c r="C1864" s="6">
        <v>0.05</v>
      </c>
      <c r="D1864" s="6">
        <v>0.41322314049586778</v>
      </c>
      <c r="E1864" s="4"/>
      <c r="F1864" s="9"/>
      <c r="G1864" s="4"/>
      <c r="H1864" s="4"/>
      <c r="I1864" s="4"/>
    </row>
    <row r="1865" spans="1:9" x14ac:dyDescent="0.2">
      <c r="A1865" s="11" t="s">
        <v>863</v>
      </c>
      <c r="B1865" s="8">
        <v>13.18</v>
      </c>
      <c r="C1865" s="6">
        <v>-0.01</v>
      </c>
      <c r="D1865" s="6">
        <v>-8.2576383154417801E-2</v>
      </c>
      <c r="E1865" s="4"/>
      <c r="F1865" s="9"/>
      <c r="G1865" s="4"/>
      <c r="H1865" s="4"/>
      <c r="I1865" s="4"/>
    </row>
    <row r="1866" spans="1:9" x14ac:dyDescent="0.2">
      <c r="A1866" s="11" t="s">
        <v>864</v>
      </c>
      <c r="B1866" s="8">
        <v>13.19</v>
      </c>
      <c r="C1866" s="6">
        <v>-0.01</v>
      </c>
      <c r="D1866" s="6">
        <v>-8.2508250825082494E-2</v>
      </c>
      <c r="E1866" s="4"/>
      <c r="F1866" s="9"/>
      <c r="G1866" s="4"/>
      <c r="H1866" s="4"/>
      <c r="I1866" s="4"/>
    </row>
    <row r="1867" spans="1:9" x14ac:dyDescent="0.2">
      <c r="A1867" s="11" t="s">
        <v>865</v>
      </c>
      <c r="B1867" s="8">
        <v>13.2</v>
      </c>
      <c r="C1867" s="6">
        <v>-0.03</v>
      </c>
      <c r="D1867" s="6">
        <v>-0.24691358024691359</v>
      </c>
      <c r="E1867" s="4"/>
      <c r="F1867" s="9"/>
      <c r="G1867" s="4"/>
      <c r="H1867" s="4"/>
      <c r="I1867" s="4"/>
    </row>
    <row r="1868" spans="1:9" x14ac:dyDescent="0.2">
      <c r="A1868" s="11" t="s">
        <v>866</v>
      </c>
      <c r="B1868" s="8">
        <v>13.23</v>
      </c>
      <c r="C1868" s="6">
        <v>-0.04</v>
      </c>
      <c r="D1868" s="6">
        <v>-0.3281378178835111</v>
      </c>
      <c r="E1868" s="4"/>
      <c r="F1868" s="9"/>
      <c r="G1868" s="4"/>
      <c r="H1868" s="4"/>
      <c r="I1868" s="4"/>
    </row>
    <row r="1869" spans="1:9" x14ac:dyDescent="0.2">
      <c r="A1869" s="11" t="s">
        <v>867</v>
      </c>
      <c r="B1869" s="8">
        <v>13.27</v>
      </c>
      <c r="C1869" s="6">
        <v>-0.11</v>
      </c>
      <c r="D1869" s="6">
        <v>-0.89430894308943087</v>
      </c>
      <c r="E1869" s="4"/>
      <c r="F1869" s="9"/>
      <c r="G1869" s="4"/>
      <c r="H1869" s="4"/>
      <c r="I1869" s="4"/>
    </row>
    <row r="1870" spans="1:9" x14ac:dyDescent="0.2">
      <c r="A1870" s="11" t="s">
        <v>868</v>
      </c>
      <c r="B1870" s="8">
        <v>13.39</v>
      </c>
      <c r="C1870" s="6">
        <v>-0.01</v>
      </c>
      <c r="D1870" s="6">
        <v>-8.1234768480909797E-2</v>
      </c>
      <c r="E1870" s="4"/>
      <c r="F1870" s="9"/>
      <c r="G1870" s="4"/>
      <c r="H1870" s="4"/>
      <c r="I1870" s="4"/>
    </row>
    <row r="1871" spans="1:9" x14ac:dyDescent="0.2">
      <c r="A1871" s="11" t="s">
        <v>869</v>
      </c>
      <c r="B1871" s="8">
        <v>13.41</v>
      </c>
      <c r="C1871" s="6">
        <v>-0.01</v>
      </c>
      <c r="D1871" s="6">
        <v>-8.1168831168831196E-2</v>
      </c>
      <c r="E1871" s="4"/>
      <c r="F1871" s="9"/>
      <c r="G1871" s="4"/>
      <c r="H1871" s="4"/>
      <c r="I1871" s="4"/>
    </row>
    <row r="1872" spans="1:9" x14ac:dyDescent="0.2">
      <c r="A1872" s="11" t="s">
        <v>870</v>
      </c>
      <c r="B1872" s="8">
        <v>13.42</v>
      </c>
      <c r="C1872" s="6">
        <v>0</v>
      </c>
      <c r="D1872" s="6">
        <v>0</v>
      </c>
      <c r="E1872" s="4"/>
      <c r="F1872" s="9"/>
      <c r="G1872" s="4"/>
      <c r="H1872" s="4"/>
      <c r="I1872" s="4"/>
    </row>
    <row r="1873" spans="1:9" x14ac:dyDescent="0.2">
      <c r="A1873" s="11" t="s">
        <v>871</v>
      </c>
      <c r="B1873" s="8">
        <v>13.42</v>
      </c>
      <c r="C1873" s="6">
        <v>-0.04</v>
      </c>
      <c r="D1873" s="6">
        <v>-0.32362459546925559</v>
      </c>
      <c r="E1873" s="4"/>
      <c r="F1873" s="9"/>
      <c r="G1873" s="4"/>
      <c r="H1873" s="4"/>
      <c r="I1873" s="4"/>
    </row>
    <row r="1874" spans="1:9" x14ac:dyDescent="0.2">
      <c r="A1874" s="11" t="s">
        <v>872</v>
      </c>
      <c r="B1874" s="8">
        <v>13.46</v>
      </c>
      <c r="C1874" s="6">
        <v>0</v>
      </c>
      <c r="D1874" s="6">
        <v>0</v>
      </c>
      <c r="E1874" s="4"/>
      <c r="F1874" s="9"/>
      <c r="G1874" s="4"/>
      <c r="H1874" s="4"/>
      <c r="I1874" s="4"/>
    </row>
    <row r="1875" spans="1:9" x14ac:dyDescent="0.2">
      <c r="A1875" s="11" t="s">
        <v>873</v>
      </c>
      <c r="B1875" s="8">
        <v>13.46</v>
      </c>
      <c r="C1875" s="6">
        <v>0.01</v>
      </c>
      <c r="D1875" s="6">
        <v>8.0971659919028299E-2</v>
      </c>
      <c r="E1875" s="4"/>
      <c r="F1875" s="9"/>
      <c r="G1875" s="4"/>
      <c r="H1875" s="4"/>
      <c r="I1875" s="4"/>
    </row>
    <row r="1876" spans="1:9" x14ac:dyDescent="0.2">
      <c r="A1876" s="11" t="s">
        <v>874</v>
      </c>
      <c r="B1876" s="8">
        <v>13.44</v>
      </c>
      <c r="C1876" s="6">
        <v>0.02</v>
      </c>
      <c r="D1876" s="6">
        <v>0.16220600162206</v>
      </c>
      <c r="E1876" s="4"/>
      <c r="F1876" s="9"/>
      <c r="G1876" s="4"/>
      <c r="H1876" s="4"/>
      <c r="I1876" s="4"/>
    </row>
    <row r="1877" spans="1:9" x14ac:dyDescent="0.2">
      <c r="A1877" s="11" t="s">
        <v>875</v>
      </c>
      <c r="B1877" s="8">
        <v>13.42</v>
      </c>
      <c r="C1877" s="6">
        <v>0.05</v>
      </c>
      <c r="D1877" s="6">
        <v>0.40716612377850159</v>
      </c>
      <c r="E1877" s="4"/>
      <c r="F1877" s="9"/>
      <c r="G1877" s="4"/>
      <c r="H1877" s="4"/>
      <c r="I1877" s="4"/>
    </row>
    <row r="1878" spans="1:9" x14ac:dyDescent="0.2">
      <c r="A1878" s="11" t="s">
        <v>876</v>
      </c>
      <c r="B1878" s="8">
        <v>13.37</v>
      </c>
      <c r="C1878" s="6">
        <v>-0.01</v>
      </c>
      <c r="D1878" s="6">
        <v>-8.1366965012205E-2</v>
      </c>
      <c r="E1878" s="4"/>
      <c r="F1878" s="9"/>
      <c r="G1878" s="4"/>
      <c r="H1878" s="4"/>
      <c r="I1878" s="4"/>
    </row>
    <row r="1879" spans="1:9" x14ac:dyDescent="0.2">
      <c r="A1879" s="11" t="s">
        <v>877</v>
      </c>
      <c r="B1879" s="8">
        <v>13.39</v>
      </c>
      <c r="C1879" s="6">
        <v>0</v>
      </c>
      <c r="D1879" s="6">
        <v>0</v>
      </c>
      <c r="E1879" s="4"/>
      <c r="F1879" s="9"/>
      <c r="G1879" s="4"/>
      <c r="H1879" s="4"/>
      <c r="I1879" s="4"/>
    </row>
    <row r="1880" spans="1:9" x14ac:dyDescent="0.2">
      <c r="A1880" s="11" t="s">
        <v>878</v>
      </c>
      <c r="B1880" s="8">
        <v>13.39</v>
      </c>
      <c r="C1880" s="6">
        <v>0.03</v>
      </c>
      <c r="D1880" s="6">
        <v>0.24469820554649269</v>
      </c>
      <c r="E1880" s="4"/>
      <c r="F1880" s="9"/>
      <c r="G1880" s="4"/>
      <c r="H1880" s="4"/>
      <c r="I1880" s="4"/>
    </row>
    <row r="1881" spans="1:9" x14ac:dyDescent="0.2">
      <c r="A1881" s="11" t="s">
        <v>879</v>
      </c>
      <c r="B1881" s="8">
        <v>13.34</v>
      </c>
      <c r="C1881" s="6">
        <v>0.13</v>
      </c>
      <c r="D1881" s="6">
        <v>1.0717230008244023</v>
      </c>
      <c r="E1881" s="4"/>
      <c r="F1881" s="9"/>
      <c r="G1881" s="4"/>
      <c r="H1881" s="4"/>
      <c r="I1881" s="4"/>
    </row>
    <row r="1882" spans="1:9" x14ac:dyDescent="0.2">
      <c r="A1882" s="11" t="s">
        <v>880</v>
      </c>
      <c r="B1882" s="8">
        <v>13.21</v>
      </c>
      <c r="C1882" s="6">
        <v>0</v>
      </c>
      <c r="D1882" s="6">
        <v>0</v>
      </c>
      <c r="E1882" s="4"/>
      <c r="F1882" s="9"/>
      <c r="G1882" s="4"/>
      <c r="H1882" s="4"/>
      <c r="I1882" s="4"/>
    </row>
    <row r="1883" spans="1:9" x14ac:dyDescent="0.2">
      <c r="A1883" s="11" t="s">
        <v>881</v>
      </c>
      <c r="B1883" s="8">
        <v>13.21</v>
      </c>
      <c r="C1883" s="6">
        <v>-0.01</v>
      </c>
      <c r="D1883" s="6">
        <v>-8.2372322899505801E-2</v>
      </c>
      <c r="E1883" s="4"/>
      <c r="F1883" s="9"/>
      <c r="G1883" s="4"/>
      <c r="H1883" s="4"/>
      <c r="I1883" s="4"/>
    </row>
    <row r="1884" spans="1:9" x14ac:dyDescent="0.2">
      <c r="A1884" s="11" t="s">
        <v>882</v>
      </c>
      <c r="B1884" s="8">
        <v>13.21</v>
      </c>
      <c r="C1884" s="6">
        <v>0</v>
      </c>
      <c r="D1884" s="6">
        <v>0</v>
      </c>
      <c r="E1884" s="4"/>
      <c r="F1884" s="9"/>
      <c r="G1884" s="4"/>
      <c r="H1884" s="4"/>
      <c r="I1884" s="4"/>
    </row>
    <row r="1885" spans="1:9" x14ac:dyDescent="0.2">
      <c r="A1885" s="11" t="s">
        <v>883</v>
      </c>
      <c r="B1885" s="8">
        <v>13.22</v>
      </c>
      <c r="C1885" s="6">
        <v>0.04</v>
      </c>
      <c r="D1885" s="6">
        <v>0.33057851239669422</v>
      </c>
      <c r="E1885" s="4"/>
      <c r="F1885" s="9"/>
      <c r="G1885" s="4"/>
      <c r="H1885" s="4"/>
      <c r="I1885" s="4"/>
    </row>
    <row r="1886" spans="1:9" x14ac:dyDescent="0.2">
      <c r="A1886" s="11" t="s">
        <v>884</v>
      </c>
      <c r="B1886" s="8">
        <v>13.17</v>
      </c>
      <c r="C1886" s="6">
        <v>-0.03</v>
      </c>
      <c r="D1886" s="6">
        <v>-0.247320692497939</v>
      </c>
      <c r="E1886" s="4"/>
      <c r="F1886" s="9"/>
      <c r="G1886" s="4"/>
      <c r="H1886" s="4"/>
      <c r="I1886" s="4"/>
    </row>
    <row r="1887" spans="1:9" x14ac:dyDescent="0.2">
      <c r="A1887" s="11" t="s">
        <v>885</v>
      </c>
      <c r="B1887" s="8">
        <v>13.2</v>
      </c>
      <c r="C1887" s="6">
        <v>-0.04</v>
      </c>
      <c r="D1887" s="6">
        <v>-0.32867707477403452</v>
      </c>
      <c r="E1887" s="4"/>
      <c r="F1887" s="9"/>
      <c r="G1887" s="4"/>
      <c r="H1887" s="4"/>
      <c r="I1887" s="4"/>
    </row>
    <row r="1888" spans="1:9" x14ac:dyDescent="0.2">
      <c r="A1888" s="11" t="s">
        <v>886</v>
      </c>
      <c r="B1888" s="8">
        <v>13.25</v>
      </c>
      <c r="C1888" s="6">
        <v>0.04</v>
      </c>
      <c r="D1888" s="6">
        <v>0.32976092333058532</v>
      </c>
      <c r="E1888" s="4"/>
      <c r="F1888" s="9"/>
      <c r="G1888" s="4"/>
      <c r="H1888" s="4"/>
      <c r="I1888" s="4"/>
    </row>
    <row r="1889" spans="1:9" x14ac:dyDescent="0.2">
      <c r="A1889" s="11" t="s">
        <v>887</v>
      </c>
      <c r="B1889" s="8">
        <v>13.21</v>
      </c>
      <c r="C1889" s="6">
        <v>-0.04</v>
      </c>
      <c r="D1889" s="6">
        <v>-0.32867707477403452</v>
      </c>
      <c r="E1889" s="4"/>
      <c r="F1889" s="9"/>
      <c r="G1889" s="4"/>
      <c r="H1889" s="4"/>
      <c r="I1889" s="4"/>
    </row>
    <row r="1890" spans="1:9" x14ac:dyDescent="0.2">
      <c r="A1890" s="11" t="s">
        <v>888</v>
      </c>
      <c r="B1890" s="8">
        <v>13.25</v>
      </c>
      <c r="C1890" s="6">
        <v>-0.05</v>
      </c>
      <c r="D1890" s="6">
        <v>-0.40916530278232399</v>
      </c>
      <c r="E1890" s="4"/>
      <c r="F1890" s="9"/>
      <c r="G1890" s="4"/>
      <c r="H1890" s="4"/>
      <c r="I1890" s="4"/>
    </row>
    <row r="1891" spans="1:9" x14ac:dyDescent="0.2">
      <c r="A1891" s="11" t="s">
        <v>889</v>
      </c>
      <c r="B1891" s="8">
        <v>13.3</v>
      </c>
      <c r="C1891" s="6">
        <v>0.04</v>
      </c>
      <c r="D1891" s="6">
        <v>0.32840722495894908</v>
      </c>
      <c r="E1891" s="4"/>
      <c r="F1891" s="9"/>
      <c r="G1891" s="4"/>
      <c r="H1891" s="4"/>
      <c r="I1891" s="4"/>
    </row>
    <row r="1892" spans="1:9" x14ac:dyDescent="0.2">
      <c r="A1892" s="11" t="s">
        <v>890</v>
      </c>
      <c r="B1892" s="8">
        <v>13.26</v>
      </c>
      <c r="C1892" s="6">
        <v>-0.01</v>
      </c>
      <c r="D1892" s="6">
        <v>-8.2034454470877802E-2</v>
      </c>
      <c r="E1892" s="4"/>
      <c r="F1892" s="9"/>
      <c r="G1892" s="4"/>
      <c r="H1892" s="4"/>
      <c r="I1892" s="4"/>
    </row>
    <row r="1893" spans="1:9" x14ac:dyDescent="0.2">
      <c r="A1893" s="11" t="s">
        <v>891</v>
      </c>
      <c r="B1893" s="8">
        <v>13.26</v>
      </c>
      <c r="C1893" s="6">
        <v>-0.03</v>
      </c>
      <c r="D1893" s="6">
        <v>-0.24549918166939441</v>
      </c>
      <c r="E1893" s="4"/>
      <c r="F1893" s="9"/>
      <c r="G1893" s="4"/>
      <c r="H1893" s="4"/>
      <c r="I1893" s="4"/>
    </row>
    <row r="1894" spans="1:9" x14ac:dyDescent="0.2">
      <c r="A1894" s="11" t="s">
        <v>892</v>
      </c>
      <c r="B1894" s="8">
        <v>13.3</v>
      </c>
      <c r="C1894" s="6">
        <v>-0.01</v>
      </c>
      <c r="D1894" s="6">
        <v>-8.1766148814390802E-2</v>
      </c>
      <c r="E1894" s="4"/>
      <c r="F1894" s="9"/>
      <c r="G1894" s="4"/>
      <c r="H1894" s="4"/>
      <c r="I1894" s="4"/>
    </row>
    <row r="1895" spans="1:9" x14ac:dyDescent="0.2">
      <c r="A1895" s="11" t="s">
        <v>893</v>
      </c>
      <c r="B1895" s="8">
        <v>13.31</v>
      </c>
      <c r="C1895" s="6">
        <v>0.03</v>
      </c>
      <c r="D1895" s="6">
        <v>0.24590163934426229</v>
      </c>
      <c r="E1895" s="4"/>
      <c r="F1895" s="9"/>
      <c r="G1895" s="4"/>
      <c r="H1895" s="4"/>
      <c r="I1895" s="4"/>
    </row>
    <row r="1896" spans="1:9" x14ac:dyDescent="0.2">
      <c r="A1896" s="11" t="s">
        <v>894</v>
      </c>
      <c r="B1896" s="8">
        <v>13.28</v>
      </c>
      <c r="C1896" s="6">
        <v>-0.01</v>
      </c>
      <c r="D1896" s="6">
        <v>-8.1900081900081897E-2</v>
      </c>
      <c r="E1896" s="4"/>
      <c r="F1896" s="9"/>
      <c r="G1896" s="4"/>
      <c r="H1896" s="4"/>
      <c r="I1896" s="4"/>
    </row>
    <row r="1897" spans="1:9" x14ac:dyDescent="0.2">
      <c r="A1897" s="11" t="s">
        <v>895</v>
      </c>
      <c r="B1897" s="8">
        <v>13.28</v>
      </c>
      <c r="C1897" s="6">
        <v>0.05</v>
      </c>
      <c r="D1897" s="6">
        <v>0.41118421052631582</v>
      </c>
      <c r="E1897" s="4"/>
      <c r="F1897" s="9"/>
      <c r="G1897" s="4"/>
      <c r="H1897" s="4"/>
      <c r="I1897" s="4"/>
    </row>
    <row r="1898" spans="1:9" x14ac:dyDescent="0.2">
      <c r="A1898" s="11" t="s">
        <v>896</v>
      </c>
      <c r="B1898" s="8">
        <v>13.23</v>
      </c>
      <c r="C1898" s="6">
        <v>-0.05</v>
      </c>
      <c r="D1898" s="6">
        <v>-0.4095004095004095</v>
      </c>
      <c r="E1898" s="4"/>
      <c r="F1898" s="9"/>
      <c r="G1898" s="4"/>
      <c r="H1898" s="4"/>
      <c r="I1898" s="4"/>
    </row>
    <row r="1899" spans="1:9" x14ac:dyDescent="0.2">
      <c r="A1899" s="11" t="s">
        <v>897</v>
      </c>
      <c r="B1899" s="8">
        <v>13.29</v>
      </c>
      <c r="C1899" s="6">
        <v>0.01</v>
      </c>
      <c r="D1899" s="6">
        <v>8.1967213114754106E-2</v>
      </c>
      <c r="E1899" s="4"/>
      <c r="F1899" s="9"/>
      <c r="G1899" s="4"/>
      <c r="H1899" s="4"/>
      <c r="I1899" s="4"/>
    </row>
    <row r="1900" spans="1:9" x14ac:dyDescent="0.2">
      <c r="A1900" s="11" t="s">
        <v>898</v>
      </c>
      <c r="B1900" s="8">
        <v>13.28</v>
      </c>
      <c r="C1900" s="6">
        <v>-0.04</v>
      </c>
      <c r="D1900" s="6">
        <v>-0.32679738562091498</v>
      </c>
      <c r="E1900" s="4"/>
      <c r="F1900" s="9"/>
      <c r="G1900" s="4"/>
      <c r="H1900" s="4"/>
      <c r="I1900" s="4"/>
    </row>
    <row r="1901" spans="1:9" x14ac:dyDescent="0.2">
      <c r="A1901" s="11" t="s">
        <v>899</v>
      </c>
      <c r="B1901" s="8">
        <v>13.32</v>
      </c>
      <c r="C1901" s="6">
        <v>7.0000000000000007E-2</v>
      </c>
      <c r="D1901" s="6">
        <v>0.57518488085456043</v>
      </c>
      <c r="E1901" s="4"/>
      <c r="F1901" s="9"/>
      <c r="G1901" s="4"/>
      <c r="H1901" s="4"/>
      <c r="I1901" s="4"/>
    </row>
    <row r="1902" spans="1:9" x14ac:dyDescent="0.2">
      <c r="A1902" s="11" t="s">
        <v>900</v>
      </c>
      <c r="B1902" s="8">
        <v>13.24</v>
      </c>
      <c r="C1902" s="6">
        <v>-0.02</v>
      </c>
      <c r="D1902" s="6">
        <v>-0.16406890894175549</v>
      </c>
      <c r="E1902" s="4"/>
      <c r="F1902" s="9"/>
      <c r="G1902" s="4"/>
      <c r="H1902" s="4"/>
      <c r="I1902" s="4"/>
    </row>
    <row r="1903" spans="1:9" x14ac:dyDescent="0.2">
      <c r="A1903" s="11" t="s">
        <v>901</v>
      </c>
      <c r="B1903" s="8">
        <v>13.27</v>
      </c>
      <c r="C1903" s="6">
        <v>0.02</v>
      </c>
      <c r="D1903" s="6">
        <v>0.16433853738701731</v>
      </c>
      <c r="E1903" s="4"/>
      <c r="F1903" s="9"/>
      <c r="G1903" s="4"/>
      <c r="H1903" s="4"/>
      <c r="I1903" s="4"/>
    </row>
    <row r="1904" spans="1:9" x14ac:dyDescent="0.2">
      <c r="A1904" s="11" t="s">
        <v>902</v>
      </c>
      <c r="B1904" s="8">
        <v>13.24</v>
      </c>
      <c r="C1904" s="6">
        <v>0.02</v>
      </c>
      <c r="D1904" s="6">
        <v>0.16460905349794239</v>
      </c>
      <c r="E1904" s="4"/>
      <c r="F1904" s="9"/>
      <c r="G1904" s="4"/>
      <c r="H1904" s="4"/>
      <c r="I1904" s="4"/>
    </row>
    <row r="1905" spans="1:9" x14ac:dyDescent="0.2">
      <c r="A1905" s="11" t="s">
        <v>903</v>
      </c>
      <c r="B1905" s="8">
        <v>13.22</v>
      </c>
      <c r="C1905" s="6">
        <v>-0.04</v>
      </c>
      <c r="D1905" s="6">
        <v>-0.3281378178835111</v>
      </c>
      <c r="E1905" s="4"/>
      <c r="F1905" s="9"/>
      <c r="G1905" s="4"/>
      <c r="H1905" s="4"/>
      <c r="I1905" s="4"/>
    </row>
    <row r="1906" spans="1:9" x14ac:dyDescent="0.2">
      <c r="A1906" s="11" t="s">
        <v>904</v>
      </c>
      <c r="B1906" s="8">
        <v>13.27</v>
      </c>
      <c r="C1906" s="6">
        <v>0.01</v>
      </c>
      <c r="D1906" s="6">
        <v>8.2101806239737299E-2</v>
      </c>
      <c r="E1906" s="4"/>
      <c r="F1906" s="9"/>
      <c r="G1906" s="4"/>
      <c r="H1906" s="4"/>
      <c r="I1906" s="4"/>
    </row>
    <row r="1907" spans="1:9" x14ac:dyDescent="0.2">
      <c r="A1907" s="11" t="s">
        <v>905</v>
      </c>
      <c r="B1907" s="8">
        <v>13.25</v>
      </c>
      <c r="C1907" s="6">
        <v>-0.02</v>
      </c>
      <c r="D1907" s="6">
        <v>-0.16393442622950821</v>
      </c>
      <c r="E1907" s="4"/>
      <c r="F1907" s="9"/>
      <c r="G1907" s="4"/>
      <c r="H1907" s="4"/>
      <c r="I1907" s="4"/>
    </row>
    <row r="1908" spans="1:9" x14ac:dyDescent="0.2">
      <c r="A1908" s="11" t="s">
        <v>906</v>
      </c>
      <c r="B1908" s="8">
        <v>13.28</v>
      </c>
      <c r="C1908" s="6">
        <v>-0.01</v>
      </c>
      <c r="D1908" s="6">
        <v>-8.1900081900081897E-2</v>
      </c>
      <c r="E1908" s="4"/>
      <c r="F1908" s="9"/>
      <c r="G1908" s="4"/>
      <c r="H1908" s="4"/>
      <c r="I1908" s="4"/>
    </row>
    <row r="1909" spans="1:9" x14ac:dyDescent="0.2">
      <c r="A1909" s="11" t="s">
        <v>907</v>
      </c>
      <c r="B1909" s="8">
        <v>13.29</v>
      </c>
      <c r="C1909" s="6">
        <v>0.09</v>
      </c>
      <c r="D1909" s="6">
        <v>0.74257425742574257</v>
      </c>
      <c r="E1909" s="4"/>
      <c r="F1909" s="9"/>
      <c r="G1909" s="4"/>
      <c r="H1909" s="4"/>
      <c r="I1909" s="4"/>
    </row>
    <row r="1910" spans="1:9" x14ac:dyDescent="0.2">
      <c r="A1910" s="11" t="s">
        <v>908</v>
      </c>
      <c r="B1910" s="8">
        <v>13.19</v>
      </c>
      <c r="C1910" s="6">
        <v>0.05</v>
      </c>
      <c r="D1910" s="6">
        <v>0.41425020712510358</v>
      </c>
      <c r="E1910" s="4"/>
      <c r="F1910" s="9"/>
      <c r="G1910" s="4"/>
      <c r="H1910" s="4"/>
      <c r="I1910" s="4"/>
    </row>
    <row r="1911" spans="1:9" x14ac:dyDescent="0.2">
      <c r="A1911" s="11" t="s">
        <v>909</v>
      </c>
      <c r="B1911" s="8">
        <v>13.13</v>
      </c>
      <c r="C1911" s="6">
        <v>0.02</v>
      </c>
      <c r="D1911" s="6">
        <v>0.1659751037344398</v>
      </c>
      <c r="E1911" s="4"/>
      <c r="F1911" s="9"/>
      <c r="G1911" s="4"/>
      <c r="H1911" s="4"/>
      <c r="I1911" s="4"/>
    </row>
    <row r="1912" spans="1:9" x14ac:dyDescent="0.2">
      <c r="A1912" s="11" t="s">
        <v>910</v>
      </c>
      <c r="B1912" s="8">
        <v>13.11</v>
      </c>
      <c r="C1912" s="6">
        <v>0.12</v>
      </c>
      <c r="D1912" s="6">
        <v>1.0058675607711651</v>
      </c>
      <c r="E1912" s="4"/>
      <c r="F1912" s="9"/>
      <c r="G1912" s="4"/>
      <c r="H1912" s="4"/>
      <c r="I1912" s="4"/>
    </row>
    <row r="1913" spans="1:9" x14ac:dyDescent="0.2">
      <c r="A1913" s="11" t="s">
        <v>911</v>
      </c>
      <c r="B1913" s="8">
        <v>12.98</v>
      </c>
      <c r="C1913" s="6">
        <v>0.08</v>
      </c>
      <c r="D1913" s="6">
        <v>0.67510548523206748</v>
      </c>
      <c r="E1913" s="4"/>
      <c r="F1913" s="9"/>
      <c r="G1913" s="4"/>
      <c r="H1913" s="4"/>
      <c r="I1913" s="4"/>
    </row>
    <row r="1914" spans="1:9" x14ac:dyDescent="0.2">
      <c r="A1914" s="11" t="s">
        <v>912</v>
      </c>
      <c r="B1914" s="8">
        <v>12.89</v>
      </c>
      <c r="C1914" s="6">
        <v>-0.11</v>
      </c>
      <c r="D1914" s="6">
        <v>-0.91973244147157196</v>
      </c>
      <c r="E1914" s="4"/>
      <c r="F1914" s="9"/>
      <c r="G1914" s="4"/>
      <c r="H1914" s="4"/>
      <c r="I1914" s="4"/>
    </row>
    <row r="1915" spans="1:9" x14ac:dyDescent="0.2">
      <c r="A1915" s="11" t="s">
        <v>913</v>
      </c>
      <c r="B1915" s="8">
        <v>13.01</v>
      </c>
      <c r="C1915" s="6">
        <v>0</v>
      </c>
      <c r="D1915" s="6">
        <v>0</v>
      </c>
      <c r="E1915" s="4"/>
      <c r="F1915" s="9"/>
      <c r="G1915" s="4"/>
      <c r="H1915" s="4"/>
      <c r="I1915" s="4"/>
    </row>
    <row r="1916" spans="1:9" x14ac:dyDescent="0.2">
      <c r="A1916" s="11" t="s">
        <v>914</v>
      </c>
      <c r="B1916" s="8">
        <v>13.02</v>
      </c>
      <c r="C1916" s="6">
        <v>0.13</v>
      </c>
      <c r="D1916" s="6">
        <v>1.098901098901099</v>
      </c>
      <c r="E1916" s="4"/>
      <c r="F1916" s="9"/>
      <c r="G1916" s="4"/>
      <c r="H1916" s="4"/>
      <c r="I1916" s="4"/>
    </row>
    <row r="1917" spans="1:9" x14ac:dyDescent="0.2">
      <c r="A1917" s="11" t="s">
        <v>915</v>
      </c>
      <c r="B1917" s="8">
        <v>12.87</v>
      </c>
      <c r="C1917" s="6">
        <v>-7.0000000000000007E-2</v>
      </c>
      <c r="D1917" s="6">
        <v>-0.58823529411764708</v>
      </c>
      <c r="E1917" s="4"/>
      <c r="F1917" s="9"/>
      <c r="G1917" s="4"/>
      <c r="H1917" s="4"/>
      <c r="I1917" s="4"/>
    </row>
    <row r="1918" spans="1:9" x14ac:dyDescent="0.2">
      <c r="A1918" s="11" t="s">
        <v>916</v>
      </c>
      <c r="B1918" s="8">
        <v>12.94</v>
      </c>
      <c r="C1918" s="6">
        <v>0.08</v>
      </c>
      <c r="D1918" s="6">
        <v>0.67681895093062605</v>
      </c>
      <c r="E1918" s="4"/>
      <c r="F1918" s="9"/>
      <c r="G1918" s="4"/>
      <c r="H1918" s="4"/>
      <c r="I1918" s="4"/>
    </row>
    <row r="1919" spans="1:9" x14ac:dyDescent="0.2">
      <c r="A1919" s="11" t="s">
        <v>917</v>
      </c>
      <c r="B1919" s="8">
        <v>12.86</v>
      </c>
      <c r="C1919" s="6">
        <v>0.08</v>
      </c>
      <c r="D1919" s="6">
        <v>0.68143100511073251</v>
      </c>
      <c r="E1919" s="4"/>
      <c r="F1919" s="9"/>
      <c r="G1919" s="4"/>
      <c r="H1919" s="4"/>
      <c r="I1919" s="4"/>
    </row>
    <row r="1920" spans="1:9" x14ac:dyDescent="0.2">
      <c r="A1920" s="11" t="s">
        <v>918</v>
      </c>
      <c r="B1920" s="8">
        <v>12.77</v>
      </c>
      <c r="C1920" s="6">
        <v>0.04</v>
      </c>
      <c r="D1920" s="6">
        <v>0.34188034188034189</v>
      </c>
      <c r="E1920" s="4"/>
      <c r="F1920" s="9"/>
      <c r="G1920" s="4"/>
      <c r="H1920" s="4"/>
      <c r="I1920" s="4"/>
    </row>
    <row r="1921" spans="1:9" x14ac:dyDescent="0.2">
      <c r="A1921" s="11" t="s">
        <v>919</v>
      </c>
      <c r="B1921" s="8">
        <v>12.73</v>
      </c>
      <c r="C1921" s="6">
        <v>0.2</v>
      </c>
      <c r="D1921" s="6">
        <v>1.7391304347826086</v>
      </c>
      <c r="E1921" s="4"/>
      <c r="F1921" s="9"/>
      <c r="G1921" s="4"/>
      <c r="H1921" s="4"/>
      <c r="I1921" s="4"/>
    </row>
    <row r="1922" spans="1:9" x14ac:dyDescent="0.2">
      <c r="A1922" s="11" t="s">
        <v>920</v>
      </c>
      <c r="B1922" s="8">
        <v>12.51</v>
      </c>
      <c r="C1922" s="6">
        <v>-0.03</v>
      </c>
      <c r="D1922" s="6">
        <v>-0.26019080659150051</v>
      </c>
      <c r="E1922" s="4"/>
      <c r="F1922" s="9"/>
      <c r="G1922" s="4"/>
      <c r="H1922" s="4"/>
      <c r="I1922" s="4"/>
    </row>
    <row r="1923" spans="1:9" x14ac:dyDescent="0.2">
      <c r="A1923" s="11" t="s">
        <v>921</v>
      </c>
      <c r="B1923" s="8">
        <v>12.55</v>
      </c>
      <c r="C1923" s="6">
        <v>-0.1</v>
      </c>
      <c r="D1923" s="6">
        <v>-0.85984522785898543</v>
      </c>
      <c r="E1923" s="4"/>
      <c r="F1923" s="9"/>
      <c r="G1923" s="4"/>
      <c r="H1923" s="4"/>
      <c r="I1923" s="4"/>
    </row>
    <row r="1924" spans="1:9" x14ac:dyDescent="0.2">
      <c r="A1924" s="11" t="s">
        <v>922</v>
      </c>
      <c r="B1924" s="8">
        <v>12.65</v>
      </c>
      <c r="C1924" s="6">
        <v>0.06</v>
      </c>
      <c r="D1924" s="6">
        <v>0.51858254105445112</v>
      </c>
      <c r="E1924" s="4"/>
      <c r="F1924" s="9"/>
      <c r="G1924" s="4"/>
      <c r="H1924" s="4"/>
      <c r="I1924" s="4"/>
    </row>
    <row r="1925" spans="1:9" x14ac:dyDescent="0.2">
      <c r="A1925" s="11" t="s">
        <v>923</v>
      </c>
      <c r="B1925" s="8">
        <v>12.58</v>
      </c>
      <c r="C1925" s="6">
        <v>-0.17</v>
      </c>
      <c r="D1925" s="6">
        <v>-1.4480408858603067</v>
      </c>
      <c r="E1925" s="4"/>
      <c r="F1925" s="9"/>
      <c r="G1925" s="4"/>
      <c r="H1925" s="4"/>
      <c r="I1925" s="4"/>
    </row>
    <row r="1926" spans="1:9" x14ac:dyDescent="0.2">
      <c r="A1926" s="11" t="s">
        <v>924</v>
      </c>
      <c r="B1926" s="8">
        <v>12.78</v>
      </c>
      <c r="C1926" s="6">
        <v>-0.18</v>
      </c>
      <c r="D1926" s="6">
        <v>-1.5100671140939597</v>
      </c>
      <c r="E1926" s="4"/>
      <c r="F1926" s="9"/>
      <c r="G1926" s="4"/>
      <c r="H1926" s="4"/>
      <c r="I1926" s="4"/>
    </row>
    <row r="1927" spans="1:9" x14ac:dyDescent="0.2">
      <c r="A1927" s="11" t="s">
        <v>925</v>
      </c>
      <c r="B1927" s="8">
        <v>12.97</v>
      </c>
      <c r="C1927" s="6">
        <v>0.01</v>
      </c>
      <c r="D1927" s="6">
        <v>8.3963056255247706E-2</v>
      </c>
      <c r="E1927" s="4"/>
      <c r="F1927" s="9"/>
      <c r="G1927" s="4"/>
      <c r="H1927" s="4"/>
      <c r="I1927" s="4"/>
    </row>
    <row r="1928" spans="1:9" x14ac:dyDescent="0.2">
      <c r="A1928" s="11" t="s">
        <v>926</v>
      </c>
      <c r="B1928" s="8">
        <v>12.96</v>
      </c>
      <c r="C1928" s="6">
        <v>-0.08</v>
      </c>
      <c r="D1928" s="6">
        <v>-0.66722268557130937</v>
      </c>
      <c r="E1928" s="4"/>
      <c r="F1928" s="9"/>
      <c r="G1928" s="4"/>
      <c r="H1928" s="4"/>
      <c r="I1928" s="4"/>
    </row>
    <row r="1929" spans="1:9" x14ac:dyDescent="0.2">
      <c r="A1929" s="11" t="s">
        <v>927</v>
      </c>
      <c r="B1929" s="8">
        <v>13.04</v>
      </c>
      <c r="C1929" s="6">
        <v>-0.1</v>
      </c>
      <c r="D1929" s="6">
        <v>-0.82712985938792394</v>
      </c>
      <c r="E1929" s="4"/>
      <c r="F1929" s="9"/>
      <c r="G1929" s="4"/>
      <c r="H1929" s="4"/>
      <c r="I1929" s="4"/>
    </row>
    <row r="1930" spans="1:9" x14ac:dyDescent="0.2">
      <c r="A1930" s="11" t="s">
        <v>928</v>
      </c>
      <c r="B1930" s="8">
        <v>13.15</v>
      </c>
      <c r="C1930" s="6">
        <v>-7.0000000000000007E-2</v>
      </c>
      <c r="D1930" s="6">
        <v>-0.57565789473684215</v>
      </c>
      <c r="E1930" s="4"/>
      <c r="F1930" s="9"/>
      <c r="G1930" s="4"/>
      <c r="H1930" s="4"/>
      <c r="I1930" s="4"/>
    </row>
    <row r="1931" spans="1:9" x14ac:dyDescent="0.2">
      <c r="A1931" s="11" t="s">
        <v>929</v>
      </c>
      <c r="B1931" s="8">
        <v>13.23</v>
      </c>
      <c r="C1931" s="6">
        <v>0.02</v>
      </c>
      <c r="D1931" s="6">
        <v>0.16474464579901149</v>
      </c>
      <c r="E1931" s="4"/>
      <c r="F1931" s="9"/>
      <c r="G1931" s="4"/>
      <c r="H1931" s="4"/>
      <c r="I1931" s="4"/>
    </row>
    <row r="1932" spans="1:9" x14ac:dyDescent="0.2">
      <c r="A1932" s="11" t="s">
        <v>930</v>
      </c>
      <c r="B1932" s="8">
        <v>13.21</v>
      </c>
      <c r="C1932" s="6">
        <v>0.08</v>
      </c>
      <c r="D1932" s="6">
        <v>0.66334991708126034</v>
      </c>
      <c r="E1932" s="4"/>
      <c r="F1932" s="9"/>
      <c r="G1932" s="4"/>
      <c r="H1932" s="4"/>
      <c r="I1932" s="4"/>
    </row>
    <row r="1933" spans="1:9" x14ac:dyDescent="0.2">
      <c r="A1933" s="11" t="s">
        <v>931</v>
      </c>
      <c r="B1933" s="8">
        <v>13.12</v>
      </c>
      <c r="C1933" s="6">
        <v>-0.04</v>
      </c>
      <c r="D1933" s="6">
        <v>-0.33057851239669422</v>
      </c>
      <c r="E1933" s="4"/>
      <c r="F1933" s="9"/>
      <c r="G1933" s="4"/>
      <c r="H1933" s="4"/>
      <c r="I1933" s="4"/>
    </row>
    <row r="1934" spans="1:9" x14ac:dyDescent="0.2">
      <c r="A1934" s="11" t="s">
        <v>932</v>
      </c>
      <c r="B1934" s="8">
        <v>13.16</v>
      </c>
      <c r="C1934" s="6">
        <v>0.03</v>
      </c>
      <c r="D1934" s="6">
        <v>0.24855012427506221</v>
      </c>
      <c r="E1934" s="4"/>
      <c r="F1934" s="9"/>
      <c r="G1934" s="4"/>
      <c r="H1934" s="4"/>
      <c r="I1934" s="4"/>
    </row>
    <row r="1935" spans="1:9" x14ac:dyDescent="0.2">
      <c r="A1935" s="11" t="s">
        <v>933</v>
      </c>
      <c r="B1935" s="8">
        <v>13.13</v>
      </c>
      <c r="C1935" s="6">
        <v>-0.02</v>
      </c>
      <c r="D1935" s="6">
        <v>-0.16542597187758479</v>
      </c>
      <c r="E1935" s="4"/>
      <c r="F1935" s="9"/>
      <c r="G1935" s="4"/>
      <c r="H1935" s="4"/>
      <c r="I1935" s="4"/>
    </row>
    <row r="1936" spans="1:9" x14ac:dyDescent="0.2">
      <c r="A1936" s="11" t="s">
        <v>934</v>
      </c>
      <c r="B1936" s="8">
        <v>13.15</v>
      </c>
      <c r="C1936" s="6">
        <v>-0.03</v>
      </c>
      <c r="D1936" s="6">
        <v>-0.24752475247524749</v>
      </c>
      <c r="E1936" s="4"/>
      <c r="F1936" s="9"/>
      <c r="G1936" s="4"/>
      <c r="H1936" s="4"/>
      <c r="I1936" s="4"/>
    </row>
    <row r="1937" spans="1:9" x14ac:dyDescent="0.2">
      <c r="A1937" s="11" t="s">
        <v>935</v>
      </c>
      <c r="B1937" s="8">
        <v>13.18</v>
      </c>
      <c r="C1937" s="6">
        <v>0.2</v>
      </c>
      <c r="D1937" s="6">
        <v>1.6778523489932886</v>
      </c>
      <c r="E1937" s="4"/>
      <c r="F1937" s="9"/>
      <c r="G1937" s="4"/>
      <c r="H1937" s="4"/>
      <c r="I1937" s="4"/>
    </row>
    <row r="1938" spans="1:9" x14ac:dyDescent="0.2">
      <c r="A1938" s="11" t="s">
        <v>936</v>
      </c>
      <c r="B1938" s="8">
        <v>12.96</v>
      </c>
      <c r="C1938" s="6">
        <v>0.04</v>
      </c>
      <c r="D1938" s="6">
        <v>0.33670033670033672</v>
      </c>
      <c r="E1938" s="4"/>
      <c r="F1938" s="9"/>
      <c r="G1938" s="4"/>
      <c r="H1938" s="4"/>
      <c r="I1938" s="4"/>
    </row>
    <row r="1939" spans="1:9" x14ac:dyDescent="0.2">
      <c r="A1939" s="11" t="s">
        <v>937</v>
      </c>
      <c r="B1939" s="8">
        <v>12.92</v>
      </c>
      <c r="C1939" s="6">
        <v>-0.16</v>
      </c>
      <c r="D1939" s="6">
        <v>-1.3289036544850499</v>
      </c>
      <c r="E1939" s="4"/>
      <c r="F1939" s="9"/>
      <c r="G1939" s="4"/>
      <c r="H1939" s="4"/>
      <c r="I1939" s="4"/>
    </row>
    <row r="1940" spans="1:9" x14ac:dyDescent="0.2">
      <c r="A1940" s="11" t="s">
        <v>938</v>
      </c>
      <c r="B1940" s="8">
        <v>13.09</v>
      </c>
      <c r="C1940" s="6">
        <v>0.04</v>
      </c>
      <c r="D1940" s="6">
        <v>0.33333333333333331</v>
      </c>
      <c r="E1940" s="4"/>
      <c r="F1940" s="9"/>
      <c r="G1940" s="4"/>
      <c r="H1940" s="4"/>
      <c r="I1940" s="4"/>
    </row>
    <row r="1941" spans="1:9" x14ac:dyDescent="0.2">
      <c r="A1941" s="11" t="s">
        <v>939</v>
      </c>
      <c r="B1941" s="8">
        <v>13.05</v>
      </c>
      <c r="C1941" s="6">
        <v>-0.02</v>
      </c>
      <c r="D1941" s="6">
        <v>-0.1663893510815308</v>
      </c>
      <c r="E1941" s="4"/>
      <c r="F1941" s="9"/>
      <c r="G1941" s="4"/>
      <c r="H1941" s="4"/>
      <c r="I1941" s="4"/>
    </row>
    <row r="1942" spans="1:9" x14ac:dyDescent="0.2">
      <c r="A1942" s="11" t="s">
        <v>940</v>
      </c>
      <c r="B1942" s="8">
        <v>13.07</v>
      </c>
      <c r="C1942" s="6">
        <v>-0.08</v>
      </c>
      <c r="D1942" s="6">
        <v>-0.66115702479338845</v>
      </c>
      <c r="E1942" s="4"/>
      <c r="F1942" s="9"/>
      <c r="G1942" s="4"/>
      <c r="H1942" s="4"/>
      <c r="I1942" s="4"/>
    </row>
    <row r="1943" spans="1:9" x14ac:dyDescent="0.2">
      <c r="A1943" s="11" t="s">
        <v>941</v>
      </c>
      <c r="B1943" s="8">
        <v>13.16</v>
      </c>
      <c r="C1943" s="6">
        <v>-0.23</v>
      </c>
      <c r="D1943" s="6">
        <v>-1.8653690186536902</v>
      </c>
      <c r="E1943" s="4"/>
      <c r="F1943" s="9"/>
      <c r="G1943" s="4"/>
      <c r="H1943" s="4"/>
      <c r="I1943" s="4"/>
    </row>
    <row r="1944" spans="1:9" x14ac:dyDescent="0.2">
      <c r="A1944" s="11" t="s">
        <v>942</v>
      </c>
      <c r="B1944" s="8">
        <v>13.4</v>
      </c>
      <c r="C1944" s="6">
        <v>0.04</v>
      </c>
      <c r="D1944" s="6">
        <v>0.32546786004882022</v>
      </c>
      <c r="E1944" s="4"/>
      <c r="F1944" s="9"/>
      <c r="G1944" s="4"/>
      <c r="H1944" s="4"/>
      <c r="I1944" s="4"/>
    </row>
    <row r="1945" spans="1:9" x14ac:dyDescent="0.2">
      <c r="A1945" s="11" t="s">
        <v>943</v>
      </c>
      <c r="B1945" s="8">
        <v>13.37</v>
      </c>
      <c r="C1945" s="6">
        <v>0.04</v>
      </c>
      <c r="D1945" s="6">
        <v>0.32653061224489788</v>
      </c>
      <c r="E1945" s="4"/>
      <c r="F1945" s="9"/>
      <c r="G1945" s="4"/>
      <c r="H1945" s="4"/>
      <c r="I1945" s="4"/>
    </row>
    <row r="1946" spans="1:9" x14ac:dyDescent="0.2">
      <c r="A1946" s="11" t="s">
        <v>944</v>
      </c>
      <c r="B1946" s="8">
        <v>13.32</v>
      </c>
      <c r="C1946" s="6">
        <v>-0.11</v>
      </c>
      <c r="D1946" s="6">
        <v>-0.88996763754045305</v>
      </c>
      <c r="E1946" s="4"/>
      <c r="F1946" s="9"/>
      <c r="G1946" s="4"/>
      <c r="H1946" s="4"/>
      <c r="I1946" s="4"/>
    </row>
    <row r="1947" spans="1:9" x14ac:dyDescent="0.2">
      <c r="A1947" s="11" t="s">
        <v>945</v>
      </c>
      <c r="B1947" s="8">
        <v>13.44</v>
      </c>
      <c r="C1947" s="6">
        <v>-0.04</v>
      </c>
      <c r="D1947" s="6">
        <v>-0.32258064516129031</v>
      </c>
      <c r="E1947" s="4"/>
      <c r="F1947" s="9"/>
      <c r="G1947" s="4"/>
      <c r="H1947" s="4"/>
      <c r="I1947" s="4"/>
    </row>
    <row r="1948" spans="1:9" x14ac:dyDescent="0.2">
      <c r="A1948" s="11" t="s">
        <v>946</v>
      </c>
      <c r="B1948" s="8">
        <v>13.48</v>
      </c>
      <c r="C1948" s="6">
        <v>-0.17</v>
      </c>
      <c r="D1948" s="6">
        <v>-1.3524264120922833</v>
      </c>
      <c r="E1948" s="4"/>
      <c r="F1948" s="9"/>
      <c r="G1948" s="4"/>
      <c r="H1948" s="4"/>
      <c r="I1948" s="4"/>
    </row>
    <row r="1949" spans="1:9" x14ac:dyDescent="0.2">
      <c r="A1949" s="11" t="s">
        <v>947</v>
      </c>
      <c r="B1949" s="8">
        <v>13.67</v>
      </c>
      <c r="C1949" s="6">
        <v>-0.08</v>
      </c>
      <c r="D1949" s="6">
        <v>-0.6324110671936759</v>
      </c>
      <c r="E1949" s="4"/>
      <c r="F1949" s="9"/>
      <c r="G1949" s="4"/>
      <c r="H1949" s="4"/>
      <c r="I1949" s="4"/>
    </row>
    <row r="1950" spans="1:9" x14ac:dyDescent="0.2">
      <c r="A1950" s="11" t="s">
        <v>948</v>
      </c>
      <c r="B1950" s="8">
        <v>13.76</v>
      </c>
      <c r="C1950" s="6">
        <v>0.04</v>
      </c>
      <c r="D1950" s="6">
        <v>0.31720856463124503</v>
      </c>
      <c r="E1950" s="4"/>
      <c r="F1950" s="9"/>
      <c r="G1950" s="4"/>
      <c r="H1950" s="4"/>
      <c r="I1950" s="4"/>
    </row>
    <row r="1951" spans="1:9" x14ac:dyDescent="0.2">
      <c r="A1951" s="11" t="s">
        <v>949</v>
      </c>
      <c r="B1951" s="8">
        <v>13.72</v>
      </c>
      <c r="C1951" s="6">
        <v>-0.13</v>
      </c>
      <c r="D1951" s="6">
        <v>-1.0204081632653061</v>
      </c>
      <c r="E1951" s="4"/>
      <c r="F1951" s="9"/>
      <c r="G1951" s="4"/>
      <c r="H1951" s="4"/>
      <c r="I1951" s="4"/>
    </row>
    <row r="1952" spans="1:9" x14ac:dyDescent="0.2">
      <c r="A1952" s="11" t="s">
        <v>950</v>
      </c>
      <c r="B1952" s="8">
        <v>13.85</v>
      </c>
      <c r="C1952" s="6">
        <v>-0.03</v>
      </c>
      <c r="D1952" s="6">
        <v>-0.23492560689115111</v>
      </c>
      <c r="E1952" s="4"/>
      <c r="F1952" s="9"/>
      <c r="G1952" s="4"/>
      <c r="H1952" s="4"/>
      <c r="I1952" s="4"/>
    </row>
    <row r="1953" spans="1:9" x14ac:dyDescent="0.2">
      <c r="A1953" s="11" t="s">
        <v>951</v>
      </c>
      <c r="B1953" s="8">
        <v>13.88</v>
      </c>
      <c r="C1953" s="6">
        <v>0.01</v>
      </c>
      <c r="D1953" s="6">
        <v>7.8369905956112901E-2</v>
      </c>
      <c r="E1953" s="4"/>
      <c r="F1953" s="9"/>
      <c r="G1953" s="4"/>
      <c r="H1953" s="4"/>
      <c r="I1953" s="4"/>
    </row>
    <row r="1954" spans="1:9" x14ac:dyDescent="0.2">
      <c r="A1954" s="11" t="s">
        <v>952</v>
      </c>
      <c r="B1954" s="8">
        <v>13.88</v>
      </c>
      <c r="C1954" s="6">
        <v>7.0000000000000007E-2</v>
      </c>
      <c r="D1954" s="6">
        <v>0.55161544523246653</v>
      </c>
      <c r="E1954" s="4"/>
      <c r="F1954" s="9"/>
      <c r="G1954" s="4"/>
      <c r="H1954" s="4"/>
      <c r="I1954" s="4"/>
    </row>
    <row r="1955" spans="1:9" x14ac:dyDescent="0.2">
      <c r="A1955" s="11" t="s">
        <v>953</v>
      </c>
      <c r="B1955" s="8">
        <v>13.79</v>
      </c>
      <c r="C1955" s="6">
        <v>-0.01</v>
      </c>
      <c r="D1955" s="6">
        <v>-7.8740157480315001E-2</v>
      </c>
      <c r="E1955" s="4"/>
      <c r="F1955" s="9"/>
      <c r="G1955" s="4"/>
      <c r="H1955" s="4"/>
      <c r="I1955" s="4"/>
    </row>
    <row r="1956" spans="1:9" x14ac:dyDescent="0.2">
      <c r="A1956" s="11" t="s">
        <v>954</v>
      </c>
      <c r="B1956" s="8">
        <v>13.81</v>
      </c>
      <c r="C1956" s="6">
        <v>0.11</v>
      </c>
      <c r="D1956" s="6">
        <v>0.87370929308975376</v>
      </c>
      <c r="E1956" s="4"/>
      <c r="F1956" s="9"/>
      <c r="G1956" s="4"/>
      <c r="H1956" s="4"/>
      <c r="I1956" s="4"/>
    </row>
    <row r="1957" spans="1:9" x14ac:dyDescent="0.2">
      <c r="A1957" s="11" t="s">
        <v>955</v>
      </c>
      <c r="B1957" s="8">
        <v>13.69</v>
      </c>
      <c r="C1957" s="6">
        <v>-0.04</v>
      </c>
      <c r="D1957" s="6">
        <v>-0.31670625494853522</v>
      </c>
      <c r="E1957" s="4"/>
      <c r="F1957" s="9"/>
      <c r="G1957" s="4"/>
      <c r="H1957" s="4"/>
      <c r="I1957" s="4"/>
    </row>
    <row r="1958" spans="1:9" x14ac:dyDescent="0.2">
      <c r="A1958" s="11" t="s">
        <v>956</v>
      </c>
      <c r="B1958" s="8">
        <v>13.73</v>
      </c>
      <c r="C1958" s="6">
        <v>-0.08</v>
      </c>
      <c r="D1958" s="6">
        <v>-0.6294256490952006</v>
      </c>
      <c r="E1958" s="4"/>
      <c r="F1958" s="9"/>
      <c r="G1958" s="4"/>
      <c r="H1958" s="4"/>
      <c r="I1958" s="4"/>
    </row>
    <row r="1959" spans="1:9" x14ac:dyDescent="0.2">
      <c r="A1959" s="11" t="s">
        <v>957</v>
      </c>
      <c r="B1959" s="8">
        <v>13.81</v>
      </c>
      <c r="C1959" s="6">
        <v>-7.0000000000000007E-2</v>
      </c>
      <c r="D1959" s="6">
        <v>-0.54773082942097029</v>
      </c>
      <c r="E1959" s="4"/>
      <c r="F1959" s="9"/>
      <c r="G1959" s="4"/>
      <c r="H1959" s="4"/>
      <c r="I1959" s="4"/>
    </row>
    <row r="1960" spans="1:9" x14ac:dyDescent="0.2">
      <c r="A1960" s="11" t="s">
        <v>958</v>
      </c>
      <c r="B1960" s="8">
        <v>13.89</v>
      </c>
      <c r="C1960" s="6">
        <v>0.11</v>
      </c>
      <c r="D1960" s="6">
        <v>0.86819258089976326</v>
      </c>
      <c r="E1960" s="4"/>
      <c r="F1960" s="9"/>
      <c r="G1960" s="4"/>
      <c r="H1960" s="4"/>
      <c r="I1960" s="4"/>
    </row>
    <row r="1961" spans="1:9" x14ac:dyDescent="0.2">
      <c r="A1961" s="11" t="s">
        <v>959</v>
      </c>
      <c r="B1961" s="8">
        <v>13.77</v>
      </c>
      <c r="C1961" s="6">
        <v>7.0000000000000007E-2</v>
      </c>
      <c r="D1961" s="6">
        <v>0.55555555555555558</v>
      </c>
      <c r="E1961" s="4"/>
      <c r="F1961" s="9"/>
      <c r="G1961" s="4"/>
      <c r="H1961" s="4"/>
      <c r="I1961" s="4"/>
    </row>
    <row r="1962" spans="1:9" x14ac:dyDescent="0.2">
      <c r="A1962" s="11" t="s">
        <v>960</v>
      </c>
      <c r="B1962" s="8">
        <v>13.69</v>
      </c>
      <c r="C1962" s="6">
        <v>0.08</v>
      </c>
      <c r="D1962" s="6">
        <v>0.63897763578274758</v>
      </c>
      <c r="E1962" s="4"/>
      <c r="F1962" s="9"/>
      <c r="G1962" s="4"/>
      <c r="H1962" s="4"/>
      <c r="I1962" s="4"/>
    </row>
    <row r="1963" spans="1:9" x14ac:dyDescent="0.2">
      <c r="A1963" s="11" t="s">
        <v>961</v>
      </c>
      <c r="B1963" s="8">
        <v>13.61</v>
      </c>
      <c r="C1963" s="6">
        <v>-0.06</v>
      </c>
      <c r="D1963" s="6">
        <v>-0.47694753577106519</v>
      </c>
      <c r="E1963" s="4"/>
      <c r="F1963" s="9"/>
      <c r="G1963" s="4"/>
      <c r="H1963" s="4"/>
      <c r="I1963" s="4"/>
    </row>
    <row r="1964" spans="1:9" x14ac:dyDescent="0.2">
      <c r="A1964" s="11" t="s">
        <v>962</v>
      </c>
      <c r="B1964" s="8">
        <v>13.67</v>
      </c>
      <c r="C1964" s="6">
        <v>-0.12</v>
      </c>
      <c r="D1964" s="6">
        <v>-0.94488188976377951</v>
      </c>
      <c r="E1964" s="4"/>
      <c r="F1964" s="9"/>
      <c r="G1964" s="4"/>
      <c r="H1964" s="4"/>
      <c r="I1964" s="4"/>
    </row>
    <row r="1965" spans="1:9" x14ac:dyDescent="0.2">
      <c r="A1965" s="11" t="s">
        <v>963</v>
      </c>
      <c r="B1965" s="8">
        <v>13.8</v>
      </c>
      <c r="C1965" s="6">
        <v>-0.06</v>
      </c>
      <c r="D1965" s="6">
        <v>-0.47021943573667713</v>
      </c>
      <c r="E1965" s="4"/>
      <c r="F1965" s="9"/>
      <c r="G1965" s="4"/>
      <c r="H1965" s="4"/>
      <c r="I1965" s="4"/>
    </row>
    <row r="1966" spans="1:9" x14ac:dyDescent="0.2">
      <c r="A1966" s="11" t="s">
        <v>964</v>
      </c>
      <c r="B1966" s="8">
        <v>13.87</v>
      </c>
      <c r="C1966" s="6">
        <v>-0.05</v>
      </c>
      <c r="D1966" s="6">
        <v>-0.39032006245120998</v>
      </c>
      <c r="E1966" s="4"/>
      <c r="F1966" s="9"/>
      <c r="G1966" s="4"/>
      <c r="H1966" s="4"/>
      <c r="I1966" s="4"/>
    </row>
    <row r="1967" spans="1:9" x14ac:dyDescent="0.2">
      <c r="A1967" s="11" t="s">
        <v>965</v>
      </c>
      <c r="B1967" s="8">
        <v>13.93</v>
      </c>
      <c r="C1967" s="6">
        <v>-0.13</v>
      </c>
      <c r="D1967" s="6">
        <v>-1.0046367851622875</v>
      </c>
      <c r="E1967" s="4"/>
      <c r="F1967" s="9"/>
      <c r="G1967" s="4"/>
      <c r="H1967" s="4"/>
      <c r="I1967" s="4"/>
    </row>
    <row r="1968" spans="1:9" x14ac:dyDescent="0.2">
      <c r="A1968" s="11" t="s">
        <v>966</v>
      </c>
      <c r="B1968" s="8">
        <v>14.06</v>
      </c>
      <c r="C1968" s="6">
        <v>0.11</v>
      </c>
      <c r="D1968" s="6">
        <v>0.85736554949337496</v>
      </c>
      <c r="E1968" s="4"/>
      <c r="F1968" s="9"/>
      <c r="G1968" s="4"/>
      <c r="H1968" s="4"/>
      <c r="I1968" s="4"/>
    </row>
    <row r="1969" spans="1:9" x14ac:dyDescent="0.2">
      <c r="A1969" s="11" t="s">
        <v>967</v>
      </c>
      <c r="B1969" s="8">
        <v>13.94</v>
      </c>
      <c r="C1969" s="6">
        <v>-0.14000000000000001</v>
      </c>
      <c r="D1969" s="6">
        <v>-1.0794140323824211</v>
      </c>
      <c r="E1969" s="4"/>
      <c r="F1969" s="9"/>
      <c r="G1969" s="4"/>
      <c r="H1969" s="4"/>
      <c r="I1969" s="4"/>
    </row>
    <row r="1970" spans="1:9" x14ac:dyDescent="0.2">
      <c r="A1970" s="11" t="s">
        <v>968</v>
      </c>
      <c r="B1970" s="8">
        <v>14.09</v>
      </c>
      <c r="C1970" s="6">
        <v>-0.25</v>
      </c>
      <c r="D1970" s="6">
        <v>-1.8910741301059002</v>
      </c>
      <c r="E1970" s="4"/>
      <c r="F1970" s="9"/>
      <c r="G1970" s="4"/>
      <c r="H1970" s="4"/>
      <c r="I1970" s="4"/>
    </row>
    <row r="1971" spans="1:9" x14ac:dyDescent="0.2">
      <c r="A1971" s="11" t="s">
        <v>969</v>
      </c>
      <c r="B1971" s="8">
        <v>14.37</v>
      </c>
      <c r="C1971" s="6">
        <v>0.05</v>
      </c>
      <c r="D1971" s="6">
        <v>0.37965072133637062</v>
      </c>
      <c r="E1971" s="4"/>
      <c r="F1971" s="9"/>
      <c r="G1971" s="4"/>
      <c r="H1971" s="4"/>
      <c r="I1971" s="4"/>
    </row>
    <row r="1972" spans="1:9" x14ac:dyDescent="0.2">
      <c r="A1972" s="11" t="s">
        <v>970</v>
      </c>
      <c r="B1972" s="8">
        <v>14.31</v>
      </c>
      <c r="C1972" s="6">
        <v>0.01</v>
      </c>
      <c r="D1972" s="6">
        <v>7.5987841945288806E-2</v>
      </c>
      <c r="E1972" s="4"/>
      <c r="F1972" s="9"/>
      <c r="G1972" s="4"/>
      <c r="H1972" s="4"/>
      <c r="I1972" s="4"/>
    </row>
    <row r="1973" spans="1:9" x14ac:dyDescent="0.2">
      <c r="A1973" s="11" t="s">
        <v>971</v>
      </c>
      <c r="B1973" s="8">
        <v>14.3</v>
      </c>
      <c r="C1973" s="6">
        <v>-0.01</v>
      </c>
      <c r="D1973" s="6">
        <v>-7.5930144267274097E-2</v>
      </c>
      <c r="E1973" s="4"/>
      <c r="F1973" s="9"/>
      <c r="G1973" s="4"/>
      <c r="H1973" s="4"/>
      <c r="I1973" s="4"/>
    </row>
    <row r="1974" spans="1:9" x14ac:dyDescent="0.2">
      <c r="A1974" s="11" t="s">
        <v>972</v>
      </c>
      <c r="B1974" s="8">
        <v>14.32</v>
      </c>
      <c r="C1974" s="6">
        <v>0.02</v>
      </c>
      <c r="D1974" s="6">
        <v>0.15209125475285171</v>
      </c>
      <c r="E1974" s="4"/>
      <c r="F1974" s="9"/>
      <c r="G1974" s="4"/>
      <c r="H1974" s="4"/>
      <c r="I1974" s="4"/>
    </row>
    <row r="1975" spans="1:9" x14ac:dyDescent="0.2">
      <c r="A1975" s="11" t="s">
        <v>973</v>
      </c>
      <c r="B1975" s="8">
        <v>14.29</v>
      </c>
      <c r="C1975" s="6">
        <v>0.01</v>
      </c>
      <c r="D1975" s="6">
        <v>7.6103500761035003E-2</v>
      </c>
      <c r="E1975" s="4"/>
      <c r="F1975" s="9"/>
      <c r="G1975" s="4"/>
      <c r="H1975" s="4"/>
      <c r="I1975" s="4"/>
    </row>
    <row r="1976" spans="1:9" x14ac:dyDescent="0.2">
      <c r="A1976" s="11" t="s">
        <v>974</v>
      </c>
      <c r="B1976" s="8">
        <v>14.28</v>
      </c>
      <c r="C1976" s="6">
        <v>0.06</v>
      </c>
      <c r="D1976" s="6">
        <v>0.45871559633027531</v>
      </c>
      <c r="E1976" s="4"/>
      <c r="F1976" s="9"/>
      <c r="G1976" s="4"/>
      <c r="H1976" s="4"/>
      <c r="I1976" s="4"/>
    </row>
    <row r="1977" spans="1:9" x14ac:dyDescent="0.2">
      <c r="A1977" s="11" t="s">
        <v>975</v>
      </c>
      <c r="B1977" s="8">
        <v>14.21</v>
      </c>
      <c r="C1977" s="6">
        <v>-0.03</v>
      </c>
      <c r="D1977" s="6">
        <v>-0.2288329519450801</v>
      </c>
      <c r="E1977" s="4"/>
      <c r="F1977" s="9"/>
      <c r="G1977" s="4"/>
      <c r="H1977" s="4"/>
      <c r="I1977" s="4"/>
    </row>
    <row r="1978" spans="1:9" x14ac:dyDescent="0.2">
      <c r="A1978" s="11" t="s">
        <v>976</v>
      </c>
      <c r="B1978" s="8">
        <v>14.25</v>
      </c>
      <c r="C1978" s="6">
        <v>-0.01</v>
      </c>
      <c r="D1978" s="6">
        <v>-7.6219512195121894E-2</v>
      </c>
      <c r="E1978" s="4"/>
      <c r="F1978" s="9"/>
      <c r="G1978" s="4"/>
      <c r="H1978" s="4"/>
      <c r="I1978" s="4"/>
    </row>
    <row r="1979" spans="1:9" x14ac:dyDescent="0.2">
      <c r="A1979" s="11" t="s">
        <v>977</v>
      </c>
      <c r="B1979" s="8">
        <v>14.26</v>
      </c>
      <c r="C1979" s="6">
        <v>0.05</v>
      </c>
      <c r="D1979" s="6">
        <v>0.38255547054322869</v>
      </c>
      <c r="E1979" s="4"/>
      <c r="F1979" s="9"/>
      <c r="G1979" s="4"/>
      <c r="H1979" s="4"/>
      <c r="I1979" s="4"/>
    </row>
    <row r="1980" spans="1:9" x14ac:dyDescent="0.2">
      <c r="A1980" s="11" t="s">
        <v>978</v>
      </c>
      <c r="B1980" s="8">
        <v>14.21</v>
      </c>
      <c r="C1980" s="6">
        <v>0.05</v>
      </c>
      <c r="D1980" s="6">
        <v>0.38402457757296471</v>
      </c>
      <c r="E1980" s="4"/>
      <c r="F1980" s="9"/>
      <c r="G1980" s="4"/>
      <c r="H1980" s="4"/>
      <c r="I1980" s="4"/>
    </row>
    <row r="1981" spans="1:9" x14ac:dyDescent="0.2">
      <c r="A1981" s="11" t="s">
        <v>979</v>
      </c>
      <c r="B1981" s="8">
        <v>14.14</v>
      </c>
      <c r="C1981" s="6">
        <v>0.04</v>
      </c>
      <c r="D1981" s="6">
        <v>0.3081664098613251</v>
      </c>
      <c r="E1981" s="4"/>
      <c r="F1981" s="9"/>
      <c r="G1981" s="4"/>
      <c r="H1981" s="4"/>
      <c r="I1981" s="4"/>
    </row>
    <row r="1982" spans="1:9" x14ac:dyDescent="0.2">
      <c r="A1982" s="11" t="s">
        <v>980</v>
      </c>
      <c r="B1982" s="8">
        <v>14.1</v>
      </c>
      <c r="C1982" s="6">
        <v>0.1</v>
      </c>
      <c r="D1982" s="6">
        <v>0.77639751552795033</v>
      </c>
      <c r="E1982" s="4"/>
      <c r="F1982" s="9"/>
      <c r="G1982" s="4"/>
      <c r="H1982" s="4"/>
      <c r="I1982" s="4"/>
    </row>
    <row r="1983" spans="1:9" x14ac:dyDescent="0.2">
      <c r="A1983" s="11" t="s">
        <v>981</v>
      </c>
      <c r="B1983" s="8">
        <v>13.99</v>
      </c>
      <c r="C1983" s="6">
        <v>-0.01</v>
      </c>
      <c r="D1983" s="6">
        <v>-7.7579519006982206E-2</v>
      </c>
      <c r="E1983" s="4"/>
      <c r="F1983" s="9"/>
      <c r="G1983" s="4"/>
      <c r="H1983" s="4"/>
      <c r="I1983" s="4"/>
    </row>
    <row r="1984" spans="1:9" x14ac:dyDescent="0.2">
      <c r="A1984" s="11" t="s">
        <v>982</v>
      </c>
      <c r="B1984" s="8">
        <v>14.01</v>
      </c>
      <c r="C1984" s="6">
        <v>-0.05</v>
      </c>
      <c r="D1984" s="6">
        <v>-0.38639876352395669</v>
      </c>
      <c r="E1984" s="4"/>
      <c r="F1984" s="9"/>
      <c r="G1984" s="4"/>
      <c r="H1984" s="4"/>
      <c r="I1984" s="4"/>
    </row>
    <row r="1985" spans="1:9" x14ac:dyDescent="0.2">
      <c r="A1985" s="11" t="s">
        <v>983</v>
      </c>
      <c r="B1985" s="8">
        <v>14.06</v>
      </c>
      <c r="C1985" s="6">
        <v>-7.0000000000000007E-2</v>
      </c>
      <c r="D1985" s="6">
        <v>-0.53804765564950041</v>
      </c>
      <c r="E1985" s="4"/>
      <c r="F1985" s="9"/>
      <c r="G1985" s="4"/>
      <c r="H1985" s="4"/>
      <c r="I1985" s="4"/>
    </row>
    <row r="1986" spans="1:9" x14ac:dyDescent="0.2">
      <c r="A1986" s="11" t="s">
        <v>984</v>
      </c>
      <c r="B1986" s="8">
        <v>14.13</v>
      </c>
      <c r="C1986" s="6">
        <v>0.01</v>
      </c>
      <c r="D1986" s="6">
        <v>7.69230769230769E-2</v>
      </c>
      <c r="E1986" s="4"/>
      <c r="F1986" s="9"/>
      <c r="G1986" s="4"/>
      <c r="H1986" s="4"/>
      <c r="I1986" s="4"/>
    </row>
    <row r="1987" spans="1:9" x14ac:dyDescent="0.2">
      <c r="A1987" s="11" t="s">
        <v>985</v>
      </c>
      <c r="B1987" s="8">
        <v>14.12</v>
      </c>
      <c r="C1987" s="6">
        <v>-0.02</v>
      </c>
      <c r="D1987" s="6">
        <v>-0.15360983102918591</v>
      </c>
      <c r="E1987" s="4"/>
      <c r="F1987" s="9"/>
      <c r="G1987" s="4"/>
      <c r="H1987" s="4"/>
      <c r="I1987" s="4"/>
    </row>
    <row r="1988" spans="1:9" x14ac:dyDescent="0.2">
      <c r="A1988" s="11" t="s">
        <v>986</v>
      </c>
      <c r="B1988" s="8">
        <v>14.14</v>
      </c>
      <c r="C1988" s="6">
        <v>-0.03</v>
      </c>
      <c r="D1988" s="6">
        <v>-0.22988505747126439</v>
      </c>
      <c r="E1988" s="4"/>
      <c r="F1988" s="9"/>
      <c r="G1988" s="4"/>
      <c r="H1988" s="4"/>
      <c r="I1988" s="4"/>
    </row>
    <row r="1989" spans="1:9" x14ac:dyDescent="0.2">
      <c r="A1989" s="11" t="s">
        <v>987</v>
      </c>
      <c r="B1989" s="8">
        <v>14.18</v>
      </c>
      <c r="C1989" s="6">
        <v>0.01</v>
      </c>
      <c r="D1989" s="6">
        <v>7.6687116564417193E-2</v>
      </c>
      <c r="E1989" s="4"/>
      <c r="F1989" s="9"/>
      <c r="G1989" s="4"/>
      <c r="H1989" s="4"/>
      <c r="I1989" s="4"/>
    </row>
    <row r="1990" spans="1:9" x14ac:dyDescent="0.2">
      <c r="A1990" s="11" t="s">
        <v>988</v>
      </c>
      <c r="B1990" s="8">
        <v>14.16</v>
      </c>
      <c r="C1990" s="6">
        <v>0</v>
      </c>
      <c r="D1990" s="6">
        <v>0</v>
      </c>
      <c r="E1990" s="4"/>
      <c r="F1990" s="9"/>
      <c r="G1990" s="4"/>
      <c r="H1990" s="4"/>
      <c r="I1990" s="4"/>
    </row>
    <row r="1991" spans="1:9" x14ac:dyDescent="0.2">
      <c r="A1991" s="11" t="s">
        <v>989</v>
      </c>
      <c r="B1991" s="8">
        <v>14.17</v>
      </c>
      <c r="C1991" s="6">
        <v>0.05</v>
      </c>
      <c r="D1991" s="6">
        <v>0.38491147036181678</v>
      </c>
      <c r="E1991" s="4"/>
      <c r="F1991" s="9"/>
      <c r="G1991" s="4"/>
      <c r="H1991" s="4"/>
      <c r="I1991" s="4"/>
    </row>
    <row r="1992" spans="1:9" x14ac:dyDescent="0.2">
      <c r="A1992" s="11" t="s">
        <v>990</v>
      </c>
      <c r="B1992" s="8">
        <v>14.11</v>
      </c>
      <c r="C1992" s="6">
        <v>0.05</v>
      </c>
      <c r="D1992" s="6">
        <v>0.38639876352395669</v>
      </c>
      <c r="E1992" s="4"/>
      <c r="F1992" s="9"/>
      <c r="G1992" s="4"/>
      <c r="H1992" s="4"/>
      <c r="I1992" s="4"/>
    </row>
    <row r="1993" spans="1:9" x14ac:dyDescent="0.2">
      <c r="A1993" s="11" t="s">
        <v>991</v>
      </c>
      <c r="B1993" s="8">
        <v>14.05</v>
      </c>
      <c r="C1993" s="6">
        <v>0.02</v>
      </c>
      <c r="D1993" s="6">
        <v>0.1547987616099071</v>
      </c>
      <c r="E1993" s="4"/>
      <c r="F1993" s="9"/>
      <c r="G1993" s="4"/>
      <c r="H1993" s="4"/>
      <c r="I1993" s="4"/>
    </row>
    <row r="1994" spans="1:9" x14ac:dyDescent="0.2">
      <c r="A1994" s="11" t="s">
        <v>992</v>
      </c>
      <c r="B1994" s="8">
        <v>14.04</v>
      </c>
      <c r="C1994" s="6">
        <v>-0.06</v>
      </c>
      <c r="D1994" s="6">
        <v>-0.46224961479198767</v>
      </c>
      <c r="E1994" s="4"/>
      <c r="F1994" s="9"/>
      <c r="G1994" s="4"/>
      <c r="H1994" s="4"/>
      <c r="I1994" s="4"/>
    </row>
    <row r="1995" spans="1:9" x14ac:dyDescent="0.2">
      <c r="A1995" s="11" t="s">
        <v>993</v>
      </c>
      <c r="B1995" s="8">
        <v>14.1</v>
      </c>
      <c r="C1995" s="6">
        <v>0.04</v>
      </c>
      <c r="D1995" s="6">
        <v>0.30911901081916537</v>
      </c>
      <c r="E1995" s="4"/>
      <c r="F1995" s="9"/>
      <c r="G1995" s="4"/>
      <c r="H1995" s="4"/>
      <c r="I1995" s="4"/>
    </row>
    <row r="1996" spans="1:9" x14ac:dyDescent="0.2">
      <c r="A1996" s="11" t="s">
        <v>994</v>
      </c>
      <c r="B1996" s="8">
        <v>14.06</v>
      </c>
      <c r="C1996" s="6">
        <v>0.01</v>
      </c>
      <c r="D1996" s="6">
        <v>7.7339520494972905E-2</v>
      </c>
      <c r="E1996" s="4"/>
      <c r="F1996" s="9"/>
      <c r="G1996" s="4"/>
      <c r="H1996" s="4"/>
      <c r="I1996" s="4"/>
    </row>
    <row r="1997" spans="1:9" x14ac:dyDescent="0.2">
      <c r="A1997" s="11" t="s">
        <v>995</v>
      </c>
      <c r="B1997" s="8">
        <v>14.05</v>
      </c>
      <c r="C1997" s="6">
        <v>-0.03</v>
      </c>
      <c r="D1997" s="6">
        <v>-0.23148148148148151</v>
      </c>
      <c r="E1997" s="4"/>
      <c r="F1997" s="9"/>
      <c r="G1997" s="4"/>
      <c r="H1997" s="4"/>
      <c r="I1997" s="4"/>
    </row>
    <row r="1998" spans="1:9" x14ac:dyDescent="0.2">
      <c r="A1998" s="11" t="s">
        <v>996</v>
      </c>
      <c r="B1998" s="8">
        <v>14.08</v>
      </c>
      <c r="C1998" s="6">
        <v>-0.01</v>
      </c>
      <c r="D1998" s="6">
        <v>-7.7101002313030104E-2</v>
      </c>
      <c r="E1998" s="4"/>
      <c r="F1998" s="9"/>
      <c r="G1998" s="4"/>
      <c r="H1998" s="4"/>
      <c r="I1998" s="4"/>
    </row>
    <row r="1999" spans="1:9" x14ac:dyDescent="0.2">
      <c r="A1999" s="11" t="s">
        <v>997</v>
      </c>
      <c r="B1999" s="8">
        <v>14.08</v>
      </c>
      <c r="C1999" s="6">
        <v>0.17</v>
      </c>
      <c r="D1999" s="6">
        <v>1.328125</v>
      </c>
      <c r="E1999" s="4"/>
      <c r="F1999" s="9"/>
      <c r="G1999" s="4"/>
      <c r="H1999" s="4"/>
      <c r="I1999" s="4"/>
    </row>
    <row r="2000" spans="1:9" x14ac:dyDescent="0.2">
      <c r="A2000" s="11" t="s">
        <v>998</v>
      </c>
      <c r="B2000" s="8">
        <v>13.9</v>
      </c>
      <c r="C2000" s="6">
        <v>0.11</v>
      </c>
      <c r="D2000" s="6">
        <v>0.86682427107959026</v>
      </c>
      <c r="E2000" s="4"/>
      <c r="F2000" s="9"/>
      <c r="G2000" s="4"/>
      <c r="H2000" s="4"/>
      <c r="I2000" s="4"/>
    </row>
    <row r="2001" spans="1:9" x14ac:dyDescent="0.2">
      <c r="A2001" s="11" t="s">
        <v>999</v>
      </c>
      <c r="B2001" s="8">
        <v>13.79</v>
      </c>
      <c r="C2001" s="6">
        <v>0.01</v>
      </c>
      <c r="D2001" s="6">
        <v>7.8864353312302807E-2</v>
      </c>
      <c r="E2001" s="4"/>
      <c r="F2001" s="9"/>
      <c r="G2001" s="4"/>
      <c r="H2001" s="4"/>
      <c r="I2001" s="4"/>
    </row>
    <row r="2002" spans="1:9" x14ac:dyDescent="0.2">
      <c r="A2002" s="11" t="s">
        <v>1000</v>
      </c>
      <c r="B2002" s="8">
        <v>13.77</v>
      </c>
      <c r="C2002" s="6">
        <v>-0.01</v>
      </c>
      <c r="D2002" s="6">
        <v>-7.8802206461780905E-2</v>
      </c>
      <c r="E2002" s="4"/>
      <c r="F2002" s="9"/>
      <c r="G2002" s="4"/>
      <c r="H2002" s="4"/>
      <c r="I2002" s="4"/>
    </row>
    <row r="2003" spans="1:9" x14ac:dyDescent="0.2">
      <c r="A2003" s="11" t="s">
        <v>1001</v>
      </c>
      <c r="B2003" s="8">
        <v>13.79</v>
      </c>
      <c r="C2003" s="6">
        <v>0.02</v>
      </c>
      <c r="D2003" s="6">
        <v>0.15785319652722971</v>
      </c>
      <c r="E2003" s="4"/>
      <c r="F2003" s="9"/>
      <c r="G2003" s="4"/>
      <c r="H2003" s="4"/>
      <c r="I2003" s="4"/>
    </row>
    <row r="2004" spans="1:9" x14ac:dyDescent="0.2">
      <c r="A2004" s="11" t="s">
        <v>1002</v>
      </c>
      <c r="B2004" s="8">
        <v>13.76</v>
      </c>
      <c r="C2004" s="6">
        <v>7.0000000000000007E-2</v>
      </c>
      <c r="D2004" s="6">
        <v>0.55555555555555558</v>
      </c>
      <c r="E2004" s="4"/>
      <c r="F2004" s="9"/>
      <c r="G2004" s="4"/>
      <c r="H2004" s="4"/>
      <c r="I2004" s="4"/>
    </row>
    <row r="2005" spans="1:9" x14ac:dyDescent="0.2">
      <c r="A2005" s="11" t="s">
        <v>1003</v>
      </c>
      <c r="B2005" s="8">
        <v>13.68</v>
      </c>
      <c r="C2005" s="6">
        <v>0.01</v>
      </c>
      <c r="D2005" s="6">
        <v>7.9428117553613994E-2</v>
      </c>
      <c r="E2005" s="4"/>
      <c r="F2005" s="9"/>
      <c r="G2005" s="4"/>
      <c r="H2005" s="4"/>
      <c r="I2005" s="4"/>
    </row>
    <row r="2006" spans="1:9" x14ac:dyDescent="0.2">
      <c r="A2006" s="11" t="s">
        <v>1004</v>
      </c>
      <c r="B2006" s="8">
        <v>13.67</v>
      </c>
      <c r="C2006" s="6">
        <v>-0.02</v>
      </c>
      <c r="D2006" s="6">
        <v>-0.15860428231562251</v>
      </c>
      <c r="E2006" s="4"/>
      <c r="F2006" s="9"/>
      <c r="G2006" s="4"/>
      <c r="H2006" s="4"/>
      <c r="I2006" s="4"/>
    </row>
    <row r="2007" spans="1:9" x14ac:dyDescent="0.2">
      <c r="A2007" s="11" t="s">
        <v>1005</v>
      </c>
      <c r="B2007" s="8">
        <v>13.7</v>
      </c>
      <c r="C2007" s="6">
        <v>-0.04</v>
      </c>
      <c r="D2007" s="6">
        <v>-0.31620553359683801</v>
      </c>
      <c r="E2007" s="4"/>
      <c r="F2007" s="9"/>
      <c r="G2007" s="4"/>
      <c r="H2007" s="4"/>
      <c r="I2007" s="4"/>
    </row>
    <row r="2008" spans="1:9" x14ac:dyDescent="0.2">
      <c r="A2008" s="11" t="s">
        <v>1006</v>
      </c>
      <c r="B2008" s="8">
        <v>13.73</v>
      </c>
      <c r="C2008" s="6">
        <v>-0.01</v>
      </c>
      <c r="D2008" s="6">
        <v>-7.8988941548183297E-2</v>
      </c>
      <c r="E2008" s="4"/>
      <c r="F2008" s="9"/>
      <c r="G2008" s="4"/>
      <c r="H2008" s="4"/>
      <c r="I2008" s="4"/>
    </row>
    <row r="2009" spans="1:9" x14ac:dyDescent="0.2">
      <c r="A2009" s="11" t="s">
        <v>1007</v>
      </c>
      <c r="B2009" s="8">
        <v>13.75</v>
      </c>
      <c r="C2009" s="6">
        <v>0.03</v>
      </c>
      <c r="D2009" s="6">
        <v>0.23752969121140141</v>
      </c>
      <c r="E2009" s="4"/>
      <c r="F2009" s="9"/>
      <c r="G2009" s="4"/>
      <c r="H2009" s="4"/>
      <c r="I2009" s="4"/>
    </row>
    <row r="2010" spans="1:9" x14ac:dyDescent="0.2">
      <c r="A2010" s="11" t="s">
        <v>1008</v>
      </c>
      <c r="B2010" s="8">
        <v>13.71</v>
      </c>
      <c r="C2010" s="6">
        <v>-0.02</v>
      </c>
      <c r="D2010" s="6">
        <v>-0.158102766798419</v>
      </c>
      <c r="E2010" s="4"/>
      <c r="F2010" s="9"/>
      <c r="G2010" s="4"/>
      <c r="H2010" s="4"/>
      <c r="I2010" s="4"/>
    </row>
    <row r="2011" spans="1:9" x14ac:dyDescent="0.2">
      <c r="A2011" s="11" t="s">
        <v>1009</v>
      </c>
      <c r="B2011" s="8">
        <v>13.74</v>
      </c>
      <c r="C2011" s="6">
        <v>0.03</v>
      </c>
      <c r="D2011" s="6">
        <v>0.23771790808240889</v>
      </c>
      <c r="E2011" s="4"/>
      <c r="F2011" s="9"/>
      <c r="G2011" s="4"/>
      <c r="H2011" s="4"/>
      <c r="I2011" s="4"/>
    </row>
    <row r="2012" spans="1:9" x14ac:dyDescent="0.2">
      <c r="A2012" s="11" t="s">
        <v>1010</v>
      </c>
      <c r="B2012" s="8">
        <v>13.71</v>
      </c>
      <c r="C2012" s="6">
        <v>0.06</v>
      </c>
      <c r="D2012" s="6">
        <v>0.47770700636942681</v>
      </c>
      <c r="E2012" s="4"/>
      <c r="F2012" s="9"/>
      <c r="G2012" s="4"/>
      <c r="H2012" s="4"/>
      <c r="I2012" s="4"/>
    </row>
    <row r="2013" spans="1:9" x14ac:dyDescent="0.2">
      <c r="A2013" s="11" t="s">
        <v>1011</v>
      </c>
      <c r="B2013" s="8">
        <v>13.64</v>
      </c>
      <c r="C2013" s="6">
        <v>0.21</v>
      </c>
      <c r="D2013" s="6">
        <v>1.7004048582995952</v>
      </c>
      <c r="E2013" s="4"/>
      <c r="F2013" s="9"/>
      <c r="G2013" s="4"/>
      <c r="H2013" s="4"/>
      <c r="I2013" s="4"/>
    </row>
    <row r="2014" spans="1:9" x14ac:dyDescent="0.2">
      <c r="A2014" s="11" t="s">
        <v>1012</v>
      </c>
      <c r="B2014" s="8">
        <v>13.41</v>
      </c>
      <c r="C2014" s="6">
        <v>-0.05</v>
      </c>
      <c r="D2014" s="6">
        <v>-0.40322580645161288</v>
      </c>
      <c r="E2014" s="4"/>
      <c r="F2014" s="9"/>
      <c r="G2014" s="4"/>
      <c r="H2014" s="4"/>
      <c r="I2014" s="4"/>
    </row>
    <row r="2015" spans="1:9" x14ac:dyDescent="0.2">
      <c r="A2015" s="11" t="s">
        <v>1013</v>
      </c>
      <c r="B2015" s="8">
        <v>13.47</v>
      </c>
      <c r="C2015" s="6">
        <v>0.05</v>
      </c>
      <c r="D2015" s="6">
        <v>0.40485829959514169</v>
      </c>
      <c r="E2015" s="4"/>
      <c r="F2015" s="9"/>
      <c r="G2015" s="4"/>
      <c r="H2015" s="4"/>
      <c r="I2015" s="4"/>
    </row>
    <row r="2016" spans="1:9" x14ac:dyDescent="0.2">
      <c r="A2016" s="11" t="s">
        <v>1014</v>
      </c>
      <c r="B2016" s="8">
        <v>13.41</v>
      </c>
      <c r="C2016" s="6">
        <v>0.08</v>
      </c>
      <c r="D2016" s="6">
        <v>0.65199674001629992</v>
      </c>
      <c r="E2016" s="4"/>
      <c r="F2016" s="9"/>
      <c r="G2016" s="4"/>
      <c r="H2016" s="4"/>
      <c r="I2016" s="4"/>
    </row>
    <row r="2017" spans="1:9" x14ac:dyDescent="0.2">
      <c r="A2017" s="11" t="s">
        <v>1015</v>
      </c>
      <c r="B2017" s="8">
        <v>13.32</v>
      </c>
      <c r="C2017" s="6">
        <v>-0.12</v>
      </c>
      <c r="D2017" s="6">
        <v>-0.96852300242130751</v>
      </c>
      <c r="E2017" s="4"/>
      <c r="F2017" s="9"/>
      <c r="G2017" s="4"/>
      <c r="H2017" s="4"/>
      <c r="I2017" s="4"/>
    </row>
    <row r="2018" spans="1:9" x14ac:dyDescent="0.2">
      <c r="A2018" s="11" t="s">
        <v>1016</v>
      </c>
      <c r="B2018" s="8">
        <v>13.45</v>
      </c>
      <c r="C2018" s="6">
        <v>-7.0000000000000007E-2</v>
      </c>
      <c r="D2018" s="6">
        <v>-0.5617977528089888</v>
      </c>
      <c r="E2018" s="4"/>
      <c r="F2018" s="9"/>
      <c r="G2018" s="4"/>
      <c r="H2018" s="4"/>
      <c r="I2018" s="4"/>
    </row>
    <row r="2019" spans="1:9" x14ac:dyDescent="0.2">
      <c r="A2019" s="11" t="s">
        <v>1017</v>
      </c>
      <c r="B2019" s="8">
        <v>13.53</v>
      </c>
      <c r="C2019" s="6">
        <v>0.1</v>
      </c>
      <c r="D2019" s="6">
        <v>0.80906148867313921</v>
      </c>
      <c r="E2019" s="4"/>
      <c r="F2019" s="9"/>
      <c r="G2019" s="4"/>
      <c r="H2019" s="4"/>
      <c r="I2019" s="4"/>
    </row>
    <row r="2020" spans="1:9" x14ac:dyDescent="0.2">
      <c r="A2020" s="11" t="s">
        <v>1018</v>
      </c>
      <c r="B2020" s="8">
        <v>13.42</v>
      </c>
      <c r="C2020" s="6">
        <v>-0.1</v>
      </c>
      <c r="D2020" s="6">
        <v>-0.8025682182985554</v>
      </c>
      <c r="E2020" s="4"/>
      <c r="F2020" s="9"/>
      <c r="G2020" s="4"/>
      <c r="H2020" s="4"/>
      <c r="I2020" s="4"/>
    </row>
    <row r="2021" spans="1:9" x14ac:dyDescent="0.2">
      <c r="A2021" s="11" t="s">
        <v>1019</v>
      </c>
      <c r="B2021" s="8">
        <v>13.53</v>
      </c>
      <c r="C2021" s="6">
        <v>-0.06</v>
      </c>
      <c r="D2021" s="6">
        <v>-0.47923322683706071</v>
      </c>
      <c r="E2021" s="4"/>
      <c r="F2021" s="9"/>
      <c r="G2021" s="4"/>
      <c r="H2021" s="4"/>
      <c r="I2021" s="4"/>
    </row>
    <row r="2022" spans="1:9" x14ac:dyDescent="0.2">
      <c r="A2022" s="11" t="s">
        <v>1020</v>
      </c>
      <c r="B2022" s="8">
        <v>13.59</v>
      </c>
      <c r="C2022" s="6">
        <v>-0.03</v>
      </c>
      <c r="D2022" s="6">
        <v>-0.2390438247011952</v>
      </c>
      <c r="E2022" s="4"/>
      <c r="F2022" s="9"/>
      <c r="G2022" s="4"/>
      <c r="H2022" s="4"/>
      <c r="I2022" s="4"/>
    </row>
    <row r="2023" spans="1:9" x14ac:dyDescent="0.2">
      <c r="A2023" s="11" t="s">
        <v>1021</v>
      </c>
      <c r="B2023" s="8">
        <v>13.63</v>
      </c>
      <c r="C2023" s="6">
        <v>0.05</v>
      </c>
      <c r="D2023" s="6">
        <v>0.4</v>
      </c>
      <c r="E2023" s="4"/>
      <c r="F2023" s="9"/>
      <c r="G2023" s="4"/>
      <c r="H2023" s="4"/>
      <c r="I2023" s="4"/>
    </row>
    <row r="2024" spans="1:9" x14ac:dyDescent="0.2">
      <c r="A2024" s="11" t="s">
        <v>1022</v>
      </c>
      <c r="B2024" s="8">
        <v>13.57</v>
      </c>
      <c r="C2024" s="6">
        <v>-0.08</v>
      </c>
      <c r="D2024" s="6">
        <v>-0.63593004769475359</v>
      </c>
      <c r="E2024" s="4"/>
      <c r="F2024" s="9"/>
      <c r="G2024" s="4"/>
      <c r="H2024" s="4"/>
      <c r="I2024" s="4"/>
    </row>
    <row r="2025" spans="1:9" x14ac:dyDescent="0.2">
      <c r="A2025" s="11" t="s">
        <v>1023</v>
      </c>
      <c r="B2025" s="8">
        <v>13.66</v>
      </c>
      <c r="C2025" s="6">
        <v>0.03</v>
      </c>
      <c r="D2025" s="6">
        <v>0.2390438247011952</v>
      </c>
      <c r="E2025" s="4"/>
      <c r="F2025" s="9"/>
      <c r="G2025" s="4"/>
      <c r="H2025" s="4"/>
      <c r="I2025" s="4"/>
    </row>
    <row r="2026" spans="1:9" x14ac:dyDescent="0.2">
      <c r="A2026" s="11" t="s">
        <v>1024</v>
      </c>
      <c r="B2026" s="8">
        <v>13.63</v>
      </c>
      <c r="C2026" s="6">
        <v>7.0000000000000007E-2</v>
      </c>
      <c r="D2026" s="6">
        <v>0.5608974358974359</v>
      </c>
      <c r="E2026" s="4"/>
      <c r="F2026" s="9"/>
      <c r="G2026" s="4"/>
      <c r="H2026" s="4"/>
      <c r="I2026" s="4"/>
    </row>
    <row r="2027" spans="1:9" x14ac:dyDescent="0.2">
      <c r="A2027" s="11" t="s">
        <v>1025</v>
      </c>
      <c r="B2027" s="8">
        <v>13.55</v>
      </c>
      <c r="C2027" s="6">
        <v>0</v>
      </c>
      <c r="D2027" s="6">
        <v>0</v>
      </c>
      <c r="E2027" s="4"/>
      <c r="F2027" s="9"/>
      <c r="G2027" s="4"/>
      <c r="H2027" s="4"/>
      <c r="I2027" s="4"/>
    </row>
    <row r="2028" spans="1:9" x14ac:dyDescent="0.2">
      <c r="A2028" s="11" t="s">
        <v>1026</v>
      </c>
      <c r="B2028" s="8">
        <v>13.55</v>
      </c>
      <c r="C2028" s="6">
        <v>-0.01</v>
      </c>
      <c r="D2028" s="6">
        <v>-8.0064051240992806E-2</v>
      </c>
      <c r="E2028" s="4"/>
      <c r="F2028" s="9"/>
      <c r="G2028" s="4"/>
      <c r="H2028" s="4"/>
      <c r="I2028" s="4"/>
    </row>
    <row r="2029" spans="1:9" x14ac:dyDescent="0.2">
      <c r="A2029" s="11" t="s">
        <v>1027</v>
      </c>
      <c r="B2029" s="8">
        <v>13.56</v>
      </c>
      <c r="C2029" s="6">
        <v>-0.05</v>
      </c>
      <c r="D2029" s="6">
        <v>-0.39872408293460931</v>
      </c>
      <c r="E2029" s="4"/>
      <c r="F2029" s="9"/>
      <c r="G2029" s="4"/>
      <c r="H2029" s="4"/>
      <c r="I2029" s="4"/>
    </row>
    <row r="2030" spans="1:9" x14ac:dyDescent="0.2">
      <c r="A2030" s="11" t="s">
        <v>1028</v>
      </c>
      <c r="B2030" s="8">
        <v>13.61</v>
      </c>
      <c r="C2030" s="6">
        <v>-0.14000000000000001</v>
      </c>
      <c r="D2030" s="6">
        <v>-1.1041009463722398</v>
      </c>
      <c r="E2030" s="4"/>
      <c r="F2030" s="9"/>
      <c r="G2030" s="4"/>
      <c r="H2030" s="4"/>
      <c r="I2030" s="4"/>
    </row>
    <row r="2031" spans="1:9" x14ac:dyDescent="0.2">
      <c r="A2031" s="11" t="s">
        <v>1029</v>
      </c>
      <c r="B2031" s="8">
        <v>13.76</v>
      </c>
      <c r="C2031" s="6">
        <v>0.13</v>
      </c>
      <c r="D2031" s="6">
        <v>1.0358565737051793</v>
      </c>
      <c r="E2031" s="4"/>
      <c r="F2031" s="9"/>
      <c r="G2031" s="4"/>
      <c r="H2031" s="4"/>
      <c r="I2031" s="4"/>
    </row>
    <row r="2032" spans="1:9" x14ac:dyDescent="0.2">
      <c r="A2032" s="11" t="s">
        <v>1030</v>
      </c>
      <c r="B2032" s="8">
        <v>13.62</v>
      </c>
      <c r="C2032" s="6">
        <v>7.0000000000000007E-2</v>
      </c>
      <c r="D2032" s="6">
        <v>0.5608974358974359</v>
      </c>
      <c r="E2032" s="4"/>
      <c r="F2032" s="9"/>
      <c r="G2032" s="4"/>
      <c r="H2032" s="4"/>
      <c r="I2032" s="4"/>
    </row>
    <row r="2033" spans="1:9" x14ac:dyDescent="0.2">
      <c r="A2033" s="11" t="s">
        <v>1031</v>
      </c>
      <c r="B2033" s="8">
        <v>13.55</v>
      </c>
      <c r="C2033" s="6">
        <v>-0.03</v>
      </c>
      <c r="D2033" s="6">
        <v>-0.23980815347721821</v>
      </c>
      <c r="E2033" s="4"/>
      <c r="F2033" s="9"/>
      <c r="G2033" s="4"/>
      <c r="H2033" s="4"/>
      <c r="I2033" s="4"/>
    </row>
    <row r="2034" spans="1:9" x14ac:dyDescent="0.2">
      <c r="A2034" s="11" t="s">
        <v>1032</v>
      </c>
      <c r="B2034" s="8">
        <v>13.58</v>
      </c>
      <c r="C2034" s="6">
        <v>-0.08</v>
      </c>
      <c r="D2034" s="6">
        <v>-0.63542494042891184</v>
      </c>
      <c r="E2034" s="4"/>
      <c r="F2034" s="9"/>
      <c r="G2034" s="4"/>
      <c r="H2034" s="4"/>
      <c r="I2034" s="4"/>
    </row>
    <row r="2035" spans="1:9" x14ac:dyDescent="0.2">
      <c r="A2035" s="11" t="s">
        <v>1033</v>
      </c>
      <c r="B2035" s="8">
        <v>13.66</v>
      </c>
      <c r="C2035" s="6">
        <v>0.14000000000000001</v>
      </c>
      <c r="D2035" s="6">
        <v>1.1244979919678715</v>
      </c>
      <c r="E2035" s="4"/>
      <c r="F2035" s="9"/>
      <c r="G2035" s="4"/>
      <c r="H2035" s="4"/>
      <c r="I2035" s="4"/>
    </row>
    <row r="2036" spans="1:9" x14ac:dyDescent="0.2">
      <c r="A2036" s="11" t="s">
        <v>1034</v>
      </c>
      <c r="B2036" s="8">
        <v>13.52</v>
      </c>
      <c r="C2036" s="6">
        <v>-0.03</v>
      </c>
      <c r="D2036" s="6">
        <v>-0.24038461538461539</v>
      </c>
      <c r="E2036" s="4"/>
      <c r="F2036" s="9"/>
      <c r="G2036" s="4"/>
      <c r="H2036" s="4"/>
      <c r="I2036" s="4"/>
    </row>
    <row r="2037" spans="1:9" x14ac:dyDescent="0.2">
      <c r="A2037" s="11" t="s">
        <v>1035</v>
      </c>
      <c r="B2037" s="8">
        <v>13.54</v>
      </c>
      <c r="C2037" s="6">
        <v>-0.15</v>
      </c>
      <c r="D2037" s="6">
        <v>-1.1876484560570071</v>
      </c>
      <c r="E2037" s="4"/>
      <c r="F2037" s="9"/>
      <c r="G2037" s="4"/>
      <c r="H2037" s="4"/>
      <c r="I2037" s="4"/>
    </row>
    <row r="2038" spans="1:9" x14ac:dyDescent="0.2">
      <c r="A2038" s="11" t="s">
        <v>1036</v>
      </c>
      <c r="B2038" s="8">
        <v>13.71</v>
      </c>
      <c r="C2038" s="6">
        <v>-0.04</v>
      </c>
      <c r="D2038" s="6">
        <v>-0.31570639305445941</v>
      </c>
      <c r="E2038" s="4"/>
      <c r="F2038" s="9"/>
      <c r="G2038" s="4"/>
      <c r="H2038" s="4"/>
      <c r="I2038" s="4"/>
    </row>
    <row r="2039" spans="1:9" x14ac:dyDescent="0.2">
      <c r="A2039" s="11" t="s">
        <v>1037</v>
      </c>
      <c r="B2039" s="8">
        <v>13.75</v>
      </c>
      <c r="C2039" s="6">
        <v>0.1</v>
      </c>
      <c r="D2039" s="6">
        <v>0.79554494828957834</v>
      </c>
      <c r="E2039" s="4"/>
      <c r="F2039" s="9"/>
      <c r="G2039" s="4"/>
      <c r="H2039" s="4"/>
      <c r="I2039" s="4"/>
    </row>
    <row r="2040" spans="1:9" x14ac:dyDescent="0.2">
      <c r="A2040" s="11" t="s">
        <v>1038</v>
      </c>
      <c r="B2040" s="8">
        <v>13.65</v>
      </c>
      <c r="C2040" s="6">
        <v>0.19</v>
      </c>
      <c r="D2040" s="6">
        <v>1.5347334410339257</v>
      </c>
      <c r="E2040" s="4"/>
      <c r="F2040" s="9"/>
      <c r="G2040" s="4"/>
      <c r="H2040" s="4"/>
      <c r="I2040" s="4"/>
    </row>
    <row r="2041" spans="1:9" x14ac:dyDescent="0.2">
      <c r="A2041" s="11" t="s">
        <v>1039</v>
      </c>
      <c r="B2041" s="8">
        <v>13.44</v>
      </c>
      <c r="C2041" s="6">
        <v>0.01</v>
      </c>
      <c r="D2041" s="6">
        <v>8.0840743734842402E-2</v>
      </c>
      <c r="E2041" s="4"/>
      <c r="F2041" s="9"/>
      <c r="G2041" s="4"/>
      <c r="H2041" s="4"/>
      <c r="I2041" s="4"/>
    </row>
    <row r="2042" spans="1:9" x14ac:dyDescent="0.2">
      <c r="A2042" s="11" t="s">
        <v>1040</v>
      </c>
      <c r="B2042" s="8">
        <v>13.43</v>
      </c>
      <c r="C2042" s="6">
        <v>0.14000000000000001</v>
      </c>
      <c r="D2042" s="6">
        <v>1.1447260834014719</v>
      </c>
      <c r="E2042" s="4"/>
      <c r="F2042" s="9"/>
      <c r="G2042" s="4"/>
      <c r="H2042" s="4"/>
      <c r="I2042" s="4"/>
    </row>
    <row r="2043" spans="1:9" x14ac:dyDescent="0.2">
      <c r="A2043" s="11" t="s">
        <v>1041</v>
      </c>
      <c r="B2043" s="8">
        <v>13.28</v>
      </c>
      <c r="C2043" s="6">
        <v>-0.6</v>
      </c>
      <c r="D2043" s="6">
        <v>-4.6765393608729537</v>
      </c>
      <c r="E2043" s="4"/>
      <c r="F2043" s="9"/>
      <c r="G2043" s="4"/>
      <c r="H2043" s="4"/>
      <c r="I2043" s="4"/>
    </row>
    <row r="2044" spans="1:9" x14ac:dyDescent="0.2">
      <c r="A2044" s="11" t="s">
        <v>1042</v>
      </c>
      <c r="B2044" s="8">
        <v>13.92</v>
      </c>
      <c r="C2044" s="6">
        <v>-0.2</v>
      </c>
      <c r="D2044" s="6">
        <v>-1.5349194167306217</v>
      </c>
      <c r="E2044" s="4"/>
      <c r="F2044" s="9"/>
      <c r="G2044" s="4"/>
      <c r="H2044" s="4"/>
      <c r="I2044" s="4"/>
    </row>
    <row r="2045" spans="1:9" x14ac:dyDescent="0.2">
      <c r="A2045" s="11" t="s">
        <v>1043</v>
      </c>
      <c r="B2045" s="8">
        <v>14.14</v>
      </c>
      <c r="C2045" s="6">
        <v>-0.15</v>
      </c>
      <c r="D2045" s="6">
        <v>-1.1380880121396055</v>
      </c>
      <c r="E2045" s="4"/>
      <c r="F2045" s="9"/>
      <c r="G2045" s="4"/>
      <c r="H2045" s="4"/>
      <c r="I2045" s="4"/>
    </row>
    <row r="2046" spans="1:9" x14ac:dyDescent="0.2">
      <c r="A2046" s="11" t="s">
        <v>1044</v>
      </c>
      <c r="B2046" s="8">
        <v>14.3</v>
      </c>
      <c r="C2046" s="6">
        <v>-0.06</v>
      </c>
      <c r="D2046" s="6">
        <v>-0.45317220543806652</v>
      </c>
      <c r="E2046" s="4"/>
      <c r="F2046" s="9"/>
      <c r="G2046" s="4"/>
      <c r="H2046" s="4"/>
      <c r="I2046" s="4"/>
    </row>
    <row r="2047" spans="1:9" x14ac:dyDescent="0.2">
      <c r="A2047" s="11" t="s">
        <v>1045</v>
      </c>
      <c r="B2047" s="8">
        <v>14.37</v>
      </c>
      <c r="C2047" s="6">
        <v>7.0000000000000007E-2</v>
      </c>
      <c r="D2047" s="6">
        <v>0.5315110098709187</v>
      </c>
      <c r="E2047" s="4"/>
      <c r="F2047" s="9"/>
      <c r="G2047" s="4"/>
      <c r="H2047" s="4"/>
      <c r="I2047" s="4"/>
    </row>
    <row r="2048" spans="1:9" x14ac:dyDescent="0.2">
      <c r="A2048" s="11" t="s">
        <v>1046</v>
      </c>
      <c r="B2048" s="8">
        <v>14.3</v>
      </c>
      <c r="C2048" s="6">
        <v>0</v>
      </c>
      <c r="D2048" s="6">
        <v>0</v>
      </c>
      <c r="E2048" s="4"/>
      <c r="F2048" s="9"/>
      <c r="G2048" s="4"/>
      <c r="H2048" s="4"/>
      <c r="I2048" s="4"/>
    </row>
    <row r="2049" spans="1:9" x14ac:dyDescent="0.2">
      <c r="A2049" s="11" t="s">
        <v>1047</v>
      </c>
      <c r="B2049" s="8">
        <v>14.29</v>
      </c>
      <c r="C2049" s="6">
        <v>-0.01</v>
      </c>
      <c r="D2049" s="6">
        <v>-7.5872534142640405E-2</v>
      </c>
      <c r="E2049" s="4"/>
      <c r="F2049" s="9"/>
      <c r="G2049" s="4"/>
      <c r="H2049" s="4"/>
      <c r="I2049" s="4"/>
    </row>
    <row r="2050" spans="1:9" x14ac:dyDescent="0.2">
      <c r="A2050" s="11" t="s">
        <v>1048</v>
      </c>
      <c r="B2050" s="8">
        <v>14.3</v>
      </c>
      <c r="C2050" s="6">
        <v>0.06</v>
      </c>
      <c r="D2050" s="6">
        <v>0.45731707317073172</v>
      </c>
      <c r="E2050" s="4"/>
      <c r="F2050" s="9"/>
      <c r="G2050" s="4"/>
      <c r="H2050" s="4"/>
      <c r="I2050" s="4"/>
    </row>
    <row r="2051" spans="1:9" x14ac:dyDescent="0.2">
      <c r="A2051" s="11" t="s">
        <v>1049</v>
      </c>
      <c r="B2051" s="8">
        <v>14.23</v>
      </c>
      <c r="C2051" s="6">
        <v>-0.14000000000000001</v>
      </c>
      <c r="D2051" s="6">
        <v>-1.0558069381598794</v>
      </c>
      <c r="E2051" s="4"/>
      <c r="F2051" s="9"/>
      <c r="G2051" s="4"/>
      <c r="H2051" s="4"/>
      <c r="I2051" s="4"/>
    </row>
    <row r="2052" spans="1:9" x14ac:dyDescent="0.2">
      <c r="A2052" s="11" t="s">
        <v>1050</v>
      </c>
      <c r="B2052" s="8">
        <v>14.39</v>
      </c>
      <c r="C2052" s="6">
        <v>-0.06</v>
      </c>
      <c r="D2052" s="6">
        <v>-0.45045045045045051</v>
      </c>
      <c r="E2052" s="4"/>
      <c r="F2052" s="9"/>
      <c r="G2052" s="4"/>
      <c r="H2052" s="4"/>
      <c r="I2052" s="4"/>
    </row>
    <row r="2053" spans="1:9" x14ac:dyDescent="0.2">
      <c r="A2053" s="11" t="s">
        <v>1051</v>
      </c>
      <c r="B2053" s="8">
        <v>14.45</v>
      </c>
      <c r="C2053" s="6">
        <v>-0.01</v>
      </c>
      <c r="D2053" s="6">
        <v>-7.5018754688672196E-2</v>
      </c>
      <c r="E2053" s="4"/>
      <c r="F2053" s="9"/>
      <c r="G2053" s="4"/>
      <c r="H2053" s="4"/>
      <c r="I2053" s="4"/>
    </row>
    <row r="2054" spans="1:9" x14ac:dyDescent="0.2">
      <c r="A2054" s="11" t="s">
        <v>1052</v>
      </c>
      <c r="B2054" s="8">
        <v>14.46</v>
      </c>
      <c r="C2054" s="6">
        <v>-0.02</v>
      </c>
      <c r="D2054" s="6">
        <v>-0.14981273408239701</v>
      </c>
      <c r="E2054" s="4"/>
      <c r="F2054" s="9"/>
      <c r="G2054" s="4"/>
      <c r="H2054" s="4"/>
      <c r="I2054" s="4"/>
    </row>
    <row r="2055" spans="1:9" x14ac:dyDescent="0.2">
      <c r="A2055" s="11" t="s">
        <v>1053</v>
      </c>
      <c r="B2055" s="8">
        <v>14.49</v>
      </c>
      <c r="C2055" s="6">
        <v>-0.05</v>
      </c>
      <c r="D2055" s="6">
        <v>-0.37313432835820898</v>
      </c>
      <c r="E2055" s="4"/>
      <c r="F2055" s="9"/>
      <c r="G2055" s="4"/>
      <c r="H2055" s="4"/>
      <c r="I2055" s="4"/>
    </row>
    <row r="2056" spans="1:9" x14ac:dyDescent="0.2">
      <c r="A2056" s="11" t="s">
        <v>1054</v>
      </c>
      <c r="B2056" s="8">
        <v>14.54</v>
      </c>
      <c r="C2056" s="6">
        <v>0.05</v>
      </c>
      <c r="D2056" s="6">
        <v>0.37453183520599248</v>
      </c>
      <c r="E2056" s="4"/>
      <c r="F2056" s="9"/>
      <c r="G2056" s="4"/>
      <c r="H2056" s="4"/>
      <c r="I2056" s="4"/>
    </row>
    <row r="2057" spans="1:9" x14ac:dyDescent="0.2">
      <c r="A2057" s="11" t="s">
        <v>1055</v>
      </c>
      <c r="B2057" s="8">
        <v>14.49</v>
      </c>
      <c r="C2057" s="6">
        <v>-0.02</v>
      </c>
      <c r="D2057" s="6">
        <v>-0.14958863126402391</v>
      </c>
      <c r="E2057" s="4"/>
      <c r="F2057" s="9"/>
      <c r="G2057" s="4"/>
      <c r="H2057" s="4"/>
      <c r="I2057" s="4"/>
    </row>
    <row r="2058" spans="1:9" x14ac:dyDescent="0.2">
      <c r="A2058" s="11" t="s">
        <v>1056</v>
      </c>
      <c r="B2058" s="8">
        <v>14.5</v>
      </c>
      <c r="C2058" s="6">
        <v>0.09</v>
      </c>
      <c r="D2058" s="6">
        <v>0.67771084337349397</v>
      </c>
      <c r="E2058" s="4"/>
      <c r="F2058" s="9"/>
      <c r="G2058" s="4"/>
      <c r="H2058" s="4"/>
      <c r="I2058" s="4"/>
    </row>
    <row r="2059" spans="1:9" x14ac:dyDescent="0.2">
      <c r="A2059" s="11" t="s">
        <v>1057</v>
      </c>
      <c r="B2059" s="8">
        <v>14.41</v>
      </c>
      <c r="C2059" s="6">
        <v>-0.03</v>
      </c>
      <c r="D2059" s="6">
        <v>-0.22539444027047331</v>
      </c>
      <c r="E2059" s="4"/>
      <c r="F2059" s="9"/>
      <c r="G2059" s="4"/>
      <c r="H2059" s="4"/>
      <c r="I2059" s="4"/>
    </row>
    <row r="2060" spans="1:9" x14ac:dyDescent="0.2">
      <c r="A2060" s="11" t="s">
        <v>1058</v>
      </c>
      <c r="B2060" s="8">
        <v>14.44</v>
      </c>
      <c r="C2060" s="6">
        <v>0.06</v>
      </c>
      <c r="D2060" s="6">
        <v>0.45283018867924529</v>
      </c>
      <c r="E2060" s="4"/>
      <c r="F2060" s="9"/>
      <c r="G2060" s="4"/>
      <c r="H2060" s="4"/>
      <c r="I2060" s="4"/>
    </row>
    <row r="2061" spans="1:9" x14ac:dyDescent="0.2">
      <c r="A2061" s="11" t="s">
        <v>1059</v>
      </c>
      <c r="B2061" s="8">
        <v>14.37</v>
      </c>
      <c r="C2061" s="6">
        <v>7.0000000000000007E-2</v>
      </c>
      <c r="D2061" s="6">
        <v>0.53110773899848251</v>
      </c>
      <c r="E2061" s="4"/>
      <c r="F2061" s="9"/>
      <c r="G2061" s="4"/>
      <c r="H2061" s="4"/>
      <c r="I2061" s="4"/>
    </row>
    <row r="2062" spans="1:9" x14ac:dyDescent="0.2">
      <c r="A2062" s="11" t="s">
        <v>1060</v>
      </c>
      <c r="B2062" s="8">
        <v>14.3</v>
      </c>
      <c r="C2062" s="6">
        <v>0.02</v>
      </c>
      <c r="D2062" s="6">
        <v>0.1519756838905775</v>
      </c>
      <c r="E2062" s="4"/>
      <c r="F2062" s="9"/>
      <c r="G2062" s="4"/>
      <c r="H2062" s="4"/>
      <c r="I2062" s="4"/>
    </row>
    <row r="2063" spans="1:9" x14ac:dyDescent="0.2">
      <c r="A2063" s="11" t="s">
        <v>1061</v>
      </c>
      <c r="B2063" s="8">
        <v>14.28</v>
      </c>
      <c r="C2063" s="6">
        <v>-0.19</v>
      </c>
      <c r="D2063" s="6">
        <v>-1.4232209737827715</v>
      </c>
      <c r="E2063" s="4"/>
      <c r="F2063" s="9"/>
      <c r="G2063" s="4"/>
      <c r="H2063" s="4"/>
      <c r="I2063" s="4"/>
    </row>
    <row r="2064" spans="1:9" x14ac:dyDescent="0.2">
      <c r="A2064" s="11" t="s">
        <v>1062</v>
      </c>
      <c r="B2064" s="8">
        <v>14.48</v>
      </c>
      <c r="C2064" s="6">
        <v>-0.01</v>
      </c>
      <c r="D2064" s="6">
        <v>-7.4850299401197598E-2</v>
      </c>
      <c r="E2064" s="4"/>
      <c r="F2064" s="9"/>
      <c r="G2064" s="4"/>
      <c r="H2064" s="4"/>
      <c r="I2064" s="4"/>
    </row>
    <row r="2065" spans="1:9" x14ac:dyDescent="0.2">
      <c r="A2065" s="11" t="s">
        <v>1063</v>
      </c>
      <c r="B2065" s="8">
        <v>14.5</v>
      </c>
      <c r="C2065" s="6">
        <v>-0.05</v>
      </c>
      <c r="D2065" s="6">
        <v>-0.37285607755406408</v>
      </c>
      <c r="E2065" s="4"/>
      <c r="F2065" s="9"/>
      <c r="G2065" s="4"/>
      <c r="H2065" s="4"/>
      <c r="I2065" s="4"/>
    </row>
    <row r="2066" spans="1:9" x14ac:dyDescent="0.2">
      <c r="A2066" s="11" t="s">
        <v>1064</v>
      </c>
      <c r="B2066" s="8">
        <v>14.55</v>
      </c>
      <c r="C2066" s="6">
        <v>-0.05</v>
      </c>
      <c r="D2066" s="6">
        <v>-0.37147102526002967</v>
      </c>
      <c r="E2066" s="4"/>
      <c r="F2066" s="9"/>
      <c r="G2066" s="4"/>
      <c r="H2066" s="4"/>
      <c r="I2066" s="4"/>
    </row>
    <row r="2067" spans="1:9" x14ac:dyDescent="0.2">
      <c r="A2067" s="11" t="s">
        <v>1065</v>
      </c>
      <c r="B2067" s="8">
        <v>14.6</v>
      </c>
      <c r="C2067" s="6">
        <v>-0.03</v>
      </c>
      <c r="D2067" s="6">
        <v>-0.22238695329873981</v>
      </c>
      <c r="E2067" s="4"/>
      <c r="F2067" s="9"/>
      <c r="G2067" s="4"/>
      <c r="H2067" s="4"/>
      <c r="I2067" s="4"/>
    </row>
    <row r="2068" spans="1:9" x14ac:dyDescent="0.2">
      <c r="A2068" s="11" t="s">
        <v>1066</v>
      </c>
      <c r="B2068" s="8">
        <v>14.64</v>
      </c>
      <c r="C2068" s="6">
        <v>0.01</v>
      </c>
      <c r="D2068" s="6">
        <v>7.4183976261127604E-2</v>
      </c>
      <c r="E2068" s="4"/>
      <c r="F2068" s="9"/>
      <c r="G2068" s="4"/>
      <c r="H2068" s="4"/>
      <c r="I2068" s="4"/>
    </row>
    <row r="2069" spans="1:9" x14ac:dyDescent="0.2">
      <c r="A2069" s="11" t="s">
        <v>1067</v>
      </c>
      <c r="B2069" s="8">
        <v>14.63</v>
      </c>
      <c r="C2069" s="6">
        <v>0.04</v>
      </c>
      <c r="D2069" s="6">
        <v>0.29761904761904762</v>
      </c>
      <c r="E2069" s="4"/>
      <c r="F2069" s="9"/>
      <c r="G2069" s="4"/>
      <c r="H2069" s="4"/>
      <c r="I2069" s="4"/>
    </row>
    <row r="2070" spans="1:9" x14ac:dyDescent="0.2">
      <c r="A2070" s="11" t="s">
        <v>1068</v>
      </c>
      <c r="B2070" s="8">
        <v>14.58</v>
      </c>
      <c r="C2070" s="6">
        <v>7.0000000000000007E-2</v>
      </c>
      <c r="D2070" s="6">
        <v>0.52356020942408377</v>
      </c>
      <c r="E2070" s="4"/>
      <c r="F2070" s="9"/>
      <c r="G2070" s="4"/>
      <c r="H2070" s="4"/>
      <c r="I2070" s="4"/>
    </row>
    <row r="2071" spans="1:9" x14ac:dyDescent="0.2">
      <c r="A2071" s="11" t="s">
        <v>1069</v>
      </c>
      <c r="B2071" s="8">
        <v>14.5</v>
      </c>
      <c r="C2071" s="6">
        <v>0.09</v>
      </c>
      <c r="D2071" s="6">
        <v>0.67771084337349397</v>
      </c>
      <c r="E2071" s="4"/>
      <c r="F2071" s="9"/>
      <c r="G2071" s="4"/>
      <c r="H2071" s="4"/>
      <c r="I2071" s="4"/>
    </row>
    <row r="2072" spans="1:9" x14ac:dyDescent="0.2">
      <c r="A2072" s="11" t="s">
        <v>1070</v>
      </c>
      <c r="B2072" s="8">
        <v>14.41</v>
      </c>
      <c r="C2072" s="6">
        <v>0.04</v>
      </c>
      <c r="D2072" s="6">
        <v>0.30211480362537763</v>
      </c>
      <c r="E2072" s="4"/>
      <c r="F2072" s="9"/>
      <c r="G2072" s="4"/>
      <c r="H2072" s="4"/>
      <c r="I2072" s="4"/>
    </row>
    <row r="2073" spans="1:9" x14ac:dyDescent="0.2">
      <c r="A2073" s="11" t="s">
        <v>1071</v>
      </c>
      <c r="B2073" s="8">
        <v>14.36</v>
      </c>
      <c r="C2073" s="6">
        <v>0.17</v>
      </c>
      <c r="D2073" s="6">
        <v>1.3006885998469777</v>
      </c>
      <c r="E2073" s="4"/>
      <c r="F2073" s="9"/>
      <c r="G2073" s="4"/>
      <c r="H2073" s="4"/>
      <c r="I2073" s="4"/>
    </row>
    <row r="2074" spans="1:9" x14ac:dyDescent="0.2">
      <c r="A2074" s="11" t="s">
        <v>1072</v>
      </c>
      <c r="B2074" s="8">
        <v>14.18</v>
      </c>
      <c r="C2074" s="6">
        <v>-0.01</v>
      </c>
      <c r="D2074" s="6">
        <v>-7.64525993883792E-2</v>
      </c>
      <c r="E2074" s="4"/>
      <c r="F2074" s="9"/>
      <c r="G2074" s="4"/>
      <c r="H2074" s="4"/>
      <c r="I2074" s="4"/>
    </row>
    <row r="2075" spans="1:9" x14ac:dyDescent="0.2">
      <c r="A2075" s="11" t="s">
        <v>1073</v>
      </c>
      <c r="B2075" s="8">
        <v>14.19</v>
      </c>
      <c r="C2075" s="6">
        <v>0.05</v>
      </c>
      <c r="D2075" s="6">
        <v>0.38372985418265543</v>
      </c>
      <c r="E2075" s="4"/>
      <c r="F2075" s="9"/>
      <c r="G2075" s="4"/>
      <c r="H2075" s="4"/>
      <c r="I2075" s="4"/>
    </row>
    <row r="2076" spans="1:9" x14ac:dyDescent="0.2">
      <c r="A2076" s="11" t="s">
        <v>1074</v>
      </c>
      <c r="B2076" s="8">
        <v>14.14</v>
      </c>
      <c r="C2076" s="6">
        <v>-0.1</v>
      </c>
      <c r="D2076" s="6">
        <v>-0.76161462300076166</v>
      </c>
      <c r="E2076" s="4"/>
      <c r="F2076" s="9"/>
      <c r="G2076" s="4"/>
      <c r="H2076" s="4"/>
      <c r="I2076" s="4"/>
    </row>
    <row r="2077" spans="1:9" x14ac:dyDescent="0.2">
      <c r="A2077" s="11" t="s">
        <v>1075</v>
      </c>
      <c r="B2077" s="8">
        <v>14.24</v>
      </c>
      <c r="C2077" s="6">
        <v>0.02</v>
      </c>
      <c r="D2077" s="6">
        <v>0.1525553012967201</v>
      </c>
      <c r="E2077" s="4"/>
      <c r="F2077" s="9"/>
      <c r="G2077" s="4"/>
      <c r="H2077" s="4"/>
      <c r="I2077" s="4"/>
    </row>
    <row r="2078" spans="1:9" x14ac:dyDescent="0.2">
      <c r="A2078" s="11" t="s">
        <v>1076</v>
      </c>
      <c r="B2078" s="8">
        <v>14.22</v>
      </c>
      <c r="C2078" s="6">
        <v>-0.04</v>
      </c>
      <c r="D2078" s="6">
        <v>-0.30418250950570341</v>
      </c>
      <c r="E2078" s="4"/>
      <c r="F2078" s="9"/>
      <c r="G2078" s="4"/>
      <c r="H2078" s="4"/>
      <c r="I2078" s="4"/>
    </row>
    <row r="2079" spans="1:9" x14ac:dyDescent="0.2">
      <c r="A2079" s="11" t="s">
        <v>1077</v>
      </c>
      <c r="B2079" s="8">
        <v>14.26</v>
      </c>
      <c r="C2079" s="6">
        <v>-0.02</v>
      </c>
      <c r="D2079" s="6">
        <v>-0.15186028853454819</v>
      </c>
      <c r="E2079" s="4"/>
      <c r="F2079" s="9"/>
      <c r="G2079" s="4"/>
      <c r="H2079" s="4"/>
      <c r="I2079" s="4"/>
    </row>
    <row r="2080" spans="1:9" x14ac:dyDescent="0.2">
      <c r="A2080" s="11" t="s">
        <v>1078</v>
      </c>
      <c r="B2080" s="8">
        <v>14.29</v>
      </c>
      <c r="C2080" s="6">
        <v>-0.01</v>
      </c>
      <c r="D2080" s="6">
        <v>-7.5872534142640405E-2</v>
      </c>
      <c r="E2080" s="4"/>
      <c r="F2080" s="9"/>
      <c r="G2080" s="4"/>
      <c r="H2080" s="4"/>
      <c r="I2080" s="4"/>
    </row>
    <row r="2081" spans="1:9" x14ac:dyDescent="0.2">
      <c r="A2081" s="11" t="s">
        <v>1079</v>
      </c>
      <c r="B2081" s="8">
        <v>14.3</v>
      </c>
      <c r="C2081" s="6">
        <v>0.11</v>
      </c>
      <c r="D2081" s="6">
        <v>0.84162203519510326</v>
      </c>
      <c r="E2081" s="4"/>
      <c r="F2081" s="9"/>
      <c r="G2081" s="4"/>
      <c r="H2081" s="4"/>
      <c r="I2081" s="4"/>
    </row>
    <row r="2082" spans="1:9" x14ac:dyDescent="0.2">
      <c r="A2082" s="11" t="s">
        <v>1080</v>
      </c>
      <c r="B2082" s="8">
        <v>14.18</v>
      </c>
      <c r="C2082" s="6">
        <v>-0.13</v>
      </c>
      <c r="D2082" s="6">
        <v>-0.98484848484848486</v>
      </c>
      <c r="E2082" s="4"/>
      <c r="F2082" s="9"/>
      <c r="G2082" s="4"/>
      <c r="H2082" s="4"/>
      <c r="I2082" s="4"/>
    </row>
    <row r="2083" spans="1:9" x14ac:dyDescent="0.2">
      <c r="A2083" s="11" t="s">
        <v>1081</v>
      </c>
      <c r="B2083" s="8">
        <v>14.31</v>
      </c>
      <c r="C2083" s="6">
        <v>-0.11</v>
      </c>
      <c r="D2083" s="6">
        <v>-0.82644628099173556</v>
      </c>
      <c r="E2083" s="4"/>
      <c r="F2083" s="9"/>
      <c r="G2083" s="4"/>
      <c r="H2083" s="4"/>
      <c r="I2083" s="4"/>
    </row>
    <row r="2084" spans="1:9" x14ac:dyDescent="0.2">
      <c r="A2084" s="11" t="s">
        <v>1082</v>
      </c>
      <c r="B2084" s="8">
        <v>14.44</v>
      </c>
      <c r="C2084" s="6">
        <v>-0.01</v>
      </c>
      <c r="D2084" s="6">
        <v>-7.5075075075075104E-2</v>
      </c>
      <c r="E2084" s="4"/>
      <c r="F2084" s="9"/>
      <c r="G2084" s="4"/>
      <c r="H2084" s="4"/>
      <c r="I2084" s="4"/>
    </row>
    <row r="2085" spans="1:9" x14ac:dyDescent="0.2">
      <c r="A2085" s="11" t="s">
        <v>1083</v>
      </c>
      <c r="B2085" s="8">
        <v>14.44</v>
      </c>
      <c r="C2085" s="6">
        <v>-0.03</v>
      </c>
      <c r="D2085" s="6">
        <v>-0.2247191011235955</v>
      </c>
      <c r="E2085" s="4"/>
      <c r="F2085" s="9"/>
      <c r="G2085" s="4"/>
      <c r="H2085" s="4"/>
      <c r="I2085" s="4"/>
    </row>
    <row r="2086" spans="1:9" x14ac:dyDescent="0.2">
      <c r="A2086" s="11" t="s">
        <v>1084</v>
      </c>
      <c r="B2086" s="8">
        <v>14.48</v>
      </c>
      <c r="C2086" s="6">
        <v>0.12</v>
      </c>
      <c r="D2086" s="6">
        <v>0.90702947845804993</v>
      </c>
      <c r="E2086" s="4"/>
      <c r="F2086" s="9"/>
      <c r="G2086" s="4"/>
      <c r="H2086" s="4"/>
      <c r="I2086" s="4"/>
    </row>
    <row r="2087" spans="1:9" x14ac:dyDescent="0.2">
      <c r="A2087" s="11" t="s">
        <v>1085</v>
      </c>
      <c r="B2087" s="8">
        <v>14.35</v>
      </c>
      <c r="C2087" s="6">
        <v>0.06</v>
      </c>
      <c r="D2087" s="6">
        <v>0.45558086560364458</v>
      </c>
      <c r="E2087" s="4"/>
      <c r="F2087" s="9"/>
      <c r="G2087" s="4"/>
      <c r="H2087" s="4"/>
      <c r="I2087" s="4"/>
    </row>
    <row r="2088" spans="1:9" x14ac:dyDescent="0.2">
      <c r="A2088" s="11" t="s">
        <v>1086</v>
      </c>
      <c r="B2088" s="8">
        <v>14.28</v>
      </c>
      <c r="C2088" s="6">
        <v>0.08</v>
      </c>
      <c r="D2088" s="6">
        <v>0.61115355233002289</v>
      </c>
      <c r="E2088" s="4"/>
      <c r="F2088" s="9"/>
      <c r="G2088" s="4"/>
      <c r="H2088" s="4"/>
      <c r="I2088" s="4"/>
    </row>
    <row r="2089" spans="1:9" x14ac:dyDescent="0.2">
      <c r="A2089" s="11" t="s">
        <v>1087</v>
      </c>
      <c r="B2089" s="8">
        <v>14.19</v>
      </c>
      <c r="C2089" s="6">
        <v>-0.04</v>
      </c>
      <c r="D2089" s="6">
        <v>-0.30464584920030457</v>
      </c>
      <c r="E2089" s="4"/>
      <c r="F2089" s="9"/>
      <c r="G2089" s="4"/>
      <c r="H2089" s="4"/>
      <c r="I2089" s="4"/>
    </row>
    <row r="2090" spans="1:9" x14ac:dyDescent="0.2">
      <c r="A2090" s="11" t="s">
        <v>1088</v>
      </c>
      <c r="B2090" s="8">
        <v>14.23</v>
      </c>
      <c r="C2090" s="6">
        <v>0.03</v>
      </c>
      <c r="D2090" s="6">
        <v>0.22900763358778631</v>
      </c>
      <c r="E2090" s="4"/>
      <c r="F2090" s="9"/>
      <c r="G2090" s="4"/>
      <c r="H2090" s="4"/>
      <c r="I2090" s="4"/>
    </row>
    <row r="2091" spans="1:9" x14ac:dyDescent="0.2">
      <c r="A2091" s="11" t="s">
        <v>1089</v>
      </c>
      <c r="B2091" s="8">
        <v>14.2</v>
      </c>
      <c r="C2091" s="6">
        <v>0</v>
      </c>
      <c r="D2091" s="6">
        <v>0</v>
      </c>
      <c r="E2091" s="4"/>
      <c r="F2091" s="9"/>
      <c r="G2091" s="4"/>
      <c r="H2091" s="4"/>
      <c r="I2091" s="4"/>
    </row>
    <row r="2092" spans="1:9" x14ac:dyDescent="0.2">
      <c r="A2092" s="11" t="s">
        <v>1090</v>
      </c>
      <c r="B2092" s="8">
        <v>14.2</v>
      </c>
      <c r="C2092" s="6">
        <v>-0.08</v>
      </c>
      <c r="D2092" s="6">
        <v>-0.60698027314112291</v>
      </c>
      <c r="E2092" s="4"/>
      <c r="F2092" s="9"/>
      <c r="G2092" s="4"/>
      <c r="H2092" s="4"/>
      <c r="I2092" s="4"/>
    </row>
    <row r="2093" spans="1:9" x14ac:dyDescent="0.2">
      <c r="A2093" s="11" t="s">
        <v>1091</v>
      </c>
      <c r="B2093" s="8">
        <v>14.29</v>
      </c>
      <c r="C2093" s="6">
        <v>-0.06</v>
      </c>
      <c r="D2093" s="6">
        <v>-0.45317220543806652</v>
      </c>
      <c r="E2093" s="4"/>
      <c r="F2093" s="9"/>
      <c r="G2093" s="4"/>
      <c r="H2093" s="4"/>
      <c r="I2093" s="4"/>
    </row>
    <row r="2094" spans="1:9" x14ac:dyDescent="0.2">
      <c r="A2094" s="11" t="s">
        <v>1092</v>
      </c>
      <c r="B2094" s="8">
        <v>14.36</v>
      </c>
      <c r="C2094" s="6">
        <v>0.14000000000000001</v>
      </c>
      <c r="D2094" s="6">
        <v>1.0687022900763359</v>
      </c>
      <c r="E2094" s="4"/>
      <c r="F2094" s="9"/>
      <c r="G2094" s="4"/>
      <c r="H2094" s="4"/>
      <c r="I2094" s="4"/>
    </row>
    <row r="2095" spans="1:9" x14ac:dyDescent="0.2">
      <c r="A2095" s="11" t="s">
        <v>1093</v>
      </c>
      <c r="B2095" s="8">
        <v>14.21</v>
      </c>
      <c r="C2095" s="6">
        <v>0.02</v>
      </c>
      <c r="D2095" s="6">
        <v>0.1529051987767584</v>
      </c>
      <c r="E2095" s="4"/>
      <c r="F2095" s="9"/>
      <c r="G2095" s="4"/>
      <c r="H2095" s="4"/>
      <c r="I2095" s="4"/>
    </row>
    <row r="2096" spans="1:9" x14ac:dyDescent="0.2">
      <c r="A2096" s="11" t="s">
        <v>1094</v>
      </c>
      <c r="B2096" s="8">
        <v>14.19</v>
      </c>
      <c r="C2096" s="6">
        <v>-0.09</v>
      </c>
      <c r="D2096" s="6">
        <v>-0.68337129840546695</v>
      </c>
      <c r="E2096" s="4"/>
      <c r="F2096" s="9"/>
      <c r="G2096" s="4"/>
      <c r="H2096" s="4"/>
      <c r="I2096" s="4"/>
    </row>
    <row r="2097" spans="1:9" x14ac:dyDescent="0.2">
      <c r="A2097" s="11" t="s">
        <v>1095</v>
      </c>
      <c r="B2097" s="8">
        <v>14.28</v>
      </c>
      <c r="C2097" s="6">
        <v>-0.1</v>
      </c>
      <c r="D2097" s="6">
        <v>-0.75357950263752826</v>
      </c>
      <c r="E2097" s="4"/>
      <c r="F2097" s="9"/>
      <c r="G2097" s="4"/>
      <c r="H2097" s="4"/>
      <c r="I2097" s="4"/>
    </row>
    <row r="2098" spans="1:9" x14ac:dyDescent="0.2">
      <c r="A2098" s="11" t="s">
        <v>1096</v>
      </c>
      <c r="B2098" s="8">
        <v>14.39</v>
      </c>
      <c r="C2098" s="6">
        <v>0.01</v>
      </c>
      <c r="D2098" s="6">
        <v>7.5414781297134206E-2</v>
      </c>
      <c r="E2098" s="4"/>
      <c r="F2098" s="9"/>
      <c r="G2098" s="4"/>
      <c r="H2098" s="4"/>
      <c r="I2098" s="4"/>
    </row>
    <row r="2099" spans="1:9" x14ac:dyDescent="0.2">
      <c r="A2099" s="11" t="s">
        <v>1097</v>
      </c>
      <c r="B2099" s="8">
        <v>14.37</v>
      </c>
      <c r="C2099" s="6">
        <v>-0.05</v>
      </c>
      <c r="D2099" s="6">
        <v>-0.37565740045078888</v>
      </c>
      <c r="E2099" s="4"/>
      <c r="F2099" s="9"/>
      <c r="G2099" s="4"/>
      <c r="H2099" s="4"/>
      <c r="I2099" s="4"/>
    </row>
    <row r="2100" spans="1:9" x14ac:dyDescent="0.2">
      <c r="A2100" s="11" t="s">
        <v>1098</v>
      </c>
      <c r="B2100" s="8">
        <v>14.42</v>
      </c>
      <c r="C2100" s="6">
        <v>-0.03</v>
      </c>
      <c r="D2100" s="6">
        <v>-0.22488755622188911</v>
      </c>
      <c r="E2100" s="4"/>
      <c r="F2100" s="9"/>
      <c r="G2100" s="4"/>
      <c r="H2100" s="4"/>
      <c r="I2100" s="4"/>
    </row>
    <row r="2101" spans="1:9" x14ac:dyDescent="0.2">
      <c r="A2101" s="11" t="s">
        <v>1099</v>
      </c>
      <c r="B2101" s="8">
        <v>14.46</v>
      </c>
      <c r="C2101" s="6">
        <v>-0.15</v>
      </c>
      <c r="D2101" s="6">
        <v>-1.1119347664936989</v>
      </c>
      <c r="E2101" s="4"/>
      <c r="F2101" s="9"/>
      <c r="G2101" s="4"/>
      <c r="H2101" s="4"/>
      <c r="I2101" s="4"/>
    </row>
    <row r="2102" spans="1:9" x14ac:dyDescent="0.2">
      <c r="A2102" s="11" t="s">
        <v>1100</v>
      </c>
      <c r="B2102" s="8">
        <v>14.62</v>
      </c>
      <c r="C2102" s="6">
        <v>-0.02</v>
      </c>
      <c r="D2102" s="6">
        <v>-0.14803849000740191</v>
      </c>
      <c r="E2102" s="4"/>
      <c r="F2102" s="9"/>
      <c r="G2102" s="4"/>
      <c r="H2102" s="4"/>
      <c r="I2102" s="4"/>
    </row>
    <row r="2103" spans="1:9" x14ac:dyDescent="0.2">
      <c r="A2103" s="11" t="s">
        <v>1101</v>
      </c>
      <c r="B2103" s="8">
        <v>14.65</v>
      </c>
      <c r="C2103" s="6">
        <v>-0.06</v>
      </c>
      <c r="D2103" s="6">
        <v>-0.44215180545320559</v>
      </c>
      <c r="E2103" s="4"/>
      <c r="F2103" s="9"/>
      <c r="G2103" s="4"/>
      <c r="H2103" s="4"/>
      <c r="I2103" s="4"/>
    </row>
    <row r="2104" spans="1:9" x14ac:dyDescent="0.2">
      <c r="A2104" s="11" t="s">
        <v>1102</v>
      </c>
      <c r="B2104" s="8">
        <v>14.72</v>
      </c>
      <c r="C2104" s="6">
        <v>-0.01</v>
      </c>
      <c r="D2104" s="6">
        <v>-7.3637702503681901E-2</v>
      </c>
      <c r="E2104" s="4"/>
      <c r="F2104" s="9"/>
      <c r="G2104" s="4"/>
      <c r="H2104" s="4"/>
      <c r="I2104" s="4"/>
    </row>
    <row r="2105" spans="1:9" x14ac:dyDescent="0.2">
      <c r="A2105" s="11" t="s">
        <v>1103</v>
      </c>
      <c r="B2105" s="8">
        <v>14.72</v>
      </c>
      <c r="C2105" s="6">
        <v>0.04</v>
      </c>
      <c r="D2105" s="6">
        <v>0.29542097488921709</v>
      </c>
      <c r="E2105" s="4"/>
      <c r="F2105" s="9"/>
      <c r="G2105" s="4"/>
      <c r="H2105" s="4"/>
      <c r="I2105" s="4"/>
    </row>
    <row r="2106" spans="1:9" x14ac:dyDescent="0.2">
      <c r="A2106" s="11" t="s">
        <v>1104</v>
      </c>
      <c r="B2106" s="8">
        <v>14.68</v>
      </c>
      <c r="C2106" s="6">
        <v>-0.01</v>
      </c>
      <c r="D2106" s="6">
        <v>-7.3800738007380101E-2</v>
      </c>
      <c r="E2106" s="4"/>
      <c r="F2106" s="9"/>
      <c r="G2106" s="4"/>
      <c r="H2106" s="4"/>
      <c r="I2106" s="4"/>
    </row>
    <row r="2107" spans="1:9" x14ac:dyDescent="0.2">
      <c r="A2107" s="11" t="s">
        <v>1105</v>
      </c>
      <c r="B2107" s="8">
        <v>14.69</v>
      </c>
      <c r="C2107" s="6">
        <v>0.06</v>
      </c>
      <c r="D2107" s="6">
        <v>0.44477390659747962</v>
      </c>
      <c r="E2107" s="4"/>
      <c r="F2107" s="9"/>
      <c r="G2107" s="4"/>
      <c r="H2107" s="4"/>
      <c r="I2107" s="4"/>
    </row>
    <row r="2108" spans="1:9" x14ac:dyDescent="0.2">
      <c r="A2108" s="11" t="s">
        <v>1106</v>
      </c>
      <c r="B2108" s="8">
        <v>14.62</v>
      </c>
      <c r="C2108" s="6">
        <v>0.01</v>
      </c>
      <c r="D2108" s="6">
        <v>7.4183976261127604E-2</v>
      </c>
      <c r="E2108" s="4"/>
      <c r="F2108" s="9"/>
      <c r="G2108" s="4"/>
      <c r="H2108" s="4"/>
      <c r="I2108" s="4"/>
    </row>
    <row r="2109" spans="1:9" x14ac:dyDescent="0.2">
      <c r="A2109" s="11" t="s">
        <v>1107</v>
      </c>
      <c r="B2109" s="8">
        <v>14.61</v>
      </c>
      <c r="C2109" s="6">
        <v>0.01</v>
      </c>
      <c r="D2109" s="6">
        <v>7.4239049740163293E-2</v>
      </c>
      <c r="E2109" s="4"/>
      <c r="F2109" s="9"/>
      <c r="G2109" s="4"/>
      <c r="H2109" s="4"/>
      <c r="I2109" s="4"/>
    </row>
    <row r="2110" spans="1:9" x14ac:dyDescent="0.2">
      <c r="A2110" s="11" t="s">
        <v>1108</v>
      </c>
      <c r="B2110" s="8">
        <v>14.6</v>
      </c>
      <c r="C2110" s="6">
        <v>0.14000000000000001</v>
      </c>
      <c r="D2110" s="6">
        <v>1.0502625656414104</v>
      </c>
      <c r="E2110" s="4"/>
      <c r="F2110" s="9"/>
      <c r="G2110" s="4"/>
      <c r="H2110" s="4"/>
      <c r="I2110" s="4"/>
    </row>
    <row r="2111" spans="1:9" x14ac:dyDescent="0.2">
      <c r="A2111" s="11" t="s">
        <v>1109</v>
      </c>
      <c r="B2111" s="8">
        <v>14.45</v>
      </c>
      <c r="C2111" s="6">
        <v>0.02</v>
      </c>
      <c r="D2111" s="6">
        <v>0.15026296018031551</v>
      </c>
      <c r="E2111" s="4"/>
      <c r="F2111" s="9"/>
      <c r="G2111" s="4"/>
      <c r="H2111" s="4"/>
      <c r="I2111" s="4"/>
    </row>
    <row r="2112" spans="1:9" x14ac:dyDescent="0.2">
      <c r="A2112" s="11" t="s">
        <v>1110</v>
      </c>
      <c r="B2112" s="8">
        <v>14.43</v>
      </c>
      <c r="C2112" s="6">
        <v>0.03</v>
      </c>
      <c r="D2112" s="6">
        <v>0.2259036144578313</v>
      </c>
      <c r="E2112" s="4"/>
      <c r="F2112" s="9"/>
      <c r="G2112" s="4"/>
      <c r="H2112" s="4"/>
      <c r="I2112" s="4"/>
    </row>
    <row r="2113" spans="1:9" x14ac:dyDescent="0.2">
      <c r="A2113" s="11" t="s">
        <v>1111</v>
      </c>
      <c r="B2113" s="8">
        <v>14.39</v>
      </c>
      <c r="C2113" s="6">
        <v>0.01</v>
      </c>
      <c r="D2113" s="6">
        <v>7.5357950263752804E-2</v>
      </c>
      <c r="E2113" s="4"/>
      <c r="F2113" s="9"/>
      <c r="G2113" s="4"/>
      <c r="H2113" s="4"/>
      <c r="I2113" s="4"/>
    </row>
    <row r="2114" spans="1:9" x14ac:dyDescent="0.2">
      <c r="A2114" s="11" t="s">
        <v>1112</v>
      </c>
      <c r="B2114" s="8">
        <v>14.38</v>
      </c>
      <c r="C2114" s="6">
        <v>-0.14000000000000001</v>
      </c>
      <c r="D2114" s="6">
        <v>-1.0439970171513795</v>
      </c>
      <c r="E2114" s="4"/>
      <c r="F2114" s="9"/>
      <c r="G2114" s="4"/>
      <c r="H2114" s="4"/>
      <c r="I2114" s="4"/>
    </row>
    <row r="2115" spans="1:9" x14ac:dyDescent="0.2">
      <c r="A2115" s="11" t="s">
        <v>1113</v>
      </c>
      <c r="B2115" s="8">
        <v>14.53</v>
      </c>
      <c r="C2115" s="6">
        <v>0.09</v>
      </c>
      <c r="D2115" s="6">
        <v>0.67567567567567566</v>
      </c>
      <c r="E2115" s="4"/>
      <c r="F2115" s="9"/>
      <c r="G2115" s="4"/>
      <c r="H2115" s="4"/>
      <c r="I2115" s="4"/>
    </row>
    <row r="2116" spans="1:9" x14ac:dyDescent="0.2">
      <c r="A2116" s="11" t="s">
        <v>1114</v>
      </c>
      <c r="B2116" s="8">
        <v>14.43</v>
      </c>
      <c r="C2116" s="6">
        <v>0.16</v>
      </c>
      <c r="D2116" s="6">
        <v>1.21580547112462</v>
      </c>
      <c r="E2116" s="4"/>
      <c r="F2116" s="9"/>
      <c r="G2116" s="4"/>
      <c r="H2116" s="4"/>
      <c r="I2116" s="4"/>
    </row>
    <row r="2117" spans="1:9" x14ac:dyDescent="0.2">
      <c r="A2117" s="11" t="s">
        <v>1115</v>
      </c>
      <c r="B2117" s="8">
        <v>14.26</v>
      </c>
      <c r="C2117" s="6">
        <v>0.01</v>
      </c>
      <c r="D2117" s="6">
        <v>7.6045627376425895E-2</v>
      </c>
      <c r="E2117" s="4"/>
      <c r="F2117" s="9"/>
      <c r="G2117" s="4"/>
      <c r="H2117" s="4"/>
      <c r="I2117" s="4"/>
    </row>
    <row r="2118" spans="1:9" x14ac:dyDescent="0.2">
      <c r="A2118" s="11" t="s">
        <v>1116</v>
      </c>
      <c r="B2118" s="8">
        <v>14.25</v>
      </c>
      <c r="C2118" s="6">
        <v>-0.22</v>
      </c>
      <c r="D2118" s="6">
        <v>-1.6454749439042633</v>
      </c>
      <c r="E2118" s="4"/>
      <c r="F2118" s="9"/>
      <c r="G2118" s="4"/>
      <c r="H2118" s="4"/>
      <c r="I2118" s="4"/>
    </row>
    <row r="2119" spans="1:9" x14ac:dyDescent="0.2">
      <c r="A2119" s="11" t="s">
        <v>1117</v>
      </c>
      <c r="B2119" s="8">
        <v>14.49</v>
      </c>
      <c r="C2119" s="6">
        <v>-0.06</v>
      </c>
      <c r="D2119" s="6">
        <v>-0.44676098287416233</v>
      </c>
      <c r="E2119" s="4"/>
      <c r="F2119" s="9"/>
      <c r="G2119" s="4"/>
      <c r="H2119" s="4"/>
      <c r="I2119" s="4"/>
    </row>
    <row r="2120" spans="1:9" x14ac:dyDescent="0.2">
      <c r="A2120" s="11" t="s">
        <v>1118</v>
      </c>
      <c r="B2120" s="8">
        <v>14.56</v>
      </c>
      <c r="C2120" s="6">
        <v>0.01</v>
      </c>
      <c r="D2120" s="6">
        <v>7.4515648286140101E-2</v>
      </c>
      <c r="E2120" s="4"/>
      <c r="F2120" s="9"/>
      <c r="G2120" s="4"/>
      <c r="H2120" s="4"/>
      <c r="I2120" s="4"/>
    </row>
    <row r="2121" spans="1:9" x14ac:dyDescent="0.2">
      <c r="A2121" s="11" t="s">
        <v>1119</v>
      </c>
      <c r="B2121" s="8">
        <v>14.54</v>
      </c>
      <c r="C2121" s="6">
        <v>-0.13</v>
      </c>
      <c r="D2121" s="6">
        <v>-0.95940959409594095</v>
      </c>
      <c r="E2121" s="4"/>
      <c r="F2121" s="9"/>
      <c r="G2121" s="4"/>
      <c r="H2121" s="4"/>
      <c r="I2121" s="4"/>
    </row>
    <row r="2122" spans="1:9" x14ac:dyDescent="0.2">
      <c r="A2122" s="11" t="s">
        <v>1120</v>
      </c>
      <c r="B2122" s="8">
        <v>14.68</v>
      </c>
      <c r="C2122" s="6">
        <v>-0.13</v>
      </c>
      <c r="D2122" s="6">
        <v>-0.95029239766081874</v>
      </c>
      <c r="E2122" s="4"/>
      <c r="F2122" s="9"/>
      <c r="G2122" s="4"/>
      <c r="H2122" s="4"/>
      <c r="I2122" s="4"/>
    </row>
    <row r="2123" spans="1:9" x14ac:dyDescent="0.2">
      <c r="A2123" s="11" t="s">
        <v>1121</v>
      </c>
      <c r="B2123" s="8">
        <v>14.83</v>
      </c>
      <c r="C2123" s="6">
        <v>-0.1</v>
      </c>
      <c r="D2123" s="6">
        <v>-0.72568940493468792</v>
      </c>
      <c r="E2123" s="4"/>
      <c r="F2123" s="9"/>
      <c r="G2123" s="4"/>
      <c r="H2123" s="4"/>
      <c r="I2123" s="4"/>
    </row>
    <row r="2124" spans="1:9" x14ac:dyDescent="0.2">
      <c r="A2124" s="11" t="s">
        <v>1122</v>
      </c>
      <c r="B2124" s="8">
        <v>14.93</v>
      </c>
      <c r="C2124" s="6">
        <v>0.02</v>
      </c>
      <c r="D2124" s="6">
        <v>0.14534883720930231</v>
      </c>
      <c r="E2124" s="4"/>
      <c r="F2124" s="9"/>
      <c r="G2124" s="4"/>
      <c r="H2124" s="4"/>
      <c r="I2124" s="4"/>
    </row>
    <row r="2125" spans="1:9" x14ac:dyDescent="0.2">
      <c r="A2125" s="11" t="s">
        <v>1123</v>
      </c>
      <c r="B2125" s="8">
        <v>14.91</v>
      </c>
      <c r="C2125" s="6">
        <v>-0.06</v>
      </c>
      <c r="D2125" s="6">
        <v>-0.43415340086830678</v>
      </c>
      <c r="E2125" s="4"/>
      <c r="F2125" s="9"/>
      <c r="G2125" s="4"/>
      <c r="H2125" s="4"/>
      <c r="I2125" s="4"/>
    </row>
    <row r="2126" spans="1:9" x14ac:dyDescent="0.2">
      <c r="A2126" s="11" t="s">
        <v>1124</v>
      </c>
      <c r="B2126" s="8">
        <v>14.97</v>
      </c>
      <c r="C2126" s="6">
        <v>0.02</v>
      </c>
      <c r="D2126" s="6">
        <v>0.14492753623188409</v>
      </c>
      <c r="E2126" s="4"/>
      <c r="F2126" s="9"/>
      <c r="G2126" s="4"/>
      <c r="H2126" s="4"/>
      <c r="I2126" s="4"/>
    </row>
    <row r="2127" spans="1:9" x14ac:dyDescent="0.2">
      <c r="A2127" s="11" t="s">
        <v>1125</v>
      </c>
      <c r="B2127" s="8">
        <v>14.95</v>
      </c>
      <c r="C2127" s="6">
        <v>-0.01</v>
      </c>
      <c r="D2127" s="6">
        <v>-7.2411296162201294E-2</v>
      </c>
      <c r="E2127" s="4"/>
      <c r="F2127" s="9"/>
      <c r="G2127" s="4"/>
      <c r="H2127" s="4"/>
      <c r="I2127" s="4"/>
    </row>
    <row r="2128" spans="1:9" x14ac:dyDescent="0.2">
      <c r="A2128" s="11" t="s">
        <v>1126</v>
      </c>
      <c r="B2128" s="8">
        <v>14.97</v>
      </c>
      <c r="C2128" s="6">
        <v>0.04</v>
      </c>
      <c r="D2128" s="6">
        <v>0.29048656499636888</v>
      </c>
      <c r="E2128" s="4"/>
      <c r="F2128" s="9"/>
      <c r="G2128" s="4"/>
      <c r="H2128" s="4"/>
      <c r="I2128" s="4"/>
    </row>
    <row r="2129" spans="1:9" x14ac:dyDescent="0.2">
      <c r="A2129" s="11" t="s">
        <v>1127</v>
      </c>
      <c r="B2129" s="8">
        <v>14.92</v>
      </c>
      <c r="C2129" s="6">
        <v>0.01</v>
      </c>
      <c r="D2129" s="6">
        <v>7.2674418604651195E-2</v>
      </c>
      <c r="E2129" s="4"/>
      <c r="F2129" s="9"/>
      <c r="G2129" s="4"/>
      <c r="H2129" s="4"/>
      <c r="I2129" s="4"/>
    </row>
    <row r="2130" spans="1:9" x14ac:dyDescent="0.2">
      <c r="A2130" s="11" t="s">
        <v>1128</v>
      </c>
      <c r="B2130" s="8">
        <v>14.91</v>
      </c>
      <c r="C2130" s="6">
        <v>-0.11</v>
      </c>
      <c r="D2130" s="6">
        <v>-0.79307858687815425</v>
      </c>
      <c r="E2130" s="4"/>
      <c r="F2130" s="9"/>
      <c r="G2130" s="4"/>
      <c r="H2130" s="4"/>
      <c r="I2130" s="4"/>
    </row>
    <row r="2131" spans="1:9" x14ac:dyDescent="0.2">
      <c r="A2131" s="11" t="s">
        <v>1129</v>
      </c>
      <c r="B2131" s="8">
        <v>15.03</v>
      </c>
      <c r="C2131" s="6">
        <v>-0.06</v>
      </c>
      <c r="D2131" s="6">
        <v>-0.43072505384063181</v>
      </c>
      <c r="E2131" s="4"/>
      <c r="F2131" s="9"/>
      <c r="G2131" s="4"/>
      <c r="H2131" s="4"/>
      <c r="I2131" s="4"/>
    </row>
    <row r="2132" spans="1:9" x14ac:dyDescent="0.2">
      <c r="A2132" s="11" t="s">
        <v>1130</v>
      </c>
      <c r="B2132" s="8">
        <v>15.09</v>
      </c>
      <c r="C2132" s="6">
        <v>7.0000000000000007E-2</v>
      </c>
      <c r="D2132" s="6">
        <v>0.50505050505050508</v>
      </c>
      <c r="E2132" s="4"/>
      <c r="F2132" s="9"/>
      <c r="G2132" s="4"/>
      <c r="H2132" s="4"/>
      <c r="I2132" s="4"/>
    </row>
    <row r="2133" spans="1:9" x14ac:dyDescent="0.2">
      <c r="A2133" s="11" t="s">
        <v>1131</v>
      </c>
      <c r="B2133" s="8">
        <v>15.01</v>
      </c>
      <c r="C2133" s="6">
        <v>-0.09</v>
      </c>
      <c r="D2133" s="6">
        <v>-0.64516129032258063</v>
      </c>
      <c r="E2133" s="4"/>
      <c r="F2133" s="9"/>
      <c r="G2133" s="4"/>
      <c r="H2133" s="4"/>
      <c r="I2133" s="4"/>
    </row>
    <row r="2134" spans="1:9" x14ac:dyDescent="0.2">
      <c r="A2134" s="11" t="s">
        <v>1132</v>
      </c>
      <c r="B2134" s="8">
        <v>15.11</v>
      </c>
      <c r="C2134" s="6">
        <v>0.04</v>
      </c>
      <c r="D2134" s="6">
        <v>0.28756290438533427</v>
      </c>
      <c r="E2134" s="4"/>
      <c r="F2134" s="9"/>
      <c r="G2134" s="4"/>
      <c r="H2134" s="4"/>
      <c r="I2134" s="4"/>
    </row>
    <row r="2135" spans="1:9" x14ac:dyDescent="0.2">
      <c r="A2135" s="11" t="s">
        <v>1133</v>
      </c>
      <c r="B2135" s="8">
        <v>15.07</v>
      </c>
      <c r="C2135" s="6">
        <v>0.09</v>
      </c>
      <c r="D2135" s="6">
        <v>0.65123010130246017</v>
      </c>
      <c r="E2135" s="4"/>
      <c r="F2135" s="9"/>
      <c r="G2135" s="4"/>
      <c r="H2135" s="4"/>
      <c r="I2135" s="4"/>
    </row>
    <row r="2136" spans="1:9" x14ac:dyDescent="0.2">
      <c r="A2136" s="11" t="s">
        <v>1134</v>
      </c>
      <c r="B2136" s="8">
        <v>14.97</v>
      </c>
      <c r="C2136" s="6">
        <v>0.09</v>
      </c>
      <c r="D2136" s="6">
        <v>0.65549890750182083</v>
      </c>
      <c r="E2136" s="4"/>
      <c r="F2136" s="9"/>
      <c r="G2136" s="4"/>
      <c r="H2136" s="4"/>
      <c r="I2136" s="4"/>
    </row>
    <row r="2137" spans="1:9" x14ac:dyDescent="0.2">
      <c r="A2137" s="11" t="s">
        <v>1135</v>
      </c>
      <c r="B2137" s="8">
        <v>14.88</v>
      </c>
      <c r="C2137" s="6">
        <v>0.02</v>
      </c>
      <c r="D2137" s="6">
        <v>0.1458789204959883</v>
      </c>
      <c r="E2137" s="4"/>
      <c r="F2137" s="9"/>
      <c r="G2137" s="4"/>
      <c r="H2137" s="4"/>
      <c r="I2137" s="4"/>
    </row>
    <row r="2138" spans="1:9" x14ac:dyDescent="0.2">
      <c r="A2138" s="11" t="s">
        <v>1136</v>
      </c>
      <c r="B2138" s="8">
        <v>14.85</v>
      </c>
      <c r="C2138" s="6">
        <v>7.0000000000000007E-2</v>
      </c>
      <c r="D2138" s="6">
        <v>0.51319648093841641</v>
      </c>
      <c r="E2138" s="4"/>
      <c r="F2138" s="9"/>
      <c r="G2138" s="4"/>
      <c r="H2138" s="4"/>
      <c r="I2138" s="4"/>
    </row>
    <row r="2139" spans="1:9" x14ac:dyDescent="0.2">
      <c r="A2139" s="11" t="s">
        <v>1137</v>
      </c>
      <c r="B2139" s="8">
        <v>14.78</v>
      </c>
      <c r="C2139" s="6">
        <v>-0.01</v>
      </c>
      <c r="D2139" s="6">
        <v>-7.3260073260073305E-2</v>
      </c>
      <c r="E2139" s="4"/>
      <c r="F2139" s="9"/>
      <c r="G2139" s="4"/>
      <c r="H2139" s="4"/>
      <c r="I2139" s="4"/>
    </row>
    <row r="2140" spans="1:9" x14ac:dyDescent="0.2">
      <c r="A2140" s="11" t="s">
        <v>1138</v>
      </c>
      <c r="B2140" s="8">
        <v>14.79</v>
      </c>
      <c r="C2140" s="6">
        <v>-0.04</v>
      </c>
      <c r="D2140" s="6">
        <v>-0.29218407596785972</v>
      </c>
      <c r="E2140" s="4"/>
      <c r="F2140" s="9"/>
      <c r="G2140" s="4"/>
      <c r="H2140" s="4"/>
      <c r="I2140" s="4"/>
    </row>
    <row r="2141" spans="1:9" x14ac:dyDescent="0.2">
      <c r="A2141" s="11" t="s">
        <v>1139</v>
      </c>
      <c r="B2141" s="8">
        <v>14.83</v>
      </c>
      <c r="C2141" s="6">
        <v>0.03</v>
      </c>
      <c r="D2141" s="6">
        <v>0.2196193265007321</v>
      </c>
      <c r="E2141" s="4"/>
      <c r="F2141" s="9"/>
      <c r="G2141" s="4"/>
      <c r="H2141" s="4"/>
      <c r="I2141" s="4"/>
    </row>
    <row r="2142" spans="1:9" x14ac:dyDescent="0.2">
      <c r="A2142" s="11" t="s">
        <v>1140</v>
      </c>
      <c r="B2142" s="8">
        <v>14.79</v>
      </c>
      <c r="C2142" s="6">
        <v>0.08</v>
      </c>
      <c r="D2142" s="6">
        <v>0.5891016200294551</v>
      </c>
      <c r="E2142" s="4"/>
      <c r="F2142" s="9"/>
      <c r="G2142" s="4"/>
      <c r="H2142" s="4"/>
      <c r="I2142" s="4"/>
    </row>
    <row r="2143" spans="1:9" x14ac:dyDescent="0.2">
      <c r="A2143" s="11" t="s">
        <v>1141</v>
      </c>
      <c r="B2143" s="8">
        <v>14.71</v>
      </c>
      <c r="C2143" s="6">
        <v>0.03</v>
      </c>
      <c r="D2143" s="6">
        <v>0.22140221402214019</v>
      </c>
      <c r="E2143" s="4"/>
      <c r="F2143" s="9"/>
      <c r="G2143" s="4"/>
      <c r="H2143" s="4"/>
      <c r="I2143" s="4"/>
    </row>
    <row r="2144" spans="1:9" x14ac:dyDescent="0.2">
      <c r="A2144" s="11" t="s">
        <v>1142</v>
      </c>
      <c r="B2144" s="8">
        <v>14.68</v>
      </c>
      <c r="C2144" s="6">
        <v>-0.1</v>
      </c>
      <c r="D2144" s="6">
        <v>-0.73260073260073255</v>
      </c>
      <c r="E2144" s="4"/>
      <c r="F2144" s="9"/>
      <c r="G2144" s="4"/>
      <c r="H2144" s="4"/>
      <c r="I2144" s="4"/>
    </row>
    <row r="2145" spans="1:9" x14ac:dyDescent="0.2">
      <c r="A2145" s="11" t="s">
        <v>1143</v>
      </c>
      <c r="B2145" s="8">
        <v>14.78</v>
      </c>
      <c r="C2145" s="6">
        <v>-0.05</v>
      </c>
      <c r="D2145" s="6">
        <v>-0.36496350364963498</v>
      </c>
      <c r="E2145" s="4"/>
      <c r="F2145" s="9"/>
      <c r="G2145" s="4"/>
      <c r="H2145" s="4"/>
      <c r="I2145" s="4"/>
    </row>
    <row r="2146" spans="1:9" x14ac:dyDescent="0.2">
      <c r="A2146" s="11" t="s">
        <v>1144</v>
      </c>
      <c r="B2146" s="8">
        <v>14.84</v>
      </c>
      <c r="C2146" s="6">
        <v>-0.01</v>
      </c>
      <c r="D2146" s="6">
        <v>-7.2939460247994206E-2</v>
      </c>
      <c r="E2146" s="4"/>
      <c r="F2146" s="9"/>
      <c r="G2146" s="4"/>
      <c r="H2146" s="4"/>
      <c r="I2146" s="4"/>
    </row>
    <row r="2147" spans="1:9" x14ac:dyDescent="0.2">
      <c r="A2147" s="11" t="s">
        <v>1145</v>
      </c>
      <c r="B2147" s="8">
        <v>14.84</v>
      </c>
      <c r="C2147" s="6">
        <v>-0.05</v>
      </c>
      <c r="D2147" s="6">
        <v>-0.36337209302325579</v>
      </c>
      <c r="E2147" s="4"/>
      <c r="F2147" s="9"/>
      <c r="G2147" s="4"/>
      <c r="H2147" s="4"/>
      <c r="I2147" s="4"/>
    </row>
    <row r="2148" spans="1:9" x14ac:dyDescent="0.2">
      <c r="A2148" s="11" t="s">
        <v>1146</v>
      </c>
      <c r="B2148" s="8">
        <v>14.91</v>
      </c>
      <c r="C2148" s="6">
        <v>0.01</v>
      </c>
      <c r="D2148" s="6">
        <v>7.2727272727272696E-2</v>
      </c>
      <c r="E2148" s="4"/>
      <c r="F2148" s="9"/>
      <c r="G2148" s="4"/>
      <c r="H2148" s="4"/>
      <c r="I2148" s="4"/>
    </row>
    <row r="2149" spans="1:9" x14ac:dyDescent="0.2">
      <c r="A2149" s="11" t="s">
        <v>1147</v>
      </c>
      <c r="B2149" s="8">
        <v>14.89</v>
      </c>
      <c r="C2149" s="6">
        <v>0.03</v>
      </c>
      <c r="D2149" s="6">
        <v>0.21865889212827991</v>
      </c>
      <c r="E2149" s="4"/>
      <c r="F2149" s="9"/>
      <c r="G2149" s="4"/>
      <c r="H2149" s="4"/>
      <c r="I2149" s="4"/>
    </row>
    <row r="2150" spans="1:9" x14ac:dyDescent="0.2">
      <c r="A2150" s="11" t="s">
        <v>1148</v>
      </c>
      <c r="B2150" s="8">
        <v>14.86</v>
      </c>
      <c r="C2150" s="6">
        <v>0.01</v>
      </c>
      <c r="D2150" s="6">
        <v>7.2939460247994206E-2</v>
      </c>
      <c r="E2150" s="4"/>
      <c r="F2150" s="9"/>
      <c r="G2150" s="4"/>
      <c r="H2150" s="4"/>
      <c r="I2150" s="4"/>
    </row>
    <row r="2151" spans="1:9" x14ac:dyDescent="0.2">
      <c r="A2151" s="11" t="s">
        <v>1149</v>
      </c>
      <c r="B2151" s="8">
        <v>14.85</v>
      </c>
      <c r="C2151" s="6">
        <v>-0.04</v>
      </c>
      <c r="D2151" s="6">
        <v>-0.29090909090909089</v>
      </c>
      <c r="E2151" s="4"/>
      <c r="F2151" s="9"/>
      <c r="G2151" s="4"/>
      <c r="H2151" s="4"/>
      <c r="I2151" s="4"/>
    </row>
    <row r="2152" spans="1:9" x14ac:dyDescent="0.2">
      <c r="A2152" s="11" t="s">
        <v>1150</v>
      </c>
      <c r="B2152" s="8">
        <v>14.89</v>
      </c>
      <c r="C2152" s="6">
        <v>0.05</v>
      </c>
      <c r="D2152" s="6">
        <v>0.36496350364963498</v>
      </c>
      <c r="E2152" s="4"/>
      <c r="F2152" s="9"/>
      <c r="G2152" s="4"/>
      <c r="H2152" s="4"/>
      <c r="I2152" s="4"/>
    </row>
    <row r="2153" spans="1:9" x14ac:dyDescent="0.2">
      <c r="A2153" s="11" t="s">
        <v>1151</v>
      </c>
      <c r="B2153" s="8">
        <v>14.84</v>
      </c>
      <c r="C2153" s="6">
        <v>0.05</v>
      </c>
      <c r="D2153" s="6">
        <v>0.36630036630036628</v>
      </c>
      <c r="E2153" s="4"/>
      <c r="F2153" s="9"/>
      <c r="G2153" s="4"/>
      <c r="H2153" s="4"/>
      <c r="I2153" s="4"/>
    </row>
    <row r="2154" spans="1:9" x14ac:dyDescent="0.2">
      <c r="A2154" s="11" t="s">
        <v>1152</v>
      </c>
      <c r="B2154" s="8">
        <v>14.79</v>
      </c>
      <c r="C2154" s="6">
        <v>0.06</v>
      </c>
      <c r="D2154" s="6">
        <v>0.44150110375275942</v>
      </c>
      <c r="E2154" s="4"/>
      <c r="F2154" s="9"/>
      <c r="G2154" s="4"/>
      <c r="H2154" s="4"/>
      <c r="I2154" s="4"/>
    </row>
    <row r="2155" spans="1:9" x14ac:dyDescent="0.2">
      <c r="A2155" s="11" t="s">
        <v>1153</v>
      </c>
      <c r="B2155" s="8">
        <v>14.72</v>
      </c>
      <c r="C2155" s="6">
        <v>7.0000000000000007E-2</v>
      </c>
      <c r="D2155" s="6">
        <v>0.51775147928994081</v>
      </c>
      <c r="E2155" s="4"/>
      <c r="F2155" s="9"/>
      <c r="G2155" s="4"/>
      <c r="H2155" s="4"/>
      <c r="I2155" s="4"/>
    </row>
    <row r="2156" spans="1:9" x14ac:dyDescent="0.2">
      <c r="A2156" s="11" t="s">
        <v>1154</v>
      </c>
      <c r="B2156" s="8">
        <v>14.64</v>
      </c>
      <c r="C2156" s="6">
        <v>0.01</v>
      </c>
      <c r="D2156" s="6">
        <v>7.4019245003700995E-2</v>
      </c>
      <c r="E2156" s="4"/>
      <c r="F2156" s="9"/>
      <c r="G2156" s="4"/>
      <c r="H2156" s="4"/>
      <c r="I2156" s="4"/>
    </row>
    <row r="2157" spans="1:9" x14ac:dyDescent="0.2">
      <c r="A2157" s="11" t="s">
        <v>1155</v>
      </c>
      <c r="B2157" s="8">
        <v>14.62</v>
      </c>
      <c r="C2157" s="6">
        <v>-0.08</v>
      </c>
      <c r="D2157" s="6">
        <v>-0.58866813833701248</v>
      </c>
      <c r="E2157" s="4"/>
      <c r="F2157" s="9"/>
      <c r="G2157" s="4"/>
      <c r="H2157" s="4"/>
      <c r="I2157" s="4"/>
    </row>
    <row r="2158" spans="1:9" x14ac:dyDescent="0.2">
      <c r="A2158" s="11" t="s">
        <v>1156</v>
      </c>
      <c r="B2158" s="8">
        <v>14.71</v>
      </c>
      <c r="C2158" s="6">
        <v>0.08</v>
      </c>
      <c r="D2158" s="6">
        <v>0.59215396002960774</v>
      </c>
      <c r="E2158" s="4"/>
      <c r="F2158" s="9"/>
      <c r="G2158" s="4"/>
      <c r="H2158" s="4"/>
      <c r="I2158" s="4"/>
    </row>
    <row r="2159" spans="1:9" x14ac:dyDescent="0.2">
      <c r="A2159" s="11" t="s">
        <v>1157</v>
      </c>
      <c r="B2159" s="8">
        <v>14.63</v>
      </c>
      <c r="C2159" s="6">
        <v>7.0000000000000007E-2</v>
      </c>
      <c r="D2159" s="6">
        <v>0.52083333333333337</v>
      </c>
      <c r="E2159" s="4"/>
      <c r="F2159" s="9"/>
      <c r="G2159" s="4"/>
      <c r="H2159" s="4"/>
      <c r="I2159" s="4"/>
    </row>
    <row r="2160" spans="1:9" x14ac:dyDescent="0.2">
      <c r="A2160" s="11" t="s">
        <v>1158</v>
      </c>
      <c r="B2160" s="8">
        <v>14.56</v>
      </c>
      <c r="C2160" s="6">
        <v>-0.02</v>
      </c>
      <c r="D2160" s="6">
        <v>-0.14858841010401189</v>
      </c>
      <c r="E2160" s="4"/>
      <c r="F2160" s="9"/>
      <c r="G2160" s="4"/>
      <c r="H2160" s="4"/>
      <c r="I2160" s="4"/>
    </row>
    <row r="2161" spans="1:9" x14ac:dyDescent="0.2">
      <c r="A2161" s="11" t="s">
        <v>1159</v>
      </c>
      <c r="B2161" s="8">
        <v>14.58</v>
      </c>
      <c r="C2161" s="6">
        <v>-0.02</v>
      </c>
      <c r="D2161" s="6">
        <v>-0.14836795252225521</v>
      </c>
      <c r="E2161" s="4"/>
      <c r="F2161" s="9"/>
      <c r="G2161" s="4"/>
      <c r="H2161" s="4"/>
      <c r="I2161" s="4"/>
    </row>
    <row r="2162" spans="1:9" x14ac:dyDescent="0.2">
      <c r="A2162" s="11" t="s">
        <v>1160</v>
      </c>
      <c r="B2162" s="8">
        <v>14.6</v>
      </c>
      <c r="C2162" s="6">
        <v>0</v>
      </c>
      <c r="D2162" s="6">
        <v>0</v>
      </c>
      <c r="E2162" s="4"/>
      <c r="F2162" s="9"/>
      <c r="G2162" s="4"/>
      <c r="H2162" s="4"/>
      <c r="I2162" s="4"/>
    </row>
    <row r="2163" spans="1:9" x14ac:dyDescent="0.2">
      <c r="A2163" s="11" t="s">
        <v>1161</v>
      </c>
      <c r="B2163" s="8">
        <v>14.6</v>
      </c>
      <c r="C2163" s="6">
        <v>0.03</v>
      </c>
      <c r="D2163" s="6">
        <v>0.22304832713754649</v>
      </c>
      <c r="E2163" s="4"/>
      <c r="F2163" s="9"/>
      <c r="G2163" s="4"/>
      <c r="H2163" s="4"/>
      <c r="I2163" s="4"/>
    </row>
    <row r="2164" spans="1:9" x14ac:dyDescent="0.2">
      <c r="A2164" s="11" t="s">
        <v>1162</v>
      </c>
      <c r="B2164" s="8">
        <v>14.56</v>
      </c>
      <c r="C2164" s="6">
        <v>0.08</v>
      </c>
      <c r="D2164" s="6">
        <v>0.59835452505609577</v>
      </c>
      <c r="E2164" s="4"/>
      <c r="F2164" s="9"/>
      <c r="G2164" s="4"/>
      <c r="H2164" s="4"/>
      <c r="I2164" s="4"/>
    </row>
    <row r="2165" spans="1:9" x14ac:dyDescent="0.2">
      <c r="A2165" s="11" t="s">
        <v>1163</v>
      </c>
      <c r="B2165" s="8">
        <v>14.47</v>
      </c>
      <c r="C2165" s="6">
        <v>0.02</v>
      </c>
      <c r="D2165" s="6">
        <v>0.14981273408239701</v>
      </c>
      <c r="E2165" s="4"/>
      <c r="F2165" s="9"/>
      <c r="G2165" s="4"/>
      <c r="H2165" s="4"/>
      <c r="I2165" s="4"/>
    </row>
    <row r="2166" spans="1:9" x14ac:dyDescent="0.2">
      <c r="A2166" s="11" t="s">
        <v>1164</v>
      </c>
      <c r="B2166" s="8">
        <v>14.45</v>
      </c>
      <c r="C2166" s="6">
        <v>0.05</v>
      </c>
      <c r="D2166" s="6">
        <v>0.37593984962406007</v>
      </c>
      <c r="E2166" s="4"/>
      <c r="F2166" s="9"/>
      <c r="G2166" s="4"/>
      <c r="H2166" s="4"/>
      <c r="I2166" s="4"/>
    </row>
    <row r="2167" spans="1:9" x14ac:dyDescent="0.2">
      <c r="A2167" s="11" t="s">
        <v>1165</v>
      </c>
      <c r="B2167" s="8">
        <v>14.4</v>
      </c>
      <c r="C2167" s="6">
        <v>0.04</v>
      </c>
      <c r="D2167" s="6">
        <v>0.30165912518853688</v>
      </c>
      <c r="E2167" s="4"/>
      <c r="F2167" s="9"/>
      <c r="G2167" s="4"/>
      <c r="H2167" s="4"/>
      <c r="I2167" s="4"/>
    </row>
    <row r="2168" spans="1:9" x14ac:dyDescent="0.2">
      <c r="A2168" s="11" t="s">
        <v>1166</v>
      </c>
      <c r="B2168" s="8">
        <v>14.35</v>
      </c>
      <c r="C2168" s="6">
        <v>0.04</v>
      </c>
      <c r="D2168" s="6">
        <v>0.30257186081694398</v>
      </c>
      <c r="E2168" s="4"/>
      <c r="F2168" s="9"/>
      <c r="G2168" s="4"/>
      <c r="H2168" s="4"/>
      <c r="I2168" s="4"/>
    </row>
    <row r="2169" spans="1:9" x14ac:dyDescent="0.2">
      <c r="A2169" s="11" t="s">
        <v>1167</v>
      </c>
      <c r="B2169" s="8">
        <v>14.31</v>
      </c>
      <c r="C2169" s="6">
        <v>0.02</v>
      </c>
      <c r="D2169" s="6">
        <v>0.15151515151515149</v>
      </c>
      <c r="E2169" s="4"/>
      <c r="F2169" s="9"/>
      <c r="G2169" s="4"/>
      <c r="H2169" s="4"/>
      <c r="I2169" s="4"/>
    </row>
    <row r="2170" spans="1:9" x14ac:dyDescent="0.2">
      <c r="A2170" s="11" t="s">
        <v>1168</v>
      </c>
      <c r="B2170" s="8">
        <v>14.29</v>
      </c>
      <c r="C2170" s="6">
        <v>0.05</v>
      </c>
      <c r="D2170" s="6">
        <v>0.38022813688212931</v>
      </c>
      <c r="E2170" s="4"/>
      <c r="F2170" s="9"/>
      <c r="G2170" s="4"/>
      <c r="H2170" s="4"/>
      <c r="I2170" s="4"/>
    </row>
    <row r="2171" spans="1:9" x14ac:dyDescent="0.2">
      <c r="A2171" s="11" t="s">
        <v>1169</v>
      </c>
      <c r="B2171" s="8">
        <v>14.24</v>
      </c>
      <c r="C2171" s="6">
        <v>-0.01</v>
      </c>
      <c r="D2171" s="6">
        <v>-7.5987841945288806E-2</v>
      </c>
      <c r="E2171" s="4"/>
      <c r="F2171" s="9"/>
      <c r="G2171" s="4"/>
      <c r="H2171" s="4"/>
      <c r="I2171" s="4"/>
    </row>
    <row r="2172" spans="1:9" x14ac:dyDescent="0.2">
      <c r="A2172" s="11" t="s">
        <v>1170</v>
      </c>
      <c r="B2172" s="8">
        <v>14.25</v>
      </c>
      <c r="C2172" s="6">
        <v>-0.01</v>
      </c>
      <c r="D2172" s="6">
        <v>-7.5930144267274097E-2</v>
      </c>
      <c r="E2172" s="4"/>
      <c r="F2172" s="9"/>
      <c r="G2172" s="4"/>
      <c r="H2172" s="4"/>
      <c r="I2172" s="4"/>
    </row>
    <row r="2173" spans="1:9" x14ac:dyDescent="0.2">
      <c r="A2173" s="11" t="s">
        <v>1171</v>
      </c>
      <c r="B2173" s="8">
        <v>14.25</v>
      </c>
      <c r="C2173" s="6">
        <v>7.0000000000000007E-2</v>
      </c>
      <c r="D2173" s="6">
        <v>0.53435114503816794</v>
      </c>
      <c r="E2173" s="4"/>
      <c r="F2173" s="9"/>
      <c r="G2173" s="4"/>
      <c r="H2173" s="4"/>
      <c r="I2173" s="4"/>
    </row>
    <row r="2174" spans="1:9" x14ac:dyDescent="0.2">
      <c r="A2174" s="11" t="s">
        <v>1172</v>
      </c>
      <c r="B2174" s="8">
        <v>14.18</v>
      </c>
      <c r="C2174" s="6">
        <v>-0.01</v>
      </c>
      <c r="D2174" s="6">
        <v>-7.6277650648359993E-2</v>
      </c>
      <c r="E2174" s="4"/>
      <c r="F2174" s="9"/>
      <c r="G2174" s="4"/>
      <c r="H2174" s="4"/>
      <c r="I2174" s="4"/>
    </row>
    <row r="2175" spans="1:9" x14ac:dyDescent="0.2">
      <c r="A2175" s="11" t="s">
        <v>1173</v>
      </c>
      <c r="B2175" s="8">
        <v>14.19</v>
      </c>
      <c r="C2175" s="6">
        <v>0.04</v>
      </c>
      <c r="D2175" s="6">
        <v>0.30604437643458299</v>
      </c>
      <c r="E2175" s="4"/>
      <c r="F2175" s="9"/>
      <c r="G2175" s="4"/>
      <c r="H2175" s="4"/>
      <c r="I2175" s="4"/>
    </row>
    <row r="2176" spans="1:9" x14ac:dyDescent="0.2">
      <c r="A2176" s="11" t="s">
        <v>1174</v>
      </c>
      <c r="B2176" s="8">
        <v>14.14</v>
      </c>
      <c r="C2176" s="6">
        <v>-0.02</v>
      </c>
      <c r="D2176" s="6">
        <v>-0.15278838808250569</v>
      </c>
      <c r="E2176" s="4"/>
      <c r="F2176" s="9"/>
      <c r="G2176" s="4"/>
      <c r="H2176" s="4"/>
      <c r="I2176" s="4"/>
    </row>
    <row r="2177" spans="1:9" x14ac:dyDescent="0.2">
      <c r="A2177" s="11" t="s">
        <v>1175</v>
      </c>
      <c r="B2177" s="8">
        <v>14.17</v>
      </c>
      <c r="C2177" s="6">
        <v>-7.0000000000000007E-2</v>
      </c>
      <c r="D2177" s="6">
        <v>-0.53191489361702127</v>
      </c>
      <c r="E2177" s="4"/>
      <c r="F2177" s="9"/>
      <c r="G2177" s="4"/>
      <c r="H2177" s="4"/>
      <c r="I2177" s="4"/>
    </row>
    <row r="2178" spans="1:9" x14ac:dyDescent="0.2">
      <c r="A2178" s="11" t="s">
        <v>1176</v>
      </c>
      <c r="B2178" s="8">
        <v>14.25</v>
      </c>
      <c r="C2178" s="6">
        <v>0.06</v>
      </c>
      <c r="D2178" s="6">
        <v>0.4580152671755725</v>
      </c>
      <c r="E2178" s="4"/>
      <c r="F2178" s="9"/>
      <c r="G2178" s="4"/>
      <c r="H2178" s="4"/>
      <c r="I2178" s="4"/>
    </row>
    <row r="2179" spans="1:9" x14ac:dyDescent="0.2">
      <c r="A2179" s="11" t="s">
        <v>1177</v>
      </c>
      <c r="B2179" s="8">
        <v>14.18</v>
      </c>
      <c r="C2179" s="6">
        <v>-0.01</v>
      </c>
      <c r="D2179" s="6">
        <v>-7.6277650648359993E-2</v>
      </c>
      <c r="E2179" s="4"/>
      <c r="F2179" s="9"/>
      <c r="G2179" s="4"/>
      <c r="H2179" s="4"/>
      <c r="I2179" s="4"/>
    </row>
    <row r="2180" spans="1:9" x14ac:dyDescent="0.2">
      <c r="A2180" s="11" t="s">
        <v>1178</v>
      </c>
      <c r="B2180" s="8">
        <v>14.19</v>
      </c>
      <c r="C2180" s="6">
        <v>0.03</v>
      </c>
      <c r="D2180" s="6">
        <v>0.2293577981651376</v>
      </c>
      <c r="E2180" s="4"/>
      <c r="F2180" s="9"/>
      <c r="G2180" s="4"/>
      <c r="H2180" s="4"/>
      <c r="I2180" s="4"/>
    </row>
    <row r="2181" spans="1:9" x14ac:dyDescent="0.2">
      <c r="A2181" s="11" t="s">
        <v>1179</v>
      </c>
      <c r="B2181" s="8">
        <v>14.16</v>
      </c>
      <c r="C2181" s="6">
        <v>0.04</v>
      </c>
      <c r="D2181" s="6">
        <v>0.30674846625766872</v>
      </c>
      <c r="E2181" s="4"/>
      <c r="F2181" s="9"/>
      <c r="G2181" s="4"/>
      <c r="H2181" s="4"/>
      <c r="I2181" s="4"/>
    </row>
    <row r="2182" spans="1:9" x14ac:dyDescent="0.2">
      <c r="A2182" s="11" t="s">
        <v>1180</v>
      </c>
      <c r="B2182" s="8">
        <v>14.11</v>
      </c>
      <c r="C2182" s="6">
        <v>-0.08</v>
      </c>
      <c r="D2182" s="6">
        <v>-0.6097560975609756</v>
      </c>
      <c r="E2182" s="4"/>
      <c r="F2182" s="9"/>
      <c r="G2182" s="4"/>
      <c r="H2182" s="4"/>
      <c r="I2182" s="4"/>
    </row>
    <row r="2183" spans="1:9" x14ac:dyDescent="0.2">
      <c r="A2183" s="11" t="s">
        <v>1181</v>
      </c>
      <c r="B2183" s="8">
        <v>14.2</v>
      </c>
      <c r="C2183" s="6">
        <v>0.05</v>
      </c>
      <c r="D2183" s="6">
        <v>0.38255547054322869</v>
      </c>
      <c r="E2183" s="4"/>
      <c r="F2183" s="9"/>
      <c r="G2183" s="4"/>
      <c r="H2183" s="4"/>
      <c r="I2183" s="4"/>
    </row>
    <row r="2184" spans="1:9" x14ac:dyDescent="0.2">
      <c r="A2184" s="11" t="s">
        <v>1182</v>
      </c>
      <c r="B2184" s="8">
        <v>14.15</v>
      </c>
      <c r="C2184" s="6">
        <v>-0.11</v>
      </c>
      <c r="D2184" s="6">
        <v>-0.83459787556904397</v>
      </c>
      <c r="E2184" s="4"/>
      <c r="F2184" s="9"/>
      <c r="G2184" s="4"/>
      <c r="H2184" s="4"/>
      <c r="I2184" s="4"/>
    </row>
    <row r="2185" spans="1:9" x14ac:dyDescent="0.2">
      <c r="A2185" s="11" t="s">
        <v>1183</v>
      </c>
      <c r="B2185" s="8">
        <v>14.26</v>
      </c>
      <c r="C2185" s="6">
        <v>0.02</v>
      </c>
      <c r="D2185" s="6">
        <v>0.1519756838905775</v>
      </c>
      <c r="E2185" s="4"/>
      <c r="F2185" s="9"/>
      <c r="G2185" s="4"/>
      <c r="H2185" s="4"/>
      <c r="I2185" s="4"/>
    </row>
    <row r="2186" spans="1:9" x14ac:dyDescent="0.2">
      <c r="A2186" s="11" t="s">
        <v>1184</v>
      </c>
      <c r="B2186" s="8">
        <v>14.24</v>
      </c>
      <c r="C2186" s="6">
        <v>-0.05</v>
      </c>
      <c r="D2186" s="6">
        <v>-0.37850113550340653</v>
      </c>
      <c r="E2186" s="4"/>
      <c r="F2186" s="9"/>
      <c r="G2186" s="4"/>
      <c r="H2186" s="4"/>
      <c r="I2186" s="4"/>
    </row>
    <row r="2187" spans="1:9" x14ac:dyDescent="0.2">
      <c r="A2187" s="11" t="s">
        <v>1185</v>
      </c>
      <c r="B2187" s="8">
        <v>14.29</v>
      </c>
      <c r="C2187" s="6">
        <v>0.01</v>
      </c>
      <c r="D2187" s="6">
        <v>7.5757575757575801E-2</v>
      </c>
      <c r="E2187" s="4"/>
      <c r="F2187" s="9"/>
      <c r="G2187" s="4"/>
      <c r="H2187" s="4"/>
      <c r="I2187" s="4"/>
    </row>
    <row r="2188" spans="1:9" x14ac:dyDescent="0.2">
      <c r="A2188" s="11" t="s">
        <v>1186</v>
      </c>
      <c r="B2188" s="8">
        <v>14.29</v>
      </c>
      <c r="C2188" s="6">
        <v>0.22</v>
      </c>
      <c r="D2188" s="6">
        <v>1.6949152542372881</v>
      </c>
      <c r="E2188" s="4"/>
      <c r="F2188" s="9"/>
      <c r="G2188" s="4"/>
      <c r="H2188" s="4"/>
      <c r="I2188" s="4"/>
    </row>
    <row r="2189" spans="1:9" x14ac:dyDescent="0.2">
      <c r="A2189" s="11" t="s">
        <v>1187</v>
      </c>
      <c r="B2189" s="8">
        <v>14.05</v>
      </c>
      <c r="C2189" s="6">
        <v>0.1</v>
      </c>
      <c r="D2189" s="6">
        <v>0.77639751552795033</v>
      </c>
      <c r="E2189" s="4"/>
      <c r="F2189" s="9"/>
      <c r="G2189" s="4"/>
      <c r="H2189" s="4"/>
      <c r="I2189" s="4"/>
    </row>
    <row r="2190" spans="1:9" x14ac:dyDescent="0.2">
      <c r="A2190" s="11" t="s">
        <v>1188</v>
      </c>
      <c r="B2190" s="8">
        <v>13.93</v>
      </c>
      <c r="C2190" s="6">
        <v>0.01</v>
      </c>
      <c r="D2190" s="6">
        <v>7.7700077700077697E-2</v>
      </c>
      <c r="E2190" s="4"/>
      <c r="F2190" s="9"/>
      <c r="G2190" s="4"/>
      <c r="H2190" s="4"/>
      <c r="I2190" s="4"/>
    </row>
    <row r="2191" spans="1:9" x14ac:dyDescent="0.2">
      <c r="A2191" s="11" t="s">
        <v>1189</v>
      </c>
      <c r="B2191" s="8">
        <v>13.93</v>
      </c>
      <c r="C2191" s="6">
        <v>0.04</v>
      </c>
      <c r="D2191" s="6">
        <v>0.31176929072486359</v>
      </c>
      <c r="E2191" s="4"/>
      <c r="F2191" s="9"/>
      <c r="G2191" s="4"/>
      <c r="H2191" s="4"/>
      <c r="I2191" s="4"/>
    </row>
    <row r="2192" spans="1:9" x14ac:dyDescent="0.2">
      <c r="A2192" s="11" t="s">
        <v>1190</v>
      </c>
      <c r="B2192" s="8">
        <v>13.88</v>
      </c>
      <c r="C2192" s="6">
        <v>7.0000000000000007E-2</v>
      </c>
      <c r="D2192" s="6">
        <v>0.54858934169278994</v>
      </c>
      <c r="E2192" s="4"/>
      <c r="F2192" s="9"/>
      <c r="G2192" s="4"/>
      <c r="H2192" s="4"/>
      <c r="I2192" s="4"/>
    </row>
    <row r="2193" spans="1:9" x14ac:dyDescent="0.2">
      <c r="A2193" s="11" t="s">
        <v>1191</v>
      </c>
      <c r="B2193" s="8">
        <v>13.81</v>
      </c>
      <c r="C2193" s="6">
        <v>0.05</v>
      </c>
      <c r="D2193" s="6">
        <v>0.39339103068450038</v>
      </c>
      <c r="E2193" s="4"/>
      <c r="F2193" s="9"/>
      <c r="G2193" s="4"/>
      <c r="H2193" s="4"/>
      <c r="I2193" s="4"/>
    </row>
    <row r="2194" spans="1:9" x14ac:dyDescent="0.2">
      <c r="A2194" s="11" t="s">
        <v>1192</v>
      </c>
      <c r="B2194" s="8">
        <v>13.76</v>
      </c>
      <c r="C2194" s="6">
        <v>0.04</v>
      </c>
      <c r="D2194" s="6">
        <v>0.31570639305445941</v>
      </c>
      <c r="E2194" s="4"/>
      <c r="F2194" s="9"/>
      <c r="G2194" s="4"/>
      <c r="H2194" s="4"/>
      <c r="I2194" s="4"/>
    </row>
    <row r="2195" spans="1:9" x14ac:dyDescent="0.2">
      <c r="A2195" s="11" t="s">
        <v>1193</v>
      </c>
      <c r="B2195" s="8">
        <v>13.71</v>
      </c>
      <c r="C2195" s="6">
        <v>-0.12</v>
      </c>
      <c r="D2195" s="6">
        <v>-0.93823299452697417</v>
      </c>
      <c r="E2195" s="4"/>
      <c r="F2195" s="9"/>
      <c r="G2195" s="4"/>
      <c r="H2195" s="4"/>
      <c r="I2195" s="4"/>
    </row>
    <row r="2196" spans="1:9" x14ac:dyDescent="0.2">
      <c r="A2196" s="11" t="s">
        <v>1194</v>
      </c>
      <c r="B2196" s="8">
        <v>13.84</v>
      </c>
      <c r="C2196" s="6">
        <v>0.15</v>
      </c>
      <c r="D2196" s="6">
        <v>1.1867088607594938</v>
      </c>
      <c r="E2196" s="4"/>
      <c r="F2196" s="9"/>
      <c r="G2196" s="4"/>
      <c r="H2196" s="4"/>
      <c r="I2196" s="4"/>
    </row>
    <row r="2197" spans="1:9" x14ac:dyDescent="0.2">
      <c r="A2197" s="11" t="s">
        <v>1195</v>
      </c>
      <c r="B2197" s="8">
        <v>13.68</v>
      </c>
      <c r="C2197" s="6">
        <v>-0.08</v>
      </c>
      <c r="D2197" s="6">
        <v>-0.62893081761006286</v>
      </c>
      <c r="E2197" s="4"/>
      <c r="F2197" s="9"/>
      <c r="G2197" s="4"/>
      <c r="H2197" s="4"/>
      <c r="I2197" s="4"/>
    </row>
    <row r="2198" spans="1:9" x14ac:dyDescent="0.2">
      <c r="A2198" s="11" t="s">
        <v>1196</v>
      </c>
      <c r="B2198" s="8">
        <v>13.76</v>
      </c>
      <c r="C2198" s="6">
        <v>0.03</v>
      </c>
      <c r="D2198" s="6">
        <v>0.2364066193853428</v>
      </c>
      <c r="E2198" s="4"/>
      <c r="F2198" s="9"/>
      <c r="G2198" s="4"/>
      <c r="H2198" s="4"/>
      <c r="I2198" s="4"/>
    </row>
    <row r="2199" spans="1:9" x14ac:dyDescent="0.2">
      <c r="A2199" s="11" t="s">
        <v>1197</v>
      </c>
      <c r="B2199" s="8">
        <v>13.73</v>
      </c>
      <c r="C2199" s="6">
        <v>0.09</v>
      </c>
      <c r="D2199" s="6">
        <v>0.7142857142857143</v>
      </c>
      <c r="E2199" s="4"/>
      <c r="F2199" s="9"/>
      <c r="G2199" s="4"/>
      <c r="H2199" s="4"/>
      <c r="I2199" s="4"/>
    </row>
    <row r="2200" spans="1:9" x14ac:dyDescent="0.2">
      <c r="A2200" s="11" t="s">
        <v>1198</v>
      </c>
      <c r="B2200" s="8">
        <v>13.64</v>
      </c>
      <c r="C2200" s="6">
        <v>0.02</v>
      </c>
      <c r="D2200" s="6">
        <v>0.1589825119236884</v>
      </c>
      <c r="E2200" s="4"/>
      <c r="F2200" s="9"/>
      <c r="G2200" s="4"/>
      <c r="H2200" s="4"/>
      <c r="I2200" s="4"/>
    </row>
    <row r="2201" spans="1:9" x14ac:dyDescent="0.2">
      <c r="A2201" s="11" t="s">
        <v>1199</v>
      </c>
      <c r="B2201" s="8">
        <v>13.61</v>
      </c>
      <c r="C2201" s="6">
        <v>-0.03</v>
      </c>
      <c r="D2201" s="6">
        <v>-0.2379064234734338</v>
      </c>
      <c r="E2201" s="4"/>
      <c r="F2201" s="9"/>
      <c r="G2201" s="4"/>
      <c r="H2201" s="4"/>
      <c r="I2201" s="4"/>
    </row>
    <row r="2202" spans="1:9" x14ac:dyDescent="0.2">
      <c r="A2202" s="11" t="s">
        <v>1200</v>
      </c>
      <c r="B2202" s="8">
        <v>13.64</v>
      </c>
      <c r="C2202" s="6">
        <v>-0.08</v>
      </c>
      <c r="D2202" s="6">
        <v>-0.63041765169424746</v>
      </c>
      <c r="E2202" s="4"/>
      <c r="F2202" s="9"/>
      <c r="G2202" s="4"/>
      <c r="H2202" s="4"/>
      <c r="I2202" s="4"/>
    </row>
    <row r="2203" spans="1:9" x14ac:dyDescent="0.2">
      <c r="A2203" s="11" t="s">
        <v>1201</v>
      </c>
      <c r="B2203" s="8">
        <v>13.73</v>
      </c>
      <c r="C2203" s="6">
        <v>0.05</v>
      </c>
      <c r="D2203" s="6">
        <v>0.39556962025316461</v>
      </c>
      <c r="E2203" s="4"/>
      <c r="F2203" s="9"/>
      <c r="G2203" s="4"/>
      <c r="H2203" s="4"/>
      <c r="I2203" s="4"/>
    </row>
    <row r="2204" spans="1:9" x14ac:dyDescent="0.2">
      <c r="A2204" s="11" t="s">
        <v>1202</v>
      </c>
      <c r="B2204" s="8">
        <v>13.67</v>
      </c>
      <c r="C2204" s="6">
        <v>0.02</v>
      </c>
      <c r="D2204" s="6">
        <v>0.1584786053882726</v>
      </c>
      <c r="E2204" s="4"/>
      <c r="F2204" s="9"/>
      <c r="G2204" s="4"/>
      <c r="H2204" s="4"/>
      <c r="I2204" s="4"/>
    </row>
    <row r="2205" spans="1:9" x14ac:dyDescent="0.2">
      <c r="A2205" s="11" t="s">
        <v>1203</v>
      </c>
      <c r="B2205" s="8">
        <v>13.65</v>
      </c>
      <c r="C2205" s="6">
        <v>-0.03</v>
      </c>
      <c r="D2205" s="6">
        <v>-0.23715415019762839</v>
      </c>
      <c r="E2205" s="4"/>
      <c r="F2205" s="9"/>
      <c r="G2205" s="4"/>
      <c r="H2205" s="4"/>
      <c r="I2205" s="4"/>
    </row>
    <row r="2206" spans="1:9" x14ac:dyDescent="0.2">
      <c r="A2206" s="11" t="s">
        <v>1204</v>
      </c>
      <c r="B2206" s="8">
        <v>13.69</v>
      </c>
      <c r="C2206" s="5" t="s">
        <v>1205</v>
      </c>
      <c r="D2206" s="5" t="s">
        <v>1205</v>
      </c>
      <c r="E2206" s="4"/>
      <c r="F2206" s="9"/>
      <c r="G2206" s="4"/>
      <c r="H2206" s="4"/>
      <c r="I2206" s="4"/>
    </row>
    <row r="2207" spans="1:9" x14ac:dyDescent="0.2">
      <c r="A2207" s="11" t="s">
        <v>1206</v>
      </c>
      <c r="B2207" s="8">
        <v>13.64</v>
      </c>
      <c r="C2207" s="6">
        <v>0.06</v>
      </c>
      <c r="D2207" s="6">
        <v>0.47808764940239051</v>
      </c>
      <c r="E2207" s="4"/>
      <c r="F2207" s="9"/>
      <c r="G2207" s="4"/>
      <c r="H2207" s="4"/>
      <c r="I2207" s="4"/>
    </row>
    <row r="2208" spans="1:9" x14ac:dyDescent="0.2">
      <c r="A2208" s="11" t="s">
        <v>1207</v>
      </c>
      <c r="B2208" s="8">
        <v>13.58</v>
      </c>
      <c r="C2208" s="6">
        <v>0.06</v>
      </c>
      <c r="D2208" s="6">
        <v>0.48038430744595678</v>
      </c>
      <c r="E2208" s="4"/>
      <c r="F2208" s="9"/>
      <c r="G2208" s="4"/>
      <c r="H2208" s="4"/>
      <c r="I2208" s="4"/>
    </row>
    <row r="2209" spans="1:9" x14ac:dyDescent="0.2">
      <c r="A2209" s="11" t="s">
        <v>1208</v>
      </c>
      <c r="B2209" s="8">
        <v>13.51</v>
      </c>
      <c r="C2209" s="6">
        <v>7.0000000000000007E-2</v>
      </c>
      <c r="D2209" s="6">
        <v>0.56360708534621573</v>
      </c>
      <c r="E2209" s="4"/>
      <c r="F2209" s="9"/>
      <c r="G2209" s="4"/>
      <c r="H2209" s="4"/>
      <c r="I2209" s="4"/>
    </row>
    <row r="2210" spans="1:9" x14ac:dyDescent="0.2">
      <c r="A2210" s="11" t="s">
        <v>1209</v>
      </c>
      <c r="B2210" s="8">
        <v>13.43</v>
      </c>
      <c r="C2210" s="6">
        <v>0.25</v>
      </c>
      <c r="D2210" s="6">
        <v>2.0542317173377156</v>
      </c>
      <c r="E2210" s="4"/>
      <c r="F2210" s="9"/>
      <c r="G2210" s="4"/>
      <c r="H2210" s="4"/>
      <c r="I2210" s="4"/>
    </row>
    <row r="2211" spans="1:9" x14ac:dyDescent="0.2">
      <c r="A2211" s="11" t="s">
        <v>1210</v>
      </c>
      <c r="B2211" s="8">
        <v>13.16</v>
      </c>
      <c r="C2211" s="6">
        <v>7.0000000000000007E-2</v>
      </c>
      <c r="D2211" s="6">
        <v>0.57851239669421484</v>
      </c>
      <c r="E2211" s="4"/>
      <c r="F2211" s="9"/>
      <c r="G2211" s="4"/>
      <c r="H2211" s="4"/>
      <c r="I2211" s="4"/>
    </row>
    <row r="2212" spans="1:9" x14ac:dyDescent="0.2">
      <c r="A2212" s="11" t="s">
        <v>1211</v>
      </c>
      <c r="B2212" s="8">
        <v>13.09</v>
      </c>
      <c r="C2212" s="6">
        <v>-0.17</v>
      </c>
      <c r="D2212" s="6">
        <v>-1.3854930725346373</v>
      </c>
      <c r="E2212" s="4"/>
      <c r="F2212" s="9"/>
      <c r="G2212" s="4"/>
      <c r="H2212" s="4"/>
      <c r="I2212" s="4"/>
    </row>
    <row r="2213" spans="1:9" x14ac:dyDescent="0.2">
      <c r="A2213" s="11" t="s">
        <v>1212</v>
      </c>
      <c r="B2213" s="8">
        <v>13.27</v>
      </c>
      <c r="C2213" s="6">
        <v>-0.08</v>
      </c>
      <c r="D2213" s="6">
        <v>-0.64777327935222673</v>
      </c>
      <c r="E2213" s="4"/>
      <c r="F2213" s="9"/>
      <c r="G2213" s="4"/>
      <c r="H2213" s="4"/>
      <c r="I2213" s="4"/>
    </row>
    <row r="2214" spans="1:9" x14ac:dyDescent="0.2">
      <c r="A2214" s="11" t="s">
        <v>1213</v>
      </c>
      <c r="B2214" s="8">
        <v>13.36</v>
      </c>
      <c r="C2214" s="6">
        <v>-0.08</v>
      </c>
      <c r="D2214" s="6">
        <v>-0.64360418342719228</v>
      </c>
      <c r="E2214" s="4"/>
      <c r="F2214" s="9"/>
      <c r="G2214" s="4"/>
      <c r="H2214" s="4"/>
      <c r="I2214" s="4"/>
    </row>
    <row r="2215" spans="1:9" x14ac:dyDescent="0.2">
      <c r="A2215" s="11" t="s">
        <v>1214</v>
      </c>
      <c r="B2215" s="8">
        <v>13.44</v>
      </c>
      <c r="C2215" s="6">
        <v>-0.04</v>
      </c>
      <c r="D2215" s="6">
        <v>-0.32076984763432242</v>
      </c>
      <c r="E2215" s="4"/>
      <c r="F2215" s="9"/>
      <c r="G2215" s="4"/>
      <c r="H2215" s="4"/>
      <c r="I2215" s="4"/>
    </row>
    <row r="2216" spans="1:9" x14ac:dyDescent="0.2">
      <c r="A2216" s="11" t="s">
        <v>1215</v>
      </c>
      <c r="B2216" s="8">
        <v>13.49</v>
      </c>
      <c r="C2216" s="6">
        <v>-0.05</v>
      </c>
      <c r="D2216" s="6">
        <v>-0.39936102236421728</v>
      </c>
      <c r="E2216" s="4"/>
      <c r="F2216" s="9"/>
      <c r="G2216" s="4"/>
      <c r="H2216" s="4"/>
      <c r="I2216" s="4"/>
    </row>
    <row r="2217" spans="1:9" x14ac:dyDescent="0.2">
      <c r="A2217" s="11" t="s">
        <v>1216</v>
      </c>
      <c r="B2217" s="8">
        <v>13.54</v>
      </c>
      <c r="C2217" s="6">
        <v>-0.15</v>
      </c>
      <c r="D2217" s="6">
        <v>-1.1838989739542225</v>
      </c>
      <c r="E2217" s="4"/>
      <c r="F2217" s="9"/>
      <c r="G2217" s="4"/>
      <c r="H2217" s="4"/>
      <c r="I2217" s="4"/>
    </row>
    <row r="2218" spans="1:9" x14ac:dyDescent="0.2">
      <c r="A2218" s="11" t="s">
        <v>1217</v>
      </c>
      <c r="B2218" s="8">
        <v>13.7</v>
      </c>
      <c r="C2218" s="6">
        <v>0</v>
      </c>
      <c r="D2218" s="6">
        <v>0</v>
      </c>
      <c r="E2218" s="4"/>
      <c r="F2218" s="9"/>
      <c r="G2218" s="4"/>
      <c r="H2218" s="4"/>
      <c r="I2218" s="4"/>
    </row>
    <row r="2219" spans="1:9" x14ac:dyDescent="0.2">
      <c r="A2219" s="11" t="s">
        <v>1218</v>
      </c>
      <c r="B2219" s="8">
        <v>13.7</v>
      </c>
      <c r="C2219" s="6">
        <v>0.1</v>
      </c>
      <c r="D2219" s="6">
        <v>0.79554494828957834</v>
      </c>
      <c r="E2219" s="4"/>
      <c r="F2219" s="9"/>
      <c r="G2219" s="4"/>
      <c r="H2219" s="4"/>
      <c r="I2219" s="4"/>
    </row>
    <row r="2220" spans="1:9" x14ac:dyDescent="0.2">
      <c r="A2220" s="11" t="s">
        <v>1219</v>
      </c>
      <c r="B2220" s="8">
        <v>13.59</v>
      </c>
      <c r="C2220" s="6">
        <v>-0.08</v>
      </c>
      <c r="D2220" s="6">
        <v>-0.6324110671936759</v>
      </c>
      <c r="E2220" s="4"/>
      <c r="F2220" s="9"/>
      <c r="G2220" s="4"/>
      <c r="H2220" s="4"/>
      <c r="I2220" s="4"/>
    </row>
    <row r="2221" spans="1:9" x14ac:dyDescent="0.2">
      <c r="A2221" s="11" t="s">
        <v>1220</v>
      </c>
      <c r="B2221" s="8">
        <v>13.68</v>
      </c>
      <c r="C2221" s="6">
        <v>7.0000000000000007E-2</v>
      </c>
      <c r="D2221" s="6">
        <v>0.55643879173290933</v>
      </c>
      <c r="E2221" s="4"/>
      <c r="F2221" s="9"/>
      <c r="G2221" s="4"/>
      <c r="H2221" s="4"/>
      <c r="I2221" s="4"/>
    </row>
    <row r="2222" spans="1:9" x14ac:dyDescent="0.2">
      <c r="A2222" s="11" t="s">
        <v>1221</v>
      </c>
      <c r="B2222" s="8">
        <v>13.6</v>
      </c>
      <c r="C2222" s="6">
        <v>0.02</v>
      </c>
      <c r="D2222" s="6">
        <v>0.15923566878980891</v>
      </c>
      <c r="E2222" s="4"/>
      <c r="F2222" s="9"/>
      <c r="G2222" s="4"/>
      <c r="H2222" s="4"/>
      <c r="I2222" s="4"/>
    </row>
    <row r="2223" spans="1:9" x14ac:dyDescent="0.2">
      <c r="A2223" s="11" t="s">
        <v>1222</v>
      </c>
      <c r="B2223" s="8">
        <v>13.58</v>
      </c>
      <c r="C2223" s="6">
        <v>-0.04</v>
      </c>
      <c r="D2223" s="6">
        <v>-0.31746031746031739</v>
      </c>
      <c r="E2223" s="4"/>
      <c r="F2223" s="9"/>
      <c r="G2223" s="4"/>
      <c r="H2223" s="4"/>
      <c r="I2223" s="4"/>
    </row>
    <row r="2224" spans="1:9" x14ac:dyDescent="0.2">
      <c r="A2224" s="11" t="s">
        <v>1223</v>
      </c>
      <c r="B2224" s="8">
        <v>13.62</v>
      </c>
      <c r="C2224" s="6">
        <v>0</v>
      </c>
      <c r="D2224" s="6">
        <v>0</v>
      </c>
      <c r="E2224" s="4"/>
      <c r="F2224" s="9"/>
      <c r="G2224" s="4"/>
      <c r="H2224" s="4"/>
      <c r="I2224" s="4"/>
    </row>
    <row r="2225" spans="1:9" x14ac:dyDescent="0.2">
      <c r="A2225" s="11" t="s">
        <v>1224</v>
      </c>
      <c r="B2225" s="8">
        <v>13.63</v>
      </c>
      <c r="C2225" s="6">
        <v>0.01</v>
      </c>
      <c r="D2225" s="6">
        <v>7.9428117553613994E-2</v>
      </c>
      <c r="E2225" s="4"/>
      <c r="F2225" s="9"/>
      <c r="G2225" s="4"/>
      <c r="H2225" s="4"/>
      <c r="I2225" s="4"/>
    </row>
    <row r="2226" spans="1:9" x14ac:dyDescent="0.2">
      <c r="A2226" s="11" t="s">
        <v>1225</v>
      </c>
      <c r="B2226" s="8">
        <v>13.62</v>
      </c>
      <c r="C2226" s="6">
        <v>0</v>
      </c>
      <c r="D2226" s="6">
        <v>0</v>
      </c>
      <c r="E2226" s="4"/>
      <c r="F2226" s="9"/>
      <c r="G2226" s="4"/>
      <c r="H2226" s="4"/>
      <c r="I2226" s="4"/>
    </row>
    <row r="2227" spans="1:9" x14ac:dyDescent="0.2">
      <c r="A2227" s="11" t="s">
        <v>1226</v>
      </c>
      <c r="B2227" s="8">
        <v>13.62</v>
      </c>
      <c r="C2227" s="6">
        <v>0.02</v>
      </c>
      <c r="D2227" s="6">
        <v>0.1591089896579157</v>
      </c>
      <c r="E2227" s="4"/>
      <c r="F2227" s="9"/>
      <c r="G2227" s="4"/>
      <c r="H2227" s="4"/>
      <c r="I2227" s="4"/>
    </row>
    <row r="2228" spans="1:9" x14ac:dyDescent="0.2">
      <c r="A2228" s="11" t="s">
        <v>1227</v>
      </c>
      <c r="B2228" s="8">
        <v>13.59</v>
      </c>
      <c r="C2228" s="6">
        <v>0.06</v>
      </c>
      <c r="D2228" s="6">
        <v>0.47961630695443652</v>
      </c>
      <c r="E2228" s="4"/>
      <c r="F2228" s="9"/>
      <c r="G2228" s="4"/>
      <c r="H2228" s="4"/>
      <c r="I2228" s="4"/>
    </row>
    <row r="2229" spans="1:9" x14ac:dyDescent="0.2">
      <c r="A2229" s="11" t="s">
        <v>1228</v>
      </c>
      <c r="B2229" s="8">
        <v>13.53</v>
      </c>
      <c r="C2229" s="6">
        <v>0.14000000000000001</v>
      </c>
      <c r="D2229" s="6">
        <v>1.131770412287793</v>
      </c>
      <c r="E2229" s="4"/>
      <c r="F2229" s="9"/>
      <c r="G2229" s="4"/>
      <c r="H2229" s="4"/>
      <c r="I2229" s="4"/>
    </row>
    <row r="2230" spans="1:9" x14ac:dyDescent="0.2">
      <c r="A2230" s="11" t="s">
        <v>1229</v>
      </c>
      <c r="B2230" s="8">
        <v>13.37</v>
      </c>
      <c r="C2230" s="6">
        <v>-0.02</v>
      </c>
      <c r="D2230" s="6">
        <v>-0.16142050040355119</v>
      </c>
      <c r="E2230" s="4"/>
      <c r="F2230" s="9"/>
      <c r="G2230" s="4"/>
      <c r="H2230" s="4"/>
      <c r="I2230" s="4"/>
    </row>
    <row r="2231" spans="1:9" x14ac:dyDescent="0.2">
      <c r="A2231" s="11" t="s">
        <v>1230</v>
      </c>
      <c r="B2231" s="8">
        <v>13.4</v>
      </c>
      <c r="C2231" s="6">
        <v>0</v>
      </c>
      <c r="D2231" s="6">
        <v>0</v>
      </c>
      <c r="E2231" s="4"/>
      <c r="F2231" s="9"/>
      <c r="G2231" s="4"/>
      <c r="H2231" s="4"/>
      <c r="I2231" s="4"/>
    </row>
    <row r="2232" spans="1:9" x14ac:dyDescent="0.2">
      <c r="A2232" s="11" t="s">
        <v>1231</v>
      </c>
      <c r="B2232" s="8">
        <v>13.39</v>
      </c>
      <c r="C2232" s="6">
        <v>0.05</v>
      </c>
      <c r="D2232" s="6">
        <v>0.4051863857374392</v>
      </c>
      <c r="E2232" s="4"/>
      <c r="F2232" s="9"/>
      <c r="G2232" s="4"/>
      <c r="H2232" s="4"/>
      <c r="I2232" s="4"/>
    </row>
    <row r="2233" spans="1:9" x14ac:dyDescent="0.2">
      <c r="A2233" s="11" t="s">
        <v>1232</v>
      </c>
      <c r="B2233" s="8">
        <v>13.34</v>
      </c>
      <c r="C2233" s="6">
        <v>-0.01</v>
      </c>
      <c r="D2233" s="6">
        <v>-8.0971659919028299E-2</v>
      </c>
      <c r="E2233" s="4"/>
      <c r="F2233" s="9"/>
      <c r="G2233" s="4"/>
      <c r="H2233" s="4"/>
      <c r="I2233" s="4"/>
    </row>
    <row r="2234" spans="1:9" x14ac:dyDescent="0.2">
      <c r="A2234" s="11" t="s">
        <v>1233</v>
      </c>
      <c r="B2234" s="8">
        <v>13.36</v>
      </c>
      <c r="C2234" s="6">
        <v>0.01</v>
      </c>
      <c r="D2234" s="6">
        <v>8.1037277147487805E-2</v>
      </c>
      <c r="E2234" s="4"/>
      <c r="F2234" s="9"/>
      <c r="G2234" s="4"/>
      <c r="H2234" s="4"/>
      <c r="I2234" s="4"/>
    </row>
    <row r="2235" spans="1:9" x14ac:dyDescent="0.2">
      <c r="A2235" s="11" t="s">
        <v>1234</v>
      </c>
      <c r="B2235" s="8">
        <v>13.34</v>
      </c>
      <c r="C2235" s="6">
        <v>-0.01</v>
      </c>
      <c r="D2235" s="6">
        <v>-8.0971659919028299E-2</v>
      </c>
      <c r="E2235" s="4"/>
      <c r="F2235" s="9"/>
      <c r="G2235" s="4"/>
      <c r="H2235" s="4"/>
      <c r="I2235" s="4"/>
    </row>
    <row r="2236" spans="1:9" x14ac:dyDescent="0.2">
      <c r="A2236" s="11" t="s">
        <v>1235</v>
      </c>
      <c r="B2236" s="8">
        <v>13.35</v>
      </c>
      <c r="C2236" s="6">
        <v>-0.04</v>
      </c>
      <c r="D2236" s="6">
        <v>-0.32284100080710249</v>
      </c>
      <c r="E2236" s="4"/>
      <c r="F2236" s="9"/>
      <c r="G2236" s="4"/>
      <c r="H2236" s="4"/>
      <c r="I2236" s="4"/>
    </row>
    <row r="2237" spans="1:9" x14ac:dyDescent="0.2">
      <c r="A2237" s="11" t="s">
        <v>1236</v>
      </c>
      <c r="B2237" s="8">
        <v>13.39</v>
      </c>
      <c r="C2237" s="6">
        <v>0.04</v>
      </c>
      <c r="D2237" s="6">
        <v>0.32388663967611342</v>
      </c>
      <c r="E2237" s="4"/>
      <c r="F2237" s="9"/>
      <c r="G2237" s="4"/>
      <c r="H2237" s="4"/>
      <c r="I2237" s="4"/>
    </row>
    <row r="2238" spans="1:9" x14ac:dyDescent="0.2">
      <c r="A2238" s="11" t="s">
        <v>1237</v>
      </c>
      <c r="B2238" s="8">
        <v>13.35</v>
      </c>
      <c r="C2238" s="6">
        <v>0</v>
      </c>
      <c r="D2238" s="6">
        <v>0</v>
      </c>
      <c r="E2238" s="4"/>
      <c r="F2238" s="9"/>
      <c r="G2238" s="4"/>
      <c r="H2238" s="4"/>
      <c r="I2238" s="4"/>
    </row>
    <row r="2239" spans="1:9" x14ac:dyDescent="0.2">
      <c r="A2239" s="11" t="s">
        <v>1238</v>
      </c>
      <c r="B2239" s="8">
        <v>13.35</v>
      </c>
      <c r="C2239" s="6">
        <v>-0.02</v>
      </c>
      <c r="D2239" s="6">
        <v>-0.16168148746968469</v>
      </c>
      <c r="E2239" s="4"/>
      <c r="F2239" s="9"/>
      <c r="G2239" s="4"/>
      <c r="H2239" s="4"/>
      <c r="I2239" s="4"/>
    </row>
    <row r="2240" spans="1:9" x14ac:dyDescent="0.2">
      <c r="A2240" s="11" t="s">
        <v>1239</v>
      </c>
      <c r="B2240" s="8">
        <v>13.38</v>
      </c>
      <c r="C2240" s="6">
        <v>0.05</v>
      </c>
      <c r="D2240" s="6">
        <v>0.40584415584415579</v>
      </c>
      <c r="E2240" s="4"/>
      <c r="F2240" s="9"/>
      <c r="G2240" s="4"/>
      <c r="H2240" s="4"/>
      <c r="I2240" s="4"/>
    </row>
    <row r="2241" spans="1:9" x14ac:dyDescent="0.2">
      <c r="A2241" s="11" t="s">
        <v>1240</v>
      </c>
      <c r="B2241" s="8">
        <v>13.32</v>
      </c>
      <c r="C2241" s="6">
        <v>0</v>
      </c>
      <c r="D2241" s="6">
        <v>0</v>
      </c>
      <c r="E2241" s="4"/>
      <c r="F2241" s="9"/>
      <c r="G2241" s="4"/>
      <c r="H2241" s="4"/>
      <c r="I2241" s="4"/>
    </row>
    <row r="2242" spans="1:9" x14ac:dyDescent="0.2">
      <c r="A2242" s="11" t="s">
        <v>1241</v>
      </c>
      <c r="B2242" s="8">
        <v>13.31</v>
      </c>
      <c r="C2242" s="6">
        <v>-0.05</v>
      </c>
      <c r="D2242" s="6">
        <v>-0.40420371867421179</v>
      </c>
      <c r="E2242" s="4"/>
      <c r="F2242" s="9"/>
      <c r="G2242" s="4"/>
      <c r="H2242" s="4"/>
      <c r="I2242" s="4"/>
    </row>
    <row r="2243" spans="1:9" x14ac:dyDescent="0.2">
      <c r="A2243" s="11" t="s">
        <v>1242</v>
      </c>
      <c r="B2243" s="8">
        <v>13.37</v>
      </c>
      <c r="C2243" s="6">
        <v>0</v>
      </c>
      <c r="D2243" s="6">
        <v>0</v>
      </c>
      <c r="E2243" s="4"/>
      <c r="F2243" s="9"/>
      <c r="G2243" s="4"/>
      <c r="H2243" s="4"/>
      <c r="I2243" s="4"/>
    </row>
    <row r="2244" spans="1:9" x14ac:dyDescent="0.2">
      <c r="A2244" s="11" t="s">
        <v>1243</v>
      </c>
      <c r="B2244" s="8">
        <v>13.36</v>
      </c>
      <c r="C2244" s="6">
        <v>0.16</v>
      </c>
      <c r="D2244" s="6">
        <v>1.3104013104013104</v>
      </c>
      <c r="E2244" s="4"/>
      <c r="F2244" s="9"/>
      <c r="G2244" s="4"/>
      <c r="H2244" s="4"/>
      <c r="I2244" s="4"/>
    </row>
    <row r="2245" spans="1:9" x14ac:dyDescent="0.2">
      <c r="A2245" s="11" t="s">
        <v>1244</v>
      </c>
      <c r="B2245" s="8">
        <v>13.19</v>
      </c>
      <c r="C2245" s="6">
        <v>0.06</v>
      </c>
      <c r="D2245" s="6">
        <v>0.49382716049382708</v>
      </c>
      <c r="E2245" s="4"/>
      <c r="F2245" s="9"/>
      <c r="G2245" s="4"/>
      <c r="H2245" s="4"/>
      <c r="I2245" s="4"/>
    </row>
    <row r="2246" spans="1:9" x14ac:dyDescent="0.2">
      <c r="A2246" s="11" t="s">
        <v>1245</v>
      </c>
      <c r="B2246" s="8">
        <v>13.14</v>
      </c>
      <c r="C2246" s="6">
        <v>0.04</v>
      </c>
      <c r="D2246" s="6">
        <v>0.33030553261767143</v>
      </c>
      <c r="E2246" s="4"/>
      <c r="F2246" s="9"/>
      <c r="G2246" s="4"/>
      <c r="H2246" s="4"/>
      <c r="I2246" s="4"/>
    </row>
    <row r="2247" spans="1:9" x14ac:dyDescent="0.2">
      <c r="A2247" s="11" t="s">
        <v>1246</v>
      </c>
      <c r="B2247" s="8">
        <v>13.09</v>
      </c>
      <c r="C2247" s="6">
        <v>0.02</v>
      </c>
      <c r="D2247" s="6">
        <v>0.16542597187758479</v>
      </c>
      <c r="E2247" s="4"/>
      <c r="F2247" s="9"/>
      <c r="G2247" s="4"/>
      <c r="H2247" s="4"/>
      <c r="I2247" s="4"/>
    </row>
    <row r="2248" spans="1:9" x14ac:dyDescent="0.2">
      <c r="A2248" s="11" t="s">
        <v>1247</v>
      </c>
      <c r="B2248" s="8">
        <v>13.06</v>
      </c>
      <c r="C2248" s="6">
        <v>0</v>
      </c>
      <c r="D2248" s="6">
        <v>0</v>
      </c>
      <c r="E2248" s="4"/>
      <c r="F2248" s="9"/>
      <c r="G2248" s="4"/>
      <c r="H2248" s="4"/>
      <c r="I2248" s="4"/>
    </row>
    <row r="2249" spans="1:9" x14ac:dyDescent="0.2">
      <c r="A2249" s="11" t="s">
        <v>1248</v>
      </c>
      <c r="B2249" s="8">
        <v>13.07</v>
      </c>
      <c r="C2249" s="6">
        <v>0.01</v>
      </c>
      <c r="D2249" s="6">
        <v>8.2781456953642404E-2</v>
      </c>
      <c r="E2249" s="4"/>
      <c r="F2249" s="9"/>
      <c r="G2249" s="4"/>
      <c r="H2249" s="4"/>
      <c r="I2249" s="4"/>
    </row>
    <row r="2250" spans="1:9" x14ac:dyDescent="0.2">
      <c r="A2250" s="11" t="s">
        <v>1249</v>
      </c>
      <c r="B2250" s="8">
        <v>13.05</v>
      </c>
      <c r="C2250" s="6">
        <v>0.02</v>
      </c>
      <c r="D2250" s="6">
        <v>0.16583747927031511</v>
      </c>
      <c r="E2250" s="4"/>
      <c r="F2250" s="9"/>
      <c r="G2250" s="4"/>
      <c r="H2250" s="4"/>
      <c r="I2250" s="4"/>
    </row>
    <row r="2251" spans="1:9" x14ac:dyDescent="0.2">
      <c r="A2251" s="11" t="s">
        <v>1250</v>
      </c>
      <c r="B2251" s="8">
        <v>13.04</v>
      </c>
      <c r="C2251" s="6">
        <v>0.12</v>
      </c>
      <c r="D2251" s="6">
        <v>1.0050251256281406</v>
      </c>
      <c r="E2251" s="4"/>
      <c r="F2251" s="9"/>
      <c r="G2251" s="4"/>
      <c r="H2251" s="4"/>
      <c r="I2251" s="4"/>
    </row>
    <row r="2252" spans="1:9" x14ac:dyDescent="0.2">
      <c r="A2252" s="11" t="s">
        <v>1251</v>
      </c>
      <c r="B2252" s="8">
        <v>12.9</v>
      </c>
      <c r="C2252" s="6">
        <v>0.12</v>
      </c>
      <c r="D2252" s="6">
        <v>1.015228426395939</v>
      </c>
      <c r="E2252" s="4"/>
      <c r="F2252" s="9"/>
      <c r="G2252" s="4"/>
      <c r="H2252" s="4"/>
      <c r="I2252" s="4"/>
    </row>
    <row r="2253" spans="1:9" x14ac:dyDescent="0.2">
      <c r="A2253" s="11" t="s">
        <v>1252</v>
      </c>
      <c r="B2253" s="8">
        <v>12.78</v>
      </c>
      <c r="C2253" s="6">
        <v>0.05</v>
      </c>
      <c r="D2253" s="6">
        <v>0.42480883602378933</v>
      </c>
      <c r="E2253" s="4"/>
      <c r="F2253" s="9"/>
      <c r="G2253" s="4"/>
      <c r="H2253" s="4"/>
      <c r="I2253" s="4"/>
    </row>
    <row r="2254" spans="1:9" x14ac:dyDescent="0.2">
      <c r="A2254" s="11" t="s">
        <v>1253</v>
      </c>
      <c r="B2254" s="8">
        <v>12.71</v>
      </c>
      <c r="C2254" s="6">
        <v>0.12</v>
      </c>
      <c r="D2254" s="6">
        <v>1.0300429184549356</v>
      </c>
      <c r="E2254" s="4"/>
      <c r="F2254" s="9"/>
      <c r="G2254" s="4"/>
      <c r="H2254" s="4"/>
      <c r="I2254" s="4"/>
    </row>
    <row r="2255" spans="1:9" x14ac:dyDescent="0.2">
      <c r="A2255" s="11" t="s">
        <v>1254</v>
      </c>
      <c r="B2255" s="8">
        <v>12.59</v>
      </c>
      <c r="C2255" s="6">
        <v>-0.15</v>
      </c>
      <c r="D2255" s="6">
        <v>-1.271186440677966</v>
      </c>
      <c r="E2255" s="4"/>
      <c r="F2255" s="9"/>
      <c r="G2255" s="4"/>
      <c r="H2255" s="4"/>
      <c r="I2255" s="4"/>
    </row>
    <row r="2256" spans="1:9" x14ac:dyDescent="0.2">
      <c r="A2256" s="11" t="s">
        <v>1255</v>
      </c>
      <c r="B2256" s="8">
        <v>12.75</v>
      </c>
      <c r="C2256" s="6">
        <v>-0.11</v>
      </c>
      <c r="D2256" s="6">
        <v>-0.92359361880772461</v>
      </c>
      <c r="E2256" s="4"/>
      <c r="F2256" s="9"/>
      <c r="G2256" s="4"/>
      <c r="H2256" s="4"/>
      <c r="I2256" s="4"/>
    </row>
    <row r="2257" spans="1:9" x14ac:dyDescent="0.2">
      <c r="A2257" s="11" t="s">
        <v>1256</v>
      </c>
      <c r="B2257" s="8">
        <v>12.87</v>
      </c>
      <c r="C2257" s="6">
        <v>-7.0000000000000007E-2</v>
      </c>
      <c r="D2257" s="6">
        <v>-0.58430717863105175</v>
      </c>
      <c r="E2257" s="4"/>
      <c r="F2257" s="9"/>
      <c r="G2257" s="4"/>
      <c r="H2257" s="4"/>
      <c r="I2257" s="4"/>
    </row>
    <row r="2258" spans="1:9" x14ac:dyDescent="0.2">
      <c r="A2258" s="11" t="s">
        <v>1257</v>
      </c>
      <c r="B2258" s="8">
        <v>12.94</v>
      </c>
      <c r="C2258" s="6">
        <v>-0.11</v>
      </c>
      <c r="D2258" s="6">
        <v>-0.90984284532671633</v>
      </c>
      <c r="E2258" s="4"/>
      <c r="F2258" s="9"/>
      <c r="G2258" s="4"/>
      <c r="H2258" s="4"/>
      <c r="I2258" s="4"/>
    </row>
    <row r="2259" spans="1:9" x14ac:dyDescent="0.2">
      <c r="A2259" s="11" t="s">
        <v>1258</v>
      </c>
      <c r="B2259" s="8">
        <v>13.07</v>
      </c>
      <c r="C2259" s="6">
        <v>-7.0000000000000007E-2</v>
      </c>
      <c r="D2259" s="6">
        <v>-0.57565789473684215</v>
      </c>
      <c r="E2259" s="4"/>
      <c r="F2259" s="9"/>
      <c r="G2259" s="4"/>
      <c r="H2259" s="4"/>
      <c r="I2259" s="4"/>
    </row>
    <row r="2260" spans="1:9" x14ac:dyDescent="0.2">
      <c r="A2260" s="11" t="s">
        <v>1259</v>
      </c>
      <c r="B2260" s="8">
        <v>13.14</v>
      </c>
      <c r="C2260" s="6">
        <v>0</v>
      </c>
      <c r="D2260" s="6">
        <v>0</v>
      </c>
      <c r="E2260" s="4"/>
      <c r="F2260" s="9"/>
      <c r="G2260" s="4"/>
      <c r="H2260" s="4"/>
      <c r="I2260" s="4"/>
    </row>
    <row r="2261" spans="1:9" x14ac:dyDescent="0.2">
      <c r="A2261" s="11" t="s">
        <v>1260</v>
      </c>
      <c r="B2261" s="8">
        <v>13.14</v>
      </c>
      <c r="C2261" s="6">
        <v>-0.08</v>
      </c>
      <c r="D2261" s="6">
        <v>-0.65359477124183007</v>
      </c>
      <c r="E2261" s="4"/>
      <c r="F2261" s="9"/>
      <c r="G2261" s="4"/>
      <c r="H2261" s="4"/>
      <c r="I2261" s="4"/>
    </row>
    <row r="2262" spans="1:9" x14ac:dyDescent="0.2">
      <c r="A2262" s="11" t="s">
        <v>1261</v>
      </c>
      <c r="B2262" s="8">
        <v>13.23</v>
      </c>
      <c r="C2262" s="6">
        <v>-0.11</v>
      </c>
      <c r="D2262" s="6">
        <v>-0.89068825910931171</v>
      </c>
      <c r="E2262" s="4"/>
      <c r="F2262" s="9"/>
      <c r="G2262" s="4"/>
      <c r="H2262" s="4"/>
      <c r="I2262" s="4"/>
    </row>
    <row r="2263" spans="1:9" x14ac:dyDescent="0.2">
      <c r="A2263" s="11" t="s">
        <v>1262</v>
      </c>
      <c r="B2263" s="8">
        <v>13.35</v>
      </c>
      <c r="C2263" s="6">
        <v>0.06</v>
      </c>
      <c r="D2263" s="6">
        <v>0.48820179007323028</v>
      </c>
      <c r="E2263" s="4"/>
      <c r="F2263" s="9"/>
      <c r="G2263" s="4"/>
      <c r="H2263" s="4"/>
      <c r="I2263" s="4"/>
    </row>
    <row r="2264" spans="1:9" x14ac:dyDescent="0.2">
      <c r="A2264" s="11" t="s">
        <v>1263</v>
      </c>
      <c r="B2264" s="8">
        <v>13.27</v>
      </c>
      <c r="C2264" s="6">
        <v>0.06</v>
      </c>
      <c r="D2264" s="6">
        <v>0.49059689288634512</v>
      </c>
      <c r="E2264" s="4"/>
      <c r="F2264" s="9"/>
      <c r="G2264" s="4"/>
      <c r="H2264" s="4"/>
      <c r="I2264" s="4"/>
    </row>
    <row r="2265" spans="1:9" x14ac:dyDescent="0.2">
      <c r="A2265" s="11" t="s">
        <v>1264</v>
      </c>
      <c r="B2265" s="8">
        <v>13.22</v>
      </c>
      <c r="C2265" s="6">
        <v>-0.12</v>
      </c>
      <c r="D2265" s="6">
        <v>-0.97165991902834004</v>
      </c>
      <c r="E2265" s="4"/>
      <c r="F2265" s="9"/>
      <c r="G2265" s="4"/>
      <c r="H2265" s="4"/>
      <c r="I2265" s="4"/>
    </row>
    <row r="2266" spans="1:9" x14ac:dyDescent="0.2">
      <c r="A2266" s="11" t="s">
        <v>1265</v>
      </c>
      <c r="B2266" s="8">
        <v>13.34</v>
      </c>
      <c r="C2266" s="6">
        <v>-0.01</v>
      </c>
      <c r="D2266" s="6">
        <v>-8.0906148867313898E-2</v>
      </c>
      <c r="E2266" s="4"/>
      <c r="F2266" s="9"/>
      <c r="G2266" s="4"/>
      <c r="H2266" s="4"/>
      <c r="I2266" s="4"/>
    </row>
    <row r="2267" spans="1:9" x14ac:dyDescent="0.2">
      <c r="A2267" s="11" t="s">
        <v>1266</v>
      </c>
      <c r="B2267" s="8">
        <v>13.36</v>
      </c>
      <c r="C2267" s="6">
        <v>0.03</v>
      </c>
      <c r="D2267" s="6">
        <v>0.24330900243309</v>
      </c>
      <c r="E2267" s="4"/>
      <c r="F2267" s="9"/>
      <c r="G2267" s="4"/>
      <c r="H2267" s="4"/>
      <c r="I2267" s="4"/>
    </row>
    <row r="2268" spans="1:9" x14ac:dyDescent="0.2">
      <c r="A2268" s="11" t="s">
        <v>1267</v>
      </c>
      <c r="B2268" s="8">
        <v>13.32</v>
      </c>
      <c r="C2268" s="6">
        <v>-0.02</v>
      </c>
      <c r="D2268" s="6">
        <v>-0.16194331983805671</v>
      </c>
      <c r="E2268" s="4"/>
      <c r="F2268" s="9"/>
      <c r="G2268" s="4"/>
      <c r="H2268" s="4"/>
      <c r="I2268" s="4"/>
    </row>
    <row r="2269" spans="1:9" x14ac:dyDescent="0.2">
      <c r="A2269" s="11" t="s">
        <v>1268</v>
      </c>
      <c r="B2269" s="8">
        <v>13.34</v>
      </c>
      <c r="C2269" s="6">
        <v>-0.04</v>
      </c>
      <c r="D2269" s="6">
        <v>-0.32284100080710249</v>
      </c>
      <c r="E2269" s="4"/>
      <c r="F2269" s="9"/>
      <c r="G2269" s="4"/>
      <c r="H2269" s="4"/>
      <c r="I2269" s="4"/>
    </row>
    <row r="2270" spans="1:9" x14ac:dyDescent="0.2">
      <c r="A2270" s="11" t="s">
        <v>1269</v>
      </c>
      <c r="B2270" s="8">
        <v>13.38</v>
      </c>
      <c r="C2270" s="6">
        <v>0.06</v>
      </c>
      <c r="D2270" s="6">
        <v>0.48661800486618012</v>
      </c>
      <c r="E2270" s="4"/>
      <c r="F2270" s="9"/>
      <c r="G2270" s="4"/>
      <c r="H2270" s="4"/>
      <c r="I2270" s="4"/>
    </row>
    <row r="2271" spans="1:9" x14ac:dyDescent="0.2">
      <c r="A2271" s="11" t="s">
        <v>1270</v>
      </c>
      <c r="B2271" s="8">
        <v>13.32</v>
      </c>
      <c r="C2271" s="6">
        <v>0</v>
      </c>
      <c r="D2271" s="6">
        <v>0</v>
      </c>
      <c r="E2271" s="4"/>
      <c r="F2271" s="9"/>
      <c r="G2271" s="4"/>
      <c r="H2271" s="4"/>
      <c r="I2271" s="4"/>
    </row>
    <row r="2272" spans="1:9" x14ac:dyDescent="0.2">
      <c r="A2272" s="11" t="s">
        <v>1271</v>
      </c>
      <c r="B2272" s="8">
        <v>13.32</v>
      </c>
      <c r="C2272" s="6">
        <v>-0.11</v>
      </c>
      <c r="D2272" s="6">
        <v>-0.88424437299035374</v>
      </c>
      <c r="E2272" s="4"/>
      <c r="F2272" s="9"/>
      <c r="G2272" s="4"/>
      <c r="H2272" s="4"/>
      <c r="I2272" s="4"/>
    </row>
    <row r="2273" spans="1:9" x14ac:dyDescent="0.2">
      <c r="A2273" s="11" t="s">
        <v>1272</v>
      </c>
      <c r="B2273" s="8">
        <v>13.44</v>
      </c>
      <c r="C2273" s="6">
        <v>-0.02</v>
      </c>
      <c r="D2273" s="6">
        <v>-0.1605136436597111</v>
      </c>
      <c r="E2273" s="4"/>
      <c r="F2273" s="9"/>
      <c r="G2273" s="4"/>
      <c r="H2273" s="4"/>
      <c r="I2273" s="4"/>
    </row>
    <row r="2274" spans="1:9" x14ac:dyDescent="0.2">
      <c r="A2274" s="11" t="s">
        <v>1273</v>
      </c>
      <c r="B2274" s="8">
        <v>13.46</v>
      </c>
      <c r="C2274" s="6">
        <v>7.0000000000000007E-2</v>
      </c>
      <c r="D2274" s="6">
        <v>0.56497175141242939</v>
      </c>
      <c r="E2274" s="4"/>
      <c r="F2274" s="9"/>
      <c r="G2274" s="4"/>
      <c r="H2274" s="4"/>
      <c r="I2274" s="4"/>
    </row>
    <row r="2275" spans="1:9" x14ac:dyDescent="0.2">
      <c r="A2275" s="11" t="s">
        <v>1274</v>
      </c>
      <c r="B2275" s="8">
        <v>13.39</v>
      </c>
      <c r="C2275" s="6">
        <v>0.06</v>
      </c>
      <c r="D2275" s="6">
        <v>0.48661800486618012</v>
      </c>
      <c r="E2275" s="4"/>
      <c r="F2275" s="9"/>
      <c r="G2275" s="4"/>
      <c r="H2275" s="4"/>
      <c r="I2275" s="4"/>
    </row>
    <row r="2276" spans="1:9" x14ac:dyDescent="0.2">
      <c r="A2276" s="11" t="s">
        <v>1275</v>
      </c>
      <c r="B2276" s="8">
        <v>13.32</v>
      </c>
      <c r="C2276" s="6">
        <v>0.04</v>
      </c>
      <c r="D2276" s="6">
        <v>0.32546786004882022</v>
      </c>
      <c r="E2276" s="4"/>
      <c r="F2276" s="9"/>
      <c r="G2276" s="4"/>
      <c r="H2276" s="4"/>
      <c r="I2276" s="4"/>
    </row>
    <row r="2277" spans="1:9" x14ac:dyDescent="0.2">
      <c r="A2277" s="11" t="s">
        <v>1276</v>
      </c>
      <c r="B2277" s="8">
        <v>13.28</v>
      </c>
      <c r="C2277" s="6">
        <v>-0.02</v>
      </c>
      <c r="D2277" s="6">
        <v>-0.16246953696181959</v>
      </c>
      <c r="E2277" s="4"/>
      <c r="F2277" s="9"/>
      <c r="G2277" s="4"/>
      <c r="H2277" s="4"/>
      <c r="I2277" s="4"/>
    </row>
    <row r="2278" spans="1:9" x14ac:dyDescent="0.2">
      <c r="A2278" s="11" t="s">
        <v>1277</v>
      </c>
      <c r="B2278" s="8">
        <v>13.29</v>
      </c>
      <c r="C2278" s="6">
        <v>-0.04</v>
      </c>
      <c r="D2278" s="6">
        <v>-0.32388663967611342</v>
      </c>
      <c r="E2278" s="4"/>
      <c r="F2278" s="9"/>
      <c r="G2278" s="4"/>
      <c r="H2278" s="4"/>
      <c r="I2278" s="4"/>
    </row>
    <row r="2279" spans="1:9" x14ac:dyDescent="0.2">
      <c r="A2279" s="11" t="s">
        <v>1278</v>
      </c>
      <c r="B2279" s="8">
        <v>13.34</v>
      </c>
      <c r="C2279" s="6">
        <v>-0.01</v>
      </c>
      <c r="D2279" s="6">
        <v>-8.0906148867313898E-2</v>
      </c>
      <c r="E2279" s="4"/>
      <c r="F2279" s="9"/>
      <c r="G2279" s="4"/>
      <c r="H2279" s="4"/>
      <c r="I2279" s="4"/>
    </row>
    <row r="2280" spans="1:9" x14ac:dyDescent="0.2">
      <c r="A2280" s="11" t="s">
        <v>1279</v>
      </c>
      <c r="B2280" s="8">
        <v>13.35</v>
      </c>
      <c r="C2280" s="6">
        <v>0.02</v>
      </c>
      <c r="D2280" s="6">
        <v>0.16207455429497569</v>
      </c>
      <c r="E2280" s="4"/>
      <c r="F2280" s="9"/>
      <c r="G2280" s="4"/>
      <c r="H2280" s="4"/>
      <c r="I2280" s="4"/>
    </row>
    <row r="2281" spans="1:9" x14ac:dyDescent="0.2">
      <c r="A2281" s="11" t="s">
        <v>1280</v>
      </c>
      <c r="B2281" s="8">
        <v>13.33</v>
      </c>
      <c r="C2281" s="6">
        <v>-0.06</v>
      </c>
      <c r="D2281" s="6">
        <v>-0.4838709677419355</v>
      </c>
      <c r="E2281" s="4"/>
      <c r="F2281" s="9"/>
      <c r="G2281" s="4"/>
      <c r="H2281" s="4"/>
      <c r="I2281" s="4"/>
    </row>
    <row r="2282" spans="1:9" x14ac:dyDescent="0.2">
      <c r="A2282" s="11" t="s">
        <v>1281</v>
      </c>
      <c r="B2282" s="8">
        <v>13.4</v>
      </c>
      <c r="C2282" s="6">
        <v>-0.03</v>
      </c>
      <c r="D2282" s="6">
        <v>-0.24135156878519709</v>
      </c>
      <c r="E2282" s="4"/>
      <c r="F2282" s="9"/>
      <c r="G2282" s="4"/>
      <c r="H2282" s="4"/>
      <c r="I2282" s="4"/>
    </row>
    <row r="2283" spans="1:9" x14ac:dyDescent="0.2">
      <c r="A2283" s="11" t="s">
        <v>1282</v>
      </c>
      <c r="B2283" s="8">
        <v>13.43</v>
      </c>
      <c r="C2283" s="6">
        <v>0.02</v>
      </c>
      <c r="D2283" s="6">
        <v>0.16116035455277999</v>
      </c>
      <c r="E2283" s="4"/>
      <c r="F2283" s="9"/>
      <c r="G2283" s="4"/>
      <c r="H2283" s="4"/>
      <c r="I2283" s="4"/>
    </row>
    <row r="2284" spans="1:9" x14ac:dyDescent="0.2">
      <c r="A2284" s="11" t="s">
        <v>1283</v>
      </c>
      <c r="B2284" s="8">
        <v>13.41</v>
      </c>
      <c r="C2284" s="6">
        <v>0.02</v>
      </c>
      <c r="D2284" s="6">
        <v>0.16142050040355119</v>
      </c>
      <c r="E2284" s="4"/>
      <c r="F2284" s="9"/>
      <c r="G2284" s="4"/>
      <c r="H2284" s="4"/>
      <c r="I2284" s="4"/>
    </row>
    <row r="2285" spans="1:9" x14ac:dyDescent="0.2">
      <c r="A2285" s="11" t="s">
        <v>1284</v>
      </c>
      <c r="B2285" s="8">
        <v>13.39</v>
      </c>
      <c r="C2285" s="6">
        <v>0.08</v>
      </c>
      <c r="D2285" s="6">
        <v>0.6498781478472786</v>
      </c>
      <c r="E2285" s="4"/>
      <c r="F2285" s="9"/>
      <c r="G2285" s="4"/>
      <c r="H2285" s="4"/>
      <c r="I2285" s="4"/>
    </row>
    <row r="2286" spans="1:9" x14ac:dyDescent="0.2">
      <c r="A2286" s="11" t="s">
        <v>1285</v>
      </c>
      <c r="B2286" s="8">
        <v>13.3</v>
      </c>
      <c r="C2286" s="6">
        <v>0.02</v>
      </c>
      <c r="D2286" s="6">
        <v>0.16273393002441011</v>
      </c>
      <c r="E2286" s="4"/>
      <c r="F2286" s="9"/>
      <c r="G2286" s="4"/>
      <c r="H2286" s="4"/>
      <c r="I2286" s="4"/>
    </row>
    <row r="2287" spans="1:9" x14ac:dyDescent="0.2">
      <c r="A2287" s="11" t="s">
        <v>1286</v>
      </c>
      <c r="B2287" s="8">
        <v>13.28</v>
      </c>
      <c r="C2287" s="6">
        <v>-0.01</v>
      </c>
      <c r="D2287" s="6">
        <v>-8.1300813008130093E-2</v>
      </c>
      <c r="E2287" s="4"/>
      <c r="F2287" s="9"/>
      <c r="G2287" s="4"/>
      <c r="H2287" s="4"/>
      <c r="I2287" s="4"/>
    </row>
    <row r="2288" spans="1:9" x14ac:dyDescent="0.2">
      <c r="A2288" s="11" t="s">
        <v>1287</v>
      </c>
      <c r="B2288" s="8">
        <v>13.29</v>
      </c>
      <c r="C2288" s="6">
        <v>0.04</v>
      </c>
      <c r="D2288" s="6">
        <v>0.32626427406199021</v>
      </c>
      <c r="E2288" s="4"/>
      <c r="F2288" s="9"/>
      <c r="G2288" s="4"/>
      <c r="H2288" s="4"/>
      <c r="I2288" s="4"/>
    </row>
    <row r="2289" spans="1:9" x14ac:dyDescent="0.2">
      <c r="A2289" s="11" t="s">
        <v>1288</v>
      </c>
      <c r="B2289" s="8">
        <v>13.24</v>
      </c>
      <c r="C2289" s="6">
        <v>-0.02</v>
      </c>
      <c r="D2289" s="6">
        <v>-0.16286644951140061</v>
      </c>
      <c r="E2289" s="4"/>
      <c r="F2289" s="9"/>
      <c r="G2289" s="4"/>
      <c r="H2289" s="4"/>
      <c r="I2289" s="4"/>
    </row>
    <row r="2290" spans="1:9" x14ac:dyDescent="0.2">
      <c r="A2290" s="11" t="s">
        <v>1289</v>
      </c>
      <c r="B2290" s="8">
        <v>13.26</v>
      </c>
      <c r="C2290" s="6">
        <v>0</v>
      </c>
      <c r="D2290" s="6">
        <v>0</v>
      </c>
      <c r="E2290" s="4"/>
      <c r="F2290" s="9"/>
      <c r="G2290" s="4"/>
      <c r="H2290" s="4"/>
      <c r="I2290" s="4"/>
    </row>
    <row r="2291" spans="1:9" x14ac:dyDescent="0.2">
      <c r="A2291" s="11" t="s">
        <v>1290</v>
      </c>
      <c r="B2291" s="8">
        <v>13.27</v>
      </c>
      <c r="C2291" s="6">
        <v>0.02</v>
      </c>
      <c r="D2291" s="6">
        <v>0.16313213703099511</v>
      </c>
      <c r="E2291" s="4"/>
      <c r="F2291" s="9"/>
      <c r="G2291" s="4"/>
      <c r="H2291" s="4"/>
      <c r="I2291" s="4"/>
    </row>
    <row r="2292" spans="1:9" x14ac:dyDescent="0.2">
      <c r="A2292" s="11" t="s">
        <v>1291</v>
      </c>
      <c r="B2292" s="8">
        <v>13.24</v>
      </c>
      <c r="C2292" s="6">
        <v>0.05</v>
      </c>
      <c r="D2292" s="6">
        <v>0.4095004095004095</v>
      </c>
      <c r="E2292" s="4"/>
      <c r="F2292" s="9"/>
      <c r="G2292" s="4"/>
      <c r="H2292" s="4"/>
      <c r="I2292" s="4"/>
    </row>
    <row r="2293" spans="1:9" x14ac:dyDescent="0.2">
      <c r="A2293" s="11" t="s">
        <v>1292</v>
      </c>
      <c r="B2293" s="8">
        <v>13.19</v>
      </c>
      <c r="C2293" s="6">
        <v>0.08</v>
      </c>
      <c r="D2293" s="6">
        <v>0.65952184666117064</v>
      </c>
      <c r="E2293" s="4"/>
      <c r="F2293" s="9"/>
      <c r="G2293" s="4"/>
      <c r="H2293" s="4"/>
      <c r="I2293" s="4"/>
    </row>
    <row r="2294" spans="1:9" x14ac:dyDescent="0.2">
      <c r="A2294" s="11" t="s">
        <v>1293</v>
      </c>
      <c r="B2294" s="8">
        <v>13.1</v>
      </c>
      <c r="C2294" s="6">
        <v>0.01</v>
      </c>
      <c r="D2294" s="6">
        <v>8.2508250825082494E-2</v>
      </c>
      <c r="E2294" s="4"/>
      <c r="F2294" s="9"/>
      <c r="G2294" s="4"/>
      <c r="H2294" s="4"/>
      <c r="I2294" s="4"/>
    </row>
    <row r="2295" spans="1:9" x14ac:dyDescent="0.2">
      <c r="A2295" s="11" t="s">
        <v>1294</v>
      </c>
      <c r="B2295" s="8">
        <v>13.09</v>
      </c>
      <c r="C2295" s="6">
        <v>0.05</v>
      </c>
      <c r="D2295" s="6">
        <v>0.41425020712510358</v>
      </c>
      <c r="E2295" s="4"/>
      <c r="F2295" s="9"/>
      <c r="G2295" s="4"/>
      <c r="H2295" s="4"/>
      <c r="I2295" s="4"/>
    </row>
    <row r="2296" spans="1:9" x14ac:dyDescent="0.2">
      <c r="A2296" s="11" t="s">
        <v>1295</v>
      </c>
      <c r="B2296" s="8">
        <v>13.03</v>
      </c>
      <c r="C2296" s="6">
        <v>0.04</v>
      </c>
      <c r="D2296" s="6">
        <v>0.33250207813798838</v>
      </c>
      <c r="E2296" s="4"/>
      <c r="F2296" s="9"/>
      <c r="G2296" s="4"/>
      <c r="H2296" s="4"/>
      <c r="I2296" s="4"/>
    </row>
    <row r="2297" spans="1:9" x14ac:dyDescent="0.2">
      <c r="A2297" s="11" t="s">
        <v>1296</v>
      </c>
      <c r="B2297" s="8">
        <v>12.99</v>
      </c>
      <c r="C2297" s="6">
        <v>7.0000000000000007E-2</v>
      </c>
      <c r="D2297" s="6">
        <v>0.5852842809364549</v>
      </c>
      <c r="E2297" s="4"/>
      <c r="F2297" s="9"/>
      <c r="G2297" s="4"/>
      <c r="H2297" s="4"/>
      <c r="I2297" s="4"/>
    </row>
    <row r="2298" spans="1:9" x14ac:dyDescent="0.2">
      <c r="A2298" s="11" t="s">
        <v>1297</v>
      </c>
      <c r="B2298" s="8">
        <v>12.92</v>
      </c>
      <c r="C2298" s="6">
        <v>0.09</v>
      </c>
      <c r="D2298" s="6">
        <v>0.75821398483572033</v>
      </c>
      <c r="E2298" s="4"/>
      <c r="F2298" s="9"/>
      <c r="G2298" s="4"/>
      <c r="H2298" s="4"/>
      <c r="I2298" s="4"/>
    </row>
    <row r="2299" spans="1:9" x14ac:dyDescent="0.2">
      <c r="A2299" s="11" t="s">
        <v>1298</v>
      </c>
      <c r="B2299" s="8">
        <v>12.82</v>
      </c>
      <c r="C2299" s="6">
        <v>0.05</v>
      </c>
      <c r="D2299" s="6">
        <v>0.4230118443316413</v>
      </c>
      <c r="E2299" s="4"/>
      <c r="F2299" s="9"/>
      <c r="G2299" s="4"/>
      <c r="H2299" s="4"/>
      <c r="I2299" s="4"/>
    </row>
    <row r="2300" spans="1:9" x14ac:dyDescent="0.2">
      <c r="A2300" s="11" t="s">
        <v>1299</v>
      </c>
      <c r="B2300" s="8">
        <v>12.76</v>
      </c>
      <c r="C2300" s="6">
        <v>0</v>
      </c>
      <c r="D2300" s="6">
        <v>0</v>
      </c>
      <c r="E2300" s="4"/>
      <c r="F2300" s="9"/>
      <c r="G2300" s="4"/>
      <c r="H2300" s="4"/>
      <c r="I2300" s="4"/>
    </row>
    <row r="2301" spans="1:9" x14ac:dyDescent="0.2">
      <c r="A2301" s="11" t="s">
        <v>1300</v>
      </c>
      <c r="B2301" s="8">
        <v>12.76</v>
      </c>
      <c r="C2301" s="6">
        <v>0.03</v>
      </c>
      <c r="D2301" s="6">
        <v>0.2544529262086514</v>
      </c>
      <c r="E2301" s="4"/>
      <c r="F2301" s="9"/>
      <c r="G2301" s="4"/>
      <c r="H2301" s="4"/>
      <c r="I2301" s="4"/>
    </row>
    <row r="2302" spans="1:9" x14ac:dyDescent="0.2">
      <c r="A2302" s="11" t="s">
        <v>1301</v>
      </c>
      <c r="B2302" s="8">
        <v>12.73</v>
      </c>
      <c r="C2302" s="6">
        <v>7.0000000000000007E-2</v>
      </c>
      <c r="D2302" s="6">
        <v>0.59726962457337884</v>
      </c>
      <c r="E2302" s="4"/>
      <c r="F2302" s="9"/>
      <c r="G2302" s="4"/>
      <c r="H2302" s="4"/>
      <c r="I2302" s="4"/>
    </row>
    <row r="2303" spans="1:9" x14ac:dyDescent="0.2">
      <c r="A2303" s="11" t="s">
        <v>1302</v>
      </c>
      <c r="B2303" s="8">
        <v>12.66</v>
      </c>
      <c r="C2303" s="6">
        <v>-0.09</v>
      </c>
      <c r="D2303" s="6">
        <v>-0.76206604572396275</v>
      </c>
      <c r="E2303" s="4"/>
      <c r="F2303" s="9"/>
      <c r="G2303" s="4"/>
      <c r="H2303" s="4"/>
      <c r="I2303" s="4"/>
    </row>
    <row r="2304" spans="1:9" x14ac:dyDescent="0.2">
      <c r="A2304" s="11" t="s">
        <v>1303</v>
      </c>
      <c r="B2304" s="8">
        <v>12.75</v>
      </c>
      <c r="C2304" s="6">
        <v>-0.01</v>
      </c>
      <c r="D2304" s="6">
        <v>-8.4602368866328298E-2</v>
      </c>
      <c r="E2304" s="4"/>
      <c r="F2304" s="9"/>
      <c r="G2304" s="4"/>
      <c r="H2304" s="4"/>
      <c r="I2304" s="4"/>
    </row>
    <row r="2305" spans="1:9" x14ac:dyDescent="0.2">
      <c r="A2305" s="11" t="s">
        <v>1304</v>
      </c>
      <c r="B2305" s="8">
        <v>12.76</v>
      </c>
      <c r="C2305" s="6">
        <v>-0.08</v>
      </c>
      <c r="D2305" s="6">
        <v>-0.67226890756302526</v>
      </c>
      <c r="E2305" s="4"/>
      <c r="F2305" s="9"/>
      <c r="G2305" s="4"/>
      <c r="H2305" s="4"/>
      <c r="I2305" s="4"/>
    </row>
    <row r="2306" spans="1:9" x14ac:dyDescent="0.2">
      <c r="A2306" s="11" t="s">
        <v>1305</v>
      </c>
      <c r="B2306" s="8">
        <v>12.85</v>
      </c>
      <c r="C2306" s="6">
        <v>0.01</v>
      </c>
      <c r="D2306" s="6">
        <v>8.4104289318755299E-2</v>
      </c>
      <c r="E2306" s="4"/>
      <c r="F2306" s="9"/>
      <c r="G2306" s="4"/>
      <c r="H2306" s="4"/>
      <c r="I2306" s="4"/>
    </row>
    <row r="2307" spans="1:9" x14ac:dyDescent="0.2">
      <c r="A2307" s="11" t="s">
        <v>1306</v>
      </c>
      <c r="B2307" s="8">
        <v>12.84</v>
      </c>
      <c r="C2307" s="6">
        <v>-0.01</v>
      </c>
      <c r="D2307" s="6">
        <v>-8.40336134453782E-2</v>
      </c>
      <c r="E2307" s="4"/>
      <c r="F2307" s="9"/>
      <c r="G2307" s="4"/>
      <c r="H2307" s="4"/>
      <c r="I2307" s="4"/>
    </row>
    <row r="2308" spans="1:9" x14ac:dyDescent="0.2">
      <c r="A2308" s="11" t="s">
        <v>1307</v>
      </c>
      <c r="B2308" s="8">
        <v>12.85</v>
      </c>
      <c r="C2308" s="6">
        <v>-0.12</v>
      </c>
      <c r="D2308" s="6">
        <v>-0.99833610648918469</v>
      </c>
      <c r="E2308" s="4"/>
      <c r="F2308" s="9"/>
      <c r="G2308" s="4"/>
      <c r="H2308" s="4"/>
      <c r="I2308" s="4"/>
    </row>
    <row r="2309" spans="1:9" x14ac:dyDescent="0.2">
      <c r="A2309" s="11" t="s">
        <v>1308</v>
      </c>
      <c r="B2309" s="8">
        <v>12.98</v>
      </c>
      <c r="C2309" s="6">
        <v>-0.08</v>
      </c>
      <c r="D2309" s="6">
        <v>-0.66115702479338845</v>
      </c>
      <c r="E2309" s="4"/>
      <c r="F2309" s="9"/>
      <c r="G2309" s="4"/>
      <c r="H2309" s="4"/>
      <c r="I2309" s="4"/>
    </row>
    <row r="2310" spans="1:9" x14ac:dyDescent="0.2">
      <c r="A2310" s="11" t="s">
        <v>1309</v>
      </c>
      <c r="B2310" s="8">
        <v>13.06</v>
      </c>
      <c r="C2310" s="6">
        <v>0</v>
      </c>
      <c r="D2310" s="6">
        <v>0</v>
      </c>
      <c r="E2310" s="4"/>
      <c r="F2310" s="9"/>
      <c r="G2310" s="4"/>
      <c r="H2310" s="4"/>
      <c r="I2310" s="4"/>
    </row>
    <row r="2311" spans="1:9" x14ac:dyDescent="0.2">
      <c r="A2311" s="11" t="s">
        <v>1310</v>
      </c>
      <c r="B2311" s="8">
        <v>13.06</v>
      </c>
      <c r="C2311" s="6">
        <v>0.03</v>
      </c>
      <c r="D2311" s="6">
        <v>0.24855012427506221</v>
      </c>
      <c r="E2311" s="4"/>
      <c r="F2311" s="9"/>
      <c r="G2311" s="4"/>
      <c r="H2311" s="4"/>
      <c r="I2311" s="4"/>
    </row>
    <row r="2312" spans="1:9" x14ac:dyDescent="0.2">
      <c r="A2312" s="11" t="s">
        <v>1311</v>
      </c>
      <c r="B2312" s="8">
        <v>13.03</v>
      </c>
      <c r="C2312" s="6">
        <v>-0.01</v>
      </c>
      <c r="D2312" s="6">
        <v>-8.2781456953642404E-2</v>
      </c>
      <c r="E2312" s="4"/>
      <c r="F2312" s="9"/>
      <c r="G2312" s="4"/>
      <c r="H2312" s="4"/>
      <c r="I2312" s="4"/>
    </row>
    <row r="2313" spans="1:9" x14ac:dyDescent="0.2">
      <c r="A2313" s="11" t="s">
        <v>1312</v>
      </c>
      <c r="B2313" s="8">
        <v>13.03</v>
      </c>
      <c r="C2313" s="6">
        <v>0</v>
      </c>
      <c r="D2313" s="6">
        <v>0</v>
      </c>
      <c r="E2313" s="4"/>
      <c r="F2313" s="9"/>
      <c r="G2313" s="4"/>
      <c r="H2313" s="4"/>
      <c r="I2313" s="4"/>
    </row>
    <row r="2314" spans="1:9" x14ac:dyDescent="0.2">
      <c r="A2314" s="11" t="s">
        <v>1313</v>
      </c>
      <c r="B2314" s="8">
        <v>13.03</v>
      </c>
      <c r="C2314" s="6">
        <v>0.01</v>
      </c>
      <c r="D2314" s="6">
        <v>8.2850041425020698E-2</v>
      </c>
      <c r="E2314" s="4"/>
      <c r="F2314" s="9"/>
      <c r="G2314" s="4"/>
      <c r="H2314" s="4"/>
      <c r="I2314" s="4"/>
    </row>
    <row r="2315" spans="1:9" x14ac:dyDescent="0.2">
      <c r="A2315" s="11" t="s">
        <v>1314</v>
      </c>
      <c r="B2315" s="8">
        <v>13.03</v>
      </c>
      <c r="C2315" s="6">
        <v>0.03</v>
      </c>
      <c r="D2315" s="6">
        <v>0.24916943521594681</v>
      </c>
      <c r="E2315" s="4"/>
      <c r="F2315" s="9"/>
      <c r="G2315" s="4"/>
      <c r="H2315" s="4"/>
      <c r="I2315" s="4"/>
    </row>
    <row r="2316" spans="1:9" x14ac:dyDescent="0.2">
      <c r="A2316" s="11" t="s">
        <v>1315</v>
      </c>
      <c r="B2316" s="8">
        <v>13</v>
      </c>
      <c r="C2316" s="6">
        <v>0.03</v>
      </c>
      <c r="D2316" s="6">
        <v>0.24979184013322231</v>
      </c>
      <c r="E2316" s="4"/>
      <c r="F2316" s="9"/>
      <c r="G2316" s="4"/>
      <c r="H2316" s="4"/>
      <c r="I2316" s="4"/>
    </row>
    <row r="2317" spans="1:9" x14ac:dyDescent="0.2">
      <c r="A2317" s="11" t="s">
        <v>1316</v>
      </c>
      <c r="B2317" s="8">
        <v>12.96</v>
      </c>
      <c r="C2317" s="6">
        <v>0.01</v>
      </c>
      <c r="D2317" s="6">
        <v>8.3333333333333301E-2</v>
      </c>
      <c r="E2317" s="4"/>
      <c r="F2317" s="9"/>
      <c r="G2317" s="4"/>
      <c r="H2317" s="4"/>
      <c r="I2317" s="4"/>
    </row>
    <row r="2318" spans="1:9" x14ac:dyDescent="0.2">
      <c r="A2318" s="11" t="s">
        <v>1317</v>
      </c>
      <c r="B2318" s="8">
        <v>12.95</v>
      </c>
      <c r="C2318" s="6">
        <v>-0.05</v>
      </c>
      <c r="D2318" s="6">
        <v>-0.41493775933609961</v>
      </c>
      <c r="E2318" s="4"/>
      <c r="F2318" s="9"/>
      <c r="G2318" s="4"/>
      <c r="H2318" s="4"/>
      <c r="I2318" s="4"/>
    </row>
    <row r="2319" spans="1:9" x14ac:dyDescent="0.2">
      <c r="A2319" s="11" t="s">
        <v>1318</v>
      </c>
      <c r="B2319" s="8">
        <v>13</v>
      </c>
      <c r="C2319" s="6">
        <v>0.04</v>
      </c>
      <c r="D2319" s="6">
        <v>0.33305578684429638</v>
      </c>
      <c r="E2319" s="4"/>
      <c r="F2319" s="9"/>
      <c r="G2319" s="4"/>
      <c r="H2319" s="4"/>
      <c r="I2319" s="4"/>
    </row>
    <row r="2320" spans="1:9" x14ac:dyDescent="0.2">
      <c r="A2320" s="11" t="s">
        <v>1319</v>
      </c>
      <c r="B2320" s="8">
        <v>12.97</v>
      </c>
      <c r="C2320" s="6">
        <v>7.0000000000000007E-2</v>
      </c>
      <c r="D2320" s="6">
        <v>0.58626465661641536</v>
      </c>
      <c r="E2320" s="4"/>
      <c r="F2320" s="9"/>
      <c r="G2320" s="4"/>
      <c r="H2320" s="4"/>
      <c r="I2320" s="4"/>
    </row>
    <row r="2321" spans="1:9" x14ac:dyDescent="0.2">
      <c r="A2321" s="11" t="s">
        <v>1320</v>
      </c>
      <c r="B2321" s="8">
        <v>12.88</v>
      </c>
      <c r="C2321" s="6">
        <v>0.03</v>
      </c>
      <c r="D2321" s="6">
        <v>0.25188916876574308</v>
      </c>
      <c r="E2321" s="4"/>
      <c r="F2321" s="9"/>
      <c r="G2321" s="4"/>
      <c r="H2321" s="4"/>
      <c r="I2321" s="4"/>
    </row>
    <row r="2322" spans="1:9" x14ac:dyDescent="0.2">
      <c r="A2322" s="11" t="s">
        <v>1321</v>
      </c>
      <c r="B2322" s="8">
        <v>12.85</v>
      </c>
      <c r="C2322" s="6">
        <v>0.03</v>
      </c>
      <c r="D2322" s="6">
        <v>0.25252525252525249</v>
      </c>
      <c r="E2322" s="4"/>
      <c r="F2322" s="9"/>
      <c r="G2322" s="4"/>
      <c r="H2322" s="4"/>
      <c r="I2322" s="4"/>
    </row>
    <row r="2323" spans="1:9" x14ac:dyDescent="0.2">
      <c r="A2323" s="11" t="s">
        <v>1322</v>
      </c>
      <c r="B2323" s="8">
        <v>12.82</v>
      </c>
      <c r="C2323" s="6">
        <v>0</v>
      </c>
      <c r="D2323" s="6">
        <v>0</v>
      </c>
      <c r="E2323" s="4"/>
      <c r="F2323" s="9"/>
      <c r="G2323" s="4"/>
      <c r="H2323" s="4"/>
      <c r="I2323" s="4"/>
    </row>
    <row r="2324" spans="1:9" x14ac:dyDescent="0.2">
      <c r="A2324" s="11" t="s">
        <v>1323</v>
      </c>
      <c r="B2324" s="8">
        <v>12.82</v>
      </c>
      <c r="C2324" s="6">
        <v>-0.02</v>
      </c>
      <c r="D2324" s="6">
        <v>-0.16806722689075629</v>
      </c>
      <c r="E2324" s="4"/>
      <c r="F2324" s="9"/>
      <c r="G2324" s="4"/>
      <c r="H2324" s="4"/>
      <c r="I2324" s="4"/>
    </row>
    <row r="2325" spans="1:9" x14ac:dyDescent="0.2">
      <c r="A2325" s="11" t="s">
        <v>1324</v>
      </c>
      <c r="B2325" s="8">
        <v>12.84</v>
      </c>
      <c r="C2325" s="6">
        <v>-0.04</v>
      </c>
      <c r="D2325" s="6">
        <v>-0.33500837520938032</v>
      </c>
      <c r="E2325" s="4"/>
      <c r="F2325" s="9"/>
      <c r="G2325" s="4"/>
      <c r="H2325" s="4"/>
      <c r="I2325" s="4"/>
    </row>
    <row r="2326" spans="1:9" x14ac:dyDescent="0.2">
      <c r="A2326" s="11" t="s">
        <v>1325</v>
      </c>
      <c r="B2326" s="8">
        <v>12.88</v>
      </c>
      <c r="C2326" s="6">
        <v>-7.0000000000000007E-2</v>
      </c>
      <c r="D2326" s="6">
        <v>-0.58284762697751868</v>
      </c>
      <c r="E2326" s="4"/>
      <c r="F2326" s="9"/>
      <c r="G2326" s="4"/>
      <c r="H2326" s="4"/>
      <c r="I2326" s="4"/>
    </row>
    <row r="2327" spans="1:9" x14ac:dyDescent="0.2">
      <c r="A2327" s="11" t="s">
        <v>1326</v>
      </c>
      <c r="B2327" s="8">
        <v>12.96</v>
      </c>
      <c r="C2327" s="6">
        <v>-0.04</v>
      </c>
      <c r="D2327" s="6">
        <v>-0.33195020746887971</v>
      </c>
      <c r="E2327" s="4"/>
      <c r="F2327" s="9"/>
      <c r="G2327" s="4"/>
      <c r="H2327" s="4"/>
      <c r="I2327" s="4"/>
    </row>
    <row r="2328" spans="1:9" x14ac:dyDescent="0.2">
      <c r="A2328" s="11" t="s">
        <v>1327</v>
      </c>
      <c r="B2328" s="8">
        <v>13</v>
      </c>
      <c r="C2328" s="6">
        <v>0.04</v>
      </c>
      <c r="D2328" s="6">
        <v>0.33305578684429638</v>
      </c>
      <c r="E2328" s="4"/>
      <c r="F2328" s="9"/>
      <c r="G2328" s="4"/>
      <c r="H2328" s="4"/>
      <c r="I2328" s="4"/>
    </row>
    <row r="2329" spans="1:9" x14ac:dyDescent="0.2">
      <c r="A2329" s="11" t="s">
        <v>1328</v>
      </c>
      <c r="B2329" s="8">
        <v>12.96</v>
      </c>
      <c r="C2329" s="6">
        <v>0.04</v>
      </c>
      <c r="D2329" s="6">
        <v>0.33416875522138678</v>
      </c>
      <c r="E2329" s="4"/>
      <c r="F2329" s="9"/>
      <c r="G2329" s="4"/>
      <c r="H2329" s="4"/>
      <c r="I2329" s="4"/>
    </row>
    <row r="2330" spans="1:9" x14ac:dyDescent="0.2">
      <c r="A2330" s="11" t="s">
        <v>1329</v>
      </c>
      <c r="B2330" s="8">
        <v>12.92</v>
      </c>
      <c r="C2330" s="6">
        <v>0.02</v>
      </c>
      <c r="D2330" s="6">
        <v>0.16736401673640169</v>
      </c>
      <c r="E2330" s="4"/>
      <c r="F2330" s="9"/>
      <c r="G2330" s="4"/>
      <c r="H2330" s="4"/>
      <c r="I2330" s="4"/>
    </row>
    <row r="2331" spans="1:9" x14ac:dyDescent="0.2">
      <c r="A2331" s="11" t="s">
        <v>1330</v>
      </c>
      <c r="B2331" s="8">
        <v>12.89</v>
      </c>
      <c r="C2331" s="6">
        <v>0.04</v>
      </c>
      <c r="D2331" s="6">
        <v>0.33585222502099082</v>
      </c>
      <c r="E2331" s="4"/>
      <c r="F2331" s="9"/>
      <c r="G2331" s="4"/>
      <c r="H2331" s="4"/>
      <c r="I2331" s="4"/>
    </row>
    <row r="2332" spans="1:9" x14ac:dyDescent="0.2">
      <c r="A2332" s="11" t="s">
        <v>1331</v>
      </c>
      <c r="B2332" s="8">
        <v>12.86</v>
      </c>
      <c r="C2332" s="6">
        <v>-0.01</v>
      </c>
      <c r="D2332" s="6">
        <v>-8.3892617449664406E-2</v>
      </c>
      <c r="E2332" s="4"/>
      <c r="F2332" s="9"/>
      <c r="G2332" s="4"/>
      <c r="H2332" s="4"/>
      <c r="I2332" s="4"/>
    </row>
    <row r="2333" spans="1:9" x14ac:dyDescent="0.2">
      <c r="A2333" s="11" t="s">
        <v>1332</v>
      </c>
      <c r="B2333" s="8">
        <v>12.87</v>
      </c>
      <c r="C2333" s="6">
        <v>0</v>
      </c>
      <c r="D2333" s="6">
        <v>0</v>
      </c>
      <c r="E2333" s="4"/>
      <c r="F2333" s="9"/>
      <c r="G2333" s="4"/>
      <c r="H2333" s="4"/>
      <c r="I2333" s="4"/>
    </row>
    <row r="2334" spans="1:9" x14ac:dyDescent="0.2">
      <c r="A2334" s="11" t="s">
        <v>1333</v>
      </c>
      <c r="B2334" s="8">
        <v>12.86</v>
      </c>
      <c r="C2334" s="6">
        <v>0</v>
      </c>
      <c r="D2334" s="6">
        <v>0</v>
      </c>
      <c r="E2334" s="4"/>
      <c r="F2334" s="9"/>
      <c r="G2334" s="4"/>
      <c r="H2334" s="4"/>
      <c r="I2334" s="4"/>
    </row>
    <row r="2335" spans="1:9" x14ac:dyDescent="0.2">
      <c r="A2335" s="11" t="s">
        <v>1334</v>
      </c>
      <c r="B2335" s="8">
        <v>12.86</v>
      </c>
      <c r="C2335" s="6">
        <v>-0.02</v>
      </c>
      <c r="D2335" s="6">
        <v>-0.1675041876046901</v>
      </c>
      <c r="E2335" s="4"/>
      <c r="F2335" s="9"/>
      <c r="G2335" s="4"/>
      <c r="H2335" s="4"/>
      <c r="I2335" s="4"/>
    </row>
    <row r="2336" spans="1:9" x14ac:dyDescent="0.2">
      <c r="A2336" s="11" t="s">
        <v>1335</v>
      </c>
      <c r="B2336" s="8">
        <v>12.88</v>
      </c>
      <c r="C2336" s="6">
        <v>-0.05</v>
      </c>
      <c r="D2336" s="6">
        <v>-0.4170141784820684</v>
      </c>
      <c r="E2336" s="4"/>
      <c r="F2336" s="9"/>
      <c r="G2336" s="4"/>
      <c r="H2336" s="4"/>
      <c r="I2336" s="4"/>
    </row>
    <row r="2337" spans="1:9" x14ac:dyDescent="0.2">
      <c r="A2337" s="11" t="s">
        <v>1336</v>
      </c>
      <c r="B2337" s="8">
        <v>12.93</v>
      </c>
      <c r="C2337" s="6">
        <v>0.02</v>
      </c>
      <c r="D2337" s="6">
        <v>0.16708437761069339</v>
      </c>
      <c r="E2337" s="4"/>
      <c r="F2337" s="9"/>
      <c r="G2337" s="4"/>
      <c r="H2337" s="4"/>
      <c r="I2337" s="4"/>
    </row>
    <row r="2338" spans="1:9" x14ac:dyDescent="0.2">
      <c r="A2338" s="11" t="s">
        <v>1337</v>
      </c>
      <c r="B2338" s="8">
        <v>12.91</v>
      </c>
      <c r="C2338" s="6">
        <v>0.04</v>
      </c>
      <c r="D2338" s="6">
        <v>0.33528918692372173</v>
      </c>
      <c r="E2338" s="4"/>
      <c r="F2338" s="9"/>
      <c r="G2338" s="4"/>
      <c r="H2338" s="4"/>
      <c r="I2338" s="4"/>
    </row>
    <row r="2339" spans="1:9" x14ac:dyDescent="0.2">
      <c r="A2339" s="11" t="s">
        <v>1338</v>
      </c>
      <c r="B2339" s="8">
        <v>12.87</v>
      </c>
      <c r="C2339" s="6">
        <v>0.02</v>
      </c>
      <c r="D2339" s="6">
        <v>0.16792611251049541</v>
      </c>
      <c r="E2339" s="4"/>
      <c r="F2339" s="9"/>
      <c r="G2339" s="4"/>
      <c r="H2339" s="4"/>
      <c r="I2339" s="4"/>
    </row>
    <row r="2340" spans="1:9" x14ac:dyDescent="0.2">
      <c r="A2340" s="11" t="s">
        <v>1339</v>
      </c>
      <c r="B2340" s="8">
        <v>12.85</v>
      </c>
      <c r="C2340" s="6">
        <v>0</v>
      </c>
      <c r="D2340" s="6">
        <v>0</v>
      </c>
      <c r="E2340" s="4"/>
      <c r="F2340" s="9"/>
      <c r="G2340" s="4"/>
      <c r="H2340" s="4"/>
      <c r="I2340" s="4"/>
    </row>
    <row r="2341" spans="1:9" x14ac:dyDescent="0.2">
      <c r="A2341" s="11" t="s">
        <v>1340</v>
      </c>
      <c r="B2341" s="8">
        <v>12.85</v>
      </c>
      <c r="C2341" s="6">
        <v>-0.02</v>
      </c>
      <c r="D2341" s="6">
        <v>-0.16764459346186089</v>
      </c>
      <c r="E2341" s="4"/>
      <c r="F2341" s="9"/>
      <c r="G2341" s="4"/>
      <c r="H2341" s="4"/>
      <c r="I2341" s="4"/>
    </row>
    <row r="2342" spans="1:9" x14ac:dyDescent="0.2">
      <c r="A2342" s="11" t="s">
        <v>1341</v>
      </c>
      <c r="B2342" s="8">
        <v>12.87</v>
      </c>
      <c r="C2342" s="6">
        <v>-0.03</v>
      </c>
      <c r="D2342" s="6">
        <v>-0.25083612040133779</v>
      </c>
      <c r="E2342" s="4"/>
      <c r="F2342" s="9"/>
      <c r="G2342" s="4"/>
      <c r="H2342" s="4"/>
      <c r="I2342" s="4"/>
    </row>
    <row r="2343" spans="1:9" x14ac:dyDescent="0.2">
      <c r="A2343" s="11" t="s">
        <v>1342</v>
      </c>
      <c r="B2343" s="8">
        <v>12.9</v>
      </c>
      <c r="C2343" s="6">
        <v>-0.01</v>
      </c>
      <c r="D2343" s="6">
        <v>-8.3542188805346695E-2</v>
      </c>
      <c r="E2343" s="4"/>
      <c r="F2343" s="9"/>
      <c r="G2343" s="4"/>
      <c r="H2343" s="4"/>
      <c r="I2343" s="4"/>
    </row>
    <row r="2344" spans="1:9" x14ac:dyDescent="0.2">
      <c r="A2344" s="11" t="s">
        <v>1343</v>
      </c>
      <c r="B2344" s="8">
        <v>12.91</v>
      </c>
      <c r="C2344" s="6">
        <v>-0.01</v>
      </c>
      <c r="D2344" s="6">
        <v>-8.3472454090150194E-2</v>
      </c>
      <c r="E2344" s="4"/>
      <c r="F2344" s="9"/>
      <c r="G2344" s="4"/>
      <c r="H2344" s="4"/>
      <c r="I2344" s="4"/>
    </row>
    <row r="2345" spans="1:9" x14ac:dyDescent="0.2">
      <c r="A2345" s="11" t="s">
        <v>1344</v>
      </c>
      <c r="B2345" s="8">
        <v>12.92</v>
      </c>
      <c r="C2345" s="6">
        <v>7.0000000000000007E-2</v>
      </c>
      <c r="D2345" s="6">
        <v>0.58774139378673385</v>
      </c>
      <c r="E2345" s="4"/>
      <c r="F2345" s="9"/>
      <c r="G2345" s="4"/>
      <c r="H2345" s="4"/>
      <c r="I2345" s="4"/>
    </row>
    <row r="2346" spans="1:9" x14ac:dyDescent="0.2">
      <c r="A2346" s="11" t="s">
        <v>1345</v>
      </c>
      <c r="B2346" s="8">
        <v>12.85</v>
      </c>
      <c r="C2346" s="6">
        <v>0.06</v>
      </c>
      <c r="D2346" s="6">
        <v>0.50632911392405067</v>
      </c>
      <c r="E2346" s="4"/>
      <c r="F2346" s="9"/>
      <c r="G2346" s="4"/>
      <c r="H2346" s="4"/>
      <c r="I2346" s="4"/>
    </row>
    <row r="2347" spans="1:9" x14ac:dyDescent="0.2">
      <c r="A2347" s="11" t="s">
        <v>1346</v>
      </c>
      <c r="B2347" s="8">
        <v>12.78</v>
      </c>
      <c r="C2347" s="6">
        <v>0.04</v>
      </c>
      <c r="D2347" s="6">
        <v>0.33869602032176122</v>
      </c>
      <c r="E2347" s="4"/>
      <c r="F2347" s="9"/>
      <c r="G2347" s="4"/>
      <c r="H2347" s="4"/>
      <c r="I2347" s="4"/>
    </row>
    <row r="2348" spans="1:9" x14ac:dyDescent="0.2">
      <c r="A2348" s="11" t="s">
        <v>1347</v>
      </c>
      <c r="B2348" s="8">
        <v>12.74</v>
      </c>
      <c r="C2348" s="6">
        <v>0</v>
      </c>
      <c r="D2348" s="6">
        <v>0</v>
      </c>
      <c r="E2348" s="4"/>
      <c r="F2348" s="9"/>
      <c r="G2348" s="4"/>
      <c r="H2348" s="4"/>
      <c r="I2348" s="4"/>
    </row>
    <row r="2349" spans="1:9" x14ac:dyDescent="0.2">
      <c r="A2349" s="11" t="s">
        <v>1348</v>
      </c>
      <c r="B2349" s="8">
        <v>12.74</v>
      </c>
      <c r="C2349" s="6">
        <v>-0.02</v>
      </c>
      <c r="D2349" s="6">
        <v>-0.16906170752324601</v>
      </c>
      <c r="E2349" s="4"/>
      <c r="F2349" s="9"/>
      <c r="G2349" s="4"/>
      <c r="H2349" s="4"/>
      <c r="I2349" s="4"/>
    </row>
    <row r="2350" spans="1:9" x14ac:dyDescent="0.2">
      <c r="A2350" s="11" t="s">
        <v>1349</v>
      </c>
      <c r="B2350" s="8">
        <v>12.76</v>
      </c>
      <c r="C2350" s="6">
        <v>0.02</v>
      </c>
      <c r="D2350" s="6">
        <v>0.16934801016088061</v>
      </c>
      <c r="E2350" s="4"/>
      <c r="F2350" s="9"/>
      <c r="G2350" s="4"/>
      <c r="H2350" s="4"/>
      <c r="I2350" s="4"/>
    </row>
    <row r="2351" spans="1:9" x14ac:dyDescent="0.2">
      <c r="A2351" s="11" t="s">
        <v>1350</v>
      </c>
      <c r="B2351" s="8">
        <v>12.73</v>
      </c>
      <c r="C2351" s="6">
        <v>0.01</v>
      </c>
      <c r="D2351" s="6">
        <v>8.4745762711864403E-2</v>
      </c>
      <c r="E2351" s="4"/>
      <c r="F2351" s="9"/>
      <c r="G2351" s="4"/>
      <c r="H2351" s="4"/>
      <c r="I2351" s="4"/>
    </row>
    <row r="2352" spans="1:9" x14ac:dyDescent="0.2">
      <c r="A2352" s="11" t="s">
        <v>1351</v>
      </c>
      <c r="B2352" s="8">
        <v>12.72</v>
      </c>
      <c r="C2352" s="6">
        <v>0.01</v>
      </c>
      <c r="D2352" s="6">
        <v>8.4817642069550503E-2</v>
      </c>
      <c r="E2352" s="4"/>
      <c r="F2352" s="9"/>
      <c r="G2352" s="4"/>
      <c r="H2352" s="4"/>
      <c r="I2352" s="4"/>
    </row>
    <row r="2353" spans="1:9" x14ac:dyDescent="0.2">
      <c r="A2353" s="11" t="s">
        <v>1352</v>
      </c>
      <c r="B2353" s="8">
        <v>12.72</v>
      </c>
      <c r="C2353" s="6">
        <v>0.02</v>
      </c>
      <c r="D2353" s="6">
        <v>0.16992353440951569</v>
      </c>
      <c r="E2353" s="4"/>
      <c r="F2353" s="9"/>
      <c r="G2353" s="4"/>
      <c r="H2353" s="4"/>
      <c r="I2353" s="4"/>
    </row>
    <row r="2354" spans="1:9" x14ac:dyDescent="0.2">
      <c r="A2354" s="11" t="s">
        <v>1353</v>
      </c>
      <c r="B2354" s="8">
        <v>12.69</v>
      </c>
      <c r="C2354" s="6">
        <v>0.05</v>
      </c>
      <c r="D2354" s="6">
        <v>0.42662116040955628</v>
      </c>
      <c r="E2354" s="4"/>
      <c r="F2354" s="9"/>
      <c r="G2354" s="4"/>
      <c r="H2354" s="4"/>
      <c r="I2354" s="4"/>
    </row>
    <row r="2355" spans="1:9" x14ac:dyDescent="0.2">
      <c r="A2355" s="11" t="s">
        <v>1354</v>
      </c>
      <c r="B2355" s="8">
        <v>12.64</v>
      </c>
      <c r="C2355" s="6">
        <v>0.04</v>
      </c>
      <c r="D2355" s="6">
        <v>0.34246575342465752</v>
      </c>
      <c r="E2355" s="4"/>
      <c r="F2355" s="9"/>
      <c r="G2355" s="4"/>
      <c r="H2355" s="4"/>
      <c r="I2355" s="4"/>
    </row>
    <row r="2356" spans="1:9" x14ac:dyDescent="0.2">
      <c r="A2356" s="11" t="s">
        <v>1355</v>
      </c>
      <c r="B2356" s="8">
        <v>12.6</v>
      </c>
      <c r="C2356" s="6">
        <v>0.04</v>
      </c>
      <c r="D2356" s="6">
        <v>0.3436426116838488</v>
      </c>
      <c r="E2356" s="4"/>
      <c r="F2356" s="9"/>
      <c r="G2356" s="4"/>
      <c r="H2356" s="4"/>
      <c r="I2356" s="4"/>
    </row>
    <row r="2357" spans="1:9" x14ac:dyDescent="0.2">
      <c r="A2357" s="11" t="s">
        <v>1356</v>
      </c>
      <c r="B2357" s="8">
        <v>12.55</v>
      </c>
      <c r="C2357" s="6">
        <v>0.04</v>
      </c>
      <c r="D2357" s="6">
        <v>0.34482758620689657</v>
      </c>
      <c r="E2357" s="4"/>
      <c r="F2357" s="9"/>
      <c r="G2357" s="4"/>
      <c r="H2357" s="4"/>
      <c r="I2357" s="4"/>
    </row>
    <row r="2358" spans="1:9" x14ac:dyDescent="0.2">
      <c r="A2358" s="11" t="s">
        <v>1357</v>
      </c>
      <c r="B2358" s="8">
        <v>12.51</v>
      </c>
      <c r="C2358" s="6">
        <v>0</v>
      </c>
      <c r="D2358" s="6">
        <v>0</v>
      </c>
      <c r="E2358" s="4"/>
      <c r="F2358" s="9"/>
      <c r="G2358" s="4"/>
      <c r="H2358" s="4"/>
      <c r="I2358" s="4"/>
    </row>
    <row r="2359" spans="1:9" x14ac:dyDescent="0.2">
      <c r="A2359" s="11" t="s">
        <v>1358</v>
      </c>
      <c r="B2359" s="8">
        <v>12.51</v>
      </c>
      <c r="C2359" s="6">
        <v>-0.02</v>
      </c>
      <c r="D2359" s="6">
        <v>-0.1721170395869191</v>
      </c>
      <c r="E2359" s="4"/>
      <c r="F2359" s="9"/>
      <c r="G2359" s="4"/>
      <c r="H2359" s="4"/>
      <c r="I2359" s="4"/>
    </row>
    <row r="2360" spans="1:9" x14ac:dyDescent="0.2">
      <c r="A2360" s="11" t="s">
        <v>1359</v>
      </c>
      <c r="B2360" s="8">
        <v>12.53</v>
      </c>
      <c r="C2360" s="6">
        <v>-0.05</v>
      </c>
      <c r="D2360" s="6">
        <v>-0.42844901456726647</v>
      </c>
      <c r="E2360" s="4"/>
      <c r="F2360" s="9"/>
      <c r="G2360" s="4"/>
      <c r="H2360" s="4"/>
      <c r="I2360" s="4"/>
    </row>
    <row r="2361" spans="1:9" x14ac:dyDescent="0.2">
      <c r="A2361" s="11" t="s">
        <v>1360</v>
      </c>
      <c r="B2361" s="8">
        <v>12.58</v>
      </c>
      <c r="C2361" s="6">
        <v>-0.04</v>
      </c>
      <c r="D2361" s="6">
        <v>-0.34158838599487618</v>
      </c>
      <c r="E2361" s="4"/>
      <c r="F2361" s="9"/>
      <c r="G2361" s="4"/>
      <c r="H2361" s="4"/>
      <c r="I2361" s="4"/>
    </row>
    <row r="2362" spans="1:9" x14ac:dyDescent="0.2">
      <c r="A2362" s="11" t="s">
        <v>1361</v>
      </c>
      <c r="B2362" s="8">
        <v>12.62</v>
      </c>
      <c r="C2362" s="6">
        <v>0.01</v>
      </c>
      <c r="D2362" s="6">
        <v>8.54700854700855E-2</v>
      </c>
      <c r="E2362" s="4"/>
      <c r="F2362" s="9"/>
      <c r="G2362" s="4"/>
      <c r="H2362" s="4"/>
      <c r="I2362" s="4"/>
    </row>
    <row r="2363" spans="1:9" x14ac:dyDescent="0.2">
      <c r="A2363" s="11" t="s">
        <v>1362</v>
      </c>
      <c r="B2363" s="8">
        <v>12.62</v>
      </c>
      <c r="C2363" s="6">
        <v>0.04</v>
      </c>
      <c r="D2363" s="6">
        <v>0.34305317324185253</v>
      </c>
      <c r="E2363" s="4"/>
      <c r="F2363" s="9"/>
      <c r="G2363" s="4"/>
      <c r="H2363" s="4"/>
      <c r="I2363" s="4"/>
    </row>
    <row r="2364" spans="1:9" x14ac:dyDescent="0.2">
      <c r="A2364" s="11" t="s">
        <v>1363</v>
      </c>
      <c r="B2364" s="8">
        <v>12.57</v>
      </c>
      <c r="C2364" s="6">
        <v>0.05</v>
      </c>
      <c r="D2364" s="6">
        <v>0.4306632213608958</v>
      </c>
      <c r="E2364" s="4"/>
      <c r="F2364" s="9"/>
      <c r="G2364" s="4"/>
      <c r="H2364" s="4"/>
      <c r="I2364" s="4"/>
    </row>
    <row r="2365" spans="1:9" x14ac:dyDescent="0.2">
      <c r="A2365" s="11" t="s">
        <v>1364</v>
      </c>
      <c r="B2365" s="8">
        <v>12.52</v>
      </c>
      <c r="C2365" s="6">
        <v>0</v>
      </c>
      <c r="D2365" s="6">
        <v>0</v>
      </c>
      <c r="E2365" s="4"/>
      <c r="F2365" s="9"/>
      <c r="G2365" s="4"/>
      <c r="H2365" s="4"/>
      <c r="I2365" s="4"/>
    </row>
    <row r="2366" spans="1:9" x14ac:dyDescent="0.2">
      <c r="A2366" s="11" t="s">
        <v>1365</v>
      </c>
      <c r="B2366" s="8">
        <v>12.52</v>
      </c>
      <c r="C2366" s="6">
        <v>0.06</v>
      </c>
      <c r="D2366" s="6">
        <v>0.51948051948051943</v>
      </c>
      <c r="E2366" s="4"/>
      <c r="F2366" s="9"/>
      <c r="G2366" s="4"/>
      <c r="H2366" s="4"/>
      <c r="I2366" s="4"/>
    </row>
    <row r="2367" spans="1:9" x14ac:dyDescent="0.2">
      <c r="A2367" s="11" t="s">
        <v>1366</v>
      </c>
      <c r="B2367" s="8">
        <v>12.45</v>
      </c>
      <c r="C2367" s="6">
        <v>-0.03</v>
      </c>
      <c r="D2367" s="6">
        <v>-0.25906735751295329</v>
      </c>
      <c r="E2367" s="4"/>
      <c r="F2367" s="9"/>
      <c r="G2367" s="4"/>
      <c r="H2367" s="4"/>
      <c r="I2367" s="4"/>
    </row>
    <row r="2368" spans="1:9" x14ac:dyDescent="0.2">
      <c r="A2368" s="11" t="s">
        <v>1367</v>
      </c>
      <c r="B2368" s="8">
        <v>12.48</v>
      </c>
      <c r="C2368" s="6">
        <v>-0.01</v>
      </c>
      <c r="D2368" s="6">
        <v>-8.6281276962899098E-2</v>
      </c>
      <c r="E2368" s="4"/>
      <c r="F2368" s="9"/>
      <c r="G2368" s="4"/>
      <c r="H2368" s="4"/>
      <c r="I2368" s="4"/>
    </row>
    <row r="2369" spans="1:9" x14ac:dyDescent="0.2">
      <c r="A2369" s="11" t="s">
        <v>1368</v>
      </c>
      <c r="B2369" s="8">
        <v>12.49</v>
      </c>
      <c r="C2369" s="6">
        <v>-0.04</v>
      </c>
      <c r="D2369" s="6">
        <v>-0.34393809114359408</v>
      </c>
      <c r="E2369" s="4"/>
      <c r="F2369" s="9"/>
      <c r="G2369" s="4"/>
      <c r="H2369" s="4"/>
      <c r="I2369" s="4"/>
    </row>
    <row r="2370" spans="1:9" x14ac:dyDescent="0.2">
      <c r="A2370" s="11" t="s">
        <v>1369</v>
      </c>
      <c r="B2370" s="8">
        <v>12.54</v>
      </c>
      <c r="C2370" s="6">
        <v>0.06</v>
      </c>
      <c r="D2370" s="6">
        <v>0.51858254105445112</v>
      </c>
      <c r="E2370" s="4"/>
      <c r="F2370" s="9"/>
      <c r="G2370" s="4"/>
      <c r="H2370" s="4"/>
      <c r="I2370" s="4"/>
    </row>
    <row r="2371" spans="1:9" x14ac:dyDescent="0.2">
      <c r="A2371" s="11" t="s">
        <v>1370</v>
      </c>
      <c r="B2371" s="8">
        <v>12.47</v>
      </c>
      <c r="C2371" s="6">
        <v>0.02</v>
      </c>
      <c r="D2371" s="6">
        <v>0.17316017316017321</v>
      </c>
      <c r="E2371" s="4"/>
      <c r="F2371" s="9"/>
      <c r="G2371" s="4"/>
      <c r="H2371" s="4"/>
      <c r="I2371" s="4"/>
    </row>
    <row r="2372" spans="1:9" x14ac:dyDescent="0.2">
      <c r="A2372" s="11" t="s">
        <v>1371</v>
      </c>
      <c r="B2372" s="8">
        <v>12.46</v>
      </c>
      <c r="C2372" s="6">
        <v>0.01</v>
      </c>
      <c r="D2372" s="6">
        <v>8.6655112651646493E-2</v>
      </c>
      <c r="E2372" s="4"/>
      <c r="F2372" s="9"/>
      <c r="G2372" s="4"/>
      <c r="H2372" s="4"/>
      <c r="I2372" s="4"/>
    </row>
    <row r="2373" spans="1:9" x14ac:dyDescent="0.2">
      <c r="A2373" s="11" t="s">
        <v>1372</v>
      </c>
      <c r="B2373" s="8">
        <v>12.44</v>
      </c>
      <c r="C2373" s="6">
        <v>-0.01</v>
      </c>
      <c r="D2373" s="6">
        <v>-8.6580086580086604E-2</v>
      </c>
      <c r="E2373" s="4"/>
      <c r="F2373" s="9"/>
      <c r="G2373" s="4"/>
      <c r="H2373" s="4"/>
      <c r="I2373" s="4"/>
    </row>
    <row r="2374" spans="1:9" x14ac:dyDescent="0.2">
      <c r="A2374" s="11" t="s">
        <v>1373</v>
      </c>
      <c r="B2374" s="8">
        <v>12.45</v>
      </c>
      <c r="C2374" s="6">
        <v>-0.02</v>
      </c>
      <c r="D2374" s="6">
        <v>-0.17286084701815041</v>
      </c>
      <c r="E2374" s="4"/>
      <c r="F2374" s="9"/>
      <c r="G2374" s="4"/>
      <c r="H2374" s="4"/>
      <c r="I2374" s="4"/>
    </row>
    <row r="2375" spans="1:9" x14ac:dyDescent="0.2">
      <c r="A2375" s="11" t="s">
        <v>1374</v>
      </c>
      <c r="B2375" s="8">
        <v>12.48</v>
      </c>
      <c r="C2375" s="6">
        <v>-0.03</v>
      </c>
      <c r="D2375" s="6">
        <v>-0.25862068965517238</v>
      </c>
      <c r="E2375" s="4"/>
      <c r="F2375" s="9"/>
      <c r="G2375" s="4"/>
      <c r="H2375" s="4"/>
      <c r="I2375" s="4"/>
    </row>
    <row r="2376" spans="1:9" x14ac:dyDescent="0.2">
      <c r="A2376" s="11" t="s">
        <v>1375</v>
      </c>
      <c r="B2376" s="8">
        <v>12.5</v>
      </c>
      <c r="C2376" s="6">
        <v>0.02</v>
      </c>
      <c r="D2376" s="6">
        <v>0.17271157167530221</v>
      </c>
      <c r="E2376" s="4"/>
      <c r="F2376" s="9"/>
      <c r="G2376" s="4"/>
      <c r="H2376" s="4"/>
      <c r="I2376" s="4"/>
    </row>
    <row r="2377" spans="1:9" x14ac:dyDescent="0.2">
      <c r="A2377" s="11" t="s">
        <v>1376</v>
      </c>
      <c r="B2377" s="8">
        <v>12.48</v>
      </c>
      <c r="C2377" s="6">
        <v>7.0000000000000007E-2</v>
      </c>
      <c r="D2377" s="6">
        <v>0.60816681146828844</v>
      </c>
      <c r="E2377" s="4"/>
      <c r="F2377" s="9"/>
      <c r="G2377" s="4"/>
      <c r="H2377" s="4"/>
      <c r="I2377" s="4"/>
    </row>
    <row r="2378" spans="1:9" x14ac:dyDescent="0.2">
      <c r="A2378" s="11" t="s">
        <v>1377</v>
      </c>
      <c r="B2378" s="8">
        <v>12.4</v>
      </c>
      <c r="C2378" s="6">
        <v>0.04</v>
      </c>
      <c r="D2378" s="6">
        <v>0.34873583260680041</v>
      </c>
      <c r="E2378" s="4"/>
      <c r="F2378" s="9"/>
      <c r="G2378" s="4"/>
      <c r="H2378" s="4"/>
      <c r="I2378" s="4"/>
    </row>
    <row r="2379" spans="1:9" x14ac:dyDescent="0.2">
      <c r="A2379" s="11" t="s">
        <v>1378</v>
      </c>
      <c r="B2379" s="8">
        <v>12.36</v>
      </c>
      <c r="C2379" s="6">
        <v>0.03</v>
      </c>
      <c r="D2379" s="6">
        <v>0.26223776223776218</v>
      </c>
      <c r="E2379" s="4"/>
      <c r="F2379" s="9"/>
      <c r="G2379" s="4"/>
      <c r="H2379" s="4"/>
      <c r="I2379" s="4"/>
    </row>
    <row r="2380" spans="1:9" x14ac:dyDescent="0.2">
      <c r="A2380" s="11" t="s">
        <v>1379</v>
      </c>
      <c r="B2380" s="8">
        <v>12.33</v>
      </c>
      <c r="C2380" s="6">
        <v>0.04</v>
      </c>
      <c r="D2380" s="6">
        <v>0.35087719298245612</v>
      </c>
      <c r="E2380" s="4"/>
      <c r="F2380" s="9"/>
      <c r="G2380" s="4"/>
      <c r="H2380" s="4"/>
      <c r="I2380" s="4"/>
    </row>
    <row r="2381" spans="1:9" x14ac:dyDescent="0.2">
      <c r="A2381" s="11" t="s">
        <v>1380</v>
      </c>
      <c r="B2381" s="8">
        <v>12.28</v>
      </c>
      <c r="C2381" s="6">
        <v>-0.01</v>
      </c>
      <c r="D2381" s="6">
        <v>-8.7642418930762495E-2</v>
      </c>
      <c r="E2381" s="4"/>
      <c r="F2381" s="9"/>
      <c r="G2381" s="4"/>
      <c r="H2381" s="4"/>
      <c r="I2381" s="4"/>
    </row>
    <row r="2382" spans="1:9" x14ac:dyDescent="0.2">
      <c r="A2382" s="11" t="s">
        <v>1381</v>
      </c>
      <c r="B2382" s="8">
        <v>12.3</v>
      </c>
      <c r="C2382" s="6">
        <v>-0.14000000000000001</v>
      </c>
      <c r="D2382" s="6">
        <v>-1.2121212121212122</v>
      </c>
      <c r="E2382" s="4"/>
      <c r="F2382" s="9"/>
      <c r="G2382" s="4"/>
      <c r="H2382" s="4"/>
      <c r="I2382" s="4"/>
    </row>
    <row r="2383" spans="1:9" x14ac:dyDescent="0.2">
      <c r="A2383" s="11" t="s">
        <v>1382</v>
      </c>
      <c r="B2383" s="8">
        <v>12.45</v>
      </c>
      <c r="C2383" s="6">
        <v>0.03</v>
      </c>
      <c r="D2383" s="6">
        <v>0.26041666666666669</v>
      </c>
      <c r="E2383" s="4"/>
      <c r="F2383" s="9"/>
      <c r="G2383" s="4"/>
      <c r="H2383" s="4"/>
      <c r="I2383" s="4"/>
    </row>
    <row r="2384" spans="1:9" x14ac:dyDescent="0.2">
      <c r="A2384" s="11" t="s">
        <v>1383</v>
      </c>
      <c r="B2384" s="8">
        <v>12.42</v>
      </c>
      <c r="C2384" s="6">
        <v>0.03</v>
      </c>
      <c r="D2384" s="6">
        <v>0.26109660574412541</v>
      </c>
      <c r="E2384" s="4"/>
      <c r="F2384" s="9"/>
      <c r="G2384" s="4"/>
      <c r="H2384" s="4"/>
      <c r="I2384" s="4"/>
    </row>
    <row r="2385" spans="1:9" x14ac:dyDescent="0.2">
      <c r="A2385" s="11" t="s">
        <v>1384</v>
      </c>
      <c r="B2385" s="8">
        <v>12.39</v>
      </c>
      <c r="C2385" s="6">
        <v>-0.12</v>
      </c>
      <c r="D2385" s="6">
        <v>-1.0335917312661498</v>
      </c>
      <c r="E2385" s="4"/>
      <c r="F2385" s="9"/>
      <c r="G2385" s="4"/>
      <c r="H2385" s="4"/>
      <c r="I2385" s="4"/>
    </row>
    <row r="2386" spans="1:9" x14ac:dyDescent="0.2">
      <c r="A2386" s="11" t="s">
        <v>1385</v>
      </c>
      <c r="B2386" s="8">
        <v>12.52</v>
      </c>
      <c r="C2386" s="6">
        <v>-0.11</v>
      </c>
      <c r="D2386" s="6">
        <v>-0.93856655290102387</v>
      </c>
      <c r="E2386" s="4"/>
      <c r="F2386" s="9"/>
      <c r="G2386" s="4"/>
      <c r="H2386" s="4"/>
      <c r="I2386" s="4"/>
    </row>
    <row r="2387" spans="1:9" x14ac:dyDescent="0.2">
      <c r="A2387" s="11" t="s">
        <v>1386</v>
      </c>
      <c r="B2387" s="8">
        <v>12.63</v>
      </c>
      <c r="C2387" s="6">
        <v>0</v>
      </c>
      <c r="D2387" s="6">
        <v>0</v>
      </c>
      <c r="E2387" s="4"/>
      <c r="F2387" s="9"/>
      <c r="G2387" s="4"/>
      <c r="H2387" s="4"/>
      <c r="I2387" s="4"/>
    </row>
    <row r="2388" spans="1:9" x14ac:dyDescent="0.2">
      <c r="A2388" s="11" t="s">
        <v>1387</v>
      </c>
      <c r="B2388" s="8">
        <v>12.63</v>
      </c>
      <c r="C2388" s="6">
        <v>0.05</v>
      </c>
      <c r="D2388" s="6">
        <v>0.42844901456726647</v>
      </c>
      <c r="E2388" s="4"/>
      <c r="F2388" s="9"/>
      <c r="G2388" s="4"/>
      <c r="H2388" s="4"/>
      <c r="I2388" s="4"/>
    </row>
    <row r="2389" spans="1:9" x14ac:dyDescent="0.2">
      <c r="A2389" s="11" t="s">
        <v>1388</v>
      </c>
      <c r="B2389" s="8">
        <v>12.58</v>
      </c>
      <c r="C2389" s="6">
        <v>0.03</v>
      </c>
      <c r="D2389" s="6">
        <v>0.25773195876288663</v>
      </c>
      <c r="E2389" s="4"/>
      <c r="F2389" s="9"/>
      <c r="G2389" s="4"/>
      <c r="H2389" s="4"/>
      <c r="I2389" s="4"/>
    </row>
    <row r="2390" spans="1:9" x14ac:dyDescent="0.2">
      <c r="A2390" s="11" t="s">
        <v>1389</v>
      </c>
      <c r="B2390" s="8">
        <v>12.54</v>
      </c>
      <c r="C2390" s="6">
        <v>0.05</v>
      </c>
      <c r="D2390" s="6">
        <v>0.43140638481449528</v>
      </c>
      <c r="E2390" s="4"/>
      <c r="F2390" s="9"/>
      <c r="G2390" s="4"/>
      <c r="H2390" s="4"/>
      <c r="I2390" s="4"/>
    </row>
    <row r="2391" spans="1:9" x14ac:dyDescent="0.2">
      <c r="A2391" s="11" t="s">
        <v>1390</v>
      </c>
      <c r="B2391" s="8">
        <v>12.49</v>
      </c>
      <c r="C2391" s="6">
        <v>0.03</v>
      </c>
      <c r="D2391" s="6">
        <v>0.25951557093425598</v>
      </c>
      <c r="E2391" s="4"/>
      <c r="F2391" s="9"/>
      <c r="G2391" s="4"/>
      <c r="H2391" s="4"/>
      <c r="I2391" s="4"/>
    </row>
    <row r="2392" spans="1:9" x14ac:dyDescent="0.2">
      <c r="A2392" s="11" t="s">
        <v>1391</v>
      </c>
      <c r="B2392" s="8">
        <v>12.46</v>
      </c>
      <c r="C2392" s="6">
        <v>0.05</v>
      </c>
      <c r="D2392" s="6">
        <v>0.43440486533449169</v>
      </c>
      <c r="E2392" s="4"/>
      <c r="F2392" s="9"/>
      <c r="G2392" s="4"/>
      <c r="H2392" s="4"/>
      <c r="I2392" s="4"/>
    </row>
    <row r="2393" spans="1:9" x14ac:dyDescent="0.2">
      <c r="A2393" s="11" t="s">
        <v>1392</v>
      </c>
      <c r="B2393" s="8">
        <v>12.4</v>
      </c>
      <c r="C2393" s="6">
        <v>-0.01</v>
      </c>
      <c r="D2393" s="6">
        <v>-8.6805555555555594E-2</v>
      </c>
      <c r="E2393" s="4"/>
      <c r="F2393" s="9"/>
      <c r="G2393" s="4"/>
      <c r="H2393" s="4"/>
      <c r="I2393" s="4"/>
    </row>
    <row r="2394" spans="1:9" x14ac:dyDescent="0.2">
      <c r="A2394" s="11" t="s">
        <v>1393</v>
      </c>
      <c r="B2394" s="8">
        <v>12.42</v>
      </c>
      <c r="C2394" s="6">
        <v>0.04</v>
      </c>
      <c r="D2394" s="6">
        <v>0.34843205574912889</v>
      </c>
      <c r="E2394" s="4"/>
      <c r="F2394" s="9"/>
      <c r="G2394" s="4"/>
      <c r="H2394" s="4"/>
      <c r="I2394" s="4"/>
    </row>
    <row r="2395" spans="1:9" x14ac:dyDescent="0.2">
      <c r="A2395" s="11" t="s">
        <v>1394</v>
      </c>
      <c r="B2395" s="8">
        <v>12.37</v>
      </c>
      <c r="C2395" s="6">
        <v>0</v>
      </c>
      <c r="D2395" s="6">
        <v>0</v>
      </c>
      <c r="E2395" s="4"/>
      <c r="F2395" s="9"/>
      <c r="G2395" s="4"/>
      <c r="H2395" s="4"/>
      <c r="I2395" s="4"/>
    </row>
    <row r="2396" spans="1:9" x14ac:dyDescent="0.2">
      <c r="A2396" s="11" t="s">
        <v>1395</v>
      </c>
      <c r="B2396" s="8">
        <v>12.37</v>
      </c>
      <c r="C2396" s="6">
        <v>-0.08</v>
      </c>
      <c r="D2396" s="6">
        <v>-0.69204152249134943</v>
      </c>
      <c r="E2396" s="4"/>
      <c r="F2396" s="9"/>
      <c r="G2396" s="4"/>
      <c r="H2396" s="4"/>
      <c r="I2396" s="4"/>
    </row>
    <row r="2397" spans="1:9" x14ac:dyDescent="0.2">
      <c r="A2397" s="11" t="s">
        <v>1396</v>
      </c>
      <c r="B2397" s="8">
        <v>12.45</v>
      </c>
      <c r="C2397" s="6">
        <v>0.01</v>
      </c>
      <c r="D2397" s="6">
        <v>8.6580086580086604E-2</v>
      </c>
      <c r="E2397" s="4"/>
      <c r="F2397" s="9"/>
      <c r="G2397" s="4"/>
      <c r="H2397" s="4"/>
      <c r="I2397" s="4"/>
    </row>
    <row r="2398" spans="1:9" x14ac:dyDescent="0.2">
      <c r="A2398" s="11" t="s">
        <v>1397</v>
      </c>
      <c r="B2398" s="8">
        <v>12.44</v>
      </c>
      <c r="C2398" s="6">
        <v>0</v>
      </c>
      <c r="D2398" s="6">
        <v>0</v>
      </c>
      <c r="E2398" s="4"/>
      <c r="F2398" s="9"/>
      <c r="G2398" s="4"/>
      <c r="H2398" s="4"/>
      <c r="I2398" s="4"/>
    </row>
    <row r="2399" spans="1:9" x14ac:dyDescent="0.2">
      <c r="A2399" s="11" t="s">
        <v>1398</v>
      </c>
      <c r="B2399" s="8">
        <v>12.45</v>
      </c>
      <c r="C2399" s="6">
        <v>0.02</v>
      </c>
      <c r="D2399" s="6">
        <v>0.17346053772766701</v>
      </c>
      <c r="E2399" s="4"/>
      <c r="F2399" s="9"/>
      <c r="G2399" s="4"/>
      <c r="H2399" s="4"/>
      <c r="I2399" s="4"/>
    </row>
    <row r="2400" spans="1:9" x14ac:dyDescent="0.2">
      <c r="A2400" s="11" t="s">
        <v>1399</v>
      </c>
      <c r="B2400" s="8">
        <v>12.43</v>
      </c>
      <c r="C2400" s="6">
        <v>7.0000000000000007E-2</v>
      </c>
      <c r="D2400" s="6">
        <v>0.61082024432809778</v>
      </c>
      <c r="E2400" s="4"/>
      <c r="F2400" s="9"/>
      <c r="G2400" s="4"/>
      <c r="H2400" s="4"/>
      <c r="I2400" s="4"/>
    </row>
    <row r="2401" spans="1:9" x14ac:dyDescent="0.2">
      <c r="A2401" s="11" t="s">
        <v>1400</v>
      </c>
      <c r="B2401" s="8">
        <v>12.34</v>
      </c>
      <c r="C2401" s="6">
        <v>0.02</v>
      </c>
      <c r="D2401" s="6">
        <v>0.17482517482517479</v>
      </c>
      <c r="E2401" s="4"/>
      <c r="F2401" s="9"/>
      <c r="G2401" s="4"/>
      <c r="H2401" s="4"/>
      <c r="I2401" s="4"/>
    </row>
    <row r="2402" spans="1:9" x14ac:dyDescent="0.2">
      <c r="A2402" s="11" t="s">
        <v>1401</v>
      </c>
      <c r="B2402" s="8">
        <v>12.32</v>
      </c>
      <c r="C2402" s="6">
        <v>-0.08</v>
      </c>
      <c r="D2402" s="6">
        <v>-0.69444444444444442</v>
      </c>
      <c r="E2402" s="4"/>
      <c r="F2402" s="9"/>
      <c r="G2402" s="4"/>
      <c r="H2402" s="4"/>
      <c r="I2402" s="4"/>
    </row>
    <row r="2403" spans="1:9" x14ac:dyDescent="0.2">
      <c r="A2403" s="11" t="s">
        <v>1402</v>
      </c>
      <c r="B2403" s="8">
        <v>12.41</v>
      </c>
      <c r="C2403" s="6">
        <v>-0.03</v>
      </c>
      <c r="D2403" s="6">
        <v>-0.25974025974025972</v>
      </c>
      <c r="E2403" s="4"/>
      <c r="F2403" s="9"/>
      <c r="G2403" s="4"/>
      <c r="H2403" s="4"/>
      <c r="I2403" s="4"/>
    </row>
    <row r="2404" spans="1:9" x14ac:dyDescent="0.2">
      <c r="A2404" s="11" t="s">
        <v>1403</v>
      </c>
      <c r="B2404" s="8">
        <v>12.45</v>
      </c>
      <c r="C2404" s="6">
        <v>-0.08</v>
      </c>
      <c r="D2404" s="6">
        <v>-0.68787618228718828</v>
      </c>
      <c r="E2404" s="4"/>
      <c r="F2404" s="9"/>
      <c r="G2404" s="4"/>
      <c r="H2404" s="4"/>
      <c r="I2404" s="4"/>
    </row>
    <row r="2405" spans="1:9" x14ac:dyDescent="0.2">
      <c r="A2405" s="11" t="s">
        <v>1404</v>
      </c>
      <c r="B2405" s="8">
        <v>12.53</v>
      </c>
      <c r="C2405" s="6">
        <v>0.03</v>
      </c>
      <c r="D2405" s="6">
        <v>0.25862068965517238</v>
      </c>
      <c r="E2405" s="4"/>
      <c r="F2405" s="9"/>
      <c r="G2405" s="4"/>
      <c r="H2405" s="4"/>
      <c r="I2405" s="4"/>
    </row>
    <row r="2406" spans="1:9" x14ac:dyDescent="0.2">
      <c r="A2406" s="11" t="s">
        <v>1405</v>
      </c>
      <c r="B2406" s="8">
        <v>12.5</v>
      </c>
      <c r="C2406" s="6">
        <v>-0.06</v>
      </c>
      <c r="D2406" s="6">
        <v>-0.51457975986277871</v>
      </c>
      <c r="E2406" s="4"/>
      <c r="F2406" s="9"/>
      <c r="G2406" s="4"/>
      <c r="H2406" s="4"/>
      <c r="I2406" s="4"/>
    </row>
    <row r="2407" spans="1:9" x14ac:dyDescent="0.2">
      <c r="A2407" s="11" t="s">
        <v>1406</v>
      </c>
      <c r="B2407" s="8">
        <v>12.56</v>
      </c>
      <c r="C2407" s="6">
        <v>-0.02</v>
      </c>
      <c r="D2407" s="6">
        <v>-0.17123287671232881</v>
      </c>
      <c r="E2407" s="4"/>
      <c r="F2407" s="9"/>
      <c r="G2407" s="4"/>
      <c r="H2407" s="4"/>
      <c r="I2407" s="4"/>
    </row>
    <row r="2408" spans="1:9" x14ac:dyDescent="0.2">
      <c r="A2408" s="11" t="s">
        <v>1407</v>
      </c>
      <c r="B2408" s="8">
        <v>12.58</v>
      </c>
      <c r="C2408" s="6">
        <v>0</v>
      </c>
      <c r="D2408" s="6">
        <v>0</v>
      </c>
      <c r="E2408" s="4"/>
      <c r="F2408" s="9"/>
      <c r="G2408" s="4"/>
      <c r="H2408" s="4"/>
      <c r="I2408" s="4"/>
    </row>
    <row r="2409" spans="1:9" x14ac:dyDescent="0.2">
      <c r="A2409" s="11" t="s">
        <v>1408</v>
      </c>
      <c r="B2409" s="8">
        <v>12.58</v>
      </c>
      <c r="C2409" s="6">
        <v>0.05</v>
      </c>
      <c r="D2409" s="6">
        <v>0.42992261392949271</v>
      </c>
      <c r="E2409" s="4"/>
      <c r="F2409" s="9"/>
      <c r="G2409" s="4"/>
      <c r="H2409" s="4"/>
      <c r="I2409" s="4"/>
    </row>
    <row r="2410" spans="1:9" x14ac:dyDescent="0.2">
      <c r="A2410" s="11" t="s">
        <v>1409</v>
      </c>
      <c r="B2410" s="8">
        <v>12.53</v>
      </c>
      <c r="C2410" s="6">
        <v>0.05</v>
      </c>
      <c r="D2410" s="6">
        <v>0.43177892918825561</v>
      </c>
      <c r="E2410" s="4"/>
      <c r="F2410" s="9"/>
      <c r="G2410" s="4"/>
      <c r="H2410" s="4"/>
      <c r="I2410" s="4"/>
    </row>
    <row r="2411" spans="1:9" x14ac:dyDescent="0.2">
      <c r="A2411" s="11" t="s">
        <v>1410</v>
      </c>
      <c r="B2411" s="8">
        <v>12.47</v>
      </c>
      <c r="C2411" s="6">
        <v>-0.06</v>
      </c>
      <c r="D2411" s="6">
        <v>-0.51546391752577314</v>
      </c>
      <c r="E2411" s="4"/>
      <c r="F2411" s="9"/>
      <c r="G2411" s="4"/>
      <c r="H2411" s="4"/>
      <c r="I2411" s="4"/>
    </row>
    <row r="2412" spans="1:9" x14ac:dyDescent="0.2">
      <c r="A2412" s="11" t="s">
        <v>1411</v>
      </c>
      <c r="B2412" s="8">
        <v>12.54</v>
      </c>
      <c r="C2412" s="6">
        <v>0.02</v>
      </c>
      <c r="D2412" s="6">
        <v>0.1721170395869191</v>
      </c>
      <c r="E2412" s="4"/>
      <c r="F2412" s="9"/>
      <c r="G2412" s="4"/>
      <c r="H2412" s="4"/>
      <c r="I2412" s="4"/>
    </row>
    <row r="2413" spans="1:9" x14ac:dyDescent="0.2">
      <c r="A2413" s="11" t="s">
        <v>1412</v>
      </c>
      <c r="B2413" s="8">
        <v>12.52</v>
      </c>
      <c r="C2413" s="6">
        <v>-0.01</v>
      </c>
      <c r="D2413" s="6">
        <v>-8.5984522785898507E-2</v>
      </c>
      <c r="E2413" s="4"/>
      <c r="F2413" s="9"/>
      <c r="G2413" s="4"/>
      <c r="H2413" s="4"/>
      <c r="I2413" s="4"/>
    </row>
    <row r="2414" spans="1:9" x14ac:dyDescent="0.2">
      <c r="A2414" s="11" t="s">
        <v>1413</v>
      </c>
      <c r="B2414" s="8">
        <v>12.53</v>
      </c>
      <c r="C2414" s="6">
        <v>0.03</v>
      </c>
      <c r="D2414" s="6">
        <v>0.25862068965517238</v>
      </c>
      <c r="E2414" s="4"/>
      <c r="F2414" s="9"/>
      <c r="G2414" s="4"/>
      <c r="H2414" s="4"/>
      <c r="I2414" s="4"/>
    </row>
    <row r="2415" spans="1:9" x14ac:dyDescent="0.2">
      <c r="A2415" s="11" t="s">
        <v>1414</v>
      </c>
      <c r="B2415" s="8">
        <v>12.49</v>
      </c>
      <c r="C2415" s="6">
        <v>0.01</v>
      </c>
      <c r="D2415" s="6">
        <v>8.6281276962899098E-2</v>
      </c>
      <c r="E2415" s="4"/>
      <c r="F2415" s="9"/>
      <c r="G2415" s="4"/>
      <c r="H2415" s="4"/>
      <c r="I2415" s="4"/>
    </row>
    <row r="2416" spans="1:9" x14ac:dyDescent="0.2">
      <c r="A2416" s="11" t="s">
        <v>1415</v>
      </c>
      <c r="B2416" s="8">
        <v>12.49</v>
      </c>
      <c r="C2416" s="6">
        <v>0.03</v>
      </c>
      <c r="D2416" s="6">
        <v>0.25951557093425598</v>
      </c>
      <c r="E2416" s="4"/>
      <c r="F2416" s="9"/>
      <c r="G2416" s="4"/>
      <c r="H2416" s="4"/>
      <c r="I2416" s="4"/>
    </row>
    <row r="2417" spans="1:9" x14ac:dyDescent="0.2">
      <c r="A2417" s="11" t="s">
        <v>1416</v>
      </c>
      <c r="B2417" s="8">
        <v>12.45</v>
      </c>
      <c r="C2417" s="6">
        <v>0.05</v>
      </c>
      <c r="D2417" s="6">
        <v>0.43440486533449169</v>
      </c>
      <c r="E2417" s="4"/>
      <c r="F2417" s="9"/>
      <c r="G2417" s="4"/>
      <c r="H2417" s="4"/>
      <c r="I2417" s="4"/>
    </row>
    <row r="2418" spans="1:9" x14ac:dyDescent="0.2">
      <c r="A2418" s="11" t="s">
        <v>1417</v>
      </c>
      <c r="B2418" s="8">
        <v>12.4</v>
      </c>
      <c r="C2418" s="6">
        <v>-0.05</v>
      </c>
      <c r="D2418" s="6">
        <v>-0.43252595155709339</v>
      </c>
      <c r="E2418" s="4"/>
      <c r="F2418" s="9"/>
      <c r="G2418" s="4"/>
      <c r="H2418" s="4"/>
      <c r="I2418" s="4"/>
    </row>
    <row r="2419" spans="1:9" x14ac:dyDescent="0.2">
      <c r="A2419" s="11" t="s">
        <v>1418</v>
      </c>
      <c r="B2419" s="8">
        <v>12.45</v>
      </c>
      <c r="C2419" s="6">
        <v>0</v>
      </c>
      <c r="D2419" s="6">
        <v>0</v>
      </c>
      <c r="E2419" s="4"/>
      <c r="F2419" s="9"/>
      <c r="G2419" s="4"/>
      <c r="H2419" s="4"/>
      <c r="I2419" s="4"/>
    </row>
    <row r="2420" spans="1:9" x14ac:dyDescent="0.2">
      <c r="A2420" s="11" t="s">
        <v>1419</v>
      </c>
      <c r="B2420" s="8">
        <v>12.45</v>
      </c>
      <c r="C2420" s="6">
        <v>0.01</v>
      </c>
      <c r="D2420" s="6">
        <v>8.6580086580086604E-2</v>
      </c>
      <c r="E2420" s="4"/>
      <c r="F2420" s="9"/>
      <c r="G2420" s="4"/>
      <c r="H2420" s="4"/>
      <c r="I2420" s="4"/>
    </row>
    <row r="2421" spans="1:9" x14ac:dyDescent="0.2">
      <c r="A2421" s="11" t="s">
        <v>1420</v>
      </c>
      <c r="B2421" s="8">
        <v>12.44</v>
      </c>
      <c r="C2421" s="6">
        <v>0.03</v>
      </c>
      <c r="D2421" s="6">
        <v>0.26041666666666669</v>
      </c>
      <c r="E2421" s="4"/>
      <c r="F2421" s="9"/>
      <c r="G2421" s="4"/>
      <c r="H2421" s="4"/>
      <c r="I2421" s="4"/>
    </row>
    <row r="2422" spans="1:9" x14ac:dyDescent="0.2">
      <c r="A2422" s="11" t="s">
        <v>1421</v>
      </c>
      <c r="B2422" s="8">
        <v>12.4</v>
      </c>
      <c r="C2422" s="6">
        <v>0.04</v>
      </c>
      <c r="D2422" s="6">
        <v>0.34843205574912889</v>
      </c>
      <c r="E2422" s="4"/>
      <c r="F2422" s="9"/>
      <c r="G2422" s="4"/>
      <c r="H2422" s="4"/>
      <c r="I2422" s="4"/>
    </row>
    <row r="2423" spans="1:9" x14ac:dyDescent="0.2">
      <c r="A2423" s="11" t="s">
        <v>1422</v>
      </c>
      <c r="B2423" s="8">
        <v>12.37</v>
      </c>
      <c r="C2423" s="6">
        <v>-0.05</v>
      </c>
      <c r="D2423" s="6">
        <v>-0.43365134431916741</v>
      </c>
      <c r="E2423" s="4"/>
      <c r="F2423" s="9"/>
      <c r="G2423" s="4"/>
      <c r="H2423" s="4"/>
      <c r="I2423" s="4"/>
    </row>
    <row r="2424" spans="1:9" x14ac:dyDescent="0.2">
      <c r="A2424" s="11" t="s">
        <v>1423</v>
      </c>
      <c r="B2424" s="8">
        <v>12.42</v>
      </c>
      <c r="C2424" s="6">
        <v>0.08</v>
      </c>
      <c r="D2424" s="6">
        <v>0.69868995633187769</v>
      </c>
      <c r="E2424" s="4"/>
      <c r="F2424" s="9"/>
      <c r="G2424" s="4"/>
      <c r="H2424" s="4"/>
      <c r="I2424" s="4"/>
    </row>
    <row r="2425" spans="1:9" x14ac:dyDescent="0.2">
      <c r="A2425" s="11" t="s">
        <v>1424</v>
      </c>
      <c r="B2425" s="8">
        <v>12.33</v>
      </c>
      <c r="C2425" s="6">
        <v>0.01</v>
      </c>
      <c r="D2425" s="6">
        <v>8.7412587412587395E-2</v>
      </c>
      <c r="E2425" s="4"/>
      <c r="F2425" s="9"/>
      <c r="G2425" s="4"/>
      <c r="H2425" s="4"/>
      <c r="I2425" s="4"/>
    </row>
    <row r="2426" spans="1:9" x14ac:dyDescent="0.2">
      <c r="A2426" s="11" t="s">
        <v>1425</v>
      </c>
      <c r="B2426" s="8">
        <v>12.32</v>
      </c>
      <c r="C2426" s="6">
        <v>0.04</v>
      </c>
      <c r="D2426" s="6">
        <v>0.35087719298245612</v>
      </c>
      <c r="E2426" s="4"/>
      <c r="F2426" s="9"/>
      <c r="G2426" s="4"/>
      <c r="H2426" s="4"/>
      <c r="I2426" s="4"/>
    </row>
    <row r="2427" spans="1:9" x14ac:dyDescent="0.2">
      <c r="A2427" s="11" t="s">
        <v>1426</v>
      </c>
      <c r="B2427" s="8">
        <v>12.27</v>
      </c>
      <c r="C2427" s="6">
        <v>0.12</v>
      </c>
      <c r="D2427" s="6">
        <v>1.0638297872340425</v>
      </c>
      <c r="E2427" s="4"/>
      <c r="F2427" s="9"/>
      <c r="G2427" s="4"/>
      <c r="H2427" s="4"/>
      <c r="I2427" s="4"/>
    </row>
    <row r="2428" spans="1:9" x14ac:dyDescent="0.2">
      <c r="A2428" s="11" t="s">
        <v>1427</v>
      </c>
      <c r="B2428" s="8">
        <v>12.14</v>
      </c>
      <c r="C2428" s="6">
        <v>0.02</v>
      </c>
      <c r="D2428" s="6">
        <v>0.17761989342806389</v>
      </c>
      <c r="E2428" s="4"/>
      <c r="F2428" s="9"/>
      <c r="G2428" s="4"/>
      <c r="H2428" s="4"/>
      <c r="I2428" s="4"/>
    </row>
    <row r="2429" spans="1:9" x14ac:dyDescent="0.2">
      <c r="A2429" s="11" t="s">
        <v>1428</v>
      </c>
      <c r="B2429" s="8">
        <v>12.13</v>
      </c>
      <c r="C2429" s="6">
        <v>0</v>
      </c>
      <c r="D2429" s="6">
        <v>0</v>
      </c>
      <c r="E2429" s="4"/>
      <c r="F2429" s="9"/>
      <c r="G2429" s="4"/>
      <c r="H2429" s="4"/>
      <c r="I2429" s="4"/>
    </row>
    <row r="2430" spans="1:9" x14ac:dyDescent="0.2">
      <c r="A2430" s="11" t="s">
        <v>1429</v>
      </c>
      <c r="B2430" s="8">
        <v>12.12</v>
      </c>
      <c r="C2430" s="6">
        <v>-0.17</v>
      </c>
      <c r="D2430" s="6">
        <v>-1.4873140857392826</v>
      </c>
      <c r="E2430" s="4"/>
      <c r="F2430" s="9"/>
      <c r="G2430" s="4"/>
      <c r="H2430" s="4"/>
      <c r="I2430" s="4"/>
    </row>
    <row r="2431" spans="1:9" x14ac:dyDescent="0.2">
      <c r="A2431" s="11" t="s">
        <v>1430</v>
      </c>
      <c r="B2431" s="8">
        <v>12.3</v>
      </c>
      <c r="C2431" s="6">
        <v>0.01</v>
      </c>
      <c r="D2431" s="6">
        <v>8.7565674255691797E-2</v>
      </c>
      <c r="E2431" s="4"/>
      <c r="F2431" s="9"/>
      <c r="G2431" s="4"/>
      <c r="H2431" s="4"/>
      <c r="I2431" s="4"/>
    </row>
    <row r="2432" spans="1:9" x14ac:dyDescent="0.2">
      <c r="A2432" s="11" t="s">
        <v>1431</v>
      </c>
      <c r="B2432" s="8">
        <v>12.3</v>
      </c>
      <c r="C2432" s="6">
        <v>0.01</v>
      </c>
      <c r="D2432" s="6">
        <v>8.7642418930762495E-2</v>
      </c>
      <c r="E2432" s="4"/>
      <c r="F2432" s="9"/>
      <c r="G2432" s="4"/>
      <c r="H2432" s="4"/>
      <c r="I2432" s="4"/>
    </row>
    <row r="2433" spans="1:9" x14ac:dyDescent="0.2">
      <c r="A2433" s="11" t="s">
        <v>1432</v>
      </c>
      <c r="B2433" s="8">
        <v>12.28</v>
      </c>
      <c r="C2433" s="6">
        <v>0.01</v>
      </c>
      <c r="D2433" s="6">
        <v>8.7719298245614002E-2</v>
      </c>
      <c r="E2433" s="4"/>
      <c r="F2433" s="9"/>
      <c r="G2433" s="4"/>
      <c r="H2433" s="4"/>
      <c r="I2433" s="4"/>
    </row>
    <row r="2434" spans="1:9" x14ac:dyDescent="0.2">
      <c r="A2434" s="11" t="s">
        <v>1433</v>
      </c>
      <c r="B2434" s="8">
        <v>12.27</v>
      </c>
      <c r="C2434" s="6">
        <v>0</v>
      </c>
      <c r="D2434" s="6">
        <v>0</v>
      </c>
      <c r="E2434" s="4"/>
      <c r="F2434" s="9"/>
      <c r="G2434" s="4"/>
      <c r="H2434" s="4"/>
      <c r="I2434" s="4"/>
    </row>
    <row r="2435" spans="1:9" x14ac:dyDescent="0.2">
      <c r="A2435" s="11" t="s">
        <v>1434</v>
      </c>
      <c r="B2435" s="8">
        <v>12.27</v>
      </c>
      <c r="C2435" s="6">
        <v>-0.01</v>
      </c>
      <c r="D2435" s="6">
        <v>-8.7642418930762495E-2</v>
      </c>
      <c r="E2435" s="4"/>
      <c r="F2435" s="9"/>
      <c r="G2435" s="4"/>
      <c r="H2435" s="4"/>
      <c r="I2435" s="4"/>
    </row>
    <row r="2436" spans="1:9" x14ac:dyDescent="0.2">
      <c r="A2436" s="11" t="s">
        <v>1435</v>
      </c>
      <c r="B2436" s="8">
        <v>12.29</v>
      </c>
      <c r="C2436" s="6">
        <v>-0.09</v>
      </c>
      <c r="D2436" s="6">
        <v>-0.78260869565217395</v>
      </c>
      <c r="E2436" s="4"/>
      <c r="F2436" s="9"/>
      <c r="G2436" s="4"/>
      <c r="H2436" s="4"/>
      <c r="I2436" s="4"/>
    </row>
    <row r="2437" spans="1:9" x14ac:dyDescent="0.2">
      <c r="A2437" s="11" t="s">
        <v>1436</v>
      </c>
      <c r="B2437" s="8">
        <v>12.39</v>
      </c>
      <c r="C2437" s="6">
        <v>-0.1</v>
      </c>
      <c r="D2437" s="6">
        <v>-0.86206896551724133</v>
      </c>
      <c r="E2437" s="4"/>
      <c r="F2437" s="9"/>
      <c r="G2437" s="4"/>
      <c r="H2437" s="4"/>
      <c r="I2437" s="4"/>
    </row>
    <row r="2438" spans="1:9" x14ac:dyDescent="0.2">
      <c r="A2438" s="11" t="s">
        <v>1437</v>
      </c>
      <c r="B2438" s="8">
        <v>12.49</v>
      </c>
      <c r="C2438" s="6">
        <v>-7.0000000000000007E-2</v>
      </c>
      <c r="D2438" s="6">
        <v>-0.59982862039417306</v>
      </c>
      <c r="E2438" s="4"/>
      <c r="F2438" s="9"/>
      <c r="G2438" s="4"/>
      <c r="H2438" s="4"/>
      <c r="I2438" s="4"/>
    </row>
    <row r="2439" spans="1:9" x14ac:dyDescent="0.2">
      <c r="A2439" s="11" t="s">
        <v>1438</v>
      </c>
      <c r="B2439" s="8">
        <v>12.57</v>
      </c>
      <c r="C2439" s="6">
        <v>-0.03</v>
      </c>
      <c r="D2439" s="6">
        <v>-0.25641025641025639</v>
      </c>
      <c r="E2439" s="4"/>
      <c r="F2439" s="9"/>
      <c r="G2439" s="4"/>
      <c r="H2439" s="4"/>
      <c r="I2439" s="4"/>
    </row>
    <row r="2440" spans="1:9" x14ac:dyDescent="0.2">
      <c r="A2440" s="11" t="s">
        <v>1439</v>
      </c>
      <c r="B2440" s="8">
        <v>12.6</v>
      </c>
      <c r="C2440" s="6">
        <v>0.03</v>
      </c>
      <c r="D2440" s="6">
        <v>0.25706940874035988</v>
      </c>
      <c r="E2440" s="4"/>
      <c r="F2440" s="9"/>
      <c r="G2440" s="4"/>
      <c r="H2440" s="4"/>
      <c r="I2440" s="4"/>
    </row>
    <row r="2441" spans="1:9" x14ac:dyDescent="0.2">
      <c r="A2441" s="11" t="s">
        <v>1440</v>
      </c>
      <c r="B2441" s="8">
        <v>12.57</v>
      </c>
      <c r="C2441" s="6">
        <v>0.02</v>
      </c>
      <c r="D2441" s="6">
        <v>0.1716738197424893</v>
      </c>
      <c r="E2441" s="4"/>
      <c r="F2441" s="9"/>
      <c r="G2441" s="4"/>
      <c r="H2441" s="4"/>
      <c r="I2441" s="4"/>
    </row>
    <row r="2442" spans="1:9" x14ac:dyDescent="0.2">
      <c r="A2442" s="11" t="s">
        <v>1441</v>
      </c>
      <c r="B2442" s="8">
        <v>12.54</v>
      </c>
      <c r="C2442" s="6">
        <v>0.01</v>
      </c>
      <c r="D2442" s="6">
        <v>8.5910652920962199E-2</v>
      </c>
      <c r="E2442" s="4"/>
      <c r="F2442" s="9"/>
      <c r="G2442" s="4"/>
      <c r="H2442" s="4"/>
      <c r="I2442" s="4"/>
    </row>
    <row r="2443" spans="1:9" x14ac:dyDescent="0.2">
      <c r="A2443" s="11" t="s">
        <v>1442</v>
      </c>
      <c r="B2443" s="8">
        <v>12.53</v>
      </c>
      <c r="C2443" s="6">
        <v>0.01</v>
      </c>
      <c r="D2443" s="6">
        <v>8.5984522785898507E-2</v>
      </c>
      <c r="E2443" s="4"/>
      <c r="F2443" s="9"/>
      <c r="G2443" s="4"/>
      <c r="H2443" s="4"/>
      <c r="I2443" s="4"/>
    </row>
    <row r="2444" spans="1:9" x14ac:dyDescent="0.2">
      <c r="A2444" s="11" t="s">
        <v>1443</v>
      </c>
      <c r="B2444" s="8">
        <v>12.52</v>
      </c>
      <c r="C2444" s="6">
        <v>0.08</v>
      </c>
      <c r="D2444" s="6">
        <v>0.69264069264069261</v>
      </c>
      <c r="E2444" s="4"/>
      <c r="F2444" s="9"/>
      <c r="G2444" s="4"/>
      <c r="H2444" s="4"/>
      <c r="I2444" s="4"/>
    </row>
    <row r="2445" spans="1:9" x14ac:dyDescent="0.2">
      <c r="A2445" s="11" t="s">
        <v>1444</v>
      </c>
      <c r="B2445" s="8">
        <v>12.44</v>
      </c>
      <c r="C2445" s="6">
        <v>-0.05</v>
      </c>
      <c r="D2445" s="6">
        <v>-0.43103448275862072</v>
      </c>
      <c r="E2445" s="4"/>
      <c r="F2445" s="9"/>
      <c r="G2445" s="4"/>
      <c r="H2445" s="4"/>
      <c r="I2445" s="4"/>
    </row>
    <row r="2446" spans="1:9" x14ac:dyDescent="0.2">
      <c r="A2446" s="11" t="s">
        <v>1445</v>
      </c>
      <c r="B2446" s="8">
        <v>12.49</v>
      </c>
      <c r="C2446" s="6">
        <v>0.02</v>
      </c>
      <c r="D2446" s="6">
        <v>0.17271157167530221</v>
      </c>
      <c r="E2446" s="4"/>
      <c r="F2446" s="9"/>
      <c r="G2446" s="4"/>
      <c r="H2446" s="4"/>
      <c r="I2446" s="4"/>
    </row>
    <row r="2447" spans="1:9" x14ac:dyDescent="0.2">
      <c r="A2447" s="11" t="s">
        <v>1446</v>
      </c>
      <c r="B2447" s="8">
        <v>12.46</v>
      </c>
      <c r="C2447" s="6">
        <v>-0.02</v>
      </c>
      <c r="D2447" s="6">
        <v>-0.17241379310344829</v>
      </c>
      <c r="E2447" s="4"/>
      <c r="F2447" s="9"/>
      <c r="G2447" s="4"/>
      <c r="H2447" s="4"/>
      <c r="I2447" s="4"/>
    </row>
    <row r="2448" spans="1:9" x14ac:dyDescent="0.2">
      <c r="A2448" s="11" t="s">
        <v>1447</v>
      </c>
      <c r="B2448" s="8">
        <v>12.48</v>
      </c>
      <c r="C2448" s="6">
        <v>0.02</v>
      </c>
      <c r="D2448" s="6">
        <v>0.17271157167530221</v>
      </c>
      <c r="E2448" s="4"/>
      <c r="F2448" s="9"/>
      <c r="G2448" s="4"/>
      <c r="H2448" s="4"/>
      <c r="I2448" s="4"/>
    </row>
    <row r="2449" spans="1:9" x14ac:dyDescent="0.2">
      <c r="A2449" s="11" t="s">
        <v>1448</v>
      </c>
      <c r="B2449" s="8">
        <v>12.47</v>
      </c>
      <c r="C2449" s="6">
        <v>0.03</v>
      </c>
      <c r="D2449" s="6">
        <v>0.25974025974025972</v>
      </c>
      <c r="E2449" s="4"/>
      <c r="F2449" s="9"/>
      <c r="G2449" s="4"/>
      <c r="H2449" s="4"/>
      <c r="I2449" s="4"/>
    </row>
    <row r="2450" spans="1:9" x14ac:dyDescent="0.2">
      <c r="A2450" s="11" t="s">
        <v>1449</v>
      </c>
      <c r="B2450" s="8">
        <v>12.44</v>
      </c>
      <c r="C2450" s="6">
        <v>-0.01</v>
      </c>
      <c r="D2450" s="6">
        <v>-8.6505190311418706E-2</v>
      </c>
      <c r="E2450" s="4"/>
      <c r="F2450" s="9"/>
      <c r="G2450" s="4"/>
      <c r="H2450" s="4"/>
      <c r="I2450" s="4"/>
    </row>
    <row r="2451" spans="1:9" x14ac:dyDescent="0.2">
      <c r="A2451" s="11" t="s">
        <v>1450</v>
      </c>
      <c r="B2451" s="8">
        <v>12.44</v>
      </c>
      <c r="C2451" s="6">
        <v>0</v>
      </c>
      <c r="D2451" s="6">
        <v>0</v>
      </c>
      <c r="E2451" s="4"/>
      <c r="F2451" s="9"/>
      <c r="G2451" s="4"/>
      <c r="H2451" s="4"/>
      <c r="I2451" s="4"/>
    </row>
    <row r="2452" spans="1:9" x14ac:dyDescent="0.2">
      <c r="A2452" s="11" t="s">
        <v>1451</v>
      </c>
      <c r="B2452" s="8">
        <v>12.45</v>
      </c>
      <c r="C2452" s="6">
        <v>0.01</v>
      </c>
      <c r="D2452" s="6">
        <v>8.6580086580086604E-2</v>
      </c>
      <c r="E2452" s="4"/>
      <c r="F2452" s="9"/>
      <c r="G2452" s="4"/>
      <c r="H2452" s="4"/>
      <c r="I2452" s="4"/>
    </row>
    <row r="2453" spans="1:9" x14ac:dyDescent="0.2">
      <c r="A2453" s="11" t="s">
        <v>1452</v>
      </c>
      <c r="B2453" s="8">
        <v>12.43</v>
      </c>
      <c r="C2453" s="6">
        <v>0.04</v>
      </c>
      <c r="D2453" s="6">
        <v>0.34752389226759339</v>
      </c>
      <c r="E2453" s="4"/>
      <c r="F2453" s="9"/>
      <c r="G2453" s="4"/>
      <c r="H2453" s="4"/>
      <c r="I2453" s="4"/>
    </row>
    <row r="2454" spans="1:9" x14ac:dyDescent="0.2">
      <c r="A2454" s="11" t="s">
        <v>1453</v>
      </c>
      <c r="B2454" s="8">
        <v>12.39</v>
      </c>
      <c r="C2454" s="6">
        <v>0.04</v>
      </c>
      <c r="D2454" s="6">
        <v>0.34873583260680041</v>
      </c>
      <c r="E2454" s="4"/>
      <c r="F2454" s="9"/>
      <c r="G2454" s="4"/>
      <c r="H2454" s="4"/>
      <c r="I2454" s="4"/>
    </row>
    <row r="2455" spans="1:9" x14ac:dyDescent="0.2">
      <c r="A2455" s="11" t="s">
        <v>1454</v>
      </c>
      <c r="B2455" s="8">
        <v>12.35</v>
      </c>
      <c r="C2455" s="6">
        <v>0</v>
      </c>
      <c r="D2455" s="6">
        <v>0</v>
      </c>
      <c r="E2455" s="4"/>
      <c r="F2455" s="9"/>
      <c r="G2455" s="4"/>
      <c r="H2455" s="4"/>
      <c r="I2455" s="4"/>
    </row>
    <row r="2456" spans="1:9" x14ac:dyDescent="0.2">
      <c r="A2456" s="11" t="s">
        <v>1455</v>
      </c>
      <c r="B2456" s="8">
        <v>12.34</v>
      </c>
      <c r="C2456" s="6">
        <v>0.03</v>
      </c>
      <c r="D2456" s="6">
        <v>0.26223776223776218</v>
      </c>
      <c r="E2456" s="4"/>
      <c r="F2456" s="9"/>
      <c r="G2456" s="4"/>
      <c r="H2456" s="4"/>
      <c r="I2456" s="4"/>
    </row>
    <row r="2457" spans="1:9" x14ac:dyDescent="0.2">
      <c r="A2457" s="11" t="s">
        <v>1456</v>
      </c>
      <c r="B2457" s="8">
        <v>12.31</v>
      </c>
      <c r="C2457" s="6">
        <v>0.02</v>
      </c>
      <c r="D2457" s="6">
        <v>0.17513134851138351</v>
      </c>
      <c r="E2457" s="4"/>
      <c r="F2457" s="9"/>
      <c r="G2457" s="4"/>
      <c r="H2457" s="4"/>
      <c r="I2457" s="4"/>
    </row>
    <row r="2458" spans="1:9" x14ac:dyDescent="0.2">
      <c r="A2458" s="11" t="s">
        <v>1457</v>
      </c>
      <c r="B2458" s="8">
        <v>12.29</v>
      </c>
      <c r="C2458" s="6">
        <v>0.02</v>
      </c>
      <c r="D2458" s="6">
        <v>0.17543859649122809</v>
      </c>
      <c r="E2458" s="4"/>
      <c r="F2458" s="9"/>
      <c r="G2458" s="4"/>
      <c r="H2458" s="4"/>
      <c r="I2458" s="4"/>
    </row>
    <row r="2459" spans="1:9" x14ac:dyDescent="0.2">
      <c r="A2459" s="11" t="s">
        <v>1458</v>
      </c>
      <c r="B2459" s="8">
        <v>12.27</v>
      </c>
      <c r="C2459" s="6">
        <v>0.11</v>
      </c>
      <c r="D2459" s="6">
        <v>0.97431355181576618</v>
      </c>
      <c r="E2459" s="4"/>
      <c r="F2459" s="9"/>
      <c r="G2459" s="4"/>
      <c r="H2459" s="4"/>
      <c r="I2459" s="4"/>
    </row>
    <row r="2460" spans="1:9" x14ac:dyDescent="0.2">
      <c r="A2460" s="11" t="s">
        <v>1459</v>
      </c>
      <c r="B2460" s="8">
        <v>12.15</v>
      </c>
      <c r="C2460" s="6">
        <v>0.01</v>
      </c>
      <c r="D2460" s="6">
        <v>8.8652482269503494E-2</v>
      </c>
      <c r="E2460" s="4"/>
      <c r="F2460" s="9"/>
      <c r="G2460" s="4"/>
      <c r="H2460" s="4"/>
      <c r="I2460" s="4"/>
    </row>
    <row r="2461" spans="1:9" x14ac:dyDescent="0.2">
      <c r="A2461" s="11" t="s">
        <v>1460</v>
      </c>
      <c r="B2461" s="8">
        <v>12.13</v>
      </c>
      <c r="C2461" s="6">
        <v>-0.01</v>
      </c>
      <c r="D2461" s="6">
        <v>-8.8573959255978704E-2</v>
      </c>
      <c r="E2461" s="4"/>
      <c r="F2461" s="9"/>
      <c r="G2461" s="4"/>
      <c r="H2461" s="4"/>
      <c r="I2461" s="4"/>
    </row>
    <row r="2462" spans="1:9" x14ac:dyDescent="0.2">
      <c r="A2462" s="11" t="s">
        <v>1461</v>
      </c>
      <c r="B2462" s="8">
        <v>12.14</v>
      </c>
      <c r="C2462" s="6">
        <v>0.03</v>
      </c>
      <c r="D2462" s="6">
        <v>0.26642984014209592</v>
      </c>
      <c r="E2462" s="4"/>
      <c r="F2462" s="9"/>
      <c r="G2462" s="4"/>
      <c r="H2462" s="4"/>
      <c r="I2462" s="4"/>
    </row>
    <row r="2463" spans="1:9" x14ac:dyDescent="0.2">
      <c r="A2463" s="11" t="s">
        <v>1462</v>
      </c>
      <c r="B2463" s="8">
        <v>12.12</v>
      </c>
      <c r="C2463" s="6">
        <v>-0.02</v>
      </c>
      <c r="D2463" s="6">
        <v>-0.1773049645390071</v>
      </c>
      <c r="E2463" s="4"/>
      <c r="F2463" s="9"/>
      <c r="G2463" s="4"/>
      <c r="H2463" s="4"/>
      <c r="I2463" s="4"/>
    </row>
    <row r="2464" spans="1:9" x14ac:dyDescent="0.2">
      <c r="A2464" s="11" t="s">
        <v>1463</v>
      </c>
      <c r="B2464" s="8">
        <v>12.14</v>
      </c>
      <c r="C2464" s="6">
        <v>-0.05</v>
      </c>
      <c r="D2464" s="6">
        <v>-0.44130626654898503</v>
      </c>
      <c r="E2464" s="4"/>
      <c r="F2464" s="9"/>
      <c r="G2464" s="4"/>
      <c r="H2464" s="4"/>
      <c r="I2464" s="4"/>
    </row>
    <row r="2465" spans="1:9" x14ac:dyDescent="0.2">
      <c r="A2465" s="11" t="s">
        <v>1464</v>
      </c>
      <c r="B2465" s="8">
        <v>12.2</v>
      </c>
      <c r="C2465" s="6">
        <v>-0.02</v>
      </c>
      <c r="D2465" s="6">
        <v>-0.1762114537444934</v>
      </c>
      <c r="E2465" s="4"/>
      <c r="F2465" s="9"/>
      <c r="G2465" s="4"/>
      <c r="H2465" s="4"/>
      <c r="I2465" s="4"/>
    </row>
    <row r="2466" spans="1:9" x14ac:dyDescent="0.2">
      <c r="A2466" s="11" t="s">
        <v>1465</v>
      </c>
      <c r="B2466" s="8">
        <v>12.21</v>
      </c>
      <c r="C2466" s="6">
        <v>-0.03</v>
      </c>
      <c r="D2466" s="6">
        <v>-0.26362038664323367</v>
      </c>
      <c r="E2466" s="4"/>
      <c r="F2466" s="9"/>
      <c r="G2466" s="4"/>
      <c r="H2466" s="4"/>
      <c r="I2466" s="4"/>
    </row>
    <row r="2467" spans="1:9" x14ac:dyDescent="0.2">
      <c r="A2467" s="11" t="s">
        <v>1466</v>
      </c>
      <c r="B2467" s="8">
        <v>12.25</v>
      </c>
      <c r="C2467" s="6">
        <v>0.04</v>
      </c>
      <c r="D2467" s="6">
        <v>0.35273368606701938</v>
      </c>
      <c r="E2467" s="4"/>
      <c r="F2467" s="9"/>
      <c r="G2467" s="4"/>
      <c r="H2467" s="4"/>
      <c r="I2467" s="4"/>
    </row>
    <row r="2468" spans="1:9" x14ac:dyDescent="0.2">
      <c r="A2468" s="11" t="s">
        <v>1467</v>
      </c>
      <c r="B2468" s="8">
        <v>12.2</v>
      </c>
      <c r="C2468" s="6">
        <v>0</v>
      </c>
      <c r="D2468" s="6">
        <v>0</v>
      </c>
      <c r="E2468" s="4"/>
      <c r="F2468" s="9"/>
      <c r="G2468" s="4"/>
      <c r="H2468" s="4"/>
      <c r="I2468" s="4"/>
    </row>
    <row r="2469" spans="1:9" x14ac:dyDescent="0.2">
      <c r="A2469" s="11" t="s">
        <v>1468</v>
      </c>
      <c r="B2469" s="8">
        <v>12.21</v>
      </c>
      <c r="C2469" s="6">
        <v>-0.05</v>
      </c>
      <c r="D2469" s="6">
        <v>-0.43898156277436351</v>
      </c>
      <c r="E2469" s="4"/>
      <c r="F2469" s="9"/>
      <c r="G2469" s="4"/>
      <c r="H2469" s="4"/>
      <c r="I2469" s="4"/>
    </row>
    <row r="2470" spans="1:9" x14ac:dyDescent="0.2">
      <c r="A2470" s="11" t="s">
        <v>1469</v>
      </c>
      <c r="B2470" s="8">
        <v>12.25</v>
      </c>
      <c r="C2470" s="6">
        <v>-7.0000000000000007E-2</v>
      </c>
      <c r="D2470" s="6">
        <v>-0.61082024432809778</v>
      </c>
      <c r="E2470" s="4"/>
      <c r="F2470" s="9"/>
      <c r="G2470" s="4"/>
      <c r="H2470" s="4"/>
      <c r="I2470" s="4"/>
    </row>
    <row r="2471" spans="1:9" x14ac:dyDescent="0.2">
      <c r="A2471" s="11" t="s">
        <v>1470</v>
      </c>
      <c r="B2471" s="8">
        <v>12.34</v>
      </c>
      <c r="C2471" s="6">
        <v>-7.0000000000000007E-2</v>
      </c>
      <c r="D2471" s="6">
        <v>-0.60711188204683431</v>
      </c>
      <c r="E2471" s="4"/>
      <c r="F2471" s="9"/>
      <c r="G2471" s="4"/>
      <c r="H2471" s="4"/>
      <c r="I2471" s="4"/>
    </row>
    <row r="2472" spans="1:9" x14ac:dyDescent="0.2">
      <c r="A2472" s="11" t="s">
        <v>1471</v>
      </c>
      <c r="B2472" s="8">
        <v>12.4</v>
      </c>
      <c r="C2472" s="6">
        <v>0</v>
      </c>
      <c r="D2472" s="6">
        <v>0</v>
      </c>
      <c r="E2472" s="4"/>
      <c r="F2472" s="9"/>
      <c r="G2472" s="4"/>
      <c r="H2472" s="4"/>
      <c r="I2472" s="4"/>
    </row>
    <row r="2473" spans="1:9" x14ac:dyDescent="0.2">
      <c r="A2473" s="11" t="s">
        <v>1472</v>
      </c>
      <c r="B2473" s="8">
        <v>12.4</v>
      </c>
      <c r="C2473" s="6">
        <v>0.02</v>
      </c>
      <c r="D2473" s="6">
        <v>0.1737619461337967</v>
      </c>
      <c r="E2473" s="4"/>
      <c r="F2473" s="9"/>
      <c r="G2473" s="4"/>
      <c r="H2473" s="4"/>
      <c r="I2473" s="4"/>
    </row>
    <row r="2474" spans="1:9" x14ac:dyDescent="0.2">
      <c r="A2474" s="11" t="s">
        <v>1473</v>
      </c>
      <c r="B2474" s="8">
        <v>12.39</v>
      </c>
      <c r="C2474" s="6">
        <v>0</v>
      </c>
      <c r="D2474" s="6">
        <v>0</v>
      </c>
      <c r="E2474" s="4"/>
      <c r="F2474" s="9"/>
      <c r="G2474" s="4"/>
      <c r="H2474" s="4"/>
      <c r="I2474" s="4"/>
    </row>
    <row r="2475" spans="1:9" x14ac:dyDescent="0.2">
      <c r="A2475" s="11" t="s">
        <v>1474</v>
      </c>
      <c r="B2475" s="8">
        <v>12.39</v>
      </c>
      <c r="C2475" s="6">
        <v>-0.01</v>
      </c>
      <c r="D2475" s="6">
        <v>-8.6805555555555594E-2</v>
      </c>
      <c r="E2475" s="4"/>
      <c r="F2475" s="9"/>
      <c r="G2475" s="4"/>
      <c r="H2475" s="4"/>
      <c r="I2475" s="4"/>
    </row>
    <row r="2476" spans="1:9" x14ac:dyDescent="0.2">
      <c r="A2476" s="11" t="s">
        <v>1475</v>
      </c>
      <c r="B2476" s="8">
        <v>12.39</v>
      </c>
      <c r="C2476" s="6">
        <v>0</v>
      </c>
      <c r="D2476" s="6">
        <v>0</v>
      </c>
      <c r="E2476" s="4"/>
      <c r="F2476" s="9"/>
      <c r="G2476" s="4"/>
      <c r="H2476" s="4"/>
      <c r="I2476" s="4"/>
    </row>
    <row r="2477" spans="1:9" x14ac:dyDescent="0.2">
      <c r="A2477" s="11" t="s">
        <v>1476</v>
      </c>
      <c r="B2477" s="8">
        <v>12.4</v>
      </c>
      <c r="C2477" s="6">
        <v>0.03</v>
      </c>
      <c r="D2477" s="6">
        <v>0.26109660574412541</v>
      </c>
      <c r="E2477" s="4"/>
      <c r="F2477" s="9"/>
      <c r="G2477" s="4"/>
      <c r="H2477" s="4"/>
      <c r="I2477" s="4"/>
    </row>
    <row r="2478" spans="1:9" x14ac:dyDescent="0.2">
      <c r="A2478" s="11" t="s">
        <v>1477</v>
      </c>
      <c r="B2478" s="8">
        <v>12.36</v>
      </c>
      <c r="C2478" s="6">
        <v>0.02</v>
      </c>
      <c r="D2478" s="6">
        <v>0.17436791630340021</v>
      </c>
      <c r="E2478" s="4"/>
      <c r="F2478" s="9"/>
      <c r="G2478" s="4"/>
      <c r="H2478" s="4"/>
      <c r="I2478" s="4"/>
    </row>
    <row r="2479" spans="1:9" x14ac:dyDescent="0.2">
      <c r="A2479" s="11" t="s">
        <v>1478</v>
      </c>
      <c r="B2479" s="8">
        <v>12.34</v>
      </c>
      <c r="C2479" s="6">
        <v>-0.01</v>
      </c>
      <c r="D2479" s="6">
        <v>-8.7108013937282194E-2</v>
      </c>
      <c r="E2479" s="4"/>
      <c r="F2479" s="9"/>
      <c r="G2479" s="4"/>
      <c r="H2479" s="4"/>
      <c r="I2479" s="4"/>
    </row>
    <row r="2480" spans="1:9" x14ac:dyDescent="0.2">
      <c r="A2480" s="11" t="s">
        <v>1479</v>
      </c>
      <c r="B2480" s="8">
        <v>12.35</v>
      </c>
      <c r="C2480" s="6">
        <v>-0.04</v>
      </c>
      <c r="D2480" s="6">
        <v>-0.34722222222222221</v>
      </c>
      <c r="E2480" s="4"/>
      <c r="F2480" s="9"/>
      <c r="G2480" s="4"/>
      <c r="H2480" s="4"/>
      <c r="I2480" s="4"/>
    </row>
    <row r="2481" spans="1:9" x14ac:dyDescent="0.2">
      <c r="A2481" s="11" t="s">
        <v>1480</v>
      </c>
      <c r="B2481" s="8">
        <v>12.39</v>
      </c>
      <c r="C2481" s="6">
        <v>-0.01</v>
      </c>
      <c r="D2481" s="6">
        <v>-8.6730268863833504E-2</v>
      </c>
      <c r="E2481" s="4"/>
      <c r="F2481" s="9"/>
      <c r="G2481" s="4"/>
      <c r="H2481" s="4"/>
      <c r="I2481" s="4"/>
    </row>
    <row r="2482" spans="1:9" x14ac:dyDescent="0.2">
      <c r="A2482" s="11" t="s">
        <v>1481</v>
      </c>
      <c r="B2482" s="8">
        <v>12.4</v>
      </c>
      <c r="C2482" s="6">
        <v>0.02</v>
      </c>
      <c r="D2482" s="6">
        <v>0.1737619461337967</v>
      </c>
      <c r="E2482" s="4"/>
      <c r="F2482" s="9"/>
      <c r="G2482" s="4"/>
      <c r="H2482" s="4"/>
      <c r="I2482" s="4"/>
    </row>
    <row r="2483" spans="1:9" x14ac:dyDescent="0.2">
      <c r="A2483" s="11" t="s">
        <v>1482</v>
      </c>
      <c r="B2483" s="8">
        <v>12.39</v>
      </c>
      <c r="C2483" s="6">
        <v>0.04</v>
      </c>
      <c r="D2483" s="6">
        <v>0.34873583260680041</v>
      </c>
      <c r="E2483" s="4"/>
      <c r="F2483" s="9"/>
      <c r="G2483" s="4"/>
      <c r="H2483" s="4"/>
      <c r="I2483" s="4"/>
    </row>
    <row r="2484" spans="1:9" x14ac:dyDescent="0.2">
      <c r="A2484" s="11" t="s">
        <v>1483</v>
      </c>
      <c r="B2484" s="8">
        <v>12.34</v>
      </c>
      <c r="C2484" s="6">
        <v>0.06</v>
      </c>
      <c r="D2484" s="6">
        <v>0.52585451358457491</v>
      </c>
      <c r="E2484" s="4"/>
      <c r="F2484" s="9"/>
      <c r="G2484" s="4"/>
      <c r="H2484" s="4"/>
      <c r="I2484" s="4"/>
    </row>
    <row r="2485" spans="1:9" x14ac:dyDescent="0.2">
      <c r="A2485" s="11" t="s">
        <v>1484</v>
      </c>
      <c r="B2485" s="8">
        <v>12.28</v>
      </c>
      <c r="C2485" s="6">
        <v>-0.03</v>
      </c>
      <c r="D2485" s="6">
        <v>-0.26223776223776218</v>
      </c>
      <c r="E2485" s="4"/>
      <c r="F2485" s="9"/>
      <c r="G2485" s="4"/>
      <c r="H2485" s="4"/>
      <c r="I2485" s="4"/>
    </row>
    <row r="2486" spans="1:9" x14ac:dyDescent="0.2">
      <c r="A2486" s="11" t="s">
        <v>1485</v>
      </c>
      <c r="B2486" s="8">
        <v>12.3</v>
      </c>
      <c r="C2486" s="6">
        <v>-0.02</v>
      </c>
      <c r="D2486" s="6">
        <v>-0.17452006980802789</v>
      </c>
      <c r="E2486" s="4"/>
      <c r="F2486" s="9"/>
      <c r="G2486" s="4"/>
      <c r="H2486" s="4"/>
      <c r="I2486" s="4"/>
    </row>
    <row r="2487" spans="1:9" x14ac:dyDescent="0.2">
      <c r="A2487" s="11" t="s">
        <v>1486</v>
      </c>
      <c r="B2487" s="8">
        <v>12.33</v>
      </c>
      <c r="C2487" s="6">
        <v>0.04</v>
      </c>
      <c r="D2487" s="6">
        <v>0.35026269702276708</v>
      </c>
      <c r="E2487" s="4"/>
      <c r="F2487" s="9"/>
      <c r="G2487" s="4"/>
      <c r="H2487" s="4"/>
      <c r="I2487" s="4"/>
    </row>
    <row r="2488" spans="1:9" x14ac:dyDescent="0.2">
      <c r="A2488" s="11" t="s">
        <v>1487</v>
      </c>
      <c r="B2488" s="8">
        <v>12.29</v>
      </c>
      <c r="C2488" s="6">
        <v>-0.08</v>
      </c>
      <c r="D2488" s="6">
        <v>-0.69565217391304346</v>
      </c>
      <c r="E2488" s="4"/>
      <c r="F2488" s="9"/>
      <c r="G2488" s="4"/>
      <c r="H2488" s="4"/>
      <c r="I2488" s="4"/>
    </row>
    <row r="2489" spans="1:9" x14ac:dyDescent="0.2">
      <c r="A2489" s="11" t="s">
        <v>1488</v>
      </c>
      <c r="B2489" s="8">
        <v>12.37</v>
      </c>
      <c r="C2489" s="6">
        <v>0.06</v>
      </c>
      <c r="D2489" s="6">
        <v>0.52447552447552448</v>
      </c>
      <c r="E2489" s="4"/>
      <c r="F2489" s="9"/>
      <c r="G2489" s="4"/>
      <c r="H2489" s="4"/>
      <c r="I2489" s="4"/>
    </row>
    <row r="2490" spans="1:9" x14ac:dyDescent="0.2">
      <c r="A2490" s="11" t="s">
        <v>1489</v>
      </c>
      <c r="B2490" s="8">
        <v>12.31</v>
      </c>
      <c r="C2490" s="6">
        <v>0.03</v>
      </c>
      <c r="D2490" s="6">
        <v>0.26292725679228751</v>
      </c>
      <c r="E2490" s="4"/>
      <c r="F2490" s="9"/>
      <c r="G2490" s="4"/>
      <c r="H2490" s="4"/>
      <c r="I2490" s="4"/>
    </row>
    <row r="2491" spans="1:9" x14ac:dyDescent="0.2">
      <c r="A2491" s="11" t="s">
        <v>1490</v>
      </c>
      <c r="B2491" s="8">
        <v>12.28</v>
      </c>
      <c r="C2491" s="6">
        <v>-0.02</v>
      </c>
      <c r="D2491" s="6">
        <v>-0.17497812773403321</v>
      </c>
      <c r="E2491" s="4"/>
      <c r="F2491" s="9"/>
      <c r="G2491" s="4"/>
      <c r="H2491" s="4"/>
      <c r="I2491" s="4"/>
    </row>
    <row r="2492" spans="1:9" x14ac:dyDescent="0.2">
      <c r="A2492" s="11" t="s">
        <v>1491</v>
      </c>
      <c r="B2492" s="8">
        <v>12.29</v>
      </c>
      <c r="C2492" s="6">
        <v>0.03</v>
      </c>
      <c r="D2492" s="6">
        <v>0.26315789473684209</v>
      </c>
      <c r="E2492" s="4"/>
      <c r="F2492" s="9"/>
      <c r="G2492" s="4"/>
      <c r="H2492" s="4"/>
      <c r="I2492" s="4"/>
    </row>
    <row r="2493" spans="1:9" x14ac:dyDescent="0.2">
      <c r="A2493" s="11" t="s">
        <v>1492</v>
      </c>
      <c r="B2493" s="8">
        <v>12.26</v>
      </c>
      <c r="C2493" s="6">
        <v>0.01</v>
      </c>
      <c r="D2493" s="6">
        <v>8.7796312554872705E-2</v>
      </c>
      <c r="E2493" s="4"/>
      <c r="F2493" s="9"/>
      <c r="G2493" s="4"/>
      <c r="H2493" s="4"/>
      <c r="I2493" s="4"/>
    </row>
    <row r="2494" spans="1:9" x14ac:dyDescent="0.2">
      <c r="A2494" s="11" t="s">
        <v>1493</v>
      </c>
      <c r="B2494" s="8">
        <v>12.25</v>
      </c>
      <c r="C2494" s="6">
        <v>0.04</v>
      </c>
      <c r="D2494" s="6">
        <v>0.3524229074889868</v>
      </c>
      <c r="E2494" s="4"/>
      <c r="F2494" s="9"/>
      <c r="G2494" s="4"/>
      <c r="H2494" s="4"/>
      <c r="I2494" s="4"/>
    </row>
    <row r="2495" spans="1:9" x14ac:dyDescent="0.2">
      <c r="A2495" s="11" t="s">
        <v>1494</v>
      </c>
      <c r="B2495" s="8">
        <v>12.21</v>
      </c>
      <c r="C2495" s="6">
        <v>-0.01</v>
      </c>
      <c r="D2495" s="6">
        <v>-8.8028169014084501E-2</v>
      </c>
      <c r="E2495" s="4"/>
      <c r="F2495" s="9"/>
      <c r="G2495" s="4"/>
      <c r="H2495" s="4"/>
      <c r="I2495" s="4"/>
    </row>
    <row r="2496" spans="1:9" x14ac:dyDescent="0.2">
      <c r="A2496" s="11" t="s">
        <v>1495</v>
      </c>
      <c r="B2496" s="8">
        <v>12.22</v>
      </c>
      <c r="C2496" s="6">
        <v>0</v>
      </c>
      <c r="D2496" s="6">
        <v>0</v>
      </c>
      <c r="E2496" s="4"/>
      <c r="F2496" s="9"/>
      <c r="G2496" s="4"/>
      <c r="H2496" s="4"/>
      <c r="I2496" s="4"/>
    </row>
    <row r="2497" spans="1:9" x14ac:dyDescent="0.2">
      <c r="A2497" s="11" t="s">
        <v>1496</v>
      </c>
      <c r="B2497" s="8">
        <v>12.21</v>
      </c>
      <c r="C2497" s="6">
        <v>0.02</v>
      </c>
      <c r="D2497" s="6">
        <v>0.17636684303350969</v>
      </c>
      <c r="E2497" s="4"/>
      <c r="F2497" s="9"/>
      <c r="G2497" s="4"/>
      <c r="H2497" s="4"/>
      <c r="I2497" s="4"/>
    </row>
    <row r="2498" spans="1:9" x14ac:dyDescent="0.2">
      <c r="A2498" s="11" t="s">
        <v>1497</v>
      </c>
      <c r="B2498" s="8">
        <v>12.19</v>
      </c>
      <c r="C2498" s="6">
        <v>-0.01</v>
      </c>
      <c r="D2498" s="6">
        <v>-8.8105726872246701E-2</v>
      </c>
      <c r="E2498" s="4"/>
      <c r="F2498" s="9"/>
      <c r="G2498" s="4"/>
      <c r="H2498" s="4"/>
      <c r="I2498" s="4"/>
    </row>
    <row r="2499" spans="1:9" x14ac:dyDescent="0.2">
      <c r="A2499" s="11" t="s">
        <v>1498</v>
      </c>
      <c r="B2499" s="8">
        <v>12.2</v>
      </c>
      <c r="C2499" s="6">
        <v>-0.05</v>
      </c>
      <c r="D2499" s="6">
        <v>-0.43859649122807021</v>
      </c>
      <c r="E2499" s="4"/>
      <c r="F2499" s="9"/>
      <c r="G2499" s="4"/>
      <c r="H2499" s="4"/>
      <c r="I2499" s="4"/>
    </row>
    <row r="2500" spans="1:9" x14ac:dyDescent="0.2">
      <c r="A2500" s="11" t="s">
        <v>1499</v>
      </c>
      <c r="B2500" s="8">
        <v>12.26</v>
      </c>
      <c r="C2500" s="6">
        <v>0.01</v>
      </c>
      <c r="D2500" s="6">
        <v>8.7796312554872705E-2</v>
      </c>
      <c r="E2500" s="4"/>
      <c r="F2500" s="9"/>
      <c r="G2500" s="4"/>
      <c r="H2500" s="4"/>
      <c r="I2500" s="4"/>
    </row>
    <row r="2501" spans="1:9" x14ac:dyDescent="0.2">
      <c r="A2501" s="11" t="s">
        <v>1500</v>
      </c>
      <c r="B2501" s="8">
        <v>12.25</v>
      </c>
      <c r="C2501" s="6">
        <v>0.02</v>
      </c>
      <c r="D2501" s="6">
        <v>0.17590149516270889</v>
      </c>
      <c r="E2501" s="4"/>
      <c r="F2501" s="9"/>
      <c r="G2501" s="4"/>
      <c r="H2501" s="4"/>
      <c r="I2501" s="4"/>
    </row>
    <row r="2502" spans="1:9" x14ac:dyDescent="0.2">
      <c r="A2502" s="11" t="s">
        <v>1501</v>
      </c>
      <c r="B2502" s="8">
        <v>12.22</v>
      </c>
      <c r="C2502" s="6">
        <v>0.08</v>
      </c>
      <c r="D2502" s="6">
        <v>0.70859167404782997</v>
      </c>
      <c r="E2502" s="4"/>
      <c r="F2502" s="9"/>
      <c r="G2502" s="4"/>
      <c r="H2502" s="4"/>
      <c r="I2502" s="4"/>
    </row>
    <row r="2503" spans="1:9" x14ac:dyDescent="0.2">
      <c r="A2503" s="11" t="s">
        <v>1502</v>
      </c>
      <c r="B2503" s="8">
        <v>12.14</v>
      </c>
      <c r="C2503" s="6">
        <v>-0.01</v>
      </c>
      <c r="D2503" s="6">
        <v>-8.8495575221238895E-2</v>
      </c>
      <c r="E2503" s="4"/>
      <c r="F2503" s="9"/>
      <c r="G2503" s="4"/>
      <c r="H2503" s="4"/>
      <c r="I2503" s="4"/>
    </row>
    <row r="2504" spans="1:9" x14ac:dyDescent="0.2">
      <c r="A2504" s="11" t="s">
        <v>1503</v>
      </c>
      <c r="B2504" s="8">
        <v>12.15</v>
      </c>
      <c r="C2504" s="6">
        <v>0.01</v>
      </c>
      <c r="D2504" s="6">
        <v>8.8573959255978704E-2</v>
      </c>
      <c r="E2504" s="4"/>
      <c r="F2504" s="9"/>
      <c r="G2504" s="4"/>
      <c r="H2504" s="4"/>
      <c r="I2504" s="4"/>
    </row>
    <row r="2505" spans="1:9" x14ac:dyDescent="0.2">
      <c r="A2505" s="11" t="s">
        <v>1504</v>
      </c>
      <c r="B2505" s="8">
        <v>12.14</v>
      </c>
      <c r="C2505" s="6">
        <v>0.06</v>
      </c>
      <c r="D2505" s="6">
        <v>0.53428317008014248</v>
      </c>
      <c r="E2505" s="4"/>
      <c r="F2505" s="9"/>
      <c r="G2505" s="4"/>
      <c r="H2505" s="4"/>
      <c r="I2505" s="4"/>
    </row>
    <row r="2506" spans="1:9" x14ac:dyDescent="0.2">
      <c r="A2506" s="11" t="s">
        <v>1505</v>
      </c>
      <c r="B2506" s="8">
        <v>12.08</v>
      </c>
      <c r="C2506" s="6">
        <v>-0.01</v>
      </c>
      <c r="D2506" s="6">
        <v>-8.8967971530249101E-2</v>
      </c>
      <c r="E2506" s="4"/>
      <c r="F2506" s="9"/>
      <c r="G2506" s="4"/>
      <c r="H2506" s="4"/>
      <c r="I2506" s="4"/>
    </row>
    <row r="2507" spans="1:9" x14ac:dyDescent="0.2">
      <c r="A2507" s="11" t="s">
        <v>1506</v>
      </c>
      <c r="B2507" s="8">
        <v>12.08</v>
      </c>
      <c r="C2507" s="6">
        <v>0.06</v>
      </c>
      <c r="D2507" s="6">
        <v>0.53667262969588547</v>
      </c>
      <c r="E2507" s="4"/>
      <c r="F2507" s="9"/>
      <c r="G2507" s="4"/>
      <c r="H2507" s="4"/>
      <c r="I2507" s="4"/>
    </row>
    <row r="2508" spans="1:9" x14ac:dyDescent="0.2">
      <c r="A2508" s="11" t="s">
        <v>1507</v>
      </c>
      <c r="B2508" s="8">
        <v>12.02</v>
      </c>
      <c r="C2508" s="6">
        <v>7.0000000000000007E-2</v>
      </c>
      <c r="D2508" s="6">
        <v>0.63006300630063006</v>
      </c>
      <c r="E2508" s="4"/>
      <c r="F2508" s="9"/>
      <c r="G2508" s="4"/>
      <c r="H2508" s="4"/>
      <c r="I2508" s="4"/>
    </row>
    <row r="2509" spans="1:9" x14ac:dyDescent="0.2">
      <c r="A2509" s="11" t="s">
        <v>1508</v>
      </c>
      <c r="B2509" s="8">
        <v>11.94</v>
      </c>
      <c r="C2509" s="6">
        <v>-0.03</v>
      </c>
      <c r="D2509" s="6">
        <v>-0.26929982046678641</v>
      </c>
      <c r="E2509" s="4"/>
      <c r="F2509" s="9"/>
      <c r="G2509" s="4"/>
      <c r="H2509" s="4"/>
      <c r="I2509" s="4"/>
    </row>
    <row r="2510" spans="1:9" x14ac:dyDescent="0.2">
      <c r="A2510" s="11" t="s">
        <v>1509</v>
      </c>
      <c r="B2510" s="8">
        <v>11.98</v>
      </c>
      <c r="C2510" s="6">
        <v>-0.03</v>
      </c>
      <c r="D2510" s="6">
        <v>-0.26857654431512978</v>
      </c>
      <c r="E2510" s="4"/>
      <c r="F2510" s="9"/>
      <c r="G2510" s="4"/>
      <c r="H2510" s="4"/>
      <c r="I2510" s="4"/>
    </row>
    <row r="2511" spans="1:9" x14ac:dyDescent="0.2">
      <c r="A2511" s="11" t="s">
        <v>1510</v>
      </c>
      <c r="B2511" s="8">
        <v>12.01</v>
      </c>
      <c r="C2511" s="6">
        <v>-0.01</v>
      </c>
      <c r="D2511" s="6">
        <v>-8.9445438282647602E-2</v>
      </c>
      <c r="E2511" s="4"/>
      <c r="F2511" s="9"/>
      <c r="G2511" s="4"/>
      <c r="H2511" s="4"/>
      <c r="I2511" s="4"/>
    </row>
    <row r="2512" spans="1:9" x14ac:dyDescent="0.2">
      <c r="A2512" s="11" t="s">
        <v>1511</v>
      </c>
      <c r="B2512" s="8">
        <v>12.01</v>
      </c>
      <c r="C2512" s="6">
        <v>0</v>
      </c>
      <c r="D2512" s="6">
        <v>0</v>
      </c>
      <c r="E2512" s="4"/>
      <c r="F2512" s="9"/>
      <c r="G2512" s="4"/>
      <c r="H2512" s="4"/>
      <c r="I2512" s="4"/>
    </row>
    <row r="2513" spans="1:9" x14ac:dyDescent="0.2">
      <c r="A2513" s="11" t="s">
        <v>1512</v>
      </c>
      <c r="B2513" s="8">
        <v>12.02</v>
      </c>
      <c r="C2513" s="6">
        <v>-0.01</v>
      </c>
      <c r="D2513" s="6">
        <v>-8.9365504915102797E-2</v>
      </c>
      <c r="E2513" s="4"/>
      <c r="F2513" s="9"/>
      <c r="G2513" s="4"/>
      <c r="H2513" s="4"/>
      <c r="I2513" s="4"/>
    </row>
    <row r="2514" spans="1:9" x14ac:dyDescent="0.2">
      <c r="A2514" s="11" t="s">
        <v>1513</v>
      </c>
      <c r="B2514" s="8">
        <v>12.03</v>
      </c>
      <c r="C2514" s="6">
        <v>0</v>
      </c>
      <c r="D2514" s="6">
        <v>0</v>
      </c>
      <c r="E2514" s="4"/>
      <c r="F2514" s="9"/>
      <c r="G2514" s="4"/>
      <c r="H2514" s="4"/>
      <c r="I2514" s="4"/>
    </row>
    <row r="2515" spans="1:9" x14ac:dyDescent="0.2">
      <c r="A2515" s="11" t="s">
        <v>1514</v>
      </c>
      <c r="B2515" s="8">
        <v>12.03</v>
      </c>
      <c r="C2515" s="6">
        <v>0.03</v>
      </c>
      <c r="D2515" s="6">
        <v>0.26881720430107531</v>
      </c>
      <c r="E2515" s="4"/>
      <c r="F2515" s="9"/>
      <c r="G2515" s="4"/>
      <c r="H2515" s="4"/>
      <c r="I2515" s="4"/>
    </row>
    <row r="2516" spans="1:9" x14ac:dyDescent="0.2">
      <c r="A2516" s="11" t="s">
        <v>1515</v>
      </c>
      <c r="B2516" s="8">
        <v>12</v>
      </c>
      <c r="C2516" s="6">
        <v>-0.05</v>
      </c>
      <c r="D2516" s="6">
        <v>-0.44603033006244419</v>
      </c>
      <c r="E2516" s="4"/>
      <c r="F2516" s="9"/>
      <c r="G2516" s="4"/>
      <c r="H2516" s="4"/>
      <c r="I2516" s="4"/>
    </row>
    <row r="2517" spans="1:9" x14ac:dyDescent="0.2">
      <c r="A2517" s="11" t="s">
        <v>1516</v>
      </c>
      <c r="B2517" s="8">
        <v>12.05</v>
      </c>
      <c r="C2517" s="6">
        <v>-0.04</v>
      </c>
      <c r="D2517" s="6">
        <v>-0.35555555555555562</v>
      </c>
      <c r="E2517" s="4"/>
      <c r="F2517" s="9"/>
      <c r="G2517" s="4"/>
      <c r="H2517" s="4"/>
      <c r="I2517" s="4"/>
    </row>
    <row r="2518" spans="1:9" x14ac:dyDescent="0.2">
      <c r="A2518" s="11" t="s">
        <v>1517</v>
      </c>
      <c r="B2518" s="8">
        <v>12.09</v>
      </c>
      <c r="C2518" s="6">
        <v>0.02</v>
      </c>
      <c r="D2518" s="6">
        <v>0.17809439002671409</v>
      </c>
      <c r="E2518" s="4"/>
      <c r="F2518" s="9"/>
      <c r="G2518" s="4"/>
      <c r="H2518" s="4"/>
      <c r="I2518" s="4"/>
    </row>
    <row r="2519" spans="1:9" x14ac:dyDescent="0.2">
      <c r="A2519" s="11" t="s">
        <v>1518</v>
      </c>
      <c r="B2519" s="8">
        <v>12.07</v>
      </c>
      <c r="C2519" s="6">
        <v>0.01</v>
      </c>
      <c r="D2519" s="6">
        <v>8.9126559714794995E-2</v>
      </c>
      <c r="E2519" s="4"/>
      <c r="F2519" s="9"/>
      <c r="G2519" s="4"/>
      <c r="H2519" s="4"/>
      <c r="I2519" s="4"/>
    </row>
    <row r="2520" spans="1:9" x14ac:dyDescent="0.2">
      <c r="A2520" s="11" t="s">
        <v>1519</v>
      </c>
      <c r="B2520" s="8">
        <v>12.06</v>
      </c>
      <c r="C2520" s="6">
        <v>-0.03</v>
      </c>
      <c r="D2520" s="6">
        <v>-0.26666666666666672</v>
      </c>
      <c r="E2520" s="4"/>
      <c r="F2520" s="9"/>
      <c r="G2520" s="4"/>
      <c r="H2520" s="4"/>
      <c r="I2520" s="4"/>
    </row>
    <row r="2521" spans="1:9" x14ac:dyDescent="0.2">
      <c r="A2521" s="11" t="s">
        <v>1520</v>
      </c>
      <c r="B2521" s="8">
        <v>12.09</v>
      </c>
      <c r="C2521" s="6">
        <v>-0.05</v>
      </c>
      <c r="D2521" s="6">
        <v>-0.44247787610619471</v>
      </c>
      <c r="E2521" s="4"/>
      <c r="F2521" s="9"/>
      <c r="G2521" s="4"/>
      <c r="H2521" s="4"/>
      <c r="I2521" s="4"/>
    </row>
    <row r="2522" spans="1:9" x14ac:dyDescent="0.2">
      <c r="A2522" s="11" t="s">
        <v>1521</v>
      </c>
      <c r="B2522" s="8">
        <v>12.14</v>
      </c>
      <c r="C2522" s="6">
        <v>-0.01</v>
      </c>
      <c r="D2522" s="6">
        <v>-8.8417329796640104E-2</v>
      </c>
      <c r="E2522" s="4"/>
      <c r="F2522" s="9"/>
      <c r="G2522" s="4"/>
      <c r="H2522" s="4"/>
      <c r="I2522" s="4"/>
    </row>
    <row r="2523" spans="1:9" x14ac:dyDescent="0.2">
      <c r="A2523" s="11" t="s">
        <v>1522</v>
      </c>
      <c r="B2523" s="8">
        <v>12.16</v>
      </c>
      <c r="C2523" s="6">
        <v>0.06</v>
      </c>
      <c r="D2523" s="6">
        <v>0.53333333333333333</v>
      </c>
      <c r="E2523" s="4"/>
      <c r="F2523" s="9"/>
      <c r="G2523" s="4"/>
      <c r="H2523" s="4"/>
      <c r="I2523" s="4"/>
    </row>
    <row r="2524" spans="1:9" x14ac:dyDescent="0.2">
      <c r="A2524" s="11" t="s">
        <v>1523</v>
      </c>
      <c r="B2524" s="8">
        <v>12.09</v>
      </c>
      <c r="C2524" s="6">
        <v>0.03</v>
      </c>
      <c r="D2524" s="6">
        <v>0.26737967914438499</v>
      </c>
      <c r="E2524" s="4"/>
      <c r="F2524" s="9"/>
      <c r="G2524" s="4"/>
      <c r="H2524" s="4"/>
      <c r="I2524" s="4"/>
    </row>
    <row r="2525" spans="1:9" x14ac:dyDescent="0.2">
      <c r="A2525" s="11" t="s">
        <v>1524</v>
      </c>
      <c r="B2525" s="8">
        <v>12.06</v>
      </c>
      <c r="C2525" s="6">
        <v>0</v>
      </c>
      <c r="D2525" s="6">
        <v>0</v>
      </c>
      <c r="E2525" s="4"/>
      <c r="F2525" s="9"/>
      <c r="G2525" s="4"/>
      <c r="H2525" s="4"/>
      <c r="I2525" s="4"/>
    </row>
    <row r="2526" spans="1:9" x14ac:dyDescent="0.2">
      <c r="A2526" s="11" t="s">
        <v>1525</v>
      </c>
      <c r="B2526" s="8">
        <v>12.06</v>
      </c>
      <c r="C2526" s="6">
        <v>0.05</v>
      </c>
      <c r="D2526" s="6">
        <v>0.44762757385854968</v>
      </c>
      <c r="E2526" s="4"/>
      <c r="F2526" s="9"/>
      <c r="G2526" s="4"/>
      <c r="H2526" s="4"/>
      <c r="I2526" s="4"/>
    </row>
    <row r="2527" spans="1:9" x14ac:dyDescent="0.2">
      <c r="A2527" s="11" t="s">
        <v>1526</v>
      </c>
      <c r="B2527" s="8">
        <v>12</v>
      </c>
      <c r="C2527" s="6">
        <v>0.01</v>
      </c>
      <c r="D2527" s="6">
        <v>8.9605734767025103E-2</v>
      </c>
      <c r="E2527" s="4"/>
      <c r="F2527" s="9"/>
      <c r="G2527" s="4"/>
      <c r="H2527" s="4"/>
      <c r="I2527" s="4"/>
    </row>
    <row r="2528" spans="1:9" x14ac:dyDescent="0.2">
      <c r="A2528" s="11" t="s">
        <v>1527</v>
      </c>
      <c r="B2528" s="8">
        <v>11.99</v>
      </c>
      <c r="C2528" s="6">
        <v>0.02</v>
      </c>
      <c r="D2528" s="6">
        <v>0.17953321364452421</v>
      </c>
      <c r="E2528" s="4"/>
      <c r="F2528" s="9"/>
      <c r="G2528" s="4"/>
      <c r="H2528" s="4"/>
      <c r="I2528" s="4"/>
    </row>
    <row r="2529" spans="1:9" x14ac:dyDescent="0.2">
      <c r="A2529" s="11" t="s">
        <v>1528</v>
      </c>
      <c r="B2529" s="8">
        <v>11.98</v>
      </c>
      <c r="C2529" s="6">
        <v>0.01</v>
      </c>
      <c r="D2529" s="6">
        <v>8.9847259658580397E-2</v>
      </c>
      <c r="E2529" s="4"/>
      <c r="F2529" s="9"/>
      <c r="G2529" s="4"/>
      <c r="H2529" s="4"/>
      <c r="I2529" s="4"/>
    </row>
    <row r="2530" spans="1:9" x14ac:dyDescent="0.2">
      <c r="A2530" s="11" t="s">
        <v>1529</v>
      </c>
      <c r="B2530" s="8">
        <v>11.97</v>
      </c>
      <c r="C2530" s="6">
        <v>7.0000000000000007E-2</v>
      </c>
      <c r="D2530" s="6">
        <v>0.63291139240506333</v>
      </c>
      <c r="E2530" s="4"/>
      <c r="F2530" s="9"/>
      <c r="G2530" s="4"/>
      <c r="H2530" s="4"/>
      <c r="I2530" s="4"/>
    </row>
    <row r="2531" spans="1:9" x14ac:dyDescent="0.2">
      <c r="A2531" s="11" t="s">
        <v>1530</v>
      </c>
      <c r="B2531" s="8">
        <v>11.88</v>
      </c>
      <c r="C2531" s="6">
        <v>0.06</v>
      </c>
      <c r="D2531" s="6">
        <v>0.54545454545454541</v>
      </c>
      <c r="E2531" s="4"/>
      <c r="F2531" s="9"/>
      <c r="G2531" s="4"/>
      <c r="H2531" s="4"/>
      <c r="I2531" s="4"/>
    </row>
    <row r="2532" spans="1:9" x14ac:dyDescent="0.2">
      <c r="A2532" s="11" t="s">
        <v>1531</v>
      </c>
      <c r="B2532" s="8">
        <v>11.82</v>
      </c>
      <c r="C2532" s="6">
        <v>-0.01</v>
      </c>
      <c r="D2532" s="6">
        <v>-9.0826521344232497E-2</v>
      </c>
      <c r="E2532" s="4"/>
      <c r="F2532" s="9"/>
      <c r="G2532" s="4"/>
      <c r="H2532" s="4"/>
      <c r="I2532" s="4"/>
    </row>
    <row r="2533" spans="1:9" x14ac:dyDescent="0.2">
      <c r="A2533" s="11" t="s">
        <v>1532</v>
      </c>
      <c r="B2533" s="8">
        <v>11.83</v>
      </c>
      <c r="C2533" s="6">
        <v>0.05</v>
      </c>
      <c r="D2533" s="6">
        <v>0.45620437956204379</v>
      </c>
      <c r="E2533" s="4"/>
      <c r="F2533" s="9"/>
      <c r="G2533" s="4"/>
      <c r="H2533" s="4"/>
      <c r="I2533" s="4"/>
    </row>
    <row r="2534" spans="1:9" x14ac:dyDescent="0.2">
      <c r="A2534" s="11" t="s">
        <v>1533</v>
      </c>
      <c r="B2534" s="8">
        <v>11.78</v>
      </c>
      <c r="C2534" s="6">
        <v>-0.03</v>
      </c>
      <c r="D2534" s="6">
        <v>-0.27297543221110099</v>
      </c>
      <c r="E2534" s="4"/>
      <c r="F2534" s="9"/>
      <c r="G2534" s="4"/>
      <c r="H2534" s="4"/>
      <c r="I2534" s="4"/>
    </row>
    <row r="2535" spans="1:9" x14ac:dyDescent="0.2">
      <c r="A2535" s="11" t="s">
        <v>1534</v>
      </c>
      <c r="B2535" s="8">
        <v>11.81</v>
      </c>
      <c r="C2535" s="6">
        <v>0.05</v>
      </c>
      <c r="D2535" s="6">
        <v>0.45703839122486289</v>
      </c>
      <c r="E2535" s="4"/>
      <c r="F2535" s="9"/>
      <c r="G2535" s="4"/>
      <c r="H2535" s="4"/>
      <c r="I2535" s="4"/>
    </row>
    <row r="2536" spans="1:9" x14ac:dyDescent="0.2">
      <c r="A2536" s="11" t="s">
        <v>1535</v>
      </c>
      <c r="B2536" s="8">
        <v>11.75</v>
      </c>
      <c r="C2536" s="6">
        <v>0.02</v>
      </c>
      <c r="D2536" s="6">
        <v>0.18315018315018311</v>
      </c>
      <c r="E2536" s="4"/>
      <c r="F2536" s="9"/>
      <c r="G2536" s="4"/>
      <c r="H2536" s="4"/>
      <c r="I2536" s="4"/>
    </row>
    <row r="2537" spans="1:9" x14ac:dyDescent="0.2">
      <c r="A2537" s="11" t="s">
        <v>1536</v>
      </c>
      <c r="B2537" s="8">
        <v>11.73</v>
      </c>
      <c r="C2537" s="6">
        <v>0.01</v>
      </c>
      <c r="D2537" s="6">
        <v>9.1659028414298793E-2</v>
      </c>
      <c r="E2537" s="4"/>
      <c r="F2537" s="9"/>
      <c r="G2537" s="4"/>
      <c r="H2537" s="4"/>
      <c r="I2537" s="4"/>
    </row>
    <row r="2538" spans="1:9" x14ac:dyDescent="0.2">
      <c r="A2538" s="11" t="s">
        <v>1537</v>
      </c>
      <c r="B2538" s="8">
        <v>11.72</v>
      </c>
      <c r="C2538" s="6">
        <v>7.0000000000000007E-2</v>
      </c>
      <c r="D2538" s="6">
        <v>0.64575645756457567</v>
      </c>
      <c r="E2538" s="4"/>
      <c r="F2538" s="9"/>
      <c r="G2538" s="4"/>
      <c r="H2538" s="4"/>
      <c r="I2538" s="4"/>
    </row>
    <row r="2539" spans="1:9" x14ac:dyDescent="0.2">
      <c r="A2539" s="11" t="s">
        <v>1538</v>
      </c>
      <c r="B2539" s="8">
        <v>11.65</v>
      </c>
      <c r="C2539" s="6">
        <v>-0.04</v>
      </c>
      <c r="D2539" s="6">
        <v>-0.36764705882352938</v>
      </c>
      <c r="E2539" s="4"/>
      <c r="F2539" s="9"/>
      <c r="G2539" s="4"/>
      <c r="H2539" s="4"/>
      <c r="I2539" s="4"/>
    </row>
    <row r="2540" spans="1:9" x14ac:dyDescent="0.2">
      <c r="A2540" s="11" t="s">
        <v>1539</v>
      </c>
      <c r="B2540" s="8">
        <v>11.69</v>
      </c>
      <c r="C2540" s="6">
        <v>-0.1</v>
      </c>
      <c r="D2540" s="6">
        <v>-0.91074681238615662</v>
      </c>
      <c r="E2540" s="4"/>
      <c r="F2540" s="9"/>
      <c r="G2540" s="4"/>
      <c r="H2540" s="4"/>
      <c r="I2540" s="4"/>
    </row>
    <row r="2541" spans="1:9" x14ac:dyDescent="0.2">
      <c r="A2541" s="11" t="s">
        <v>1540</v>
      </c>
      <c r="B2541" s="8">
        <v>11.8</v>
      </c>
      <c r="C2541" s="6">
        <v>0</v>
      </c>
      <c r="D2541" s="6">
        <v>0</v>
      </c>
      <c r="E2541" s="4"/>
      <c r="F2541" s="9"/>
      <c r="G2541" s="4"/>
      <c r="H2541" s="4"/>
      <c r="I2541" s="4"/>
    </row>
    <row r="2542" spans="1:9" x14ac:dyDescent="0.2">
      <c r="A2542" s="11" t="s">
        <v>1541</v>
      </c>
      <c r="B2542" s="8">
        <v>11.8</v>
      </c>
      <c r="C2542" s="6">
        <v>0.02</v>
      </c>
      <c r="D2542" s="6">
        <v>0.18248175182481749</v>
      </c>
      <c r="E2542" s="4"/>
      <c r="F2542" s="9"/>
      <c r="G2542" s="4"/>
      <c r="H2542" s="4"/>
      <c r="I2542" s="4"/>
    </row>
    <row r="2543" spans="1:9" x14ac:dyDescent="0.2">
      <c r="A2543" s="11" t="s">
        <v>1542</v>
      </c>
      <c r="B2543" s="8">
        <v>11.77</v>
      </c>
      <c r="C2543" s="6">
        <v>0.02</v>
      </c>
      <c r="D2543" s="6">
        <v>0.18281535648994521</v>
      </c>
      <c r="E2543" s="4"/>
      <c r="F2543" s="9"/>
      <c r="G2543" s="4"/>
      <c r="H2543" s="4"/>
      <c r="I2543" s="4"/>
    </row>
    <row r="2544" spans="1:9" x14ac:dyDescent="0.2">
      <c r="A2544" s="11" t="s">
        <v>1543</v>
      </c>
      <c r="B2544" s="8">
        <v>11.75</v>
      </c>
      <c r="C2544" s="6">
        <v>0</v>
      </c>
      <c r="D2544" s="6">
        <v>0</v>
      </c>
      <c r="E2544" s="4"/>
      <c r="F2544" s="9"/>
      <c r="G2544" s="4"/>
      <c r="H2544" s="4"/>
      <c r="I2544" s="4"/>
    </row>
    <row r="2545" spans="1:9" x14ac:dyDescent="0.2">
      <c r="A2545" s="11" t="s">
        <v>1544</v>
      </c>
      <c r="B2545" s="8">
        <v>11.76</v>
      </c>
      <c r="C2545" s="6">
        <v>-0.09</v>
      </c>
      <c r="D2545" s="6">
        <v>-0.81595648232094287</v>
      </c>
      <c r="E2545" s="4"/>
      <c r="F2545" s="9"/>
      <c r="G2545" s="4"/>
      <c r="H2545" s="4"/>
      <c r="I2545" s="4"/>
    </row>
    <row r="2546" spans="1:9" x14ac:dyDescent="0.2">
      <c r="A2546" s="11" t="s">
        <v>1545</v>
      </c>
      <c r="B2546" s="8">
        <v>11.86</v>
      </c>
      <c r="C2546" s="6">
        <v>-0.03</v>
      </c>
      <c r="D2546" s="6">
        <v>-0.27124773960217002</v>
      </c>
      <c r="E2546" s="4"/>
      <c r="F2546" s="9"/>
      <c r="G2546" s="4"/>
      <c r="H2546" s="4"/>
      <c r="I2546" s="4"/>
    </row>
    <row r="2547" spans="1:9" x14ac:dyDescent="0.2">
      <c r="A2547" s="11" t="s">
        <v>1546</v>
      </c>
      <c r="B2547" s="8">
        <v>11.88</v>
      </c>
      <c r="C2547" s="6">
        <v>-0.15</v>
      </c>
      <c r="D2547" s="6">
        <v>-1.3380909901873328</v>
      </c>
      <c r="E2547" s="4"/>
      <c r="F2547" s="9"/>
      <c r="G2547" s="4"/>
      <c r="H2547" s="4"/>
      <c r="I2547" s="4"/>
    </row>
    <row r="2548" spans="1:9" x14ac:dyDescent="0.2">
      <c r="A2548" s="11" t="s">
        <v>1547</v>
      </c>
      <c r="B2548" s="8">
        <v>12.04</v>
      </c>
      <c r="C2548" s="6">
        <v>0.03</v>
      </c>
      <c r="D2548" s="6">
        <v>0.26833631484794268</v>
      </c>
      <c r="E2548" s="4"/>
      <c r="F2548" s="9"/>
      <c r="G2548" s="4"/>
      <c r="H2548" s="4"/>
      <c r="I2548" s="4"/>
    </row>
    <row r="2549" spans="1:9" x14ac:dyDescent="0.2">
      <c r="A2549" s="11" t="s">
        <v>1548</v>
      </c>
      <c r="B2549" s="8">
        <v>12.01</v>
      </c>
      <c r="C2549" s="6">
        <v>0.03</v>
      </c>
      <c r="D2549" s="6">
        <v>0.26905829596412562</v>
      </c>
      <c r="E2549" s="4"/>
      <c r="F2549" s="9"/>
      <c r="G2549" s="4"/>
      <c r="H2549" s="4"/>
      <c r="I2549" s="4"/>
    </row>
    <row r="2550" spans="1:9" x14ac:dyDescent="0.2">
      <c r="A2550" s="11" t="s">
        <v>1549</v>
      </c>
      <c r="B2550" s="8">
        <v>11.98</v>
      </c>
      <c r="C2550" s="6">
        <v>0</v>
      </c>
      <c r="D2550" s="6">
        <v>0</v>
      </c>
      <c r="E2550" s="4"/>
      <c r="F2550" s="9"/>
      <c r="G2550" s="4"/>
      <c r="H2550" s="4"/>
      <c r="I2550" s="4"/>
    </row>
    <row r="2551" spans="1:9" x14ac:dyDescent="0.2">
      <c r="A2551" s="11" t="s">
        <v>1550</v>
      </c>
      <c r="B2551" s="8">
        <v>11.98</v>
      </c>
      <c r="C2551" s="6">
        <v>0.02</v>
      </c>
      <c r="D2551" s="6">
        <v>0.17969451931716079</v>
      </c>
      <c r="E2551" s="4"/>
      <c r="F2551" s="9"/>
      <c r="G2551" s="4"/>
      <c r="H2551" s="4"/>
      <c r="I2551" s="4"/>
    </row>
    <row r="2552" spans="1:9" x14ac:dyDescent="0.2">
      <c r="A2552" s="11" t="s">
        <v>1551</v>
      </c>
      <c r="B2552" s="8">
        <v>11.95</v>
      </c>
      <c r="C2552" s="6">
        <v>0</v>
      </c>
      <c r="D2552" s="6">
        <v>0</v>
      </c>
      <c r="E2552" s="4"/>
      <c r="F2552" s="9"/>
      <c r="G2552" s="4"/>
      <c r="H2552" s="4"/>
      <c r="I2552" s="4"/>
    </row>
    <row r="2553" spans="1:9" x14ac:dyDescent="0.2">
      <c r="A2553" s="11" t="s">
        <v>1552</v>
      </c>
      <c r="B2553" s="8">
        <v>11.96</v>
      </c>
      <c r="C2553" s="6">
        <v>-0.05</v>
      </c>
      <c r="D2553" s="6">
        <v>-0.44722719141323791</v>
      </c>
      <c r="E2553" s="4"/>
      <c r="F2553" s="9"/>
      <c r="G2553" s="4"/>
      <c r="H2553" s="4"/>
      <c r="I2553" s="4"/>
    </row>
    <row r="2554" spans="1:9" x14ac:dyDescent="0.2">
      <c r="A2554" s="11" t="s">
        <v>1553</v>
      </c>
      <c r="B2554" s="8">
        <v>12.01</v>
      </c>
      <c r="C2554" s="6">
        <v>-0.01</v>
      </c>
      <c r="D2554" s="6">
        <v>-8.9365504915102797E-2</v>
      </c>
      <c r="E2554" s="4"/>
      <c r="F2554" s="9"/>
      <c r="G2554" s="4"/>
      <c r="H2554" s="4"/>
      <c r="I2554" s="4"/>
    </row>
    <row r="2555" spans="1:9" x14ac:dyDescent="0.2">
      <c r="A2555" s="11" t="s">
        <v>1554</v>
      </c>
      <c r="B2555" s="8">
        <v>12.03</v>
      </c>
      <c r="C2555" s="6">
        <v>0.01</v>
      </c>
      <c r="D2555" s="6">
        <v>8.9445438282647602E-2</v>
      </c>
      <c r="E2555" s="4"/>
      <c r="F2555" s="9"/>
      <c r="G2555" s="4"/>
      <c r="H2555" s="4"/>
      <c r="I2555" s="4"/>
    </row>
    <row r="2556" spans="1:9" x14ac:dyDescent="0.2">
      <c r="A2556" s="11" t="s">
        <v>1555</v>
      </c>
      <c r="B2556" s="8">
        <v>12.01</v>
      </c>
      <c r="C2556" s="6">
        <v>0.04</v>
      </c>
      <c r="D2556" s="6">
        <v>0.35906642728904847</v>
      </c>
      <c r="E2556" s="4"/>
      <c r="F2556" s="9"/>
      <c r="G2556" s="4"/>
      <c r="H2556" s="4"/>
      <c r="I2556" s="4"/>
    </row>
    <row r="2557" spans="1:9" x14ac:dyDescent="0.2">
      <c r="A2557" s="11" t="s">
        <v>1556</v>
      </c>
      <c r="B2557" s="8">
        <v>11.97</v>
      </c>
      <c r="C2557" s="6">
        <v>0.04</v>
      </c>
      <c r="D2557" s="6">
        <v>0.36036036036036029</v>
      </c>
      <c r="E2557" s="4"/>
      <c r="F2557" s="9"/>
      <c r="G2557" s="4"/>
      <c r="H2557" s="4"/>
      <c r="I2557" s="4"/>
    </row>
    <row r="2558" spans="1:9" x14ac:dyDescent="0.2">
      <c r="A2558" s="11" t="s">
        <v>1557</v>
      </c>
      <c r="B2558" s="8">
        <v>11.93</v>
      </c>
      <c r="C2558" s="6">
        <v>0</v>
      </c>
      <c r="D2558" s="6">
        <v>0</v>
      </c>
      <c r="E2558" s="4"/>
      <c r="F2558" s="9"/>
      <c r="G2558" s="4"/>
      <c r="H2558" s="4"/>
      <c r="I2558" s="4"/>
    </row>
    <row r="2559" spans="1:9" x14ac:dyDescent="0.2">
      <c r="A2559" s="11" t="s">
        <v>1558</v>
      </c>
      <c r="B2559" s="8">
        <v>11.92</v>
      </c>
      <c r="C2559" s="6">
        <v>-0.01</v>
      </c>
      <c r="D2559" s="6">
        <v>-9.0009000900089994E-2</v>
      </c>
      <c r="E2559" s="4"/>
      <c r="F2559" s="9"/>
      <c r="G2559" s="4"/>
      <c r="H2559" s="4"/>
      <c r="I2559" s="4"/>
    </row>
    <row r="2560" spans="1:9" x14ac:dyDescent="0.2">
      <c r="A2560" s="11" t="s">
        <v>1559</v>
      </c>
      <c r="B2560" s="8">
        <v>11.94</v>
      </c>
      <c r="C2560" s="6">
        <v>-0.02</v>
      </c>
      <c r="D2560" s="6">
        <v>-0.17969451931716079</v>
      </c>
      <c r="E2560" s="4"/>
      <c r="F2560" s="9"/>
      <c r="G2560" s="4"/>
      <c r="H2560" s="4"/>
      <c r="I2560" s="4"/>
    </row>
    <row r="2561" spans="1:9" x14ac:dyDescent="0.2">
      <c r="A2561" s="11" t="s">
        <v>1560</v>
      </c>
      <c r="B2561" s="8">
        <v>11.95</v>
      </c>
      <c r="C2561" s="6">
        <v>-0.03</v>
      </c>
      <c r="D2561" s="6">
        <v>-0.26881720430107531</v>
      </c>
      <c r="E2561" s="4"/>
      <c r="F2561" s="9"/>
      <c r="G2561" s="4"/>
      <c r="H2561" s="4"/>
      <c r="I2561" s="4"/>
    </row>
    <row r="2562" spans="1:9" x14ac:dyDescent="0.2">
      <c r="A2562" s="11" t="s">
        <v>1561</v>
      </c>
      <c r="B2562" s="8">
        <v>11.99</v>
      </c>
      <c r="C2562" s="6">
        <v>-0.06</v>
      </c>
      <c r="D2562" s="6">
        <v>-0.53475935828877008</v>
      </c>
      <c r="E2562" s="4"/>
      <c r="F2562" s="9"/>
      <c r="G2562" s="4"/>
      <c r="H2562" s="4"/>
      <c r="I2562" s="4"/>
    </row>
    <row r="2563" spans="1:9" x14ac:dyDescent="0.2">
      <c r="A2563" s="11" t="s">
        <v>1562</v>
      </c>
      <c r="B2563" s="8">
        <v>12.05</v>
      </c>
      <c r="C2563" s="6">
        <v>-0.04</v>
      </c>
      <c r="D2563" s="6">
        <v>-0.35523978685612789</v>
      </c>
      <c r="E2563" s="4"/>
      <c r="F2563" s="9"/>
      <c r="G2563" s="4"/>
      <c r="H2563" s="4"/>
      <c r="I2563" s="4"/>
    </row>
    <row r="2564" spans="1:9" x14ac:dyDescent="0.2">
      <c r="A2564" s="11" t="s">
        <v>1563</v>
      </c>
      <c r="B2564" s="8">
        <v>12.09</v>
      </c>
      <c r="C2564" s="6">
        <v>0.04</v>
      </c>
      <c r="D2564" s="6">
        <v>0.35650623885917998</v>
      </c>
      <c r="E2564" s="4"/>
      <c r="F2564" s="9"/>
      <c r="G2564" s="4"/>
      <c r="H2564" s="4"/>
      <c r="I2564" s="4"/>
    </row>
    <row r="2565" spans="1:9" x14ac:dyDescent="0.2">
      <c r="A2565" s="11" t="s">
        <v>1564</v>
      </c>
      <c r="B2565" s="8">
        <v>12.05</v>
      </c>
      <c r="C2565" s="6">
        <v>0.01</v>
      </c>
      <c r="D2565" s="6">
        <v>8.9206066012488802E-2</v>
      </c>
      <c r="E2565" s="4"/>
      <c r="F2565" s="9"/>
      <c r="G2565" s="4"/>
      <c r="H2565" s="4"/>
      <c r="I2565" s="4"/>
    </row>
    <row r="2566" spans="1:9" x14ac:dyDescent="0.2">
      <c r="A2566" s="11" t="s">
        <v>1565</v>
      </c>
      <c r="B2566" s="8">
        <v>12.04</v>
      </c>
      <c r="C2566" s="6">
        <v>-0.01</v>
      </c>
      <c r="D2566" s="6">
        <v>-8.9126559714794995E-2</v>
      </c>
      <c r="E2566" s="4"/>
      <c r="F2566" s="9"/>
      <c r="G2566" s="4"/>
      <c r="H2566" s="4"/>
      <c r="I2566" s="4"/>
    </row>
    <row r="2567" spans="1:9" x14ac:dyDescent="0.2">
      <c r="A2567" s="11" t="s">
        <v>1566</v>
      </c>
      <c r="B2567" s="8">
        <v>12.05</v>
      </c>
      <c r="C2567" s="6">
        <v>0.03</v>
      </c>
      <c r="D2567" s="6">
        <v>0.26809651474530832</v>
      </c>
      <c r="E2567" s="4"/>
      <c r="F2567" s="9"/>
      <c r="G2567" s="4"/>
      <c r="H2567" s="4"/>
      <c r="I2567" s="4"/>
    </row>
    <row r="2568" spans="1:9" x14ac:dyDescent="0.2">
      <c r="A2568" s="11" t="s">
        <v>1567</v>
      </c>
      <c r="B2568" s="8">
        <v>12.02</v>
      </c>
      <c r="C2568" s="6">
        <v>0</v>
      </c>
      <c r="D2568" s="6">
        <v>0</v>
      </c>
      <c r="E2568" s="4"/>
      <c r="F2568" s="9"/>
      <c r="G2568" s="4"/>
      <c r="H2568" s="4"/>
      <c r="I2568" s="4"/>
    </row>
    <row r="2569" spans="1:9" x14ac:dyDescent="0.2">
      <c r="A2569" s="11" t="s">
        <v>1568</v>
      </c>
      <c r="B2569" s="8">
        <v>12.02</v>
      </c>
      <c r="C2569" s="6">
        <v>-0.05</v>
      </c>
      <c r="D2569" s="6">
        <v>-0.44483985765124562</v>
      </c>
      <c r="E2569" s="4"/>
      <c r="F2569" s="9"/>
      <c r="G2569" s="4"/>
      <c r="H2569" s="4"/>
      <c r="I2569" s="4"/>
    </row>
    <row r="2570" spans="1:9" x14ac:dyDescent="0.2">
      <c r="A2570" s="11" t="s">
        <v>1569</v>
      </c>
      <c r="B2570" s="8">
        <v>12.07</v>
      </c>
      <c r="C2570" s="6">
        <v>0.01</v>
      </c>
      <c r="D2570" s="6">
        <v>8.9047195013357103E-2</v>
      </c>
      <c r="E2570" s="4"/>
      <c r="F2570" s="9"/>
      <c r="G2570" s="4"/>
      <c r="H2570" s="4"/>
      <c r="I2570" s="4"/>
    </row>
    <row r="2571" spans="1:9" x14ac:dyDescent="0.2">
      <c r="A2571" s="11" t="s">
        <v>1570</v>
      </c>
      <c r="B2571" s="8">
        <v>12.06</v>
      </c>
      <c r="C2571" s="6">
        <v>0.02</v>
      </c>
      <c r="D2571" s="6">
        <v>0.17841213202497769</v>
      </c>
      <c r="E2571" s="4"/>
      <c r="F2571" s="9"/>
      <c r="G2571" s="4"/>
      <c r="H2571" s="4"/>
      <c r="I2571" s="4"/>
    </row>
    <row r="2572" spans="1:9" x14ac:dyDescent="0.2">
      <c r="A2572" s="11" t="s">
        <v>1571</v>
      </c>
      <c r="B2572" s="8">
        <v>12.03</v>
      </c>
      <c r="C2572" s="6">
        <v>0.01</v>
      </c>
      <c r="D2572" s="6">
        <v>8.9285714285714302E-2</v>
      </c>
      <c r="E2572" s="4"/>
      <c r="F2572" s="9"/>
      <c r="G2572" s="4"/>
      <c r="H2572" s="4"/>
      <c r="I2572" s="4"/>
    </row>
    <row r="2573" spans="1:9" x14ac:dyDescent="0.2">
      <c r="A2573" s="11" t="s">
        <v>1572</v>
      </c>
      <c r="B2573" s="8">
        <v>12.03</v>
      </c>
      <c r="C2573" s="6">
        <v>0.01</v>
      </c>
      <c r="D2573" s="6">
        <v>8.9365504915102797E-2</v>
      </c>
      <c r="E2573" s="4"/>
      <c r="F2573" s="9"/>
      <c r="G2573" s="4"/>
      <c r="H2573" s="4"/>
      <c r="I2573" s="4"/>
    </row>
    <row r="2574" spans="1:9" x14ac:dyDescent="0.2">
      <c r="A2574" s="11" t="s">
        <v>1573</v>
      </c>
      <c r="B2574" s="8">
        <v>12.02</v>
      </c>
      <c r="C2574" s="6">
        <v>0.04</v>
      </c>
      <c r="D2574" s="6">
        <v>0.35874439461883412</v>
      </c>
      <c r="E2574" s="4"/>
      <c r="F2574" s="9"/>
      <c r="G2574" s="4"/>
      <c r="H2574" s="4"/>
      <c r="I2574" s="4"/>
    </row>
    <row r="2575" spans="1:9" x14ac:dyDescent="0.2">
      <c r="A2575" s="11" t="s">
        <v>1574</v>
      </c>
      <c r="B2575" s="8">
        <v>11.97</v>
      </c>
      <c r="C2575" s="6">
        <v>0.02</v>
      </c>
      <c r="D2575" s="6">
        <v>0.17969451931716079</v>
      </c>
      <c r="E2575" s="4"/>
      <c r="F2575" s="9"/>
      <c r="G2575" s="4"/>
      <c r="H2575" s="4"/>
      <c r="I2575" s="4"/>
    </row>
    <row r="2576" spans="1:9" x14ac:dyDescent="0.2">
      <c r="A2576" s="11" t="s">
        <v>1575</v>
      </c>
      <c r="B2576" s="8">
        <v>11.95</v>
      </c>
      <c r="C2576" s="6">
        <v>0.02</v>
      </c>
      <c r="D2576" s="6">
        <v>0.18001800180017999</v>
      </c>
      <c r="E2576" s="4"/>
      <c r="F2576" s="9"/>
      <c r="G2576" s="4"/>
      <c r="H2576" s="4"/>
      <c r="I2576" s="4"/>
    </row>
    <row r="2577" spans="1:9" x14ac:dyDescent="0.2">
      <c r="A2577" s="11" t="s">
        <v>1576</v>
      </c>
      <c r="B2577" s="8">
        <v>11.92</v>
      </c>
      <c r="C2577" s="6">
        <v>0.09</v>
      </c>
      <c r="D2577" s="6">
        <v>0.81669691470054451</v>
      </c>
      <c r="E2577" s="4"/>
      <c r="F2577" s="9"/>
      <c r="G2577" s="4"/>
      <c r="H2577" s="4"/>
      <c r="I2577" s="4"/>
    </row>
    <row r="2578" spans="1:9" x14ac:dyDescent="0.2">
      <c r="A2578" s="11" t="s">
        <v>1577</v>
      </c>
      <c r="B2578" s="8">
        <v>11.83</v>
      </c>
      <c r="C2578" s="6">
        <v>-0.05</v>
      </c>
      <c r="D2578" s="6">
        <v>-0.45167118337850037</v>
      </c>
      <c r="E2578" s="4"/>
      <c r="F2578" s="9"/>
      <c r="G2578" s="4"/>
      <c r="H2578" s="4"/>
      <c r="I2578" s="4"/>
    </row>
    <row r="2579" spans="1:9" x14ac:dyDescent="0.2">
      <c r="A2579" s="11" t="s">
        <v>1578</v>
      </c>
      <c r="B2579" s="8">
        <v>11.88</v>
      </c>
      <c r="C2579" s="6">
        <v>0.02</v>
      </c>
      <c r="D2579" s="6">
        <v>0.1809954751131222</v>
      </c>
      <c r="E2579" s="4"/>
      <c r="F2579" s="9"/>
      <c r="G2579" s="4"/>
      <c r="H2579" s="4"/>
      <c r="I2579" s="4"/>
    </row>
    <row r="2580" spans="1:9" x14ac:dyDescent="0.2">
      <c r="A2580" s="11" t="s">
        <v>1579</v>
      </c>
      <c r="B2580" s="8">
        <v>11.87</v>
      </c>
      <c r="C2580" s="6">
        <v>7.0000000000000007E-2</v>
      </c>
      <c r="D2580" s="6">
        <v>0.63752276867030966</v>
      </c>
      <c r="E2580" s="4"/>
      <c r="F2580" s="9"/>
      <c r="G2580" s="4"/>
      <c r="H2580" s="4"/>
      <c r="I2580" s="4"/>
    </row>
    <row r="2581" spans="1:9" x14ac:dyDescent="0.2">
      <c r="A2581" s="11" t="s">
        <v>1580</v>
      </c>
      <c r="B2581" s="8">
        <v>11.79</v>
      </c>
      <c r="C2581" s="6">
        <v>-0.02</v>
      </c>
      <c r="D2581" s="6">
        <v>-0.1818181818181818</v>
      </c>
      <c r="E2581" s="4"/>
      <c r="F2581" s="9"/>
      <c r="G2581" s="4"/>
      <c r="H2581" s="4"/>
      <c r="I2581" s="4"/>
    </row>
    <row r="2582" spans="1:9" x14ac:dyDescent="0.2">
      <c r="A2582" s="11" t="s">
        <v>1581</v>
      </c>
      <c r="B2582" s="8">
        <v>11.81</v>
      </c>
      <c r="C2582" s="6">
        <v>0.08</v>
      </c>
      <c r="D2582" s="6">
        <v>0.73260073260073255</v>
      </c>
      <c r="E2582" s="4"/>
      <c r="F2582" s="9"/>
      <c r="G2582" s="4"/>
      <c r="H2582" s="4"/>
      <c r="I2582" s="4"/>
    </row>
    <row r="2583" spans="1:9" x14ac:dyDescent="0.2">
      <c r="A2583" s="11" t="s">
        <v>1582</v>
      </c>
      <c r="B2583" s="8">
        <v>11.72</v>
      </c>
      <c r="C2583" s="6">
        <v>0.13</v>
      </c>
      <c r="D2583" s="6">
        <v>1.2048192771084338</v>
      </c>
      <c r="E2583" s="4"/>
      <c r="F2583" s="9"/>
      <c r="G2583" s="4"/>
      <c r="H2583" s="4"/>
      <c r="I2583" s="4"/>
    </row>
    <row r="2584" spans="1:9" x14ac:dyDescent="0.2">
      <c r="A2584" s="11" t="s">
        <v>1583</v>
      </c>
      <c r="B2584" s="8">
        <v>11.59</v>
      </c>
      <c r="C2584" s="6">
        <v>0.05</v>
      </c>
      <c r="D2584" s="6">
        <v>0.46554934823091249</v>
      </c>
      <c r="E2584" s="4"/>
      <c r="F2584" s="9"/>
      <c r="G2584" s="4"/>
      <c r="H2584" s="4"/>
      <c r="I2584" s="4"/>
    </row>
    <row r="2585" spans="1:9" x14ac:dyDescent="0.2">
      <c r="A2585" s="11" t="s">
        <v>1584</v>
      </c>
      <c r="B2585" s="8">
        <v>11.53</v>
      </c>
      <c r="C2585" s="6">
        <v>-0.14000000000000001</v>
      </c>
      <c r="D2585" s="6">
        <v>-1.286764705882353</v>
      </c>
      <c r="E2585" s="4"/>
      <c r="F2585" s="9"/>
      <c r="G2585" s="4"/>
      <c r="H2585" s="4"/>
      <c r="I2585" s="4"/>
    </row>
    <row r="2586" spans="1:9" x14ac:dyDescent="0.2">
      <c r="A2586" s="11" t="s">
        <v>1585</v>
      </c>
      <c r="B2586" s="8">
        <v>11.68</v>
      </c>
      <c r="C2586" s="6">
        <v>-0.08</v>
      </c>
      <c r="D2586" s="6">
        <v>-0.72992700729927007</v>
      </c>
      <c r="E2586" s="4"/>
      <c r="F2586" s="9"/>
      <c r="G2586" s="4"/>
      <c r="H2586" s="4"/>
      <c r="I2586" s="4"/>
    </row>
    <row r="2587" spans="1:9" x14ac:dyDescent="0.2">
      <c r="A2587" s="11" t="s">
        <v>1586</v>
      </c>
      <c r="B2587" s="8">
        <v>11.76</v>
      </c>
      <c r="C2587" s="6">
        <v>-0.13</v>
      </c>
      <c r="D2587" s="6">
        <v>-1.1722272317403066</v>
      </c>
      <c r="E2587" s="4"/>
      <c r="F2587" s="9"/>
      <c r="G2587" s="4"/>
      <c r="H2587" s="4"/>
      <c r="I2587" s="4"/>
    </row>
    <row r="2588" spans="1:9" x14ac:dyDescent="0.2">
      <c r="A2588" s="11" t="s">
        <v>1587</v>
      </c>
      <c r="B2588" s="8">
        <v>11.9</v>
      </c>
      <c r="C2588" s="6">
        <v>0.02</v>
      </c>
      <c r="D2588" s="6">
        <v>0.18066847335140021</v>
      </c>
      <c r="E2588" s="4"/>
      <c r="F2588" s="9"/>
      <c r="G2588" s="4"/>
      <c r="H2588" s="4"/>
      <c r="I2588" s="4"/>
    </row>
    <row r="2589" spans="1:9" x14ac:dyDescent="0.2">
      <c r="A2589" s="11" t="s">
        <v>1588</v>
      </c>
      <c r="B2589" s="8">
        <v>11.88</v>
      </c>
      <c r="C2589" s="6">
        <v>-0.04</v>
      </c>
      <c r="D2589" s="6">
        <v>-0.36003600360035998</v>
      </c>
      <c r="E2589" s="4"/>
      <c r="F2589" s="9"/>
      <c r="G2589" s="4"/>
      <c r="H2589" s="4"/>
      <c r="I2589" s="4"/>
    </row>
    <row r="2590" spans="1:9" x14ac:dyDescent="0.2">
      <c r="A2590" s="11" t="s">
        <v>1589</v>
      </c>
      <c r="B2590" s="8">
        <v>11.93</v>
      </c>
      <c r="C2590" s="6">
        <v>0.03</v>
      </c>
      <c r="D2590" s="6">
        <v>0.27075812274368227</v>
      </c>
      <c r="E2590" s="4"/>
      <c r="F2590" s="9"/>
      <c r="G2590" s="4"/>
      <c r="H2590" s="4"/>
      <c r="I2590" s="4"/>
    </row>
    <row r="2591" spans="1:9" x14ac:dyDescent="0.2">
      <c r="A2591" s="11" t="s">
        <v>1590</v>
      </c>
      <c r="B2591" s="8">
        <v>11.89</v>
      </c>
      <c r="C2591" s="6">
        <v>0.1</v>
      </c>
      <c r="D2591" s="6">
        <v>0.91074681238615662</v>
      </c>
      <c r="E2591" s="4"/>
      <c r="F2591" s="9"/>
      <c r="G2591" s="4"/>
      <c r="H2591" s="4"/>
      <c r="I2591" s="4"/>
    </row>
    <row r="2592" spans="1:9" x14ac:dyDescent="0.2">
      <c r="A2592" s="11" t="s">
        <v>1591</v>
      </c>
      <c r="B2592" s="8">
        <v>11.78</v>
      </c>
      <c r="C2592" s="6">
        <v>-0.08</v>
      </c>
      <c r="D2592" s="6">
        <v>-0.72332730560578662</v>
      </c>
      <c r="E2592" s="4"/>
      <c r="F2592" s="9"/>
      <c r="G2592" s="4"/>
      <c r="H2592" s="4"/>
      <c r="I2592" s="4"/>
    </row>
    <row r="2593" spans="1:9" x14ac:dyDescent="0.2">
      <c r="A2593" s="11" t="s">
        <v>1592</v>
      </c>
      <c r="B2593" s="8">
        <v>11.87</v>
      </c>
      <c r="C2593" s="6">
        <v>0</v>
      </c>
      <c r="D2593" s="6">
        <v>0</v>
      </c>
      <c r="E2593" s="4"/>
      <c r="F2593" s="9"/>
      <c r="G2593" s="4"/>
      <c r="H2593" s="4"/>
      <c r="I2593" s="4"/>
    </row>
    <row r="2594" spans="1:9" x14ac:dyDescent="0.2">
      <c r="A2594" s="11" t="s">
        <v>1593</v>
      </c>
      <c r="B2594" s="8">
        <v>11.87</v>
      </c>
      <c r="C2594" s="6">
        <v>-0.14000000000000001</v>
      </c>
      <c r="D2594" s="6">
        <v>-1.25</v>
      </c>
      <c r="E2594" s="4"/>
      <c r="F2594" s="9"/>
      <c r="G2594" s="4"/>
      <c r="H2594" s="4"/>
      <c r="I2594" s="4"/>
    </row>
    <row r="2595" spans="1:9" x14ac:dyDescent="0.2">
      <c r="A2595" s="11" t="s">
        <v>1594</v>
      </c>
      <c r="B2595" s="8">
        <v>12.02</v>
      </c>
      <c r="C2595" s="6">
        <v>0.04</v>
      </c>
      <c r="D2595" s="6">
        <v>0.35842293906810041</v>
      </c>
      <c r="E2595" s="4"/>
      <c r="F2595" s="9"/>
      <c r="G2595" s="4"/>
      <c r="H2595" s="4"/>
      <c r="I2595" s="4"/>
    </row>
    <row r="2596" spans="1:9" x14ac:dyDescent="0.2">
      <c r="A2596" s="11" t="s">
        <v>1595</v>
      </c>
      <c r="B2596" s="8">
        <v>11.98</v>
      </c>
      <c r="C2596" s="6">
        <v>0.03</v>
      </c>
      <c r="D2596" s="6">
        <v>0.26954177897574122</v>
      </c>
      <c r="E2596" s="4"/>
      <c r="F2596" s="9"/>
      <c r="G2596" s="4"/>
      <c r="H2596" s="4"/>
      <c r="I2596" s="4"/>
    </row>
    <row r="2597" spans="1:9" x14ac:dyDescent="0.2">
      <c r="A2597" s="11" t="s">
        <v>1596</v>
      </c>
      <c r="B2597" s="8">
        <v>11.95</v>
      </c>
      <c r="C2597" s="6">
        <v>-0.1</v>
      </c>
      <c r="D2597" s="6">
        <v>-0.89047195013357083</v>
      </c>
      <c r="E2597" s="4"/>
      <c r="F2597" s="9"/>
      <c r="G2597" s="4"/>
      <c r="H2597" s="4"/>
      <c r="I2597" s="4"/>
    </row>
    <row r="2598" spans="1:9" x14ac:dyDescent="0.2">
      <c r="A2598" s="11" t="s">
        <v>1597</v>
      </c>
      <c r="B2598" s="8">
        <v>12.05</v>
      </c>
      <c r="C2598" s="6">
        <v>-7.0000000000000007E-2</v>
      </c>
      <c r="D2598" s="6">
        <v>-0.61946902654867253</v>
      </c>
      <c r="E2598" s="4"/>
      <c r="F2598" s="9"/>
      <c r="G2598" s="4"/>
      <c r="H2598" s="4"/>
      <c r="I2598" s="4"/>
    </row>
    <row r="2599" spans="1:9" x14ac:dyDescent="0.2">
      <c r="A2599" s="11" t="s">
        <v>1598</v>
      </c>
      <c r="B2599" s="8">
        <v>12.13</v>
      </c>
      <c r="C2599" s="6">
        <v>0.02</v>
      </c>
      <c r="D2599" s="6">
        <v>0.1773049645390071</v>
      </c>
      <c r="E2599" s="4"/>
      <c r="F2599" s="9"/>
      <c r="G2599" s="4"/>
      <c r="H2599" s="4"/>
      <c r="I2599" s="4"/>
    </row>
    <row r="2600" spans="1:9" x14ac:dyDescent="0.2">
      <c r="A2600" s="11" t="s">
        <v>1599</v>
      </c>
      <c r="B2600" s="8">
        <v>12.11</v>
      </c>
      <c r="C2600" s="6">
        <v>-0.1</v>
      </c>
      <c r="D2600" s="6">
        <v>-0.87873462214411246</v>
      </c>
      <c r="E2600" s="4"/>
      <c r="F2600" s="9"/>
      <c r="G2600" s="4"/>
      <c r="H2600" s="4"/>
      <c r="I2600" s="4"/>
    </row>
    <row r="2601" spans="1:9" x14ac:dyDescent="0.2">
      <c r="A2601" s="11" t="s">
        <v>1600</v>
      </c>
      <c r="B2601" s="8">
        <v>12.22</v>
      </c>
      <c r="C2601" s="6">
        <v>-0.02</v>
      </c>
      <c r="D2601" s="6">
        <v>-0.17543859649122809</v>
      </c>
      <c r="E2601" s="4"/>
      <c r="F2601" s="9"/>
      <c r="G2601" s="4"/>
      <c r="H2601" s="4"/>
      <c r="I2601" s="4"/>
    </row>
    <row r="2602" spans="1:9" x14ac:dyDescent="0.2">
      <c r="A2602" s="11" t="s">
        <v>1601</v>
      </c>
      <c r="B2602" s="8">
        <v>12.23</v>
      </c>
      <c r="C2602" s="6">
        <v>-0.05</v>
      </c>
      <c r="D2602" s="6">
        <v>-0.4366812227074236</v>
      </c>
      <c r="E2602" s="4"/>
      <c r="F2602" s="9"/>
      <c r="G2602" s="4"/>
      <c r="H2602" s="4"/>
      <c r="I2602" s="4"/>
    </row>
    <row r="2603" spans="1:9" x14ac:dyDescent="0.2">
      <c r="A2603" s="11" t="s">
        <v>1602</v>
      </c>
      <c r="B2603" s="8">
        <v>12.28</v>
      </c>
      <c r="C2603" s="6">
        <v>-0.1</v>
      </c>
      <c r="D2603" s="6">
        <v>-0.86580086580086579</v>
      </c>
      <c r="E2603" s="4"/>
      <c r="F2603" s="9"/>
      <c r="G2603" s="4"/>
      <c r="H2603" s="4"/>
      <c r="I2603" s="4"/>
    </row>
    <row r="2604" spans="1:9" x14ac:dyDescent="0.2">
      <c r="A2604" s="11" t="s">
        <v>1603</v>
      </c>
      <c r="B2604" s="8">
        <v>12.39</v>
      </c>
      <c r="C2604" s="6">
        <v>0.08</v>
      </c>
      <c r="D2604" s="6">
        <v>0.69747166521360071</v>
      </c>
      <c r="E2604" s="4"/>
      <c r="F2604" s="9"/>
      <c r="G2604" s="4"/>
      <c r="H2604" s="4"/>
      <c r="I2604" s="4"/>
    </row>
    <row r="2605" spans="1:9" x14ac:dyDescent="0.2">
      <c r="A2605" s="11" t="s">
        <v>1604</v>
      </c>
      <c r="B2605" s="8">
        <v>12.31</v>
      </c>
      <c r="C2605" s="6">
        <v>0</v>
      </c>
      <c r="D2605" s="6">
        <v>0</v>
      </c>
      <c r="E2605" s="4"/>
      <c r="F2605" s="9"/>
      <c r="G2605" s="4"/>
      <c r="H2605" s="4"/>
      <c r="I2605" s="4"/>
    </row>
    <row r="2606" spans="1:9" x14ac:dyDescent="0.2">
      <c r="A2606" s="11" t="s">
        <v>1605</v>
      </c>
      <c r="B2606" s="8">
        <v>12.3</v>
      </c>
      <c r="C2606" s="6">
        <v>-0.03</v>
      </c>
      <c r="D2606" s="6">
        <v>-0.2608695652173913</v>
      </c>
      <c r="E2606" s="4"/>
      <c r="F2606" s="9"/>
      <c r="G2606" s="4"/>
      <c r="H2606" s="4"/>
      <c r="I2606" s="4"/>
    </row>
    <row r="2607" spans="1:9" x14ac:dyDescent="0.2">
      <c r="A2607" s="11" t="s">
        <v>1606</v>
      </c>
      <c r="B2607" s="8">
        <v>12.34</v>
      </c>
      <c r="C2607" s="6">
        <v>-0.17</v>
      </c>
      <c r="D2607" s="6">
        <v>-1.4567266495287061</v>
      </c>
      <c r="E2607" s="4"/>
      <c r="F2607" s="9"/>
      <c r="G2607" s="4"/>
      <c r="H2607" s="4"/>
      <c r="I2607" s="4"/>
    </row>
    <row r="2608" spans="1:9" x14ac:dyDescent="0.2">
      <c r="A2608" s="11" t="s">
        <v>1607</v>
      </c>
      <c r="B2608" s="8">
        <v>12.52</v>
      </c>
      <c r="C2608" s="6">
        <v>0.01</v>
      </c>
      <c r="D2608" s="6">
        <v>8.5763293310463104E-2</v>
      </c>
      <c r="E2608" s="4"/>
      <c r="F2608" s="9"/>
      <c r="G2608" s="4"/>
      <c r="H2608" s="4"/>
      <c r="I2608" s="4"/>
    </row>
    <row r="2609" spans="1:9" x14ac:dyDescent="0.2">
      <c r="A2609" s="11" t="s">
        <v>1608</v>
      </c>
      <c r="B2609" s="8">
        <v>12.52</v>
      </c>
      <c r="C2609" s="6">
        <v>0.01</v>
      </c>
      <c r="D2609" s="6">
        <v>8.5836909871244593E-2</v>
      </c>
      <c r="E2609" s="4"/>
      <c r="F2609" s="9"/>
      <c r="G2609" s="4"/>
      <c r="H2609" s="4"/>
      <c r="I2609" s="4"/>
    </row>
    <row r="2610" spans="1:9" x14ac:dyDescent="0.2">
      <c r="A2610" s="11" t="s">
        <v>1609</v>
      </c>
      <c r="B2610" s="8">
        <v>12.5</v>
      </c>
      <c r="C2610" s="6">
        <v>0.03</v>
      </c>
      <c r="D2610" s="6">
        <v>0.25817555938037873</v>
      </c>
      <c r="E2610" s="4"/>
      <c r="F2610" s="9"/>
      <c r="G2610" s="4"/>
      <c r="H2610" s="4"/>
      <c r="I2610" s="4"/>
    </row>
    <row r="2611" spans="1:9" x14ac:dyDescent="0.2">
      <c r="A2611" s="11" t="s">
        <v>1610</v>
      </c>
      <c r="B2611" s="8">
        <v>12.46</v>
      </c>
      <c r="C2611" s="6">
        <v>0.03</v>
      </c>
      <c r="D2611" s="6">
        <v>0.25884383088869722</v>
      </c>
      <c r="E2611" s="4"/>
      <c r="F2611" s="9"/>
      <c r="G2611" s="4"/>
      <c r="H2611" s="4"/>
      <c r="I2611" s="4"/>
    </row>
    <row r="2612" spans="1:9" x14ac:dyDescent="0.2">
      <c r="A2612" s="11" t="s">
        <v>1611</v>
      </c>
      <c r="B2612" s="8">
        <v>12.44</v>
      </c>
      <c r="C2612" s="6">
        <v>0.08</v>
      </c>
      <c r="D2612" s="6">
        <v>0.69504778453518679</v>
      </c>
      <c r="E2612" s="4"/>
      <c r="F2612" s="9"/>
      <c r="G2612" s="4"/>
      <c r="H2612" s="4"/>
      <c r="I2612" s="4"/>
    </row>
    <row r="2613" spans="1:9" x14ac:dyDescent="0.2">
      <c r="A2613" s="11" t="s">
        <v>1612</v>
      </c>
      <c r="B2613" s="8">
        <v>12.35</v>
      </c>
      <c r="C2613" s="6">
        <v>0.02</v>
      </c>
      <c r="D2613" s="6">
        <v>0.1740644038294169</v>
      </c>
      <c r="E2613" s="4"/>
      <c r="F2613" s="9"/>
      <c r="G2613" s="4"/>
      <c r="H2613" s="4"/>
      <c r="I2613" s="4"/>
    </row>
    <row r="2614" spans="1:9" x14ac:dyDescent="0.2">
      <c r="A2614" s="11" t="s">
        <v>1613</v>
      </c>
      <c r="B2614" s="8">
        <v>12.33</v>
      </c>
      <c r="C2614" s="6">
        <v>-0.01</v>
      </c>
      <c r="D2614" s="6">
        <v>-8.6956521739130405E-2</v>
      </c>
      <c r="E2614" s="4"/>
      <c r="F2614" s="9"/>
      <c r="G2614" s="4"/>
      <c r="H2614" s="4"/>
      <c r="I2614" s="4"/>
    </row>
    <row r="2615" spans="1:9" x14ac:dyDescent="0.2">
      <c r="A2615" s="11" t="s">
        <v>1614</v>
      </c>
      <c r="B2615" s="8">
        <v>12.34</v>
      </c>
      <c r="C2615" s="6">
        <v>0.04</v>
      </c>
      <c r="D2615" s="6">
        <v>0.34904013961605579</v>
      </c>
      <c r="E2615" s="4"/>
      <c r="F2615" s="9"/>
      <c r="G2615" s="4"/>
      <c r="H2615" s="4"/>
      <c r="I2615" s="4"/>
    </row>
    <row r="2616" spans="1:9" x14ac:dyDescent="0.2">
      <c r="A2616" s="11" t="s">
        <v>1615</v>
      </c>
      <c r="B2616" s="8">
        <v>12.29</v>
      </c>
      <c r="C2616" s="6">
        <v>0.01</v>
      </c>
      <c r="D2616" s="6">
        <v>8.7336244541484698E-2</v>
      </c>
      <c r="E2616" s="4"/>
      <c r="F2616" s="9"/>
      <c r="G2616" s="4"/>
      <c r="H2616" s="4"/>
      <c r="I2616" s="4"/>
    </row>
    <row r="2617" spans="1:9" x14ac:dyDescent="0.2">
      <c r="A2617" s="11" t="s">
        <v>1616</v>
      </c>
      <c r="B2617" s="8">
        <v>12.29</v>
      </c>
      <c r="C2617" s="6">
        <v>0.04</v>
      </c>
      <c r="D2617" s="6">
        <v>0.35056967572304998</v>
      </c>
      <c r="E2617" s="4"/>
      <c r="F2617" s="9"/>
      <c r="G2617" s="4"/>
      <c r="H2617" s="4"/>
      <c r="I2617" s="4"/>
    </row>
    <row r="2618" spans="1:9" x14ac:dyDescent="0.2">
      <c r="A2618" s="11" t="s">
        <v>1617</v>
      </c>
      <c r="B2618" s="8">
        <v>12.25</v>
      </c>
      <c r="C2618" s="6">
        <v>-0.01</v>
      </c>
      <c r="D2618" s="6">
        <v>-8.7565674255691797E-2</v>
      </c>
      <c r="E2618" s="4"/>
      <c r="F2618" s="9"/>
      <c r="G2618" s="4"/>
      <c r="H2618" s="4"/>
      <c r="I2618" s="4"/>
    </row>
    <row r="2619" spans="1:9" x14ac:dyDescent="0.2">
      <c r="A2619" s="11" t="s">
        <v>1618</v>
      </c>
      <c r="B2619" s="8">
        <v>12.25</v>
      </c>
      <c r="C2619" s="6">
        <v>0.05</v>
      </c>
      <c r="D2619" s="6">
        <v>0.43975373790677219</v>
      </c>
      <c r="E2619" s="4"/>
      <c r="F2619" s="9"/>
      <c r="G2619" s="4"/>
      <c r="H2619" s="4"/>
      <c r="I2619" s="4"/>
    </row>
    <row r="2620" spans="1:9" x14ac:dyDescent="0.2">
      <c r="A2620" s="11" t="s">
        <v>1619</v>
      </c>
      <c r="B2620" s="8">
        <v>12.2</v>
      </c>
      <c r="C2620" s="6">
        <v>0.03</v>
      </c>
      <c r="D2620" s="6">
        <v>0.26455026455026448</v>
      </c>
      <c r="E2620" s="4"/>
      <c r="F2620" s="9"/>
      <c r="G2620" s="4"/>
      <c r="H2620" s="4"/>
      <c r="I2620" s="4"/>
    </row>
    <row r="2621" spans="1:9" x14ac:dyDescent="0.2">
      <c r="A2621" s="11" t="s">
        <v>1620</v>
      </c>
      <c r="B2621" s="8">
        <v>12.17</v>
      </c>
      <c r="C2621" s="6">
        <v>-0.01</v>
      </c>
      <c r="D2621" s="6">
        <v>-8.8105726872246701E-2</v>
      </c>
      <c r="E2621" s="4"/>
      <c r="F2621" s="9"/>
      <c r="G2621" s="4"/>
      <c r="H2621" s="4"/>
      <c r="I2621" s="4"/>
    </row>
    <row r="2622" spans="1:9" x14ac:dyDescent="0.2">
      <c r="A2622" s="11" t="s">
        <v>1621</v>
      </c>
      <c r="B2622" s="8">
        <v>12.17</v>
      </c>
      <c r="C2622" s="6">
        <v>0</v>
      </c>
      <c r="D2622" s="6">
        <v>0</v>
      </c>
      <c r="E2622" s="4"/>
      <c r="F2622" s="9"/>
      <c r="G2622" s="4"/>
      <c r="H2622" s="4"/>
      <c r="I2622" s="4"/>
    </row>
    <row r="2623" spans="1:9" x14ac:dyDescent="0.2">
      <c r="A2623" s="11" t="s">
        <v>1622</v>
      </c>
      <c r="B2623" s="8">
        <v>12.18</v>
      </c>
      <c r="C2623" s="6">
        <v>0.02</v>
      </c>
      <c r="D2623" s="6">
        <v>0.18</v>
      </c>
      <c r="E2623" s="4"/>
      <c r="F2623" s="9"/>
      <c r="G2623" s="4"/>
      <c r="H2623" s="4"/>
      <c r="I2623" s="4"/>
    </row>
    <row r="2624" spans="1:9" x14ac:dyDescent="0.2">
      <c r="A2624" s="11" t="s">
        <v>1623</v>
      </c>
      <c r="B2624" s="8">
        <v>12.16</v>
      </c>
      <c r="C2624" s="6">
        <v>0.01</v>
      </c>
      <c r="D2624" s="6">
        <v>0.09</v>
      </c>
      <c r="E2624" s="4"/>
      <c r="F2624" s="9"/>
      <c r="G2624" s="4"/>
      <c r="H2624" s="4"/>
      <c r="I2624" s="4"/>
    </row>
    <row r="2625" spans="1:9" x14ac:dyDescent="0.2">
      <c r="A2625" s="11" t="s">
        <v>1624</v>
      </c>
      <c r="B2625" s="8">
        <v>12.15</v>
      </c>
      <c r="C2625" s="6">
        <v>0.02</v>
      </c>
      <c r="D2625" s="6">
        <v>0.18</v>
      </c>
      <c r="E2625" s="4"/>
      <c r="F2625" s="9"/>
      <c r="G2625" s="4"/>
      <c r="H2625" s="4"/>
      <c r="I2625" s="4"/>
    </row>
    <row r="2626" spans="1:9" x14ac:dyDescent="0.2">
      <c r="A2626" s="11" t="s">
        <v>1625</v>
      </c>
      <c r="B2626" s="8">
        <v>12.12</v>
      </c>
      <c r="C2626" s="6">
        <v>7.0000000000000007E-2</v>
      </c>
      <c r="D2626" s="6">
        <v>0.62</v>
      </c>
      <c r="E2626" s="4"/>
      <c r="F2626" s="9"/>
      <c r="G2626" s="4"/>
      <c r="H2626" s="4"/>
      <c r="I2626" s="4"/>
    </row>
    <row r="2627" spans="1:9" x14ac:dyDescent="0.2">
      <c r="A2627" s="11" t="s">
        <v>1626</v>
      </c>
      <c r="B2627" s="8">
        <v>12.04</v>
      </c>
      <c r="C2627" s="6">
        <v>0.08</v>
      </c>
      <c r="D2627" s="6">
        <v>0.72</v>
      </c>
      <c r="E2627" s="4"/>
      <c r="F2627" s="9"/>
      <c r="G2627" s="4"/>
      <c r="H2627" s="4"/>
      <c r="I2627" s="4"/>
    </row>
    <row r="2628" spans="1:9" x14ac:dyDescent="0.2">
      <c r="A2628" s="11" t="s">
        <v>1627</v>
      </c>
      <c r="B2628" s="8">
        <v>11.96</v>
      </c>
      <c r="C2628" s="6">
        <v>0</v>
      </c>
      <c r="D2628" s="6">
        <v>0</v>
      </c>
      <c r="E2628" s="4"/>
      <c r="F2628" s="9"/>
      <c r="G2628" s="4"/>
      <c r="H2628" s="4"/>
      <c r="I2628" s="4"/>
    </row>
    <row r="2629" spans="1:9" x14ac:dyDescent="0.2">
      <c r="A2629" s="11" t="s">
        <v>1628</v>
      </c>
      <c r="B2629" s="8">
        <v>11.96</v>
      </c>
      <c r="C2629" s="6">
        <v>-0.02</v>
      </c>
      <c r="D2629" s="6">
        <v>-0.18</v>
      </c>
      <c r="E2629" s="4"/>
      <c r="F2629" s="9"/>
      <c r="G2629" s="4"/>
      <c r="H2629" s="4"/>
      <c r="I2629" s="4"/>
    </row>
    <row r="2630" spans="1:9" x14ac:dyDescent="0.2">
      <c r="A2630" s="11" t="s">
        <v>1629</v>
      </c>
      <c r="B2630" s="8">
        <v>11.98</v>
      </c>
      <c r="C2630" s="6">
        <v>-0.01</v>
      </c>
      <c r="D2630" s="6">
        <v>-0.09</v>
      </c>
      <c r="E2630" s="4"/>
      <c r="F2630" s="9"/>
      <c r="G2630" s="4"/>
      <c r="H2630" s="4"/>
      <c r="I2630" s="4"/>
    </row>
    <row r="2631" spans="1:9" x14ac:dyDescent="0.2">
      <c r="A2631" s="11" t="s">
        <v>1630</v>
      </c>
      <c r="B2631" s="8">
        <v>12</v>
      </c>
      <c r="C2631" s="6">
        <v>-0.06</v>
      </c>
      <c r="D2631" s="6">
        <v>-0.53</v>
      </c>
      <c r="E2631" s="4"/>
      <c r="F2631" s="9"/>
      <c r="G2631" s="4"/>
      <c r="H2631" s="4"/>
      <c r="I2631" s="4"/>
    </row>
    <row r="2632" spans="1:9" x14ac:dyDescent="0.2">
      <c r="A2632" s="11" t="s">
        <v>1631</v>
      </c>
      <c r="B2632" s="8">
        <v>12.05</v>
      </c>
      <c r="C2632" s="6">
        <v>-0.05</v>
      </c>
      <c r="D2632" s="6">
        <v>-0.44</v>
      </c>
      <c r="E2632" s="4"/>
      <c r="F2632" s="9"/>
      <c r="G2632" s="4"/>
      <c r="H2632" s="4"/>
      <c r="I2632" s="4"/>
    </row>
    <row r="2633" spans="1:9" x14ac:dyDescent="0.2">
      <c r="A2633" s="11" t="s">
        <v>1632</v>
      </c>
      <c r="B2633" s="8">
        <v>12.11</v>
      </c>
      <c r="C2633" s="6">
        <v>-0.01</v>
      </c>
      <c r="D2633" s="6">
        <v>-0.09</v>
      </c>
      <c r="E2633" s="4"/>
      <c r="F2633" s="9"/>
      <c r="G2633" s="4"/>
      <c r="H2633" s="4"/>
      <c r="I2633" s="4"/>
    </row>
    <row r="2634" spans="1:9" x14ac:dyDescent="0.2">
      <c r="A2634" s="11" t="s">
        <v>1633</v>
      </c>
      <c r="B2634" s="8">
        <v>12.12</v>
      </c>
      <c r="C2634" s="6">
        <v>0.03</v>
      </c>
      <c r="D2634" s="6">
        <v>0.27</v>
      </c>
      <c r="E2634" s="4"/>
      <c r="F2634" s="9"/>
      <c r="G2634" s="4"/>
      <c r="H2634" s="4"/>
      <c r="I2634" s="4"/>
    </row>
    <row r="2635" spans="1:9" x14ac:dyDescent="0.2">
      <c r="A2635" s="11" t="s">
        <v>1634</v>
      </c>
      <c r="B2635" s="8">
        <v>12.08</v>
      </c>
      <c r="C2635" s="6">
        <v>0.04</v>
      </c>
      <c r="D2635" s="6">
        <v>0.36</v>
      </c>
      <c r="E2635" s="4"/>
      <c r="F2635" s="9"/>
      <c r="G2635" s="4"/>
      <c r="H2635" s="4"/>
      <c r="I2635" s="4"/>
    </row>
    <row r="2636" spans="1:9" x14ac:dyDescent="0.2">
      <c r="A2636" s="11" t="s">
        <v>1635</v>
      </c>
      <c r="B2636" s="8">
        <v>12.04</v>
      </c>
      <c r="C2636" s="6">
        <v>0.01</v>
      </c>
      <c r="D2636" s="6">
        <v>0.09</v>
      </c>
      <c r="E2636" s="4"/>
      <c r="F2636" s="9"/>
      <c r="G2636" s="4"/>
      <c r="H2636" s="4"/>
      <c r="I2636" s="4"/>
    </row>
    <row r="2637" spans="1:9" x14ac:dyDescent="0.2">
      <c r="A2637" s="11" t="s">
        <v>1636</v>
      </c>
      <c r="B2637" s="8">
        <v>12.03</v>
      </c>
      <c r="C2637" s="6">
        <v>0.03</v>
      </c>
      <c r="D2637" s="6">
        <v>0.27</v>
      </c>
      <c r="E2637" s="4"/>
      <c r="F2637" s="9"/>
      <c r="G2637" s="4"/>
      <c r="H2637" s="4"/>
      <c r="I2637" s="4"/>
    </row>
    <row r="2638" spans="1:9" x14ac:dyDescent="0.2">
      <c r="A2638" s="11" t="s">
        <v>1637</v>
      </c>
      <c r="B2638" s="8">
        <v>12</v>
      </c>
      <c r="C2638" s="6">
        <v>-0.1</v>
      </c>
      <c r="D2638" s="6">
        <v>-0.89</v>
      </c>
      <c r="E2638" s="4"/>
      <c r="F2638" s="9"/>
      <c r="G2638" s="4"/>
      <c r="H2638" s="4"/>
      <c r="I2638" s="4"/>
    </row>
    <row r="2639" spans="1:9" x14ac:dyDescent="0.2">
      <c r="A2639" s="11" t="s">
        <v>1638</v>
      </c>
      <c r="B2639" s="8">
        <v>12.11</v>
      </c>
      <c r="C2639" s="6">
        <v>-0.03</v>
      </c>
      <c r="D2639" s="6">
        <v>-0.27</v>
      </c>
      <c r="E2639" s="4"/>
      <c r="F2639" s="9"/>
      <c r="G2639" s="4"/>
      <c r="H2639" s="4"/>
      <c r="I2639" s="4"/>
    </row>
    <row r="2640" spans="1:9" x14ac:dyDescent="0.2">
      <c r="A2640" s="11" t="s">
        <v>1639</v>
      </c>
      <c r="B2640" s="8">
        <v>12.14</v>
      </c>
      <c r="C2640" s="6">
        <v>-0.02</v>
      </c>
      <c r="D2640" s="6">
        <v>-0.18</v>
      </c>
      <c r="E2640" s="4"/>
      <c r="F2640" s="9"/>
      <c r="G2640" s="4"/>
      <c r="H2640" s="4"/>
      <c r="I2640" s="4"/>
    </row>
    <row r="2641" spans="1:9" x14ac:dyDescent="0.2">
      <c r="A2641" s="11" t="s">
        <v>1640</v>
      </c>
      <c r="B2641" s="8">
        <v>12.16</v>
      </c>
      <c r="C2641" s="6">
        <v>0.01</v>
      </c>
      <c r="D2641" s="6">
        <v>0.09</v>
      </c>
      <c r="E2641" s="4"/>
      <c r="F2641" s="9"/>
      <c r="G2641" s="4"/>
      <c r="H2641" s="4"/>
      <c r="I2641" s="4"/>
    </row>
    <row r="2642" spans="1:9" x14ac:dyDescent="0.2">
      <c r="A2642" s="11" t="s">
        <v>1641</v>
      </c>
      <c r="B2642" s="8">
        <v>12.15</v>
      </c>
      <c r="C2642" s="6">
        <v>0.02</v>
      </c>
      <c r="D2642" s="6">
        <v>0.18</v>
      </c>
      <c r="E2642" s="4"/>
      <c r="F2642" s="9"/>
      <c r="G2642" s="4"/>
      <c r="H2642" s="4"/>
      <c r="I2642" s="4"/>
    </row>
    <row r="2643" spans="1:9" x14ac:dyDescent="0.2">
      <c r="A2643" s="11" t="s">
        <v>1642</v>
      </c>
      <c r="B2643" s="8">
        <v>12.12</v>
      </c>
      <c r="C2643" s="6">
        <v>0.06</v>
      </c>
      <c r="D2643" s="6">
        <v>0.53</v>
      </c>
      <c r="E2643" s="4"/>
      <c r="F2643" s="9"/>
      <c r="G2643" s="4"/>
      <c r="H2643" s="4"/>
      <c r="I2643" s="4"/>
    </row>
    <row r="2644" spans="1:9" x14ac:dyDescent="0.2">
      <c r="A2644" s="11" t="s">
        <v>1643</v>
      </c>
      <c r="B2644" s="8">
        <v>12.07</v>
      </c>
      <c r="C2644" s="6">
        <v>-0.01</v>
      </c>
      <c r="D2644" s="6">
        <v>-0.09</v>
      </c>
      <c r="E2644" s="4"/>
      <c r="F2644" s="9"/>
      <c r="G2644" s="4"/>
      <c r="H2644" s="4"/>
      <c r="I2644" s="4"/>
    </row>
    <row r="2645" spans="1:9" x14ac:dyDescent="0.2">
      <c r="A2645" s="11" t="s">
        <v>1644</v>
      </c>
      <c r="B2645" s="8">
        <v>12.07</v>
      </c>
      <c r="C2645" s="6">
        <v>0.06</v>
      </c>
      <c r="D2645" s="6">
        <v>0.54</v>
      </c>
      <c r="E2645" s="4"/>
      <c r="F2645" s="9"/>
      <c r="G2645" s="4"/>
      <c r="H2645" s="4"/>
      <c r="I2645" s="4"/>
    </row>
    <row r="2646" spans="1:9" x14ac:dyDescent="0.2">
      <c r="A2646" s="11" t="s">
        <v>1645</v>
      </c>
      <c r="B2646" s="8">
        <v>12</v>
      </c>
      <c r="C2646" s="6">
        <v>-0.02</v>
      </c>
      <c r="D2646" s="6">
        <v>-0.18</v>
      </c>
      <c r="E2646" s="4"/>
      <c r="F2646" s="9"/>
      <c r="G2646" s="4"/>
      <c r="H2646" s="4"/>
      <c r="I2646" s="4"/>
    </row>
    <row r="2647" spans="1:9" x14ac:dyDescent="0.2">
      <c r="A2647" s="11" t="s">
        <v>1646</v>
      </c>
      <c r="B2647" s="8">
        <v>12.03</v>
      </c>
      <c r="C2647" s="6">
        <v>-0.01</v>
      </c>
      <c r="D2647" s="6">
        <v>-0.09</v>
      </c>
      <c r="E2647" s="4"/>
      <c r="F2647" s="9"/>
      <c r="G2647" s="4"/>
      <c r="H2647" s="4"/>
      <c r="I2647" s="4"/>
    </row>
    <row r="2648" spans="1:9" x14ac:dyDescent="0.2">
      <c r="A2648" s="11" t="s">
        <v>1647</v>
      </c>
      <c r="B2648" s="8">
        <v>12.04</v>
      </c>
      <c r="C2648" s="6">
        <v>0</v>
      </c>
      <c r="D2648" s="6">
        <v>0</v>
      </c>
      <c r="E2648" s="4"/>
      <c r="F2648" s="9"/>
      <c r="G2648" s="4"/>
      <c r="H2648" s="4"/>
      <c r="I2648" s="4"/>
    </row>
    <row r="2649" spans="1:9" x14ac:dyDescent="0.2">
      <c r="A2649" s="11" t="s">
        <v>1648</v>
      </c>
      <c r="B2649" s="8">
        <v>12.04</v>
      </c>
      <c r="C2649" s="6">
        <v>0</v>
      </c>
      <c r="D2649" s="6">
        <v>0</v>
      </c>
      <c r="E2649" s="4"/>
      <c r="F2649" s="9"/>
      <c r="G2649" s="4"/>
      <c r="H2649" s="4"/>
      <c r="I2649" s="4"/>
    </row>
    <row r="2650" spans="1:9" x14ac:dyDescent="0.2">
      <c r="A2650" s="11" t="s">
        <v>1649</v>
      </c>
      <c r="B2650" s="8">
        <v>12.04</v>
      </c>
      <c r="C2650" s="6">
        <v>0</v>
      </c>
      <c r="D2650" s="6">
        <v>0</v>
      </c>
      <c r="E2650" s="4"/>
      <c r="F2650" s="9"/>
      <c r="G2650" s="4"/>
      <c r="H2650" s="4"/>
      <c r="I2650" s="4"/>
    </row>
    <row r="2651" spans="1:9" x14ac:dyDescent="0.2">
      <c r="A2651" s="11" t="s">
        <v>1650</v>
      </c>
      <c r="B2651" s="8">
        <v>12.04</v>
      </c>
      <c r="C2651" s="6">
        <v>-0.03</v>
      </c>
      <c r="D2651" s="6">
        <v>-0.27</v>
      </c>
      <c r="E2651" s="4"/>
      <c r="F2651" s="9"/>
      <c r="G2651" s="4"/>
      <c r="H2651" s="4"/>
      <c r="I2651" s="4"/>
    </row>
    <row r="2652" spans="1:9" x14ac:dyDescent="0.2">
      <c r="A2652" s="11" t="s">
        <v>1651</v>
      </c>
      <c r="B2652" s="8">
        <v>12.07</v>
      </c>
      <c r="C2652" s="6">
        <v>0.02</v>
      </c>
      <c r="D2652" s="6">
        <v>0.18</v>
      </c>
      <c r="E2652" s="4"/>
      <c r="F2652" s="9"/>
      <c r="G2652" s="4"/>
      <c r="H2652" s="4"/>
      <c r="I2652" s="4"/>
    </row>
    <row r="2653" spans="1:9" x14ac:dyDescent="0.2">
      <c r="A2653" s="11" t="s">
        <v>1652</v>
      </c>
      <c r="B2653" s="8">
        <v>12.05</v>
      </c>
      <c r="C2653" s="6">
        <v>0.03</v>
      </c>
      <c r="D2653" s="6">
        <v>0.27</v>
      </c>
      <c r="E2653" s="4"/>
      <c r="F2653" s="9"/>
      <c r="G2653" s="4"/>
      <c r="H2653" s="4"/>
      <c r="I2653" s="4"/>
    </row>
    <row r="2654" spans="1:9" x14ac:dyDescent="0.2">
      <c r="A2654" s="11" t="s">
        <v>1653</v>
      </c>
      <c r="B2654" s="8">
        <v>12.02</v>
      </c>
      <c r="C2654" s="6">
        <v>0.01</v>
      </c>
      <c r="D2654" s="6">
        <v>0.09</v>
      </c>
      <c r="E2654" s="4"/>
      <c r="F2654" s="9"/>
      <c r="G2654" s="4"/>
      <c r="H2654" s="4"/>
      <c r="I2654" s="4"/>
    </row>
    <row r="2655" spans="1:9" x14ac:dyDescent="0.2">
      <c r="A2655" s="11" t="s">
        <v>1654</v>
      </c>
      <c r="B2655" s="8">
        <v>12</v>
      </c>
      <c r="C2655" s="6">
        <v>0.01</v>
      </c>
      <c r="D2655" s="6">
        <v>0.09</v>
      </c>
      <c r="E2655" s="4"/>
      <c r="F2655" s="9"/>
      <c r="G2655" s="4"/>
      <c r="H2655" s="4"/>
      <c r="I2655" s="4"/>
    </row>
    <row r="2656" spans="1:9" x14ac:dyDescent="0.2">
      <c r="A2656" s="11" t="s">
        <v>1655</v>
      </c>
      <c r="B2656" s="8">
        <v>12</v>
      </c>
      <c r="C2656" s="6">
        <v>0.06</v>
      </c>
      <c r="D2656" s="6">
        <v>0.54</v>
      </c>
      <c r="E2656" s="4"/>
      <c r="F2656" s="9"/>
      <c r="G2656" s="4"/>
      <c r="H2656" s="4"/>
      <c r="I2656" s="4"/>
    </row>
    <row r="2657" spans="1:9" x14ac:dyDescent="0.2">
      <c r="A2657" s="11" t="s">
        <v>1656</v>
      </c>
      <c r="B2657" s="8">
        <v>11.94</v>
      </c>
      <c r="C2657" s="6">
        <v>-0.04</v>
      </c>
      <c r="D2657" s="6">
        <v>-0.36</v>
      </c>
      <c r="E2657" s="4"/>
      <c r="F2657" s="9"/>
      <c r="G2657" s="4"/>
      <c r="H2657" s="4"/>
      <c r="I2657" s="4"/>
    </row>
    <row r="2658" spans="1:9" x14ac:dyDescent="0.2">
      <c r="A2658" s="11" t="s">
        <v>1657</v>
      </c>
      <c r="B2658" s="8">
        <v>11.97</v>
      </c>
      <c r="C2658" s="6">
        <v>0.05</v>
      </c>
      <c r="D2658" s="6">
        <v>0.45</v>
      </c>
      <c r="E2658" s="4"/>
      <c r="F2658" s="9"/>
      <c r="G2658" s="4"/>
      <c r="H2658" s="4"/>
      <c r="I2658" s="4"/>
    </row>
    <row r="2659" spans="1:9" x14ac:dyDescent="0.2">
      <c r="A2659" s="11" t="s">
        <v>1658</v>
      </c>
      <c r="B2659" s="8">
        <v>11.93</v>
      </c>
      <c r="C2659" s="6">
        <v>0.04</v>
      </c>
      <c r="D2659" s="6">
        <v>0.36</v>
      </c>
      <c r="E2659" s="4"/>
      <c r="F2659" s="9"/>
      <c r="G2659" s="4"/>
      <c r="H2659" s="4"/>
      <c r="I2659" s="4"/>
    </row>
    <row r="2660" spans="1:9" x14ac:dyDescent="0.2">
      <c r="A2660" s="11" t="s">
        <v>1659</v>
      </c>
      <c r="B2660" s="8">
        <v>11.88</v>
      </c>
      <c r="C2660" s="6">
        <v>0.01</v>
      </c>
      <c r="D2660" s="6">
        <v>0.09</v>
      </c>
      <c r="E2660" s="4"/>
      <c r="F2660" s="9"/>
      <c r="G2660" s="4"/>
      <c r="H2660" s="4"/>
      <c r="I2660" s="4"/>
    </row>
    <row r="2661" spans="1:9" x14ac:dyDescent="0.2">
      <c r="A2661" s="11" t="s">
        <v>1660</v>
      </c>
      <c r="B2661" s="8">
        <v>11.87</v>
      </c>
      <c r="C2661" s="6">
        <v>0.02</v>
      </c>
      <c r="D2661" s="6">
        <v>0.18</v>
      </c>
      <c r="E2661" s="4"/>
      <c r="F2661" s="9"/>
      <c r="G2661" s="4"/>
      <c r="H2661" s="4"/>
      <c r="I2661" s="4"/>
    </row>
    <row r="2662" spans="1:9" x14ac:dyDescent="0.2">
      <c r="A2662" s="11" t="s">
        <v>1661</v>
      </c>
      <c r="B2662" s="8">
        <v>11.84</v>
      </c>
      <c r="C2662" s="6">
        <v>0.06</v>
      </c>
      <c r="D2662" s="6">
        <v>0.55000000000000004</v>
      </c>
      <c r="E2662" s="4"/>
      <c r="F2662" s="9"/>
      <c r="G2662" s="4"/>
      <c r="H2662" s="4"/>
      <c r="I2662" s="4"/>
    </row>
    <row r="2663" spans="1:9" x14ac:dyDescent="0.2">
      <c r="A2663" s="11" t="s">
        <v>1662</v>
      </c>
      <c r="B2663" s="8">
        <v>11.78</v>
      </c>
      <c r="C2663" s="6">
        <v>0.05</v>
      </c>
      <c r="D2663" s="6">
        <v>0.46</v>
      </c>
      <c r="E2663" s="4"/>
      <c r="F2663" s="9"/>
      <c r="G2663" s="4"/>
      <c r="H2663" s="4"/>
      <c r="I2663" s="4"/>
    </row>
    <row r="2664" spans="1:9" x14ac:dyDescent="0.2">
      <c r="A2664" s="11" t="s">
        <v>1663</v>
      </c>
      <c r="B2664" s="8">
        <v>11.73</v>
      </c>
      <c r="C2664" s="6">
        <v>0</v>
      </c>
      <c r="D2664" s="6">
        <v>0</v>
      </c>
      <c r="E2664" s="4"/>
      <c r="F2664" s="9"/>
      <c r="G2664" s="4"/>
      <c r="H2664" s="4"/>
      <c r="I2664" s="4"/>
    </row>
    <row r="2665" spans="1:9" x14ac:dyDescent="0.2">
      <c r="A2665" s="11" t="s">
        <v>1664</v>
      </c>
      <c r="B2665" s="8">
        <v>11.73</v>
      </c>
      <c r="C2665" s="6">
        <v>-0.02</v>
      </c>
      <c r="D2665" s="6">
        <v>-0.18</v>
      </c>
      <c r="E2665" s="4"/>
      <c r="F2665" s="9"/>
      <c r="G2665" s="4"/>
      <c r="H2665" s="4"/>
      <c r="I2665" s="4"/>
    </row>
    <row r="2666" spans="1:9" x14ac:dyDescent="0.2">
      <c r="A2666" s="11" t="s">
        <v>1665</v>
      </c>
      <c r="B2666" s="8">
        <v>11.74</v>
      </c>
      <c r="C2666" s="6">
        <v>0.04</v>
      </c>
      <c r="D2666" s="6">
        <v>0.37</v>
      </c>
      <c r="E2666" s="4"/>
      <c r="F2666" s="9"/>
      <c r="G2666" s="4"/>
      <c r="H2666" s="4"/>
      <c r="I2666" s="4"/>
    </row>
    <row r="2667" spans="1:9" x14ac:dyDescent="0.2">
      <c r="A2667" s="11" t="s">
        <v>1666</v>
      </c>
      <c r="B2667" s="8">
        <v>11.7</v>
      </c>
      <c r="C2667" s="6">
        <v>-0.03</v>
      </c>
      <c r="D2667" s="6">
        <v>-0.27</v>
      </c>
      <c r="E2667" s="4"/>
      <c r="F2667" s="9"/>
      <c r="G2667" s="4"/>
      <c r="H2667" s="4"/>
      <c r="I2667" s="4"/>
    </row>
    <row r="2668" spans="1:9" x14ac:dyDescent="0.2">
      <c r="A2668" s="11" t="s">
        <v>1667</v>
      </c>
      <c r="B2668" s="8">
        <v>11.73</v>
      </c>
      <c r="C2668" s="6">
        <v>-0.01</v>
      </c>
      <c r="D2668" s="6">
        <v>-0.09</v>
      </c>
      <c r="E2668" s="4"/>
      <c r="F2668" s="9"/>
      <c r="G2668" s="4"/>
      <c r="H2668" s="4"/>
      <c r="I2668" s="4"/>
    </row>
    <row r="2669" spans="1:9" x14ac:dyDescent="0.2">
      <c r="A2669" s="11" t="s">
        <v>1668</v>
      </c>
      <c r="B2669" s="8">
        <v>11.75</v>
      </c>
      <c r="C2669" s="6">
        <v>0.01</v>
      </c>
      <c r="D2669" s="6">
        <v>0.09</v>
      </c>
      <c r="E2669" s="4"/>
      <c r="F2669" s="9"/>
      <c r="G2669" s="4"/>
      <c r="H2669" s="4"/>
      <c r="I2669" s="4"/>
    </row>
    <row r="2670" spans="1:9" x14ac:dyDescent="0.2">
      <c r="A2670" s="11" t="s">
        <v>1669</v>
      </c>
      <c r="B2670" s="8">
        <v>11.74</v>
      </c>
      <c r="C2670" s="6">
        <v>-0.01</v>
      </c>
      <c r="D2670" s="6">
        <v>-0.09</v>
      </c>
      <c r="E2670" s="4"/>
      <c r="F2670" s="9"/>
      <c r="G2670" s="4"/>
      <c r="H2670" s="4"/>
      <c r="I2670" s="4"/>
    </row>
    <row r="2671" spans="1:9" x14ac:dyDescent="0.2">
      <c r="A2671" s="11" t="s">
        <v>1670</v>
      </c>
      <c r="B2671" s="8">
        <v>11.75</v>
      </c>
      <c r="C2671" s="6">
        <v>-0.01</v>
      </c>
      <c r="D2671" s="6">
        <v>-0.09</v>
      </c>
      <c r="E2671" s="4"/>
      <c r="F2671" s="9"/>
      <c r="G2671" s="4"/>
      <c r="H2671" s="4"/>
      <c r="I2671" s="4"/>
    </row>
    <row r="2672" spans="1:9" x14ac:dyDescent="0.2">
      <c r="A2672" s="11" t="s">
        <v>1671</v>
      </c>
      <c r="B2672" s="8">
        <v>11.76</v>
      </c>
      <c r="C2672" s="6">
        <v>0.05</v>
      </c>
      <c r="D2672" s="6">
        <v>0.46</v>
      </c>
      <c r="E2672" s="4"/>
      <c r="F2672" s="9"/>
      <c r="G2672" s="4"/>
      <c r="H2672" s="4"/>
      <c r="I2672" s="4"/>
    </row>
    <row r="2673" spans="1:9" x14ac:dyDescent="0.2">
      <c r="A2673" s="11" t="s">
        <v>1672</v>
      </c>
      <c r="B2673" s="8">
        <v>11.7</v>
      </c>
      <c r="C2673" s="6">
        <v>0.01</v>
      </c>
      <c r="D2673" s="6">
        <v>0.09</v>
      </c>
      <c r="E2673" s="4"/>
      <c r="F2673" s="9"/>
      <c r="G2673" s="4"/>
      <c r="H2673" s="4"/>
      <c r="I2673" s="4"/>
    </row>
    <row r="2674" spans="1:9" x14ac:dyDescent="0.2">
      <c r="A2674" s="11" t="s">
        <v>1673</v>
      </c>
      <c r="B2674" s="8">
        <v>11.69</v>
      </c>
      <c r="C2674" s="6">
        <v>-0.01</v>
      </c>
      <c r="D2674" s="6">
        <v>-0.09</v>
      </c>
      <c r="E2674" s="4"/>
      <c r="F2674" s="9"/>
      <c r="G2674" s="4"/>
      <c r="H2674" s="4"/>
      <c r="I2674" s="4"/>
    </row>
    <row r="2675" spans="1:9" x14ac:dyDescent="0.2">
      <c r="A2675" s="11" t="s">
        <v>1674</v>
      </c>
      <c r="B2675" s="8">
        <v>11.71</v>
      </c>
      <c r="C2675" s="6">
        <v>-0.01</v>
      </c>
      <c r="D2675" s="6">
        <v>-0.09</v>
      </c>
      <c r="E2675" s="4"/>
      <c r="F2675" s="9"/>
      <c r="G2675" s="4"/>
      <c r="H2675" s="4"/>
      <c r="I2675" s="4"/>
    </row>
    <row r="2676" spans="1:9" x14ac:dyDescent="0.2">
      <c r="A2676" s="11" t="s">
        <v>1675</v>
      </c>
      <c r="B2676" s="8">
        <v>11.71</v>
      </c>
      <c r="C2676" s="6">
        <v>0.01</v>
      </c>
      <c r="D2676" s="6">
        <v>0.09</v>
      </c>
      <c r="E2676" s="4"/>
      <c r="F2676" s="9"/>
      <c r="G2676" s="4"/>
      <c r="H2676" s="4"/>
      <c r="I2676" s="4"/>
    </row>
    <row r="2677" spans="1:9" x14ac:dyDescent="0.2">
      <c r="A2677" s="11" t="s">
        <v>1676</v>
      </c>
      <c r="B2677" s="8">
        <v>11.7</v>
      </c>
      <c r="C2677" s="6">
        <v>0.02</v>
      </c>
      <c r="D2677" s="6">
        <v>0.18</v>
      </c>
      <c r="E2677" s="4"/>
      <c r="F2677" s="9"/>
      <c r="G2677" s="4"/>
      <c r="H2677" s="4"/>
      <c r="I2677" s="4"/>
    </row>
    <row r="2678" spans="1:9" x14ac:dyDescent="0.2">
      <c r="A2678" s="11" t="s">
        <v>1677</v>
      </c>
      <c r="B2678" s="8">
        <v>11.68</v>
      </c>
      <c r="C2678" s="6">
        <v>0</v>
      </c>
      <c r="D2678" s="6">
        <v>0</v>
      </c>
      <c r="E2678" s="4"/>
      <c r="F2678" s="9"/>
      <c r="G2678" s="4"/>
      <c r="H2678" s="4"/>
      <c r="I2678" s="4"/>
    </row>
    <row r="2679" spans="1:9" x14ac:dyDescent="0.2">
      <c r="A2679" s="11" t="s">
        <v>1678</v>
      </c>
      <c r="B2679" s="8">
        <v>11.67</v>
      </c>
      <c r="C2679" s="6">
        <v>0.01</v>
      </c>
      <c r="D2679" s="6">
        <v>0.09</v>
      </c>
      <c r="E2679" s="4"/>
      <c r="F2679" s="9"/>
      <c r="G2679" s="4"/>
      <c r="H2679" s="4"/>
      <c r="I2679" s="4"/>
    </row>
    <row r="2680" spans="1:9" x14ac:dyDescent="0.2">
      <c r="A2680" s="11" t="s">
        <v>1679</v>
      </c>
      <c r="B2680" s="8">
        <v>11.67</v>
      </c>
      <c r="C2680" s="6">
        <v>0</v>
      </c>
      <c r="D2680" s="6">
        <v>0</v>
      </c>
      <c r="E2680" s="4"/>
      <c r="F2680" s="9"/>
      <c r="G2680" s="4"/>
      <c r="H2680" s="4"/>
      <c r="I2680" s="4"/>
    </row>
    <row r="2681" spans="1:9" x14ac:dyDescent="0.2">
      <c r="A2681" s="11" t="s">
        <v>1680</v>
      </c>
      <c r="B2681" s="8">
        <v>11.67</v>
      </c>
      <c r="C2681" s="6">
        <v>0.01</v>
      </c>
      <c r="D2681" s="6">
        <v>0.09</v>
      </c>
      <c r="E2681" s="4"/>
      <c r="F2681" s="9"/>
      <c r="G2681" s="4"/>
      <c r="H2681" s="4"/>
      <c r="I2681" s="4"/>
    </row>
    <row r="2682" spans="1:9" x14ac:dyDescent="0.2">
      <c r="A2682" s="11" t="s">
        <v>1681</v>
      </c>
      <c r="B2682" s="8">
        <v>11.66</v>
      </c>
      <c r="C2682" s="6">
        <v>-0.03</v>
      </c>
      <c r="D2682" s="6">
        <v>-0.27</v>
      </c>
      <c r="E2682" s="4"/>
      <c r="F2682" s="9"/>
      <c r="G2682" s="4"/>
      <c r="H2682" s="4"/>
      <c r="I2682" s="4"/>
    </row>
    <row r="2683" spans="1:9" x14ac:dyDescent="0.2">
      <c r="A2683" s="11" t="s">
        <v>1682</v>
      </c>
      <c r="B2683" s="8">
        <v>11.69</v>
      </c>
      <c r="C2683" s="6">
        <v>-0.02</v>
      </c>
      <c r="D2683" s="6">
        <v>-0.18</v>
      </c>
      <c r="E2683" s="4"/>
      <c r="F2683" s="9"/>
      <c r="G2683" s="4"/>
      <c r="H2683" s="4"/>
      <c r="I2683" s="4"/>
    </row>
    <row r="2684" spans="1:9" x14ac:dyDescent="0.2">
      <c r="A2684" s="11" t="s">
        <v>1683</v>
      </c>
      <c r="B2684" s="8">
        <v>11.71</v>
      </c>
      <c r="C2684" s="6">
        <v>-0.01</v>
      </c>
      <c r="D2684" s="6">
        <v>-0.09</v>
      </c>
      <c r="E2684" s="4"/>
      <c r="F2684" s="9"/>
      <c r="G2684" s="4"/>
      <c r="H2684" s="4"/>
      <c r="I2684" s="4"/>
    </row>
    <row r="2685" spans="1:9" x14ac:dyDescent="0.2">
      <c r="A2685" s="11" t="s">
        <v>1684</v>
      </c>
      <c r="B2685" s="8">
        <v>11.72</v>
      </c>
      <c r="C2685" s="6">
        <v>-0.01</v>
      </c>
      <c r="D2685" s="6">
        <v>-0.09</v>
      </c>
      <c r="E2685" s="4"/>
      <c r="F2685" s="9"/>
      <c r="G2685" s="4"/>
      <c r="H2685" s="4"/>
      <c r="I2685" s="4"/>
    </row>
    <row r="2686" spans="1:9" x14ac:dyDescent="0.2">
      <c r="A2686" s="11" t="s">
        <v>1685</v>
      </c>
      <c r="B2686" s="8">
        <v>11.73</v>
      </c>
      <c r="C2686" s="6">
        <v>-0.04</v>
      </c>
      <c r="D2686" s="6">
        <v>-0.36</v>
      </c>
      <c r="E2686" s="4"/>
      <c r="F2686" s="9"/>
      <c r="G2686" s="4"/>
      <c r="H2686" s="4"/>
      <c r="I2686" s="4"/>
    </row>
    <row r="2687" spans="1:9" x14ac:dyDescent="0.2">
      <c r="A2687" s="11" t="s">
        <v>1686</v>
      </c>
      <c r="B2687" s="8">
        <v>11.77</v>
      </c>
      <c r="C2687" s="6">
        <v>0.01</v>
      </c>
      <c r="D2687" s="6">
        <v>9.1074681238615701E-2</v>
      </c>
      <c r="E2687" s="4"/>
      <c r="F2687" s="9"/>
      <c r="G2687" s="4"/>
      <c r="H2687" s="4"/>
      <c r="I2687" s="4"/>
    </row>
    <row r="2688" spans="1:9" x14ac:dyDescent="0.2">
      <c r="A2688" s="11" t="s">
        <v>1687</v>
      </c>
      <c r="B2688" s="8">
        <v>11.77</v>
      </c>
      <c r="C2688" s="6">
        <v>-0.01</v>
      </c>
      <c r="D2688" s="6">
        <v>-9.0991810737033704E-2</v>
      </c>
      <c r="E2688" s="4"/>
      <c r="F2688" s="9"/>
      <c r="G2688" s="4"/>
      <c r="H2688" s="4"/>
      <c r="I2688" s="4"/>
    </row>
    <row r="2689" spans="1:9" x14ac:dyDescent="0.2">
      <c r="A2689" s="11" t="s">
        <v>1688</v>
      </c>
      <c r="B2689" s="8">
        <v>11.78</v>
      </c>
      <c r="C2689" s="6">
        <v>-0.01</v>
      </c>
      <c r="D2689" s="6">
        <v>-0.09</v>
      </c>
      <c r="E2689" s="4"/>
      <c r="F2689" s="9"/>
      <c r="G2689" s="4"/>
      <c r="H2689" s="4"/>
      <c r="I2689" s="4"/>
    </row>
    <row r="2690" spans="1:9" x14ac:dyDescent="0.2">
      <c r="A2690" s="11" t="s">
        <v>1689</v>
      </c>
      <c r="B2690" s="8">
        <v>11.78</v>
      </c>
      <c r="C2690" s="6">
        <v>0.01</v>
      </c>
      <c r="D2690" s="6">
        <v>0.09</v>
      </c>
      <c r="E2690" s="4"/>
      <c r="F2690" s="9"/>
      <c r="G2690" s="4"/>
      <c r="H2690" s="4"/>
      <c r="I2690" s="4"/>
    </row>
    <row r="2691" spans="1:9" x14ac:dyDescent="0.2">
      <c r="A2691" s="11" t="s">
        <v>1690</v>
      </c>
      <c r="B2691" s="8">
        <v>11.77</v>
      </c>
      <c r="C2691" s="6">
        <v>0.04</v>
      </c>
      <c r="D2691" s="6">
        <v>0.36529680365296802</v>
      </c>
      <c r="E2691" s="4"/>
      <c r="F2691" s="9"/>
      <c r="G2691" s="4"/>
      <c r="H2691" s="4"/>
      <c r="I2691" s="4"/>
    </row>
    <row r="2692" spans="1:9" x14ac:dyDescent="0.2">
      <c r="A2692" s="11" t="s">
        <v>1691</v>
      </c>
      <c r="B2692" s="8">
        <v>11.73</v>
      </c>
      <c r="C2692" s="6">
        <v>0</v>
      </c>
      <c r="D2692" s="6">
        <v>0</v>
      </c>
      <c r="E2692" s="4"/>
      <c r="F2692" s="9"/>
      <c r="G2692" s="4"/>
      <c r="H2692" s="4"/>
      <c r="I2692" s="4"/>
    </row>
    <row r="2693" spans="1:9" x14ac:dyDescent="0.2">
      <c r="A2693" s="11" t="s">
        <v>1692</v>
      </c>
      <c r="B2693" s="8">
        <v>11.73</v>
      </c>
      <c r="C2693" s="6">
        <v>0.01</v>
      </c>
      <c r="D2693" s="6">
        <v>9.1407678244972604E-2</v>
      </c>
      <c r="E2693" s="4"/>
      <c r="F2693" s="9"/>
      <c r="G2693" s="4"/>
      <c r="H2693" s="4"/>
      <c r="I2693" s="4"/>
    </row>
    <row r="2694" spans="1:9" x14ac:dyDescent="0.2">
      <c r="A2694" s="11" t="s">
        <v>1693</v>
      </c>
      <c r="B2694" s="8">
        <v>11.72</v>
      </c>
      <c r="C2694" s="6">
        <v>0.02</v>
      </c>
      <c r="D2694" s="6">
        <v>0.18315018315018311</v>
      </c>
      <c r="E2694" s="4"/>
      <c r="F2694" s="9"/>
      <c r="G2694" s="4"/>
      <c r="H2694" s="4"/>
      <c r="I2694" s="4"/>
    </row>
    <row r="2695" spans="1:9" x14ac:dyDescent="0.2">
      <c r="A2695" s="11" t="s">
        <v>1694</v>
      </c>
      <c r="B2695" s="8">
        <v>11.7</v>
      </c>
      <c r="C2695" s="6">
        <v>0.02</v>
      </c>
      <c r="D2695" s="6">
        <v>0.1834862385321101</v>
      </c>
      <c r="E2695" s="4"/>
      <c r="F2695" s="9"/>
      <c r="G2695" s="4"/>
      <c r="H2695" s="4"/>
      <c r="I2695" s="4"/>
    </row>
    <row r="2696" spans="1:9" x14ac:dyDescent="0.2">
      <c r="A2696" s="11" t="s">
        <v>1695</v>
      </c>
      <c r="B2696" s="8">
        <v>11.67</v>
      </c>
      <c r="C2696" s="6">
        <v>-0.05</v>
      </c>
      <c r="D2696" s="6">
        <v>-0.45662100456621002</v>
      </c>
      <c r="E2696" s="4"/>
      <c r="F2696" s="9"/>
      <c r="G2696" s="4"/>
      <c r="H2696" s="4"/>
      <c r="I2696" s="4"/>
    </row>
    <row r="2697" spans="1:9" x14ac:dyDescent="0.2">
      <c r="A2697" s="11" t="s">
        <v>1696</v>
      </c>
      <c r="B2697" s="8">
        <v>11.73</v>
      </c>
      <c r="C2697" s="6">
        <v>-0.04</v>
      </c>
      <c r="D2697" s="6">
        <v>-0.36396724294813471</v>
      </c>
      <c r="E2697" s="4"/>
      <c r="F2697" s="9"/>
      <c r="G2697" s="4"/>
      <c r="H2697" s="4"/>
      <c r="I2697" s="4"/>
    </row>
    <row r="2698" spans="1:9" x14ac:dyDescent="0.2">
      <c r="A2698" s="11" t="s">
        <v>1697</v>
      </c>
      <c r="B2698" s="8">
        <v>11.77</v>
      </c>
      <c r="C2698" s="6">
        <v>0.05</v>
      </c>
      <c r="D2698" s="6">
        <v>0.45703839122486289</v>
      </c>
      <c r="E2698" s="4"/>
      <c r="F2698" s="9"/>
      <c r="G2698" s="4"/>
      <c r="H2698" s="4"/>
      <c r="I2698" s="4"/>
    </row>
    <row r="2699" spans="1:9" x14ac:dyDescent="0.2">
      <c r="A2699" s="11" t="s">
        <v>1698</v>
      </c>
      <c r="B2699" s="8">
        <v>11.72</v>
      </c>
      <c r="C2699" s="6">
        <v>-0.01</v>
      </c>
      <c r="D2699" s="6">
        <v>-9.1324200913242004E-2</v>
      </c>
      <c r="E2699" s="4"/>
      <c r="F2699" s="9"/>
      <c r="G2699" s="4"/>
      <c r="H2699" s="4"/>
      <c r="I2699" s="4"/>
    </row>
    <row r="2700" spans="1:9" x14ac:dyDescent="0.2">
      <c r="A2700" s="11" t="s">
        <v>1699</v>
      </c>
      <c r="B2700" s="8">
        <v>11.73</v>
      </c>
      <c r="C2700" s="6">
        <v>-0.01</v>
      </c>
      <c r="D2700" s="6">
        <v>-9.12408759124088E-2</v>
      </c>
      <c r="E2700" s="4"/>
      <c r="F2700" s="9"/>
      <c r="G2700" s="4"/>
      <c r="H2700" s="4"/>
      <c r="I2700" s="4"/>
    </row>
    <row r="2701" spans="1:9" x14ac:dyDescent="0.2">
      <c r="A2701" s="11" t="s">
        <v>1700</v>
      </c>
      <c r="B2701" s="8">
        <v>11.74</v>
      </c>
      <c r="C2701" s="6">
        <v>0</v>
      </c>
      <c r="D2701" s="6">
        <v>0</v>
      </c>
      <c r="E2701" s="4"/>
      <c r="F2701" s="9"/>
      <c r="G2701" s="4"/>
      <c r="H2701" s="4"/>
      <c r="I2701" s="4"/>
    </row>
    <row r="2702" spans="1:9" x14ac:dyDescent="0.2">
      <c r="A2702" s="11" t="s">
        <v>1701</v>
      </c>
      <c r="B2702" s="8">
        <v>11.73</v>
      </c>
      <c r="C2702" s="6">
        <v>0.08</v>
      </c>
      <c r="D2702" s="6">
        <v>0.73529411764705888</v>
      </c>
      <c r="E2702" s="4"/>
      <c r="F2702" s="9"/>
      <c r="G2702" s="4"/>
      <c r="H2702" s="4"/>
      <c r="I2702" s="4"/>
    </row>
    <row r="2703" spans="1:9" x14ac:dyDescent="0.2">
      <c r="A2703" s="11" t="s">
        <v>1702</v>
      </c>
      <c r="B2703" s="8">
        <v>11.65</v>
      </c>
      <c r="C2703" s="6">
        <v>0.16</v>
      </c>
      <c r="D2703" s="6">
        <v>1.4925373134328359</v>
      </c>
      <c r="E2703" s="4"/>
      <c r="F2703" s="9"/>
      <c r="G2703" s="4"/>
      <c r="H2703" s="4"/>
      <c r="I2703" s="4"/>
    </row>
    <row r="2704" spans="1:9" x14ac:dyDescent="0.2">
      <c r="A2704" s="11" t="s">
        <v>1703</v>
      </c>
      <c r="B2704" s="8">
        <v>11.48</v>
      </c>
      <c r="C2704" s="6">
        <v>-0.02</v>
      </c>
      <c r="D2704" s="6">
        <v>-0.18621973929236499</v>
      </c>
      <c r="E2704" s="4"/>
      <c r="F2704" s="9"/>
      <c r="G2704" s="4"/>
      <c r="H2704" s="4"/>
      <c r="I2704" s="4"/>
    </row>
    <row r="2705" spans="1:9" x14ac:dyDescent="0.2">
      <c r="A2705" s="11" t="s">
        <v>1704</v>
      </c>
      <c r="B2705" s="8">
        <v>11.5</v>
      </c>
      <c r="C2705" s="6">
        <v>0.01</v>
      </c>
      <c r="D2705" s="6">
        <v>9.3196644920782806E-2</v>
      </c>
      <c r="E2705" s="4"/>
      <c r="F2705" s="9"/>
      <c r="G2705" s="4"/>
      <c r="H2705" s="4"/>
      <c r="I2705" s="4"/>
    </row>
    <row r="2706" spans="1:9" x14ac:dyDescent="0.2">
      <c r="A2706" s="11" t="s">
        <v>1705</v>
      </c>
      <c r="B2706" s="8">
        <v>11.49</v>
      </c>
      <c r="C2706" s="5" t="s">
        <v>1205</v>
      </c>
      <c r="D2706" s="5" t="s">
        <v>1205</v>
      </c>
      <c r="E2706" s="4"/>
      <c r="F2706" s="9"/>
      <c r="G2706" s="4"/>
      <c r="H2706" s="4"/>
      <c r="I2706" s="4"/>
    </row>
    <row r="2707" spans="1:9" x14ac:dyDescent="0.2">
      <c r="A2707" s="11" t="s">
        <v>1706</v>
      </c>
      <c r="B2707" s="8">
        <v>11.54</v>
      </c>
      <c r="C2707" s="6">
        <v>0.02</v>
      </c>
      <c r="D2707" s="6">
        <v>0.186046511627907</v>
      </c>
      <c r="E2707" s="4"/>
      <c r="F2707" s="9"/>
      <c r="G2707" s="4"/>
      <c r="H2707" s="4"/>
      <c r="I2707" s="4"/>
    </row>
    <row r="2708" spans="1:9" x14ac:dyDescent="0.2">
      <c r="A2708" s="11" t="s">
        <v>1707</v>
      </c>
      <c r="B2708" s="8">
        <v>11.52</v>
      </c>
      <c r="C2708" s="6">
        <v>-0.03</v>
      </c>
      <c r="D2708" s="6">
        <v>-0.2782931354359926</v>
      </c>
      <c r="E2708" s="4"/>
      <c r="F2708" s="9"/>
      <c r="G2708" s="4"/>
      <c r="H2708" s="4"/>
      <c r="I2708" s="4"/>
    </row>
    <row r="2709" spans="1:9" x14ac:dyDescent="0.2">
      <c r="A2709" s="11" t="s">
        <v>1708</v>
      </c>
      <c r="B2709" s="8">
        <v>11.55</v>
      </c>
      <c r="C2709" s="6">
        <v>-0.01</v>
      </c>
      <c r="D2709" s="6">
        <v>-9.2678405931418004E-2</v>
      </c>
      <c r="E2709" s="4"/>
      <c r="F2709" s="9"/>
      <c r="G2709" s="4"/>
      <c r="H2709" s="4"/>
      <c r="I2709" s="4"/>
    </row>
    <row r="2710" spans="1:9" x14ac:dyDescent="0.2">
      <c r="A2710" s="11" t="s">
        <v>1709</v>
      </c>
      <c r="B2710" s="8">
        <v>11.55</v>
      </c>
      <c r="C2710" s="6">
        <v>0.02</v>
      </c>
      <c r="D2710" s="6">
        <v>0.18570102135561739</v>
      </c>
      <c r="E2710" s="4"/>
      <c r="F2710" s="9"/>
      <c r="G2710" s="4"/>
      <c r="H2710" s="4"/>
      <c r="I2710" s="4"/>
    </row>
    <row r="2711" spans="1:9" x14ac:dyDescent="0.2">
      <c r="A2711" s="11" t="s">
        <v>1710</v>
      </c>
      <c r="B2711" s="8">
        <v>11.53</v>
      </c>
      <c r="C2711" s="6">
        <v>-0.02</v>
      </c>
      <c r="D2711" s="6">
        <v>-0.18535681186283601</v>
      </c>
      <c r="E2711" s="4"/>
      <c r="F2711" s="9"/>
      <c r="G2711" s="4"/>
      <c r="H2711" s="4"/>
      <c r="I2711" s="4"/>
    </row>
    <row r="2712" spans="1:9" x14ac:dyDescent="0.2">
      <c r="A2712" s="11" t="s">
        <v>1711</v>
      </c>
      <c r="B2712" s="8">
        <v>11.56</v>
      </c>
      <c r="C2712" s="6">
        <v>-0.03</v>
      </c>
      <c r="D2712" s="6">
        <v>-0.27726432532347511</v>
      </c>
      <c r="E2712" s="4"/>
      <c r="F2712" s="9"/>
      <c r="G2712" s="4"/>
      <c r="H2712" s="4"/>
      <c r="I2712" s="4"/>
    </row>
    <row r="2713" spans="1:9" x14ac:dyDescent="0.2">
      <c r="A2713" s="11" t="s">
        <v>1712</v>
      </c>
      <c r="B2713" s="8">
        <v>11.59</v>
      </c>
      <c r="C2713" s="6">
        <v>-0.05</v>
      </c>
      <c r="D2713" s="6">
        <v>-0.45998160073597061</v>
      </c>
      <c r="E2713" s="4"/>
      <c r="F2713" s="9"/>
      <c r="G2713" s="4"/>
      <c r="H2713" s="4"/>
      <c r="I2713" s="4"/>
    </row>
    <row r="2714" spans="1:9" x14ac:dyDescent="0.2">
      <c r="A2714" s="11" t="s">
        <v>1713</v>
      </c>
      <c r="B2714" s="8">
        <v>11.63</v>
      </c>
      <c r="C2714" s="6">
        <v>0.01</v>
      </c>
      <c r="D2714" s="6">
        <v>9.2081031307550604E-2</v>
      </c>
      <c r="E2714" s="4"/>
      <c r="F2714" s="9"/>
      <c r="G2714" s="4"/>
      <c r="H2714" s="4"/>
      <c r="I2714" s="4"/>
    </row>
    <row r="2715" spans="1:9" x14ac:dyDescent="0.2">
      <c r="A2715" s="11" t="s">
        <v>1714</v>
      </c>
      <c r="B2715" s="8">
        <v>11.63</v>
      </c>
      <c r="C2715" s="6">
        <v>0.01</v>
      </c>
      <c r="D2715" s="6">
        <v>9.2165898617511496E-2</v>
      </c>
      <c r="E2715" s="4"/>
      <c r="F2715" s="9"/>
      <c r="G2715" s="4"/>
      <c r="H2715" s="4"/>
      <c r="I2715" s="4"/>
    </row>
    <row r="2716" spans="1:9" x14ac:dyDescent="0.2">
      <c r="A2716" s="11" t="s">
        <v>1715</v>
      </c>
      <c r="B2716" s="8">
        <v>11.62</v>
      </c>
      <c r="C2716" s="6">
        <v>0</v>
      </c>
      <c r="D2716" s="6">
        <v>0</v>
      </c>
      <c r="E2716" s="4"/>
      <c r="F2716" s="9"/>
      <c r="G2716" s="4"/>
      <c r="H2716" s="4"/>
      <c r="I2716" s="4"/>
    </row>
    <row r="2717" spans="1:9" x14ac:dyDescent="0.2">
      <c r="A2717" s="11" t="s">
        <v>1716</v>
      </c>
      <c r="B2717" s="8">
        <v>11.62</v>
      </c>
      <c r="C2717" s="6">
        <v>0.06</v>
      </c>
      <c r="D2717" s="6">
        <v>0.55607043558850788</v>
      </c>
      <c r="E2717" s="4"/>
      <c r="F2717" s="9"/>
      <c r="G2717" s="4"/>
      <c r="H2717" s="4"/>
      <c r="I2717" s="4"/>
    </row>
    <row r="2718" spans="1:9" x14ac:dyDescent="0.2">
      <c r="A2718" s="11" t="s">
        <v>1717</v>
      </c>
      <c r="B2718" s="8">
        <v>11.56</v>
      </c>
      <c r="C2718" s="6">
        <v>0.05</v>
      </c>
      <c r="D2718" s="6">
        <v>0.46554934823091249</v>
      </c>
      <c r="E2718" s="4"/>
      <c r="F2718" s="9"/>
      <c r="G2718" s="4"/>
      <c r="H2718" s="4"/>
      <c r="I2718" s="4"/>
    </row>
    <row r="2719" spans="1:9" x14ac:dyDescent="0.2">
      <c r="A2719" s="11" t="s">
        <v>1718</v>
      </c>
      <c r="B2719" s="8">
        <v>11.5</v>
      </c>
      <c r="C2719" s="6">
        <v>0.01</v>
      </c>
      <c r="D2719" s="6">
        <v>0.09</v>
      </c>
      <c r="E2719" s="4"/>
      <c r="F2719" s="9"/>
      <c r="G2719" s="4"/>
      <c r="H2719" s="4"/>
      <c r="I2719" s="4"/>
    </row>
    <row r="2720" spans="1:9" x14ac:dyDescent="0.2">
      <c r="A2720" s="11" t="s">
        <v>1719</v>
      </c>
      <c r="B2720" s="8">
        <v>11.49</v>
      </c>
      <c r="C2720" s="6">
        <v>-0.05</v>
      </c>
      <c r="D2720" s="6">
        <v>-0.46</v>
      </c>
      <c r="E2720" s="4"/>
      <c r="F2720" s="9"/>
      <c r="G2720" s="4"/>
      <c r="H2720" s="4"/>
      <c r="I2720" s="4"/>
    </row>
    <row r="2721" spans="1:9" x14ac:dyDescent="0.2">
      <c r="A2721" s="11" t="s">
        <v>1720</v>
      </c>
      <c r="B2721" s="8">
        <v>11.55</v>
      </c>
      <c r="C2721" s="6">
        <v>-1069.23</v>
      </c>
      <c r="D2721" s="6">
        <v>-99</v>
      </c>
      <c r="E2721" s="4"/>
      <c r="F2721" s="9"/>
      <c r="G2721" s="4"/>
      <c r="H2721" s="4"/>
      <c r="I2721" s="4"/>
    </row>
    <row r="2722" spans="1:9" x14ac:dyDescent="0.2">
      <c r="A2722" s="11" t="s">
        <v>1721</v>
      </c>
      <c r="B2722" s="8">
        <v>11.56</v>
      </c>
      <c r="C2722" s="6">
        <v>0.02</v>
      </c>
      <c r="D2722" s="6">
        <v>0.19</v>
      </c>
      <c r="E2722" s="4"/>
      <c r="F2722" s="9"/>
      <c r="G2722" s="4"/>
      <c r="H2722" s="4"/>
      <c r="I2722" s="4"/>
    </row>
    <row r="2723" spans="1:9" x14ac:dyDescent="0.2">
      <c r="A2723" s="11" t="s">
        <v>1722</v>
      </c>
      <c r="B2723" s="8">
        <v>11.54</v>
      </c>
      <c r="C2723" s="6">
        <v>7.0000000000000007E-2</v>
      </c>
      <c r="D2723" s="6">
        <v>0.65</v>
      </c>
      <c r="E2723" s="4"/>
      <c r="F2723" s="9"/>
      <c r="G2723" s="4"/>
      <c r="H2723" s="4"/>
      <c r="I2723" s="4"/>
    </row>
    <row r="2724" spans="1:9" x14ac:dyDescent="0.2">
      <c r="A2724" s="11" t="s">
        <v>1723</v>
      </c>
      <c r="B2724" s="8">
        <v>11.47</v>
      </c>
      <c r="C2724" s="6">
        <v>-0.03</v>
      </c>
      <c r="D2724" s="6">
        <v>-0.28000000000000003</v>
      </c>
      <c r="E2724" s="4"/>
      <c r="F2724" s="9"/>
      <c r="G2724" s="4"/>
      <c r="H2724" s="4"/>
      <c r="I2724" s="4"/>
    </row>
    <row r="2725" spans="1:9" x14ac:dyDescent="0.2">
      <c r="A2725" s="11" t="s">
        <v>1724</v>
      </c>
      <c r="B2725" s="8">
        <v>11.5</v>
      </c>
      <c r="C2725" s="6">
        <v>0.01</v>
      </c>
      <c r="D2725" s="6">
        <v>0.09</v>
      </c>
      <c r="E2725" s="4"/>
      <c r="F2725" s="9"/>
      <c r="G2725" s="4"/>
      <c r="H2725" s="4"/>
      <c r="I2725" s="4"/>
    </row>
    <row r="2726" spans="1:9" x14ac:dyDescent="0.2">
      <c r="A2726" s="11" t="s">
        <v>1725</v>
      </c>
      <c r="B2726" s="8">
        <v>11.48</v>
      </c>
      <c r="C2726" s="6">
        <v>0.02</v>
      </c>
      <c r="D2726" s="6">
        <v>0.19</v>
      </c>
      <c r="E2726" s="4"/>
      <c r="F2726" s="9"/>
      <c r="G2726" s="4"/>
      <c r="H2726" s="4"/>
      <c r="I2726" s="4"/>
    </row>
    <row r="2727" spans="1:9" x14ac:dyDescent="0.2">
      <c r="A2727" s="11" t="s">
        <v>1726</v>
      </c>
      <c r="B2727" s="8">
        <v>11.47</v>
      </c>
      <c r="C2727" s="6">
        <v>0.01</v>
      </c>
      <c r="D2727" s="6">
        <v>0.09</v>
      </c>
      <c r="E2727" s="4"/>
      <c r="F2727" s="9"/>
      <c r="G2727" s="4"/>
      <c r="H2727" s="4"/>
      <c r="I2727" s="4"/>
    </row>
    <row r="2728" spans="1:9" x14ac:dyDescent="0.2">
      <c r="A2728" s="11" t="s">
        <v>1727</v>
      </c>
      <c r="B2728" s="8">
        <v>11.45</v>
      </c>
      <c r="C2728" s="6">
        <v>0</v>
      </c>
      <c r="D2728" s="6">
        <v>0</v>
      </c>
      <c r="E2728" s="4"/>
      <c r="F2728" s="9"/>
      <c r="G2728" s="4"/>
      <c r="H2728" s="4"/>
      <c r="I2728" s="4"/>
    </row>
    <row r="2729" spans="1:9" x14ac:dyDescent="0.2">
      <c r="A2729" s="11" t="s">
        <v>1728</v>
      </c>
      <c r="B2729" s="8">
        <v>11.45</v>
      </c>
      <c r="C2729" s="6">
        <v>0.01</v>
      </c>
      <c r="D2729" s="6">
        <v>0.09</v>
      </c>
      <c r="E2729" s="4"/>
      <c r="F2729" s="9"/>
      <c r="G2729" s="4"/>
      <c r="H2729" s="4"/>
      <c r="I2729" s="4"/>
    </row>
    <row r="2730" spans="1:9" x14ac:dyDescent="0.2">
      <c r="A2730" s="11" t="s">
        <v>1729</v>
      </c>
      <c r="B2730" s="8">
        <v>11.45</v>
      </c>
      <c r="C2730" s="6">
        <v>0.02</v>
      </c>
      <c r="D2730" s="6">
        <v>0.19</v>
      </c>
      <c r="E2730" s="4"/>
      <c r="F2730" s="9"/>
      <c r="G2730" s="4"/>
      <c r="H2730" s="4"/>
      <c r="I2730" s="4"/>
    </row>
    <row r="2731" spans="1:9" x14ac:dyDescent="0.2">
      <c r="A2731" s="11" t="s">
        <v>1730</v>
      </c>
      <c r="B2731" s="8">
        <v>11.42</v>
      </c>
      <c r="C2731" s="6">
        <v>7.0000000000000007E-2</v>
      </c>
      <c r="D2731" s="6">
        <v>0.66</v>
      </c>
      <c r="E2731" s="4"/>
      <c r="F2731" s="9"/>
      <c r="G2731" s="4"/>
      <c r="H2731" s="4"/>
      <c r="I2731" s="4"/>
    </row>
    <row r="2732" spans="1:9" x14ac:dyDescent="0.2">
      <c r="A2732" s="11" t="s">
        <v>1731</v>
      </c>
      <c r="B2732" s="8">
        <v>11.35</v>
      </c>
      <c r="C2732" s="6">
        <v>0</v>
      </c>
      <c r="D2732" s="6">
        <v>0</v>
      </c>
      <c r="E2732" s="4"/>
      <c r="F2732" s="9"/>
      <c r="G2732" s="4"/>
      <c r="H2732" s="4"/>
      <c r="I2732" s="4"/>
    </row>
    <row r="2733" spans="1:9" x14ac:dyDescent="0.2">
      <c r="A2733" s="11" t="s">
        <v>1732</v>
      </c>
      <c r="B2733" s="8">
        <v>11.34</v>
      </c>
      <c r="C2733" s="6">
        <v>-0.12</v>
      </c>
      <c r="D2733" s="6">
        <v>-1.1200000000000001</v>
      </c>
      <c r="E2733" s="4"/>
      <c r="F2733" s="9"/>
      <c r="G2733" s="4"/>
      <c r="H2733" s="4"/>
      <c r="I2733" s="4"/>
    </row>
    <row r="2734" spans="1:9" x14ac:dyDescent="0.2">
      <c r="A2734" s="11" t="s">
        <v>1733</v>
      </c>
      <c r="B2734" s="8">
        <v>11.48</v>
      </c>
      <c r="C2734" s="6">
        <v>-0.04</v>
      </c>
      <c r="D2734" s="6">
        <v>-0.37</v>
      </c>
      <c r="E2734" s="4"/>
      <c r="F2734" s="9"/>
      <c r="G2734" s="4"/>
      <c r="H2734" s="4"/>
      <c r="I2734" s="4"/>
    </row>
    <row r="2735" spans="1:9" x14ac:dyDescent="0.2">
      <c r="A2735" s="11" t="s">
        <v>1734</v>
      </c>
      <c r="B2735" s="8">
        <v>11.52</v>
      </c>
      <c r="C2735" s="6">
        <v>-0.02</v>
      </c>
      <c r="D2735" s="6">
        <v>-0.19</v>
      </c>
      <c r="E2735" s="4"/>
      <c r="F2735" s="9"/>
      <c r="G2735" s="4"/>
      <c r="H2735" s="4"/>
      <c r="I2735" s="4"/>
    </row>
    <row r="2736" spans="1:9" x14ac:dyDescent="0.2">
      <c r="A2736" s="11" t="s">
        <v>1735</v>
      </c>
      <c r="B2736" s="8">
        <v>11.54</v>
      </c>
      <c r="C2736" s="6">
        <v>0.01</v>
      </c>
      <c r="D2736" s="6">
        <v>0.09</v>
      </c>
      <c r="E2736" s="4"/>
      <c r="F2736" s="9"/>
      <c r="G2736" s="4"/>
      <c r="H2736" s="4"/>
      <c r="I2736" s="4"/>
    </row>
    <row r="2737" spans="1:9" x14ac:dyDescent="0.2">
      <c r="A2737" s="11" t="s">
        <v>1736</v>
      </c>
      <c r="B2737" s="8">
        <v>11.53</v>
      </c>
      <c r="C2737" s="6">
        <v>-0.03</v>
      </c>
      <c r="D2737" s="6">
        <v>-0.28000000000000003</v>
      </c>
      <c r="E2737" s="4"/>
      <c r="F2737" s="9"/>
      <c r="G2737" s="4"/>
      <c r="H2737" s="4"/>
      <c r="I2737" s="4"/>
    </row>
    <row r="2738" spans="1:9" x14ac:dyDescent="0.2">
      <c r="A2738" s="11" t="s">
        <v>1737</v>
      </c>
      <c r="B2738" s="8">
        <v>11.56</v>
      </c>
      <c r="C2738" s="6">
        <v>-0.04</v>
      </c>
      <c r="D2738" s="6">
        <v>-0.37</v>
      </c>
      <c r="E2738" s="4"/>
      <c r="F2738" s="9"/>
      <c r="G2738" s="4"/>
      <c r="H2738" s="4"/>
      <c r="I2738" s="4"/>
    </row>
    <row r="2739" spans="1:9" x14ac:dyDescent="0.2">
      <c r="A2739" s="11" t="s">
        <v>1738</v>
      </c>
      <c r="B2739" s="8">
        <v>11.6</v>
      </c>
      <c r="C2739" s="6">
        <v>0.03</v>
      </c>
      <c r="D2739" s="6">
        <v>0.28000000000000003</v>
      </c>
      <c r="E2739" s="4"/>
      <c r="F2739" s="9"/>
      <c r="G2739" s="4"/>
      <c r="H2739" s="4"/>
      <c r="I2739" s="4"/>
    </row>
    <row r="2740" spans="1:9" x14ac:dyDescent="0.2">
      <c r="A2740" s="11" t="s">
        <v>1739</v>
      </c>
      <c r="B2740" s="8">
        <v>11.57</v>
      </c>
      <c r="C2740" s="6">
        <v>0.03</v>
      </c>
      <c r="D2740" s="6">
        <v>0.28000000000000003</v>
      </c>
      <c r="E2740" s="4"/>
      <c r="F2740" s="9"/>
      <c r="G2740" s="4"/>
      <c r="H2740" s="4"/>
      <c r="I2740" s="4"/>
    </row>
    <row r="2741" spans="1:9" x14ac:dyDescent="0.2">
      <c r="A2741" s="11" t="s">
        <v>1740</v>
      </c>
      <c r="B2741" s="8">
        <v>11.53</v>
      </c>
      <c r="C2741" s="6">
        <v>-0.03</v>
      </c>
      <c r="D2741" s="6">
        <v>-0.28000000000000003</v>
      </c>
      <c r="E2741" s="4"/>
      <c r="F2741" s="9"/>
      <c r="G2741" s="4"/>
      <c r="H2741" s="4"/>
      <c r="I2741" s="4"/>
    </row>
    <row r="2742" spans="1:9" x14ac:dyDescent="0.2">
      <c r="A2742" s="11" t="s">
        <v>1741</v>
      </c>
      <c r="B2742" s="8">
        <v>11.56</v>
      </c>
      <c r="C2742" s="6">
        <v>-1061.1500000000001</v>
      </c>
      <c r="D2742" s="6">
        <v>-98.99</v>
      </c>
      <c r="E2742" s="4"/>
      <c r="F2742" s="9"/>
      <c r="G2742" s="4"/>
      <c r="H2742" s="4"/>
      <c r="I2742" s="4"/>
    </row>
    <row r="2743" spans="1:9" x14ac:dyDescent="0.2">
      <c r="A2743" s="11" t="s">
        <v>1742</v>
      </c>
      <c r="B2743" s="8">
        <v>11.47</v>
      </c>
      <c r="C2743" s="6">
        <v>0</v>
      </c>
      <c r="D2743" s="6">
        <v>0</v>
      </c>
      <c r="E2743" s="4"/>
      <c r="F2743" s="9"/>
      <c r="G2743" s="4"/>
      <c r="H2743" s="4"/>
      <c r="I2743" s="4"/>
    </row>
    <row r="2744" spans="1:9" x14ac:dyDescent="0.2">
      <c r="A2744" s="11" t="s">
        <v>1743</v>
      </c>
      <c r="B2744" s="8">
        <v>11.47</v>
      </c>
      <c r="C2744" s="6">
        <v>0.01</v>
      </c>
      <c r="D2744" s="6">
        <v>0.09</v>
      </c>
      <c r="E2744" s="4"/>
      <c r="F2744" s="9"/>
      <c r="G2744" s="4"/>
      <c r="H2744" s="4"/>
      <c r="I2744" s="4"/>
    </row>
    <row r="2745" spans="1:9" x14ac:dyDescent="0.2">
      <c r="A2745" s="11" t="s">
        <v>1744</v>
      </c>
      <c r="B2745" s="8">
        <v>11.46</v>
      </c>
      <c r="C2745" s="6">
        <v>0.01</v>
      </c>
      <c r="D2745" s="6">
        <v>0.09</v>
      </c>
      <c r="E2745" s="4"/>
      <c r="F2745" s="9"/>
      <c r="G2745" s="4"/>
      <c r="H2745" s="4"/>
      <c r="I2745" s="4"/>
    </row>
    <row r="2746" spans="1:9" x14ac:dyDescent="0.2">
      <c r="A2746" s="11" t="s">
        <v>1745</v>
      </c>
      <c r="B2746" s="8">
        <v>11.45</v>
      </c>
      <c r="C2746" s="6">
        <v>0</v>
      </c>
      <c r="D2746" s="6">
        <v>0</v>
      </c>
      <c r="E2746" s="4"/>
      <c r="F2746" s="9"/>
      <c r="G2746" s="4"/>
      <c r="H2746" s="4"/>
      <c r="I2746" s="4"/>
    </row>
    <row r="2747" spans="1:9" x14ac:dyDescent="0.2">
      <c r="A2747" s="11" t="s">
        <v>1746</v>
      </c>
      <c r="B2747" s="8">
        <v>11.45</v>
      </c>
      <c r="C2747" s="6">
        <v>-0.04</v>
      </c>
      <c r="D2747" s="6">
        <v>-0.37</v>
      </c>
      <c r="E2747" s="4"/>
      <c r="F2747" s="9"/>
      <c r="G2747" s="4"/>
      <c r="H2747" s="4"/>
      <c r="I2747" s="4"/>
    </row>
    <row r="2748" spans="1:9" x14ac:dyDescent="0.2">
      <c r="A2748" s="11" t="s">
        <v>1747</v>
      </c>
      <c r="B2748" s="8">
        <v>11.49</v>
      </c>
      <c r="C2748" s="6">
        <v>-0.05</v>
      </c>
      <c r="D2748" s="6">
        <v>-0.46</v>
      </c>
      <c r="E2748" s="4"/>
      <c r="F2748" s="9"/>
      <c r="G2748" s="4"/>
      <c r="H2748" s="4"/>
      <c r="I2748" s="4"/>
    </row>
    <row r="2749" spans="1:9" x14ac:dyDescent="0.2">
      <c r="A2749" s="11" t="s">
        <v>1748</v>
      </c>
      <c r="B2749" s="8">
        <v>11.55</v>
      </c>
      <c r="C2749" s="6">
        <v>0</v>
      </c>
      <c r="D2749" s="6">
        <v>0</v>
      </c>
      <c r="E2749" s="4"/>
      <c r="F2749" s="9"/>
      <c r="G2749" s="4"/>
      <c r="H2749" s="4"/>
      <c r="I2749" s="4"/>
    </row>
    <row r="2750" spans="1:9" x14ac:dyDescent="0.2">
      <c r="A2750" s="11" t="s">
        <v>1749</v>
      </c>
      <c r="B2750" s="8">
        <v>11.55</v>
      </c>
      <c r="C2750" s="6">
        <v>0.01</v>
      </c>
      <c r="D2750" s="6">
        <v>0.09</v>
      </c>
      <c r="E2750" s="4"/>
      <c r="F2750" s="9"/>
      <c r="G2750" s="4"/>
      <c r="H2750" s="4"/>
      <c r="I2750" s="4"/>
    </row>
    <row r="2751" spans="1:9" x14ac:dyDescent="0.2">
      <c r="A2751" s="11" t="s">
        <v>1750</v>
      </c>
      <c r="B2751" s="8">
        <v>11.54</v>
      </c>
      <c r="C2751" s="6">
        <v>-0.01</v>
      </c>
      <c r="D2751" s="6">
        <v>-0.09</v>
      </c>
      <c r="E2751" s="4"/>
      <c r="F2751" s="9"/>
      <c r="G2751" s="4"/>
      <c r="H2751" s="4"/>
      <c r="I2751" s="4"/>
    </row>
    <row r="2752" spans="1:9" x14ac:dyDescent="0.2">
      <c r="A2752" s="11" t="s">
        <v>1751</v>
      </c>
      <c r="B2752" s="8">
        <v>11.55</v>
      </c>
      <c r="C2752" s="6">
        <v>0.02</v>
      </c>
      <c r="D2752" s="6">
        <v>0.19</v>
      </c>
      <c r="E2752" s="4"/>
      <c r="F2752" s="9"/>
      <c r="G2752" s="4"/>
      <c r="H2752" s="4"/>
      <c r="I2752" s="4"/>
    </row>
    <row r="2753" spans="1:9" x14ac:dyDescent="0.2">
      <c r="A2753" s="11" t="s">
        <v>1752</v>
      </c>
      <c r="B2753" s="8">
        <v>11.52</v>
      </c>
      <c r="C2753" s="6">
        <v>-0.01</v>
      </c>
      <c r="D2753" s="6">
        <v>-0.09</v>
      </c>
      <c r="E2753" s="4"/>
      <c r="F2753" s="9"/>
      <c r="G2753" s="4"/>
      <c r="H2753" s="4"/>
      <c r="I2753" s="4"/>
    </row>
    <row r="2754" spans="1:9" x14ac:dyDescent="0.2">
      <c r="A2754" s="11" t="s">
        <v>1753</v>
      </c>
      <c r="B2754" s="8">
        <v>11.54</v>
      </c>
      <c r="C2754" s="6">
        <v>-0.02</v>
      </c>
      <c r="D2754" s="6">
        <v>-0.19</v>
      </c>
      <c r="E2754" s="4"/>
      <c r="F2754" s="9"/>
      <c r="G2754" s="4"/>
      <c r="H2754" s="4"/>
      <c r="I2754" s="4"/>
    </row>
    <row r="2755" spans="1:9" x14ac:dyDescent="0.2">
      <c r="A2755" s="11" t="s">
        <v>1754</v>
      </c>
      <c r="B2755" s="8">
        <v>11.55</v>
      </c>
      <c r="C2755" s="6">
        <v>0</v>
      </c>
      <c r="D2755" s="6">
        <v>0</v>
      </c>
      <c r="E2755" s="4"/>
      <c r="F2755" s="9"/>
      <c r="G2755" s="4"/>
      <c r="H2755" s="4"/>
      <c r="I2755" s="4"/>
    </row>
    <row r="2756" spans="1:9" x14ac:dyDescent="0.2">
      <c r="A2756" s="11" t="s">
        <v>1755</v>
      </c>
      <c r="B2756" s="8">
        <v>11.55</v>
      </c>
      <c r="C2756" s="6">
        <v>-0.06</v>
      </c>
      <c r="D2756" s="6">
        <v>-0.55000000000000004</v>
      </c>
      <c r="E2756" s="4"/>
      <c r="F2756" s="9"/>
      <c r="G2756" s="4"/>
      <c r="H2756" s="4"/>
      <c r="I2756" s="4"/>
    </row>
    <row r="2757" spans="1:9" x14ac:dyDescent="0.2">
      <c r="A2757" s="11" t="s">
        <v>1756</v>
      </c>
      <c r="B2757" s="8">
        <v>11.62</v>
      </c>
      <c r="C2757" s="6">
        <v>-0.01</v>
      </c>
      <c r="D2757" s="6">
        <v>-0.09</v>
      </c>
      <c r="E2757" s="4"/>
      <c r="F2757" s="9"/>
      <c r="G2757" s="4"/>
      <c r="H2757" s="4"/>
      <c r="I2757" s="4"/>
    </row>
    <row r="2758" spans="1:9" x14ac:dyDescent="0.2">
      <c r="A2758" s="11" t="s">
        <v>1757</v>
      </c>
      <c r="B2758" s="8">
        <v>11.63</v>
      </c>
      <c r="C2758" s="6">
        <v>-0.02</v>
      </c>
      <c r="D2758" s="6">
        <v>-0.18</v>
      </c>
      <c r="E2758" s="4"/>
      <c r="F2758" s="9"/>
      <c r="G2758" s="4"/>
      <c r="H2758" s="4"/>
      <c r="I2758" s="4"/>
    </row>
    <row r="2759" spans="1:9" x14ac:dyDescent="0.2">
      <c r="A2759" s="11" t="s">
        <v>1758</v>
      </c>
      <c r="B2759" s="8">
        <v>11.65</v>
      </c>
      <c r="C2759" s="6">
        <v>0.02</v>
      </c>
      <c r="D2759" s="6">
        <v>0.18</v>
      </c>
      <c r="E2759" s="4"/>
      <c r="F2759" s="9"/>
      <c r="G2759" s="4"/>
      <c r="H2759" s="4"/>
      <c r="I2759" s="4"/>
    </row>
    <row r="2760" spans="1:9" x14ac:dyDescent="0.2">
      <c r="A2760" s="11" t="s">
        <v>1759</v>
      </c>
      <c r="B2760" s="8">
        <v>11.63</v>
      </c>
      <c r="C2760" s="6">
        <v>0</v>
      </c>
      <c r="D2760" s="6">
        <v>0</v>
      </c>
      <c r="E2760" s="4"/>
      <c r="F2760" s="9"/>
      <c r="G2760" s="4"/>
      <c r="H2760" s="4"/>
      <c r="I2760" s="4"/>
    </row>
    <row r="2761" spans="1:9" x14ac:dyDescent="0.2">
      <c r="A2761" s="11" t="s">
        <v>1760</v>
      </c>
      <c r="B2761" s="8">
        <v>11.63</v>
      </c>
      <c r="C2761" s="6">
        <v>0.01</v>
      </c>
      <c r="D2761" s="6">
        <v>0.09</v>
      </c>
      <c r="E2761" s="4"/>
      <c r="F2761" s="9"/>
      <c r="G2761" s="4"/>
      <c r="H2761" s="4"/>
      <c r="I2761" s="4"/>
    </row>
    <row r="2762" spans="1:9" x14ac:dyDescent="0.2">
      <c r="A2762" s="11" t="s">
        <v>1761</v>
      </c>
      <c r="B2762" s="8">
        <v>11.62</v>
      </c>
      <c r="C2762" s="6">
        <v>0.01</v>
      </c>
      <c r="D2762" s="6">
        <v>0.09</v>
      </c>
      <c r="E2762" s="4"/>
      <c r="F2762" s="9"/>
      <c r="G2762" s="4"/>
      <c r="H2762" s="4"/>
      <c r="I2762" s="4"/>
    </row>
    <row r="2763" spans="1:9" x14ac:dyDescent="0.2">
      <c r="A2763" s="11" t="s">
        <v>1762</v>
      </c>
      <c r="B2763" s="8">
        <v>11.61</v>
      </c>
      <c r="C2763" s="6">
        <v>-1072.46</v>
      </c>
      <c r="D2763" s="6">
        <v>-99</v>
      </c>
      <c r="E2763" s="4"/>
      <c r="F2763" s="9"/>
      <c r="G2763" s="4"/>
      <c r="H2763" s="4"/>
      <c r="I2763" s="4"/>
    </row>
    <row r="2764" spans="1:9" x14ac:dyDescent="0.2">
      <c r="A2764" s="11" t="s">
        <v>1763</v>
      </c>
      <c r="B2764" s="8">
        <v>11.59</v>
      </c>
      <c r="C2764" s="6">
        <v>0.01</v>
      </c>
      <c r="D2764" s="6">
        <v>0.09</v>
      </c>
      <c r="E2764" s="4"/>
      <c r="F2764" s="9"/>
      <c r="G2764" s="4"/>
      <c r="H2764" s="4"/>
      <c r="I2764" s="4"/>
    </row>
    <row r="2765" spans="1:9" x14ac:dyDescent="0.2">
      <c r="A2765" s="11" t="s">
        <v>1764</v>
      </c>
      <c r="B2765" s="8">
        <v>11.57</v>
      </c>
      <c r="C2765" s="6">
        <v>-0.01</v>
      </c>
      <c r="D2765" s="6">
        <v>-0.09</v>
      </c>
      <c r="E2765" s="4"/>
      <c r="F2765" s="9"/>
      <c r="G2765" s="4"/>
      <c r="H2765" s="4"/>
      <c r="I2765" s="4"/>
    </row>
    <row r="2766" spans="1:9" x14ac:dyDescent="0.2">
      <c r="A2766" s="11" t="s">
        <v>1765</v>
      </c>
      <c r="B2766" s="8">
        <v>11.59</v>
      </c>
      <c r="C2766" s="6">
        <v>-0.04</v>
      </c>
      <c r="D2766" s="6">
        <v>-0.37</v>
      </c>
      <c r="E2766" s="4"/>
      <c r="F2766" s="9"/>
      <c r="G2766" s="4"/>
      <c r="H2766" s="4"/>
      <c r="I2766" s="4"/>
    </row>
    <row r="2767" spans="1:9" x14ac:dyDescent="0.2">
      <c r="A2767" s="11" t="s">
        <v>1766</v>
      </c>
      <c r="B2767" s="8">
        <v>11.63</v>
      </c>
      <c r="C2767" s="6">
        <v>-0.02</v>
      </c>
      <c r="D2767" s="6">
        <v>-0.18</v>
      </c>
      <c r="E2767" s="4"/>
      <c r="F2767" s="9"/>
      <c r="G2767" s="4"/>
      <c r="H2767" s="4"/>
      <c r="I2767" s="4"/>
    </row>
    <row r="2768" spans="1:9" x14ac:dyDescent="0.2">
      <c r="A2768" s="11" t="s">
        <v>1767</v>
      </c>
      <c r="B2768" s="8">
        <v>11.64</v>
      </c>
      <c r="C2768" s="6">
        <v>0.02</v>
      </c>
      <c r="D2768" s="6">
        <v>0.18</v>
      </c>
      <c r="E2768" s="4"/>
      <c r="F2768" s="9"/>
      <c r="G2768" s="4"/>
      <c r="H2768" s="4"/>
      <c r="I2768" s="4"/>
    </row>
    <row r="2769" spans="1:9" x14ac:dyDescent="0.2">
      <c r="A2769" s="11" t="s">
        <v>1768</v>
      </c>
      <c r="B2769" s="8">
        <v>11.63</v>
      </c>
      <c r="C2769" s="6">
        <v>0</v>
      </c>
      <c r="D2769" s="6">
        <v>0</v>
      </c>
      <c r="E2769" s="4"/>
      <c r="F2769" s="9"/>
      <c r="G2769" s="4"/>
      <c r="H2769" s="4"/>
      <c r="I2769" s="4"/>
    </row>
    <row r="2770" spans="1:9" x14ac:dyDescent="0.2">
      <c r="A2770" s="11" t="s">
        <v>1769</v>
      </c>
      <c r="B2770" s="8">
        <v>11.62</v>
      </c>
      <c r="C2770" s="6">
        <v>0.04</v>
      </c>
      <c r="D2770" s="6">
        <v>0.37</v>
      </c>
      <c r="E2770" s="4"/>
      <c r="F2770" s="9"/>
      <c r="G2770" s="4"/>
      <c r="H2770" s="4"/>
      <c r="I2770" s="4"/>
    </row>
    <row r="2771" spans="1:9" x14ac:dyDescent="0.2">
      <c r="A2771" s="11" t="s">
        <v>1770</v>
      </c>
      <c r="B2771" s="8">
        <v>11.58</v>
      </c>
      <c r="C2771" s="6">
        <v>0.01</v>
      </c>
      <c r="D2771" s="6">
        <v>0.09</v>
      </c>
      <c r="E2771" s="4"/>
      <c r="F2771" s="9"/>
      <c r="G2771" s="4"/>
      <c r="H2771" s="4"/>
      <c r="I2771" s="4"/>
    </row>
    <row r="2772" spans="1:9" x14ac:dyDescent="0.2">
      <c r="A2772" s="11" t="s">
        <v>1771</v>
      </c>
      <c r="B2772" s="8">
        <v>11.58</v>
      </c>
      <c r="C2772" s="6">
        <v>0.03</v>
      </c>
      <c r="D2772" s="6">
        <v>0.28000000000000003</v>
      </c>
      <c r="E2772" s="4"/>
      <c r="F2772" s="9"/>
      <c r="G2772" s="4"/>
      <c r="H2772" s="4"/>
      <c r="I2772" s="4"/>
    </row>
    <row r="2773" spans="1:9" x14ac:dyDescent="0.2">
      <c r="A2773" s="11" t="s">
        <v>1772</v>
      </c>
      <c r="B2773" s="8">
        <v>11.54</v>
      </c>
      <c r="C2773" s="6">
        <v>-0.02</v>
      </c>
      <c r="D2773" s="6">
        <v>-0.19</v>
      </c>
      <c r="E2773" s="4"/>
      <c r="F2773" s="9"/>
      <c r="G2773" s="4"/>
      <c r="H2773" s="4"/>
      <c r="I2773" s="4"/>
    </row>
    <row r="2774" spans="1:9" x14ac:dyDescent="0.2">
      <c r="A2774" s="11" t="s">
        <v>1773</v>
      </c>
      <c r="B2774" s="8">
        <v>11.57</v>
      </c>
      <c r="C2774" s="6">
        <v>0.01</v>
      </c>
      <c r="D2774" s="6">
        <v>0.09</v>
      </c>
      <c r="E2774" s="4"/>
      <c r="F2774" s="9"/>
      <c r="G2774" s="4"/>
      <c r="H2774" s="4"/>
      <c r="I2774" s="4"/>
    </row>
    <row r="2775" spans="1:9" x14ac:dyDescent="0.2">
      <c r="A2775" s="11" t="s">
        <v>1774</v>
      </c>
      <c r="B2775" s="8">
        <v>11.55</v>
      </c>
      <c r="C2775" s="6">
        <v>0.01</v>
      </c>
      <c r="D2775" s="6">
        <v>0.09</v>
      </c>
      <c r="E2775" s="4"/>
      <c r="F2775" s="9"/>
      <c r="G2775" s="4"/>
      <c r="H2775" s="4"/>
      <c r="I2775" s="4"/>
    </row>
    <row r="2776" spans="1:9" x14ac:dyDescent="0.2">
      <c r="A2776" s="11" t="s">
        <v>1775</v>
      </c>
      <c r="B2776" s="8">
        <v>11.54</v>
      </c>
      <c r="C2776" s="6">
        <v>-0.02</v>
      </c>
      <c r="D2776" s="6">
        <v>-0.19</v>
      </c>
      <c r="E2776" s="4"/>
      <c r="F2776" s="9"/>
      <c r="G2776" s="4"/>
      <c r="H2776" s="4"/>
      <c r="I2776" s="4"/>
    </row>
    <row r="2777" spans="1:9" x14ac:dyDescent="0.2">
      <c r="A2777" s="11" t="s">
        <v>1776</v>
      </c>
      <c r="B2777" s="8">
        <v>11.56</v>
      </c>
      <c r="C2777" s="6">
        <v>-0.04</v>
      </c>
      <c r="D2777" s="6">
        <v>-0.37</v>
      </c>
      <c r="E2777" s="4"/>
      <c r="F2777" s="9"/>
      <c r="G2777" s="4"/>
      <c r="H2777" s="4"/>
      <c r="I2777" s="4"/>
    </row>
    <row r="2778" spans="1:9" x14ac:dyDescent="0.2">
      <c r="A2778" s="11" t="s">
        <v>1777</v>
      </c>
      <c r="B2778" s="8">
        <v>11.6</v>
      </c>
      <c r="C2778" s="5" t="s">
        <v>1205</v>
      </c>
      <c r="D2778" s="5" t="s">
        <v>1205</v>
      </c>
      <c r="E2778" s="4"/>
      <c r="F2778" s="9"/>
      <c r="G2778" s="4"/>
      <c r="H2778" s="4"/>
      <c r="I2778" s="4"/>
    </row>
    <row r="2779" spans="1:9" x14ac:dyDescent="0.2">
      <c r="A2779" s="11" t="s">
        <v>1778</v>
      </c>
      <c r="B2779" s="8">
        <v>11.61</v>
      </c>
      <c r="C2779" s="5" t="s">
        <v>1205</v>
      </c>
      <c r="D2779" s="5" t="s">
        <v>1205</v>
      </c>
      <c r="E2779" s="4"/>
      <c r="F2779" s="9"/>
      <c r="G2779" s="4"/>
      <c r="H2779" s="4"/>
      <c r="I2779" s="4"/>
    </row>
    <row r="2780" spans="1:9" x14ac:dyDescent="0.2">
      <c r="A2780" s="11" t="s">
        <v>1779</v>
      </c>
      <c r="B2780" s="8">
        <v>11.58</v>
      </c>
      <c r="C2780" s="5" t="s">
        <v>1205</v>
      </c>
      <c r="D2780" s="5" t="s">
        <v>1205</v>
      </c>
      <c r="E2780" s="4"/>
      <c r="F2780" s="9"/>
      <c r="G2780" s="4"/>
      <c r="H2780" s="4"/>
      <c r="I2780" s="4"/>
    </row>
    <row r="2781" spans="1:9" x14ac:dyDescent="0.2">
      <c r="A2781" s="11" t="s">
        <v>1780</v>
      </c>
      <c r="B2781" s="8">
        <v>11.51</v>
      </c>
      <c r="C2781" s="5" t="s">
        <v>1205</v>
      </c>
      <c r="D2781" s="5" t="s">
        <v>1205</v>
      </c>
      <c r="E2781" s="4"/>
      <c r="F2781" s="9"/>
      <c r="G2781" s="4"/>
      <c r="H2781" s="4"/>
      <c r="I2781" s="4"/>
    </row>
    <row r="2782" spans="1:9" x14ac:dyDescent="0.2">
      <c r="A2782" s="11" t="s">
        <v>1781</v>
      </c>
      <c r="B2782" s="8">
        <v>11.53</v>
      </c>
      <c r="C2782" s="5" t="s">
        <v>1205</v>
      </c>
      <c r="D2782" s="5" t="s">
        <v>1205</v>
      </c>
      <c r="E2782" s="4"/>
      <c r="F2782" s="9"/>
      <c r="G2782" s="4"/>
      <c r="H2782" s="4"/>
      <c r="I2782" s="4"/>
    </row>
    <row r="2783" spans="1:9" x14ac:dyDescent="0.2">
      <c r="A2783" s="11" t="s">
        <v>1782</v>
      </c>
      <c r="B2783" s="8">
        <v>11.54</v>
      </c>
      <c r="C2783" s="5" t="s">
        <v>1205</v>
      </c>
      <c r="D2783" s="5" t="s">
        <v>1205</v>
      </c>
      <c r="E2783" s="4"/>
      <c r="F2783" s="9"/>
      <c r="G2783" s="4"/>
      <c r="H2783" s="4"/>
      <c r="I2783" s="4"/>
    </row>
    <row r="2784" spans="1:9" x14ac:dyDescent="0.2">
      <c r="A2784" s="11" t="s">
        <v>1783</v>
      </c>
      <c r="B2784" s="8">
        <v>11.48</v>
      </c>
      <c r="C2784" s="6">
        <v>-0.02</v>
      </c>
      <c r="D2784" s="6">
        <v>-0.19</v>
      </c>
      <c r="E2784" s="4"/>
      <c r="F2784" s="9"/>
      <c r="G2784" s="4"/>
      <c r="H2784" s="4"/>
      <c r="I2784" s="4"/>
    </row>
    <row r="2785" spans="1:9" x14ac:dyDescent="0.2">
      <c r="A2785" s="11" t="s">
        <v>1784</v>
      </c>
      <c r="B2785" s="8">
        <v>11.5</v>
      </c>
      <c r="C2785" s="5" t="s">
        <v>1205</v>
      </c>
      <c r="D2785" s="5" t="s">
        <v>1205</v>
      </c>
      <c r="E2785" s="4"/>
      <c r="F2785" s="9"/>
      <c r="G2785" s="4"/>
      <c r="H2785" s="4"/>
      <c r="I2785" s="4"/>
    </row>
    <row r="2786" spans="1:9" x14ac:dyDescent="0.2">
      <c r="A2786" s="11" t="s">
        <v>1785</v>
      </c>
      <c r="B2786" s="8">
        <v>11.54</v>
      </c>
      <c r="C2786" s="5" t="s">
        <v>1205</v>
      </c>
      <c r="D2786" s="5" t="s">
        <v>1205</v>
      </c>
      <c r="E2786" s="4"/>
      <c r="F2786" s="9"/>
      <c r="G2786" s="4"/>
      <c r="H2786" s="4"/>
      <c r="I2786" s="4"/>
    </row>
    <row r="2787" spans="1:9" x14ac:dyDescent="0.2">
      <c r="A2787" s="11" t="s">
        <v>1786</v>
      </c>
      <c r="B2787" s="8">
        <v>11.53</v>
      </c>
      <c r="C2787" s="5" t="s">
        <v>1205</v>
      </c>
      <c r="D2787" s="5" t="s">
        <v>1205</v>
      </c>
      <c r="E2787" s="4"/>
      <c r="F2787" s="9"/>
      <c r="G2787" s="4"/>
      <c r="H2787" s="4"/>
      <c r="I2787" s="4"/>
    </row>
    <row r="2788" spans="1:9" x14ac:dyDescent="0.2">
      <c r="A2788" s="11" t="s">
        <v>1787</v>
      </c>
      <c r="B2788" s="8">
        <v>11.56</v>
      </c>
      <c r="C2788" s="5" t="s">
        <v>1205</v>
      </c>
      <c r="D2788" s="5" t="s">
        <v>1205</v>
      </c>
      <c r="E2788" s="4"/>
      <c r="F2788" s="9"/>
      <c r="G2788" s="4"/>
      <c r="H2788" s="4"/>
      <c r="I2788" s="4"/>
    </row>
    <row r="2789" spans="1:9" x14ac:dyDescent="0.2">
      <c r="A2789" s="11" t="s">
        <v>1788</v>
      </c>
      <c r="B2789" s="8">
        <v>11.53</v>
      </c>
      <c r="C2789" s="5" t="s">
        <v>1205</v>
      </c>
      <c r="D2789" s="5" t="s">
        <v>1205</v>
      </c>
      <c r="E2789" s="4"/>
      <c r="F2789" s="9"/>
      <c r="G2789" s="4"/>
      <c r="H2789" s="4"/>
      <c r="I2789" s="4"/>
    </row>
    <row r="2790" spans="1:9" x14ac:dyDescent="0.2">
      <c r="A2790" s="11" t="s">
        <v>1789</v>
      </c>
      <c r="B2790" s="8">
        <v>11.52</v>
      </c>
      <c r="C2790" s="5" t="s">
        <v>1205</v>
      </c>
      <c r="D2790" s="5" t="s">
        <v>1205</v>
      </c>
      <c r="E2790" s="4"/>
      <c r="F2790" s="9"/>
      <c r="G2790" s="4"/>
      <c r="H2790" s="4"/>
      <c r="I2790" s="4"/>
    </row>
    <row r="2791" spans="1:9" x14ac:dyDescent="0.2">
      <c r="A2791" s="11" t="s">
        <v>1790</v>
      </c>
      <c r="B2791" s="8">
        <v>11.56</v>
      </c>
      <c r="C2791" s="5" t="s">
        <v>1205</v>
      </c>
      <c r="D2791" s="5" t="s">
        <v>1205</v>
      </c>
      <c r="E2791" s="4"/>
      <c r="F2791" s="9"/>
      <c r="G2791" s="4"/>
      <c r="H2791" s="4"/>
      <c r="I2791" s="4"/>
    </row>
    <row r="2792" spans="1:9" x14ac:dyDescent="0.2">
      <c r="A2792" s="11" t="s">
        <v>1791</v>
      </c>
      <c r="B2792" s="8">
        <v>11.57</v>
      </c>
      <c r="C2792" s="5" t="s">
        <v>1205</v>
      </c>
      <c r="D2792" s="5" t="s">
        <v>1205</v>
      </c>
      <c r="E2792" s="4"/>
      <c r="F2792" s="9"/>
      <c r="G2792" s="4"/>
      <c r="H2792" s="4"/>
      <c r="I2792" s="4"/>
    </row>
    <row r="2793" spans="1:9" x14ac:dyDescent="0.2">
      <c r="A2793" s="11" t="s">
        <v>1792</v>
      </c>
      <c r="B2793" s="8">
        <v>11.6</v>
      </c>
      <c r="C2793" s="5" t="s">
        <v>1205</v>
      </c>
      <c r="D2793" s="5" t="s">
        <v>1205</v>
      </c>
      <c r="E2793" s="4"/>
      <c r="F2793" s="9"/>
      <c r="G2793" s="4"/>
      <c r="H2793" s="4"/>
      <c r="I2793" s="4"/>
    </row>
    <row r="2794" spans="1:9" x14ac:dyDescent="0.2">
      <c r="A2794" s="11" t="s">
        <v>1793</v>
      </c>
      <c r="B2794" s="8">
        <v>11.6</v>
      </c>
      <c r="C2794" s="5" t="s">
        <v>1205</v>
      </c>
      <c r="D2794" s="5" t="s">
        <v>1205</v>
      </c>
      <c r="E2794" s="4"/>
      <c r="F2794" s="9"/>
      <c r="G2794" s="4"/>
      <c r="H2794" s="4"/>
      <c r="I2794" s="4"/>
    </row>
    <row r="2795" spans="1:9" x14ac:dyDescent="0.2">
      <c r="A2795" s="11" t="s">
        <v>1794</v>
      </c>
      <c r="B2795" s="8">
        <v>11.55</v>
      </c>
      <c r="C2795" s="5" t="s">
        <v>1205</v>
      </c>
      <c r="D2795" s="5" t="s">
        <v>1205</v>
      </c>
      <c r="E2795" s="4"/>
      <c r="F2795" s="9"/>
      <c r="G2795" s="4"/>
      <c r="H2795" s="4"/>
      <c r="I2795" s="4"/>
    </row>
    <row r="2796" spans="1:9" x14ac:dyDescent="0.2">
      <c r="A2796" s="11" t="s">
        <v>1795</v>
      </c>
      <c r="B2796" s="8">
        <v>11.61</v>
      </c>
      <c r="C2796" s="5" t="s">
        <v>1205</v>
      </c>
      <c r="D2796" s="5" t="s">
        <v>1205</v>
      </c>
      <c r="E2796" s="4"/>
      <c r="F2796" s="9"/>
      <c r="G2796" s="4"/>
      <c r="H2796" s="4"/>
      <c r="I2796" s="4"/>
    </row>
    <row r="2797" spans="1:9" x14ac:dyDescent="0.2">
      <c r="A2797" s="11" t="s">
        <v>1796</v>
      </c>
      <c r="B2797" s="8">
        <v>11.61</v>
      </c>
      <c r="C2797" s="5" t="s">
        <v>1205</v>
      </c>
      <c r="D2797" s="5" t="s">
        <v>1205</v>
      </c>
      <c r="E2797" s="4"/>
      <c r="F2797" s="9"/>
      <c r="G2797" s="4"/>
      <c r="H2797" s="4"/>
      <c r="I2797" s="4"/>
    </row>
    <row r="2798" spans="1:9" x14ac:dyDescent="0.2">
      <c r="A2798" s="11" t="s">
        <v>1797</v>
      </c>
      <c r="B2798" s="8">
        <v>11.63</v>
      </c>
      <c r="C2798" s="5" t="s">
        <v>1205</v>
      </c>
      <c r="D2798" s="5" t="s">
        <v>1205</v>
      </c>
      <c r="E2798" s="4"/>
      <c r="F2798" s="9"/>
      <c r="G2798" s="4"/>
      <c r="H2798" s="4"/>
      <c r="I2798" s="4"/>
    </row>
    <row r="2799" spans="1:9" x14ac:dyDescent="0.2">
      <c r="A2799" s="11" t="s">
        <v>1798</v>
      </c>
      <c r="B2799" s="8">
        <v>11.61</v>
      </c>
      <c r="C2799" s="5" t="s">
        <v>1205</v>
      </c>
      <c r="D2799" s="5" t="s">
        <v>1205</v>
      </c>
      <c r="E2799" s="4"/>
      <c r="F2799" s="9"/>
      <c r="G2799" s="4"/>
      <c r="H2799" s="4"/>
      <c r="I2799" s="4"/>
    </row>
    <row r="2800" spans="1:9" x14ac:dyDescent="0.2">
      <c r="A2800" s="11" t="s">
        <v>1799</v>
      </c>
      <c r="B2800" s="8">
        <v>11.57</v>
      </c>
      <c r="C2800" s="5" t="s">
        <v>1205</v>
      </c>
      <c r="D2800" s="5" t="s">
        <v>1205</v>
      </c>
      <c r="E2800" s="4"/>
      <c r="F2800" s="9"/>
      <c r="G2800" s="4"/>
      <c r="H2800" s="4"/>
      <c r="I2800" s="4"/>
    </row>
    <row r="2801" spans="1:9" x14ac:dyDescent="0.2">
      <c r="A2801" s="11" t="s">
        <v>1800</v>
      </c>
      <c r="B2801" s="8">
        <v>11.54</v>
      </c>
      <c r="C2801" s="5" t="s">
        <v>1205</v>
      </c>
      <c r="D2801" s="5" t="s">
        <v>1205</v>
      </c>
      <c r="E2801" s="4"/>
      <c r="F2801" s="9"/>
      <c r="G2801" s="4"/>
      <c r="H2801" s="4"/>
      <c r="I2801" s="4"/>
    </row>
    <row r="2802" spans="1:9" x14ac:dyDescent="0.2">
      <c r="A2802" s="11" t="s">
        <v>1801</v>
      </c>
      <c r="B2802" s="8">
        <v>11.54</v>
      </c>
      <c r="C2802" s="5" t="s">
        <v>1205</v>
      </c>
      <c r="D2802" s="5" t="s">
        <v>1205</v>
      </c>
      <c r="E2802" s="4"/>
      <c r="F2802" s="9"/>
      <c r="G2802" s="4"/>
      <c r="H2802" s="4"/>
      <c r="I2802" s="4"/>
    </row>
    <row r="2803" spans="1:9" x14ac:dyDescent="0.2">
      <c r="A2803" s="11" t="s">
        <v>1802</v>
      </c>
      <c r="B2803" s="8">
        <v>11.48</v>
      </c>
      <c r="C2803" s="5" t="s">
        <v>1205</v>
      </c>
      <c r="D2803" s="5" t="s">
        <v>1205</v>
      </c>
      <c r="E2803" s="4"/>
      <c r="F2803" s="9"/>
      <c r="G2803" s="4"/>
      <c r="H2803" s="4"/>
      <c r="I2803" s="4"/>
    </row>
    <row r="2804" spans="1:9" x14ac:dyDescent="0.2">
      <c r="A2804" s="11" t="s">
        <v>1803</v>
      </c>
      <c r="B2804" s="8">
        <v>11.45</v>
      </c>
      <c r="C2804" s="5" t="s">
        <v>1205</v>
      </c>
      <c r="D2804" s="5" t="s">
        <v>1205</v>
      </c>
      <c r="E2804" s="4"/>
      <c r="F2804" s="9"/>
      <c r="G2804" s="4"/>
      <c r="H2804" s="4"/>
      <c r="I2804" s="4"/>
    </row>
    <row r="2805" spans="1:9" x14ac:dyDescent="0.2">
      <c r="A2805" s="11" t="s">
        <v>1804</v>
      </c>
      <c r="B2805" s="8">
        <v>11.42</v>
      </c>
      <c r="C2805" s="5" t="s">
        <v>1205</v>
      </c>
      <c r="D2805" s="5" t="s">
        <v>1205</v>
      </c>
      <c r="E2805" s="4"/>
      <c r="F2805" s="9"/>
      <c r="G2805" s="4"/>
      <c r="H2805" s="4"/>
      <c r="I2805" s="4"/>
    </row>
    <row r="2806" spans="1:9" x14ac:dyDescent="0.2">
      <c r="A2806" s="11" t="s">
        <v>1805</v>
      </c>
      <c r="B2806" s="8">
        <v>11.48</v>
      </c>
      <c r="C2806" s="6">
        <v>0.01</v>
      </c>
      <c r="D2806" s="6">
        <v>0.09</v>
      </c>
      <c r="E2806" s="4"/>
      <c r="F2806" s="9"/>
      <c r="G2806" s="4"/>
      <c r="H2806" s="4"/>
      <c r="I2806" s="4"/>
    </row>
    <row r="2807" spans="1:9" x14ac:dyDescent="0.2">
      <c r="A2807" s="11" t="s">
        <v>1806</v>
      </c>
      <c r="B2807" s="8">
        <v>11.47</v>
      </c>
      <c r="C2807" s="5" t="s">
        <v>1205</v>
      </c>
      <c r="D2807" s="5" t="s">
        <v>1205</v>
      </c>
      <c r="E2807" s="4"/>
      <c r="F2807" s="9"/>
      <c r="G2807" s="4"/>
      <c r="H2807" s="4"/>
      <c r="I2807" s="4"/>
    </row>
    <row r="2808" spans="1:9" x14ac:dyDescent="0.2">
      <c r="A2808" s="11" t="s">
        <v>1807</v>
      </c>
      <c r="B2808" s="8">
        <v>11.38</v>
      </c>
      <c r="C2808" s="5" t="s">
        <v>1205</v>
      </c>
      <c r="D2808" s="5" t="s">
        <v>1205</v>
      </c>
      <c r="E2808" s="4"/>
      <c r="F2808" s="9"/>
      <c r="G2808" s="4"/>
      <c r="H2808" s="4"/>
      <c r="I2808" s="4"/>
    </row>
    <row r="2809" spans="1:9" x14ac:dyDescent="0.2">
      <c r="A2809" s="11" t="s">
        <v>1808</v>
      </c>
      <c r="B2809" s="8">
        <v>11.35</v>
      </c>
      <c r="C2809" s="5" t="s">
        <v>1205</v>
      </c>
      <c r="D2809" s="5" t="s">
        <v>1205</v>
      </c>
      <c r="E2809" s="4"/>
      <c r="F2809" s="9"/>
      <c r="G2809" s="4"/>
      <c r="H2809" s="4"/>
      <c r="I2809" s="4"/>
    </row>
    <row r="2810" spans="1:9" x14ac:dyDescent="0.2">
      <c r="A2810" s="11" t="s">
        <v>1809</v>
      </c>
      <c r="B2810" s="8">
        <v>11.34</v>
      </c>
      <c r="C2810" s="5" t="s">
        <v>1205</v>
      </c>
      <c r="D2810" s="5" t="s">
        <v>1205</v>
      </c>
      <c r="E2810" s="4"/>
      <c r="F2810" s="9"/>
      <c r="G2810" s="4"/>
      <c r="H2810" s="4"/>
      <c r="I2810" s="4"/>
    </row>
    <row r="2811" spans="1:9" x14ac:dyDescent="0.2">
      <c r="A2811" s="11" t="s">
        <v>1810</v>
      </c>
      <c r="B2811" s="8">
        <v>11.35</v>
      </c>
      <c r="C2811" s="5" t="s">
        <v>1205</v>
      </c>
      <c r="D2811" s="5" t="s">
        <v>1205</v>
      </c>
      <c r="E2811" s="4"/>
      <c r="F2811" s="9"/>
      <c r="G2811" s="4"/>
      <c r="H2811" s="4"/>
      <c r="I2811" s="4"/>
    </row>
    <row r="2812" spans="1:9" x14ac:dyDescent="0.2">
      <c r="A2812" s="11" t="s">
        <v>1811</v>
      </c>
      <c r="B2812" s="8">
        <v>11.4</v>
      </c>
      <c r="C2812" s="5" t="s">
        <v>1205</v>
      </c>
      <c r="D2812" s="5" t="s">
        <v>1205</v>
      </c>
      <c r="E2812" s="4"/>
      <c r="F2812" s="9"/>
      <c r="G2812" s="4"/>
      <c r="H2812" s="4"/>
      <c r="I2812" s="4"/>
    </row>
    <row r="2813" spans="1:9" x14ac:dyDescent="0.2">
      <c r="A2813" s="11" t="s">
        <v>1812</v>
      </c>
      <c r="B2813" s="8">
        <v>11.5</v>
      </c>
      <c r="C2813" s="5" t="s">
        <v>1205</v>
      </c>
      <c r="D2813" s="5" t="s">
        <v>1205</v>
      </c>
      <c r="E2813" s="4"/>
      <c r="F2813" s="9"/>
      <c r="G2813" s="4"/>
      <c r="H2813" s="4"/>
      <c r="I2813" s="4"/>
    </row>
    <row r="2814" spans="1:9" x14ac:dyDescent="0.2">
      <c r="A2814" s="11" t="s">
        <v>1813</v>
      </c>
      <c r="B2814" s="8">
        <v>11.5</v>
      </c>
      <c r="C2814" s="5" t="s">
        <v>1205</v>
      </c>
      <c r="D2814" s="5" t="s">
        <v>1205</v>
      </c>
      <c r="E2814" s="4"/>
      <c r="F2814" s="9"/>
      <c r="G2814" s="4"/>
      <c r="H2814" s="4"/>
      <c r="I2814" s="4"/>
    </row>
    <row r="2815" spans="1:9" x14ac:dyDescent="0.2">
      <c r="A2815" s="11" t="s">
        <v>1814</v>
      </c>
      <c r="B2815" s="8">
        <v>11.45</v>
      </c>
      <c r="C2815" s="5" t="s">
        <v>1205</v>
      </c>
      <c r="D2815" s="5" t="s">
        <v>1205</v>
      </c>
      <c r="E2815" s="4"/>
      <c r="F2815" s="9"/>
      <c r="G2815" s="4"/>
      <c r="H2815" s="4"/>
      <c r="I2815" s="4"/>
    </row>
    <row r="2816" spans="1:9" x14ac:dyDescent="0.2">
      <c r="A2816" s="11" t="s">
        <v>1815</v>
      </c>
      <c r="B2816" s="8">
        <v>11.39</v>
      </c>
      <c r="C2816" s="5" t="s">
        <v>1205</v>
      </c>
      <c r="D2816" s="5" t="s">
        <v>1205</v>
      </c>
      <c r="E2816" s="4"/>
      <c r="F2816" s="9"/>
      <c r="G2816" s="4"/>
      <c r="H2816" s="4"/>
      <c r="I2816" s="4"/>
    </row>
    <row r="2817" spans="1:9" x14ac:dyDescent="0.2">
      <c r="A2817" s="11" t="s">
        <v>1816</v>
      </c>
      <c r="B2817" s="8">
        <v>11.38</v>
      </c>
      <c r="C2817" s="5" t="s">
        <v>1205</v>
      </c>
      <c r="D2817" s="5" t="s">
        <v>1205</v>
      </c>
      <c r="E2817" s="4"/>
      <c r="F2817" s="9"/>
      <c r="G2817" s="4"/>
      <c r="H2817" s="4"/>
      <c r="I2817" s="4"/>
    </row>
    <row r="2818" spans="1:9" x14ac:dyDescent="0.2">
      <c r="A2818" s="11" t="s">
        <v>1817</v>
      </c>
      <c r="B2818" s="8">
        <v>11.36</v>
      </c>
      <c r="C2818" s="5" t="s">
        <v>1205</v>
      </c>
      <c r="D2818" s="5" t="s">
        <v>1205</v>
      </c>
      <c r="E2818" s="4"/>
      <c r="F2818" s="9"/>
      <c r="G2818" s="4"/>
      <c r="H2818" s="4"/>
      <c r="I2818" s="4"/>
    </row>
    <row r="2819" spans="1:9" x14ac:dyDescent="0.2">
      <c r="A2819" s="11" t="s">
        <v>1818</v>
      </c>
      <c r="B2819" s="8">
        <v>11.31</v>
      </c>
      <c r="C2819" s="5" t="s">
        <v>1205</v>
      </c>
      <c r="D2819" s="5" t="s">
        <v>1205</v>
      </c>
      <c r="E2819" s="4"/>
      <c r="F2819" s="9"/>
      <c r="G2819" s="4"/>
      <c r="H2819" s="4"/>
      <c r="I2819" s="4"/>
    </row>
    <row r="2820" spans="1:9" x14ac:dyDescent="0.2">
      <c r="A2820" s="11" t="s">
        <v>1819</v>
      </c>
      <c r="B2820" s="8">
        <v>11.35</v>
      </c>
      <c r="C2820" s="5" t="s">
        <v>1205</v>
      </c>
      <c r="D2820" s="5" t="s">
        <v>1205</v>
      </c>
      <c r="E2820" s="4"/>
      <c r="F2820" s="9"/>
      <c r="G2820" s="4"/>
      <c r="H2820" s="4"/>
      <c r="I2820" s="4"/>
    </row>
    <row r="2821" spans="1:9" x14ac:dyDescent="0.2">
      <c r="A2821" s="11" t="s">
        <v>1820</v>
      </c>
      <c r="B2821" s="8">
        <v>11.4</v>
      </c>
      <c r="C2821" s="5" t="s">
        <v>1205</v>
      </c>
      <c r="D2821" s="5" t="s">
        <v>1205</v>
      </c>
      <c r="E2821" s="4"/>
      <c r="F2821" s="9"/>
      <c r="G2821" s="4"/>
      <c r="H2821" s="4"/>
      <c r="I2821" s="4"/>
    </row>
    <row r="2822" spans="1:9" x14ac:dyDescent="0.2">
      <c r="A2822" s="11" t="s">
        <v>1821</v>
      </c>
      <c r="B2822" s="8">
        <v>11.35</v>
      </c>
      <c r="C2822" s="5" t="s">
        <v>1205</v>
      </c>
      <c r="D2822" s="5" t="s">
        <v>1205</v>
      </c>
      <c r="E2822" s="4"/>
      <c r="F2822" s="9"/>
      <c r="G2822" s="4"/>
      <c r="H2822" s="4"/>
      <c r="I2822" s="4"/>
    </row>
    <row r="2823" spans="1:9" x14ac:dyDescent="0.2">
      <c r="A2823" s="11" t="s">
        <v>1822</v>
      </c>
      <c r="B2823" s="8">
        <v>11.38</v>
      </c>
      <c r="C2823" s="5" t="s">
        <v>1205</v>
      </c>
      <c r="D2823" s="5" t="s">
        <v>1205</v>
      </c>
      <c r="E2823" s="4"/>
      <c r="F2823" s="9"/>
      <c r="G2823" s="4"/>
      <c r="H2823" s="4"/>
      <c r="I2823" s="4"/>
    </row>
    <row r="2824" spans="1:9" x14ac:dyDescent="0.2">
      <c r="A2824" s="11" t="s">
        <v>1823</v>
      </c>
      <c r="B2824" s="8">
        <v>11.38</v>
      </c>
      <c r="C2824" s="5" t="s">
        <v>1205</v>
      </c>
      <c r="D2824" s="5" t="s">
        <v>1205</v>
      </c>
      <c r="E2824" s="4"/>
      <c r="F2824" s="9"/>
      <c r="G2824" s="4"/>
      <c r="H2824" s="4"/>
      <c r="I2824" s="4"/>
    </row>
    <row r="2825" spans="1:9" x14ac:dyDescent="0.2">
      <c r="A2825" s="11" t="s">
        <v>1824</v>
      </c>
      <c r="B2825" s="8">
        <v>11.36</v>
      </c>
      <c r="C2825" s="5" t="s">
        <v>1205</v>
      </c>
      <c r="D2825" s="5" t="s">
        <v>1205</v>
      </c>
      <c r="E2825" s="4"/>
      <c r="F2825" s="9"/>
      <c r="G2825" s="4"/>
      <c r="H2825" s="4"/>
      <c r="I2825" s="4"/>
    </row>
    <row r="2826" spans="1:9" x14ac:dyDescent="0.2">
      <c r="A2826" s="11" t="s">
        <v>1825</v>
      </c>
      <c r="B2826" s="8">
        <v>11.32</v>
      </c>
      <c r="C2826" s="5" t="s">
        <v>1205</v>
      </c>
      <c r="D2826" s="5" t="s">
        <v>1205</v>
      </c>
      <c r="E2826" s="4"/>
      <c r="F2826" s="9"/>
      <c r="G2826" s="4"/>
      <c r="H2826" s="4"/>
      <c r="I2826" s="4"/>
    </row>
    <row r="2827" spans="1:9" x14ac:dyDescent="0.2">
      <c r="A2827" s="11" t="s">
        <v>1826</v>
      </c>
      <c r="B2827" s="8">
        <v>11.25</v>
      </c>
      <c r="C2827" s="5" t="s">
        <v>1205</v>
      </c>
      <c r="D2827" s="5" t="s">
        <v>1205</v>
      </c>
      <c r="E2827" s="4"/>
      <c r="F2827" s="9"/>
      <c r="G2827" s="4"/>
      <c r="H2827" s="4"/>
      <c r="I2827" s="4"/>
    </row>
    <row r="2828" spans="1:9" x14ac:dyDescent="0.2">
      <c r="A2828" s="11" t="s">
        <v>1827</v>
      </c>
      <c r="B2828" s="8">
        <v>11.13</v>
      </c>
      <c r="C2828" s="6">
        <v>0.01</v>
      </c>
      <c r="D2828" s="6">
        <v>0.1</v>
      </c>
      <c r="E2828" s="4"/>
      <c r="F2828" s="9"/>
      <c r="G2828" s="4"/>
      <c r="H2828" s="4"/>
      <c r="I2828" s="4"/>
    </row>
    <row r="2829" spans="1:9" x14ac:dyDescent="0.2">
      <c r="A2829" s="11" t="s">
        <v>1828</v>
      </c>
      <c r="B2829" s="8">
        <v>11.11</v>
      </c>
      <c r="C2829" s="5" t="s">
        <v>1205</v>
      </c>
      <c r="D2829" s="5" t="s">
        <v>1205</v>
      </c>
      <c r="E2829" s="4"/>
      <c r="F2829" s="9"/>
      <c r="G2829" s="4"/>
      <c r="H2829" s="4"/>
      <c r="I2829" s="4"/>
    </row>
    <row r="2830" spans="1:9" x14ac:dyDescent="0.2">
      <c r="A2830" s="11" t="s">
        <v>1829</v>
      </c>
      <c r="B2830" s="8">
        <v>11.1</v>
      </c>
      <c r="C2830" s="5" t="s">
        <v>1205</v>
      </c>
      <c r="D2830" s="5" t="s">
        <v>1205</v>
      </c>
      <c r="E2830" s="4"/>
      <c r="F2830" s="9"/>
      <c r="G2830" s="4"/>
      <c r="H2830" s="4"/>
      <c r="I2830" s="4"/>
    </row>
    <row r="2831" spans="1:9" x14ac:dyDescent="0.2">
      <c r="A2831" s="11" t="s">
        <v>1830</v>
      </c>
      <c r="B2831" s="8">
        <v>11.05</v>
      </c>
      <c r="C2831" s="5" t="s">
        <v>1205</v>
      </c>
      <c r="D2831" s="5" t="s">
        <v>1205</v>
      </c>
      <c r="E2831" s="4"/>
      <c r="F2831" s="9"/>
      <c r="G2831" s="4"/>
      <c r="H2831" s="4"/>
      <c r="I2831" s="4"/>
    </row>
    <row r="2832" spans="1:9" x14ac:dyDescent="0.2">
      <c r="A2832" s="11" t="s">
        <v>1831</v>
      </c>
      <c r="B2832" s="8">
        <v>11.08</v>
      </c>
      <c r="C2832" s="5" t="s">
        <v>1205</v>
      </c>
      <c r="D2832" s="5" t="s">
        <v>1205</v>
      </c>
      <c r="E2832" s="4"/>
      <c r="F2832" s="9"/>
      <c r="G2832" s="4"/>
      <c r="H2832" s="4"/>
      <c r="I2832" s="4"/>
    </row>
    <row r="2833" spans="1:9" x14ac:dyDescent="0.2">
      <c r="A2833" s="11" t="s">
        <v>1832</v>
      </c>
      <c r="B2833" s="8">
        <v>11.1</v>
      </c>
      <c r="C2833" s="5" t="s">
        <v>1205</v>
      </c>
      <c r="D2833" s="5" t="s">
        <v>1205</v>
      </c>
      <c r="E2833" s="4"/>
      <c r="F2833" s="9"/>
      <c r="G2833" s="4"/>
      <c r="H2833" s="4"/>
      <c r="I2833" s="4"/>
    </row>
    <row r="2834" spans="1:9" x14ac:dyDescent="0.2">
      <c r="A2834" s="11" t="s">
        <v>1833</v>
      </c>
      <c r="B2834" s="8">
        <v>11.19</v>
      </c>
      <c r="C2834" s="5" t="s">
        <v>1205</v>
      </c>
      <c r="D2834" s="5" t="s">
        <v>1205</v>
      </c>
      <c r="E2834" s="4"/>
      <c r="F2834" s="9"/>
      <c r="G2834" s="4"/>
      <c r="H2834" s="4"/>
      <c r="I2834" s="4"/>
    </row>
    <row r="2835" spans="1:9" x14ac:dyDescent="0.2">
      <c r="A2835" s="11" t="s">
        <v>1834</v>
      </c>
      <c r="B2835" s="8">
        <v>11.14</v>
      </c>
      <c r="C2835" s="5" t="s">
        <v>1205</v>
      </c>
      <c r="D2835" s="5" t="s">
        <v>1205</v>
      </c>
      <c r="E2835" s="4"/>
      <c r="F2835" s="9"/>
      <c r="G2835" s="4"/>
      <c r="H2835" s="4"/>
      <c r="I2835" s="4"/>
    </row>
    <row r="2836" spans="1:9" x14ac:dyDescent="0.2">
      <c r="A2836" s="11" t="s">
        <v>1835</v>
      </c>
      <c r="B2836" s="8">
        <v>11.16</v>
      </c>
      <c r="C2836" s="5" t="s">
        <v>1205</v>
      </c>
      <c r="D2836" s="5" t="s">
        <v>1205</v>
      </c>
      <c r="E2836" s="4"/>
      <c r="F2836" s="9"/>
      <c r="G2836" s="4"/>
      <c r="H2836" s="4"/>
      <c r="I2836" s="4"/>
    </row>
    <row r="2837" spans="1:9" x14ac:dyDescent="0.2">
      <c r="A2837" s="11" t="s">
        <v>1836</v>
      </c>
      <c r="B2837" s="8">
        <v>11.11</v>
      </c>
      <c r="C2837" s="5" t="s">
        <v>1205</v>
      </c>
      <c r="D2837" s="5" t="s">
        <v>1205</v>
      </c>
      <c r="E2837" s="4"/>
      <c r="F2837" s="9"/>
      <c r="G2837" s="4"/>
      <c r="H2837" s="4"/>
      <c r="I2837" s="4"/>
    </row>
    <row r="2838" spans="1:9" x14ac:dyDescent="0.2">
      <c r="A2838" s="11" t="s">
        <v>1837</v>
      </c>
      <c r="B2838" s="8">
        <v>11.09</v>
      </c>
      <c r="C2838" s="5" t="s">
        <v>1205</v>
      </c>
      <c r="D2838" s="5" t="s">
        <v>1205</v>
      </c>
      <c r="E2838" s="4"/>
      <c r="F2838" s="9"/>
      <c r="G2838" s="4"/>
      <c r="H2838" s="4"/>
      <c r="I2838" s="4"/>
    </row>
    <row r="2839" spans="1:9" x14ac:dyDescent="0.2">
      <c r="A2839" s="11" t="s">
        <v>1838</v>
      </c>
      <c r="B2839" s="8">
        <v>11.03</v>
      </c>
      <c r="C2839" s="5" t="s">
        <v>1205</v>
      </c>
      <c r="D2839" s="5" t="s">
        <v>1205</v>
      </c>
      <c r="E2839" s="4"/>
      <c r="F2839" s="9"/>
      <c r="G2839" s="4"/>
      <c r="H2839" s="4"/>
      <c r="I2839" s="4"/>
    </row>
    <row r="2840" spans="1:9" x14ac:dyDescent="0.2">
      <c r="A2840" s="11" t="s">
        <v>1839</v>
      </c>
      <c r="B2840" s="8">
        <v>11.05</v>
      </c>
      <c r="C2840" s="5" t="s">
        <v>1205</v>
      </c>
      <c r="D2840" s="5" t="s">
        <v>1205</v>
      </c>
      <c r="E2840" s="4"/>
      <c r="F2840" s="9"/>
      <c r="G2840" s="4"/>
      <c r="H2840" s="4"/>
      <c r="I2840" s="4"/>
    </row>
    <row r="2841" spans="1:9" x14ac:dyDescent="0.2">
      <c r="A2841" s="11" t="s">
        <v>1840</v>
      </c>
      <c r="B2841" s="8">
        <v>11.05</v>
      </c>
      <c r="C2841" s="5" t="s">
        <v>1205</v>
      </c>
      <c r="D2841" s="5" t="s">
        <v>1205</v>
      </c>
      <c r="E2841" s="4"/>
      <c r="F2841" s="9"/>
      <c r="G2841" s="4"/>
      <c r="H2841" s="4"/>
      <c r="I2841" s="4"/>
    </row>
    <row r="2842" spans="1:9" x14ac:dyDescent="0.2">
      <c r="A2842" s="11" t="s">
        <v>1841</v>
      </c>
      <c r="B2842" s="8">
        <v>11.09</v>
      </c>
      <c r="C2842" s="5" t="s">
        <v>1205</v>
      </c>
      <c r="D2842" s="5" t="s">
        <v>1205</v>
      </c>
      <c r="E2842" s="4"/>
      <c r="F2842" s="9"/>
      <c r="G2842" s="4"/>
      <c r="H2842" s="4"/>
      <c r="I2842" s="4"/>
    </row>
    <row r="2843" spans="1:9" x14ac:dyDescent="0.2">
      <c r="A2843" s="11" t="s">
        <v>1842</v>
      </c>
      <c r="B2843" s="8">
        <v>11.09</v>
      </c>
      <c r="C2843" s="5" t="s">
        <v>1205</v>
      </c>
      <c r="D2843" s="5" t="s">
        <v>1205</v>
      </c>
      <c r="E2843" s="4"/>
      <c r="F2843" s="9"/>
      <c r="G2843" s="4"/>
      <c r="H2843" s="4"/>
      <c r="I2843" s="4"/>
    </row>
    <row r="2844" spans="1:9" x14ac:dyDescent="0.2">
      <c r="A2844" s="11" t="s">
        <v>1843</v>
      </c>
      <c r="B2844" s="8">
        <v>11.11</v>
      </c>
      <c r="C2844" s="5" t="s">
        <v>1205</v>
      </c>
      <c r="D2844" s="5" t="s">
        <v>1205</v>
      </c>
      <c r="E2844" s="4"/>
      <c r="F2844" s="9"/>
      <c r="G2844" s="4"/>
      <c r="H2844" s="4"/>
      <c r="I2844" s="4"/>
    </row>
    <row r="2845" spans="1:9" x14ac:dyDescent="0.2">
      <c r="A2845" s="11" t="s">
        <v>1844</v>
      </c>
      <c r="B2845" s="8">
        <v>11.08</v>
      </c>
      <c r="C2845" s="5" t="s">
        <v>1205</v>
      </c>
      <c r="D2845" s="5" t="s">
        <v>1205</v>
      </c>
      <c r="E2845" s="4"/>
      <c r="F2845" s="9"/>
      <c r="G2845" s="4"/>
      <c r="H2845" s="4"/>
      <c r="I2845" s="4"/>
    </row>
    <row r="2846" spans="1:9" x14ac:dyDescent="0.2">
      <c r="A2846" s="11" t="s">
        <v>1845</v>
      </c>
      <c r="B2846" s="8">
        <v>11.01</v>
      </c>
      <c r="C2846" s="5" t="s">
        <v>1205</v>
      </c>
      <c r="D2846" s="5" t="s">
        <v>1205</v>
      </c>
      <c r="E2846" s="4"/>
      <c r="F2846" s="9"/>
      <c r="G2846" s="4"/>
      <c r="H2846" s="4"/>
      <c r="I2846" s="4"/>
    </row>
    <row r="2847" spans="1:9" x14ac:dyDescent="0.2">
      <c r="A2847" s="11" t="s">
        <v>1846</v>
      </c>
      <c r="B2847" s="8">
        <v>11</v>
      </c>
      <c r="C2847" s="5" t="s">
        <v>1205</v>
      </c>
      <c r="D2847" s="5" t="s">
        <v>1205</v>
      </c>
      <c r="E2847" s="4"/>
      <c r="F2847" s="9"/>
      <c r="G2847" s="4"/>
      <c r="H2847" s="4"/>
      <c r="I2847" s="4"/>
    </row>
    <row r="2848" spans="1:9" x14ac:dyDescent="0.2">
      <c r="A2848" s="11" t="s">
        <v>1847</v>
      </c>
      <c r="B2848" s="8">
        <v>11.09</v>
      </c>
      <c r="C2848" s="5" t="s">
        <v>1205</v>
      </c>
      <c r="D2848" s="5" t="s">
        <v>1205</v>
      </c>
      <c r="E2848" s="4"/>
      <c r="F2848" s="9"/>
      <c r="G2848" s="4"/>
      <c r="H2848" s="4"/>
      <c r="I2848" s="4"/>
    </row>
    <row r="2849" spans="1:9" x14ac:dyDescent="0.2">
      <c r="A2849" s="11" t="s">
        <v>1848</v>
      </c>
      <c r="B2849" s="8">
        <v>11.11</v>
      </c>
      <c r="C2849" s="6">
        <v>-0.02</v>
      </c>
      <c r="D2849" s="6">
        <v>-0.19</v>
      </c>
      <c r="E2849" s="4"/>
      <c r="F2849" s="9"/>
      <c r="G2849" s="4"/>
      <c r="H2849" s="4"/>
      <c r="I2849" s="4"/>
    </row>
    <row r="2850" spans="1:9" x14ac:dyDescent="0.2">
      <c r="A2850" s="11" t="s">
        <v>1849</v>
      </c>
      <c r="B2850" s="8">
        <v>11.12</v>
      </c>
      <c r="C2850" s="5" t="s">
        <v>1205</v>
      </c>
      <c r="D2850" s="5" t="s">
        <v>1205</v>
      </c>
      <c r="E2850" s="4"/>
      <c r="F2850" s="9"/>
      <c r="G2850" s="4"/>
      <c r="H2850" s="4"/>
      <c r="I2850" s="4"/>
    </row>
    <row r="2851" spans="1:9" x14ac:dyDescent="0.2">
      <c r="A2851" s="11" t="s">
        <v>1850</v>
      </c>
      <c r="B2851" s="8">
        <v>11.11</v>
      </c>
      <c r="C2851" s="5" t="s">
        <v>1205</v>
      </c>
      <c r="D2851" s="5" t="s">
        <v>1205</v>
      </c>
      <c r="E2851" s="4"/>
      <c r="F2851" s="9"/>
      <c r="G2851" s="4"/>
      <c r="H2851" s="4"/>
      <c r="I2851" s="4"/>
    </row>
    <row r="2852" spans="1:9" x14ac:dyDescent="0.2">
      <c r="A2852" s="11" t="s">
        <v>1851</v>
      </c>
      <c r="B2852" s="8">
        <v>11.07</v>
      </c>
      <c r="C2852" s="5" t="s">
        <v>1205</v>
      </c>
      <c r="D2852" s="5" t="s">
        <v>1205</v>
      </c>
      <c r="E2852" s="4"/>
      <c r="F2852" s="9"/>
      <c r="G2852" s="4"/>
      <c r="H2852" s="4"/>
      <c r="I2852" s="4"/>
    </row>
    <row r="2853" spans="1:9" x14ac:dyDescent="0.2">
      <c r="A2853" s="11" t="s">
        <v>1852</v>
      </c>
      <c r="B2853" s="8">
        <v>11.02</v>
      </c>
      <c r="C2853" s="5" t="s">
        <v>1205</v>
      </c>
      <c r="D2853" s="5" t="s">
        <v>1205</v>
      </c>
      <c r="E2853" s="4"/>
      <c r="F2853" s="9"/>
      <c r="G2853" s="4"/>
      <c r="H2853" s="4"/>
      <c r="I2853" s="4"/>
    </row>
    <row r="2854" spans="1:9" x14ac:dyDescent="0.2">
      <c r="A2854" s="11" t="s">
        <v>1853</v>
      </c>
      <c r="B2854" s="8">
        <v>10.98</v>
      </c>
      <c r="C2854" s="5" t="s">
        <v>1205</v>
      </c>
      <c r="D2854" s="5" t="s">
        <v>1205</v>
      </c>
      <c r="E2854" s="4"/>
      <c r="F2854" s="9"/>
      <c r="G2854" s="4"/>
      <c r="H2854" s="4"/>
      <c r="I2854" s="4"/>
    </row>
    <row r="2855" spans="1:9" x14ac:dyDescent="0.2">
      <c r="A2855" s="11" t="s">
        <v>1854</v>
      </c>
      <c r="B2855" s="8">
        <v>10.98</v>
      </c>
      <c r="C2855" s="5" t="s">
        <v>1205</v>
      </c>
      <c r="D2855" s="5" t="s">
        <v>1205</v>
      </c>
      <c r="E2855" s="4"/>
      <c r="F2855" s="9"/>
      <c r="G2855" s="4"/>
      <c r="H2855" s="4"/>
      <c r="I2855" s="4"/>
    </row>
    <row r="2856" spans="1:9" x14ac:dyDescent="0.2">
      <c r="A2856" s="11" t="s">
        <v>1855</v>
      </c>
      <c r="B2856" s="8">
        <v>10.9</v>
      </c>
      <c r="C2856" s="5" t="s">
        <v>1205</v>
      </c>
      <c r="D2856" s="5" t="s">
        <v>1205</v>
      </c>
      <c r="E2856" s="4"/>
      <c r="F2856" s="9"/>
      <c r="G2856" s="4"/>
      <c r="H2856" s="4"/>
      <c r="I2856" s="4"/>
    </row>
    <row r="2857" spans="1:9" x14ac:dyDescent="0.2">
      <c r="A2857" s="11" t="s">
        <v>1856</v>
      </c>
      <c r="B2857" s="8">
        <v>10.94</v>
      </c>
      <c r="C2857" s="5" t="s">
        <v>1205</v>
      </c>
      <c r="D2857" s="5" t="s">
        <v>1205</v>
      </c>
      <c r="E2857" s="4"/>
      <c r="F2857" s="9"/>
      <c r="G2857" s="4"/>
      <c r="H2857" s="4"/>
      <c r="I2857" s="4"/>
    </row>
    <row r="2858" spans="1:9" x14ac:dyDescent="0.2">
      <c r="A2858" s="11" t="s">
        <v>1857</v>
      </c>
      <c r="B2858" s="8">
        <v>11.05</v>
      </c>
      <c r="C2858" s="5" t="s">
        <v>1205</v>
      </c>
      <c r="D2858" s="5" t="s">
        <v>1205</v>
      </c>
      <c r="E2858" s="4"/>
      <c r="F2858" s="9"/>
      <c r="G2858" s="4"/>
      <c r="H2858" s="4"/>
      <c r="I2858" s="4"/>
    </row>
    <row r="2859" spans="1:9" x14ac:dyDescent="0.2">
      <c r="A2859" s="11" t="s">
        <v>1858</v>
      </c>
      <c r="B2859" s="8">
        <v>11.08</v>
      </c>
      <c r="C2859" s="5" t="s">
        <v>1205</v>
      </c>
      <c r="D2859" s="5" t="s">
        <v>1205</v>
      </c>
      <c r="E2859" s="4"/>
      <c r="F2859" s="9"/>
      <c r="G2859" s="4"/>
      <c r="H2859" s="4"/>
      <c r="I2859" s="4"/>
    </row>
    <row r="2860" spans="1:9" x14ac:dyDescent="0.2">
      <c r="A2860" s="11" t="s">
        <v>1859</v>
      </c>
      <c r="B2860" s="8">
        <v>11.1</v>
      </c>
      <c r="C2860" s="5" t="s">
        <v>1205</v>
      </c>
      <c r="D2860" s="5" t="s">
        <v>1205</v>
      </c>
      <c r="E2860" s="4"/>
      <c r="F2860" s="9"/>
      <c r="G2860" s="4"/>
      <c r="H2860" s="4"/>
      <c r="I2860" s="4"/>
    </row>
    <row r="2861" spans="1:9" x14ac:dyDescent="0.2">
      <c r="A2861" s="11" t="s">
        <v>1860</v>
      </c>
      <c r="B2861" s="8">
        <v>11.14</v>
      </c>
      <c r="C2861" s="5" t="s">
        <v>1205</v>
      </c>
      <c r="D2861" s="5" t="s">
        <v>1205</v>
      </c>
      <c r="E2861" s="4"/>
      <c r="F2861" s="9"/>
      <c r="G2861" s="4"/>
      <c r="H2861" s="4"/>
      <c r="I2861" s="4"/>
    </row>
    <row r="2862" spans="1:9" x14ac:dyDescent="0.2">
      <c r="A2862" s="11" t="s">
        <v>1861</v>
      </c>
      <c r="B2862" s="8">
        <v>11.14</v>
      </c>
      <c r="C2862" s="5" t="s">
        <v>1205</v>
      </c>
      <c r="D2862" s="5" t="s">
        <v>1205</v>
      </c>
      <c r="E2862" s="4"/>
      <c r="F2862" s="9"/>
      <c r="G2862" s="4"/>
      <c r="H2862" s="4"/>
      <c r="I2862" s="4"/>
    </row>
    <row r="2863" spans="1:9" x14ac:dyDescent="0.2">
      <c r="A2863" s="11" t="s">
        <v>1862</v>
      </c>
      <c r="B2863" s="8">
        <v>11.12</v>
      </c>
      <c r="C2863" s="5" t="s">
        <v>1205</v>
      </c>
      <c r="D2863" s="5" t="s">
        <v>1205</v>
      </c>
      <c r="E2863" s="4"/>
      <c r="F2863" s="9"/>
      <c r="G2863" s="4"/>
      <c r="H2863" s="4"/>
      <c r="I2863" s="4"/>
    </row>
    <row r="2864" spans="1:9" x14ac:dyDescent="0.2">
      <c r="A2864" s="11" t="s">
        <v>1863</v>
      </c>
      <c r="B2864" s="8">
        <v>11.26</v>
      </c>
      <c r="C2864" s="5" t="s">
        <v>1205</v>
      </c>
      <c r="D2864" s="5" t="s">
        <v>1205</v>
      </c>
      <c r="E2864" s="4"/>
      <c r="F2864" s="9"/>
      <c r="G2864" s="4"/>
      <c r="H2864" s="4"/>
      <c r="I2864" s="4"/>
    </row>
    <row r="2865" spans="1:9" x14ac:dyDescent="0.2">
      <c r="A2865" s="11" t="s">
        <v>1864</v>
      </c>
      <c r="B2865" s="8">
        <v>11.25</v>
      </c>
      <c r="C2865" s="5" t="s">
        <v>1205</v>
      </c>
      <c r="D2865" s="5" t="s">
        <v>1205</v>
      </c>
      <c r="E2865" s="4"/>
      <c r="F2865" s="9"/>
      <c r="G2865" s="4"/>
      <c r="H2865" s="4"/>
      <c r="I2865" s="4"/>
    </row>
    <row r="2866" spans="1:9" x14ac:dyDescent="0.2">
      <c r="A2866" s="11" t="s">
        <v>1865</v>
      </c>
      <c r="B2866" s="8">
        <v>11.2</v>
      </c>
      <c r="C2866" s="5" t="s">
        <v>1205</v>
      </c>
      <c r="D2866" s="5" t="s">
        <v>1205</v>
      </c>
      <c r="E2866" s="4"/>
      <c r="F2866" s="9"/>
      <c r="G2866" s="4"/>
      <c r="H2866" s="4"/>
      <c r="I2866" s="4"/>
    </row>
    <row r="2867" spans="1:9" x14ac:dyDescent="0.2">
      <c r="A2867" s="11" t="s">
        <v>1866</v>
      </c>
      <c r="B2867" s="8">
        <v>11.27</v>
      </c>
      <c r="C2867" s="5" t="s">
        <v>1205</v>
      </c>
      <c r="D2867" s="5" t="s">
        <v>1205</v>
      </c>
      <c r="E2867" s="4"/>
      <c r="F2867" s="9"/>
      <c r="G2867" s="4"/>
      <c r="H2867" s="4"/>
      <c r="I2867" s="4"/>
    </row>
    <row r="2868" spans="1:9" x14ac:dyDescent="0.2">
      <c r="A2868" s="11" t="s">
        <v>1867</v>
      </c>
      <c r="B2868" s="8">
        <v>11.27</v>
      </c>
      <c r="C2868" s="5" t="s">
        <v>1205</v>
      </c>
      <c r="D2868" s="5" t="s">
        <v>1205</v>
      </c>
      <c r="E2868" s="4"/>
      <c r="F2868" s="9"/>
      <c r="G2868" s="4"/>
      <c r="H2868" s="4"/>
      <c r="I2868" s="4"/>
    </row>
    <row r="2869" spans="1:9" x14ac:dyDescent="0.2">
      <c r="A2869" s="11" t="s">
        <v>1868</v>
      </c>
      <c r="B2869" s="8">
        <v>11.22</v>
      </c>
      <c r="C2869" s="6">
        <v>0</v>
      </c>
      <c r="D2869" s="6">
        <v>0</v>
      </c>
      <c r="E2869" s="4"/>
      <c r="F2869" s="9"/>
      <c r="G2869" s="4"/>
      <c r="H2869" s="4"/>
      <c r="I2869" s="4"/>
    </row>
    <row r="2870" spans="1:9" x14ac:dyDescent="0.2">
      <c r="A2870" s="11" t="s">
        <v>1869</v>
      </c>
      <c r="B2870" s="8">
        <v>11.22</v>
      </c>
      <c r="C2870" s="5" t="s">
        <v>1205</v>
      </c>
      <c r="D2870" s="5" t="s">
        <v>1205</v>
      </c>
      <c r="E2870" s="4"/>
      <c r="F2870" s="9"/>
      <c r="G2870" s="4"/>
      <c r="H2870" s="4"/>
      <c r="I2870" s="4"/>
    </row>
    <row r="2871" spans="1:9" x14ac:dyDescent="0.2">
      <c r="A2871" s="11" t="s">
        <v>1870</v>
      </c>
      <c r="B2871" s="8">
        <v>11.17</v>
      </c>
      <c r="C2871" s="5" t="s">
        <v>1205</v>
      </c>
      <c r="D2871" s="5" t="s">
        <v>1205</v>
      </c>
      <c r="E2871" s="4"/>
      <c r="F2871" s="9"/>
      <c r="G2871" s="4"/>
      <c r="H2871" s="4"/>
      <c r="I2871" s="4"/>
    </row>
    <row r="2872" spans="1:9" x14ac:dyDescent="0.2">
      <c r="A2872" s="11" t="s">
        <v>1871</v>
      </c>
      <c r="B2872" s="8">
        <v>11.11</v>
      </c>
      <c r="C2872" s="5" t="s">
        <v>1205</v>
      </c>
      <c r="D2872" s="5" t="s">
        <v>1205</v>
      </c>
      <c r="E2872" s="4"/>
      <c r="F2872" s="9"/>
      <c r="G2872" s="4"/>
      <c r="H2872" s="4"/>
      <c r="I2872" s="4"/>
    </row>
    <row r="2873" spans="1:9" x14ac:dyDescent="0.2">
      <c r="A2873" s="11" t="s">
        <v>1872</v>
      </c>
      <c r="B2873" s="8">
        <v>11.07</v>
      </c>
      <c r="C2873" s="5" t="s">
        <v>1205</v>
      </c>
      <c r="D2873" s="5" t="s">
        <v>1205</v>
      </c>
      <c r="E2873" s="4"/>
      <c r="F2873" s="9"/>
      <c r="G2873" s="4"/>
      <c r="H2873" s="4"/>
      <c r="I2873" s="4"/>
    </row>
    <row r="2874" spans="1:9" x14ac:dyDescent="0.2">
      <c r="A2874" s="11" t="s">
        <v>1873</v>
      </c>
      <c r="B2874" s="8">
        <v>11.08</v>
      </c>
      <c r="C2874" s="5" t="s">
        <v>1205</v>
      </c>
      <c r="D2874" s="5" t="s">
        <v>1205</v>
      </c>
      <c r="E2874" s="4"/>
      <c r="F2874" s="9"/>
      <c r="G2874" s="4"/>
      <c r="H2874" s="4"/>
      <c r="I2874" s="4"/>
    </row>
    <row r="2875" spans="1:9" x14ac:dyDescent="0.2">
      <c r="A2875" s="11" t="s">
        <v>1874</v>
      </c>
      <c r="B2875" s="8">
        <v>11.14</v>
      </c>
      <c r="C2875" s="5" t="s">
        <v>1205</v>
      </c>
      <c r="D2875" s="5" t="s">
        <v>1205</v>
      </c>
      <c r="E2875" s="4"/>
      <c r="F2875" s="9"/>
      <c r="G2875" s="4"/>
      <c r="H2875" s="4"/>
      <c r="I2875" s="4"/>
    </row>
    <row r="2876" spans="1:9" x14ac:dyDescent="0.2">
      <c r="A2876" s="11" t="s">
        <v>1875</v>
      </c>
      <c r="B2876" s="8">
        <v>11.21</v>
      </c>
      <c r="C2876" s="5" t="s">
        <v>1205</v>
      </c>
      <c r="D2876" s="5" t="s">
        <v>1205</v>
      </c>
      <c r="E2876" s="4"/>
      <c r="F2876" s="9"/>
      <c r="G2876" s="4"/>
      <c r="H2876" s="4"/>
      <c r="I2876" s="4"/>
    </row>
    <row r="2877" spans="1:9" x14ac:dyDescent="0.2">
      <c r="A2877" s="11" t="s">
        <v>1876</v>
      </c>
      <c r="B2877" s="8">
        <v>11.22</v>
      </c>
      <c r="C2877" s="5" t="s">
        <v>1205</v>
      </c>
      <c r="D2877" s="5" t="s">
        <v>1205</v>
      </c>
      <c r="E2877" s="4"/>
      <c r="F2877" s="9"/>
      <c r="G2877" s="4"/>
      <c r="H2877" s="4"/>
      <c r="I2877" s="4"/>
    </row>
    <row r="2878" spans="1:9" x14ac:dyDescent="0.2">
      <c r="A2878" s="11" t="s">
        <v>1877</v>
      </c>
      <c r="B2878" s="8">
        <v>11.16</v>
      </c>
      <c r="C2878" s="5" t="s">
        <v>1205</v>
      </c>
      <c r="D2878" s="5" t="s">
        <v>1205</v>
      </c>
      <c r="E2878" s="4"/>
      <c r="F2878" s="9"/>
      <c r="G2878" s="4"/>
      <c r="H2878" s="4"/>
      <c r="I2878" s="4"/>
    </row>
    <row r="2879" spans="1:9" x14ac:dyDescent="0.2">
      <c r="A2879" s="11" t="s">
        <v>1878</v>
      </c>
      <c r="B2879" s="8">
        <v>11.17</v>
      </c>
      <c r="C2879" s="5" t="s">
        <v>1205</v>
      </c>
      <c r="D2879" s="5" t="s">
        <v>1205</v>
      </c>
      <c r="E2879" s="4"/>
      <c r="F2879" s="9"/>
      <c r="G2879" s="4"/>
      <c r="H2879" s="4"/>
      <c r="I2879" s="4"/>
    </row>
    <row r="2880" spans="1:9" x14ac:dyDescent="0.2">
      <c r="A2880" s="11" t="s">
        <v>1879</v>
      </c>
      <c r="B2880" s="8">
        <v>11.17</v>
      </c>
      <c r="C2880" s="5" t="s">
        <v>1205</v>
      </c>
      <c r="D2880" s="5" t="s">
        <v>1205</v>
      </c>
      <c r="E2880" s="4"/>
      <c r="F2880" s="9"/>
      <c r="G2880" s="4"/>
      <c r="H2880" s="4"/>
      <c r="I2880" s="4"/>
    </row>
    <row r="2881" spans="1:9" x14ac:dyDescent="0.2">
      <c r="A2881" s="11" t="s">
        <v>1880</v>
      </c>
      <c r="B2881" s="8">
        <v>11.11</v>
      </c>
      <c r="C2881" s="5" t="s">
        <v>1205</v>
      </c>
      <c r="D2881" s="5" t="s">
        <v>1205</v>
      </c>
      <c r="E2881" s="4"/>
      <c r="F2881" s="9"/>
      <c r="G2881" s="4"/>
      <c r="H2881" s="4"/>
      <c r="I2881" s="4"/>
    </row>
    <row r="2882" spans="1:9" x14ac:dyDescent="0.2">
      <c r="A2882" s="11" t="s">
        <v>1881</v>
      </c>
      <c r="B2882" s="8">
        <v>11.06</v>
      </c>
      <c r="C2882" s="5" t="s">
        <v>1205</v>
      </c>
      <c r="D2882" s="5" t="s">
        <v>1205</v>
      </c>
      <c r="E2882" s="4"/>
      <c r="F2882" s="9"/>
      <c r="G2882" s="4"/>
      <c r="H2882" s="4"/>
      <c r="I2882" s="4"/>
    </row>
    <row r="2883" spans="1:9" x14ac:dyDescent="0.2">
      <c r="A2883" s="11" t="s">
        <v>1882</v>
      </c>
      <c r="B2883" s="8">
        <v>11.15</v>
      </c>
      <c r="C2883" s="5" t="s">
        <v>1205</v>
      </c>
      <c r="D2883" s="5" t="s">
        <v>1205</v>
      </c>
      <c r="E2883" s="4"/>
      <c r="F2883" s="9"/>
      <c r="G2883" s="4"/>
      <c r="H2883" s="4"/>
      <c r="I2883" s="4"/>
    </row>
    <row r="2884" spans="1:9" x14ac:dyDescent="0.2">
      <c r="A2884" s="11" t="s">
        <v>1883</v>
      </c>
      <c r="B2884" s="8">
        <v>11.19</v>
      </c>
      <c r="C2884" s="5" t="s">
        <v>1205</v>
      </c>
      <c r="D2884" s="5" t="s">
        <v>1205</v>
      </c>
      <c r="E2884" s="4"/>
      <c r="F2884" s="9"/>
      <c r="G2884" s="4"/>
      <c r="H2884" s="4"/>
      <c r="I2884" s="4"/>
    </row>
    <row r="2885" spans="1:9" x14ac:dyDescent="0.2">
      <c r="A2885" s="11" t="s">
        <v>1884</v>
      </c>
      <c r="B2885" s="8">
        <v>11.23</v>
      </c>
      <c r="C2885" s="5" t="s">
        <v>1205</v>
      </c>
      <c r="D2885" s="5" t="s">
        <v>1205</v>
      </c>
      <c r="E2885" s="4"/>
      <c r="F2885" s="9"/>
      <c r="G2885" s="4"/>
      <c r="H2885" s="4"/>
      <c r="I2885" s="4"/>
    </row>
    <row r="2886" spans="1:9" x14ac:dyDescent="0.2">
      <c r="A2886" s="11" t="s">
        <v>1885</v>
      </c>
      <c r="B2886" s="8">
        <v>11.31</v>
      </c>
      <c r="C2886" s="5" t="s">
        <v>1205</v>
      </c>
      <c r="D2886" s="5" t="s">
        <v>1205</v>
      </c>
      <c r="E2886" s="4"/>
      <c r="F2886" s="9"/>
      <c r="G2886" s="4"/>
      <c r="H2886" s="4"/>
      <c r="I2886" s="4"/>
    </row>
    <row r="2887" spans="1:9" x14ac:dyDescent="0.2">
      <c r="A2887" s="11" t="s">
        <v>1886</v>
      </c>
      <c r="B2887" s="8">
        <v>11.26</v>
      </c>
      <c r="C2887" s="5" t="s">
        <v>1205</v>
      </c>
      <c r="D2887" s="5" t="s">
        <v>1205</v>
      </c>
      <c r="E2887" s="4"/>
      <c r="F2887" s="9"/>
      <c r="G2887" s="4"/>
      <c r="H2887" s="4"/>
      <c r="I2887" s="4"/>
    </row>
    <row r="2888" spans="1:9" x14ac:dyDescent="0.2">
      <c r="A2888" s="11" t="s">
        <v>1887</v>
      </c>
      <c r="B2888" s="8">
        <v>11.23</v>
      </c>
      <c r="C2888" s="6">
        <v>0.03</v>
      </c>
      <c r="D2888" s="6">
        <v>0.28999999999999998</v>
      </c>
      <c r="E2888" s="4"/>
      <c r="F2888" s="9"/>
      <c r="G2888" s="4"/>
      <c r="H2888" s="4"/>
      <c r="I2888" s="4"/>
    </row>
    <row r="2889" spans="1:9" x14ac:dyDescent="0.2">
      <c r="A2889" s="11" t="s">
        <v>1888</v>
      </c>
      <c r="B2889" s="8">
        <v>11.19</v>
      </c>
      <c r="C2889" s="5" t="s">
        <v>1205</v>
      </c>
      <c r="D2889" s="5" t="s">
        <v>1205</v>
      </c>
      <c r="E2889" s="4"/>
      <c r="F2889" s="9"/>
      <c r="G2889" s="4"/>
      <c r="H2889" s="4"/>
      <c r="I2889" s="4"/>
    </row>
    <row r="2890" spans="1:9" x14ac:dyDescent="0.2">
      <c r="A2890" s="11" t="s">
        <v>1889</v>
      </c>
      <c r="B2890" s="8">
        <v>11.28</v>
      </c>
      <c r="C2890" s="5" t="s">
        <v>1205</v>
      </c>
      <c r="D2890" s="5" t="s">
        <v>1205</v>
      </c>
      <c r="E2890" s="4"/>
      <c r="F2890" s="9"/>
      <c r="G2890" s="4"/>
      <c r="H2890" s="4"/>
      <c r="I2890" s="4"/>
    </row>
    <row r="2891" spans="1:9" x14ac:dyDescent="0.2">
      <c r="A2891" s="11" t="s">
        <v>1890</v>
      </c>
      <c r="B2891" s="8">
        <v>11.34</v>
      </c>
      <c r="C2891" s="5" t="s">
        <v>1205</v>
      </c>
      <c r="D2891" s="5" t="s">
        <v>1205</v>
      </c>
      <c r="E2891" s="4"/>
      <c r="F2891" s="9"/>
      <c r="G2891" s="4"/>
      <c r="H2891" s="4"/>
      <c r="I2891" s="4"/>
    </row>
    <row r="2892" spans="1:9" x14ac:dyDescent="0.2">
      <c r="A2892" s="11" t="s">
        <v>1891</v>
      </c>
      <c r="B2892" s="8">
        <v>11.27</v>
      </c>
      <c r="C2892" s="5" t="s">
        <v>1205</v>
      </c>
      <c r="D2892" s="5" t="s">
        <v>1205</v>
      </c>
      <c r="E2892" s="4"/>
      <c r="F2892" s="9"/>
      <c r="G2892" s="4"/>
      <c r="H2892" s="4"/>
      <c r="I2892" s="4"/>
    </row>
    <row r="2893" spans="1:9" x14ac:dyDescent="0.2">
      <c r="A2893" s="11" t="s">
        <v>1892</v>
      </c>
      <c r="B2893" s="8">
        <v>11.2</v>
      </c>
      <c r="C2893" s="5" t="s">
        <v>1205</v>
      </c>
      <c r="D2893" s="5" t="s">
        <v>1205</v>
      </c>
      <c r="E2893" s="4"/>
      <c r="F2893" s="9"/>
      <c r="G2893" s="4"/>
      <c r="H2893" s="4"/>
      <c r="I2893" s="4"/>
    </row>
    <row r="2894" spans="1:9" x14ac:dyDescent="0.2">
      <c r="A2894" s="11" t="s">
        <v>1893</v>
      </c>
      <c r="B2894" s="8">
        <v>11.23</v>
      </c>
      <c r="C2894" s="5" t="s">
        <v>1205</v>
      </c>
      <c r="D2894" s="5" t="s">
        <v>1205</v>
      </c>
      <c r="E2894" s="4"/>
      <c r="F2894" s="9"/>
      <c r="G2894" s="4"/>
      <c r="H2894" s="4"/>
      <c r="I2894" s="4"/>
    </row>
    <row r="2895" spans="1:9" x14ac:dyDescent="0.2">
      <c r="A2895" s="11" t="s">
        <v>1894</v>
      </c>
      <c r="B2895" s="8">
        <v>11.26</v>
      </c>
      <c r="C2895" s="5" t="s">
        <v>1205</v>
      </c>
      <c r="D2895" s="5" t="s">
        <v>1205</v>
      </c>
      <c r="E2895" s="4"/>
      <c r="F2895" s="9"/>
      <c r="G2895" s="4"/>
      <c r="H2895" s="4"/>
      <c r="I2895" s="4"/>
    </row>
    <row r="2896" spans="1:9" x14ac:dyDescent="0.2">
      <c r="A2896" s="11" t="s">
        <v>1895</v>
      </c>
      <c r="B2896" s="8">
        <v>11.24</v>
      </c>
      <c r="C2896" s="5" t="s">
        <v>1205</v>
      </c>
      <c r="D2896" s="5" t="s">
        <v>1205</v>
      </c>
      <c r="E2896" s="4"/>
      <c r="F2896" s="9"/>
      <c r="G2896" s="4"/>
      <c r="H2896" s="4"/>
      <c r="I2896" s="4"/>
    </row>
    <row r="2897" spans="1:9" x14ac:dyDescent="0.2">
      <c r="A2897" s="11" t="s">
        <v>1896</v>
      </c>
      <c r="B2897" s="8">
        <v>11.3</v>
      </c>
      <c r="C2897" s="5" t="s">
        <v>1205</v>
      </c>
      <c r="D2897" s="5" t="s">
        <v>1205</v>
      </c>
      <c r="E2897" s="4"/>
      <c r="F2897" s="9"/>
      <c r="G2897" s="4"/>
      <c r="H2897" s="4"/>
      <c r="I2897" s="4"/>
    </row>
    <row r="2898" spans="1:9" x14ac:dyDescent="0.2">
      <c r="A2898" s="11" t="s">
        <v>1897</v>
      </c>
      <c r="B2898" s="8">
        <v>11.32</v>
      </c>
      <c r="C2898" s="5" t="s">
        <v>1205</v>
      </c>
      <c r="D2898" s="5" t="s">
        <v>1205</v>
      </c>
      <c r="E2898" s="4"/>
      <c r="F2898" s="9"/>
      <c r="G2898" s="4"/>
      <c r="H2898" s="4"/>
      <c r="I2898" s="4"/>
    </row>
    <row r="2899" spans="1:9" x14ac:dyDescent="0.2">
      <c r="A2899" s="11" t="s">
        <v>1898</v>
      </c>
      <c r="B2899" s="8">
        <v>11.33</v>
      </c>
      <c r="C2899" s="5" t="s">
        <v>1205</v>
      </c>
      <c r="D2899" s="5" t="s">
        <v>1205</v>
      </c>
      <c r="E2899" s="4"/>
      <c r="F2899" s="9"/>
      <c r="G2899" s="4"/>
      <c r="H2899" s="4"/>
      <c r="I2899" s="4"/>
    </row>
    <row r="2900" spans="1:9" x14ac:dyDescent="0.2">
      <c r="A2900" s="11" t="s">
        <v>1899</v>
      </c>
      <c r="B2900" s="8">
        <v>11.37</v>
      </c>
      <c r="C2900" s="5" t="s">
        <v>1205</v>
      </c>
      <c r="D2900" s="5" t="s">
        <v>1205</v>
      </c>
      <c r="E2900" s="4"/>
      <c r="F2900" s="9"/>
      <c r="G2900" s="4"/>
      <c r="H2900" s="4"/>
      <c r="I2900" s="4"/>
    </row>
    <row r="2901" spans="1:9" x14ac:dyDescent="0.2">
      <c r="A2901" s="11" t="s">
        <v>1900</v>
      </c>
      <c r="B2901" s="8">
        <v>11.35</v>
      </c>
      <c r="C2901" s="5" t="s">
        <v>1205</v>
      </c>
      <c r="D2901" s="5" t="s">
        <v>1205</v>
      </c>
      <c r="E2901" s="4"/>
      <c r="F2901" s="9"/>
      <c r="G2901" s="4"/>
      <c r="H2901" s="4"/>
      <c r="I2901" s="4"/>
    </row>
    <row r="2902" spans="1:9" x14ac:dyDescent="0.2">
      <c r="A2902" s="11" t="s">
        <v>1901</v>
      </c>
      <c r="B2902" s="8">
        <v>11.3</v>
      </c>
      <c r="C2902" s="5" t="s">
        <v>1205</v>
      </c>
      <c r="D2902" s="5" t="s">
        <v>1205</v>
      </c>
      <c r="E2902" s="4"/>
      <c r="F2902" s="9"/>
      <c r="G2902" s="4"/>
      <c r="H2902" s="4"/>
      <c r="I2902" s="4"/>
    </row>
    <row r="2903" spans="1:9" x14ac:dyDescent="0.2">
      <c r="A2903" s="11" t="s">
        <v>1902</v>
      </c>
      <c r="B2903" s="8">
        <v>11.29</v>
      </c>
      <c r="C2903" s="5" t="s">
        <v>1205</v>
      </c>
      <c r="D2903" s="5" t="s">
        <v>1205</v>
      </c>
      <c r="E2903" s="4"/>
      <c r="F2903" s="9"/>
      <c r="G2903" s="4"/>
      <c r="H2903" s="4"/>
      <c r="I2903" s="4"/>
    </row>
    <row r="2904" spans="1:9" x14ac:dyDescent="0.2">
      <c r="A2904" s="11" t="s">
        <v>1903</v>
      </c>
      <c r="B2904" s="8">
        <v>11.18</v>
      </c>
      <c r="C2904" s="5" t="s">
        <v>1205</v>
      </c>
      <c r="D2904" s="5" t="s">
        <v>1205</v>
      </c>
      <c r="E2904" s="4"/>
      <c r="F2904" s="9"/>
      <c r="G2904" s="4"/>
      <c r="H2904" s="4"/>
      <c r="I2904" s="4"/>
    </row>
    <row r="2905" spans="1:9" x14ac:dyDescent="0.2">
      <c r="A2905" s="11" t="s">
        <v>1904</v>
      </c>
      <c r="B2905" s="8">
        <v>11.14</v>
      </c>
      <c r="C2905" s="5" t="s">
        <v>1205</v>
      </c>
      <c r="D2905" s="5" t="s">
        <v>1205</v>
      </c>
      <c r="E2905" s="4"/>
      <c r="F2905" s="9"/>
      <c r="G2905" s="4"/>
      <c r="H2905" s="4"/>
      <c r="I2905" s="4"/>
    </row>
    <row r="2906" spans="1:9" x14ac:dyDescent="0.2">
      <c r="A2906" s="11" t="s">
        <v>1905</v>
      </c>
      <c r="B2906" s="8">
        <v>11.16</v>
      </c>
      <c r="C2906" s="5" t="s">
        <v>1205</v>
      </c>
      <c r="D2906" s="5" t="s">
        <v>1205</v>
      </c>
      <c r="E2906" s="4"/>
      <c r="F2906" s="9"/>
      <c r="G2906" s="4"/>
      <c r="H2906" s="4"/>
      <c r="I2906" s="4"/>
    </row>
    <row r="2907" spans="1:9" x14ac:dyDescent="0.2">
      <c r="A2907" s="11" t="s">
        <v>1906</v>
      </c>
      <c r="B2907" s="8">
        <v>11.28</v>
      </c>
      <c r="C2907" s="5" t="s">
        <v>1205</v>
      </c>
      <c r="D2907" s="5" t="s">
        <v>1205</v>
      </c>
      <c r="E2907" s="4"/>
      <c r="F2907" s="9"/>
      <c r="G2907" s="4"/>
      <c r="H2907" s="4"/>
      <c r="I2907" s="4"/>
    </row>
    <row r="2908" spans="1:9" x14ac:dyDescent="0.2">
      <c r="A2908" s="11" t="s">
        <v>1907</v>
      </c>
      <c r="B2908" s="8">
        <v>11.33</v>
      </c>
      <c r="C2908" s="5" t="s">
        <v>1205</v>
      </c>
      <c r="D2908" s="5" t="s">
        <v>1205</v>
      </c>
      <c r="E2908" s="4"/>
      <c r="F2908" s="9"/>
      <c r="G2908" s="4"/>
      <c r="H2908" s="4"/>
      <c r="I2908" s="4"/>
    </row>
    <row r="2909" spans="1:9" x14ac:dyDescent="0.2">
      <c r="A2909" s="11" t="s">
        <v>1908</v>
      </c>
      <c r="B2909" s="8">
        <v>11.26</v>
      </c>
      <c r="C2909" s="5" t="s">
        <v>1205</v>
      </c>
      <c r="D2909" s="5" t="s">
        <v>1205</v>
      </c>
      <c r="E2909" s="4"/>
      <c r="F2909" s="9"/>
      <c r="G2909" s="4"/>
      <c r="H2909" s="4"/>
      <c r="I2909" s="4"/>
    </row>
    <row r="2910" spans="1:9" x14ac:dyDescent="0.2">
      <c r="A2910" s="11" t="s">
        <v>1909</v>
      </c>
      <c r="B2910" s="8">
        <v>11.27</v>
      </c>
      <c r="C2910" s="6">
        <v>0.06</v>
      </c>
      <c r="D2910" s="6">
        <v>0.56999999999999995</v>
      </c>
      <c r="E2910" s="4"/>
      <c r="F2910" s="9"/>
      <c r="G2910" s="4"/>
      <c r="H2910" s="4"/>
      <c r="I2910" s="4"/>
    </row>
    <row r="2911" spans="1:9" x14ac:dyDescent="0.2">
      <c r="A2911" s="11" t="s">
        <v>1910</v>
      </c>
      <c r="B2911" s="8">
        <v>11.2</v>
      </c>
      <c r="C2911" s="5" t="s">
        <v>1205</v>
      </c>
      <c r="D2911" s="5" t="s">
        <v>1205</v>
      </c>
      <c r="E2911" s="4"/>
      <c r="F2911" s="9"/>
      <c r="G2911" s="4"/>
      <c r="H2911" s="4"/>
      <c r="I2911" s="4"/>
    </row>
    <row r="2912" spans="1:9" x14ac:dyDescent="0.2">
      <c r="A2912" s="11" t="s">
        <v>1911</v>
      </c>
      <c r="B2912" s="8">
        <v>11.16</v>
      </c>
      <c r="C2912" s="5" t="s">
        <v>1205</v>
      </c>
      <c r="D2912" s="5" t="s">
        <v>1205</v>
      </c>
      <c r="E2912" s="4"/>
      <c r="F2912" s="9"/>
      <c r="G2912" s="4"/>
      <c r="H2912" s="4"/>
      <c r="I2912" s="4"/>
    </row>
    <row r="2913" spans="1:9" x14ac:dyDescent="0.2">
      <c r="A2913" s="11" t="s">
        <v>1912</v>
      </c>
      <c r="B2913" s="8">
        <v>11.2</v>
      </c>
      <c r="C2913" s="5" t="s">
        <v>1205</v>
      </c>
      <c r="D2913" s="5" t="s">
        <v>1205</v>
      </c>
      <c r="E2913" s="4"/>
      <c r="F2913" s="9"/>
      <c r="G2913" s="4"/>
      <c r="H2913" s="4"/>
      <c r="I2913" s="4"/>
    </row>
    <row r="2914" spans="1:9" x14ac:dyDescent="0.2">
      <c r="A2914" s="11" t="s">
        <v>1913</v>
      </c>
      <c r="B2914" s="8">
        <v>11.19</v>
      </c>
      <c r="C2914" s="5" t="s">
        <v>1205</v>
      </c>
      <c r="D2914" s="5" t="s">
        <v>1205</v>
      </c>
      <c r="E2914" s="4"/>
      <c r="F2914" s="9"/>
      <c r="G2914" s="4"/>
      <c r="H2914" s="4"/>
      <c r="I2914" s="4"/>
    </row>
    <row r="2915" spans="1:9" x14ac:dyDescent="0.2">
      <c r="A2915" s="11" t="s">
        <v>1914</v>
      </c>
      <c r="B2915" s="8">
        <v>11.21</v>
      </c>
      <c r="C2915" s="5" t="s">
        <v>1205</v>
      </c>
      <c r="D2915" s="5" t="s">
        <v>1205</v>
      </c>
      <c r="E2915" s="4"/>
      <c r="F2915" s="9"/>
      <c r="G2915" s="4"/>
      <c r="H2915" s="4"/>
      <c r="I2915" s="4"/>
    </row>
    <row r="2916" spans="1:9" x14ac:dyDescent="0.2">
      <c r="A2916" s="11" t="s">
        <v>1915</v>
      </c>
      <c r="B2916" s="8">
        <v>11.19</v>
      </c>
      <c r="C2916" s="5" t="s">
        <v>1205</v>
      </c>
      <c r="D2916" s="5" t="s">
        <v>1205</v>
      </c>
      <c r="E2916" s="4"/>
      <c r="F2916" s="9"/>
      <c r="G2916" s="4"/>
      <c r="H2916" s="4"/>
      <c r="I2916" s="4"/>
    </row>
    <row r="2917" spans="1:9" x14ac:dyDescent="0.2">
      <c r="A2917" s="11" t="s">
        <v>1916</v>
      </c>
      <c r="B2917" s="8">
        <v>11.2</v>
      </c>
      <c r="C2917" s="5" t="s">
        <v>1205</v>
      </c>
      <c r="D2917" s="5" t="s">
        <v>1205</v>
      </c>
      <c r="E2917" s="4"/>
      <c r="F2917" s="9"/>
      <c r="G2917" s="4"/>
      <c r="H2917" s="4"/>
      <c r="I2917" s="4"/>
    </row>
    <row r="2918" spans="1:9" x14ac:dyDescent="0.2">
      <c r="A2918" s="11" t="s">
        <v>1917</v>
      </c>
      <c r="B2918" s="8">
        <v>11.21</v>
      </c>
      <c r="C2918" s="5" t="s">
        <v>1205</v>
      </c>
      <c r="D2918" s="5" t="s">
        <v>1205</v>
      </c>
      <c r="E2918" s="4"/>
      <c r="F2918" s="9"/>
      <c r="G2918" s="4"/>
      <c r="H2918" s="4"/>
      <c r="I2918" s="4"/>
    </row>
    <row r="2919" spans="1:9" x14ac:dyDescent="0.2">
      <c r="A2919" s="11" t="s">
        <v>1918</v>
      </c>
      <c r="B2919" s="8">
        <v>11.16</v>
      </c>
      <c r="C2919" s="5" t="s">
        <v>1205</v>
      </c>
      <c r="D2919" s="5" t="s">
        <v>1205</v>
      </c>
      <c r="E2919" s="4"/>
      <c r="F2919" s="9"/>
      <c r="G2919" s="4"/>
      <c r="H2919" s="4"/>
      <c r="I2919" s="4"/>
    </row>
    <row r="2920" spans="1:9" x14ac:dyDescent="0.2">
      <c r="A2920" s="11" t="s">
        <v>1919</v>
      </c>
      <c r="B2920" s="8">
        <v>11.22</v>
      </c>
      <c r="C2920" s="5" t="s">
        <v>1205</v>
      </c>
      <c r="D2920" s="5" t="s">
        <v>1205</v>
      </c>
      <c r="E2920" s="4"/>
      <c r="F2920" s="9"/>
      <c r="G2920" s="4"/>
      <c r="H2920" s="4"/>
      <c r="I2920" s="4"/>
    </row>
    <row r="2921" spans="1:9" x14ac:dyDescent="0.2">
      <c r="A2921" s="11" t="s">
        <v>1920</v>
      </c>
      <c r="B2921" s="8">
        <v>11.14</v>
      </c>
      <c r="C2921" s="5" t="s">
        <v>1205</v>
      </c>
      <c r="D2921" s="5" t="s">
        <v>1205</v>
      </c>
      <c r="E2921" s="4"/>
      <c r="F2921" s="9"/>
      <c r="G2921" s="4"/>
      <c r="H2921" s="4"/>
      <c r="I2921" s="4"/>
    </row>
    <row r="2922" spans="1:9" x14ac:dyDescent="0.2">
      <c r="A2922" s="11" t="s">
        <v>1921</v>
      </c>
      <c r="B2922" s="8">
        <v>11.12</v>
      </c>
      <c r="C2922" s="5" t="s">
        <v>1205</v>
      </c>
      <c r="D2922" s="5" t="s">
        <v>1205</v>
      </c>
      <c r="E2922" s="4"/>
      <c r="F2922" s="9"/>
      <c r="G2922" s="4"/>
      <c r="H2922" s="4"/>
      <c r="I2922" s="4"/>
    </row>
    <row r="2923" spans="1:9" x14ac:dyDescent="0.2">
      <c r="A2923" s="11" t="s">
        <v>1922</v>
      </c>
      <c r="B2923" s="8">
        <v>11.11</v>
      </c>
      <c r="C2923" s="5" t="s">
        <v>1205</v>
      </c>
      <c r="D2923" s="5" t="s">
        <v>1205</v>
      </c>
      <c r="E2923" s="4"/>
      <c r="F2923" s="9"/>
      <c r="G2923" s="4"/>
      <c r="H2923" s="4"/>
      <c r="I2923" s="4"/>
    </row>
    <row r="2924" spans="1:9" x14ac:dyDescent="0.2">
      <c r="A2924" s="11" t="s">
        <v>1923</v>
      </c>
      <c r="B2924" s="8">
        <v>11.14</v>
      </c>
      <c r="C2924" s="5" t="s">
        <v>1205</v>
      </c>
      <c r="D2924" s="5" t="s">
        <v>1205</v>
      </c>
      <c r="E2924" s="4"/>
      <c r="F2924" s="9"/>
      <c r="G2924" s="4"/>
      <c r="H2924" s="4"/>
      <c r="I2924" s="4"/>
    </row>
    <row r="2925" spans="1:9" x14ac:dyDescent="0.2">
      <c r="A2925" s="11" t="s">
        <v>1924</v>
      </c>
      <c r="B2925" s="8">
        <v>11.17</v>
      </c>
      <c r="C2925" s="5" t="s">
        <v>1205</v>
      </c>
      <c r="D2925" s="5" t="s">
        <v>1205</v>
      </c>
      <c r="E2925" s="4"/>
      <c r="F2925" s="9"/>
      <c r="G2925" s="4"/>
      <c r="H2925" s="4"/>
      <c r="I2925" s="4"/>
    </row>
    <row r="2926" spans="1:9" x14ac:dyDescent="0.2">
      <c r="A2926" s="11" t="s">
        <v>1925</v>
      </c>
      <c r="B2926" s="8">
        <v>11.14</v>
      </c>
      <c r="C2926" s="5" t="s">
        <v>1205</v>
      </c>
      <c r="D2926" s="5" t="s">
        <v>1205</v>
      </c>
      <c r="E2926" s="4"/>
      <c r="F2926" s="9"/>
      <c r="G2926" s="4"/>
      <c r="H2926" s="4"/>
      <c r="I2926" s="4"/>
    </row>
    <row r="2927" spans="1:9" x14ac:dyDescent="0.2">
      <c r="A2927" s="11" t="s">
        <v>1926</v>
      </c>
      <c r="B2927" s="8">
        <v>11.24</v>
      </c>
      <c r="C2927" s="5" t="s">
        <v>1205</v>
      </c>
      <c r="D2927" s="5" t="s">
        <v>1205</v>
      </c>
      <c r="E2927" s="4"/>
      <c r="F2927" s="9"/>
      <c r="G2927" s="4"/>
      <c r="H2927" s="4"/>
      <c r="I2927" s="4"/>
    </row>
    <row r="2928" spans="1:9" x14ac:dyDescent="0.2">
      <c r="A2928" s="11" t="s">
        <v>1927</v>
      </c>
      <c r="B2928" s="8">
        <v>11.22</v>
      </c>
      <c r="C2928" s="5" t="s">
        <v>1205</v>
      </c>
      <c r="D2928" s="5" t="s">
        <v>1205</v>
      </c>
      <c r="E2928" s="4"/>
      <c r="F2928" s="9"/>
      <c r="G2928" s="4"/>
      <c r="H2928" s="4"/>
      <c r="I2928" s="4"/>
    </row>
    <row r="2929" spans="1:9" x14ac:dyDescent="0.2">
      <c r="A2929" s="11" t="s">
        <v>1928</v>
      </c>
      <c r="B2929" s="8">
        <v>11.15</v>
      </c>
      <c r="C2929" s="5" t="s">
        <v>1205</v>
      </c>
      <c r="D2929" s="5" t="s">
        <v>1205</v>
      </c>
      <c r="E2929" s="4"/>
      <c r="F2929" s="9"/>
      <c r="G2929" s="4"/>
      <c r="H2929" s="4"/>
      <c r="I2929" s="4"/>
    </row>
    <row r="2930" spans="1:9" x14ac:dyDescent="0.2">
      <c r="A2930" s="11" t="s">
        <v>1929</v>
      </c>
      <c r="B2930" s="8">
        <v>11.09</v>
      </c>
      <c r="C2930" s="5" t="s">
        <v>1205</v>
      </c>
      <c r="D2930" s="5" t="s">
        <v>1205</v>
      </c>
      <c r="E2930" s="4"/>
      <c r="F2930" s="9"/>
      <c r="G2930" s="4"/>
      <c r="H2930" s="4"/>
      <c r="I2930" s="4"/>
    </row>
    <row r="2931" spans="1:9" x14ac:dyDescent="0.2">
      <c r="A2931" s="11" t="s">
        <v>1930</v>
      </c>
      <c r="B2931" s="8">
        <v>11.05</v>
      </c>
      <c r="C2931" s="6">
        <v>0.05</v>
      </c>
      <c r="D2931" s="6">
        <v>0.48</v>
      </c>
      <c r="E2931" s="4"/>
      <c r="F2931" s="9"/>
      <c r="G2931" s="4"/>
      <c r="H2931" s="4"/>
      <c r="I2931" s="4"/>
    </row>
    <row r="2932" spans="1:9" x14ac:dyDescent="0.2">
      <c r="A2932" s="11" t="s">
        <v>1931</v>
      </c>
      <c r="B2932" s="8">
        <v>10.99</v>
      </c>
      <c r="C2932" s="5" t="s">
        <v>1205</v>
      </c>
      <c r="D2932" s="5" t="s">
        <v>1205</v>
      </c>
      <c r="E2932" s="4"/>
      <c r="F2932" s="9"/>
      <c r="G2932" s="4"/>
      <c r="H2932" s="4"/>
      <c r="I2932" s="4"/>
    </row>
    <row r="2933" spans="1:9" x14ac:dyDescent="0.2">
      <c r="A2933" s="11" t="s">
        <v>1932</v>
      </c>
      <c r="B2933" s="8">
        <v>11.03</v>
      </c>
      <c r="C2933" s="5" t="s">
        <v>1205</v>
      </c>
      <c r="D2933" s="5" t="s">
        <v>1205</v>
      </c>
      <c r="E2933" s="4"/>
      <c r="F2933" s="9"/>
      <c r="G2933" s="4"/>
      <c r="H2933" s="4"/>
      <c r="I2933" s="4"/>
    </row>
    <row r="2934" spans="1:9" x14ac:dyDescent="0.2">
      <c r="A2934" s="11" t="s">
        <v>1933</v>
      </c>
      <c r="B2934" s="8">
        <v>11.04</v>
      </c>
      <c r="C2934" s="5" t="s">
        <v>1205</v>
      </c>
      <c r="D2934" s="5" t="s">
        <v>1205</v>
      </c>
      <c r="E2934" s="4"/>
      <c r="F2934" s="9"/>
      <c r="G2934" s="4"/>
      <c r="H2934" s="4"/>
      <c r="I2934" s="4"/>
    </row>
    <row r="2935" spans="1:9" x14ac:dyDescent="0.2">
      <c r="A2935" s="11" t="s">
        <v>1934</v>
      </c>
      <c r="B2935" s="8">
        <v>10.93</v>
      </c>
      <c r="C2935" s="5" t="s">
        <v>1205</v>
      </c>
      <c r="D2935" s="5" t="s">
        <v>1205</v>
      </c>
      <c r="E2935" s="4"/>
      <c r="F2935" s="9"/>
      <c r="G2935" s="4"/>
      <c r="H2935" s="4"/>
      <c r="I2935" s="4"/>
    </row>
    <row r="2936" spans="1:9" x14ac:dyDescent="0.2">
      <c r="A2936" s="11" t="s">
        <v>1935</v>
      </c>
      <c r="B2936" s="8">
        <v>10.93</v>
      </c>
      <c r="C2936" s="5" t="s">
        <v>1205</v>
      </c>
      <c r="D2936" s="5" t="s">
        <v>1205</v>
      </c>
      <c r="E2936" s="4"/>
      <c r="F2936" s="9"/>
      <c r="G2936" s="4"/>
      <c r="H2936" s="4"/>
      <c r="I2936" s="4"/>
    </row>
    <row r="2937" spans="1:9" x14ac:dyDescent="0.2">
      <c r="A2937" s="11" t="s">
        <v>1936</v>
      </c>
      <c r="B2937" s="8">
        <v>10.95</v>
      </c>
      <c r="C2937" s="5" t="s">
        <v>1205</v>
      </c>
      <c r="D2937" s="5" t="s">
        <v>1205</v>
      </c>
      <c r="E2937" s="4"/>
      <c r="F2937" s="9"/>
      <c r="G2937" s="4"/>
      <c r="H2937" s="4"/>
      <c r="I2937" s="4"/>
    </row>
    <row r="2938" spans="1:9" x14ac:dyDescent="0.2">
      <c r="A2938" s="11" t="s">
        <v>1937</v>
      </c>
      <c r="B2938" s="8">
        <v>10.96</v>
      </c>
      <c r="C2938" s="5" t="s">
        <v>1205</v>
      </c>
      <c r="D2938" s="5" t="s">
        <v>1205</v>
      </c>
      <c r="E2938" s="4"/>
      <c r="F2938" s="9"/>
      <c r="G2938" s="4"/>
      <c r="H2938" s="4"/>
      <c r="I2938" s="4"/>
    </row>
    <row r="2939" spans="1:9" x14ac:dyDescent="0.2">
      <c r="A2939" s="11" t="s">
        <v>1938</v>
      </c>
      <c r="B2939" s="8">
        <v>10.98</v>
      </c>
      <c r="C2939" s="5" t="s">
        <v>1205</v>
      </c>
      <c r="D2939" s="5" t="s">
        <v>1205</v>
      </c>
      <c r="E2939" s="4"/>
      <c r="F2939" s="9"/>
      <c r="G2939" s="4"/>
      <c r="H2939" s="4"/>
      <c r="I2939" s="4"/>
    </row>
    <row r="2940" spans="1:9" x14ac:dyDescent="0.2">
      <c r="A2940" s="11" t="s">
        <v>1939</v>
      </c>
      <c r="B2940" s="8">
        <v>10.92</v>
      </c>
      <c r="C2940" s="5" t="s">
        <v>1205</v>
      </c>
      <c r="D2940" s="5" t="s">
        <v>1205</v>
      </c>
      <c r="E2940" s="4"/>
      <c r="F2940" s="9"/>
      <c r="G2940" s="4"/>
      <c r="H2940" s="4"/>
      <c r="I2940" s="4"/>
    </row>
    <row r="2941" spans="1:9" x14ac:dyDescent="0.2">
      <c r="A2941" s="11" t="s">
        <v>1940</v>
      </c>
      <c r="B2941" s="8">
        <v>10.95</v>
      </c>
      <c r="C2941" s="5" t="s">
        <v>1205</v>
      </c>
      <c r="D2941" s="5" t="s">
        <v>1205</v>
      </c>
      <c r="E2941" s="4"/>
      <c r="F2941" s="9"/>
      <c r="G2941" s="4"/>
      <c r="H2941" s="4"/>
      <c r="I2941" s="4"/>
    </row>
    <row r="2942" spans="1:9" x14ac:dyDescent="0.2">
      <c r="A2942" s="11" t="s">
        <v>1941</v>
      </c>
      <c r="B2942" s="8">
        <v>10.89</v>
      </c>
      <c r="C2942" s="5" t="s">
        <v>1205</v>
      </c>
      <c r="D2942" s="5" t="s">
        <v>1205</v>
      </c>
      <c r="E2942" s="4"/>
      <c r="F2942" s="9"/>
      <c r="G2942" s="4"/>
      <c r="H2942" s="4"/>
      <c r="I2942" s="4"/>
    </row>
    <row r="2943" spans="1:9" x14ac:dyDescent="0.2">
      <c r="A2943" s="11" t="s">
        <v>1942</v>
      </c>
      <c r="B2943" s="8">
        <v>10.86</v>
      </c>
      <c r="C2943" s="5" t="s">
        <v>1205</v>
      </c>
      <c r="D2943" s="5" t="s">
        <v>1205</v>
      </c>
      <c r="E2943" s="4"/>
      <c r="F2943" s="9"/>
      <c r="G2943" s="4"/>
      <c r="H2943" s="4"/>
      <c r="I2943" s="4"/>
    </row>
    <row r="2944" spans="1:9" x14ac:dyDescent="0.2">
      <c r="A2944" s="11" t="s">
        <v>1943</v>
      </c>
      <c r="B2944" s="8">
        <v>10.85</v>
      </c>
      <c r="C2944" s="5" t="s">
        <v>1205</v>
      </c>
      <c r="D2944" s="5" t="s">
        <v>1205</v>
      </c>
      <c r="E2944" s="4"/>
      <c r="F2944" s="9"/>
      <c r="G2944" s="4"/>
      <c r="H2944" s="4"/>
      <c r="I2944" s="4"/>
    </row>
    <row r="2945" spans="1:9" x14ac:dyDescent="0.2">
      <c r="A2945" s="11" t="s">
        <v>1944</v>
      </c>
      <c r="B2945" s="8">
        <v>10.83</v>
      </c>
      <c r="C2945" s="5" t="s">
        <v>1205</v>
      </c>
      <c r="D2945" s="5" t="s">
        <v>1205</v>
      </c>
      <c r="E2945" s="4"/>
      <c r="F2945" s="9"/>
      <c r="G2945" s="4"/>
      <c r="H2945" s="4"/>
      <c r="I2945" s="4"/>
    </row>
    <row r="2946" spans="1:9" x14ac:dyDescent="0.2">
      <c r="A2946" s="11" t="s">
        <v>1945</v>
      </c>
      <c r="B2946" s="8">
        <v>10.79</v>
      </c>
      <c r="C2946" s="5" t="s">
        <v>1205</v>
      </c>
      <c r="D2946" s="5" t="s">
        <v>1205</v>
      </c>
      <c r="E2946" s="4"/>
      <c r="F2946" s="9"/>
      <c r="G2946" s="4"/>
      <c r="H2946" s="4"/>
      <c r="I2946" s="4"/>
    </row>
    <row r="2947" spans="1:9" x14ac:dyDescent="0.2">
      <c r="A2947" s="11" t="s">
        <v>1946</v>
      </c>
      <c r="B2947" s="8">
        <v>10.68</v>
      </c>
      <c r="C2947" s="5" t="s">
        <v>1205</v>
      </c>
      <c r="D2947" s="5" t="s">
        <v>1205</v>
      </c>
      <c r="E2947" s="4"/>
      <c r="F2947" s="9"/>
      <c r="G2947" s="4"/>
      <c r="H2947" s="4"/>
      <c r="I2947" s="4"/>
    </row>
    <row r="2948" spans="1:9" x14ac:dyDescent="0.2">
      <c r="A2948" s="11" t="s">
        <v>1947</v>
      </c>
      <c r="B2948" s="8">
        <v>10.66</v>
      </c>
      <c r="C2948" s="5" t="s">
        <v>1205</v>
      </c>
      <c r="D2948" s="5" t="s">
        <v>1205</v>
      </c>
      <c r="E2948" s="4"/>
      <c r="F2948" s="9"/>
      <c r="G2948" s="4"/>
      <c r="H2948" s="4"/>
      <c r="I2948" s="4"/>
    </row>
    <row r="2949" spans="1:9" x14ac:dyDescent="0.2">
      <c r="A2949" s="11" t="s">
        <v>1948</v>
      </c>
      <c r="B2949" s="8">
        <v>10.63</v>
      </c>
      <c r="C2949" s="5" t="s">
        <v>1205</v>
      </c>
      <c r="D2949" s="5" t="s">
        <v>1205</v>
      </c>
      <c r="E2949" s="4"/>
      <c r="F2949" s="9"/>
      <c r="G2949" s="4"/>
      <c r="H2949" s="4"/>
      <c r="I2949" s="4"/>
    </row>
    <row r="2950" spans="1:9" x14ac:dyDescent="0.2">
      <c r="A2950" s="11" t="s">
        <v>1949</v>
      </c>
      <c r="B2950" s="8">
        <v>10.62</v>
      </c>
      <c r="C2950" s="5" t="s">
        <v>1205</v>
      </c>
      <c r="D2950" s="5" t="s">
        <v>1205</v>
      </c>
      <c r="E2950" s="4"/>
      <c r="F2950" s="9"/>
      <c r="G2950" s="4"/>
      <c r="H2950" s="4"/>
      <c r="I2950" s="4"/>
    </row>
    <row r="2951" spans="1:9" x14ac:dyDescent="0.2">
      <c r="A2951" s="11" t="s">
        <v>1950</v>
      </c>
      <c r="B2951" s="8">
        <v>10.58</v>
      </c>
      <c r="C2951" s="5" t="s">
        <v>1205</v>
      </c>
      <c r="D2951" s="5" t="s">
        <v>1205</v>
      </c>
      <c r="E2951" s="4"/>
      <c r="F2951" s="9"/>
      <c r="G2951" s="4"/>
      <c r="H2951" s="4"/>
      <c r="I2951" s="4"/>
    </row>
    <row r="2952" spans="1:9" x14ac:dyDescent="0.2">
      <c r="A2952" s="11" t="s">
        <v>1951</v>
      </c>
      <c r="B2952" s="8">
        <v>10.51</v>
      </c>
      <c r="C2952" s="5" t="s">
        <v>1205</v>
      </c>
      <c r="D2952" s="5" t="s">
        <v>1205</v>
      </c>
      <c r="E2952" s="4"/>
      <c r="F2952" s="9"/>
      <c r="G2952" s="4"/>
      <c r="H2952" s="4"/>
      <c r="I2952" s="4"/>
    </row>
    <row r="2953" spans="1:9" x14ac:dyDescent="0.2">
      <c r="A2953" s="11" t="s">
        <v>1952</v>
      </c>
      <c r="B2953" s="8">
        <v>10.48</v>
      </c>
      <c r="C2953" s="6">
        <v>7.0000000000000007E-2</v>
      </c>
      <c r="D2953" s="6">
        <v>0.72</v>
      </c>
      <c r="E2953" s="4"/>
      <c r="F2953" s="9"/>
      <c r="G2953" s="4"/>
      <c r="H2953" s="4"/>
      <c r="I2953" s="4"/>
    </row>
    <row r="2954" spans="1:9" x14ac:dyDescent="0.2">
      <c r="A2954" s="11" t="s">
        <v>1953</v>
      </c>
      <c r="B2954" s="8">
        <v>10.41</v>
      </c>
      <c r="C2954" s="5" t="s">
        <v>1205</v>
      </c>
      <c r="D2954" s="5" t="s">
        <v>1205</v>
      </c>
      <c r="E2954" s="4"/>
      <c r="F2954" s="9"/>
      <c r="G2954" s="4"/>
      <c r="H2954" s="4"/>
      <c r="I2954" s="4"/>
    </row>
    <row r="2955" spans="1:9" x14ac:dyDescent="0.2">
      <c r="A2955" s="11" t="s">
        <v>1954</v>
      </c>
      <c r="B2955" s="8">
        <v>10.43</v>
      </c>
      <c r="C2955" s="5" t="s">
        <v>1205</v>
      </c>
      <c r="D2955" s="5" t="s">
        <v>1205</v>
      </c>
      <c r="E2955" s="4"/>
      <c r="F2955" s="9"/>
      <c r="G2955" s="4"/>
      <c r="H2955" s="4"/>
      <c r="I2955" s="4"/>
    </row>
    <row r="2956" spans="1:9" x14ac:dyDescent="0.2">
      <c r="A2956" s="11" t="s">
        <v>1955</v>
      </c>
      <c r="B2956" s="8">
        <v>10.45</v>
      </c>
      <c r="C2956" s="5" t="s">
        <v>1205</v>
      </c>
      <c r="D2956" s="5" t="s">
        <v>1205</v>
      </c>
      <c r="E2956" s="4"/>
      <c r="F2956" s="9"/>
      <c r="G2956" s="4"/>
      <c r="H2956" s="4"/>
      <c r="I2956" s="4"/>
    </row>
    <row r="2957" spans="1:9" x14ac:dyDescent="0.2">
      <c r="A2957" s="11" t="s">
        <v>1956</v>
      </c>
      <c r="B2957" s="8">
        <v>10.44</v>
      </c>
      <c r="C2957" s="5" t="s">
        <v>1205</v>
      </c>
      <c r="D2957" s="5" t="s">
        <v>1205</v>
      </c>
      <c r="E2957" s="4"/>
      <c r="F2957" s="9"/>
      <c r="G2957" s="4"/>
      <c r="H2957" s="4"/>
      <c r="I2957" s="4"/>
    </row>
    <row r="2958" spans="1:9" x14ac:dyDescent="0.2">
      <c r="A2958" s="11" t="s">
        <v>1957</v>
      </c>
      <c r="B2958" s="8">
        <v>10.41</v>
      </c>
      <c r="C2958" s="5" t="s">
        <v>1205</v>
      </c>
      <c r="D2958" s="5" t="s">
        <v>1205</v>
      </c>
      <c r="E2958" s="4"/>
      <c r="F2958" s="9"/>
      <c r="G2958" s="4"/>
      <c r="H2958" s="4"/>
      <c r="I2958" s="4"/>
    </row>
    <row r="2959" spans="1:9" x14ac:dyDescent="0.2">
      <c r="A2959" s="11" t="s">
        <v>1958</v>
      </c>
      <c r="B2959" s="8">
        <v>10.37</v>
      </c>
      <c r="C2959" s="5" t="s">
        <v>1205</v>
      </c>
      <c r="D2959" s="5" t="s">
        <v>1205</v>
      </c>
      <c r="E2959" s="4"/>
      <c r="F2959" s="9"/>
      <c r="G2959" s="4"/>
      <c r="H2959" s="4"/>
      <c r="I2959" s="4"/>
    </row>
    <row r="2960" spans="1:9" x14ac:dyDescent="0.2">
      <c r="A2960" s="11" t="s">
        <v>1959</v>
      </c>
      <c r="B2960" s="8">
        <v>10.31</v>
      </c>
      <c r="C2960" s="5" t="s">
        <v>1205</v>
      </c>
      <c r="D2960" s="5" t="s">
        <v>1205</v>
      </c>
      <c r="E2960" s="4"/>
      <c r="F2960" s="9"/>
      <c r="G2960" s="4"/>
      <c r="H2960" s="4"/>
      <c r="I2960" s="4"/>
    </row>
    <row r="2961" spans="1:9" x14ac:dyDescent="0.2">
      <c r="A2961" s="11" t="s">
        <v>1960</v>
      </c>
      <c r="B2961" s="8">
        <v>10.28</v>
      </c>
      <c r="C2961" s="5" t="s">
        <v>1205</v>
      </c>
      <c r="D2961" s="5" t="s">
        <v>1205</v>
      </c>
      <c r="E2961" s="4"/>
      <c r="F2961" s="9"/>
      <c r="G2961" s="4"/>
      <c r="H2961" s="4"/>
      <c r="I2961" s="4"/>
    </row>
    <row r="2962" spans="1:9" x14ac:dyDescent="0.2">
      <c r="A2962" s="11" t="s">
        <v>1961</v>
      </c>
      <c r="B2962" s="8">
        <v>10.3</v>
      </c>
      <c r="C2962" s="5" t="s">
        <v>1205</v>
      </c>
      <c r="D2962" s="5" t="s">
        <v>1205</v>
      </c>
      <c r="E2962" s="4"/>
      <c r="F2962" s="9"/>
      <c r="G2962" s="4"/>
      <c r="H2962" s="4"/>
      <c r="I2962" s="4"/>
    </row>
    <row r="2963" spans="1:9" x14ac:dyDescent="0.2">
      <c r="A2963" s="11" t="s">
        <v>1962</v>
      </c>
      <c r="B2963" s="8">
        <v>10.29</v>
      </c>
      <c r="C2963" s="5" t="s">
        <v>1205</v>
      </c>
      <c r="D2963" s="5" t="s">
        <v>1205</v>
      </c>
      <c r="E2963" s="4"/>
      <c r="F2963" s="9"/>
      <c r="G2963" s="4"/>
      <c r="H2963" s="4"/>
      <c r="I2963" s="4"/>
    </row>
    <row r="2964" spans="1:9" x14ac:dyDescent="0.2">
      <c r="A2964" s="11" t="s">
        <v>1963</v>
      </c>
      <c r="B2964" s="8">
        <v>10.3</v>
      </c>
      <c r="C2964" s="5" t="s">
        <v>1205</v>
      </c>
      <c r="D2964" s="5" t="s">
        <v>1205</v>
      </c>
      <c r="E2964" s="4"/>
      <c r="F2964" s="9"/>
      <c r="G2964" s="4"/>
      <c r="H2964" s="4"/>
      <c r="I2964" s="4"/>
    </row>
    <row r="2965" spans="1:9" x14ac:dyDescent="0.2">
      <c r="A2965" s="11" t="s">
        <v>1964</v>
      </c>
      <c r="B2965" s="8">
        <v>10.38</v>
      </c>
      <c r="C2965" s="5" t="s">
        <v>1205</v>
      </c>
      <c r="D2965" s="5" t="s">
        <v>1205</v>
      </c>
      <c r="E2965" s="4"/>
      <c r="F2965" s="9"/>
      <c r="G2965" s="4"/>
      <c r="H2965" s="4"/>
      <c r="I2965" s="4"/>
    </row>
    <row r="2966" spans="1:9" x14ac:dyDescent="0.2">
      <c r="A2966" s="11" t="s">
        <v>1965</v>
      </c>
      <c r="B2966" s="8">
        <v>10.33</v>
      </c>
      <c r="C2966" s="5" t="s">
        <v>1205</v>
      </c>
      <c r="D2966" s="5" t="s">
        <v>1205</v>
      </c>
      <c r="E2966" s="4"/>
      <c r="F2966" s="9"/>
      <c r="G2966" s="4"/>
      <c r="H2966" s="4"/>
      <c r="I2966" s="4"/>
    </row>
    <row r="2967" spans="1:9" x14ac:dyDescent="0.2">
      <c r="A2967" s="11" t="s">
        <v>1966</v>
      </c>
      <c r="B2967" s="8">
        <v>10.36</v>
      </c>
      <c r="C2967" s="5" t="s">
        <v>1205</v>
      </c>
      <c r="D2967" s="5" t="s">
        <v>1205</v>
      </c>
      <c r="E2967" s="4"/>
      <c r="F2967" s="9"/>
      <c r="G2967" s="4"/>
      <c r="H2967" s="4"/>
      <c r="I2967" s="4"/>
    </row>
    <row r="2968" spans="1:9" x14ac:dyDescent="0.2">
      <c r="A2968" s="11" t="s">
        <v>1967</v>
      </c>
      <c r="B2968" s="8">
        <v>10.43</v>
      </c>
      <c r="C2968" s="5" t="s">
        <v>1205</v>
      </c>
      <c r="D2968" s="5" t="s">
        <v>1205</v>
      </c>
      <c r="E2968" s="4"/>
      <c r="F2968" s="9"/>
      <c r="G2968" s="4"/>
      <c r="H2968" s="4"/>
      <c r="I2968" s="4"/>
    </row>
    <row r="2969" spans="1:9" x14ac:dyDescent="0.2">
      <c r="A2969" s="11" t="s">
        <v>1968</v>
      </c>
      <c r="B2969" s="8">
        <v>10.43</v>
      </c>
      <c r="C2969" s="5" t="s">
        <v>1205</v>
      </c>
      <c r="D2969" s="5" t="s">
        <v>1205</v>
      </c>
      <c r="E2969" s="4"/>
      <c r="F2969" s="9"/>
      <c r="G2969" s="4"/>
      <c r="H2969" s="4"/>
      <c r="I2969" s="4"/>
    </row>
    <row r="2970" spans="1:9" x14ac:dyDescent="0.2">
      <c r="A2970" s="11" t="s">
        <v>1969</v>
      </c>
      <c r="B2970" s="8">
        <v>10.44</v>
      </c>
      <c r="C2970" s="5" t="s">
        <v>1205</v>
      </c>
      <c r="D2970" s="5" t="s">
        <v>1205</v>
      </c>
      <c r="E2970" s="4"/>
      <c r="F2970" s="9"/>
      <c r="G2970" s="4"/>
      <c r="H2970" s="4"/>
      <c r="I2970" s="4"/>
    </row>
    <row r="2971" spans="1:9" x14ac:dyDescent="0.2">
      <c r="A2971" s="11" t="s">
        <v>1970</v>
      </c>
      <c r="B2971" s="8">
        <v>10.45</v>
      </c>
      <c r="C2971" s="5" t="s">
        <v>1205</v>
      </c>
      <c r="D2971" s="5" t="s">
        <v>1205</v>
      </c>
      <c r="E2971" s="4"/>
      <c r="F2971" s="9"/>
      <c r="G2971" s="4"/>
      <c r="H2971" s="4"/>
      <c r="I2971" s="4"/>
    </row>
    <row r="2972" spans="1:9" x14ac:dyDescent="0.2">
      <c r="A2972" s="11" t="s">
        <v>1971</v>
      </c>
      <c r="B2972" s="8">
        <v>10.42</v>
      </c>
      <c r="C2972" s="5" t="s">
        <v>1205</v>
      </c>
      <c r="D2972" s="5" t="s">
        <v>1205</v>
      </c>
      <c r="E2972" s="4"/>
      <c r="F2972" s="9"/>
      <c r="G2972" s="4"/>
      <c r="H2972" s="4"/>
      <c r="I2972" s="4"/>
    </row>
    <row r="2973" spans="1:9" x14ac:dyDescent="0.2">
      <c r="A2973" s="11" t="s">
        <v>1972</v>
      </c>
      <c r="B2973" s="8">
        <v>10.38</v>
      </c>
      <c r="C2973" s="5" t="s">
        <v>1205</v>
      </c>
      <c r="D2973" s="5" t="s">
        <v>1205</v>
      </c>
      <c r="E2973" s="4"/>
      <c r="F2973" s="9"/>
      <c r="G2973" s="4"/>
      <c r="H2973" s="4"/>
      <c r="I2973" s="4"/>
    </row>
    <row r="2974" spans="1:9" x14ac:dyDescent="0.2">
      <c r="A2974" s="11" t="s">
        <v>1973</v>
      </c>
      <c r="B2974" s="8">
        <v>10.29</v>
      </c>
      <c r="C2974" s="6">
        <v>0.12</v>
      </c>
      <c r="D2974" s="6">
        <v>1.26</v>
      </c>
      <c r="E2974" s="4"/>
      <c r="F2974" s="9"/>
      <c r="G2974" s="4"/>
      <c r="H2974" s="4"/>
      <c r="I2974" s="4"/>
    </row>
    <row r="2975" spans="1:9" x14ac:dyDescent="0.2">
      <c r="A2975" s="11" t="s">
        <v>1974</v>
      </c>
      <c r="B2975" s="8">
        <v>10.16</v>
      </c>
      <c r="C2975" s="5" t="s">
        <v>1205</v>
      </c>
      <c r="D2975" s="5" t="s">
        <v>1205</v>
      </c>
      <c r="E2975" s="4"/>
      <c r="F2975" s="9"/>
      <c r="G2975" s="4"/>
      <c r="H2975" s="4"/>
      <c r="I2975" s="4"/>
    </row>
    <row r="2976" spans="1:9" x14ac:dyDescent="0.2">
      <c r="A2976" s="11" t="s">
        <v>1975</v>
      </c>
      <c r="B2976" s="8">
        <v>10.119999999999999</v>
      </c>
      <c r="C2976" s="5" t="s">
        <v>1205</v>
      </c>
      <c r="D2976" s="5" t="s">
        <v>1205</v>
      </c>
      <c r="E2976" s="4"/>
      <c r="F2976" s="9"/>
      <c r="G2976" s="4"/>
      <c r="H2976" s="4"/>
      <c r="I2976" s="4"/>
    </row>
    <row r="2977" spans="1:9" x14ac:dyDescent="0.2">
      <c r="A2977" s="11" t="s">
        <v>1976</v>
      </c>
      <c r="B2977" s="8">
        <v>10.01</v>
      </c>
      <c r="C2977" s="5" t="s">
        <v>1205</v>
      </c>
      <c r="D2977" s="5" t="s">
        <v>1205</v>
      </c>
      <c r="E2977" s="4"/>
      <c r="F2977" s="9"/>
      <c r="G2977" s="4"/>
      <c r="H2977" s="4"/>
      <c r="I2977" s="4"/>
    </row>
    <row r="2978" spans="1:9" x14ac:dyDescent="0.2">
      <c r="A2978" s="11" t="s">
        <v>1977</v>
      </c>
      <c r="B2978" s="8">
        <v>9.98</v>
      </c>
      <c r="C2978" s="5" t="s">
        <v>1205</v>
      </c>
      <c r="D2978" s="5" t="s">
        <v>1205</v>
      </c>
      <c r="E2978" s="4"/>
      <c r="F2978" s="9"/>
      <c r="G2978" s="4"/>
      <c r="H2978" s="4"/>
      <c r="I2978" s="4"/>
    </row>
    <row r="2979" spans="1:9" x14ac:dyDescent="0.2">
      <c r="A2979" s="11" t="s">
        <v>1978</v>
      </c>
      <c r="B2979" s="8">
        <v>10.029999999999999</v>
      </c>
      <c r="C2979" s="5" t="s">
        <v>1205</v>
      </c>
      <c r="D2979" s="5" t="s">
        <v>1205</v>
      </c>
      <c r="E2979" s="4"/>
      <c r="F2979" s="9"/>
      <c r="G2979" s="4"/>
      <c r="H2979" s="4"/>
      <c r="I2979" s="4"/>
    </row>
    <row r="2980" spans="1:9" x14ac:dyDescent="0.2">
      <c r="A2980" s="11" t="s">
        <v>1979</v>
      </c>
      <c r="B2980" s="8">
        <v>10.07</v>
      </c>
      <c r="C2980" s="5" t="s">
        <v>1205</v>
      </c>
      <c r="D2980" s="5" t="s">
        <v>1205</v>
      </c>
      <c r="E2980" s="4"/>
      <c r="F2980" s="9"/>
      <c r="G2980" s="4"/>
      <c r="H2980" s="4"/>
      <c r="I2980" s="4"/>
    </row>
    <row r="2981" spans="1:9" x14ac:dyDescent="0.2">
      <c r="A2981" s="11" t="s">
        <v>1980</v>
      </c>
      <c r="B2981" s="8">
        <v>10.1</v>
      </c>
      <c r="C2981" s="5" t="s">
        <v>1205</v>
      </c>
      <c r="D2981" s="5" t="s">
        <v>1205</v>
      </c>
      <c r="E2981" s="4"/>
      <c r="F2981" s="9"/>
      <c r="G2981" s="4"/>
      <c r="H2981" s="4"/>
      <c r="I2981" s="4"/>
    </row>
    <row r="2982" spans="1:9" x14ac:dyDescent="0.2">
      <c r="A2982" s="11" t="s">
        <v>1981</v>
      </c>
      <c r="B2982" s="8">
        <v>10.220000000000001</v>
      </c>
      <c r="C2982" s="5" t="s">
        <v>1205</v>
      </c>
      <c r="D2982" s="5" t="s">
        <v>1205</v>
      </c>
      <c r="E2982" s="4"/>
      <c r="F2982" s="9"/>
      <c r="G2982" s="4"/>
      <c r="H2982" s="4"/>
      <c r="I2982" s="4"/>
    </row>
    <row r="2983" spans="1:9" x14ac:dyDescent="0.2">
      <c r="A2983" s="11" t="s">
        <v>1982</v>
      </c>
      <c r="B2983" s="8">
        <v>10.31</v>
      </c>
      <c r="C2983" s="5" t="s">
        <v>1205</v>
      </c>
      <c r="D2983" s="5" t="s">
        <v>1205</v>
      </c>
      <c r="E2983" s="4"/>
      <c r="F2983" s="9"/>
      <c r="G2983" s="4"/>
      <c r="H2983" s="4"/>
      <c r="I2983" s="4"/>
    </row>
    <row r="2984" spans="1:9" x14ac:dyDescent="0.2">
      <c r="A2984" s="11" t="s">
        <v>1983</v>
      </c>
      <c r="B2984" s="8">
        <v>10.38</v>
      </c>
      <c r="C2984" s="5" t="s">
        <v>1205</v>
      </c>
      <c r="D2984" s="5" t="s">
        <v>1205</v>
      </c>
      <c r="E2984" s="4"/>
      <c r="F2984" s="9"/>
      <c r="G2984" s="4"/>
      <c r="H2984" s="4"/>
      <c r="I2984" s="4"/>
    </row>
    <row r="2985" spans="1:9" x14ac:dyDescent="0.2">
      <c r="A2985" s="11" t="s">
        <v>1984</v>
      </c>
      <c r="B2985" s="8">
        <v>10.4</v>
      </c>
      <c r="C2985" s="5" t="s">
        <v>1205</v>
      </c>
      <c r="D2985" s="5" t="s">
        <v>1205</v>
      </c>
      <c r="E2985" s="4"/>
      <c r="F2985" s="9"/>
      <c r="G2985" s="4"/>
      <c r="H2985" s="4"/>
      <c r="I2985" s="4"/>
    </row>
    <row r="2986" spans="1:9" x14ac:dyDescent="0.2">
      <c r="A2986" s="11" t="s">
        <v>1985</v>
      </c>
      <c r="B2986" s="8">
        <v>10.4</v>
      </c>
      <c r="C2986" s="5" t="s">
        <v>1205</v>
      </c>
      <c r="D2986" s="5" t="s">
        <v>1205</v>
      </c>
      <c r="E2986" s="4"/>
      <c r="F2986" s="9"/>
      <c r="G2986" s="4"/>
      <c r="H2986" s="4"/>
      <c r="I2986" s="4"/>
    </row>
    <row r="2987" spans="1:9" x14ac:dyDescent="0.2">
      <c r="A2987" s="11" t="s">
        <v>1986</v>
      </c>
      <c r="B2987" s="8">
        <v>10.38</v>
      </c>
      <c r="C2987" s="5" t="s">
        <v>1205</v>
      </c>
      <c r="D2987" s="5" t="s">
        <v>1205</v>
      </c>
      <c r="E2987" s="4"/>
      <c r="F2987" s="9"/>
      <c r="G2987" s="4"/>
      <c r="H2987" s="4"/>
      <c r="I2987" s="4"/>
    </row>
    <row r="2988" spans="1:9" x14ac:dyDescent="0.2">
      <c r="A2988" s="11" t="s">
        <v>1987</v>
      </c>
      <c r="B2988" s="8">
        <v>10.35</v>
      </c>
      <c r="C2988" s="5" t="s">
        <v>1205</v>
      </c>
      <c r="D2988" s="5" t="s">
        <v>1205</v>
      </c>
      <c r="E2988" s="4"/>
      <c r="F2988" s="9"/>
      <c r="G2988" s="4"/>
      <c r="H2988" s="4"/>
      <c r="I2988" s="4"/>
    </row>
    <row r="2989" spans="1:9" x14ac:dyDescent="0.2">
      <c r="A2989" s="11" t="s">
        <v>1988</v>
      </c>
      <c r="B2989" s="8">
        <v>10.42</v>
      </c>
      <c r="C2989" s="5" t="s">
        <v>1205</v>
      </c>
      <c r="D2989" s="5" t="s">
        <v>1205</v>
      </c>
      <c r="E2989" s="4"/>
      <c r="F2989" s="9"/>
      <c r="G2989" s="4"/>
      <c r="H2989" s="4"/>
      <c r="I2989" s="4"/>
    </row>
    <row r="2990" spans="1:9" x14ac:dyDescent="0.2">
      <c r="A2990" s="11" t="s">
        <v>1989</v>
      </c>
      <c r="B2990" s="8">
        <v>10.47</v>
      </c>
      <c r="C2990" s="5" t="s">
        <v>1205</v>
      </c>
      <c r="D2990" s="5" t="s">
        <v>1205</v>
      </c>
      <c r="E2990" s="4"/>
      <c r="F2990" s="9"/>
      <c r="G2990" s="4"/>
      <c r="H2990" s="4"/>
      <c r="I2990" s="4"/>
    </row>
    <row r="2991" spans="1:9" x14ac:dyDescent="0.2">
      <c r="A2991" s="11" t="s">
        <v>1990</v>
      </c>
      <c r="B2991" s="8">
        <v>10.42</v>
      </c>
      <c r="C2991" s="5" t="s">
        <v>1205</v>
      </c>
      <c r="D2991" s="5" t="s">
        <v>1205</v>
      </c>
      <c r="E2991" s="4"/>
      <c r="F2991" s="9"/>
      <c r="G2991" s="4"/>
      <c r="H2991" s="4"/>
      <c r="I2991" s="4"/>
    </row>
    <row r="2992" spans="1:9" x14ac:dyDescent="0.2">
      <c r="A2992" s="11" t="s">
        <v>1991</v>
      </c>
      <c r="B2992" s="8">
        <v>10.41</v>
      </c>
      <c r="C2992" s="5" t="s">
        <v>1205</v>
      </c>
      <c r="D2992" s="5" t="s">
        <v>1205</v>
      </c>
      <c r="E2992" s="4"/>
      <c r="F2992" s="9"/>
      <c r="G2992" s="4"/>
      <c r="H2992" s="4"/>
      <c r="I2992" s="4"/>
    </row>
    <row r="2993" spans="1:9" x14ac:dyDescent="0.2">
      <c r="A2993" s="11" t="s">
        <v>1992</v>
      </c>
      <c r="B2993" s="8">
        <v>10.41</v>
      </c>
      <c r="C2993" s="5" t="s">
        <v>1205</v>
      </c>
      <c r="D2993" s="5" t="s">
        <v>1205</v>
      </c>
      <c r="E2993" s="4"/>
      <c r="F2993" s="9"/>
      <c r="G2993" s="4"/>
      <c r="H2993" s="4"/>
      <c r="I2993" s="4"/>
    </row>
    <row r="2994" spans="1:9" x14ac:dyDescent="0.2">
      <c r="A2994" s="11" t="s">
        <v>1993</v>
      </c>
      <c r="B2994" s="8">
        <v>10.33</v>
      </c>
      <c r="C2994" s="5" t="s">
        <v>1205</v>
      </c>
      <c r="D2994" s="5" t="s">
        <v>1205</v>
      </c>
      <c r="E2994" s="4"/>
      <c r="F2994" s="9"/>
      <c r="G2994" s="4"/>
      <c r="H2994" s="4"/>
      <c r="I2994" s="4"/>
    </row>
    <row r="2995" spans="1:9" x14ac:dyDescent="0.2">
      <c r="A2995" s="11" t="s">
        <v>1994</v>
      </c>
      <c r="B2995" s="8">
        <v>10.4</v>
      </c>
      <c r="C2995" s="6">
        <v>-0.04</v>
      </c>
      <c r="D2995" s="6">
        <v>-0.41</v>
      </c>
      <c r="E2995" s="4"/>
      <c r="F2995" s="9"/>
      <c r="G2995" s="4"/>
      <c r="H2995" s="4"/>
      <c r="I2995" s="4"/>
    </row>
    <row r="2996" spans="1:9" x14ac:dyDescent="0.2">
      <c r="A2996" s="11" t="s">
        <v>1995</v>
      </c>
      <c r="B2996" s="8">
        <v>10.44</v>
      </c>
      <c r="C2996" s="5" t="s">
        <v>1205</v>
      </c>
      <c r="D2996" s="5" t="s">
        <v>1205</v>
      </c>
      <c r="E2996" s="4"/>
      <c r="F2996" s="9"/>
      <c r="G2996" s="4"/>
      <c r="H2996" s="4"/>
      <c r="I2996" s="4"/>
    </row>
    <row r="2997" spans="1:9" x14ac:dyDescent="0.2">
      <c r="A2997" s="11" t="s">
        <v>1996</v>
      </c>
      <c r="B2997" s="8">
        <v>10.44</v>
      </c>
      <c r="C2997" s="5" t="s">
        <v>1205</v>
      </c>
      <c r="D2997" s="5" t="s">
        <v>1205</v>
      </c>
      <c r="E2997" s="4"/>
      <c r="F2997" s="9"/>
      <c r="G2997" s="4"/>
      <c r="H2997" s="4"/>
      <c r="I2997" s="4"/>
    </row>
    <row r="2998" spans="1:9" x14ac:dyDescent="0.2">
      <c r="A2998" s="11" t="s">
        <v>1997</v>
      </c>
      <c r="B2998" s="8">
        <v>10.37</v>
      </c>
      <c r="C2998" s="5" t="s">
        <v>1205</v>
      </c>
      <c r="D2998" s="5" t="s">
        <v>1205</v>
      </c>
      <c r="E2998" s="4"/>
      <c r="F2998" s="9"/>
      <c r="G2998" s="4"/>
      <c r="H2998" s="4"/>
      <c r="I2998" s="4"/>
    </row>
    <row r="2999" spans="1:9" x14ac:dyDescent="0.2">
      <c r="A2999" s="11" t="s">
        <v>1998</v>
      </c>
      <c r="B2999" s="8">
        <v>10.3</v>
      </c>
      <c r="C2999" s="5" t="s">
        <v>1205</v>
      </c>
      <c r="D2999" s="5" t="s">
        <v>1205</v>
      </c>
      <c r="E2999" s="4"/>
      <c r="F2999" s="9"/>
      <c r="G2999" s="4"/>
      <c r="H2999" s="4"/>
      <c r="I2999" s="4"/>
    </row>
    <row r="3000" spans="1:9" x14ac:dyDescent="0.2">
      <c r="A3000" s="11" t="s">
        <v>1999</v>
      </c>
      <c r="B3000" s="8">
        <v>10.3</v>
      </c>
      <c r="C3000" s="5" t="s">
        <v>1205</v>
      </c>
      <c r="D3000" s="5" t="s">
        <v>1205</v>
      </c>
      <c r="E3000" s="4"/>
      <c r="F3000" s="9"/>
      <c r="G3000" s="4"/>
      <c r="H3000" s="4"/>
      <c r="I3000" s="4"/>
    </row>
    <row r="3001" spans="1:9" x14ac:dyDescent="0.2">
      <c r="A3001" s="11" t="s">
        <v>2000</v>
      </c>
      <c r="B3001" s="8">
        <v>10.23</v>
      </c>
      <c r="C3001" s="5" t="s">
        <v>1205</v>
      </c>
      <c r="D3001" s="5" t="s">
        <v>1205</v>
      </c>
      <c r="E3001" s="4"/>
      <c r="F3001" s="9"/>
      <c r="G3001" s="4"/>
      <c r="H3001" s="4"/>
      <c r="I3001" s="4"/>
    </row>
    <row r="3002" spans="1:9" x14ac:dyDescent="0.2">
      <c r="A3002" s="11" t="s">
        <v>2001</v>
      </c>
      <c r="B3002" s="8">
        <v>10.18</v>
      </c>
      <c r="C3002" s="5" t="s">
        <v>1205</v>
      </c>
      <c r="D3002" s="5" t="s">
        <v>1205</v>
      </c>
      <c r="E3002" s="4"/>
      <c r="F3002" s="9"/>
      <c r="G3002" s="4"/>
      <c r="H3002" s="4"/>
      <c r="I3002" s="4"/>
    </row>
    <row r="3003" spans="1:9" x14ac:dyDescent="0.2">
      <c r="A3003" s="11" t="s">
        <v>2002</v>
      </c>
      <c r="B3003" s="8">
        <v>10.24</v>
      </c>
      <c r="C3003" s="5" t="s">
        <v>1205</v>
      </c>
      <c r="D3003" s="5" t="s">
        <v>1205</v>
      </c>
      <c r="E3003" s="4"/>
      <c r="F3003" s="9"/>
      <c r="G3003" s="4"/>
      <c r="H3003" s="4"/>
      <c r="I3003" s="4"/>
    </row>
    <row r="3004" spans="1:9" x14ac:dyDescent="0.2">
      <c r="A3004" s="11" t="s">
        <v>2003</v>
      </c>
      <c r="B3004" s="8">
        <v>10.24</v>
      </c>
      <c r="C3004" s="5" t="s">
        <v>1205</v>
      </c>
      <c r="D3004" s="5" t="s">
        <v>1205</v>
      </c>
      <c r="E3004" s="4"/>
      <c r="F3004" s="9"/>
      <c r="G3004" s="4"/>
      <c r="H3004" s="4"/>
      <c r="I3004" s="4"/>
    </row>
    <row r="3005" spans="1:9" x14ac:dyDescent="0.2">
      <c r="A3005" s="11" t="s">
        <v>2004</v>
      </c>
      <c r="B3005" s="8">
        <v>10.29</v>
      </c>
      <c r="C3005" s="5" t="s">
        <v>1205</v>
      </c>
      <c r="D3005" s="5" t="s">
        <v>1205</v>
      </c>
      <c r="E3005" s="4"/>
      <c r="F3005" s="9"/>
      <c r="G3005" s="4"/>
      <c r="H3005" s="4"/>
      <c r="I3005" s="4"/>
    </row>
    <row r="3006" spans="1:9" x14ac:dyDescent="0.2">
      <c r="A3006" s="11" t="s">
        <v>2005</v>
      </c>
      <c r="B3006" s="8">
        <v>10.27</v>
      </c>
      <c r="C3006" s="5" t="s">
        <v>1205</v>
      </c>
      <c r="D3006" s="5" t="s">
        <v>1205</v>
      </c>
      <c r="E3006" s="4"/>
      <c r="F3006" s="9"/>
      <c r="G3006" s="4"/>
      <c r="H3006" s="4"/>
      <c r="I3006" s="4"/>
    </row>
    <row r="3007" spans="1:9" x14ac:dyDescent="0.2">
      <c r="A3007" s="11" t="s">
        <v>2006</v>
      </c>
      <c r="B3007" s="8">
        <v>10.29</v>
      </c>
      <c r="C3007" s="5" t="s">
        <v>1205</v>
      </c>
      <c r="D3007" s="5" t="s">
        <v>1205</v>
      </c>
      <c r="E3007" s="4"/>
      <c r="F3007" s="9"/>
      <c r="G3007" s="4"/>
      <c r="H3007" s="4"/>
      <c r="I3007" s="4"/>
    </row>
    <row r="3008" spans="1:9" x14ac:dyDescent="0.2">
      <c r="A3008" s="11" t="s">
        <v>2007</v>
      </c>
      <c r="B3008" s="8">
        <v>10.27</v>
      </c>
      <c r="C3008" s="5" t="s">
        <v>1205</v>
      </c>
      <c r="D3008" s="5" t="s">
        <v>1205</v>
      </c>
      <c r="E3008" s="4"/>
      <c r="F3008" s="9"/>
      <c r="G3008" s="4"/>
      <c r="H3008" s="4"/>
      <c r="I3008" s="4"/>
    </row>
    <row r="3009" spans="1:9" x14ac:dyDescent="0.2">
      <c r="A3009" s="11" t="s">
        <v>2008</v>
      </c>
      <c r="B3009" s="8">
        <v>10.29</v>
      </c>
      <c r="C3009" s="5" t="s">
        <v>1205</v>
      </c>
      <c r="D3009" s="5" t="s">
        <v>1205</v>
      </c>
      <c r="E3009" s="4"/>
      <c r="F3009" s="9"/>
      <c r="G3009" s="4"/>
      <c r="H3009" s="4"/>
      <c r="I3009" s="4"/>
    </row>
    <row r="3010" spans="1:9" x14ac:dyDescent="0.2">
      <c r="A3010" s="11" t="s">
        <v>2009</v>
      </c>
      <c r="B3010" s="8">
        <v>10.26</v>
      </c>
      <c r="C3010" s="5" t="s">
        <v>1205</v>
      </c>
      <c r="D3010" s="5" t="s">
        <v>1205</v>
      </c>
      <c r="E3010" s="4"/>
      <c r="F3010" s="9"/>
      <c r="G3010" s="4"/>
      <c r="H3010" s="4"/>
      <c r="I3010" s="4"/>
    </row>
    <row r="3011" spans="1:9" x14ac:dyDescent="0.2">
      <c r="A3011" s="11" t="s">
        <v>2010</v>
      </c>
      <c r="B3011" s="8">
        <v>10.27</v>
      </c>
      <c r="C3011" s="5" t="s">
        <v>1205</v>
      </c>
      <c r="D3011" s="5" t="s">
        <v>1205</v>
      </c>
      <c r="E3011" s="4"/>
      <c r="F3011" s="9"/>
      <c r="G3011" s="4"/>
      <c r="H3011" s="4"/>
      <c r="I3011" s="4"/>
    </row>
    <row r="3012" spans="1:9" x14ac:dyDescent="0.2">
      <c r="A3012" s="11" t="s">
        <v>2011</v>
      </c>
      <c r="B3012" s="8">
        <v>10.23</v>
      </c>
      <c r="C3012" s="5" t="s">
        <v>1205</v>
      </c>
      <c r="D3012" s="5" t="s">
        <v>1205</v>
      </c>
      <c r="E3012" s="4"/>
      <c r="F3012" s="9"/>
      <c r="G3012" s="4"/>
      <c r="H3012" s="4"/>
      <c r="I3012" s="4"/>
    </row>
    <row r="3013" spans="1:9" x14ac:dyDescent="0.2">
      <c r="A3013" s="11" t="s">
        <v>2012</v>
      </c>
      <c r="B3013" s="8">
        <v>10.119999999999999</v>
      </c>
      <c r="C3013" s="5" t="s">
        <v>1205</v>
      </c>
      <c r="D3013" s="5" t="s">
        <v>1205</v>
      </c>
      <c r="E3013" s="4"/>
      <c r="F3013" s="9"/>
      <c r="G3013" s="4"/>
      <c r="H3013" s="4"/>
      <c r="I3013" s="4"/>
    </row>
    <row r="3014" spans="1:9" x14ac:dyDescent="0.2">
      <c r="A3014" s="11" t="s">
        <v>2013</v>
      </c>
      <c r="B3014" s="8">
        <v>10.119999999999999</v>
      </c>
      <c r="C3014" s="5" t="s">
        <v>1205</v>
      </c>
      <c r="D3014" s="5" t="s">
        <v>1205</v>
      </c>
      <c r="E3014" s="4"/>
      <c r="F3014" s="9"/>
      <c r="G3014" s="4"/>
      <c r="H3014" s="4"/>
      <c r="I3014" s="4"/>
    </row>
    <row r="3015" spans="1:9" x14ac:dyDescent="0.2">
      <c r="A3015" s="11" t="s">
        <v>2014</v>
      </c>
      <c r="B3015" s="8">
        <v>10.210000000000001</v>
      </c>
      <c r="C3015" s="5" t="s">
        <v>1205</v>
      </c>
      <c r="D3015" s="5" t="s">
        <v>1205</v>
      </c>
      <c r="E3015" s="4"/>
      <c r="F3015" s="9"/>
      <c r="G3015" s="4"/>
      <c r="H3015" s="4"/>
      <c r="I3015" s="4"/>
    </row>
    <row r="3016" spans="1:9" x14ac:dyDescent="0.2">
      <c r="A3016" s="11" t="s">
        <v>2015</v>
      </c>
      <c r="B3016" s="8">
        <v>10.220000000000001</v>
      </c>
      <c r="C3016" s="6">
        <v>-0.03</v>
      </c>
      <c r="D3016" s="6">
        <v>-0.31</v>
      </c>
      <c r="E3016" s="4"/>
      <c r="F3016" s="9"/>
      <c r="G3016" s="4"/>
      <c r="H3016" s="4"/>
      <c r="I3016" s="4"/>
    </row>
    <row r="3017" spans="1:9" x14ac:dyDescent="0.2">
      <c r="A3017" s="11" t="s">
        <v>2016</v>
      </c>
      <c r="B3017" s="8">
        <v>10.25</v>
      </c>
      <c r="C3017" s="5" t="s">
        <v>1205</v>
      </c>
      <c r="D3017" s="5" t="s">
        <v>1205</v>
      </c>
      <c r="E3017" s="4"/>
      <c r="F3017" s="9"/>
      <c r="G3017" s="4"/>
      <c r="H3017" s="4"/>
      <c r="I3017" s="4"/>
    </row>
    <row r="3018" spans="1:9" x14ac:dyDescent="0.2">
      <c r="A3018" s="11" t="s">
        <v>2017</v>
      </c>
      <c r="B3018" s="8">
        <v>10.29</v>
      </c>
      <c r="C3018" s="5" t="s">
        <v>1205</v>
      </c>
      <c r="D3018" s="5" t="s">
        <v>1205</v>
      </c>
      <c r="E3018" s="4"/>
      <c r="F3018" s="9"/>
      <c r="G3018" s="4"/>
      <c r="H3018" s="4"/>
      <c r="I3018" s="4"/>
    </row>
    <row r="3019" spans="1:9" x14ac:dyDescent="0.2">
      <c r="A3019" s="11" t="s">
        <v>2018</v>
      </c>
      <c r="B3019" s="8">
        <v>10.31</v>
      </c>
      <c r="C3019" s="5" t="s">
        <v>1205</v>
      </c>
      <c r="D3019" s="5" t="s">
        <v>1205</v>
      </c>
      <c r="E3019" s="4"/>
      <c r="F3019" s="9"/>
      <c r="G3019" s="4"/>
      <c r="H3019" s="4"/>
      <c r="I3019" s="4"/>
    </row>
    <row r="3020" spans="1:9" x14ac:dyDescent="0.2">
      <c r="A3020" s="11" t="s">
        <v>2019</v>
      </c>
      <c r="B3020" s="8">
        <v>10.220000000000001</v>
      </c>
      <c r="C3020" s="5" t="s">
        <v>1205</v>
      </c>
      <c r="D3020" s="5" t="s">
        <v>1205</v>
      </c>
      <c r="E3020" s="4"/>
      <c r="F3020" s="9"/>
      <c r="G3020" s="4"/>
      <c r="H3020" s="4"/>
      <c r="I3020" s="4"/>
    </row>
    <row r="3021" spans="1:9" x14ac:dyDescent="0.2">
      <c r="A3021" s="11" t="s">
        <v>2020</v>
      </c>
      <c r="B3021" s="8">
        <v>10.28</v>
      </c>
      <c r="C3021" s="5" t="s">
        <v>1205</v>
      </c>
      <c r="D3021" s="5" t="s">
        <v>1205</v>
      </c>
      <c r="E3021" s="4"/>
      <c r="F3021" s="9"/>
      <c r="G3021" s="4"/>
      <c r="H3021" s="4"/>
      <c r="I3021" s="4"/>
    </row>
    <row r="3022" spans="1:9" x14ac:dyDescent="0.2">
      <c r="A3022" s="11" t="s">
        <v>2021</v>
      </c>
      <c r="B3022" s="8">
        <v>10.33</v>
      </c>
      <c r="C3022" s="5" t="s">
        <v>1205</v>
      </c>
      <c r="D3022" s="5" t="s">
        <v>1205</v>
      </c>
      <c r="E3022" s="4"/>
      <c r="F3022" s="9"/>
      <c r="G3022" s="4"/>
      <c r="H3022" s="4"/>
      <c r="I3022" s="4"/>
    </row>
    <row r="3023" spans="1:9" x14ac:dyDescent="0.2">
      <c r="A3023" s="11" t="s">
        <v>2022</v>
      </c>
      <c r="B3023" s="8">
        <v>10.5</v>
      </c>
      <c r="C3023" s="5" t="s">
        <v>1205</v>
      </c>
      <c r="D3023" s="5" t="s">
        <v>1205</v>
      </c>
      <c r="E3023" s="4"/>
      <c r="F3023" s="9"/>
      <c r="G3023" s="4"/>
      <c r="H3023" s="4"/>
      <c r="I3023" s="4"/>
    </row>
    <row r="3024" spans="1:9" x14ac:dyDescent="0.2">
      <c r="A3024" s="11" t="s">
        <v>2023</v>
      </c>
      <c r="B3024" s="8">
        <v>10.51</v>
      </c>
      <c r="C3024" s="5" t="s">
        <v>1205</v>
      </c>
      <c r="D3024" s="5" t="s">
        <v>1205</v>
      </c>
      <c r="E3024" s="4"/>
      <c r="F3024" s="9"/>
      <c r="G3024" s="4"/>
      <c r="H3024" s="4"/>
      <c r="I3024" s="4"/>
    </row>
    <row r="3025" spans="1:9" x14ac:dyDescent="0.2">
      <c r="A3025" s="11" t="s">
        <v>2024</v>
      </c>
      <c r="B3025" s="8">
        <v>10.53</v>
      </c>
      <c r="C3025" s="5" t="s">
        <v>1205</v>
      </c>
      <c r="D3025" s="5" t="s">
        <v>1205</v>
      </c>
      <c r="E3025" s="4"/>
      <c r="F3025" s="9"/>
      <c r="G3025" s="4"/>
      <c r="H3025" s="4"/>
      <c r="I3025" s="4"/>
    </row>
    <row r="3026" spans="1:9" x14ac:dyDescent="0.2">
      <c r="A3026" s="11" t="s">
        <v>2025</v>
      </c>
      <c r="B3026" s="8">
        <v>10.54</v>
      </c>
      <c r="C3026" s="5" t="s">
        <v>1205</v>
      </c>
      <c r="D3026" s="5" t="s">
        <v>1205</v>
      </c>
      <c r="E3026" s="4"/>
      <c r="F3026" s="9"/>
      <c r="G3026" s="4"/>
      <c r="H3026" s="4"/>
      <c r="I3026" s="4"/>
    </row>
    <row r="3027" spans="1:9" x14ac:dyDescent="0.2">
      <c r="A3027" s="11" t="s">
        <v>2026</v>
      </c>
      <c r="B3027" s="8">
        <v>10.47</v>
      </c>
      <c r="C3027" s="5" t="s">
        <v>1205</v>
      </c>
      <c r="D3027" s="5" t="s">
        <v>1205</v>
      </c>
      <c r="E3027" s="4"/>
      <c r="F3027" s="9"/>
      <c r="G3027" s="4"/>
      <c r="H3027" s="4"/>
      <c r="I3027" s="4"/>
    </row>
    <row r="3028" spans="1:9" x14ac:dyDescent="0.2">
      <c r="A3028" s="11" t="s">
        <v>2027</v>
      </c>
      <c r="B3028" s="8">
        <v>10.5</v>
      </c>
      <c r="C3028" s="5" t="s">
        <v>1205</v>
      </c>
      <c r="D3028" s="5" t="s">
        <v>1205</v>
      </c>
      <c r="E3028" s="4"/>
      <c r="F3028" s="9"/>
      <c r="G3028" s="4"/>
      <c r="H3028" s="4"/>
      <c r="I3028" s="4"/>
    </row>
    <row r="3029" spans="1:9" x14ac:dyDescent="0.2">
      <c r="A3029" s="11" t="s">
        <v>2028</v>
      </c>
      <c r="B3029" s="8">
        <v>10.48</v>
      </c>
      <c r="C3029" s="5" t="s">
        <v>1205</v>
      </c>
      <c r="D3029" s="5" t="s">
        <v>1205</v>
      </c>
      <c r="E3029" s="4"/>
      <c r="F3029" s="9"/>
      <c r="G3029" s="4"/>
      <c r="H3029" s="4"/>
      <c r="I3029" s="4"/>
    </row>
    <row r="3030" spans="1:9" x14ac:dyDescent="0.2">
      <c r="A3030" s="11" t="s">
        <v>2029</v>
      </c>
      <c r="B3030" s="8">
        <v>10.46</v>
      </c>
      <c r="C3030" s="5" t="s">
        <v>1205</v>
      </c>
      <c r="D3030" s="5" t="s">
        <v>1205</v>
      </c>
      <c r="E3030" s="4"/>
      <c r="F3030" s="9"/>
      <c r="G3030" s="4"/>
      <c r="H3030" s="4"/>
      <c r="I3030" s="4"/>
    </row>
    <row r="3031" spans="1:9" x14ac:dyDescent="0.2">
      <c r="A3031" s="11" t="s">
        <v>2030</v>
      </c>
      <c r="B3031" s="8">
        <v>10.54</v>
      </c>
      <c r="C3031" s="5" t="s">
        <v>1205</v>
      </c>
      <c r="D3031" s="5" t="s">
        <v>1205</v>
      </c>
      <c r="E3031" s="4"/>
      <c r="F3031" s="9"/>
      <c r="G3031" s="4"/>
      <c r="H3031" s="4"/>
      <c r="I3031" s="4"/>
    </row>
    <row r="3032" spans="1:9" x14ac:dyDescent="0.2">
      <c r="A3032" s="11" t="s">
        <v>2031</v>
      </c>
      <c r="B3032" s="8">
        <v>10.51</v>
      </c>
      <c r="C3032" s="5" t="s">
        <v>1205</v>
      </c>
      <c r="D3032" s="5" t="s">
        <v>1205</v>
      </c>
      <c r="E3032" s="4"/>
      <c r="F3032" s="9"/>
      <c r="G3032" s="4"/>
      <c r="H3032" s="4"/>
      <c r="I3032" s="4"/>
    </row>
    <row r="3033" spans="1:9" x14ac:dyDescent="0.2">
      <c r="A3033" s="11" t="s">
        <v>2032</v>
      </c>
      <c r="B3033" s="8">
        <v>10.45</v>
      </c>
      <c r="C3033" s="5" t="s">
        <v>1205</v>
      </c>
      <c r="D3033" s="5" t="s">
        <v>1205</v>
      </c>
      <c r="E3033" s="4"/>
      <c r="F3033" s="9"/>
      <c r="G3033" s="4"/>
      <c r="H3033" s="4"/>
      <c r="I3033" s="4"/>
    </row>
    <row r="3034" spans="1:9" x14ac:dyDescent="0.2">
      <c r="A3034" s="11" t="s">
        <v>2033</v>
      </c>
      <c r="B3034" s="8">
        <v>10.37</v>
      </c>
      <c r="C3034" s="5" t="s">
        <v>1205</v>
      </c>
      <c r="D3034" s="5" t="s">
        <v>1205</v>
      </c>
      <c r="E3034" s="4"/>
      <c r="F3034" s="9"/>
      <c r="G3034" s="4"/>
      <c r="H3034" s="4"/>
      <c r="I3034" s="4"/>
    </row>
    <row r="3035" spans="1:9" x14ac:dyDescent="0.2">
      <c r="A3035" s="11" t="s">
        <v>2034</v>
      </c>
      <c r="B3035" s="8">
        <v>10.42</v>
      </c>
      <c r="C3035" s="5" t="s">
        <v>1205</v>
      </c>
      <c r="D3035" s="5" t="s">
        <v>1205</v>
      </c>
      <c r="E3035" s="4"/>
      <c r="F3035" s="9"/>
      <c r="G3035" s="4"/>
      <c r="H3035" s="4"/>
      <c r="I3035" s="4"/>
    </row>
    <row r="3036" spans="1:9" x14ac:dyDescent="0.2">
      <c r="A3036" s="11" t="s">
        <v>2035</v>
      </c>
      <c r="B3036" s="8">
        <v>10.44</v>
      </c>
      <c r="C3036" s="5" t="s">
        <v>1205</v>
      </c>
      <c r="D3036" s="5" t="s">
        <v>1205</v>
      </c>
      <c r="E3036" s="4"/>
      <c r="F3036" s="9"/>
      <c r="G3036" s="4"/>
      <c r="H3036" s="4"/>
      <c r="I3036" s="4"/>
    </row>
    <row r="3037" spans="1:9" x14ac:dyDescent="0.2">
      <c r="A3037" s="11" t="s">
        <v>2036</v>
      </c>
      <c r="B3037" s="8">
        <v>10.49</v>
      </c>
      <c r="C3037" s="5" t="s">
        <v>1205</v>
      </c>
      <c r="D3037" s="5" t="s">
        <v>1205</v>
      </c>
      <c r="E3037" s="4"/>
      <c r="F3037" s="9"/>
      <c r="G3037" s="4"/>
      <c r="H3037" s="4"/>
      <c r="I3037" s="4"/>
    </row>
    <row r="3038" spans="1:9" x14ac:dyDescent="0.2">
      <c r="A3038" s="11" t="s">
        <v>2037</v>
      </c>
      <c r="B3038" s="8">
        <v>10.44</v>
      </c>
      <c r="C3038" s="6">
        <v>0.11</v>
      </c>
      <c r="D3038" s="6">
        <v>1.1299999999999999</v>
      </c>
      <c r="E3038" s="4"/>
      <c r="F3038" s="9"/>
      <c r="G3038" s="4"/>
      <c r="H3038" s="4"/>
      <c r="I3038" s="4"/>
    </row>
    <row r="3039" spans="1:9" x14ac:dyDescent="0.2">
      <c r="A3039" s="11" t="s">
        <v>2038</v>
      </c>
      <c r="B3039" s="8">
        <v>10.33</v>
      </c>
      <c r="C3039" s="5" t="s">
        <v>1205</v>
      </c>
      <c r="D3039" s="5" t="s">
        <v>1205</v>
      </c>
      <c r="E3039" s="4"/>
      <c r="F3039" s="9"/>
      <c r="G3039" s="4"/>
      <c r="H3039" s="4"/>
      <c r="I3039" s="4"/>
    </row>
    <row r="3040" spans="1:9" x14ac:dyDescent="0.2">
      <c r="A3040" s="11" t="s">
        <v>2039</v>
      </c>
      <c r="B3040" s="8">
        <v>10.24</v>
      </c>
      <c r="C3040" s="5" t="s">
        <v>1205</v>
      </c>
      <c r="D3040" s="5" t="s">
        <v>1205</v>
      </c>
      <c r="E3040" s="4"/>
      <c r="F3040" s="9"/>
      <c r="G3040" s="4"/>
      <c r="H3040" s="4"/>
      <c r="I3040" s="4"/>
    </row>
    <row r="3041" spans="1:9" x14ac:dyDescent="0.2">
      <c r="A3041" s="11" t="s">
        <v>2040</v>
      </c>
      <c r="B3041" s="8">
        <v>10.14</v>
      </c>
      <c r="C3041" s="5" t="s">
        <v>1205</v>
      </c>
      <c r="D3041" s="5" t="s">
        <v>1205</v>
      </c>
      <c r="E3041" s="4"/>
      <c r="F3041" s="9"/>
      <c r="G3041" s="4"/>
      <c r="H3041" s="4"/>
      <c r="I3041" s="4"/>
    </row>
    <row r="3042" spans="1:9" x14ac:dyDescent="0.2">
      <c r="A3042" s="11" t="s">
        <v>2041</v>
      </c>
      <c r="B3042" s="8">
        <v>10.210000000000001</v>
      </c>
      <c r="C3042" s="5" t="s">
        <v>1205</v>
      </c>
      <c r="D3042" s="5" t="s">
        <v>1205</v>
      </c>
      <c r="E3042" s="4"/>
      <c r="F3042" s="9"/>
      <c r="G3042" s="4"/>
      <c r="H3042" s="4"/>
      <c r="I3042" s="4"/>
    </row>
    <row r="3043" spans="1:9" x14ac:dyDescent="0.2">
      <c r="A3043" s="11" t="s">
        <v>2042</v>
      </c>
      <c r="B3043" s="8">
        <v>10.220000000000001</v>
      </c>
      <c r="C3043" s="5" t="s">
        <v>1205</v>
      </c>
      <c r="D3043" s="5" t="s">
        <v>1205</v>
      </c>
      <c r="E3043" s="4"/>
      <c r="F3043" s="9"/>
      <c r="G3043" s="4"/>
      <c r="H3043" s="4"/>
      <c r="I3043" s="4"/>
    </row>
    <row r="3044" spans="1:9" x14ac:dyDescent="0.2">
      <c r="A3044" s="11" t="s">
        <v>2043</v>
      </c>
      <c r="B3044" s="8">
        <v>10.16</v>
      </c>
      <c r="C3044" s="5" t="s">
        <v>1205</v>
      </c>
      <c r="D3044" s="5" t="s">
        <v>1205</v>
      </c>
      <c r="E3044" s="4"/>
      <c r="F3044" s="9"/>
      <c r="G3044" s="4"/>
      <c r="H3044" s="4"/>
      <c r="I3044" s="4"/>
    </row>
    <row r="3045" spans="1:9" x14ac:dyDescent="0.2">
      <c r="A3045" s="11" t="s">
        <v>2044</v>
      </c>
      <c r="B3045" s="8">
        <v>10.18</v>
      </c>
      <c r="C3045" s="5" t="s">
        <v>1205</v>
      </c>
      <c r="D3045" s="5" t="s">
        <v>1205</v>
      </c>
      <c r="E3045" s="4"/>
      <c r="F3045" s="9"/>
      <c r="G3045" s="4"/>
      <c r="H3045" s="4"/>
      <c r="I3045" s="4"/>
    </row>
    <row r="3046" spans="1:9" x14ac:dyDescent="0.2">
      <c r="A3046" s="11" t="s">
        <v>2045</v>
      </c>
      <c r="B3046" s="8">
        <v>10.16</v>
      </c>
      <c r="C3046" s="5" t="s">
        <v>1205</v>
      </c>
      <c r="D3046" s="5" t="s">
        <v>1205</v>
      </c>
      <c r="E3046" s="4"/>
      <c r="F3046" s="9"/>
      <c r="G3046" s="4"/>
      <c r="H3046" s="4"/>
      <c r="I3046" s="4"/>
    </row>
    <row r="3047" spans="1:9" x14ac:dyDescent="0.2">
      <c r="A3047" s="11" t="s">
        <v>2046</v>
      </c>
      <c r="B3047" s="8">
        <v>10.25</v>
      </c>
      <c r="C3047" s="5" t="s">
        <v>1205</v>
      </c>
      <c r="D3047" s="5" t="s">
        <v>1205</v>
      </c>
      <c r="E3047" s="4"/>
      <c r="F3047" s="9"/>
      <c r="G3047" s="4"/>
      <c r="H3047" s="4"/>
      <c r="I3047" s="4"/>
    </row>
    <row r="3048" spans="1:9" x14ac:dyDescent="0.2">
      <c r="A3048" s="11" t="s">
        <v>2047</v>
      </c>
      <c r="B3048" s="8">
        <v>10.38</v>
      </c>
      <c r="C3048" s="5" t="s">
        <v>1205</v>
      </c>
      <c r="D3048" s="5" t="s">
        <v>1205</v>
      </c>
      <c r="E3048" s="4"/>
      <c r="F3048" s="9"/>
      <c r="G3048" s="4"/>
      <c r="H3048" s="4"/>
      <c r="I3048" s="4"/>
    </row>
    <row r="3049" spans="1:9" x14ac:dyDescent="0.2">
      <c r="A3049" s="11" t="s">
        <v>2048</v>
      </c>
      <c r="B3049" s="8">
        <v>10.36</v>
      </c>
      <c r="C3049" s="5" t="s">
        <v>1205</v>
      </c>
      <c r="D3049" s="5" t="s">
        <v>1205</v>
      </c>
      <c r="E3049" s="4"/>
      <c r="F3049" s="9"/>
      <c r="G3049" s="4"/>
      <c r="H3049" s="4"/>
      <c r="I3049" s="4"/>
    </row>
    <row r="3050" spans="1:9" x14ac:dyDescent="0.2">
      <c r="A3050" s="11" t="s">
        <v>2049</v>
      </c>
      <c r="B3050" s="8">
        <v>10.31</v>
      </c>
      <c r="C3050" s="5" t="s">
        <v>1205</v>
      </c>
      <c r="D3050" s="5" t="s">
        <v>1205</v>
      </c>
      <c r="E3050" s="4"/>
      <c r="F3050" s="9"/>
      <c r="G3050" s="4"/>
      <c r="H3050" s="4"/>
      <c r="I3050" s="4"/>
    </row>
    <row r="3051" spans="1:9" x14ac:dyDescent="0.2">
      <c r="A3051" s="11" t="s">
        <v>2050</v>
      </c>
      <c r="B3051" s="8">
        <v>10.130000000000001</v>
      </c>
      <c r="C3051" s="5" t="s">
        <v>1205</v>
      </c>
      <c r="D3051" s="5" t="s">
        <v>1205</v>
      </c>
      <c r="E3051" s="4"/>
      <c r="F3051" s="9"/>
      <c r="G3051" s="4"/>
      <c r="H3051" s="4"/>
      <c r="I3051" s="4"/>
    </row>
    <row r="3052" spans="1:9" x14ac:dyDescent="0.2">
      <c r="A3052" s="11" t="s">
        <v>2051</v>
      </c>
      <c r="B3052" s="8">
        <v>10.17</v>
      </c>
      <c r="C3052" s="5" t="s">
        <v>1205</v>
      </c>
      <c r="D3052" s="5" t="s">
        <v>1205</v>
      </c>
      <c r="E3052" s="4"/>
      <c r="F3052" s="9"/>
      <c r="G3052" s="4"/>
      <c r="H3052" s="4"/>
      <c r="I3052" s="4"/>
    </row>
    <row r="3053" spans="1:9" x14ac:dyDescent="0.2">
      <c r="A3053" s="11" t="s">
        <v>2052</v>
      </c>
      <c r="B3053" s="8">
        <v>10.15</v>
      </c>
      <c r="C3053" s="5" t="s">
        <v>1205</v>
      </c>
      <c r="D3053" s="5" t="s">
        <v>1205</v>
      </c>
      <c r="E3053" s="4"/>
      <c r="F3053" s="9"/>
      <c r="G3053" s="4"/>
      <c r="H3053" s="4"/>
      <c r="I3053" s="4"/>
    </row>
    <row r="3054" spans="1:9" x14ac:dyDescent="0.2">
      <c r="A3054" s="11" t="s">
        <v>2053</v>
      </c>
      <c r="B3054" s="8">
        <v>10.31</v>
      </c>
      <c r="C3054" s="5" t="s">
        <v>1205</v>
      </c>
      <c r="D3054" s="5" t="s">
        <v>1205</v>
      </c>
      <c r="E3054" s="4"/>
      <c r="F3054" s="9"/>
      <c r="G3054" s="4"/>
      <c r="H3054" s="4"/>
      <c r="I3054" s="4"/>
    </row>
    <row r="3055" spans="1:9" x14ac:dyDescent="0.2">
      <c r="A3055" s="11" t="s">
        <v>2054</v>
      </c>
      <c r="B3055" s="8">
        <v>10.46</v>
      </c>
      <c r="C3055" s="5" t="s">
        <v>1205</v>
      </c>
      <c r="D3055" s="5" t="s">
        <v>1205</v>
      </c>
      <c r="E3055" s="4"/>
      <c r="F3055" s="9"/>
      <c r="G3055" s="4"/>
      <c r="H3055" s="4"/>
      <c r="I3055" s="4"/>
    </row>
    <row r="3056" spans="1:9" x14ac:dyDescent="0.2">
      <c r="A3056" s="11" t="s">
        <v>2055</v>
      </c>
      <c r="B3056" s="8">
        <v>10.69</v>
      </c>
      <c r="C3056" s="5" t="s">
        <v>1205</v>
      </c>
      <c r="D3056" s="5" t="s">
        <v>1205</v>
      </c>
      <c r="E3056" s="4"/>
      <c r="F3056" s="9"/>
      <c r="G3056" s="4"/>
      <c r="H3056" s="4"/>
      <c r="I3056" s="4"/>
    </row>
    <row r="3057" spans="1:9" x14ac:dyDescent="0.2">
      <c r="A3057" s="11" t="s">
        <v>2056</v>
      </c>
      <c r="B3057" s="8">
        <v>10.8</v>
      </c>
      <c r="C3057" s="5" t="s">
        <v>1205</v>
      </c>
      <c r="D3057" s="5" t="s">
        <v>1205</v>
      </c>
      <c r="E3057" s="4"/>
      <c r="F3057" s="9"/>
      <c r="G3057" s="4"/>
      <c r="H3057" s="4"/>
      <c r="I3057" s="4"/>
    </row>
    <row r="3058" spans="1:9" x14ac:dyDescent="0.2">
      <c r="A3058" s="11" t="s">
        <v>2057</v>
      </c>
      <c r="B3058" s="8">
        <v>10.95</v>
      </c>
      <c r="C3058" s="5" t="s">
        <v>1205</v>
      </c>
      <c r="D3058" s="5" t="s">
        <v>1205</v>
      </c>
      <c r="E3058" s="4"/>
      <c r="F3058" s="9"/>
      <c r="G3058" s="4"/>
      <c r="H3058" s="4"/>
      <c r="I3058" s="4"/>
    </row>
    <row r="3059" spans="1:9" x14ac:dyDescent="0.2">
      <c r="A3059" s="11" t="s">
        <v>2058</v>
      </c>
      <c r="B3059" s="8">
        <v>11.01</v>
      </c>
      <c r="C3059" s="5" t="s">
        <v>1205</v>
      </c>
      <c r="D3059" s="5" t="s">
        <v>1205</v>
      </c>
      <c r="E3059" s="4"/>
      <c r="F3059" s="9"/>
      <c r="G3059" s="4"/>
      <c r="H3059" s="4"/>
      <c r="I3059" s="4"/>
    </row>
    <row r="3060" spans="1:9" x14ac:dyDescent="0.2">
      <c r="A3060" s="11" t="s">
        <v>2059</v>
      </c>
      <c r="B3060" s="8">
        <v>10.94</v>
      </c>
      <c r="C3060" s="6">
        <v>-0.09</v>
      </c>
      <c r="D3060" s="6">
        <v>-0.87</v>
      </c>
      <c r="E3060" s="4"/>
      <c r="F3060" s="9"/>
      <c r="G3060" s="4"/>
      <c r="H3060" s="4"/>
      <c r="I3060" s="4"/>
    </row>
    <row r="3061" spans="1:9" x14ac:dyDescent="0.2">
      <c r="A3061" s="11" t="s">
        <v>2060</v>
      </c>
      <c r="B3061" s="8">
        <v>11.03</v>
      </c>
      <c r="C3061" s="5" t="s">
        <v>1205</v>
      </c>
      <c r="D3061" s="5" t="s">
        <v>1205</v>
      </c>
      <c r="E3061" s="4"/>
      <c r="F3061" s="9"/>
      <c r="G3061" s="4"/>
      <c r="H3061" s="4"/>
      <c r="I3061" s="4"/>
    </row>
    <row r="3062" spans="1:9" x14ac:dyDescent="0.2">
      <c r="A3062" s="11" t="s">
        <v>2061</v>
      </c>
      <c r="B3062" s="8">
        <v>11.02</v>
      </c>
      <c r="C3062" s="5" t="s">
        <v>1205</v>
      </c>
      <c r="D3062" s="5" t="s">
        <v>1205</v>
      </c>
      <c r="E3062" s="4"/>
      <c r="F3062" s="9"/>
      <c r="G3062" s="4"/>
      <c r="H3062" s="4"/>
      <c r="I3062" s="4"/>
    </row>
    <row r="3063" spans="1:9" x14ac:dyDescent="0.2">
      <c r="A3063" s="11" t="s">
        <v>2062</v>
      </c>
      <c r="B3063" s="8">
        <v>11.05</v>
      </c>
      <c r="C3063" s="5" t="s">
        <v>1205</v>
      </c>
      <c r="D3063" s="5" t="s">
        <v>1205</v>
      </c>
      <c r="E3063" s="4"/>
      <c r="F3063" s="9"/>
      <c r="G3063" s="4"/>
      <c r="H3063" s="4"/>
      <c r="I3063" s="4"/>
    </row>
    <row r="3064" spans="1:9" x14ac:dyDescent="0.2">
      <c r="A3064" s="11" t="s">
        <v>2063</v>
      </c>
      <c r="B3064" s="8">
        <v>11.14</v>
      </c>
      <c r="C3064" s="5" t="s">
        <v>1205</v>
      </c>
      <c r="D3064" s="5" t="s">
        <v>1205</v>
      </c>
      <c r="E3064" s="4"/>
      <c r="F3064" s="9"/>
      <c r="G3064" s="4"/>
      <c r="H3064" s="4"/>
      <c r="I3064" s="4"/>
    </row>
    <row r="3065" spans="1:9" x14ac:dyDescent="0.2">
      <c r="A3065" s="11" t="s">
        <v>2064</v>
      </c>
      <c r="B3065" s="8">
        <v>11.15</v>
      </c>
      <c r="C3065" s="5" t="s">
        <v>1205</v>
      </c>
      <c r="D3065" s="5" t="s">
        <v>1205</v>
      </c>
      <c r="E3065" s="4"/>
      <c r="F3065" s="9"/>
      <c r="G3065" s="4"/>
      <c r="H3065" s="4"/>
      <c r="I3065" s="4"/>
    </row>
    <row r="3066" spans="1:9" x14ac:dyDescent="0.2">
      <c r="A3066" s="11" t="s">
        <v>2065</v>
      </c>
      <c r="B3066" s="8">
        <v>11.12</v>
      </c>
      <c r="C3066" s="5" t="s">
        <v>1205</v>
      </c>
      <c r="D3066" s="5" t="s">
        <v>1205</v>
      </c>
      <c r="E3066" s="4"/>
      <c r="F3066" s="9"/>
      <c r="G3066" s="4"/>
      <c r="H3066" s="4"/>
      <c r="I3066" s="4"/>
    </row>
    <row r="3067" spans="1:9" x14ac:dyDescent="0.2">
      <c r="A3067" s="11" t="s">
        <v>2066</v>
      </c>
      <c r="B3067" s="8">
        <v>11.1</v>
      </c>
      <c r="C3067" s="5" t="s">
        <v>1205</v>
      </c>
      <c r="D3067" s="5" t="s">
        <v>1205</v>
      </c>
      <c r="E3067" s="4"/>
      <c r="F3067" s="9"/>
      <c r="G3067" s="4"/>
      <c r="H3067" s="4"/>
      <c r="I3067" s="4"/>
    </row>
    <row r="3068" spans="1:9" x14ac:dyDescent="0.2">
      <c r="A3068" s="11" t="s">
        <v>2067</v>
      </c>
      <c r="B3068" s="8">
        <v>11.04</v>
      </c>
      <c r="C3068" s="5" t="s">
        <v>1205</v>
      </c>
      <c r="D3068" s="5" t="s">
        <v>1205</v>
      </c>
      <c r="E3068" s="4"/>
      <c r="F3068" s="9"/>
      <c r="G3068" s="4"/>
      <c r="H3068" s="4"/>
      <c r="I3068" s="4"/>
    </row>
    <row r="3069" spans="1:9" x14ac:dyDescent="0.2">
      <c r="A3069" s="11" t="s">
        <v>2068</v>
      </c>
      <c r="B3069" s="8">
        <v>11.04</v>
      </c>
      <c r="C3069" s="5" t="s">
        <v>1205</v>
      </c>
      <c r="D3069" s="5" t="s">
        <v>1205</v>
      </c>
      <c r="E3069" s="4"/>
      <c r="F3069" s="9"/>
      <c r="G3069" s="4"/>
      <c r="H3069" s="4"/>
      <c r="I3069" s="4"/>
    </row>
    <row r="3070" spans="1:9" x14ac:dyDescent="0.2">
      <c r="A3070" s="11" t="s">
        <v>2069</v>
      </c>
      <c r="B3070" s="8">
        <v>11.09</v>
      </c>
      <c r="C3070" s="5" t="s">
        <v>1205</v>
      </c>
      <c r="D3070" s="5" t="s">
        <v>1205</v>
      </c>
      <c r="E3070" s="4"/>
      <c r="F3070" s="9"/>
      <c r="G3070" s="4"/>
      <c r="H3070" s="4"/>
      <c r="I3070" s="4"/>
    </row>
    <row r="3071" spans="1:9" x14ac:dyDescent="0.2">
      <c r="A3071" s="11" t="s">
        <v>2070</v>
      </c>
      <c r="B3071" s="8">
        <v>11.1</v>
      </c>
      <c r="C3071" s="5" t="s">
        <v>1205</v>
      </c>
      <c r="D3071" s="5" t="s">
        <v>1205</v>
      </c>
      <c r="E3071" s="4"/>
      <c r="F3071" s="9"/>
      <c r="G3071" s="4"/>
      <c r="H3071" s="4"/>
      <c r="I3071" s="4"/>
    </row>
    <row r="3072" spans="1:9" x14ac:dyDescent="0.2">
      <c r="A3072" s="11" t="s">
        <v>2071</v>
      </c>
      <c r="B3072" s="8">
        <v>11.1</v>
      </c>
      <c r="C3072" s="5" t="s">
        <v>1205</v>
      </c>
      <c r="D3072" s="5" t="s">
        <v>1205</v>
      </c>
      <c r="E3072" s="4"/>
      <c r="F3072" s="9"/>
      <c r="G3072" s="4"/>
      <c r="H3072" s="4"/>
      <c r="I3072" s="4"/>
    </row>
    <row r="3073" spans="1:9" x14ac:dyDescent="0.2">
      <c r="A3073" s="11" t="s">
        <v>2072</v>
      </c>
      <c r="B3073" s="8">
        <v>11.11</v>
      </c>
      <c r="C3073" s="5" t="s">
        <v>1205</v>
      </c>
      <c r="D3073" s="5" t="s">
        <v>1205</v>
      </c>
      <c r="E3073" s="4"/>
      <c r="F3073" s="9"/>
      <c r="G3073" s="4"/>
      <c r="H3073" s="4"/>
      <c r="I3073" s="4"/>
    </row>
    <row r="3074" spans="1:9" x14ac:dyDescent="0.2">
      <c r="A3074" s="11" t="s">
        <v>2073</v>
      </c>
      <c r="B3074" s="8">
        <v>11.16</v>
      </c>
      <c r="C3074" s="5" t="s">
        <v>1205</v>
      </c>
      <c r="D3074" s="5" t="s">
        <v>1205</v>
      </c>
      <c r="E3074" s="4"/>
      <c r="F3074" s="9"/>
      <c r="G3074" s="4"/>
      <c r="H3074" s="4"/>
      <c r="I3074" s="4"/>
    </row>
    <row r="3075" spans="1:9" x14ac:dyDescent="0.2">
      <c r="A3075" s="11" t="s">
        <v>2074</v>
      </c>
      <c r="B3075" s="8">
        <v>11.15</v>
      </c>
      <c r="C3075" s="5" t="s">
        <v>1205</v>
      </c>
      <c r="D3075" s="5" t="s">
        <v>1205</v>
      </c>
      <c r="E3075" s="4"/>
      <c r="F3075" s="9"/>
      <c r="G3075" s="4"/>
      <c r="H3075" s="4"/>
      <c r="I3075" s="4"/>
    </row>
    <row r="3076" spans="1:9" x14ac:dyDescent="0.2">
      <c r="A3076" s="11" t="s">
        <v>2075</v>
      </c>
      <c r="B3076" s="8">
        <v>11.19</v>
      </c>
      <c r="C3076" s="5" t="s">
        <v>1205</v>
      </c>
      <c r="D3076" s="5" t="s">
        <v>1205</v>
      </c>
      <c r="E3076" s="4"/>
      <c r="F3076" s="9"/>
      <c r="G3076" s="4"/>
      <c r="H3076" s="4"/>
      <c r="I3076" s="4"/>
    </row>
    <row r="3077" spans="1:9" x14ac:dyDescent="0.2">
      <c r="A3077" s="11" t="s">
        <v>2076</v>
      </c>
      <c r="B3077" s="8">
        <v>11.13</v>
      </c>
      <c r="C3077" s="5" t="s">
        <v>1205</v>
      </c>
      <c r="D3077" s="5" t="s">
        <v>1205</v>
      </c>
      <c r="E3077" s="4"/>
      <c r="F3077" s="9"/>
      <c r="G3077" s="4"/>
      <c r="H3077" s="4"/>
      <c r="I3077" s="4"/>
    </row>
    <row r="3078" spans="1:9" x14ac:dyDescent="0.2">
      <c r="A3078" s="11" t="s">
        <v>2077</v>
      </c>
      <c r="B3078" s="8">
        <v>11.12</v>
      </c>
      <c r="C3078" s="5" t="s">
        <v>1205</v>
      </c>
      <c r="D3078" s="5" t="s">
        <v>1205</v>
      </c>
      <c r="E3078" s="4"/>
      <c r="F3078" s="9"/>
      <c r="G3078" s="4"/>
      <c r="H3078" s="4"/>
      <c r="I3078" s="4"/>
    </row>
    <row r="3079" spans="1:9" x14ac:dyDescent="0.2">
      <c r="A3079" s="11" t="s">
        <v>2078</v>
      </c>
      <c r="B3079" s="8">
        <v>11.09</v>
      </c>
      <c r="C3079" s="5" t="s">
        <v>1205</v>
      </c>
      <c r="D3079" s="5" t="s">
        <v>1205</v>
      </c>
      <c r="E3079" s="4"/>
      <c r="F3079" s="9"/>
      <c r="G3079" s="4"/>
      <c r="H3079" s="4"/>
      <c r="I3079" s="4"/>
    </row>
    <row r="3080" spans="1:9" x14ac:dyDescent="0.2">
      <c r="A3080" s="11" t="s">
        <v>2079</v>
      </c>
      <c r="B3080" s="8">
        <v>11.03</v>
      </c>
      <c r="C3080" s="5" t="s">
        <v>1205</v>
      </c>
      <c r="D3080" s="5" t="s">
        <v>1205</v>
      </c>
      <c r="E3080" s="4"/>
      <c r="F3080" s="9"/>
      <c r="G3080" s="4"/>
      <c r="H3080" s="4"/>
      <c r="I3080" s="4"/>
    </row>
    <row r="3081" spans="1:9" x14ac:dyDescent="0.2">
      <c r="A3081" s="11" t="s">
        <v>2080</v>
      </c>
      <c r="B3081" s="8">
        <v>10.99</v>
      </c>
      <c r="C3081" s="6">
        <v>0.06</v>
      </c>
      <c r="D3081" s="6">
        <v>0.57999999999999996</v>
      </c>
      <c r="E3081" s="4"/>
      <c r="F3081" s="9"/>
      <c r="G3081" s="4"/>
      <c r="H3081" s="4"/>
      <c r="I3081" s="4"/>
    </row>
    <row r="3082" spans="1:9" x14ac:dyDescent="0.2">
      <c r="A3082" s="11" t="s">
        <v>2081</v>
      </c>
      <c r="B3082" s="8">
        <v>10.93</v>
      </c>
      <c r="C3082" s="5" t="s">
        <v>1205</v>
      </c>
      <c r="D3082" s="5" t="s">
        <v>1205</v>
      </c>
      <c r="E3082" s="4"/>
      <c r="F3082" s="9"/>
      <c r="G3082" s="4"/>
      <c r="H3082" s="4"/>
      <c r="I3082" s="4"/>
    </row>
    <row r="3083" spans="1:9" x14ac:dyDescent="0.2">
      <c r="A3083" s="11" t="s">
        <v>2082</v>
      </c>
      <c r="B3083" s="8">
        <v>10.87</v>
      </c>
      <c r="C3083" s="5" t="s">
        <v>1205</v>
      </c>
      <c r="D3083" s="5" t="s">
        <v>1205</v>
      </c>
      <c r="E3083" s="4"/>
      <c r="F3083" s="9"/>
      <c r="G3083" s="4"/>
      <c r="H3083" s="4"/>
      <c r="I3083" s="4"/>
    </row>
    <row r="3084" spans="1:9" x14ac:dyDescent="0.2">
      <c r="A3084" s="11" t="s">
        <v>2083</v>
      </c>
      <c r="B3084" s="8">
        <v>10.83</v>
      </c>
      <c r="C3084" s="5" t="s">
        <v>1205</v>
      </c>
      <c r="D3084" s="5" t="s">
        <v>1205</v>
      </c>
      <c r="E3084" s="4"/>
      <c r="F3084" s="9"/>
      <c r="G3084" s="4"/>
      <c r="H3084" s="4"/>
      <c r="I3084" s="4"/>
    </row>
    <row r="3085" spans="1:9" x14ac:dyDescent="0.2">
      <c r="A3085" s="11" t="s">
        <v>2084</v>
      </c>
      <c r="B3085" s="8">
        <v>10.89</v>
      </c>
      <c r="C3085" s="5" t="s">
        <v>1205</v>
      </c>
      <c r="D3085" s="5" t="s">
        <v>1205</v>
      </c>
      <c r="E3085" s="4"/>
      <c r="F3085" s="9"/>
      <c r="G3085" s="4"/>
      <c r="H3085" s="4"/>
      <c r="I3085" s="4"/>
    </row>
    <row r="3086" spans="1:9" x14ac:dyDescent="0.2">
      <c r="A3086" s="11" t="s">
        <v>2085</v>
      </c>
      <c r="B3086" s="8">
        <v>10.87</v>
      </c>
      <c r="C3086" s="5" t="s">
        <v>1205</v>
      </c>
      <c r="D3086" s="5" t="s">
        <v>1205</v>
      </c>
      <c r="E3086" s="4"/>
      <c r="F3086" s="9"/>
      <c r="G3086" s="4"/>
      <c r="H3086" s="4"/>
      <c r="I3086" s="4"/>
    </row>
    <row r="3087" spans="1:9" x14ac:dyDescent="0.2">
      <c r="A3087" s="11" t="s">
        <v>2086</v>
      </c>
      <c r="B3087" s="8">
        <v>10.83</v>
      </c>
      <c r="C3087" s="5" t="s">
        <v>1205</v>
      </c>
      <c r="D3087" s="5" t="s">
        <v>1205</v>
      </c>
      <c r="E3087" s="4"/>
      <c r="F3087" s="9"/>
      <c r="G3087" s="4"/>
      <c r="H3087" s="4"/>
      <c r="I3087" s="4"/>
    </row>
    <row r="3088" spans="1:9" x14ac:dyDescent="0.2">
      <c r="A3088" s="11" t="s">
        <v>2087</v>
      </c>
      <c r="B3088" s="8">
        <v>10.78</v>
      </c>
      <c r="C3088" s="5" t="s">
        <v>1205</v>
      </c>
      <c r="D3088" s="5" t="s">
        <v>1205</v>
      </c>
      <c r="E3088" s="4"/>
      <c r="F3088" s="9"/>
      <c r="G3088" s="4"/>
      <c r="H3088" s="4"/>
      <c r="I3088" s="4"/>
    </row>
    <row r="3089" spans="1:9" x14ac:dyDescent="0.2">
      <c r="A3089" s="11" t="s">
        <v>2088</v>
      </c>
      <c r="B3089" s="8">
        <v>10.8</v>
      </c>
      <c r="C3089" s="5" t="s">
        <v>1205</v>
      </c>
      <c r="D3089" s="5" t="s">
        <v>1205</v>
      </c>
      <c r="E3089" s="4"/>
      <c r="F3089" s="9"/>
      <c r="G3089" s="4"/>
      <c r="H3089" s="4"/>
      <c r="I3089" s="4"/>
    </row>
    <row r="3090" spans="1:9" x14ac:dyDescent="0.2">
      <c r="A3090" s="11" t="s">
        <v>2089</v>
      </c>
      <c r="B3090" s="8">
        <v>10.83</v>
      </c>
      <c r="C3090" s="5" t="s">
        <v>1205</v>
      </c>
      <c r="D3090" s="5" t="s">
        <v>1205</v>
      </c>
      <c r="E3090" s="4"/>
      <c r="F3090" s="9"/>
      <c r="G3090" s="4"/>
      <c r="H3090" s="4"/>
      <c r="I3090" s="4"/>
    </row>
    <row r="3091" spans="1:9" x14ac:dyDescent="0.2">
      <c r="A3091" s="11" t="s">
        <v>2090</v>
      </c>
      <c r="B3091" s="8">
        <v>10.87</v>
      </c>
      <c r="C3091" s="5" t="s">
        <v>1205</v>
      </c>
      <c r="D3091" s="5" t="s">
        <v>1205</v>
      </c>
      <c r="E3091" s="4"/>
      <c r="F3091" s="9"/>
      <c r="G3091" s="4"/>
      <c r="H3091" s="4"/>
      <c r="I3091" s="4"/>
    </row>
    <row r="3092" spans="1:9" x14ac:dyDescent="0.2">
      <c r="A3092" s="11" t="s">
        <v>2091</v>
      </c>
      <c r="B3092" s="8">
        <v>10.87</v>
      </c>
      <c r="C3092" s="5" t="s">
        <v>1205</v>
      </c>
      <c r="D3092" s="5" t="s">
        <v>1205</v>
      </c>
      <c r="E3092" s="4"/>
      <c r="F3092" s="9"/>
      <c r="G3092" s="4"/>
      <c r="H3092" s="4"/>
      <c r="I3092" s="4"/>
    </row>
    <row r="3093" spans="1:9" x14ac:dyDescent="0.2">
      <c r="A3093" s="11" t="s">
        <v>2092</v>
      </c>
      <c r="B3093" s="8">
        <v>10.88</v>
      </c>
      <c r="C3093" s="5" t="s">
        <v>1205</v>
      </c>
      <c r="D3093" s="5" t="s">
        <v>1205</v>
      </c>
      <c r="E3093" s="4"/>
      <c r="F3093" s="9"/>
      <c r="G3093" s="4"/>
      <c r="H3093" s="4"/>
      <c r="I3093" s="4"/>
    </row>
    <row r="3094" spans="1:9" x14ac:dyDescent="0.2">
      <c r="A3094" s="11" t="s">
        <v>2093</v>
      </c>
      <c r="B3094" s="8">
        <v>10.88</v>
      </c>
      <c r="C3094" s="5" t="s">
        <v>1205</v>
      </c>
      <c r="D3094" s="5" t="s">
        <v>1205</v>
      </c>
      <c r="E3094" s="4"/>
      <c r="F3094" s="9"/>
      <c r="G3094" s="4"/>
      <c r="H3094" s="4"/>
      <c r="I3094" s="4"/>
    </row>
    <row r="3095" spans="1:9" x14ac:dyDescent="0.2">
      <c r="A3095" s="11" t="s">
        <v>2094</v>
      </c>
      <c r="B3095" s="8">
        <v>10.85</v>
      </c>
      <c r="C3095" s="5" t="s">
        <v>1205</v>
      </c>
      <c r="D3095" s="5" t="s">
        <v>1205</v>
      </c>
      <c r="E3095" s="4"/>
      <c r="F3095" s="9"/>
      <c r="G3095" s="4"/>
      <c r="H3095" s="4"/>
      <c r="I3095" s="4"/>
    </row>
    <row r="3096" spans="1:9" x14ac:dyDescent="0.2">
      <c r="A3096" s="11" t="s">
        <v>2095</v>
      </c>
      <c r="B3096" s="8">
        <v>10.89</v>
      </c>
      <c r="C3096" s="5" t="s">
        <v>1205</v>
      </c>
      <c r="D3096" s="5" t="s">
        <v>1205</v>
      </c>
      <c r="E3096" s="4"/>
      <c r="F3096" s="9"/>
      <c r="G3096" s="4"/>
      <c r="H3096" s="4"/>
      <c r="I3096" s="4"/>
    </row>
    <row r="3097" spans="1:9" x14ac:dyDescent="0.2">
      <c r="A3097" s="11" t="s">
        <v>2096</v>
      </c>
      <c r="B3097" s="8">
        <v>10.93</v>
      </c>
      <c r="C3097" s="5" t="s">
        <v>1205</v>
      </c>
      <c r="D3097" s="5" t="s">
        <v>1205</v>
      </c>
      <c r="E3097" s="4"/>
      <c r="F3097" s="9"/>
      <c r="G3097" s="4"/>
      <c r="H3097" s="4"/>
      <c r="I3097" s="4"/>
    </row>
    <row r="3098" spans="1:9" x14ac:dyDescent="0.2">
      <c r="A3098" s="11" t="s">
        <v>2097</v>
      </c>
      <c r="B3098" s="8">
        <v>10.95</v>
      </c>
      <c r="C3098" s="5" t="s">
        <v>1205</v>
      </c>
      <c r="D3098" s="5" t="s">
        <v>1205</v>
      </c>
      <c r="E3098" s="4"/>
      <c r="F3098" s="9"/>
      <c r="G3098" s="4"/>
      <c r="H3098" s="4"/>
      <c r="I3098" s="4"/>
    </row>
    <row r="3099" spans="1:9" x14ac:dyDescent="0.2">
      <c r="A3099" s="11" t="s">
        <v>2098</v>
      </c>
      <c r="B3099" s="8">
        <v>11.17</v>
      </c>
      <c r="C3099" s="5" t="s">
        <v>1205</v>
      </c>
      <c r="D3099" s="5" t="s">
        <v>1205</v>
      </c>
      <c r="E3099" s="4"/>
      <c r="F3099" s="9"/>
      <c r="G3099" s="4"/>
      <c r="H3099" s="4"/>
      <c r="I3099" s="4"/>
    </row>
    <row r="3100" spans="1:9" x14ac:dyDescent="0.2">
      <c r="A3100" s="11" t="s">
        <v>2099</v>
      </c>
      <c r="B3100" s="8">
        <v>11.17</v>
      </c>
      <c r="C3100" s="6">
        <v>0.02</v>
      </c>
      <c r="D3100" s="6">
        <v>0.19</v>
      </c>
      <c r="E3100" s="4"/>
      <c r="F3100" s="9"/>
      <c r="G3100" s="4"/>
      <c r="H3100" s="4"/>
      <c r="I3100" s="4"/>
    </row>
    <row r="3101" spans="1:9" x14ac:dyDescent="0.2">
      <c r="A3101" s="11" t="s">
        <v>2100</v>
      </c>
      <c r="B3101" s="8">
        <v>11.16</v>
      </c>
      <c r="C3101" s="5" t="s">
        <v>1205</v>
      </c>
      <c r="D3101" s="5" t="s">
        <v>1205</v>
      </c>
      <c r="E3101" s="4"/>
      <c r="F3101" s="9"/>
      <c r="G3101" s="4"/>
      <c r="H3101" s="4"/>
      <c r="I3101" s="4"/>
    </row>
    <row r="3102" spans="1:9" x14ac:dyDescent="0.2">
      <c r="A3102" s="11" t="s">
        <v>2101</v>
      </c>
      <c r="B3102" s="8">
        <v>11.17</v>
      </c>
      <c r="C3102" s="5" t="s">
        <v>1205</v>
      </c>
      <c r="D3102" s="5" t="s">
        <v>1205</v>
      </c>
      <c r="E3102" s="4"/>
      <c r="F3102" s="9"/>
      <c r="G3102" s="4"/>
      <c r="H3102" s="4"/>
      <c r="I3102" s="4"/>
    </row>
    <row r="3103" spans="1:9" x14ac:dyDescent="0.2">
      <c r="A3103" s="11" t="s">
        <v>2102</v>
      </c>
      <c r="B3103" s="8">
        <v>11.12</v>
      </c>
      <c r="C3103" s="5" t="s">
        <v>1205</v>
      </c>
      <c r="D3103" s="5" t="s">
        <v>1205</v>
      </c>
      <c r="E3103" s="4"/>
      <c r="F3103" s="9"/>
      <c r="G3103" s="4"/>
      <c r="H3103" s="4"/>
      <c r="I3103" s="4"/>
    </row>
    <row r="3104" spans="1:9" x14ac:dyDescent="0.2">
      <c r="A3104" s="11" t="s">
        <v>2103</v>
      </c>
      <c r="B3104" s="8">
        <v>11.11</v>
      </c>
      <c r="C3104" s="5" t="s">
        <v>1205</v>
      </c>
      <c r="D3104" s="5" t="s">
        <v>1205</v>
      </c>
      <c r="E3104" s="4"/>
      <c r="F3104" s="9"/>
      <c r="G3104" s="4"/>
      <c r="H3104" s="4"/>
      <c r="I3104" s="4"/>
    </row>
    <row r="3105" spans="1:9" x14ac:dyDescent="0.2">
      <c r="A3105" s="11" t="s">
        <v>2104</v>
      </c>
      <c r="B3105" s="8">
        <v>11.09</v>
      </c>
      <c r="C3105" s="5" t="s">
        <v>1205</v>
      </c>
      <c r="D3105" s="5" t="s">
        <v>1205</v>
      </c>
      <c r="E3105" s="4"/>
      <c r="F3105" s="9"/>
      <c r="G3105" s="4"/>
      <c r="H3105" s="4"/>
      <c r="I3105" s="4"/>
    </row>
    <row r="3106" spans="1:9" x14ac:dyDescent="0.2">
      <c r="A3106" s="11" t="s">
        <v>2105</v>
      </c>
      <c r="B3106" s="8">
        <v>11.09</v>
      </c>
      <c r="C3106" s="5" t="s">
        <v>1205</v>
      </c>
      <c r="D3106" s="5" t="s">
        <v>1205</v>
      </c>
      <c r="E3106" s="4"/>
      <c r="F3106" s="9"/>
      <c r="G3106" s="4"/>
      <c r="H3106" s="4"/>
      <c r="I3106" s="4"/>
    </row>
    <row r="3107" spans="1:9" x14ac:dyDescent="0.2">
      <c r="A3107" s="11" t="s">
        <v>2106</v>
      </c>
      <c r="B3107" s="8">
        <v>11.14</v>
      </c>
      <c r="C3107" s="5" t="s">
        <v>1205</v>
      </c>
      <c r="D3107" s="5" t="s">
        <v>1205</v>
      </c>
      <c r="E3107" s="4"/>
      <c r="F3107" s="9"/>
      <c r="G3107" s="4"/>
      <c r="H3107" s="4"/>
      <c r="I3107" s="4"/>
    </row>
    <row r="3108" spans="1:9" x14ac:dyDescent="0.2">
      <c r="A3108" s="11" t="s">
        <v>2107</v>
      </c>
      <c r="B3108" s="8">
        <v>11.16</v>
      </c>
      <c r="C3108" s="5" t="s">
        <v>1205</v>
      </c>
      <c r="D3108" s="5" t="s">
        <v>1205</v>
      </c>
      <c r="E3108" s="4"/>
      <c r="F3108" s="9"/>
      <c r="G3108" s="4"/>
      <c r="H3108" s="4"/>
      <c r="I3108" s="4"/>
    </row>
    <row r="3109" spans="1:9" x14ac:dyDescent="0.2">
      <c r="A3109" s="11" t="s">
        <v>2108</v>
      </c>
      <c r="B3109" s="8">
        <v>11.1</v>
      </c>
      <c r="C3109" s="5" t="s">
        <v>1205</v>
      </c>
      <c r="D3109" s="5" t="s">
        <v>1205</v>
      </c>
      <c r="E3109" s="4"/>
      <c r="F3109" s="9"/>
      <c r="G3109" s="4"/>
      <c r="H3109" s="4"/>
      <c r="I3109" s="4"/>
    </row>
    <row r="3110" spans="1:9" x14ac:dyDescent="0.2">
      <c r="A3110" s="11" t="s">
        <v>2109</v>
      </c>
      <c r="B3110" s="8">
        <v>11.1</v>
      </c>
      <c r="C3110" s="5" t="s">
        <v>1205</v>
      </c>
      <c r="D3110" s="5" t="s">
        <v>1205</v>
      </c>
      <c r="E3110" s="4"/>
      <c r="F3110" s="9"/>
      <c r="G3110" s="4"/>
      <c r="H3110" s="4"/>
      <c r="I3110" s="4"/>
    </row>
    <row r="3111" spans="1:9" x14ac:dyDescent="0.2">
      <c r="A3111" s="11" t="s">
        <v>2110</v>
      </c>
      <c r="B3111" s="8">
        <v>11.12</v>
      </c>
      <c r="C3111" s="5" t="s">
        <v>1205</v>
      </c>
      <c r="D3111" s="5" t="s">
        <v>1205</v>
      </c>
      <c r="E3111" s="4"/>
      <c r="F3111" s="9"/>
      <c r="G3111" s="4"/>
      <c r="H3111" s="4"/>
      <c r="I3111" s="4"/>
    </row>
    <row r="3112" spans="1:9" x14ac:dyDescent="0.2">
      <c r="A3112" s="11" t="s">
        <v>2111</v>
      </c>
      <c r="B3112" s="8">
        <v>11.16</v>
      </c>
      <c r="C3112" s="5" t="s">
        <v>1205</v>
      </c>
      <c r="D3112" s="5" t="s">
        <v>1205</v>
      </c>
      <c r="E3112" s="4"/>
      <c r="F3112" s="9"/>
      <c r="G3112" s="4"/>
      <c r="H3112" s="4"/>
      <c r="I3112" s="4"/>
    </row>
    <row r="3113" spans="1:9" x14ac:dyDescent="0.2">
      <c r="A3113" s="11" t="s">
        <v>2112</v>
      </c>
      <c r="B3113" s="8">
        <v>11.14</v>
      </c>
      <c r="C3113" s="5" t="s">
        <v>1205</v>
      </c>
      <c r="D3113" s="5" t="s">
        <v>1205</v>
      </c>
      <c r="E3113" s="4"/>
      <c r="F3113" s="9"/>
      <c r="G3113" s="4"/>
      <c r="H3113" s="4"/>
      <c r="I3113" s="4"/>
    </row>
    <row r="3114" spans="1:9" x14ac:dyDescent="0.2">
      <c r="A3114" s="11" t="s">
        <v>2113</v>
      </c>
      <c r="B3114" s="8">
        <v>11.21</v>
      </c>
      <c r="C3114" s="5" t="s">
        <v>1205</v>
      </c>
      <c r="D3114" s="5" t="s">
        <v>1205</v>
      </c>
      <c r="E3114" s="4"/>
      <c r="F3114" s="9"/>
      <c r="G3114" s="4"/>
      <c r="H3114" s="4"/>
      <c r="I3114" s="4"/>
    </row>
    <row r="3115" spans="1:9" x14ac:dyDescent="0.2">
      <c r="A3115" s="11" t="s">
        <v>2114</v>
      </c>
      <c r="B3115" s="8">
        <v>11.18</v>
      </c>
      <c r="C3115" s="5" t="s">
        <v>1205</v>
      </c>
      <c r="D3115" s="5" t="s">
        <v>1205</v>
      </c>
      <c r="E3115" s="4"/>
      <c r="F3115" s="9"/>
      <c r="G3115" s="4"/>
      <c r="H3115" s="4"/>
      <c r="I3115" s="4"/>
    </row>
    <row r="3116" spans="1:9" x14ac:dyDescent="0.2">
      <c r="A3116" s="11" t="s">
        <v>2115</v>
      </c>
      <c r="B3116" s="8">
        <v>11.15</v>
      </c>
      <c r="C3116" s="5" t="s">
        <v>1205</v>
      </c>
      <c r="D3116" s="5" t="s">
        <v>1205</v>
      </c>
      <c r="E3116" s="4"/>
      <c r="F3116" s="9"/>
      <c r="G3116" s="4"/>
      <c r="H3116" s="4"/>
      <c r="I3116" s="4"/>
    </row>
    <row r="3117" spans="1:9" x14ac:dyDescent="0.2">
      <c r="A3117" s="11" t="s">
        <v>2116</v>
      </c>
      <c r="B3117" s="8">
        <v>11.09</v>
      </c>
      <c r="C3117" s="5" t="s">
        <v>1205</v>
      </c>
      <c r="D3117" s="5" t="s">
        <v>1205</v>
      </c>
      <c r="E3117" s="4"/>
      <c r="F3117" s="9"/>
      <c r="G3117" s="4"/>
      <c r="H3117" s="4"/>
      <c r="I3117" s="4"/>
    </row>
    <row r="3118" spans="1:9" x14ac:dyDescent="0.2">
      <c r="A3118" s="11" t="s">
        <v>2117</v>
      </c>
      <c r="B3118" s="8">
        <v>11.02</v>
      </c>
      <c r="C3118" s="5" t="s">
        <v>1205</v>
      </c>
      <c r="D3118" s="5" t="s">
        <v>1205</v>
      </c>
      <c r="E3118" s="4"/>
      <c r="F3118" s="9"/>
      <c r="G3118" s="4"/>
      <c r="H3118" s="4"/>
      <c r="I3118" s="4"/>
    </row>
    <row r="3119" spans="1:9" x14ac:dyDescent="0.2">
      <c r="A3119" s="11" t="s">
        <v>2118</v>
      </c>
      <c r="B3119" s="8">
        <v>11</v>
      </c>
      <c r="C3119" s="5" t="s">
        <v>1205</v>
      </c>
      <c r="D3119" s="5" t="s">
        <v>1205</v>
      </c>
      <c r="E3119" s="4"/>
      <c r="F3119" s="9"/>
      <c r="G3119" s="4"/>
      <c r="H3119" s="4"/>
      <c r="I3119" s="4"/>
    </row>
    <row r="3120" spans="1:9" x14ac:dyDescent="0.2">
      <c r="A3120" s="11" t="s">
        <v>2119</v>
      </c>
      <c r="B3120" s="8">
        <v>11.09</v>
      </c>
      <c r="C3120" s="5" t="s">
        <v>1205</v>
      </c>
      <c r="D3120" s="5" t="s">
        <v>1205</v>
      </c>
      <c r="E3120" s="4"/>
      <c r="F3120" s="9"/>
      <c r="G3120" s="4"/>
      <c r="H3120" s="4"/>
      <c r="I3120" s="4"/>
    </row>
    <row r="3121" spans="1:9" x14ac:dyDescent="0.2">
      <c r="A3121" s="11" t="s">
        <v>2120</v>
      </c>
      <c r="B3121" s="8">
        <v>11.12</v>
      </c>
      <c r="C3121" s="5" t="s">
        <v>1205</v>
      </c>
      <c r="D3121" s="5" t="s">
        <v>1205</v>
      </c>
      <c r="E3121" s="4"/>
      <c r="F3121" s="9"/>
      <c r="G3121" s="4"/>
      <c r="H3121" s="4"/>
      <c r="I3121" s="4"/>
    </row>
    <row r="3122" spans="1:9" x14ac:dyDescent="0.2">
      <c r="A3122" s="11" t="s">
        <v>2121</v>
      </c>
      <c r="B3122" s="8">
        <v>11.09</v>
      </c>
      <c r="C3122" s="6">
        <v>0.02</v>
      </c>
      <c r="D3122" s="6">
        <v>0.19</v>
      </c>
      <c r="E3122" s="4"/>
      <c r="F3122" s="9"/>
      <c r="G3122" s="4"/>
      <c r="H3122" s="4"/>
      <c r="I3122" s="4"/>
    </row>
    <row r="3123" spans="1:9" x14ac:dyDescent="0.2">
      <c r="A3123" s="11" t="s">
        <v>2122</v>
      </c>
      <c r="B3123" s="8">
        <v>11.06</v>
      </c>
      <c r="C3123" s="5" t="s">
        <v>1205</v>
      </c>
      <c r="D3123" s="5" t="s">
        <v>1205</v>
      </c>
      <c r="E3123" s="4"/>
      <c r="F3123" s="9"/>
      <c r="G3123" s="4"/>
      <c r="H3123" s="4"/>
      <c r="I3123" s="4"/>
    </row>
    <row r="3124" spans="1:9" x14ac:dyDescent="0.2">
      <c r="A3124" s="11" t="s">
        <v>2123</v>
      </c>
      <c r="B3124" s="8">
        <v>11.09</v>
      </c>
      <c r="C3124" s="5" t="s">
        <v>1205</v>
      </c>
      <c r="D3124" s="5" t="s">
        <v>1205</v>
      </c>
      <c r="E3124" s="4"/>
      <c r="F3124" s="9"/>
      <c r="G3124" s="4"/>
      <c r="H3124" s="4"/>
      <c r="I3124" s="4"/>
    </row>
    <row r="3125" spans="1:9" x14ac:dyDescent="0.2">
      <c r="A3125" s="11" t="s">
        <v>2124</v>
      </c>
      <c r="B3125" s="8">
        <v>11.09</v>
      </c>
      <c r="C3125" s="5" t="s">
        <v>1205</v>
      </c>
      <c r="D3125" s="5" t="s">
        <v>1205</v>
      </c>
      <c r="E3125" s="4"/>
      <c r="F3125" s="9"/>
      <c r="G3125" s="4"/>
      <c r="H3125" s="4"/>
      <c r="I3125" s="4"/>
    </row>
    <row r="3126" spans="1:9" x14ac:dyDescent="0.2">
      <c r="A3126" s="11" t="s">
        <v>2125</v>
      </c>
      <c r="B3126" s="8">
        <v>11.1</v>
      </c>
      <c r="C3126" s="5" t="s">
        <v>1205</v>
      </c>
      <c r="D3126" s="5" t="s">
        <v>1205</v>
      </c>
      <c r="E3126" s="4"/>
      <c r="F3126" s="9"/>
      <c r="G3126" s="4"/>
      <c r="H3126" s="4"/>
      <c r="I3126" s="4"/>
    </row>
    <row r="3127" spans="1:9" x14ac:dyDescent="0.2">
      <c r="A3127" s="11" t="s">
        <v>2126</v>
      </c>
      <c r="B3127" s="8">
        <v>11.05</v>
      </c>
      <c r="C3127" s="5" t="s">
        <v>1205</v>
      </c>
      <c r="D3127" s="5" t="s">
        <v>1205</v>
      </c>
      <c r="E3127" s="4"/>
      <c r="F3127" s="9"/>
      <c r="G3127" s="4"/>
      <c r="H3127" s="4"/>
      <c r="I3127" s="4"/>
    </row>
    <row r="3128" spans="1:9" x14ac:dyDescent="0.2">
      <c r="A3128" s="11" t="s">
        <v>2127</v>
      </c>
      <c r="B3128" s="8">
        <v>11.02</v>
      </c>
      <c r="C3128" s="5" t="s">
        <v>1205</v>
      </c>
      <c r="D3128" s="5" t="s">
        <v>1205</v>
      </c>
      <c r="E3128" s="4"/>
      <c r="F3128" s="9"/>
      <c r="G3128" s="4"/>
      <c r="H3128" s="4"/>
      <c r="I3128" s="4"/>
    </row>
    <row r="3129" spans="1:9" x14ac:dyDescent="0.2">
      <c r="A3129" s="11" t="s">
        <v>2128</v>
      </c>
      <c r="B3129" s="8">
        <v>10.98</v>
      </c>
      <c r="C3129" s="5" t="s">
        <v>1205</v>
      </c>
      <c r="D3129" s="5" t="s">
        <v>1205</v>
      </c>
      <c r="E3129" s="4"/>
      <c r="F3129" s="9"/>
      <c r="G3129" s="4"/>
      <c r="H3129" s="4"/>
      <c r="I3129" s="4"/>
    </row>
    <row r="3130" spans="1:9" x14ac:dyDescent="0.2">
      <c r="A3130" s="11" t="s">
        <v>2129</v>
      </c>
      <c r="B3130" s="8">
        <v>11</v>
      </c>
      <c r="C3130" s="5" t="s">
        <v>1205</v>
      </c>
      <c r="D3130" s="5" t="s">
        <v>1205</v>
      </c>
      <c r="E3130" s="4"/>
      <c r="F3130" s="9"/>
      <c r="G3130" s="4"/>
      <c r="H3130" s="4"/>
      <c r="I3130" s="4"/>
    </row>
    <row r="3131" spans="1:9" x14ac:dyDescent="0.2">
      <c r="A3131" s="11" t="s">
        <v>2130</v>
      </c>
      <c r="B3131" s="8">
        <v>10.96</v>
      </c>
      <c r="C3131" s="5" t="s">
        <v>1205</v>
      </c>
      <c r="D3131" s="5" t="s">
        <v>1205</v>
      </c>
      <c r="E3131" s="4"/>
      <c r="F3131" s="9"/>
      <c r="G3131" s="4"/>
      <c r="H3131" s="4"/>
      <c r="I3131" s="4"/>
    </row>
    <row r="3132" spans="1:9" x14ac:dyDescent="0.2">
      <c r="A3132" s="11" t="s">
        <v>2131</v>
      </c>
      <c r="B3132" s="8">
        <v>10.98</v>
      </c>
      <c r="C3132" s="5" t="s">
        <v>1205</v>
      </c>
      <c r="D3132" s="5" t="s">
        <v>1205</v>
      </c>
      <c r="E3132" s="4"/>
      <c r="F3132" s="9"/>
      <c r="G3132" s="4"/>
      <c r="H3132" s="4"/>
      <c r="I3132" s="4"/>
    </row>
    <row r="3133" spans="1:9" x14ac:dyDescent="0.2">
      <c r="A3133" s="11" t="s">
        <v>2132</v>
      </c>
      <c r="B3133" s="8">
        <v>10.95</v>
      </c>
      <c r="C3133" s="5" t="s">
        <v>1205</v>
      </c>
      <c r="D3133" s="5" t="s">
        <v>1205</v>
      </c>
      <c r="E3133" s="4"/>
      <c r="F3133" s="9"/>
      <c r="G3133" s="4"/>
      <c r="H3133" s="4"/>
      <c r="I3133" s="4"/>
    </row>
    <row r="3134" spans="1:9" x14ac:dyDescent="0.2">
      <c r="A3134" s="11" t="s">
        <v>2133</v>
      </c>
      <c r="B3134" s="8">
        <v>11.04</v>
      </c>
      <c r="C3134" s="5" t="s">
        <v>1205</v>
      </c>
      <c r="D3134" s="5" t="s">
        <v>1205</v>
      </c>
      <c r="E3134" s="4"/>
      <c r="F3134" s="9"/>
      <c r="G3134" s="4"/>
      <c r="H3134" s="4"/>
      <c r="I3134" s="4"/>
    </row>
    <row r="3135" spans="1:9" x14ac:dyDescent="0.2">
      <c r="A3135" s="11" t="s">
        <v>2134</v>
      </c>
      <c r="B3135" s="8">
        <v>11.05</v>
      </c>
      <c r="C3135" s="5" t="s">
        <v>1205</v>
      </c>
      <c r="D3135" s="5" t="s">
        <v>1205</v>
      </c>
      <c r="E3135" s="4"/>
      <c r="F3135" s="9"/>
      <c r="G3135" s="4"/>
      <c r="H3135" s="4"/>
      <c r="I3135" s="4"/>
    </row>
    <row r="3136" spans="1:9" x14ac:dyDescent="0.2">
      <c r="A3136" s="11" t="s">
        <v>2135</v>
      </c>
      <c r="B3136" s="8">
        <v>11.1</v>
      </c>
      <c r="C3136" s="5" t="s">
        <v>1205</v>
      </c>
      <c r="D3136" s="5" t="s">
        <v>1205</v>
      </c>
      <c r="E3136" s="4"/>
      <c r="F3136" s="9"/>
      <c r="G3136" s="4"/>
      <c r="H3136" s="4"/>
      <c r="I3136" s="4"/>
    </row>
    <row r="3137" spans="1:9" x14ac:dyDescent="0.2">
      <c r="A3137" s="11" t="s">
        <v>2136</v>
      </c>
      <c r="B3137" s="8">
        <v>11.1</v>
      </c>
      <c r="C3137" s="5" t="s">
        <v>1205</v>
      </c>
      <c r="D3137" s="5" t="s">
        <v>1205</v>
      </c>
      <c r="E3137" s="4"/>
      <c r="F3137" s="9"/>
      <c r="G3137" s="4"/>
      <c r="H3137" s="4"/>
      <c r="I3137" s="4"/>
    </row>
    <row r="3138" spans="1:9" x14ac:dyDescent="0.2">
      <c r="A3138" s="11" t="s">
        <v>2137</v>
      </c>
      <c r="B3138" s="8">
        <v>11.1</v>
      </c>
      <c r="C3138" s="5" t="s">
        <v>1205</v>
      </c>
      <c r="D3138" s="5" t="s">
        <v>1205</v>
      </c>
      <c r="E3138" s="4"/>
      <c r="F3138" s="9"/>
      <c r="G3138" s="4"/>
      <c r="H3138" s="4"/>
      <c r="I3138" s="4"/>
    </row>
    <row r="3139" spans="1:9" x14ac:dyDescent="0.2">
      <c r="A3139" s="11" t="s">
        <v>2138</v>
      </c>
      <c r="B3139" s="8">
        <v>11.08</v>
      </c>
      <c r="C3139" s="5" t="s">
        <v>1205</v>
      </c>
      <c r="D3139" s="5" t="s">
        <v>1205</v>
      </c>
      <c r="E3139" s="4"/>
      <c r="F3139" s="9"/>
      <c r="G3139" s="4"/>
      <c r="H3139" s="4"/>
      <c r="I3139" s="4"/>
    </row>
    <row r="3140" spans="1:9" x14ac:dyDescent="0.2">
      <c r="A3140" s="11" t="s">
        <v>2139</v>
      </c>
      <c r="B3140" s="8">
        <v>11.08</v>
      </c>
      <c r="C3140" s="5" t="s">
        <v>1205</v>
      </c>
      <c r="D3140" s="5" t="s">
        <v>1205</v>
      </c>
      <c r="E3140" s="4"/>
      <c r="F3140" s="9"/>
      <c r="G3140" s="4"/>
      <c r="H3140" s="4"/>
      <c r="I3140" s="4"/>
    </row>
    <row r="3141" spans="1:9" x14ac:dyDescent="0.2">
      <c r="A3141" s="11" t="s">
        <v>2140</v>
      </c>
      <c r="B3141" s="8">
        <v>11.02</v>
      </c>
      <c r="C3141" s="6">
        <v>-0.02</v>
      </c>
      <c r="D3141" s="6">
        <v>-0.19</v>
      </c>
      <c r="E3141" s="4"/>
      <c r="F3141" s="9"/>
      <c r="G3141" s="4"/>
      <c r="H3141" s="4"/>
      <c r="I3141" s="4"/>
    </row>
    <row r="3142" spans="1:9" x14ac:dyDescent="0.2">
      <c r="A3142" s="11" t="s">
        <v>2141</v>
      </c>
      <c r="B3142" s="8">
        <v>11.05</v>
      </c>
      <c r="C3142" s="5" t="s">
        <v>1205</v>
      </c>
      <c r="D3142" s="5" t="s">
        <v>1205</v>
      </c>
      <c r="E3142" s="4"/>
      <c r="F3142" s="9"/>
      <c r="G3142" s="4"/>
      <c r="H3142" s="4"/>
      <c r="I3142" s="4"/>
    </row>
    <row r="3143" spans="1:9" x14ac:dyDescent="0.2">
      <c r="A3143" s="11" t="s">
        <v>2142</v>
      </c>
      <c r="B3143" s="8">
        <v>10.95</v>
      </c>
      <c r="C3143" s="5" t="s">
        <v>1205</v>
      </c>
      <c r="D3143" s="5" t="s">
        <v>1205</v>
      </c>
      <c r="E3143" s="4"/>
      <c r="F3143" s="9"/>
      <c r="G3143" s="4"/>
      <c r="H3143" s="4"/>
      <c r="I3143" s="4"/>
    </row>
    <row r="3144" spans="1:9" x14ac:dyDescent="0.2">
      <c r="A3144" s="11" t="s">
        <v>2143</v>
      </c>
      <c r="B3144" s="8">
        <v>10.98</v>
      </c>
      <c r="C3144" s="5" t="s">
        <v>1205</v>
      </c>
      <c r="D3144" s="5" t="s">
        <v>1205</v>
      </c>
      <c r="E3144" s="4"/>
      <c r="F3144" s="9"/>
      <c r="G3144" s="4"/>
      <c r="H3144" s="4"/>
      <c r="I3144" s="4"/>
    </row>
    <row r="3145" spans="1:9" x14ac:dyDescent="0.2">
      <c r="A3145" s="11" t="s">
        <v>2144</v>
      </c>
      <c r="B3145" s="8">
        <v>10.98</v>
      </c>
      <c r="C3145" s="5" t="s">
        <v>1205</v>
      </c>
      <c r="D3145" s="5" t="s">
        <v>1205</v>
      </c>
      <c r="E3145" s="4"/>
      <c r="F3145" s="9"/>
      <c r="G3145" s="4"/>
      <c r="H3145" s="4"/>
      <c r="I3145" s="4"/>
    </row>
    <row r="3146" spans="1:9" x14ac:dyDescent="0.2">
      <c r="A3146" s="11" t="s">
        <v>2145</v>
      </c>
      <c r="B3146" s="8">
        <v>10.91</v>
      </c>
      <c r="C3146" s="5" t="s">
        <v>1205</v>
      </c>
      <c r="D3146" s="5" t="s">
        <v>1205</v>
      </c>
      <c r="E3146" s="4"/>
      <c r="F3146" s="9"/>
      <c r="G3146" s="4"/>
      <c r="H3146" s="4"/>
      <c r="I3146" s="4"/>
    </row>
    <row r="3147" spans="1:9" x14ac:dyDescent="0.2">
      <c r="A3147" s="11" t="s">
        <v>2146</v>
      </c>
      <c r="B3147" s="8">
        <v>10.84</v>
      </c>
      <c r="C3147" s="5" t="s">
        <v>1205</v>
      </c>
      <c r="D3147" s="5" t="s">
        <v>1205</v>
      </c>
      <c r="E3147" s="4"/>
      <c r="F3147" s="9"/>
      <c r="G3147" s="4"/>
      <c r="H3147" s="4"/>
      <c r="I3147" s="4"/>
    </row>
    <row r="3148" spans="1:9" x14ac:dyDescent="0.2">
      <c r="A3148" s="11" t="s">
        <v>2147</v>
      </c>
      <c r="B3148" s="8">
        <v>10.83</v>
      </c>
      <c r="C3148" s="5" t="s">
        <v>1205</v>
      </c>
      <c r="D3148" s="5" t="s">
        <v>1205</v>
      </c>
      <c r="E3148" s="4"/>
      <c r="F3148" s="9"/>
      <c r="G3148" s="4"/>
      <c r="H3148" s="4"/>
      <c r="I3148" s="4"/>
    </row>
    <row r="3149" spans="1:9" x14ac:dyDescent="0.2">
      <c r="A3149" s="11" t="s">
        <v>2148</v>
      </c>
      <c r="B3149" s="8">
        <v>10.83</v>
      </c>
      <c r="C3149" s="5" t="s">
        <v>1205</v>
      </c>
      <c r="D3149" s="5" t="s">
        <v>1205</v>
      </c>
      <c r="E3149" s="4"/>
      <c r="F3149" s="9"/>
      <c r="G3149" s="4"/>
      <c r="H3149" s="4"/>
      <c r="I3149" s="4"/>
    </row>
    <row r="3150" spans="1:9" x14ac:dyDescent="0.2">
      <c r="A3150" s="11" t="s">
        <v>2149</v>
      </c>
      <c r="B3150" s="8">
        <v>10.79</v>
      </c>
      <c r="C3150" s="5" t="s">
        <v>1205</v>
      </c>
      <c r="D3150" s="5" t="s">
        <v>1205</v>
      </c>
      <c r="E3150" s="4"/>
      <c r="F3150" s="9"/>
      <c r="G3150" s="4"/>
      <c r="H3150" s="4"/>
      <c r="I3150" s="4"/>
    </row>
    <row r="3151" spans="1:9" x14ac:dyDescent="0.2">
      <c r="A3151" s="11" t="s">
        <v>2150</v>
      </c>
      <c r="B3151" s="8">
        <v>10.78</v>
      </c>
      <c r="C3151" s="5" t="s">
        <v>1205</v>
      </c>
      <c r="D3151" s="5" t="s">
        <v>1205</v>
      </c>
      <c r="E3151" s="4"/>
      <c r="F3151" s="9"/>
      <c r="G3151" s="4"/>
      <c r="H3151" s="4"/>
      <c r="I3151" s="4"/>
    </row>
    <row r="3152" spans="1:9" x14ac:dyDescent="0.2">
      <c r="A3152" s="11" t="s">
        <v>2151</v>
      </c>
      <c r="B3152" s="8">
        <v>10.81</v>
      </c>
      <c r="C3152" s="5" t="s">
        <v>1205</v>
      </c>
      <c r="D3152" s="5" t="s">
        <v>1205</v>
      </c>
      <c r="E3152" s="4"/>
      <c r="F3152" s="9"/>
      <c r="G3152" s="4"/>
      <c r="H3152" s="4"/>
      <c r="I3152" s="4"/>
    </row>
    <row r="3153" spans="1:9" x14ac:dyDescent="0.2">
      <c r="A3153" s="11" t="s">
        <v>2152</v>
      </c>
      <c r="B3153" s="8">
        <v>10.77</v>
      </c>
      <c r="C3153" s="5" t="s">
        <v>1205</v>
      </c>
      <c r="D3153" s="5" t="s">
        <v>1205</v>
      </c>
      <c r="E3153" s="4"/>
      <c r="F3153" s="9"/>
      <c r="G3153" s="4"/>
      <c r="H3153" s="4"/>
      <c r="I3153" s="4"/>
    </row>
    <row r="3154" spans="1:9" x14ac:dyDescent="0.2">
      <c r="A3154" s="11" t="s">
        <v>2153</v>
      </c>
      <c r="B3154" s="8">
        <v>10.9</v>
      </c>
      <c r="C3154" s="5" t="s">
        <v>1205</v>
      </c>
      <c r="D3154" s="5" t="s">
        <v>1205</v>
      </c>
      <c r="E3154" s="4"/>
      <c r="F3154" s="9"/>
      <c r="G3154" s="4"/>
      <c r="H3154" s="4"/>
      <c r="I3154" s="4"/>
    </row>
    <row r="3155" spans="1:9" x14ac:dyDescent="0.2">
      <c r="A3155" s="11" t="s">
        <v>2154</v>
      </c>
      <c r="B3155" s="8">
        <v>10.97</v>
      </c>
      <c r="C3155" s="5" t="s">
        <v>1205</v>
      </c>
      <c r="D3155" s="5" t="s">
        <v>1205</v>
      </c>
      <c r="E3155" s="4"/>
      <c r="F3155" s="9"/>
      <c r="G3155" s="4"/>
      <c r="H3155" s="4"/>
      <c r="I3155" s="4"/>
    </row>
    <row r="3156" spans="1:9" x14ac:dyDescent="0.2">
      <c r="A3156" s="11" t="s">
        <v>2155</v>
      </c>
      <c r="B3156" s="8">
        <v>11.01</v>
      </c>
      <c r="C3156" s="5" t="s">
        <v>1205</v>
      </c>
      <c r="D3156" s="5" t="s">
        <v>1205</v>
      </c>
      <c r="E3156" s="4"/>
      <c r="F3156" s="9"/>
      <c r="G3156" s="4"/>
      <c r="H3156" s="4"/>
      <c r="I3156" s="4"/>
    </row>
    <row r="3157" spans="1:9" x14ac:dyDescent="0.2">
      <c r="A3157" s="11" t="s">
        <v>2156</v>
      </c>
      <c r="B3157" s="8">
        <v>11.07</v>
      </c>
      <c r="C3157" s="5" t="s">
        <v>1205</v>
      </c>
      <c r="D3157" s="5" t="s">
        <v>1205</v>
      </c>
      <c r="E3157" s="4"/>
      <c r="F3157" s="9"/>
      <c r="G3157" s="4"/>
      <c r="H3157" s="4"/>
      <c r="I3157" s="4"/>
    </row>
    <row r="3158" spans="1:9" x14ac:dyDescent="0.2">
      <c r="A3158" s="11" t="s">
        <v>2157</v>
      </c>
      <c r="B3158" s="8">
        <v>11.05</v>
      </c>
      <c r="C3158" s="5" t="s">
        <v>1205</v>
      </c>
      <c r="D3158" s="5" t="s">
        <v>1205</v>
      </c>
      <c r="E3158" s="4"/>
      <c r="F3158" s="9"/>
      <c r="G3158" s="4"/>
      <c r="H3158" s="4"/>
      <c r="I3158" s="4"/>
    </row>
    <row r="3159" spans="1:9" x14ac:dyDescent="0.2">
      <c r="A3159" s="11" t="s">
        <v>2158</v>
      </c>
      <c r="B3159" s="8">
        <v>11.08</v>
      </c>
      <c r="C3159" s="5" t="s">
        <v>1205</v>
      </c>
      <c r="D3159" s="5" t="s">
        <v>1205</v>
      </c>
      <c r="E3159" s="4"/>
      <c r="F3159" s="9"/>
      <c r="G3159" s="4"/>
      <c r="H3159" s="4"/>
      <c r="I3159" s="4"/>
    </row>
    <row r="3160" spans="1:9" x14ac:dyDescent="0.2">
      <c r="A3160" s="11" t="s">
        <v>2159</v>
      </c>
      <c r="B3160" s="8">
        <v>11.1</v>
      </c>
      <c r="C3160" s="5" t="s">
        <v>1205</v>
      </c>
      <c r="D3160" s="5" t="s">
        <v>1205</v>
      </c>
      <c r="E3160" s="4"/>
      <c r="F3160" s="9"/>
      <c r="G3160" s="4"/>
      <c r="H3160" s="4"/>
      <c r="I3160" s="4"/>
    </row>
    <row r="3161" spans="1:9" x14ac:dyDescent="0.2">
      <c r="A3161" s="11" t="s">
        <v>2160</v>
      </c>
      <c r="B3161" s="8">
        <v>11.11</v>
      </c>
      <c r="C3161" s="5" t="s">
        <v>1205</v>
      </c>
      <c r="D3161" s="5" t="s">
        <v>1205</v>
      </c>
      <c r="E3161" s="4"/>
      <c r="F3161" s="9"/>
      <c r="G3161" s="4"/>
      <c r="H3161" s="4"/>
      <c r="I3161" s="4"/>
    </row>
    <row r="3162" spans="1:9" x14ac:dyDescent="0.2">
      <c r="A3162" s="11" t="s">
        <v>2161</v>
      </c>
      <c r="B3162" s="8">
        <v>11.1</v>
      </c>
      <c r="C3162" s="5" t="s">
        <v>1205</v>
      </c>
      <c r="D3162" s="5" t="s">
        <v>1205</v>
      </c>
      <c r="E3162" s="4"/>
      <c r="F3162" s="9"/>
      <c r="G3162" s="4"/>
      <c r="H3162" s="4"/>
      <c r="I3162" s="4"/>
    </row>
    <row r="3163" spans="1:9" x14ac:dyDescent="0.2">
      <c r="A3163" s="11" t="s">
        <v>2162</v>
      </c>
      <c r="B3163" s="8">
        <v>11.15</v>
      </c>
      <c r="C3163" s="5" t="s">
        <v>1205</v>
      </c>
      <c r="D3163" s="5" t="s">
        <v>1205</v>
      </c>
      <c r="E3163" s="4"/>
      <c r="F3163" s="9"/>
      <c r="G3163" s="4"/>
      <c r="H3163" s="4"/>
      <c r="I3163" s="4"/>
    </row>
    <row r="3164" spans="1:9" x14ac:dyDescent="0.2">
      <c r="A3164" s="11" t="s">
        <v>2163</v>
      </c>
      <c r="B3164" s="8">
        <v>11.14</v>
      </c>
      <c r="C3164" s="6">
        <v>0.04</v>
      </c>
      <c r="D3164" s="6">
        <v>0.38</v>
      </c>
      <c r="E3164" s="4"/>
      <c r="F3164" s="9"/>
      <c r="G3164" s="4"/>
      <c r="H3164" s="4"/>
      <c r="I3164" s="4"/>
    </row>
    <row r="3165" spans="1:9" x14ac:dyDescent="0.2">
      <c r="A3165" s="11" t="s">
        <v>2164</v>
      </c>
      <c r="B3165" s="8">
        <v>11.1</v>
      </c>
      <c r="C3165" s="5" t="s">
        <v>1205</v>
      </c>
      <c r="D3165" s="5" t="s">
        <v>1205</v>
      </c>
      <c r="E3165" s="4"/>
      <c r="F3165" s="9"/>
      <c r="G3165" s="4"/>
      <c r="H3165" s="4"/>
      <c r="I3165" s="4"/>
    </row>
    <row r="3166" spans="1:9" x14ac:dyDescent="0.2">
      <c r="A3166" s="11" t="s">
        <v>2165</v>
      </c>
      <c r="B3166" s="8">
        <v>11.05</v>
      </c>
      <c r="C3166" s="5" t="s">
        <v>1205</v>
      </c>
      <c r="D3166" s="5" t="s">
        <v>1205</v>
      </c>
      <c r="E3166" s="4"/>
      <c r="F3166" s="9"/>
      <c r="G3166" s="4"/>
      <c r="H3166" s="4"/>
      <c r="I3166" s="4"/>
    </row>
    <row r="3167" spans="1:9" x14ac:dyDescent="0.2">
      <c r="A3167" s="11" t="s">
        <v>2166</v>
      </c>
      <c r="B3167" s="8">
        <v>11.08</v>
      </c>
      <c r="C3167" s="5" t="s">
        <v>1205</v>
      </c>
      <c r="D3167" s="5" t="s">
        <v>1205</v>
      </c>
      <c r="E3167" s="4"/>
      <c r="F3167" s="9"/>
      <c r="G3167" s="4"/>
      <c r="H3167" s="4"/>
      <c r="I3167" s="4"/>
    </row>
    <row r="3168" spans="1:9" x14ac:dyDescent="0.2">
      <c r="A3168" s="11" t="s">
        <v>2167</v>
      </c>
      <c r="B3168" s="8">
        <v>11.17</v>
      </c>
      <c r="C3168" s="5" t="s">
        <v>1205</v>
      </c>
      <c r="D3168" s="5" t="s">
        <v>1205</v>
      </c>
      <c r="E3168" s="4"/>
      <c r="F3168" s="9"/>
      <c r="G3168" s="4"/>
      <c r="H3168" s="4"/>
      <c r="I3168" s="4"/>
    </row>
    <row r="3169" spans="1:9" x14ac:dyDescent="0.2">
      <c r="A3169" s="11" t="s">
        <v>2168</v>
      </c>
      <c r="B3169" s="8">
        <v>11.24</v>
      </c>
      <c r="C3169" s="5" t="s">
        <v>1205</v>
      </c>
      <c r="D3169" s="5" t="s">
        <v>1205</v>
      </c>
      <c r="E3169" s="4"/>
      <c r="F3169" s="9"/>
      <c r="G3169" s="4"/>
      <c r="H3169" s="4"/>
      <c r="I3169" s="4"/>
    </row>
    <row r="3170" spans="1:9" x14ac:dyDescent="0.2">
      <c r="A3170" s="11" t="s">
        <v>2169</v>
      </c>
      <c r="B3170" s="8">
        <v>11.26</v>
      </c>
      <c r="C3170" s="5" t="s">
        <v>1205</v>
      </c>
      <c r="D3170" s="5" t="s">
        <v>1205</v>
      </c>
      <c r="E3170" s="4"/>
      <c r="F3170" s="9"/>
      <c r="G3170" s="4"/>
      <c r="H3170" s="4"/>
      <c r="I3170" s="4"/>
    </row>
    <row r="3171" spans="1:9" x14ac:dyDescent="0.2">
      <c r="A3171" s="11" t="s">
        <v>2170</v>
      </c>
      <c r="B3171" s="8">
        <v>11.25</v>
      </c>
      <c r="C3171" s="5" t="s">
        <v>1205</v>
      </c>
      <c r="D3171" s="5" t="s">
        <v>1205</v>
      </c>
      <c r="E3171" s="4"/>
      <c r="F3171" s="9"/>
      <c r="G3171" s="4"/>
      <c r="H3171" s="4"/>
      <c r="I3171" s="4"/>
    </row>
    <row r="3172" spans="1:9" x14ac:dyDescent="0.2">
      <c r="A3172" s="11" t="s">
        <v>2171</v>
      </c>
      <c r="B3172" s="8">
        <v>11.29</v>
      </c>
      <c r="C3172" s="5" t="s">
        <v>1205</v>
      </c>
      <c r="D3172" s="5" t="s">
        <v>1205</v>
      </c>
      <c r="E3172" s="4"/>
      <c r="F3172" s="9"/>
      <c r="G3172" s="4"/>
      <c r="H3172" s="4"/>
      <c r="I3172" s="4"/>
    </row>
    <row r="3173" spans="1:9" x14ac:dyDescent="0.2">
      <c r="A3173" s="11" t="s">
        <v>2172</v>
      </c>
      <c r="B3173" s="8">
        <v>11.26</v>
      </c>
      <c r="C3173" s="5" t="s">
        <v>1205</v>
      </c>
      <c r="D3173" s="5" t="s">
        <v>1205</v>
      </c>
      <c r="E3173" s="4"/>
      <c r="F3173" s="9"/>
      <c r="G3173" s="4"/>
      <c r="H3173" s="4"/>
      <c r="I3173" s="4"/>
    </row>
    <row r="3174" spans="1:9" x14ac:dyDescent="0.2">
      <c r="A3174" s="11" t="s">
        <v>2173</v>
      </c>
      <c r="B3174" s="8">
        <v>11.26</v>
      </c>
      <c r="C3174" s="5" t="s">
        <v>1205</v>
      </c>
      <c r="D3174" s="5" t="s">
        <v>1205</v>
      </c>
      <c r="E3174" s="4"/>
      <c r="F3174" s="9"/>
      <c r="G3174" s="4"/>
      <c r="H3174" s="4"/>
      <c r="I3174" s="4"/>
    </row>
    <row r="3175" spans="1:9" x14ac:dyDescent="0.2">
      <c r="A3175" s="11" t="s">
        <v>2174</v>
      </c>
      <c r="B3175" s="8">
        <v>11.16</v>
      </c>
      <c r="C3175" s="5" t="s">
        <v>1205</v>
      </c>
      <c r="D3175" s="5" t="s">
        <v>1205</v>
      </c>
      <c r="E3175" s="4"/>
      <c r="F3175" s="9"/>
      <c r="G3175" s="4"/>
      <c r="H3175" s="4"/>
      <c r="I3175" s="4"/>
    </row>
    <row r="3176" spans="1:9" x14ac:dyDescent="0.2">
      <c r="A3176" s="11" t="s">
        <v>2175</v>
      </c>
      <c r="B3176" s="8">
        <v>11.12</v>
      </c>
      <c r="C3176" s="5" t="s">
        <v>1205</v>
      </c>
      <c r="D3176" s="5" t="s">
        <v>1205</v>
      </c>
      <c r="E3176" s="4"/>
      <c r="F3176" s="9"/>
      <c r="G3176" s="4"/>
      <c r="H3176" s="4"/>
      <c r="I3176" s="4"/>
    </row>
    <row r="3177" spans="1:9" x14ac:dyDescent="0.2">
      <c r="A3177" s="11" t="s">
        <v>2176</v>
      </c>
      <c r="B3177" s="8">
        <v>11.16</v>
      </c>
      <c r="C3177" s="5" t="s">
        <v>1205</v>
      </c>
      <c r="D3177" s="5" t="s">
        <v>1205</v>
      </c>
      <c r="E3177" s="4"/>
      <c r="F3177" s="9"/>
      <c r="G3177" s="4"/>
      <c r="H3177" s="4"/>
      <c r="I3177" s="4"/>
    </row>
    <row r="3178" spans="1:9" x14ac:dyDescent="0.2">
      <c r="A3178" s="11" t="s">
        <v>2177</v>
      </c>
      <c r="B3178" s="8">
        <v>11.2</v>
      </c>
      <c r="C3178" s="5" t="s">
        <v>1205</v>
      </c>
      <c r="D3178" s="5" t="s">
        <v>1205</v>
      </c>
      <c r="E3178" s="4"/>
      <c r="F3178" s="9"/>
      <c r="G3178" s="4"/>
      <c r="H3178" s="4"/>
      <c r="I3178" s="4"/>
    </row>
    <row r="3179" spans="1:9" x14ac:dyDescent="0.2">
      <c r="A3179" s="11" t="s">
        <v>2178</v>
      </c>
      <c r="B3179" s="8">
        <v>11.24</v>
      </c>
      <c r="C3179" s="5" t="s">
        <v>1205</v>
      </c>
      <c r="D3179" s="5" t="s">
        <v>1205</v>
      </c>
      <c r="E3179" s="4"/>
      <c r="F3179" s="9"/>
      <c r="G3179" s="4"/>
      <c r="H3179" s="4"/>
      <c r="I3179" s="4"/>
    </row>
    <row r="3180" spans="1:9" x14ac:dyDescent="0.2">
      <c r="A3180" s="11" t="s">
        <v>2179</v>
      </c>
      <c r="B3180" s="8">
        <v>11.18</v>
      </c>
      <c r="C3180" s="5" t="s">
        <v>1205</v>
      </c>
      <c r="D3180" s="5" t="s">
        <v>1205</v>
      </c>
      <c r="E3180" s="4"/>
      <c r="F3180" s="9"/>
      <c r="G3180" s="4"/>
      <c r="H3180" s="4"/>
      <c r="I3180" s="4"/>
    </row>
    <row r="3181" spans="1:9" x14ac:dyDescent="0.2">
      <c r="A3181" s="11" t="s">
        <v>2180</v>
      </c>
      <c r="B3181" s="8">
        <v>11.16</v>
      </c>
      <c r="C3181" s="5" t="s">
        <v>1205</v>
      </c>
      <c r="D3181" s="5" t="s">
        <v>1205</v>
      </c>
      <c r="E3181" s="4"/>
      <c r="F3181" s="9"/>
      <c r="G3181" s="4"/>
      <c r="H3181" s="4"/>
      <c r="I3181" s="4"/>
    </row>
    <row r="3182" spans="1:9" x14ac:dyDescent="0.2">
      <c r="A3182" s="11" t="s">
        <v>2181</v>
      </c>
      <c r="B3182" s="8">
        <v>11.13</v>
      </c>
      <c r="C3182" s="5" t="s">
        <v>1205</v>
      </c>
      <c r="D3182" s="5" t="s">
        <v>1205</v>
      </c>
      <c r="E3182" s="4"/>
      <c r="F3182" s="9"/>
      <c r="G3182" s="4"/>
      <c r="H3182" s="4"/>
      <c r="I3182" s="4"/>
    </row>
    <row r="3183" spans="1:9" x14ac:dyDescent="0.2">
      <c r="A3183" s="11" t="s">
        <v>2182</v>
      </c>
      <c r="B3183" s="8">
        <v>11.08</v>
      </c>
      <c r="C3183" s="5" t="s">
        <v>1205</v>
      </c>
      <c r="D3183" s="5" t="s">
        <v>1205</v>
      </c>
      <c r="E3183" s="4"/>
      <c r="F3183" s="9"/>
      <c r="G3183" s="4"/>
      <c r="H3183" s="4"/>
      <c r="I3183" s="4"/>
    </row>
    <row r="3184" spans="1:9" x14ac:dyDescent="0.2">
      <c r="A3184" s="11" t="s">
        <v>2183</v>
      </c>
      <c r="B3184" s="8">
        <v>11.01</v>
      </c>
      <c r="C3184" s="6">
        <v>-0.05</v>
      </c>
      <c r="D3184" s="6">
        <v>-0.48</v>
      </c>
      <c r="E3184" s="4"/>
      <c r="F3184" s="9"/>
      <c r="G3184" s="4"/>
      <c r="H3184" s="4"/>
      <c r="I3184" s="4"/>
    </row>
    <row r="3185" spans="1:9" x14ac:dyDescent="0.2">
      <c r="A3185" s="11" t="s">
        <v>2184</v>
      </c>
      <c r="B3185" s="8">
        <v>11.07</v>
      </c>
      <c r="C3185" s="5" t="s">
        <v>1205</v>
      </c>
      <c r="D3185" s="5" t="s">
        <v>1205</v>
      </c>
      <c r="E3185" s="4"/>
      <c r="F3185" s="9"/>
      <c r="G3185" s="4"/>
      <c r="H3185" s="4"/>
      <c r="I3185" s="4"/>
    </row>
    <row r="3186" spans="1:9" x14ac:dyDescent="0.2">
      <c r="A3186" s="11" t="s">
        <v>2185</v>
      </c>
      <c r="B3186" s="8">
        <v>11.1</v>
      </c>
      <c r="C3186" s="5" t="s">
        <v>1205</v>
      </c>
      <c r="D3186" s="5" t="s">
        <v>1205</v>
      </c>
      <c r="E3186" s="4"/>
      <c r="F3186" s="9"/>
      <c r="G3186" s="4"/>
      <c r="H3186" s="4"/>
      <c r="I3186" s="4"/>
    </row>
    <row r="3187" spans="1:9" x14ac:dyDescent="0.2">
      <c r="A3187" s="11" t="s">
        <v>2186</v>
      </c>
      <c r="B3187" s="8">
        <v>11.1</v>
      </c>
      <c r="C3187" s="5" t="s">
        <v>1205</v>
      </c>
      <c r="D3187" s="5" t="s">
        <v>1205</v>
      </c>
      <c r="E3187" s="4"/>
      <c r="F3187" s="9"/>
      <c r="G3187" s="4"/>
      <c r="H3187" s="4"/>
      <c r="I3187" s="4"/>
    </row>
    <row r="3188" spans="1:9" x14ac:dyDescent="0.2">
      <c r="A3188" s="11" t="s">
        <v>2187</v>
      </c>
      <c r="B3188" s="8">
        <v>11.08</v>
      </c>
      <c r="C3188" s="5" t="s">
        <v>1205</v>
      </c>
      <c r="D3188" s="5" t="s">
        <v>1205</v>
      </c>
      <c r="E3188" s="4"/>
      <c r="F3188" s="9"/>
      <c r="G3188" s="4"/>
      <c r="H3188" s="4"/>
      <c r="I3188" s="4"/>
    </row>
    <row r="3189" spans="1:9" x14ac:dyDescent="0.2">
      <c r="A3189" s="11" t="s">
        <v>2188</v>
      </c>
      <c r="B3189" s="8">
        <v>11.06</v>
      </c>
      <c r="C3189" s="5" t="s">
        <v>1205</v>
      </c>
      <c r="D3189" s="5" t="s">
        <v>1205</v>
      </c>
      <c r="E3189" s="4"/>
      <c r="F3189" s="9"/>
      <c r="G3189" s="4"/>
      <c r="H3189" s="4"/>
      <c r="I3189" s="4"/>
    </row>
    <row r="3190" spans="1:9" x14ac:dyDescent="0.2">
      <c r="A3190" s="11" t="s">
        <v>2189</v>
      </c>
      <c r="B3190" s="8">
        <v>11.13</v>
      </c>
      <c r="C3190" s="5" t="s">
        <v>1205</v>
      </c>
      <c r="D3190" s="5" t="s">
        <v>1205</v>
      </c>
      <c r="E3190" s="4"/>
      <c r="F3190" s="9"/>
      <c r="G3190" s="4"/>
      <c r="H3190" s="4"/>
      <c r="I3190" s="4"/>
    </row>
    <row r="3191" spans="1:9" x14ac:dyDescent="0.2">
      <c r="A3191" s="11" t="s">
        <v>2190</v>
      </c>
      <c r="B3191" s="8">
        <v>11.14</v>
      </c>
      <c r="C3191" s="5" t="s">
        <v>1205</v>
      </c>
      <c r="D3191" s="5" t="s">
        <v>1205</v>
      </c>
      <c r="E3191" s="4"/>
      <c r="F3191" s="9"/>
      <c r="G3191" s="4"/>
      <c r="H3191" s="4"/>
      <c r="I3191" s="4"/>
    </row>
    <row r="3192" spans="1:9" x14ac:dyDescent="0.2">
      <c r="A3192" s="11" t="s">
        <v>2191</v>
      </c>
      <c r="B3192" s="8">
        <v>11.22</v>
      </c>
      <c r="C3192" s="5" t="s">
        <v>1205</v>
      </c>
      <c r="D3192" s="5" t="s">
        <v>1205</v>
      </c>
      <c r="E3192" s="4"/>
      <c r="F3192" s="9"/>
      <c r="G3192" s="4"/>
      <c r="H3192" s="4"/>
      <c r="I3192" s="4"/>
    </row>
    <row r="3193" spans="1:9" x14ac:dyDescent="0.2">
      <c r="A3193" s="11" t="s">
        <v>2192</v>
      </c>
      <c r="B3193" s="8">
        <v>11.26</v>
      </c>
      <c r="C3193" s="5" t="s">
        <v>1205</v>
      </c>
      <c r="D3193" s="5" t="s">
        <v>1205</v>
      </c>
      <c r="E3193" s="4"/>
      <c r="F3193" s="9"/>
      <c r="G3193" s="4"/>
      <c r="H3193" s="4"/>
      <c r="I3193" s="4"/>
    </row>
    <row r="3194" spans="1:9" x14ac:dyDescent="0.2">
      <c r="A3194" s="11" t="s">
        <v>2193</v>
      </c>
      <c r="B3194" s="8">
        <v>11.31</v>
      </c>
      <c r="C3194" s="5" t="s">
        <v>1205</v>
      </c>
      <c r="D3194" s="5" t="s">
        <v>1205</v>
      </c>
      <c r="E3194" s="4"/>
      <c r="F3194" s="9"/>
      <c r="G3194" s="4"/>
      <c r="H3194" s="4"/>
      <c r="I3194" s="4"/>
    </row>
    <row r="3195" spans="1:9" x14ac:dyDescent="0.2">
      <c r="A3195" s="11" t="s">
        <v>2194</v>
      </c>
      <c r="B3195" s="8">
        <v>11.27</v>
      </c>
      <c r="C3195" s="5" t="s">
        <v>1205</v>
      </c>
      <c r="D3195" s="5" t="s">
        <v>1205</v>
      </c>
      <c r="E3195" s="4"/>
      <c r="F3195" s="9"/>
      <c r="G3195" s="4"/>
      <c r="H3195" s="4"/>
      <c r="I3195" s="4"/>
    </row>
    <row r="3196" spans="1:9" x14ac:dyDescent="0.2">
      <c r="A3196" s="11" t="s">
        <v>2195</v>
      </c>
      <c r="B3196" s="8">
        <v>11.3</v>
      </c>
      <c r="C3196" s="5" t="s">
        <v>1205</v>
      </c>
      <c r="D3196" s="5" t="s">
        <v>1205</v>
      </c>
      <c r="E3196" s="4"/>
      <c r="F3196" s="9"/>
      <c r="G3196" s="4"/>
      <c r="H3196" s="4"/>
      <c r="I3196" s="4"/>
    </row>
    <row r="3197" spans="1:9" x14ac:dyDescent="0.2">
      <c r="A3197" s="11" t="s">
        <v>2196</v>
      </c>
      <c r="B3197" s="8">
        <v>11.38</v>
      </c>
      <c r="C3197" s="5" t="s">
        <v>1205</v>
      </c>
      <c r="D3197" s="5" t="s">
        <v>1205</v>
      </c>
      <c r="E3197" s="4"/>
      <c r="F3197" s="9"/>
      <c r="G3197" s="4"/>
      <c r="H3197" s="4"/>
      <c r="I3197" s="4"/>
    </row>
    <row r="3198" spans="1:9" x14ac:dyDescent="0.2">
      <c r="A3198" s="11" t="s">
        <v>2197</v>
      </c>
      <c r="B3198" s="8">
        <v>11.38</v>
      </c>
      <c r="C3198" s="5" t="s">
        <v>1205</v>
      </c>
      <c r="D3198" s="5" t="s">
        <v>1205</v>
      </c>
      <c r="E3198" s="4"/>
      <c r="F3198" s="9"/>
      <c r="G3198" s="4"/>
      <c r="H3198" s="4"/>
      <c r="I3198" s="4"/>
    </row>
    <row r="3199" spans="1:9" x14ac:dyDescent="0.2">
      <c r="A3199" s="11" t="s">
        <v>2198</v>
      </c>
      <c r="B3199" s="8">
        <v>11.31</v>
      </c>
      <c r="C3199" s="5" t="s">
        <v>1205</v>
      </c>
      <c r="D3199" s="5" t="s">
        <v>1205</v>
      </c>
      <c r="E3199" s="4"/>
      <c r="F3199" s="9"/>
      <c r="G3199" s="4"/>
      <c r="H3199" s="4"/>
      <c r="I3199" s="4"/>
    </row>
    <row r="3200" spans="1:9" x14ac:dyDescent="0.2">
      <c r="A3200" s="11" t="s">
        <v>2199</v>
      </c>
      <c r="B3200" s="8">
        <v>11.34</v>
      </c>
      <c r="C3200" s="5" t="s">
        <v>1205</v>
      </c>
      <c r="D3200" s="5" t="s">
        <v>1205</v>
      </c>
      <c r="E3200" s="4"/>
      <c r="F3200" s="9"/>
      <c r="G3200" s="4"/>
      <c r="H3200" s="4"/>
      <c r="I3200" s="4"/>
    </row>
    <row r="3201" spans="1:9" x14ac:dyDescent="0.2">
      <c r="A3201" s="11" t="s">
        <v>2200</v>
      </c>
      <c r="B3201" s="8">
        <v>11.3</v>
      </c>
      <c r="C3201" s="5" t="s">
        <v>1205</v>
      </c>
      <c r="D3201" s="5" t="s">
        <v>1205</v>
      </c>
      <c r="E3201" s="4"/>
      <c r="F3201" s="9"/>
      <c r="G3201" s="4"/>
      <c r="H3201" s="4"/>
      <c r="I3201" s="4"/>
    </row>
    <row r="3202" spans="1:9" x14ac:dyDescent="0.2">
      <c r="A3202" s="11" t="s">
        <v>2201</v>
      </c>
      <c r="B3202" s="8">
        <v>11.25</v>
      </c>
      <c r="C3202" s="5" t="s">
        <v>1205</v>
      </c>
      <c r="D3202" s="5" t="s">
        <v>1205</v>
      </c>
      <c r="E3202" s="4"/>
      <c r="F3202" s="9"/>
      <c r="G3202" s="4"/>
      <c r="H3202" s="4"/>
      <c r="I3202" s="4"/>
    </row>
    <row r="3203" spans="1:9" x14ac:dyDescent="0.2">
      <c r="A3203" s="11" t="s">
        <v>2202</v>
      </c>
      <c r="B3203" s="8">
        <v>11.21</v>
      </c>
      <c r="C3203" s="5" t="s">
        <v>1205</v>
      </c>
      <c r="D3203" s="5" t="s">
        <v>1205</v>
      </c>
      <c r="E3203" s="4"/>
      <c r="F3203" s="9"/>
      <c r="G3203" s="4"/>
      <c r="H3203" s="4"/>
      <c r="I3203" s="4"/>
    </row>
    <row r="3204" spans="1:9" x14ac:dyDescent="0.2">
      <c r="A3204" s="11" t="s">
        <v>2203</v>
      </c>
      <c r="B3204" s="8">
        <v>11.21</v>
      </c>
      <c r="C3204" s="5" t="s">
        <v>1205</v>
      </c>
      <c r="D3204" s="5" t="s">
        <v>1205</v>
      </c>
      <c r="E3204" s="4"/>
      <c r="F3204" s="9"/>
      <c r="G3204" s="4"/>
      <c r="H3204" s="4"/>
      <c r="I3204" s="4"/>
    </row>
    <row r="3205" spans="1:9" x14ac:dyDescent="0.2">
      <c r="A3205" s="11" t="s">
        <v>2204</v>
      </c>
      <c r="B3205" s="8">
        <v>11.12</v>
      </c>
      <c r="C3205" s="6">
        <v>-0.03</v>
      </c>
      <c r="D3205" s="6">
        <v>-0.28999999999999998</v>
      </c>
      <c r="E3205" s="4"/>
      <c r="F3205" s="9"/>
      <c r="G3205" s="4"/>
      <c r="H3205" s="4"/>
      <c r="I3205" s="4"/>
    </row>
    <row r="3206" spans="1:9" x14ac:dyDescent="0.2">
      <c r="A3206" s="11" t="s">
        <v>2205</v>
      </c>
      <c r="B3206" s="8">
        <v>11.16</v>
      </c>
      <c r="C3206" s="5" t="s">
        <v>1205</v>
      </c>
      <c r="D3206" s="5" t="s">
        <v>1205</v>
      </c>
      <c r="E3206" s="4"/>
      <c r="F3206" s="9"/>
      <c r="G3206" s="4"/>
      <c r="H3206" s="4"/>
      <c r="I3206" s="4"/>
    </row>
    <row r="3207" spans="1:9" x14ac:dyDescent="0.2">
      <c r="A3207" s="11" t="s">
        <v>2206</v>
      </c>
      <c r="B3207" s="8">
        <v>11.21</v>
      </c>
      <c r="C3207" s="5" t="s">
        <v>1205</v>
      </c>
      <c r="D3207" s="5" t="s">
        <v>1205</v>
      </c>
      <c r="E3207" s="4"/>
      <c r="F3207" s="9"/>
      <c r="G3207" s="4"/>
      <c r="H3207" s="4"/>
      <c r="I3207" s="4"/>
    </row>
    <row r="3208" spans="1:9" x14ac:dyDescent="0.2">
      <c r="A3208" s="11" t="s">
        <v>2207</v>
      </c>
      <c r="B3208" s="8">
        <v>11.2</v>
      </c>
      <c r="C3208" s="5" t="s">
        <v>1205</v>
      </c>
      <c r="D3208" s="5" t="s">
        <v>1205</v>
      </c>
      <c r="E3208" s="4"/>
      <c r="F3208" s="9"/>
      <c r="G3208" s="4"/>
      <c r="H3208" s="4"/>
      <c r="I3208" s="4"/>
    </row>
    <row r="3209" spans="1:9" x14ac:dyDescent="0.2">
      <c r="A3209" s="11" t="s">
        <v>2208</v>
      </c>
      <c r="B3209" s="8">
        <v>11.16</v>
      </c>
      <c r="C3209" s="5" t="s">
        <v>1205</v>
      </c>
      <c r="D3209" s="5" t="s">
        <v>1205</v>
      </c>
      <c r="E3209" s="4"/>
      <c r="F3209" s="9"/>
      <c r="G3209" s="4"/>
      <c r="H3209" s="4"/>
      <c r="I3209" s="4"/>
    </row>
    <row r="3210" spans="1:9" x14ac:dyDescent="0.2">
      <c r="A3210" s="11" t="s">
        <v>2209</v>
      </c>
      <c r="B3210" s="8">
        <v>11.24</v>
      </c>
      <c r="C3210" s="5" t="s">
        <v>1205</v>
      </c>
      <c r="D3210" s="5" t="s">
        <v>1205</v>
      </c>
      <c r="E3210" s="4"/>
      <c r="F3210" s="9"/>
      <c r="G3210" s="4"/>
      <c r="H3210" s="4"/>
      <c r="I3210" s="4"/>
    </row>
    <row r="3211" spans="1:9" x14ac:dyDescent="0.2">
      <c r="A3211" s="11" t="s">
        <v>2210</v>
      </c>
      <c r="B3211" s="8">
        <v>11.24</v>
      </c>
      <c r="C3211" s="5" t="s">
        <v>1205</v>
      </c>
      <c r="D3211" s="5" t="s">
        <v>1205</v>
      </c>
      <c r="E3211" s="4"/>
      <c r="F3211" s="9"/>
      <c r="G3211" s="4"/>
      <c r="H3211" s="4"/>
      <c r="I3211" s="4"/>
    </row>
    <row r="3212" spans="1:9" x14ac:dyDescent="0.2">
      <c r="A3212" s="11" t="s">
        <v>2211</v>
      </c>
      <c r="B3212" s="8">
        <v>11.19</v>
      </c>
      <c r="C3212" s="5" t="s">
        <v>1205</v>
      </c>
      <c r="D3212" s="5" t="s">
        <v>1205</v>
      </c>
      <c r="E3212" s="4"/>
      <c r="F3212" s="9"/>
      <c r="G3212" s="4"/>
      <c r="H3212" s="4"/>
      <c r="I3212" s="4"/>
    </row>
    <row r="3213" spans="1:9" x14ac:dyDescent="0.2">
      <c r="A3213" s="11" t="s">
        <v>2212</v>
      </c>
      <c r="B3213" s="8">
        <v>11.16</v>
      </c>
      <c r="C3213" s="5" t="s">
        <v>1205</v>
      </c>
      <c r="D3213" s="5" t="s">
        <v>1205</v>
      </c>
      <c r="E3213" s="4"/>
      <c r="F3213" s="9"/>
      <c r="G3213" s="4"/>
      <c r="H3213" s="4"/>
      <c r="I3213" s="4"/>
    </row>
    <row r="3214" spans="1:9" x14ac:dyDescent="0.2">
      <c r="A3214" s="11" t="s">
        <v>2213</v>
      </c>
      <c r="B3214" s="8">
        <v>11.08</v>
      </c>
      <c r="C3214" s="5" t="s">
        <v>1205</v>
      </c>
      <c r="D3214" s="5" t="s">
        <v>1205</v>
      </c>
      <c r="E3214" s="4"/>
      <c r="F3214" s="9"/>
      <c r="G3214" s="4"/>
      <c r="H3214" s="4"/>
      <c r="I3214" s="4"/>
    </row>
    <row r="3215" spans="1:9" x14ac:dyDescent="0.2">
      <c r="A3215" s="11" t="s">
        <v>2214</v>
      </c>
      <c r="B3215" s="8">
        <v>11.05</v>
      </c>
      <c r="C3215" s="5" t="s">
        <v>1205</v>
      </c>
      <c r="D3215" s="5" t="s">
        <v>1205</v>
      </c>
      <c r="E3215" s="4"/>
      <c r="F3215" s="9"/>
      <c r="G3215" s="4"/>
      <c r="H3215" s="4"/>
      <c r="I3215" s="4"/>
    </row>
    <row r="3216" spans="1:9" x14ac:dyDescent="0.2">
      <c r="A3216" s="11" t="s">
        <v>2215</v>
      </c>
      <c r="B3216" s="8">
        <v>11.05</v>
      </c>
      <c r="C3216" s="5" t="s">
        <v>1205</v>
      </c>
      <c r="D3216" s="5" t="s">
        <v>1205</v>
      </c>
      <c r="E3216" s="4"/>
      <c r="F3216" s="9"/>
      <c r="G3216" s="4"/>
      <c r="H3216" s="4"/>
      <c r="I3216" s="4"/>
    </row>
    <row r="3217" spans="1:9" x14ac:dyDescent="0.2">
      <c r="A3217" s="11" t="s">
        <v>2216</v>
      </c>
      <c r="B3217" s="8">
        <v>11.05</v>
      </c>
      <c r="C3217" s="5" t="s">
        <v>1205</v>
      </c>
      <c r="D3217" s="5" t="s">
        <v>1205</v>
      </c>
      <c r="E3217" s="4"/>
      <c r="F3217" s="9"/>
      <c r="G3217" s="4"/>
      <c r="H3217" s="4"/>
      <c r="I3217" s="4"/>
    </row>
    <row r="3218" spans="1:9" x14ac:dyDescent="0.2">
      <c r="A3218" s="11" t="s">
        <v>2217</v>
      </c>
      <c r="B3218" s="8">
        <v>11.08</v>
      </c>
      <c r="C3218" s="5" t="s">
        <v>1205</v>
      </c>
      <c r="D3218" s="5" t="s">
        <v>1205</v>
      </c>
      <c r="E3218" s="4"/>
      <c r="F3218" s="9"/>
      <c r="G3218" s="4"/>
      <c r="H3218" s="4"/>
      <c r="I3218" s="4"/>
    </row>
    <row r="3219" spans="1:9" x14ac:dyDescent="0.2">
      <c r="A3219" s="11" t="s">
        <v>2218</v>
      </c>
      <c r="B3219" s="8">
        <v>11.09</v>
      </c>
      <c r="C3219" s="5" t="s">
        <v>1205</v>
      </c>
      <c r="D3219" s="5" t="s">
        <v>1205</v>
      </c>
      <c r="E3219" s="4"/>
      <c r="F3219" s="9"/>
      <c r="G3219" s="4"/>
      <c r="H3219" s="4"/>
      <c r="I3219" s="4"/>
    </row>
    <row r="3220" spans="1:9" x14ac:dyDescent="0.2">
      <c r="A3220" s="11" t="s">
        <v>2219</v>
      </c>
      <c r="B3220" s="8">
        <v>11.09</v>
      </c>
      <c r="C3220" s="5" t="s">
        <v>1205</v>
      </c>
      <c r="D3220" s="5" t="s">
        <v>1205</v>
      </c>
      <c r="E3220" s="4"/>
      <c r="F3220" s="9"/>
      <c r="G3220" s="4"/>
      <c r="H3220" s="4"/>
      <c r="I3220" s="4"/>
    </row>
    <row r="3221" spans="1:9" x14ac:dyDescent="0.2">
      <c r="A3221" s="11" t="s">
        <v>2220</v>
      </c>
      <c r="B3221" s="8">
        <v>11.06</v>
      </c>
      <c r="C3221" s="5" t="s">
        <v>1205</v>
      </c>
      <c r="D3221" s="5" t="s">
        <v>1205</v>
      </c>
      <c r="E3221" s="4"/>
      <c r="F3221" s="9"/>
      <c r="G3221" s="4"/>
      <c r="H3221" s="4"/>
      <c r="I3221" s="4"/>
    </row>
    <row r="3222" spans="1:9" x14ac:dyDescent="0.2">
      <c r="A3222" s="11" t="s">
        <v>2221</v>
      </c>
      <c r="B3222" s="8">
        <v>11.07</v>
      </c>
      <c r="C3222" s="5" t="s">
        <v>1205</v>
      </c>
      <c r="D3222" s="5" t="s">
        <v>1205</v>
      </c>
      <c r="E3222" s="4"/>
      <c r="F3222" s="9"/>
      <c r="G3222" s="4"/>
      <c r="H3222" s="4"/>
      <c r="I3222" s="4"/>
    </row>
    <row r="3223" spans="1:9" x14ac:dyDescent="0.2">
      <c r="A3223" s="11" t="s">
        <v>2222</v>
      </c>
      <c r="B3223" s="8">
        <v>11.04</v>
      </c>
      <c r="C3223" s="5" t="s">
        <v>1205</v>
      </c>
      <c r="D3223" s="5" t="s">
        <v>1205</v>
      </c>
      <c r="E3223" s="4"/>
      <c r="F3223" s="9"/>
      <c r="G3223" s="4"/>
      <c r="H3223" s="4"/>
      <c r="I3223" s="4"/>
    </row>
    <row r="3224" spans="1:9" x14ac:dyDescent="0.2">
      <c r="A3224" s="11" t="s">
        <v>2223</v>
      </c>
      <c r="B3224" s="8">
        <v>11</v>
      </c>
      <c r="C3224" s="5" t="s">
        <v>1205</v>
      </c>
      <c r="D3224" s="5" t="s">
        <v>1205</v>
      </c>
      <c r="E3224" s="4"/>
      <c r="F3224" s="9"/>
      <c r="G3224" s="4"/>
      <c r="H3224" s="4"/>
      <c r="I3224" s="4"/>
    </row>
    <row r="3225" spans="1:9" x14ac:dyDescent="0.2">
      <c r="A3225" s="11" t="s">
        <v>2224</v>
      </c>
      <c r="B3225" s="8">
        <v>11.02</v>
      </c>
      <c r="C3225" s="5" t="s">
        <v>1205</v>
      </c>
      <c r="D3225" s="5" t="s">
        <v>1205</v>
      </c>
      <c r="E3225" s="4"/>
      <c r="F3225" s="9"/>
      <c r="G3225" s="4"/>
      <c r="H3225" s="4"/>
      <c r="I3225" s="4"/>
    </row>
    <row r="3226" spans="1:9" x14ac:dyDescent="0.2">
      <c r="A3226" s="11" t="s">
        <v>2225</v>
      </c>
      <c r="B3226" s="8">
        <v>11</v>
      </c>
      <c r="C3226" s="5" t="s">
        <v>1205</v>
      </c>
      <c r="D3226" s="5" t="s">
        <v>1205</v>
      </c>
      <c r="E3226" s="4"/>
      <c r="F3226" s="9"/>
      <c r="G3226" s="4"/>
      <c r="H3226" s="4"/>
      <c r="I3226" s="4"/>
    </row>
    <row r="3227" spans="1:9" x14ac:dyDescent="0.2">
      <c r="A3227" s="11" t="s">
        <v>2226</v>
      </c>
      <c r="B3227" s="8">
        <v>10.92</v>
      </c>
      <c r="C3227" s="6">
        <v>0.02</v>
      </c>
      <c r="D3227" s="6">
        <v>0.19</v>
      </c>
      <c r="E3227" s="4"/>
      <c r="F3227" s="9"/>
      <c r="G3227" s="4"/>
      <c r="H3227" s="4"/>
      <c r="I3227" s="4"/>
    </row>
    <row r="3228" spans="1:9" x14ac:dyDescent="0.2">
      <c r="A3228" s="11" t="s">
        <v>2227</v>
      </c>
      <c r="B3228" s="8">
        <v>10.89</v>
      </c>
      <c r="C3228" s="5" t="s">
        <v>1205</v>
      </c>
      <c r="D3228" s="5" t="s">
        <v>1205</v>
      </c>
      <c r="E3228" s="4"/>
      <c r="F3228" s="9"/>
      <c r="G3228" s="4"/>
      <c r="H3228" s="4"/>
      <c r="I3228" s="4"/>
    </row>
    <row r="3229" spans="1:9" x14ac:dyDescent="0.2">
      <c r="A3229" s="11" t="s">
        <v>2228</v>
      </c>
      <c r="B3229" s="8">
        <v>10.91</v>
      </c>
      <c r="C3229" s="5" t="s">
        <v>1205</v>
      </c>
      <c r="D3229" s="5" t="s">
        <v>1205</v>
      </c>
      <c r="E3229" s="4"/>
      <c r="F3229" s="9"/>
      <c r="G3229" s="4"/>
      <c r="H3229" s="4"/>
      <c r="I3229" s="4"/>
    </row>
    <row r="3230" spans="1:9" x14ac:dyDescent="0.2">
      <c r="A3230" s="11" t="s">
        <v>2229</v>
      </c>
      <c r="B3230" s="8">
        <v>10.92</v>
      </c>
      <c r="C3230" s="5" t="s">
        <v>1205</v>
      </c>
      <c r="D3230" s="5" t="s">
        <v>1205</v>
      </c>
      <c r="E3230" s="4"/>
      <c r="F3230" s="9"/>
      <c r="G3230" s="4"/>
      <c r="H3230" s="4"/>
      <c r="I3230" s="4"/>
    </row>
    <row r="3231" spans="1:9" x14ac:dyDescent="0.2">
      <c r="A3231" s="11" t="s">
        <v>2230</v>
      </c>
      <c r="B3231" s="8">
        <v>10.89</v>
      </c>
      <c r="C3231" s="5" t="s">
        <v>1205</v>
      </c>
      <c r="D3231" s="5" t="s">
        <v>1205</v>
      </c>
      <c r="E3231" s="4"/>
      <c r="F3231" s="9"/>
      <c r="G3231" s="4"/>
      <c r="H3231" s="4"/>
      <c r="I3231" s="4"/>
    </row>
    <row r="3232" spans="1:9" x14ac:dyDescent="0.2">
      <c r="A3232" s="11" t="s">
        <v>2231</v>
      </c>
      <c r="B3232" s="8">
        <v>10.84</v>
      </c>
      <c r="C3232" s="5" t="s">
        <v>1205</v>
      </c>
      <c r="D3232" s="5" t="s">
        <v>1205</v>
      </c>
      <c r="E3232" s="4"/>
      <c r="F3232" s="9"/>
      <c r="G3232" s="4"/>
      <c r="H3232" s="4"/>
      <c r="I3232" s="4"/>
    </row>
    <row r="3233" spans="1:9" x14ac:dyDescent="0.2">
      <c r="A3233" s="11" t="s">
        <v>2232</v>
      </c>
      <c r="B3233" s="8">
        <v>10.86</v>
      </c>
      <c r="C3233" s="5" t="s">
        <v>1205</v>
      </c>
      <c r="D3233" s="5" t="s">
        <v>1205</v>
      </c>
      <c r="E3233" s="4"/>
      <c r="F3233" s="9"/>
      <c r="G3233" s="4"/>
      <c r="H3233" s="4"/>
      <c r="I3233" s="4"/>
    </row>
    <row r="3234" spans="1:9" x14ac:dyDescent="0.2">
      <c r="A3234" s="11" t="s">
        <v>2233</v>
      </c>
      <c r="B3234" s="8">
        <v>10.82</v>
      </c>
      <c r="C3234" s="5" t="s">
        <v>1205</v>
      </c>
      <c r="D3234" s="5" t="s">
        <v>1205</v>
      </c>
      <c r="E3234" s="4"/>
      <c r="F3234" s="9"/>
      <c r="G3234" s="4"/>
      <c r="H3234" s="4"/>
      <c r="I3234" s="4"/>
    </row>
    <row r="3235" spans="1:9" x14ac:dyDescent="0.2">
      <c r="A3235" s="11" t="s">
        <v>2234</v>
      </c>
      <c r="B3235" s="8">
        <v>10.85</v>
      </c>
      <c r="C3235" s="5" t="s">
        <v>1205</v>
      </c>
      <c r="D3235" s="5" t="s">
        <v>1205</v>
      </c>
      <c r="E3235" s="4"/>
      <c r="F3235" s="9"/>
      <c r="G3235" s="4"/>
      <c r="H3235" s="4"/>
      <c r="I3235" s="4"/>
    </row>
    <row r="3236" spans="1:9" x14ac:dyDescent="0.2">
      <c r="A3236" s="11" t="s">
        <v>2235</v>
      </c>
      <c r="B3236" s="8">
        <v>10.78</v>
      </c>
      <c r="C3236" s="5" t="s">
        <v>1205</v>
      </c>
      <c r="D3236" s="5" t="s">
        <v>1205</v>
      </c>
      <c r="E3236" s="4"/>
      <c r="F3236" s="9"/>
      <c r="G3236" s="4"/>
      <c r="H3236" s="4"/>
      <c r="I3236" s="4"/>
    </row>
    <row r="3237" spans="1:9" x14ac:dyDescent="0.2">
      <c r="A3237" s="11" t="s">
        <v>2236</v>
      </c>
      <c r="B3237" s="8">
        <v>10.83</v>
      </c>
      <c r="C3237" s="5" t="s">
        <v>1205</v>
      </c>
      <c r="D3237" s="5" t="s">
        <v>1205</v>
      </c>
      <c r="E3237" s="4"/>
      <c r="F3237" s="9"/>
      <c r="G3237" s="4"/>
      <c r="H3237" s="4"/>
      <c r="I3237" s="4"/>
    </row>
    <row r="3238" spans="1:9" x14ac:dyDescent="0.2">
      <c r="A3238" s="11" t="s">
        <v>2237</v>
      </c>
      <c r="B3238" s="8">
        <v>10.89</v>
      </c>
      <c r="C3238" s="5" t="s">
        <v>1205</v>
      </c>
      <c r="D3238" s="5" t="s">
        <v>1205</v>
      </c>
      <c r="E3238" s="4"/>
      <c r="F3238" s="9"/>
      <c r="G3238" s="4"/>
      <c r="H3238" s="4"/>
      <c r="I3238" s="4"/>
    </row>
    <row r="3239" spans="1:9" x14ac:dyDescent="0.2">
      <c r="A3239" s="11" t="s">
        <v>2238</v>
      </c>
      <c r="B3239" s="8">
        <v>10.89</v>
      </c>
      <c r="C3239" s="5" t="s">
        <v>1205</v>
      </c>
      <c r="D3239" s="5" t="s">
        <v>1205</v>
      </c>
      <c r="E3239" s="4"/>
      <c r="F3239" s="9"/>
      <c r="G3239" s="4"/>
      <c r="H3239" s="4"/>
      <c r="I3239" s="4"/>
    </row>
    <row r="3240" spans="1:9" x14ac:dyDescent="0.2">
      <c r="A3240" s="11" t="s">
        <v>2239</v>
      </c>
      <c r="B3240" s="8">
        <v>10.96</v>
      </c>
      <c r="C3240" s="5" t="s">
        <v>1205</v>
      </c>
      <c r="D3240" s="5" t="s">
        <v>1205</v>
      </c>
      <c r="E3240" s="4"/>
      <c r="F3240" s="9"/>
      <c r="G3240" s="4"/>
      <c r="H3240" s="4"/>
      <c r="I3240" s="4"/>
    </row>
    <row r="3241" spans="1:9" x14ac:dyDescent="0.2">
      <c r="A3241" s="11" t="s">
        <v>2240</v>
      </c>
      <c r="B3241" s="8">
        <v>10.94</v>
      </c>
      <c r="C3241" s="5" t="s">
        <v>1205</v>
      </c>
      <c r="D3241" s="5" t="s">
        <v>1205</v>
      </c>
      <c r="E3241" s="4"/>
      <c r="F3241" s="9"/>
      <c r="G3241" s="4"/>
      <c r="H3241" s="4"/>
      <c r="I3241" s="4"/>
    </row>
    <row r="3242" spans="1:9" x14ac:dyDescent="0.2">
      <c r="A3242" s="11" t="s">
        <v>2241</v>
      </c>
      <c r="B3242" s="8">
        <v>10.99</v>
      </c>
      <c r="C3242" s="5" t="s">
        <v>1205</v>
      </c>
      <c r="D3242" s="5" t="s">
        <v>1205</v>
      </c>
      <c r="E3242" s="4"/>
      <c r="F3242" s="9"/>
      <c r="G3242" s="4"/>
      <c r="H3242" s="4"/>
      <c r="I3242" s="4"/>
    </row>
    <row r="3243" spans="1:9" x14ac:dyDescent="0.2">
      <c r="A3243" s="11" t="s">
        <v>2242</v>
      </c>
      <c r="B3243" s="8">
        <v>10.95</v>
      </c>
      <c r="C3243" s="5" t="s">
        <v>1205</v>
      </c>
      <c r="D3243" s="5" t="s">
        <v>1205</v>
      </c>
      <c r="E3243" s="4"/>
      <c r="F3243" s="9"/>
      <c r="G3243" s="4"/>
      <c r="H3243" s="4"/>
      <c r="I3243" s="4"/>
    </row>
    <row r="3244" spans="1:9" x14ac:dyDescent="0.2">
      <c r="A3244" s="11" t="s">
        <v>2243</v>
      </c>
      <c r="B3244" s="8">
        <v>10.94</v>
      </c>
      <c r="C3244" s="5" t="s">
        <v>1205</v>
      </c>
      <c r="D3244" s="5" t="s">
        <v>1205</v>
      </c>
      <c r="E3244" s="4"/>
      <c r="F3244" s="9"/>
      <c r="G3244" s="4"/>
      <c r="H3244" s="4"/>
      <c r="I3244" s="4"/>
    </row>
    <row r="3245" spans="1:9" x14ac:dyDescent="0.2">
      <c r="A3245" s="11" t="s">
        <v>2244</v>
      </c>
      <c r="B3245" s="8">
        <v>10.83</v>
      </c>
      <c r="C3245" s="5" t="s">
        <v>1205</v>
      </c>
      <c r="D3245" s="5" t="s">
        <v>1205</v>
      </c>
      <c r="E3245" s="4"/>
      <c r="F3245" s="9"/>
      <c r="G3245" s="4"/>
      <c r="H3245" s="4"/>
      <c r="I3245" s="4"/>
    </row>
    <row r="3246" spans="1:9" x14ac:dyDescent="0.2">
      <c r="A3246" s="11" t="s">
        <v>2245</v>
      </c>
      <c r="B3246" s="8">
        <v>10.79</v>
      </c>
      <c r="C3246" s="5" t="s">
        <v>1205</v>
      </c>
      <c r="D3246" s="5" t="s">
        <v>1205</v>
      </c>
      <c r="E3246" s="4"/>
      <c r="F3246" s="9"/>
      <c r="G3246" s="4"/>
      <c r="H3246" s="4"/>
      <c r="I3246" s="4"/>
    </row>
    <row r="3247" spans="1:9" x14ac:dyDescent="0.2">
      <c r="A3247" s="11" t="s">
        <v>2246</v>
      </c>
      <c r="B3247" s="8">
        <v>10.78</v>
      </c>
      <c r="C3247" s="5" t="s">
        <v>1205</v>
      </c>
      <c r="D3247" s="5" t="s">
        <v>1205</v>
      </c>
      <c r="E3247" s="4"/>
      <c r="F3247" s="9"/>
      <c r="G3247" s="4"/>
      <c r="H3247" s="4"/>
      <c r="I3247" s="4"/>
    </row>
    <row r="3248" spans="1:9" x14ac:dyDescent="0.2">
      <c r="A3248" s="11" t="s">
        <v>2247</v>
      </c>
      <c r="B3248" s="8">
        <v>10.71</v>
      </c>
      <c r="C3248" s="6">
        <v>-0.03</v>
      </c>
      <c r="D3248" s="6">
        <v>-0.3</v>
      </c>
      <c r="E3248" s="4"/>
      <c r="F3248" s="9"/>
      <c r="G3248" s="4"/>
      <c r="H3248" s="4"/>
      <c r="I3248" s="4"/>
    </row>
    <row r="3249" spans="1:9" x14ac:dyDescent="0.2">
      <c r="A3249" s="11" t="s">
        <v>2248</v>
      </c>
      <c r="B3249" s="8">
        <v>10.75</v>
      </c>
      <c r="C3249" s="5" t="s">
        <v>1205</v>
      </c>
      <c r="D3249" s="5" t="s">
        <v>1205</v>
      </c>
      <c r="E3249" s="4"/>
      <c r="F3249" s="9"/>
      <c r="G3249" s="4"/>
      <c r="H3249" s="4"/>
      <c r="I3249" s="4"/>
    </row>
    <row r="3250" spans="1:9" x14ac:dyDescent="0.2">
      <c r="A3250" s="11" t="s">
        <v>2249</v>
      </c>
      <c r="B3250" s="8">
        <v>10.75</v>
      </c>
      <c r="C3250" s="5" t="s">
        <v>1205</v>
      </c>
      <c r="D3250" s="5" t="s">
        <v>1205</v>
      </c>
      <c r="E3250" s="4"/>
      <c r="F3250" s="9"/>
      <c r="G3250" s="4"/>
      <c r="H3250" s="4"/>
      <c r="I3250" s="4"/>
    </row>
    <row r="3251" spans="1:9" x14ac:dyDescent="0.2">
      <c r="A3251" s="11" t="s">
        <v>2250</v>
      </c>
      <c r="B3251" s="8">
        <v>10.77</v>
      </c>
      <c r="C3251" s="5" t="s">
        <v>1205</v>
      </c>
      <c r="D3251" s="5" t="s">
        <v>1205</v>
      </c>
      <c r="E3251" s="4"/>
      <c r="F3251" s="9"/>
      <c r="G3251" s="4"/>
      <c r="H3251" s="4"/>
      <c r="I3251" s="4"/>
    </row>
    <row r="3252" spans="1:9" x14ac:dyDescent="0.2">
      <c r="A3252" s="11" t="s">
        <v>2251</v>
      </c>
      <c r="B3252" s="8">
        <v>10.78</v>
      </c>
      <c r="C3252" s="5" t="s">
        <v>1205</v>
      </c>
      <c r="D3252" s="5" t="s">
        <v>1205</v>
      </c>
      <c r="E3252" s="4"/>
      <c r="F3252" s="9"/>
      <c r="G3252" s="4"/>
      <c r="H3252" s="4"/>
      <c r="I3252" s="4"/>
    </row>
    <row r="3253" spans="1:9" x14ac:dyDescent="0.2">
      <c r="A3253" s="11" t="s">
        <v>2252</v>
      </c>
      <c r="B3253" s="8">
        <v>10.74</v>
      </c>
      <c r="C3253" s="5" t="s">
        <v>1205</v>
      </c>
      <c r="D3253" s="5" t="s">
        <v>1205</v>
      </c>
      <c r="E3253" s="4"/>
      <c r="F3253" s="9"/>
      <c r="G3253" s="4"/>
      <c r="H3253" s="4"/>
      <c r="I3253" s="4"/>
    </row>
    <row r="3254" spans="1:9" x14ac:dyDescent="0.2">
      <c r="A3254" s="11" t="s">
        <v>2253</v>
      </c>
      <c r="B3254" s="8">
        <v>10.72</v>
      </c>
      <c r="C3254" s="5" t="s">
        <v>1205</v>
      </c>
      <c r="D3254" s="5" t="s">
        <v>1205</v>
      </c>
      <c r="E3254" s="4"/>
      <c r="F3254" s="9"/>
      <c r="G3254" s="4"/>
      <c r="H3254" s="4"/>
      <c r="I3254" s="4"/>
    </row>
    <row r="3255" spans="1:9" x14ac:dyDescent="0.2">
      <c r="A3255" s="11" t="s">
        <v>2254</v>
      </c>
      <c r="B3255" s="8">
        <v>10.71</v>
      </c>
      <c r="C3255" s="5" t="s">
        <v>1205</v>
      </c>
      <c r="D3255" s="5" t="s">
        <v>1205</v>
      </c>
      <c r="E3255" s="4"/>
      <c r="F3255" s="9"/>
      <c r="G3255" s="4"/>
      <c r="H3255" s="4"/>
      <c r="I3255" s="4"/>
    </row>
    <row r="3256" spans="1:9" x14ac:dyDescent="0.2">
      <c r="A3256" s="11" t="s">
        <v>2255</v>
      </c>
      <c r="B3256" s="8">
        <v>10.71</v>
      </c>
      <c r="C3256" s="5" t="s">
        <v>1205</v>
      </c>
      <c r="D3256" s="5" t="s">
        <v>1205</v>
      </c>
      <c r="E3256" s="4"/>
      <c r="F3256" s="9"/>
      <c r="G3256" s="4"/>
      <c r="H3256" s="4"/>
      <c r="I3256" s="4"/>
    </row>
    <row r="3257" spans="1:9" x14ac:dyDescent="0.2">
      <c r="A3257" s="11" t="s">
        <v>2256</v>
      </c>
      <c r="B3257" s="8">
        <v>10.74</v>
      </c>
      <c r="C3257" s="5" t="s">
        <v>1205</v>
      </c>
      <c r="D3257" s="5" t="s">
        <v>1205</v>
      </c>
      <c r="E3257" s="4"/>
      <c r="F3257" s="9"/>
      <c r="G3257" s="4"/>
      <c r="H3257" s="4"/>
      <c r="I3257" s="4"/>
    </row>
    <row r="3258" spans="1:9" x14ac:dyDescent="0.2">
      <c r="A3258" s="11" t="s">
        <v>2257</v>
      </c>
      <c r="B3258" s="8">
        <v>10.71</v>
      </c>
      <c r="C3258" s="5" t="s">
        <v>1205</v>
      </c>
      <c r="D3258" s="5" t="s">
        <v>1205</v>
      </c>
      <c r="E3258" s="4"/>
      <c r="F3258" s="9"/>
      <c r="G3258" s="4"/>
      <c r="H3258" s="4"/>
      <c r="I3258" s="4"/>
    </row>
    <row r="3259" spans="1:9" x14ac:dyDescent="0.2">
      <c r="A3259" s="11" t="s">
        <v>2258</v>
      </c>
      <c r="B3259" s="8">
        <v>10.71</v>
      </c>
      <c r="C3259" s="5" t="s">
        <v>1205</v>
      </c>
      <c r="D3259" s="5" t="s">
        <v>1205</v>
      </c>
      <c r="E3259" s="4"/>
      <c r="F3259" s="9"/>
      <c r="G3259" s="4"/>
      <c r="H3259" s="4"/>
      <c r="I3259" s="4"/>
    </row>
    <row r="3260" spans="1:9" x14ac:dyDescent="0.2">
      <c r="A3260" s="11" t="s">
        <v>2259</v>
      </c>
      <c r="B3260" s="8">
        <v>10.76</v>
      </c>
      <c r="C3260" s="5" t="s">
        <v>1205</v>
      </c>
      <c r="D3260" s="5" t="s">
        <v>1205</v>
      </c>
      <c r="E3260" s="4"/>
      <c r="F3260" s="9"/>
      <c r="G3260" s="4"/>
      <c r="H3260" s="4"/>
      <c r="I3260" s="4"/>
    </row>
    <row r="3261" spans="1:9" x14ac:dyDescent="0.2">
      <c r="A3261" s="11" t="s">
        <v>2260</v>
      </c>
      <c r="B3261" s="8">
        <v>10.7</v>
      </c>
      <c r="C3261" s="5" t="s">
        <v>1205</v>
      </c>
      <c r="D3261" s="5" t="s">
        <v>1205</v>
      </c>
      <c r="E3261" s="4"/>
      <c r="F3261" s="9"/>
      <c r="G3261" s="4"/>
      <c r="H3261" s="4"/>
      <c r="I3261" s="4"/>
    </row>
    <row r="3262" spans="1:9" x14ac:dyDescent="0.2">
      <c r="A3262" s="11" t="s">
        <v>2261</v>
      </c>
      <c r="B3262" s="8">
        <v>10.69</v>
      </c>
      <c r="C3262" s="5" t="s">
        <v>1205</v>
      </c>
      <c r="D3262" s="5" t="s">
        <v>1205</v>
      </c>
      <c r="E3262" s="4"/>
      <c r="F3262" s="9"/>
      <c r="G3262" s="4"/>
      <c r="H3262" s="4"/>
      <c r="I3262" s="4"/>
    </row>
    <row r="3263" spans="1:9" x14ac:dyDescent="0.2">
      <c r="A3263" s="11" t="s">
        <v>2262</v>
      </c>
      <c r="B3263" s="8">
        <v>10.65</v>
      </c>
      <c r="C3263" s="5" t="s">
        <v>1205</v>
      </c>
      <c r="D3263" s="5" t="s">
        <v>1205</v>
      </c>
      <c r="E3263" s="4"/>
      <c r="F3263" s="9"/>
      <c r="G3263" s="4"/>
      <c r="H3263" s="4"/>
      <c r="I3263" s="4"/>
    </row>
    <row r="3264" spans="1:9" x14ac:dyDescent="0.2">
      <c r="A3264" s="11" t="s">
        <v>2263</v>
      </c>
      <c r="B3264" s="8">
        <v>10.65</v>
      </c>
      <c r="C3264" s="5" t="s">
        <v>1205</v>
      </c>
      <c r="D3264" s="5" t="s">
        <v>1205</v>
      </c>
      <c r="E3264" s="4"/>
      <c r="F3264" s="9"/>
      <c r="G3264" s="4"/>
      <c r="H3264" s="4"/>
      <c r="I3264" s="4"/>
    </row>
    <row r="3265" spans="1:9" x14ac:dyDescent="0.2">
      <c r="A3265" s="11" t="s">
        <v>2264</v>
      </c>
      <c r="B3265" s="8">
        <v>10.69</v>
      </c>
      <c r="C3265" s="5" t="s">
        <v>1205</v>
      </c>
      <c r="D3265" s="5" t="s">
        <v>1205</v>
      </c>
      <c r="E3265" s="4"/>
      <c r="F3265" s="9"/>
      <c r="G3265" s="4"/>
      <c r="H3265" s="4"/>
      <c r="I3265" s="4"/>
    </row>
    <row r="3266" spans="1:9" x14ac:dyDescent="0.2">
      <c r="A3266" s="11" t="s">
        <v>2265</v>
      </c>
      <c r="B3266" s="8">
        <v>10.66</v>
      </c>
      <c r="C3266" s="5" t="s">
        <v>1205</v>
      </c>
      <c r="D3266" s="5" t="s">
        <v>1205</v>
      </c>
      <c r="E3266" s="4"/>
      <c r="F3266" s="9"/>
      <c r="G3266" s="4"/>
      <c r="H3266" s="4"/>
      <c r="I3266" s="4"/>
    </row>
    <row r="3267" spans="1:9" x14ac:dyDescent="0.2">
      <c r="A3267" s="11" t="s">
        <v>2266</v>
      </c>
      <c r="B3267" s="8">
        <v>10.65</v>
      </c>
      <c r="C3267" s="5" t="s">
        <v>1205</v>
      </c>
      <c r="D3267" s="5" t="s">
        <v>1205</v>
      </c>
      <c r="E3267" s="4"/>
      <c r="F3267" s="9"/>
      <c r="G3267" s="4"/>
      <c r="H3267" s="4"/>
      <c r="I3267" s="4"/>
    </row>
    <row r="3268" spans="1:9" x14ac:dyDescent="0.2">
      <c r="A3268" s="11" t="s">
        <v>2267</v>
      </c>
      <c r="B3268" s="8">
        <v>10.64</v>
      </c>
      <c r="C3268" s="5" t="s">
        <v>1205</v>
      </c>
      <c r="D3268" s="5" t="s">
        <v>1205</v>
      </c>
      <c r="E3268" s="4"/>
      <c r="F3268" s="9"/>
      <c r="G3268" s="4"/>
      <c r="H3268" s="4"/>
      <c r="I3268" s="4"/>
    </row>
    <row r="3269" spans="1:9" x14ac:dyDescent="0.2">
      <c r="A3269" s="11" t="s">
        <v>2268</v>
      </c>
      <c r="B3269" s="8">
        <v>10.7</v>
      </c>
      <c r="C3269" s="6">
        <v>0.01</v>
      </c>
      <c r="D3269" s="6">
        <v>0.1</v>
      </c>
      <c r="E3269" s="4"/>
      <c r="F3269" s="9"/>
      <c r="G3269" s="4"/>
      <c r="H3269" s="4"/>
      <c r="I3269" s="4"/>
    </row>
    <row r="3270" spans="1:9" x14ac:dyDescent="0.2">
      <c r="A3270" s="11" t="s">
        <v>2269</v>
      </c>
      <c r="B3270" s="8">
        <v>10.69</v>
      </c>
      <c r="C3270" s="5" t="s">
        <v>1205</v>
      </c>
      <c r="D3270" s="5" t="s">
        <v>1205</v>
      </c>
      <c r="E3270" s="4"/>
      <c r="F3270" s="9"/>
      <c r="G3270" s="4"/>
      <c r="H3270" s="4"/>
      <c r="I3270" s="4"/>
    </row>
    <row r="3271" spans="1:9" x14ac:dyDescent="0.2">
      <c r="A3271" s="11" t="s">
        <v>2270</v>
      </c>
      <c r="B3271" s="8">
        <v>10.7</v>
      </c>
      <c r="C3271" s="5" t="s">
        <v>1205</v>
      </c>
      <c r="D3271" s="5" t="s">
        <v>1205</v>
      </c>
      <c r="E3271" s="4"/>
      <c r="F3271" s="9"/>
      <c r="G3271" s="4"/>
      <c r="H3271" s="4"/>
      <c r="I3271" s="4"/>
    </row>
    <row r="3272" spans="1:9" x14ac:dyDescent="0.2">
      <c r="A3272" s="11" t="s">
        <v>2271</v>
      </c>
      <c r="B3272" s="8">
        <v>10.72</v>
      </c>
      <c r="C3272" s="5" t="s">
        <v>1205</v>
      </c>
      <c r="D3272" s="5" t="s">
        <v>1205</v>
      </c>
      <c r="E3272" s="4"/>
      <c r="F3272" s="9"/>
      <c r="G3272" s="4"/>
      <c r="H3272" s="4"/>
      <c r="I3272" s="4"/>
    </row>
    <row r="3273" spans="1:9" x14ac:dyDescent="0.2">
      <c r="A3273" s="11" t="s">
        <v>2272</v>
      </c>
      <c r="B3273" s="8">
        <v>10.69</v>
      </c>
      <c r="C3273" s="5" t="s">
        <v>1205</v>
      </c>
      <c r="D3273" s="5" t="s">
        <v>1205</v>
      </c>
      <c r="E3273" s="4"/>
      <c r="F3273" s="9"/>
      <c r="G3273" s="4"/>
      <c r="H3273" s="4"/>
      <c r="I3273" s="4"/>
    </row>
    <row r="3274" spans="1:9" x14ac:dyDescent="0.2">
      <c r="A3274" s="11" t="s">
        <v>2273</v>
      </c>
      <c r="B3274" s="8">
        <v>10.67</v>
      </c>
      <c r="C3274" s="5" t="s">
        <v>1205</v>
      </c>
      <c r="D3274" s="5" t="s">
        <v>1205</v>
      </c>
      <c r="E3274" s="4"/>
      <c r="F3274" s="9"/>
      <c r="G3274" s="4"/>
      <c r="H3274" s="4"/>
      <c r="I3274" s="4"/>
    </row>
    <row r="3275" spans="1:9" x14ac:dyDescent="0.2">
      <c r="A3275" s="11" t="s">
        <v>2274</v>
      </c>
      <c r="B3275" s="8">
        <v>10.69</v>
      </c>
      <c r="C3275" s="5" t="s">
        <v>1205</v>
      </c>
      <c r="D3275" s="5" t="s">
        <v>1205</v>
      </c>
      <c r="E3275" s="4"/>
      <c r="F3275" s="9"/>
      <c r="G3275" s="4"/>
      <c r="H3275" s="4"/>
      <c r="I3275" s="4"/>
    </row>
    <row r="3276" spans="1:9" x14ac:dyDescent="0.2">
      <c r="A3276" s="11" t="s">
        <v>2275</v>
      </c>
      <c r="B3276" s="8">
        <v>10.8</v>
      </c>
      <c r="C3276" s="5" t="s">
        <v>1205</v>
      </c>
      <c r="D3276" s="5" t="s">
        <v>1205</v>
      </c>
      <c r="E3276" s="4"/>
      <c r="F3276" s="9"/>
      <c r="G3276" s="4"/>
      <c r="H3276" s="4"/>
      <c r="I3276" s="4"/>
    </row>
    <row r="3277" spans="1:9" x14ac:dyDescent="0.2">
      <c r="A3277" s="11" t="s">
        <v>2276</v>
      </c>
      <c r="B3277" s="8">
        <v>10.78</v>
      </c>
      <c r="C3277" s="5" t="s">
        <v>1205</v>
      </c>
      <c r="D3277" s="5" t="s">
        <v>1205</v>
      </c>
      <c r="E3277" s="4"/>
      <c r="F3277" s="9"/>
      <c r="G3277" s="4"/>
      <c r="H3277" s="4"/>
      <c r="I3277" s="4"/>
    </row>
    <row r="3278" spans="1:9" x14ac:dyDescent="0.2">
      <c r="A3278" s="11" t="s">
        <v>2277</v>
      </c>
      <c r="B3278" s="8">
        <v>10.74</v>
      </c>
      <c r="C3278" s="5" t="s">
        <v>1205</v>
      </c>
      <c r="D3278" s="5" t="s">
        <v>1205</v>
      </c>
      <c r="E3278" s="4"/>
      <c r="F3278" s="9"/>
      <c r="G3278" s="4"/>
      <c r="H3278" s="4"/>
      <c r="I3278" s="4"/>
    </row>
    <row r="3279" spans="1:9" x14ac:dyDescent="0.2">
      <c r="A3279" s="11" t="s">
        <v>2278</v>
      </c>
      <c r="B3279" s="8">
        <v>10.73</v>
      </c>
      <c r="C3279" s="5" t="s">
        <v>1205</v>
      </c>
      <c r="D3279" s="5" t="s">
        <v>1205</v>
      </c>
      <c r="E3279" s="4"/>
      <c r="F3279" s="9"/>
      <c r="G3279" s="4"/>
      <c r="H3279" s="4"/>
      <c r="I3279" s="4"/>
    </row>
    <row r="3280" spans="1:9" x14ac:dyDescent="0.2">
      <c r="A3280" s="11" t="s">
        <v>2279</v>
      </c>
      <c r="B3280" s="8">
        <v>10.75</v>
      </c>
      <c r="C3280" s="5" t="s">
        <v>1205</v>
      </c>
      <c r="D3280" s="5" t="s">
        <v>1205</v>
      </c>
      <c r="E3280" s="4"/>
      <c r="F3280" s="9"/>
      <c r="G3280" s="4"/>
      <c r="H3280" s="4"/>
      <c r="I3280" s="4"/>
    </row>
    <row r="3281" spans="1:9" x14ac:dyDescent="0.2">
      <c r="A3281" s="11" t="s">
        <v>2280</v>
      </c>
      <c r="B3281" s="8">
        <v>10.79</v>
      </c>
      <c r="C3281" s="5" t="s">
        <v>1205</v>
      </c>
      <c r="D3281" s="5" t="s">
        <v>1205</v>
      </c>
      <c r="E3281" s="4"/>
      <c r="F3281" s="9"/>
      <c r="G3281" s="4"/>
      <c r="H3281" s="4"/>
      <c r="I3281" s="4"/>
    </row>
    <row r="3282" spans="1:9" x14ac:dyDescent="0.2">
      <c r="A3282" s="11" t="s">
        <v>2281</v>
      </c>
      <c r="B3282" s="8">
        <v>10.79</v>
      </c>
      <c r="C3282" s="5" t="s">
        <v>1205</v>
      </c>
      <c r="D3282" s="5" t="s">
        <v>1205</v>
      </c>
      <c r="E3282" s="4"/>
      <c r="F3282" s="9"/>
      <c r="G3282" s="4"/>
      <c r="H3282" s="4"/>
      <c r="I3282" s="4"/>
    </row>
    <row r="3283" spans="1:9" x14ac:dyDescent="0.2">
      <c r="A3283" s="11" t="s">
        <v>2282</v>
      </c>
      <c r="B3283" s="8">
        <v>10.78</v>
      </c>
      <c r="C3283" s="5" t="s">
        <v>1205</v>
      </c>
      <c r="D3283" s="5" t="s">
        <v>1205</v>
      </c>
      <c r="E3283" s="4"/>
      <c r="F3283" s="9"/>
      <c r="G3283" s="4"/>
      <c r="H3283" s="4"/>
      <c r="I3283" s="4"/>
    </row>
    <row r="3284" spans="1:9" x14ac:dyDescent="0.2">
      <c r="A3284" s="11" t="s">
        <v>2283</v>
      </c>
      <c r="B3284" s="8">
        <v>10.77</v>
      </c>
      <c r="C3284" s="5" t="s">
        <v>1205</v>
      </c>
      <c r="D3284" s="5" t="s">
        <v>1205</v>
      </c>
      <c r="E3284" s="4"/>
      <c r="F3284" s="9"/>
      <c r="G3284" s="4"/>
      <c r="H3284" s="4"/>
      <c r="I3284" s="4"/>
    </row>
    <row r="3285" spans="1:9" x14ac:dyDescent="0.2">
      <c r="A3285" s="11" t="s">
        <v>2284</v>
      </c>
      <c r="B3285" s="8">
        <v>10.73</v>
      </c>
      <c r="C3285" s="5" t="s">
        <v>1205</v>
      </c>
      <c r="D3285" s="5" t="s">
        <v>1205</v>
      </c>
      <c r="E3285" s="4"/>
      <c r="F3285" s="9"/>
      <c r="G3285" s="4"/>
      <c r="H3285" s="4"/>
      <c r="I3285" s="4"/>
    </row>
    <row r="3286" spans="1:9" x14ac:dyDescent="0.2">
      <c r="A3286" s="11" t="s">
        <v>2285</v>
      </c>
      <c r="B3286" s="8">
        <v>10.69</v>
      </c>
      <c r="C3286" s="5" t="s">
        <v>1205</v>
      </c>
      <c r="D3286" s="5" t="s">
        <v>1205</v>
      </c>
      <c r="E3286" s="4"/>
      <c r="F3286" s="9"/>
      <c r="G3286" s="4"/>
      <c r="H3286" s="4"/>
      <c r="I3286" s="4"/>
    </row>
    <row r="3287" spans="1:9" x14ac:dyDescent="0.2">
      <c r="A3287" s="11" t="s">
        <v>2286</v>
      </c>
      <c r="B3287" s="8">
        <v>10.67</v>
      </c>
      <c r="C3287" s="5" t="s">
        <v>1205</v>
      </c>
      <c r="D3287" s="5" t="s">
        <v>1205</v>
      </c>
      <c r="E3287" s="4"/>
      <c r="F3287" s="9"/>
      <c r="G3287" s="4"/>
      <c r="H3287" s="4"/>
      <c r="I3287" s="4"/>
    </row>
    <row r="3288" spans="1:9" x14ac:dyDescent="0.2">
      <c r="A3288" s="11" t="s">
        <v>2287</v>
      </c>
      <c r="B3288" s="8">
        <v>10.66</v>
      </c>
      <c r="C3288" s="5" t="s">
        <v>1205</v>
      </c>
      <c r="D3288" s="5" t="s">
        <v>1205</v>
      </c>
      <c r="E3288" s="4"/>
      <c r="F3288" s="9"/>
      <c r="G3288" s="4"/>
      <c r="H3288" s="4"/>
      <c r="I3288" s="4"/>
    </row>
    <row r="3289" spans="1:9" x14ac:dyDescent="0.2">
      <c r="A3289" s="11" t="s">
        <v>2288</v>
      </c>
      <c r="B3289" s="8">
        <v>10.62</v>
      </c>
      <c r="C3289" s="5" t="s">
        <v>1205</v>
      </c>
      <c r="D3289" s="5" t="s">
        <v>1205</v>
      </c>
      <c r="E3289" s="4"/>
      <c r="F3289" s="9"/>
      <c r="G3289" s="4"/>
      <c r="H3289" s="4"/>
      <c r="I3289" s="4"/>
    </row>
    <row r="3290" spans="1:9" x14ac:dyDescent="0.2">
      <c r="A3290" s="11" t="s">
        <v>2289</v>
      </c>
      <c r="B3290" s="8">
        <v>10.55</v>
      </c>
      <c r="C3290" s="5" t="s">
        <v>1205</v>
      </c>
      <c r="D3290" s="5" t="s">
        <v>1205</v>
      </c>
      <c r="E3290" s="4"/>
      <c r="F3290" s="9"/>
      <c r="G3290" s="4"/>
      <c r="H3290" s="4"/>
      <c r="I3290" s="4"/>
    </row>
    <row r="3291" spans="1:9" x14ac:dyDescent="0.2">
      <c r="A3291" s="11" t="s">
        <v>2290</v>
      </c>
      <c r="B3291" s="8">
        <v>10.52</v>
      </c>
      <c r="C3291" s="6">
        <v>-0.06</v>
      </c>
      <c r="D3291" s="6">
        <v>-0.6</v>
      </c>
      <c r="E3291" s="4"/>
      <c r="F3291" s="9"/>
      <c r="G3291" s="4"/>
      <c r="H3291" s="4"/>
      <c r="I3291" s="4"/>
    </row>
    <row r="3292" spans="1:9" x14ac:dyDescent="0.2">
      <c r="A3292" s="11" t="s">
        <v>2291</v>
      </c>
      <c r="B3292" s="8">
        <v>10.59</v>
      </c>
      <c r="C3292" s="5" t="s">
        <v>1205</v>
      </c>
      <c r="D3292" s="5" t="s">
        <v>1205</v>
      </c>
      <c r="E3292" s="4"/>
      <c r="F3292" s="9"/>
      <c r="G3292" s="4"/>
      <c r="H3292" s="4"/>
      <c r="I3292" s="4"/>
    </row>
    <row r="3293" spans="1:9" x14ac:dyDescent="0.2">
      <c r="A3293" s="11" t="s">
        <v>2292</v>
      </c>
      <c r="B3293" s="8">
        <v>10.53</v>
      </c>
      <c r="C3293" s="5" t="s">
        <v>1205</v>
      </c>
      <c r="D3293" s="5" t="s">
        <v>1205</v>
      </c>
      <c r="E3293" s="4"/>
      <c r="F3293" s="9"/>
      <c r="G3293" s="4"/>
      <c r="H3293" s="4"/>
      <c r="I3293" s="4"/>
    </row>
    <row r="3294" spans="1:9" x14ac:dyDescent="0.2">
      <c r="A3294" s="11" t="s">
        <v>2293</v>
      </c>
      <c r="B3294" s="8">
        <v>10.58</v>
      </c>
      <c r="C3294" s="5" t="s">
        <v>1205</v>
      </c>
      <c r="D3294" s="5" t="s">
        <v>1205</v>
      </c>
      <c r="E3294" s="4"/>
      <c r="F3294" s="9"/>
      <c r="G3294" s="4"/>
      <c r="H3294" s="4"/>
      <c r="I3294" s="4"/>
    </row>
    <row r="3295" spans="1:9" x14ac:dyDescent="0.2">
      <c r="A3295" s="11" t="s">
        <v>2294</v>
      </c>
      <c r="B3295" s="8">
        <v>10.55</v>
      </c>
      <c r="C3295" s="5" t="s">
        <v>1205</v>
      </c>
      <c r="D3295" s="5" t="s">
        <v>1205</v>
      </c>
      <c r="E3295" s="4"/>
      <c r="F3295" s="9"/>
      <c r="G3295" s="4"/>
      <c r="H3295" s="4"/>
      <c r="I3295" s="4"/>
    </row>
    <row r="3296" spans="1:9" x14ac:dyDescent="0.2">
      <c r="A3296" s="11" t="s">
        <v>2295</v>
      </c>
      <c r="B3296" s="8">
        <v>10.61</v>
      </c>
      <c r="C3296" s="5" t="s">
        <v>1205</v>
      </c>
      <c r="D3296" s="5" t="s">
        <v>1205</v>
      </c>
      <c r="E3296" s="4"/>
      <c r="F3296" s="9"/>
      <c r="G3296" s="4"/>
      <c r="H3296" s="4"/>
      <c r="I3296" s="4"/>
    </row>
    <row r="3297" spans="1:9" x14ac:dyDescent="0.2">
      <c r="A3297" s="11" t="s">
        <v>2296</v>
      </c>
      <c r="B3297" s="8">
        <v>10.68</v>
      </c>
      <c r="C3297" s="5" t="s">
        <v>1205</v>
      </c>
      <c r="D3297" s="5" t="s">
        <v>1205</v>
      </c>
      <c r="E3297" s="4"/>
      <c r="F3297" s="9"/>
      <c r="G3297" s="4"/>
      <c r="H3297" s="4"/>
      <c r="I3297" s="4"/>
    </row>
    <row r="3298" spans="1:9" x14ac:dyDescent="0.2">
      <c r="A3298" s="11" t="s">
        <v>2297</v>
      </c>
      <c r="B3298" s="8">
        <v>10.64</v>
      </c>
      <c r="C3298" s="5" t="s">
        <v>1205</v>
      </c>
      <c r="D3298" s="5" t="s">
        <v>1205</v>
      </c>
      <c r="E3298" s="4"/>
      <c r="F3298" s="9"/>
      <c r="G3298" s="4"/>
      <c r="H3298" s="4"/>
      <c r="I3298" s="4"/>
    </row>
    <row r="3299" spans="1:9" x14ac:dyDescent="0.2">
      <c r="A3299" s="11" t="s">
        <v>2298</v>
      </c>
      <c r="B3299" s="8">
        <v>10.65</v>
      </c>
      <c r="C3299" s="5" t="s">
        <v>1205</v>
      </c>
      <c r="D3299" s="5" t="s">
        <v>1205</v>
      </c>
      <c r="E3299" s="4"/>
      <c r="F3299" s="9"/>
      <c r="G3299" s="4"/>
      <c r="H3299" s="4"/>
      <c r="I3299" s="4"/>
    </row>
    <row r="3300" spans="1:9" x14ac:dyDescent="0.2">
      <c r="A3300" s="11" t="s">
        <v>2299</v>
      </c>
      <c r="B3300" s="8">
        <v>10.63</v>
      </c>
      <c r="C3300" s="5" t="s">
        <v>1205</v>
      </c>
      <c r="D3300" s="5" t="s">
        <v>1205</v>
      </c>
      <c r="E3300" s="4"/>
      <c r="F3300" s="9"/>
      <c r="G3300" s="4"/>
      <c r="H3300" s="4"/>
      <c r="I3300" s="4"/>
    </row>
    <row r="3301" spans="1:9" x14ac:dyDescent="0.2">
      <c r="A3301" s="11" t="s">
        <v>2300</v>
      </c>
      <c r="B3301" s="8">
        <v>10.62</v>
      </c>
      <c r="C3301" s="5" t="s">
        <v>1205</v>
      </c>
      <c r="D3301" s="5" t="s">
        <v>1205</v>
      </c>
      <c r="E3301" s="4"/>
      <c r="F3301" s="9"/>
      <c r="G3301" s="4"/>
      <c r="H3301" s="4"/>
      <c r="I3301" s="4"/>
    </row>
    <row r="3302" spans="1:9" x14ac:dyDescent="0.2">
      <c r="A3302" s="11" t="s">
        <v>2301</v>
      </c>
      <c r="B3302" s="8">
        <v>10.57</v>
      </c>
      <c r="C3302" s="5" t="s">
        <v>1205</v>
      </c>
      <c r="D3302" s="5" t="s">
        <v>1205</v>
      </c>
      <c r="E3302" s="4"/>
      <c r="F3302" s="9"/>
      <c r="G3302" s="4"/>
      <c r="H3302" s="4"/>
      <c r="I3302" s="4"/>
    </row>
    <row r="3303" spans="1:9" x14ac:dyDescent="0.2">
      <c r="A3303" s="11" t="s">
        <v>2302</v>
      </c>
      <c r="B3303" s="8">
        <v>10.57</v>
      </c>
      <c r="C3303" s="5" t="s">
        <v>1205</v>
      </c>
      <c r="D3303" s="5" t="s">
        <v>1205</v>
      </c>
      <c r="E3303" s="4"/>
      <c r="F3303" s="9"/>
      <c r="G3303" s="4"/>
      <c r="H3303" s="4"/>
      <c r="I3303" s="4"/>
    </row>
    <row r="3304" spans="1:9" x14ac:dyDescent="0.2">
      <c r="A3304" s="11" t="s">
        <v>2303</v>
      </c>
      <c r="B3304" s="8">
        <v>10.53</v>
      </c>
      <c r="C3304" s="5" t="s">
        <v>1205</v>
      </c>
      <c r="D3304" s="5" t="s">
        <v>1205</v>
      </c>
      <c r="E3304" s="4"/>
      <c r="F3304" s="9"/>
      <c r="G3304" s="4"/>
      <c r="H3304" s="4"/>
      <c r="I3304" s="4"/>
    </row>
    <row r="3305" spans="1:9" x14ac:dyDescent="0.2">
      <c r="A3305" s="11" t="s">
        <v>2304</v>
      </c>
      <c r="B3305" s="8">
        <v>10.53</v>
      </c>
      <c r="C3305" s="5" t="s">
        <v>1205</v>
      </c>
      <c r="D3305" s="5" t="s">
        <v>1205</v>
      </c>
      <c r="E3305" s="4"/>
      <c r="F3305" s="9"/>
      <c r="G3305" s="4"/>
      <c r="H3305" s="4"/>
      <c r="I3305" s="4"/>
    </row>
    <row r="3306" spans="1:9" x14ac:dyDescent="0.2">
      <c r="A3306" s="11" t="s">
        <v>2305</v>
      </c>
      <c r="B3306" s="8">
        <v>10.56</v>
      </c>
      <c r="C3306" s="5" t="s">
        <v>1205</v>
      </c>
      <c r="D3306" s="5" t="s">
        <v>1205</v>
      </c>
      <c r="E3306" s="4"/>
      <c r="F3306" s="9"/>
      <c r="G3306" s="4"/>
      <c r="H3306" s="4"/>
      <c r="I3306" s="4"/>
    </row>
    <row r="3307" spans="1:9" x14ac:dyDescent="0.2">
      <c r="A3307" s="11" t="s">
        <v>2306</v>
      </c>
      <c r="B3307" s="8">
        <v>10.58</v>
      </c>
      <c r="C3307" s="5" t="s">
        <v>1205</v>
      </c>
      <c r="D3307" s="5" t="s">
        <v>1205</v>
      </c>
      <c r="E3307" s="4"/>
      <c r="F3307" s="9"/>
      <c r="G3307" s="4"/>
      <c r="H3307" s="4"/>
      <c r="I3307" s="4"/>
    </row>
    <row r="3308" spans="1:9" x14ac:dyDescent="0.2">
      <c r="A3308" s="11" t="s">
        <v>2307</v>
      </c>
      <c r="B3308" s="8">
        <v>10.55</v>
      </c>
      <c r="C3308" s="5" t="s">
        <v>1205</v>
      </c>
      <c r="D3308" s="5" t="s">
        <v>1205</v>
      </c>
      <c r="E3308" s="4"/>
      <c r="F3308" s="9"/>
      <c r="G3308" s="4"/>
      <c r="H3308" s="4"/>
      <c r="I3308" s="4"/>
    </row>
    <row r="3309" spans="1:9" x14ac:dyDescent="0.2">
      <c r="A3309" s="11" t="s">
        <v>2308</v>
      </c>
      <c r="B3309" s="8">
        <v>10.61</v>
      </c>
      <c r="C3309" s="5" t="s">
        <v>1205</v>
      </c>
      <c r="D3309" s="5" t="s">
        <v>1205</v>
      </c>
      <c r="E3309" s="4"/>
      <c r="F3309" s="9"/>
      <c r="G3309" s="4"/>
      <c r="H3309" s="4"/>
      <c r="I3309" s="4"/>
    </row>
    <row r="3310" spans="1:9" x14ac:dyDescent="0.2">
      <c r="A3310" s="11" t="s">
        <v>2309</v>
      </c>
      <c r="B3310" s="8">
        <v>10.58</v>
      </c>
      <c r="C3310" s="5" t="s">
        <v>1205</v>
      </c>
      <c r="D3310" s="5" t="s">
        <v>1205</v>
      </c>
      <c r="E3310" s="4"/>
      <c r="F3310" s="9"/>
      <c r="G3310" s="4"/>
      <c r="H3310" s="4"/>
      <c r="I3310" s="4"/>
    </row>
    <row r="3311" spans="1:9" x14ac:dyDescent="0.2">
      <c r="A3311" s="11" t="s">
        <v>2310</v>
      </c>
      <c r="B3311" s="8">
        <v>10.54</v>
      </c>
      <c r="C3311" s="5" t="s">
        <v>1205</v>
      </c>
      <c r="D3311" s="5" t="s">
        <v>1205</v>
      </c>
      <c r="E3311" s="4"/>
      <c r="F3311" s="9"/>
      <c r="G3311" s="4"/>
      <c r="H3311" s="4"/>
      <c r="I3311" s="4"/>
    </row>
    <row r="3312" spans="1:9" x14ac:dyDescent="0.2">
      <c r="A3312" s="11" t="s">
        <v>2311</v>
      </c>
      <c r="B3312" s="8">
        <v>10.52</v>
      </c>
      <c r="C3312" s="5" t="s">
        <v>1205</v>
      </c>
      <c r="D3312" s="5" t="s">
        <v>1205</v>
      </c>
      <c r="E3312" s="4"/>
      <c r="F3312" s="9"/>
      <c r="G3312" s="4"/>
      <c r="H3312" s="4"/>
      <c r="I3312" s="4"/>
    </row>
    <row r="3313" spans="1:9" x14ac:dyDescent="0.2">
      <c r="A3313" s="11" t="s">
        <v>2312</v>
      </c>
      <c r="B3313" s="8">
        <v>10.44</v>
      </c>
      <c r="C3313" s="6">
        <v>-0.04</v>
      </c>
      <c r="D3313" s="6">
        <v>-0.4</v>
      </c>
      <c r="E3313" s="4"/>
      <c r="F3313" s="9"/>
      <c r="G3313" s="4"/>
      <c r="H3313" s="4"/>
      <c r="I3313" s="4"/>
    </row>
    <row r="3314" spans="1:9" x14ac:dyDescent="0.2">
      <c r="A3314" s="11" t="s">
        <v>2313</v>
      </c>
      <c r="B3314" s="8">
        <v>10.49</v>
      </c>
      <c r="C3314" s="5" t="s">
        <v>1205</v>
      </c>
      <c r="D3314" s="5" t="s">
        <v>1205</v>
      </c>
      <c r="E3314" s="4"/>
      <c r="F3314" s="9"/>
      <c r="G3314" s="4"/>
      <c r="H3314" s="4"/>
      <c r="I3314" s="4"/>
    </row>
    <row r="3315" spans="1:9" x14ac:dyDescent="0.2">
      <c r="A3315" s="11" t="s">
        <v>2314</v>
      </c>
      <c r="B3315" s="8">
        <v>10.5</v>
      </c>
      <c r="C3315" s="5" t="s">
        <v>1205</v>
      </c>
      <c r="D3315" s="5" t="s">
        <v>1205</v>
      </c>
      <c r="E3315" s="4"/>
      <c r="F3315" s="9"/>
      <c r="G3315" s="4"/>
      <c r="H3315" s="4"/>
      <c r="I3315" s="4"/>
    </row>
    <row r="3316" spans="1:9" x14ac:dyDescent="0.2">
      <c r="A3316" s="11" t="s">
        <v>2315</v>
      </c>
      <c r="B3316" s="8">
        <v>10.51</v>
      </c>
      <c r="C3316" s="5" t="s">
        <v>1205</v>
      </c>
      <c r="D3316" s="5" t="s">
        <v>1205</v>
      </c>
      <c r="E3316" s="4"/>
      <c r="F3316" s="9"/>
      <c r="G3316" s="4"/>
      <c r="H3316" s="4"/>
      <c r="I3316" s="4"/>
    </row>
    <row r="3317" spans="1:9" x14ac:dyDescent="0.2">
      <c r="A3317" s="11" t="s">
        <v>2316</v>
      </c>
      <c r="B3317" s="8">
        <v>10.46</v>
      </c>
      <c r="C3317" s="5" t="s">
        <v>1205</v>
      </c>
      <c r="D3317" s="5" t="s">
        <v>1205</v>
      </c>
      <c r="E3317" s="4"/>
      <c r="F3317" s="9"/>
      <c r="G3317" s="4"/>
      <c r="H3317" s="4"/>
      <c r="I3317" s="4"/>
    </row>
    <row r="3318" spans="1:9" x14ac:dyDescent="0.2">
      <c r="A3318" s="11" t="s">
        <v>2317</v>
      </c>
      <c r="B3318" s="8">
        <v>10.46</v>
      </c>
      <c r="C3318" s="5" t="s">
        <v>1205</v>
      </c>
      <c r="D3318" s="5" t="s">
        <v>1205</v>
      </c>
      <c r="E3318" s="4"/>
      <c r="F3318" s="9"/>
      <c r="G3318" s="4"/>
      <c r="H3318" s="4"/>
      <c r="I3318" s="4"/>
    </row>
    <row r="3319" spans="1:9" x14ac:dyDescent="0.2">
      <c r="A3319" s="11" t="s">
        <v>2318</v>
      </c>
      <c r="B3319" s="8">
        <v>10.43</v>
      </c>
      <c r="C3319" s="5" t="s">
        <v>1205</v>
      </c>
      <c r="D3319" s="5" t="s">
        <v>1205</v>
      </c>
      <c r="E3319" s="4"/>
      <c r="F3319" s="9"/>
      <c r="G3319" s="4"/>
      <c r="H3319" s="4"/>
      <c r="I3319" s="4"/>
    </row>
    <row r="3320" spans="1:9" x14ac:dyDescent="0.2">
      <c r="A3320" s="11" t="s">
        <v>2319</v>
      </c>
      <c r="B3320" s="8">
        <v>10.39</v>
      </c>
      <c r="C3320" s="5" t="s">
        <v>1205</v>
      </c>
      <c r="D3320" s="5" t="s">
        <v>1205</v>
      </c>
      <c r="E3320" s="4"/>
      <c r="F3320" s="9"/>
      <c r="G3320" s="4"/>
      <c r="H3320" s="4"/>
      <c r="I3320" s="4"/>
    </row>
    <row r="3321" spans="1:9" x14ac:dyDescent="0.2">
      <c r="A3321" s="11" t="s">
        <v>2320</v>
      </c>
      <c r="B3321" s="8">
        <v>10.25</v>
      </c>
      <c r="C3321" s="5" t="s">
        <v>1205</v>
      </c>
      <c r="D3321" s="5" t="s">
        <v>1205</v>
      </c>
      <c r="E3321" s="4"/>
      <c r="F3321" s="9"/>
      <c r="G3321" s="4"/>
      <c r="H3321" s="4"/>
      <c r="I3321" s="4"/>
    </row>
    <row r="3322" spans="1:9" x14ac:dyDescent="0.2">
      <c r="A3322" s="11" t="s">
        <v>2321</v>
      </c>
      <c r="B3322" s="8">
        <v>10.26</v>
      </c>
      <c r="C3322" s="5" t="s">
        <v>1205</v>
      </c>
      <c r="D3322" s="5" t="s">
        <v>1205</v>
      </c>
      <c r="E3322" s="4"/>
      <c r="F3322" s="9"/>
      <c r="G3322" s="4"/>
      <c r="H3322" s="4"/>
      <c r="I3322" s="4"/>
    </row>
    <row r="3323" spans="1:9" x14ac:dyDescent="0.2">
      <c r="A3323" s="11" t="s">
        <v>2322</v>
      </c>
      <c r="B3323" s="8">
        <v>10.29</v>
      </c>
      <c r="C3323" s="5" t="s">
        <v>1205</v>
      </c>
      <c r="D3323" s="5" t="s">
        <v>1205</v>
      </c>
      <c r="E3323" s="4"/>
      <c r="F3323" s="9"/>
      <c r="G3323" s="4"/>
      <c r="H3323" s="4"/>
      <c r="I3323" s="4"/>
    </row>
    <row r="3324" spans="1:9" x14ac:dyDescent="0.2">
      <c r="A3324" s="11" t="s">
        <v>2323</v>
      </c>
      <c r="B3324" s="8">
        <v>10.4</v>
      </c>
      <c r="C3324" s="5" t="s">
        <v>1205</v>
      </c>
      <c r="D3324" s="5" t="s">
        <v>1205</v>
      </c>
      <c r="E3324" s="4"/>
      <c r="F3324" s="9"/>
      <c r="G3324" s="4"/>
      <c r="H3324" s="4"/>
      <c r="I3324" s="4"/>
    </row>
    <row r="3325" spans="1:9" x14ac:dyDescent="0.2">
      <c r="A3325" s="11" t="s">
        <v>2324</v>
      </c>
      <c r="B3325" s="8">
        <v>10.45</v>
      </c>
      <c r="C3325" s="5" t="s">
        <v>1205</v>
      </c>
      <c r="D3325" s="5" t="s">
        <v>1205</v>
      </c>
      <c r="E3325" s="4"/>
      <c r="F3325" s="9"/>
      <c r="G3325" s="4"/>
      <c r="H3325" s="4"/>
      <c r="I3325" s="4"/>
    </row>
    <row r="3326" spans="1:9" x14ac:dyDescent="0.2">
      <c r="A3326" s="11" t="s">
        <v>2325</v>
      </c>
      <c r="B3326" s="8">
        <v>10.47</v>
      </c>
      <c r="C3326" s="5" t="s">
        <v>1205</v>
      </c>
      <c r="D3326" s="5" t="s">
        <v>1205</v>
      </c>
      <c r="E3326" s="4"/>
      <c r="F3326" s="9"/>
      <c r="G3326" s="4"/>
      <c r="H3326" s="4"/>
      <c r="I3326" s="4"/>
    </row>
    <row r="3327" spans="1:9" x14ac:dyDescent="0.2">
      <c r="A3327" s="11" t="s">
        <v>2326</v>
      </c>
      <c r="B3327" s="8">
        <v>10.45</v>
      </c>
      <c r="C3327" s="5" t="s">
        <v>1205</v>
      </c>
      <c r="D3327" s="5" t="s">
        <v>1205</v>
      </c>
      <c r="E3327" s="4"/>
      <c r="F3327" s="9"/>
      <c r="G3327" s="4"/>
      <c r="H3327" s="4"/>
      <c r="I3327" s="4"/>
    </row>
    <row r="3328" spans="1:9" x14ac:dyDescent="0.2">
      <c r="A3328" s="11" t="s">
        <v>2327</v>
      </c>
      <c r="B3328" s="8">
        <v>10.38</v>
      </c>
      <c r="C3328" s="5" t="s">
        <v>1205</v>
      </c>
      <c r="D3328" s="5" t="s">
        <v>1205</v>
      </c>
      <c r="E3328" s="4"/>
      <c r="F3328" s="9"/>
      <c r="G3328" s="4"/>
      <c r="H3328" s="4"/>
      <c r="I3328" s="4"/>
    </row>
    <row r="3329" spans="1:9" x14ac:dyDescent="0.2">
      <c r="A3329" s="11" t="s">
        <v>2328</v>
      </c>
      <c r="B3329" s="8">
        <v>10.31</v>
      </c>
      <c r="C3329" s="5" t="s">
        <v>1205</v>
      </c>
      <c r="D3329" s="5" t="s">
        <v>1205</v>
      </c>
      <c r="E3329" s="4"/>
      <c r="F3329" s="9"/>
      <c r="G3329" s="4"/>
      <c r="H3329" s="4"/>
      <c r="I3329" s="4"/>
    </row>
    <row r="3330" spans="1:9" x14ac:dyDescent="0.2">
      <c r="A3330" s="11" t="s">
        <v>2329</v>
      </c>
      <c r="B3330" s="8">
        <v>10.23</v>
      </c>
      <c r="C3330" s="5" t="s">
        <v>1205</v>
      </c>
      <c r="D3330" s="5" t="s">
        <v>1205</v>
      </c>
      <c r="E3330" s="4"/>
      <c r="F3330" s="9"/>
      <c r="G3330" s="4"/>
      <c r="H3330" s="4"/>
      <c r="I3330" s="4"/>
    </row>
    <row r="3331" spans="1:9" x14ac:dyDescent="0.2">
      <c r="A3331" s="11" t="s">
        <v>2330</v>
      </c>
      <c r="B3331" s="8">
        <v>10.24</v>
      </c>
      <c r="C3331" s="5" t="s">
        <v>1205</v>
      </c>
      <c r="D3331" s="5" t="s">
        <v>1205</v>
      </c>
      <c r="E3331" s="4"/>
      <c r="F3331" s="9"/>
      <c r="G3331" s="4"/>
      <c r="H3331" s="4"/>
      <c r="I3331" s="4"/>
    </row>
    <row r="3332" spans="1:9" x14ac:dyDescent="0.2">
      <c r="A3332" s="11" t="s">
        <v>2331</v>
      </c>
      <c r="B3332" s="8">
        <v>10.17</v>
      </c>
      <c r="C3332" s="5" t="s">
        <v>1205</v>
      </c>
      <c r="D3332" s="5" t="s">
        <v>1205</v>
      </c>
      <c r="E3332" s="4"/>
      <c r="F3332" s="9"/>
      <c r="G3332" s="4"/>
      <c r="H3332" s="4"/>
      <c r="I3332" s="4"/>
    </row>
    <row r="3333" spans="1:9" x14ac:dyDescent="0.2">
      <c r="A3333" s="11" t="s">
        <v>2332</v>
      </c>
      <c r="B3333" s="8">
        <v>10.17</v>
      </c>
      <c r="C3333" s="5" t="s">
        <v>1205</v>
      </c>
      <c r="D3333" s="5" t="s">
        <v>1205</v>
      </c>
      <c r="E3333" s="4"/>
      <c r="F3333" s="9"/>
      <c r="G3333" s="4"/>
      <c r="H3333" s="4"/>
      <c r="I3333" s="4"/>
    </row>
    <row r="3334" spans="1:9" x14ac:dyDescent="0.2">
      <c r="A3334" s="11" t="s">
        <v>2333</v>
      </c>
      <c r="B3334" s="8">
        <v>10.25</v>
      </c>
      <c r="C3334" s="5" t="s">
        <v>1205</v>
      </c>
      <c r="D3334" s="5" t="s">
        <v>1205</v>
      </c>
      <c r="E3334" s="4"/>
      <c r="F3334" s="9"/>
      <c r="G3334" s="4"/>
      <c r="H3334" s="4"/>
      <c r="I3334" s="4"/>
    </row>
    <row r="3335" spans="1:9" x14ac:dyDescent="0.2">
      <c r="A3335" s="11" t="s">
        <v>2334</v>
      </c>
      <c r="B3335" s="8">
        <v>10.39</v>
      </c>
      <c r="C3335" s="6">
        <v>-0.09</v>
      </c>
      <c r="D3335" s="6">
        <v>-0.91</v>
      </c>
      <c r="E3335" s="4"/>
      <c r="F3335" s="9"/>
      <c r="G3335" s="4"/>
      <c r="H3335" s="4"/>
      <c r="I3335" s="4"/>
    </row>
    <row r="3336" spans="1:9" x14ac:dyDescent="0.2">
      <c r="A3336" s="11" t="s">
        <v>2335</v>
      </c>
      <c r="B3336" s="8">
        <v>10.48</v>
      </c>
      <c r="C3336" s="5" t="s">
        <v>1205</v>
      </c>
      <c r="D3336" s="5" t="s">
        <v>1205</v>
      </c>
      <c r="E3336" s="4"/>
      <c r="F3336" s="9"/>
      <c r="G3336" s="4"/>
      <c r="H3336" s="4"/>
      <c r="I3336" s="4"/>
    </row>
    <row r="3337" spans="1:9" x14ac:dyDescent="0.2">
      <c r="A3337" s="11" t="s">
        <v>2336</v>
      </c>
      <c r="B3337" s="8">
        <v>10.5</v>
      </c>
      <c r="C3337" s="5" t="s">
        <v>1205</v>
      </c>
      <c r="D3337" s="5" t="s">
        <v>1205</v>
      </c>
      <c r="E3337" s="4"/>
      <c r="F3337" s="9"/>
      <c r="G3337" s="4"/>
      <c r="H3337" s="4"/>
      <c r="I3337" s="4"/>
    </row>
    <row r="3338" spans="1:9" x14ac:dyDescent="0.2">
      <c r="A3338" s="11" t="s">
        <v>2337</v>
      </c>
      <c r="B3338" s="8">
        <v>10.49</v>
      </c>
      <c r="C3338" s="5" t="s">
        <v>1205</v>
      </c>
      <c r="D3338" s="5" t="s">
        <v>1205</v>
      </c>
      <c r="E3338" s="4"/>
      <c r="F3338" s="9"/>
      <c r="G3338" s="4"/>
      <c r="H3338" s="4"/>
      <c r="I3338" s="4"/>
    </row>
    <row r="3339" spans="1:9" x14ac:dyDescent="0.2">
      <c r="A3339" s="11" t="s">
        <v>2338</v>
      </c>
      <c r="B3339" s="8">
        <v>10.54</v>
      </c>
      <c r="C3339" s="5" t="s">
        <v>1205</v>
      </c>
      <c r="D3339" s="5" t="s">
        <v>1205</v>
      </c>
      <c r="E3339" s="4"/>
      <c r="F3339" s="9"/>
      <c r="G3339" s="4"/>
      <c r="H3339" s="4"/>
      <c r="I3339" s="4"/>
    </row>
    <row r="3340" spans="1:9" x14ac:dyDescent="0.2">
      <c r="A3340" s="11" t="s">
        <v>2339</v>
      </c>
      <c r="B3340" s="8">
        <v>10.68</v>
      </c>
      <c r="C3340" s="5" t="s">
        <v>1205</v>
      </c>
      <c r="D3340" s="5" t="s">
        <v>1205</v>
      </c>
      <c r="E3340" s="4"/>
      <c r="F3340" s="9"/>
      <c r="G3340" s="4"/>
      <c r="H3340" s="4"/>
      <c r="I3340" s="4"/>
    </row>
    <row r="3341" spans="1:9" x14ac:dyDescent="0.2">
      <c r="A3341" s="11" t="s">
        <v>2340</v>
      </c>
      <c r="B3341" s="8">
        <v>10.69</v>
      </c>
      <c r="C3341" s="5" t="s">
        <v>1205</v>
      </c>
      <c r="D3341" s="5" t="s">
        <v>1205</v>
      </c>
      <c r="E3341" s="4"/>
      <c r="F3341" s="9"/>
      <c r="G3341" s="4"/>
      <c r="H3341" s="4"/>
      <c r="I3341" s="4"/>
    </row>
    <row r="3342" spans="1:9" x14ac:dyDescent="0.2">
      <c r="A3342" s="11" t="s">
        <v>2341</v>
      </c>
      <c r="B3342" s="8">
        <v>10.6</v>
      </c>
      <c r="C3342" s="5" t="s">
        <v>1205</v>
      </c>
      <c r="D3342" s="5" t="s">
        <v>1205</v>
      </c>
      <c r="E3342" s="4"/>
      <c r="F3342" s="9"/>
      <c r="G3342" s="4"/>
      <c r="H3342" s="4"/>
      <c r="I3342" s="4"/>
    </row>
    <row r="3343" spans="1:9" x14ac:dyDescent="0.2">
      <c r="A3343" s="11" t="s">
        <v>2342</v>
      </c>
      <c r="B3343" s="8">
        <v>10.6</v>
      </c>
      <c r="C3343" s="5" t="s">
        <v>1205</v>
      </c>
      <c r="D3343" s="5" t="s">
        <v>1205</v>
      </c>
      <c r="E3343" s="4"/>
      <c r="F3343" s="9"/>
      <c r="G3343" s="4"/>
      <c r="H3343" s="4"/>
      <c r="I3343" s="4"/>
    </row>
    <row r="3344" spans="1:9" x14ac:dyDescent="0.2">
      <c r="A3344" s="11" t="s">
        <v>2343</v>
      </c>
      <c r="B3344" s="8">
        <v>10.6</v>
      </c>
      <c r="C3344" s="5" t="s">
        <v>1205</v>
      </c>
      <c r="D3344" s="5" t="s">
        <v>1205</v>
      </c>
      <c r="E3344" s="4"/>
      <c r="F3344" s="9"/>
      <c r="G3344" s="4"/>
      <c r="H3344" s="4"/>
      <c r="I3344" s="4"/>
    </row>
    <row r="3345" spans="1:9" x14ac:dyDescent="0.2">
      <c r="A3345" s="11" t="s">
        <v>2344</v>
      </c>
      <c r="B3345" s="8">
        <v>10.57</v>
      </c>
      <c r="C3345" s="5" t="s">
        <v>1205</v>
      </c>
      <c r="D3345" s="5" t="s">
        <v>1205</v>
      </c>
      <c r="E3345" s="4"/>
      <c r="F3345" s="9"/>
      <c r="G3345" s="4"/>
      <c r="H3345" s="4"/>
      <c r="I3345" s="4"/>
    </row>
    <row r="3346" spans="1:9" x14ac:dyDescent="0.2">
      <c r="A3346" s="11" t="s">
        <v>2345</v>
      </c>
      <c r="B3346" s="8">
        <v>10.56</v>
      </c>
      <c r="C3346" s="5" t="s">
        <v>1205</v>
      </c>
      <c r="D3346" s="5" t="s">
        <v>1205</v>
      </c>
      <c r="E3346" s="4"/>
      <c r="F3346" s="9"/>
      <c r="G3346" s="4"/>
      <c r="H3346" s="4"/>
      <c r="I3346" s="4"/>
    </row>
    <row r="3347" spans="1:9" x14ac:dyDescent="0.2">
      <c r="A3347" s="11" t="s">
        <v>2346</v>
      </c>
      <c r="B3347" s="8">
        <v>10.53</v>
      </c>
      <c r="C3347" s="5" t="s">
        <v>1205</v>
      </c>
      <c r="D3347" s="5" t="s">
        <v>1205</v>
      </c>
      <c r="E3347" s="4"/>
      <c r="F3347" s="9"/>
      <c r="G3347" s="4"/>
      <c r="H3347" s="4"/>
      <c r="I3347" s="4"/>
    </row>
    <row r="3348" spans="1:9" x14ac:dyDescent="0.2">
      <c r="A3348" s="11" t="s">
        <v>2347</v>
      </c>
      <c r="B3348" s="8">
        <v>10.51</v>
      </c>
      <c r="C3348" s="5" t="s">
        <v>1205</v>
      </c>
      <c r="D3348" s="5" t="s">
        <v>1205</v>
      </c>
      <c r="E3348" s="4"/>
      <c r="F3348" s="9"/>
      <c r="G3348" s="4"/>
      <c r="H3348" s="4"/>
      <c r="I3348" s="4"/>
    </row>
    <row r="3349" spans="1:9" x14ac:dyDescent="0.2">
      <c r="A3349" s="11" t="s">
        <v>2348</v>
      </c>
      <c r="B3349" s="8">
        <v>10.46</v>
      </c>
      <c r="C3349" s="5" t="s">
        <v>1205</v>
      </c>
      <c r="D3349" s="5" t="s">
        <v>1205</v>
      </c>
      <c r="E3349" s="4"/>
      <c r="F3349" s="9"/>
      <c r="G3349" s="4"/>
      <c r="H3349" s="4"/>
      <c r="I3349" s="4"/>
    </row>
    <row r="3350" spans="1:9" x14ac:dyDescent="0.2">
      <c r="A3350" s="11" t="s">
        <v>2349</v>
      </c>
      <c r="B3350" s="8">
        <v>10.43</v>
      </c>
      <c r="C3350" s="5" t="s">
        <v>1205</v>
      </c>
      <c r="D3350" s="5" t="s">
        <v>1205</v>
      </c>
      <c r="E3350" s="4"/>
      <c r="F3350" s="9"/>
      <c r="G3350" s="4"/>
      <c r="H3350" s="4"/>
      <c r="I3350" s="4"/>
    </row>
    <row r="3351" spans="1:9" x14ac:dyDescent="0.2">
      <c r="A3351" s="11" t="s">
        <v>2350</v>
      </c>
      <c r="B3351" s="8">
        <v>10.53</v>
      </c>
      <c r="C3351" s="5" t="s">
        <v>1205</v>
      </c>
      <c r="D3351" s="5" t="s">
        <v>1205</v>
      </c>
      <c r="E3351" s="4"/>
      <c r="F3351" s="9"/>
      <c r="G3351" s="4"/>
      <c r="H3351" s="4"/>
      <c r="I3351" s="4"/>
    </row>
    <row r="3352" spans="1:9" x14ac:dyDescent="0.2">
      <c r="A3352" s="11" t="s">
        <v>2351</v>
      </c>
      <c r="B3352" s="8">
        <v>10.56</v>
      </c>
      <c r="C3352" s="5" t="s">
        <v>1205</v>
      </c>
      <c r="D3352" s="5" t="s">
        <v>1205</v>
      </c>
      <c r="E3352" s="4"/>
      <c r="F3352" s="9"/>
      <c r="G3352" s="4"/>
      <c r="H3352" s="4"/>
      <c r="I3352" s="4"/>
    </row>
    <row r="3353" spans="1:9" x14ac:dyDescent="0.2">
      <c r="A3353" s="11" t="s">
        <v>2352</v>
      </c>
      <c r="B3353" s="8">
        <v>10.58</v>
      </c>
      <c r="C3353" s="5" t="s">
        <v>1205</v>
      </c>
      <c r="D3353" s="5" t="s">
        <v>1205</v>
      </c>
      <c r="E3353" s="4"/>
      <c r="F3353" s="9"/>
      <c r="G3353" s="4"/>
      <c r="H3353" s="4"/>
      <c r="I3353" s="4"/>
    </row>
    <row r="3354" spans="1:9" x14ac:dyDescent="0.2">
      <c r="A3354" s="11" t="s">
        <v>2353</v>
      </c>
      <c r="B3354" s="8">
        <v>10.46</v>
      </c>
      <c r="C3354" s="5" t="s">
        <v>1205</v>
      </c>
      <c r="D3354" s="5" t="s">
        <v>1205</v>
      </c>
      <c r="E3354" s="4"/>
      <c r="F3354" s="9"/>
      <c r="G3354" s="4"/>
      <c r="H3354" s="4"/>
      <c r="I3354" s="4"/>
    </row>
    <row r="3355" spans="1:9" x14ac:dyDescent="0.2">
      <c r="A3355" s="11" t="s">
        <v>2354</v>
      </c>
      <c r="B3355" s="8">
        <v>10.49</v>
      </c>
      <c r="C3355" s="5" t="s">
        <v>1205</v>
      </c>
      <c r="D3355" s="5" t="s">
        <v>1205</v>
      </c>
      <c r="E3355" s="4"/>
      <c r="F3355" s="9"/>
      <c r="G3355" s="4"/>
      <c r="H3355" s="4"/>
      <c r="I3355" s="4"/>
    </row>
    <row r="3356" spans="1:9" x14ac:dyDescent="0.2">
      <c r="A3356" s="11" t="s">
        <v>2355</v>
      </c>
      <c r="B3356" s="8">
        <v>10.5</v>
      </c>
      <c r="C3356" s="6">
        <v>-0.01</v>
      </c>
      <c r="D3356" s="6">
        <v>-0.1</v>
      </c>
      <c r="E3356" s="4"/>
      <c r="F3356" s="9"/>
      <c r="G3356" s="4"/>
      <c r="H3356" s="4"/>
      <c r="I3356" s="4"/>
    </row>
    <row r="3357" spans="1:9" x14ac:dyDescent="0.2">
      <c r="A3357" s="11" t="s">
        <v>2356</v>
      </c>
      <c r="B3357" s="8">
        <v>10.51</v>
      </c>
      <c r="C3357" s="5" t="s">
        <v>1205</v>
      </c>
      <c r="D3357" s="5" t="s">
        <v>1205</v>
      </c>
      <c r="E3357" s="4"/>
      <c r="F3357" s="9"/>
      <c r="G3357" s="4"/>
      <c r="H3357" s="4"/>
      <c r="I3357" s="4"/>
    </row>
    <row r="3358" spans="1:9" x14ac:dyDescent="0.2">
      <c r="A3358" s="11" t="s">
        <v>2357</v>
      </c>
      <c r="B3358" s="8">
        <v>10.51</v>
      </c>
      <c r="C3358" s="5" t="s">
        <v>1205</v>
      </c>
      <c r="D3358" s="5" t="s">
        <v>1205</v>
      </c>
      <c r="E3358" s="4"/>
      <c r="F3358" s="9"/>
      <c r="G3358" s="4"/>
      <c r="H3358" s="4"/>
      <c r="I3358" s="4"/>
    </row>
    <row r="3359" spans="1:9" x14ac:dyDescent="0.2">
      <c r="A3359" s="11" t="s">
        <v>2358</v>
      </c>
      <c r="B3359" s="8">
        <v>10.42</v>
      </c>
      <c r="C3359" s="5" t="s">
        <v>1205</v>
      </c>
      <c r="D3359" s="5" t="s">
        <v>1205</v>
      </c>
      <c r="E3359" s="4"/>
      <c r="F3359" s="9"/>
      <c r="G3359" s="4"/>
      <c r="H3359" s="4"/>
      <c r="I3359" s="4"/>
    </row>
    <row r="3360" spans="1:9" x14ac:dyDescent="0.2">
      <c r="A3360" s="11" t="s">
        <v>2359</v>
      </c>
      <c r="B3360" s="8">
        <v>10.220000000000001</v>
      </c>
      <c r="C3360" s="5" t="s">
        <v>1205</v>
      </c>
      <c r="D3360" s="5" t="s">
        <v>1205</v>
      </c>
      <c r="E3360" s="4"/>
      <c r="F3360" s="9"/>
      <c r="G3360" s="4"/>
      <c r="H3360" s="4"/>
      <c r="I3360" s="4"/>
    </row>
    <row r="3361" spans="1:9" x14ac:dyDescent="0.2">
      <c r="A3361" s="11" t="s">
        <v>2360</v>
      </c>
      <c r="B3361" s="8">
        <v>10.25</v>
      </c>
      <c r="C3361" s="5" t="s">
        <v>1205</v>
      </c>
      <c r="D3361" s="5" t="s">
        <v>1205</v>
      </c>
      <c r="E3361" s="4"/>
      <c r="F3361" s="9"/>
      <c r="G3361" s="4"/>
      <c r="H3361" s="4"/>
      <c r="I3361" s="4"/>
    </row>
    <row r="3362" spans="1:9" x14ac:dyDescent="0.2">
      <c r="A3362" s="11" t="s">
        <v>2361</v>
      </c>
      <c r="B3362" s="8">
        <v>10.43</v>
      </c>
      <c r="C3362" s="5" t="s">
        <v>1205</v>
      </c>
      <c r="D3362" s="5" t="s">
        <v>1205</v>
      </c>
      <c r="E3362" s="4"/>
      <c r="F3362" s="9"/>
      <c r="G3362" s="4"/>
      <c r="H3362" s="4"/>
      <c r="I3362" s="4"/>
    </row>
    <row r="3363" spans="1:9" x14ac:dyDescent="0.2">
      <c r="A3363" s="11" t="s">
        <v>2362</v>
      </c>
      <c r="B3363" s="8">
        <v>10.64</v>
      </c>
      <c r="C3363" s="5" t="s">
        <v>1205</v>
      </c>
      <c r="D3363" s="5" t="s">
        <v>1205</v>
      </c>
      <c r="E3363" s="4"/>
      <c r="F3363" s="9"/>
      <c r="G3363" s="4"/>
      <c r="H3363" s="4"/>
      <c r="I3363" s="4"/>
    </row>
    <row r="3364" spans="1:9" x14ac:dyDescent="0.2">
      <c r="A3364" s="11" t="s">
        <v>2363</v>
      </c>
      <c r="B3364" s="8">
        <v>10.76</v>
      </c>
      <c r="C3364" s="5" t="s">
        <v>1205</v>
      </c>
      <c r="D3364" s="5" t="s">
        <v>1205</v>
      </c>
      <c r="E3364" s="4"/>
      <c r="F3364" s="9"/>
      <c r="G3364" s="4"/>
      <c r="H3364" s="4"/>
      <c r="I3364" s="4"/>
    </row>
    <row r="3365" spans="1:9" x14ac:dyDescent="0.2">
      <c r="A3365" s="11" t="s">
        <v>2364</v>
      </c>
      <c r="B3365" s="8">
        <v>10.74</v>
      </c>
      <c r="C3365" s="5" t="s">
        <v>1205</v>
      </c>
      <c r="D3365" s="5" t="s">
        <v>1205</v>
      </c>
      <c r="E3365" s="4"/>
      <c r="F3365" s="9"/>
      <c r="G3365" s="4"/>
      <c r="H3365" s="4"/>
      <c r="I3365" s="4"/>
    </row>
    <row r="3366" spans="1:9" x14ac:dyDescent="0.2">
      <c r="A3366" s="11" t="s">
        <v>2365</v>
      </c>
      <c r="B3366" s="8">
        <v>10.78</v>
      </c>
      <c r="C3366" s="5" t="s">
        <v>1205</v>
      </c>
      <c r="D3366" s="5" t="s">
        <v>1205</v>
      </c>
      <c r="E3366" s="4"/>
      <c r="F3366" s="9"/>
      <c r="G3366" s="4"/>
      <c r="H3366" s="4"/>
      <c r="I3366" s="4"/>
    </row>
    <row r="3367" spans="1:9" x14ac:dyDescent="0.2">
      <c r="A3367" s="11" t="s">
        <v>2366</v>
      </c>
      <c r="B3367" s="8">
        <v>10.78</v>
      </c>
      <c r="C3367" s="5" t="s">
        <v>1205</v>
      </c>
      <c r="D3367" s="5" t="s">
        <v>1205</v>
      </c>
      <c r="E3367" s="4"/>
      <c r="F3367" s="9"/>
      <c r="G3367" s="4"/>
      <c r="H3367" s="4"/>
      <c r="I3367" s="4"/>
    </row>
    <row r="3368" spans="1:9" x14ac:dyDescent="0.2">
      <c r="A3368" s="11" t="s">
        <v>2367</v>
      </c>
      <c r="B3368" s="8">
        <v>10.68</v>
      </c>
      <c r="C3368" s="5" t="s">
        <v>1205</v>
      </c>
      <c r="D3368" s="5" t="s">
        <v>1205</v>
      </c>
      <c r="E3368" s="4"/>
      <c r="F3368" s="9"/>
      <c r="G3368" s="4"/>
      <c r="H3368" s="4"/>
      <c r="I3368" s="4"/>
    </row>
    <row r="3369" spans="1:9" x14ac:dyDescent="0.2">
      <c r="A3369" s="11" t="s">
        <v>2368</v>
      </c>
      <c r="B3369" s="8">
        <v>10.65</v>
      </c>
      <c r="C3369" s="5" t="s">
        <v>1205</v>
      </c>
      <c r="D3369" s="5" t="s">
        <v>1205</v>
      </c>
      <c r="E3369" s="4"/>
      <c r="F3369" s="9"/>
      <c r="G3369" s="4"/>
      <c r="H3369" s="4"/>
      <c r="I3369" s="4"/>
    </row>
    <row r="3370" spans="1:9" x14ac:dyDescent="0.2">
      <c r="A3370" s="11" t="s">
        <v>2369</v>
      </c>
      <c r="B3370" s="8">
        <v>10.52</v>
      </c>
      <c r="C3370" s="5" t="s">
        <v>1205</v>
      </c>
      <c r="D3370" s="5" t="s">
        <v>1205</v>
      </c>
      <c r="E3370" s="4"/>
      <c r="F3370" s="9"/>
      <c r="G3370" s="4"/>
      <c r="H3370" s="4"/>
      <c r="I3370" s="4"/>
    </row>
    <row r="3371" spans="1:9" x14ac:dyDescent="0.2">
      <c r="A3371" s="11" t="s">
        <v>2370</v>
      </c>
      <c r="B3371" s="8">
        <v>10.75</v>
      </c>
      <c r="C3371" s="5" t="s">
        <v>1205</v>
      </c>
      <c r="D3371" s="5" t="s">
        <v>1205</v>
      </c>
      <c r="E3371" s="4"/>
      <c r="F3371" s="9"/>
      <c r="G3371" s="4"/>
      <c r="H3371" s="4"/>
      <c r="I3371" s="4"/>
    </row>
    <row r="3372" spans="1:9" x14ac:dyDescent="0.2">
      <c r="A3372" s="11" t="s">
        <v>2371</v>
      </c>
      <c r="B3372" s="8">
        <v>10.72</v>
      </c>
      <c r="C3372" s="5" t="s">
        <v>1205</v>
      </c>
      <c r="D3372" s="5" t="s">
        <v>1205</v>
      </c>
      <c r="E3372" s="4"/>
      <c r="F3372" s="9"/>
      <c r="G3372" s="4"/>
      <c r="H3372" s="4"/>
      <c r="I3372" s="4"/>
    </row>
    <row r="3373" spans="1:9" x14ac:dyDescent="0.2">
      <c r="A3373" s="11" t="s">
        <v>2372</v>
      </c>
      <c r="B3373" s="8">
        <v>10.74</v>
      </c>
      <c r="C3373" s="5" t="s">
        <v>1205</v>
      </c>
      <c r="D3373" s="5" t="s">
        <v>1205</v>
      </c>
      <c r="E3373" s="4"/>
      <c r="F3373" s="9"/>
      <c r="G3373" s="4"/>
      <c r="H3373" s="4"/>
      <c r="I3373" s="4"/>
    </row>
    <row r="3374" spans="1:9" x14ac:dyDescent="0.2">
      <c r="A3374" s="11" t="s">
        <v>2373</v>
      </c>
      <c r="B3374" s="8">
        <v>10.73</v>
      </c>
      <c r="C3374" s="5" t="s">
        <v>1205</v>
      </c>
      <c r="D3374" s="5" t="s">
        <v>1205</v>
      </c>
      <c r="E3374" s="4"/>
      <c r="F3374" s="9"/>
      <c r="G3374" s="4"/>
      <c r="H3374" s="4"/>
      <c r="I3374" s="4"/>
    </row>
    <row r="3375" spans="1:9" x14ac:dyDescent="0.2">
      <c r="A3375" s="11" t="s">
        <v>2374</v>
      </c>
      <c r="B3375" s="8">
        <v>10.73</v>
      </c>
      <c r="C3375" s="6">
        <v>-0.02</v>
      </c>
      <c r="D3375" s="6">
        <v>-0.2</v>
      </c>
      <c r="E3375" s="4"/>
      <c r="F3375" s="9"/>
      <c r="G3375" s="4"/>
      <c r="H3375" s="4"/>
      <c r="I3375" s="4"/>
    </row>
    <row r="3376" spans="1:9" x14ac:dyDescent="0.2">
      <c r="A3376" s="11" t="s">
        <v>2375</v>
      </c>
      <c r="B3376" s="8">
        <v>10.74</v>
      </c>
      <c r="C3376" s="5" t="s">
        <v>1205</v>
      </c>
      <c r="D3376" s="5" t="s">
        <v>1205</v>
      </c>
      <c r="E3376" s="4"/>
      <c r="F3376" s="9"/>
      <c r="G3376" s="4"/>
      <c r="H3376" s="4"/>
      <c r="I3376" s="4"/>
    </row>
    <row r="3377" spans="1:9" x14ac:dyDescent="0.2">
      <c r="A3377" s="11" t="s">
        <v>2376</v>
      </c>
      <c r="B3377" s="8">
        <v>10.72</v>
      </c>
      <c r="C3377" s="5" t="s">
        <v>1205</v>
      </c>
      <c r="D3377" s="5" t="s">
        <v>1205</v>
      </c>
      <c r="E3377" s="4"/>
      <c r="F3377" s="9"/>
      <c r="G3377" s="4"/>
      <c r="H3377" s="4"/>
      <c r="I3377" s="4"/>
    </row>
    <row r="3378" spans="1:9" x14ac:dyDescent="0.2">
      <c r="A3378" s="11" t="s">
        <v>2377</v>
      </c>
      <c r="B3378" s="8">
        <v>10.79</v>
      </c>
      <c r="C3378" s="5" t="s">
        <v>1205</v>
      </c>
      <c r="D3378" s="5" t="s">
        <v>1205</v>
      </c>
      <c r="E3378" s="4"/>
      <c r="F3378" s="9"/>
      <c r="G3378" s="4"/>
      <c r="H3378" s="4"/>
      <c r="I3378" s="4"/>
    </row>
    <row r="3379" spans="1:9" x14ac:dyDescent="0.2">
      <c r="A3379" s="11" t="s">
        <v>2378</v>
      </c>
      <c r="B3379" s="8">
        <v>10.85</v>
      </c>
      <c r="C3379" s="5" t="s">
        <v>1205</v>
      </c>
      <c r="D3379" s="5" t="s">
        <v>1205</v>
      </c>
      <c r="E3379" s="4"/>
      <c r="F3379" s="9"/>
      <c r="G3379" s="4"/>
      <c r="H3379" s="4"/>
      <c r="I3379" s="4"/>
    </row>
    <row r="3380" spans="1:9" x14ac:dyDescent="0.2">
      <c r="A3380" s="11" t="s">
        <v>2379</v>
      </c>
      <c r="B3380" s="8">
        <v>10.79</v>
      </c>
      <c r="C3380" s="5" t="s">
        <v>1205</v>
      </c>
      <c r="D3380" s="5" t="s">
        <v>1205</v>
      </c>
      <c r="E3380" s="4"/>
      <c r="F3380" s="9"/>
      <c r="G3380" s="4"/>
      <c r="H3380" s="4"/>
      <c r="I3380" s="4"/>
    </row>
    <row r="3381" spans="1:9" x14ac:dyDescent="0.2">
      <c r="A3381" s="11" t="s">
        <v>2380</v>
      </c>
      <c r="B3381" s="8">
        <v>10.76</v>
      </c>
      <c r="C3381" s="5" t="s">
        <v>1205</v>
      </c>
      <c r="D3381" s="5" t="s">
        <v>1205</v>
      </c>
      <c r="E3381" s="4"/>
      <c r="F3381" s="9"/>
      <c r="G3381" s="4"/>
      <c r="H3381" s="4"/>
      <c r="I3381" s="4"/>
    </row>
    <row r="3382" spans="1:9" x14ac:dyDescent="0.2">
      <c r="A3382" s="11" t="s">
        <v>2381</v>
      </c>
      <c r="B3382" s="8">
        <v>10.8</v>
      </c>
      <c r="C3382" s="5" t="s">
        <v>1205</v>
      </c>
      <c r="D3382" s="5" t="s">
        <v>1205</v>
      </c>
      <c r="E3382" s="4"/>
      <c r="F3382" s="9"/>
      <c r="G3382" s="4"/>
      <c r="H3382" s="4"/>
      <c r="I3382" s="4"/>
    </row>
    <row r="3383" spans="1:9" x14ac:dyDescent="0.2">
      <c r="A3383" s="11" t="s">
        <v>2382</v>
      </c>
      <c r="B3383" s="8">
        <v>10.79</v>
      </c>
      <c r="C3383" s="5" t="s">
        <v>1205</v>
      </c>
      <c r="D3383" s="5" t="s">
        <v>1205</v>
      </c>
      <c r="E3383" s="4"/>
      <c r="F3383" s="9"/>
      <c r="G3383" s="4"/>
      <c r="H3383" s="4"/>
      <c r="I3383" s="4"/>
    </row>
    <row r="3384" spans="1:9" x14ac:dyDescent="0.2">
      <c r="A3384" s="11" t="s">
        <v>2383</v>
      </c>
      <c r="B3384" s="8">
        <v>10.72</v>
      </c>
      <c r="C3384" s="5" t="s">
        <v>1205</v>
      </c>
      <c r="D3384" s="5" t="s">
        <v>1205</v>
      </c>
      <c r="E3384" s="4"/>
      <c r="F3384" s="9"/>
      <c r="G3384" s="4"/>
      <c r="H3384" s="4"/>
      <c r="I3384" s="4"/>
    </row>
    <row r="3385" spans="1:9" x14ac:dyDescent="0.2">
      <c r="A3385" s="11" t="s">
        <v>2384</v>
      </c>
      <c r="B3385" s="8">
        <v>10.76</v>
      </c>
      <c r="C3385" s="5" t="s">
        <v>1205</v>
      </c>
      <c r="D3385" s="5" t="s">
        <v>1205</v>
      </c>
      <c r="E3385" s="4"/>
      <c r="F3385" s="9"/>
      <c r="G3385" s="4"/>
      <c r="H3385" s="4"/>
      <c r="I3385" s="4"/>
    </row>
    <row r="3386" spans="1:9" x14ac:dyDescent="0.2">
      <c r="A3386" s="11" t="s">
        <v>2385</v>
      </c>
      <c r="B3386" s="8">
        <v>10.77</v>
      </c>
      <c r="C3386" s="5" t="s">
        <v>1205</v>
      </c>
      <c r="D3386" s="5" t="s">
        <v>1205</v>
      </c>
      <c r="E3386" s="4"/>
      <c r="F3386" s="9"/>
      <c r="G3386" s="4"/>
      <c r="H3386" s="4"/>
      <c r="I3386" s="4"/>
    </row>
    <row r="3387" spans="1:9" x14ac:dyDescent="0.2">
      <c r="A3387" s="11" t="s">
        <v>2386</v>
      </c>
      <c r="B3387" s="8">
        <v>10.7</v>
      </c>
      <c r="C3387" s="5" t="s">
        <v>1205</v>
      </c>
      <c r="D3387" s="5" t="s">
        <v>1205</v>
      </c>
      <c r="E3387" s="4"/>
      <c r="F3387" s="9"/>
      <c r="G3387" s="4"/>
      <c r="H3387" s="4"/>
      <c r="I3387" s="4"/>
    </row>
    <row r="3388" spans="1:9" x14ac:dyDescent="0.2">
      <c r="A3388" s="11" t="s">
        <v>2387</v>
      </c>
      <c r="B3388" s="8">
        <v>10.67</v>
      </c>
      <c r="C3388" s="5" t="s">
        <v>1205</v>
      </c>
      <c r="D3388" s="5" t="s">
        <v>1205</v>
      </c>
      <c r="E3388" s="4"/>
      <c r="F3388" s="9"/>
      <c r="G3388" s="4"/>
      <c r="H3388" s="4"/>
      <c r="I3388" s="4"/>
    </row>
    <row r="3389" spans="1:9" x14ac:dyDescent="0.2">
      <c r="A3389" s="11" t="s">
        <v>2388</v>
      </c>
      <c r="B3389" s="8">
        <v>10.66</v>
      </c>
      <c r="C3389" s="5" t="s">
        <v>1205</v>
      </c>
      <c r="D3389" s="5" t="s">
        <v>1205</v>
      </c>
      <c r="E3389" s="4"/>
      <c r="F3389" s="9"/>
      <c r="G3389" s="4"/>
      <c r="H3389" s="4"/>
      <c r="I3389" s="4"/>
    </row>
    <row r="3390" spans="1:9" x14ac:dyDescent="0.2">
      <c r="A3390" s="11" t="s">
        <v>2389</v>
      </c>
      <c r="B3390" s="8">
        <v>10.7</v>
      </c>
      <c r="C3390" s="5" t="s">
        <v>1205</v>
      </c>
      <c r="D3390" s="5" t="s">
        <v>1205</v>
      </c>
      <c r="E3390" s="4"/>
      <c r="F3390" s="9"/>
      <c r="G3390" s="4"/>
      <c r="H3390" s="4"/>
      <c r="I3390" s="4"/>
    </row>
    <row r="3391" spans="1:9" x14ac:dyDescent="0.2">
      <c r="A3391" s="11" t="s">
        <v>2390</v>
      </c>
      <c r="B3391" s="8">
        <v>10.66</v>
      </c>
      <c r="C3391" s="5" t="s">
        <v>1205</v>
      </c>
      <c r="D3391" s="5" t="s">
        <v>1205</v>
      </c>
      <c r="E3391" s="4"/>
      <c r="F3391" s="9"/>
      <c r="G3391" s="4"/>
      <c r="H3391" s="4"/>
      <c r="I3391" s="4"/>
    </row>
    <row r="3392" spans="1:9" x14ac:dyDescent="0.2">
      <c r="A3392" s="11" t="s">
        <v>2391</v>
      </c>
      <c r="B3392" s="8">
        <v>10.71</v>
      </c>
      <c r="C3392" s="5" t="s">
        <v>1205</v>
      </c>
      <c r="D3392" s="5" t="s">
        <v>1205</v>
      </c>
      <c r="E3392" s="4"/>
      <c r="F3392" s="9"/>
      <c r="G3392" s="4"/>
      <c r="H3392" s="4"/>
      <c r="I3392" s="4"/>
    </row>
    <row r="3393" spans="1:9" x14ac:dyDescent="0.2">
      <c r="A3393" s="11" t="s">
        <v>2392</v>
      </c>
      <c r="B3393" s="8">
        <v>10.67</v>
      </c>
      <c r="C3393" s="5" t="s">
        <v>1205</v>
      </c>
      <c r="D3393" s="5" t="s">
        <v>1205</v>
      </c>
      <c r="E3393" s="4"/>
      <c r="F3393" s="9"/>
      <c r="G3393" s="4"/>
      <c r="H3393" s="4"/>
      <c r="I3393" s="4"/>
    </row>
    <row r="3394" spans="1:9" x14ac:dyDescent="0.2">
      <c r="A3394" s="11" t="s">
        <v>2393</v>
      </c>
      <c r="B3394" s="8">
        <v>10.61</v>
      </c>
      <c r="C3394" s="5" t="s">
        <v>1205</v>
      </c>
      <c r="D3394" s="5" t="s">
        <v>1205</v>
      </c>
      <c r="E3394" s="4"/>
      <c r="F3394" s="9"/>
      <c r="G3394" s="4"/>
      <c r="H3394" s="4"/>
      <c r="I3394" s="4"/>
    </row>
    <row r="3395" spans="1:9" x14ac:dyDescent="0.2">
      <c r="A3395" s="11" t="s">
        <v>2394</v>
      </c>
      <c r="B3395" s="8">
        <v>10.54</v>
      </c>
      <c r="C3395" s="6">
        <v>-0.06</v>
      </c>
      <c r="D3395" s="6">
        <v>-0.6</v>
      </c>
      <c r="E3395" s="4"/>
      <c r="F3395" s="9"/>
      <c r="G3395" s="4"/>
      <c r="H3395" s="4"/>
      <c r="I3395" s="4"/>
    </row>
    <row r="3396" spans="1:9" x14ac:dyDescent="0.2">
      <c r="A3396" s="11" t="s">
        <v>2395</v>
      </c>
      <c r="B3396" s="8">
        <v>10.59</v>
      </c>
      <c r="C3396" s="5" t="s">
        <v>1205</v>
      </c>
      <c r="D3396" s="5" t="s">
        <v>1205</v>
      </c>
      <c r="E3396" s="4"/>
      <c r="F3396" s="9"/>
      <c r="G3396" s="4"/>
      <c r="H3396" s="4"/>
      <c r="I3396" s="4"/>
    </row>
    <row r="3397" spans="1:9" x14ac:dyDescent="0.2">
      <c r="A3397" s="11" t="s">
        <v>2396</v>
      </c>
      <c r="B3397" s="8">
        <v>10.55</v>
      </c>
      <c r="C3397" s="5" t="s">
        <v>1205</v>
      </c>
      <c r="D3397" s="5" t="s">
        <v>1205</v>
      </c>
      <c r="E3397" s="4"/>
      <c r="F3397" s="9"/>
      <c r="G3397" s="4"/>
      <c r="H3397" s="4"/>
      <c r="I3397" s="4"/>
    </row>
    <row r="3398" spans="1:9" x14ac:dyDescent="0.2">
      <c r="A3398" s="11" t="s">
        <v>2397</v>
      </c>
      <c r="B3398" s="8">
        <v>10.56</v>
      </c>
      <c r="C3398" s="5" t="s">
        <v>1205</v>
      </c>
      <c r="D3398" s="5" t="s">
        <v>1205</v>
      </c>
      <c r="E3398" s="4"/>
      <c r="F3398" s="9"/>
      <c r="G3398" s="4"/>
      <c r="H3398" s="4"/>
      <c r="I3398" s="4"/>
    </row>
    <row r="3399" spans="1:9" x14ac:dyDescent="0.2">
      <c r="A3399" s="11" t="s">
        <v>2398</v>
      </c>
      <c r="B3399" s="8">
        <v>10.59</v>
      </c>
      <c r="C3399" s="5" t="s">
        <v>1205</v>
      </c>
      <c r="D3399" s="5" t="s">
        <v>1205</v>
      </c>
      <c r="E3399" s="4"/>
      <c r="F3399" s="9"/>
      <c r="G3399" s="4"/>
      <c r="H3399" s="4"/>
      <c r="I3399" s="4"/>
    </row>
    <row r="3400" spans="1:9" x14ac:dyDescent="0.2">
      <c r="A3400" s="11" t="s">
        <v>2399</v>
      </c>
      <c r="B3400" s="8">
        <v>10.58</v>
      </c>
      <c r="C3400" s="5" t="s">
        <v>1205</v>
      </c>
      <c r="D3400" s="5" t="s">
        <v>1205</v>
      </c>
      <c r="E3400" s="4"/>
      <c r="F3400" s="9"/>
      <c r="G3400" s="4"/>
      <c r="H3400" s="4"/>
      <c r="I3400" s="4"/>
    </row>
    <row r="3401" spans="1:9" x14ac:dyDescent="0.2">
      <c r="A3401" s="11" t="s">
        <v>2400</v>
      </c>
      <c r="B3401" s="8">
        <v>10.53</v>
      </c>
      <c r="C3401" s="5" t="s">
        <v>1205</v>
      </c>
      <c r="D3401" s="5" t="s">
        <v>1205</v>
      </c>
      <c r="E3401" s="4"/>
      <c r="F3401" s="9"/>
      <c r="G3401" s="4"/>
      <c r="H3401" s="4"/>
      <c r="I3401" s="4"/>
    </row>
    <row r="3402" spans="1:9" x14ac:dyDescent="0.2">
      <c r="A3402" s="11" t="s">
        <v>2401</v>
      </c>
      <c r="B3402" s="8">
        <v>10.51</v>
      </c>
      <c r="C3402" s="5" t="s">
        <v>1205</v>
      </c>
      <c r="D3402" s="5" t="s">
        <v>1205</v>
      </c>
      <c r="E3402" s="4"/>
      <c r="F3402" s="9"/>
      <c r="G3402" s="4"/>
      <c r="H3402" s="4"/>
      <c r="I3402" s="4"/>
    </row>
    <row r="3403" spans="1:9" x14ac:dyDescent="0.2">
      <c r="A3403" s="11" t="s">
        <v>2402</v>
      </c>
      <c r="B3403" s="8">
        <v>10.51</v>
      </c>
      <c r="C3403" s="5" t="s">
        <v>1205</v>
      </c>
      <c r="D3403" s="5" t="s">
        <v>1205</v>
      </c>
      <c r="E3403" s="4"/>
      <c r="F3403" s="9"/>
      <c r="G3403" s="4"/>
      <c r="H3403" s="4"/>
      <c r="I3403" s="4"/>
    </row>
    <row r="3404" spans="1:9" x14ac:dyDescent="0.2">
      <c r="A3404" s="11" t="s">
        <v>2403</v>
      </c>
      <c r="B3404" s="8">
        <v>10.5</v>
      </c>
      <c r="C3404" s="5" t="s">
        <v>1205</v>
      </c>
      <c r="D3404" s="5" t="s">
        <v>1205</v>
      </c>
      <c r="E3404" s="4"/>
      <c r="F3404" s="9"/>
      <c r="G3404" s="4"/>
      <c r="H3404" s="4"/>
      <c r="I3404" s="4"/>
    </row>
    <row r="3405" spans="1:9" x14ac:dyDescent="0.2">
      <c r="A3405" s="11" t="s">
        <v>2404</v>
      </c>
      <c r="B3405" s="8">
        <v>10.48</v>
      </c>
      <c r="C3405" s="5" t="s">
        <v>1205</v>
      </c>
      <c r="D3405" s="5" t="s">
        <v>1205</v>
      </c>
      <c r="E3405" s="4"/>
      <c r="F3405" s="9"/>
      <c r="G3405" s="4"/>
      <c r="H3405" s="4"/>
      <c r="I3405" s="4"/>
    </row>
    <row r="3406" spans="1:9" x14ac:dyDescent="0.2">
      <c r="A3406" s="11" t="s">
        <v>2405</v>
      </c>
      <c r="B3406" s="8">
        <v>10.42</v>
      </c>
      <c r="C3406" s="5" t="s">
        <v>1205</v>
      </c>
      <c r="D3406" s="5" t="s">
        <v>1205</v>
      </c>
      <c r="E3406" s="4"/>
      <c r="F3406" s="9"/>
      <c r="G3406" s="4"/>
      <c r="H3406" s="4"/>
      <c r="I3406" s="4"/>
    </row>
    <row r="3407" spans="1:9" x14ac:dyDescent="0.2">
      <c r="A3407" s="11" t="s">
        <v>2406</v>
      </c>
      <c r="B3407" s="8">
        <v>10.4</v>
      </c>
      <c r="C3407" s="5" t="s">
        <v>1205</v>
      </c>
      <c r="D3407" s="5" t="s">
        <v>1205</v>
      </c>
      <c r="E3407" s="4"/>
      <c r="F3407" s="9"/>
      <c r="G3407" s="4"/>
      <c r="H3407" s="4"/>
      <c r="I3407" s="4"/>
    </row>
    <row r="3408" spans="1:9" x14ac:dyDescent="0.2">
      <c r="A3408" s="11" t="s">
        <v>2407</v>
      </c>
      <c r="B3408" s="8">
        <v>10.41</v>
      </c>
      <c r="C3408" s="5" t="s">
        <v>1205</v>
      </c>
      <c r="D3408" s="5" t="s">
        <v>1205</v>
      </c>
      <c r="E3408" s="4"/>
      <c r="F3408" s="9"/>
      <c r="G3408" s="4"/>
      <c r="H3408" s="4"/>
      <c r="I3408" s="4"/>
    </row>
    <row r="3409" spans="1:9" x14ac:dyDescent="0.2">
      <c r="A3409" s="11" t="s">
        <v>2408</v>
      </c>
      <c r="B3409" s="8">
        <v>10.39</v>
      </c>
      <c r="C3409" s="5" t="s">
        <v>1205</v>
      </c>
      <c r="D3409" s="5" t="s">
        <v>1205</v>
      </c>
      <c r="E3409" s="4"/>
      <c r="F3409" s="9"/>
      <c r="G3409" s="4"/>
      <c r="H3409" s="4"/>
      <c r="I3409" s="4"/>
    </row>
    <row r="3410" spans="1:9" x14ac:dyDescent="0.2">
      <c r="A3410" s="11" t="s">
        <v>2409</v>
      </c>
      <c r="B3410" s="8">
        <v>10.41</v>
      </c>
      <c r="C3410" s="5" t="s">
        <v>1205</v>
      </c>
      <c r="D3410" s="5" t="s">
        <v>1205</v>
      </c>
      <c r="E3410" s="4"/>
      <c r="F3410" s="9"/>
      <c r="G3410" s="4"/>
      <c r="H3410" s="4"/>
      <c r="I3410" s="4"/>
    </row>
    <row r="3411" spans="1:9" x14ac:dyDescent="0.2">
      <c r="A3411" s="11" t="s">
        <v>2410</v>
      </c>
      <c r="B3411" s="8">
        <v>10.39</v>
      </c>
      <c r="C3411" s="5" t="s">
        <v>1205</v>
      </c>
      <c r="D3411" s="5" t="s">
        <v>1205</v>
      </c>
      <c r="E3411" s="4"/>
      <c r="F3411" s="9"/>
      <c r="G3411" s="4"/>
      <c r="H3411" s="4"/>
      <c r="I3411" s="4"/>
    </row>
    <row r="3412" spans="1:9" x14ac:dyDescent="0.2">
      <c r="A3412" s="11" t="s">
        <v>2411</v>
      </c>
      <c r="B3412" s="8">
        <v>10.38</v>
      </c>
      <c r="C3412" s="5" t="s">
        <v>1205</v>
      </c>
      <c r="D3412" s="5" t="s">
        <v>1205</v>
      </c>
      <c r="E3412" s="4"/>
      <c r="F3412" s="9"/>
      <c r="G3412" s="4"/>
      <c r="H3412" s="4"/>
      <c r="I3412" s="4"/>
    </row>
    <row r="3413" spans="1:9" x14ac:dyDescent="0.2">
      <c r="A3413" s="11" t="s">
        <v>2412</v>
      </c>
      <c r="B3413" s="8">
        <v>10.36</v>
      </c>
      <c r="C3413" s="5" t="s">
        <v>1205</v>
      </c>
      <c r="D3413" s="5" t="s">
        <v>1205</v>
      </c>
      <c r="E3413" s="4"/>
      <c r="F3413" s="9"/>
      <c r="G3413" s="4"/>
      <c r="H3413" s="4"/>
      <c r="I3413" s="4"/>
    </row>
    <row r="3414" spans="1:9" x14ac:dyDescent="0.2">
      <c r="A3414" s="11" t="s">
        <v>2413</v>
      </c>
      <c r="B3414" s="8">
        <v>10.31</v>
      </c>
      <c r="C3414" s="5" t="s">
        <v>1205</v>
      </c>
      <c r="D3414" s="5" t="s">
        <v>1205</v>
      </c>
      <c r="E3414" s="4"/>
      <c r="F3414" s="9"/>
      <c r="G3414" s="4"/>
      <c r="H3414" s="4"/>
      <c r="I3414" s="4"/>
    </row>
    <row r="3415" spans="1:9" x14ac:dyDescent="0.2">
      <c r="A3415" s="11" t="s">
        <v>2414</v>
      </c>
      <c r="B3415" s="8">
        <v>10.3</v>
      </c>
      <c r="C3415" s="5" t="s">
        <v>1205</v>
      </c>
      <c r="D3415" s="5" t="s">
        <v>1205</v>
      </c>
      <c r="E3415" s="4"/>
      <c r="F3415" s="9"/>
      <c r="G3415" s="4"/>
      <c r="H3415" s="4"/>
      <c r="I3415" s="4"/>
    </row>
    <row r="3416" spans="1:9" x14ac:dyDescent="0.2">
      <c r="A3416" s="11" t="s">
        <v>2415</v>
      </c>
      <c r="B3416" s="8">
        <v>10.31</v>
      </c>
      <c r="C3416" s="5" t="s">
        <v>1205</v>
      </c>
      <c r="D3416" s="5" t="s">
        <v>1205</v>
      </c>
      <c r="E3416" s="4"/>
      <c r="F3416" s="9"/>
      <c r="G3416" s="4"/>
      <c r="H3416" s="4"/>
      <c r="I3416" s="4"/>
    </row>
    <row r="3417" spans="1:9" x14ac:dyDescent="0.2">
      <c r="A3417" s="11" t="s">
        <v>2416</v>
      </c>
      <c r="B3417" s="8">
        <v>10.25</v>
      </c>
      <c r="C3417" s="5" t="s">
        <v>1205</v>
      </c>
      <c r="D3417" s="5" t="s">
        <v>1205</v>
      </c>
      <c r="E3417" s="4"/>
      <c r="F3417" s="9"/>
      <c r="G3417" s="4"/>
      <c r="H3417" s="4"/>
      <c r="I3417" s="4"/>
    </row>
    <row r="3418" spans="1:9" x14ac:dyDescent="0.2">
      <c r="A3418" s="11" t="s">
        <v>2417</v>
      </c>
      <c r="B3418" s="8">
        <v>10.15</v>
      </c>
      <c r="C3418" s="6">
        <v>0.04</v>
      </c>
      <c r="D3418" s="6">
        <v>0.42</v>
      </c>
      <c r="E3418" s="4"/>
      <c r="F3418" s="9"/>
      <c r="G3418" s="4"/>
      <c r="H3418" s="4"/>
      <c r="I3418" s="4"/>
    </row>
    <row r="3419" spans="1:9" x14ac:dyDescent="0.2">
      <c r="A3419" s="11" t="s">
        <v>2418</v>
      </c>
      <c r="B3419" s="8">
        <v>10.11</v>
      </c>
      <c r="C3419" s="5" t="s">
        <v>1205</v>
      </c>
      <c r="D3419" s="5" t="s">
        <v>1205</v>
      </c>
      <c r="E3419" s="4"/>
      <c r="F3419" s="9"/>
      <c r="G3419" s="4"/>
      <c r="H3419" s="4"/>
      <c r="I3419" s="4"/>
    </row>
    <row r="3420" spans="1:9" x14ac:dyDescent="0.2">
      <c r="A3420" s="11" t="s">
        <v>2419</v>
      </c>
      <c r="B3420" s="8">
        <v>10.18</v>
      </c>
      <c r="C3420" s="5" t="s">
        <v>1205</v>
      </c>
      <c r="D3420" s="5" t="s">
        <v>1205</v>
      </c>
      <c r="E3420" s="4"/>
      <c r="F3420" s="9"/>
      <c r="G3420" s="4"/>
      <c r="H3420" s="4"/>
      <c r="I3420" s="4"/>
    </row>
    <row r="3421" spans="1:9" x14ac:dyDescent="0.2">
      <c r="A3421" s="11" t="s">
        <v>2420</v>
      </c>
      <c r="B3421" s="8">
        <v>10.23</v>
      </c>
      <c r="C3421" s="5" t="s">
        <v>1205</v>
      </c>
      <c r="D3421" s="5" t="s">
        <v>1205</v>
      </c>
      <c r="E3421" s="4"/>
      <c r="F3421" s="9"/>
      <c r="G3421" s="4"/>
      <c r="H3421" s="4"/>
      <c r="I3421" s="4"/>
    </row>
    <row r="3422" spans="1:9" x14ac:dyDescent="0.2">
      <c r="A3422" s="11" t="s">
        <v>2421</v>
      </c>
      <c r="B3422" s="8">
        <v>10.24</v>
      </c>
      <c r="C3422" s="5" t="s">
        <v>1205</v>
      </c>
      <c r="D3422" s="5" t="s">
        <v>1205</v>
      </c>
      <c r="E3422" s="4"/>
      <c r="F3422" s="9"/>
      <c r="G3422" s="4"/>
      <c r="H3422" s="4"/>
      <c r="I3422" s="4"/>
    </row>
    <row r="3423" spans="1:9" x14ac:dyDescent="0.2">
      <c r="A3423" s="11" t="s">
        <v>2422</v>
      </c>
      <c r="B3423" s="8">
        <v>10.210000000000001</v>
      </c>
      <c r="C3423" s="5" t="s">
        <v>1205</v>
      </c>
      <c r="D3423" s="5" t="s">
        <v>1205</v>
      </c>
      <c r="E3423" s="4"/>
      <c r="F3423" s="9"/>
      <c r="G3423" s="4"/>
      <c r="H3423" s="4"/>
      <c r="I3423" s="4"/>
    </row>
    <row r="3424" spans="1:9" x14ac:dyDescent="0.2">
      <c r="A3424" s="11" t="s">
        <v>2423</v>
      </c>
      <c r="B3424" s="8">
        <v>10.19</v>
      </c>
      <c r="C3424" s="5" t="s">
        <v>1205</v>
      </c>
      <c r="D3424" s="5" t="s">
        <v>1205</v>
      </c>
      <c r="E3424" s="4"/>
      <c r="F3424" s="9"/>
      <c r="G3424" s="4"/>
      <c r="H3424" s="4"/>
      <c r="I3424" s="4"/>
    </row>
    <row r="3425" spans="1:9" x14ac:dyDescent="0.2">
      <c r="A3425" s="11" t="s">
        <v>2424</v>
      </c>
      <c r="B3425" s="8">
        <v>10.18</v>
      </c>
      <c r="C3425" s="5" t="s">
        <v>1205</v>
      </c>
      <c r="D3425" s="5" t="s">
        <v>1205</v>
      </c>
      <c r="E3425" s="4"/>
      <c r="F3425" s="9"/>
      <c r="G3425" s="4"/>
      <c r="H3425" s="4"/>
      <c r="I3425" s="4"/>
    </row>
    <row r="3426" spans="1:9" x14ac:dyDescent="0.2">
      <c r="A3426" s="11" t="s">
        <v>2425</v>
      </c>
      <c r="B3426" s="8">
        <v>10.09</v>
      </c>
      <c r="C3426" s="5" t="s">
        <v>1205</v>
      </c>
      <c r="D3426" s="5" t="s">
        <v>1205</v>
      </c>
      <c r="E3426" s="4"/>
      <c r="F3426" s="9"/>
      <c r="G3426" s="4"/>
      <c r="H3426" s="4"/>
      <c r="I3426" s="4"/>
    </row>
    <row r="3427" spans="1:9" x14ac:dyDescent="0.2">
      <c r="A3427" s="11" t="s">
        <v>2426</v>
      </c>
      <c r="B3427" s="8">
        <v>10.07</v>
      </c>
      <c r="C3427" s="5" t="s">
        <v>1205</v>
      </c>
      <c r="D3427" s="5" t="s">
        <v>1205</v>
      </c>
      <c r="E3427" s="4"/>
      <c r="F3427" s="9"/>
      <c r="G3427" s="4"/>
      <c r="H3427" s="4"/>
      <c r="I3427" s="4"/>
    </row>
    <row r="3428" spans="1:9" x14ac:dyDescent="0.2">
      <c r="A3428" s="11" t="s">
        <v>2427</v>
      </c>
      <c r="B3428" s="8">
        <v>10.02</v>
      </c>
      <c r="C3428" s="5" t="s">
        <v>1205</v>
      </c>
      <c r="D3428" s="5" t="s">
        <v>1205</v>
      </c>
      <c r="E3428" s="4"/>
      <c r="F3428" s="9"/>
      <c r="G3428" s="4"/>
      <c r="H3428" s="4"/>
      <c r="I3428" s="4"/>
    </row>
    <row r="3429" spans="1:9" x14ac:dyDescent="0.2">
      <c r="A3429" s="11" t="s">
        <v>2428</v>
      </c>
      <c r="B3429" s="8">
        <v>9.99</v>
      </c>
      <c r="C3429" s="5" t="s">
        <v>1205</v>
      </c>
      <c r="D3429" s="5" t="s">
        <v>1205</v>
      </c>
      <c r="E3429" s="4"/>
      <c r="F3429" s="9"/>
      <c r="G3429" s="4"/>
      <c r="H3429" s="4"/>
      <c r="I3429" s="4"/>
    </row>
    <row r="3430" spans="1:9" x14ac:dyDescent="0.2">
      <c r="A3430" s="11" t="s">
        <v>2429</v>
      </c>
      <c r="B3430" s="8">
        <v>9.98</v>
      </c>
      <c r="C3430" s="5" t="s">
        <v>1205</v>
      </c>
      <c r="D3430" s="5" t="s">
        <v>1205</v>
      </c>
      <c r="E3430" s="4"/>
      <c r="F3430" s="9"/>
      <c r="G3430" s="4"/>
      <c r="H3430" s="4"/>
      <c r="I3430" s="4"/>
    </row>
    <row r="3431" spans="1:9" x14ac:dyDescent="0.2">
      <c r="A3431" s="11" t="s">
        <v>2430</v>
      </c>
      <c r="B3431" s="8">
        <v>9.9499999999999993</v>
      </c>
      <c r="C3431" s="5" t="s">
        <v>1205</v>
      </c>
      <c r="D3431" s="5" t="s">
        <v>1205</v>
      </c>
      <c r="E3431" s="4"/>
      <c r="F3431" s="9"/>
      <c r="G3431" s="4"/>
      <c r="H3431" s="4"/>
      <c r="I3431" s="4"/>
    </row>
    <row r="3432" spans="1:9" x14ac:dyDescent="0.2">
      <c r="A3432" s="11" t="s">
        <v>2431</v>
      </c>
      <c r="B3432" s="8">
        <v>9.93</v>
      </c>
      <c r="C3432" s="5" t="s">
        <v>1205</v>
      </c>
      <c r="D3432" s="5" t="s">
        <v>1205</v>
      </c>
      <c r="E3432" s="4"/>
      <c r="F3432" s="9"/>
      <c r="G3432" s="4"/>
      <c r="H3432" s="4"/>
      <c r="I3432" s="4"/>
    </row>
    <row r="3433" spans="1:9" x14ac:dyDescent="0.2">
      <c r="A3433" s="11" t="s">
        <v>2432</v>
      </c>
      <c r="B3433" s="8">
        <v>9.91</v>
      </c>
      <c r="C3433" s="5" t="s">
        <v>1205</v>
      </c>
      <c r="D3433" s="5" t="s">
        <v>1205</v>
      </c>
      <c r="E3433" s="4"/>
      <c r="F3433" s="9"/>
      <c r="G3433" s="4"/>
      <c r="H3433" s="4"/>
      <c r="I3433" s="4"/>
    </row>
    <row r="3434" spans="1:9" x14ac:dyDescent="0.2">
      <c r="A3434" s="11" t="s">
        <v>2433</v>
      </c>
      <c r="B3434" s="8">
        <v>10.02</v>
      </c>
      <c r="C3434" s="5" t="s">
        <v>1205</v>
      </c>
      <c r="D3434" s="5" t="s">
        <v>1205</v>
      </c>
      <c r="E3434" s="4"/>
      <c r="F3434" s="9"/>
      <c r="G3434" s="4"/>
      <c r="H3434" s="4"/>
      <c r="I3434" s="4"/>
    </row>
    <row r="3435" spans="1:9" x14ac:dyDescent="0.2">
      <c r="A3435" s="11" t="s">
        <v>2434</v>
      </c>
      <c r="B3435" s="8">
        <v>10.119999999999999</v>
      </c>
      <c r="C3435" s="5" t="s">
        <v>1205</v>
      </c>
      <c r="D3435" s="5" t="s">
        <v>1205</v>
      </c>
      <c r="E3435" s="4"/>
      <c r="F3435" s="9"/>
      <c r="G3435" s="4"/>
      <c r="H3435" s="4"/>
      <c r="I3435" s="4"/>
    </row>
    <row r="3436" spans="1:9" x14ac:dyDescent="0.2">
      <c r="A3436" s="11" t="s">
        <v>2435</v>
      </c>
      <c r="B3436" s="8">
        <v>10.08</v>
      </c>
      <c r="C3436" s="5" t="s">
        <v>1205</v>
      </c>
      <c r="D3436" s="5" t="s">
        <v>1205</v>
      </c>
      <c r="E3436" s="4"/>
      <c r="F3436" s="9"/>
      <c r="G3436" s="4"/>
      <c r="H3436" s="4"/>
      <c r="I3436" s="4"/>
    </row>
    <row r="3437" spans="1:9" x14ac:dyDescent="0.2">
      <c r="A3437" s="11" t="s">
        <v>2436</v>
      </c>
      <c r="B3437" s="8">
        <v>10.01</v>
      </c>
      <c r="C3437" s="5" t="s">
        <v>1205</v>
      </c>
      <c r="D3437" s="5" t="s">
        <v>1205</v>
      </c>
      <c r="E3437" s="4"/>
      <c r="F3437" s="9"/>
      <c r="G3437" s="4"/>
      <c r="H3437" s="4"/>
      <c r="I3437" s="4"/>
    </row>
    <row r="3438" spans="1:9" x14ac:dyDescent="0.2">
      <c r="A3438" s="11" t="s">
        <v>2437</v>
      </c>
      <c r="B3438" s="8">
        <v>10.039999999999999</v>
      </c>
      <c r="C3438" s="6">
        <v>-0.02</v>
      </c>
      <c r="D3438" s="6">
        <v>-0.21</v>
      </c>
      <c r="E3438" s="4"/>
      <c r="F3438" s="9"/>
      <c r="G3438" s="4"/>
      <c r="H3438" s="4"/>
      <c r="I3438" s="4"/>
    </row>
    <row r="3439" spans="1:9" x14ac:dyDescent="0.2">
      <c r="A3439" s="11" t="s">
        <v>2438</v>
      </c>
      <c r="B3439" s="8">
        <v>10.06</v>
      </c>
      <c r="C3439" s="5" t="s">
        <v>1205</v>
      </c>
      <c r="D3439" s="5" t="s">
        <v>1205</v>
      </c>
      <c r="E3439" s="4"/>
      <c r="F3439" s="9"/>
      <c r="G3439" s="4"/>
      <c r="H3439" s="4"/>
      <c r="I3439" s="4"/>
    </row>
    <row r="3440" spans="1:9" x14ac:dyDescent="0.2">
      <c r="A3440" s="11" t="s">
        <v>2439</v>
      </c>
      <c r="B3440" s="8">
        <v>10</v>
      </c>
      <c r="C3440" s="5" t="s">
        <v>1205</v>
      </c>
      <c r="D3440" s="5" t="s">
        <v>1205</v>
      </c>
      <c r="E3440" s="4"/>
      <c r="F3440" s="9"/>
      <c r="G3440" s="4"/>
      <c r="H3440" s="4"/>
      <c r="I3440" s="4"/>
    </row>
    <row r="3441" spans="1:9" x14ac:dyDescent="0.2">
      <c r="A3441" s="11" t="s">
        <v>2440</v>
      </c>
      <c r="B3441" s="8">
        <v>10</v>
      </c>
      <c r="C3441" s="5" t="s">
        <v>1205</v>
      </c>
      <c r="D3441" s="5" t="s">
        <v>1205</v>
      </c>
      <c r="E3441" s="4"/>
      <c r="F3441" s="9"/>
      <c r="G3441" s="4"/>
      <c r="H3441" s="4"/>
      <c r="I3441" s="4"/>
    </row>
    <row r="3442" spans="1:9" x14ac:dyDescent="0.2">
      <c r="A3442" s="11" t="s">
        <v>2441</v>
      </c>
      <c r="B3442" s="8">
        <v>10.050000000000001</v>
      </c>
      <c r="C3442" s="5" t="s">
        <v>1205</v>
      </c>
      <c r="D3442" s="5" t="s">
        <v>1205</v>
      </c>
      <c r="E3442" s="4"/>
      <c r="F3442" s="9"/>
      <c r="G3442" s="4"/>
      <c r="H3442" s="4"/>
      <c r="I3442" s="4"/>
    </row>
    <row r="3443" spans="1:9" x14ac:dyDescent="0.2">
      <c r="A3443" s="11" t="s">
        <v>2442</v>
      </c>
      <c r="B3443" s="8">
        <v>10.09</v>
      </c>
      <c r="C3443" s="5" t="s">
        <v>1205</v>
      </c>
      <c r="D3443" s="5" t="s">
        <v>1205</v>
      </c>
      <c r="E3443" s="4"/>
      <c r="F3443" s="9"/>
      <c r="G3443" s="4"/>
      <c r="H3443" s="4"/>
      <c r="I3443" s="4"/>
    </row>
    <row r="3444" spans="1:9" x14ac:dyDescent="0.2">
      <c r="A3444" s="11" t="s">
        <v>2443</v>
      </c>
      <c r="B3444" s="8">
        <v>10.26</v>
      </c>
      <c r="C3444" s="5" t="s">
        <v>1205</v>
      </c>
      <c r="D3444" s="5" t="s">
        <v>1205</v>
      </c>
      <c r="E3444" s="4"/>
      <c r="F3444" s="9"/>
      <c r="G3444" s="4"/>
      <c r="H3444" s="4"/>
      <c r="I3444" s="4"/>
    </row>
    <row r="3445" spans="1:9" x14ac:dyDescent="0.2">
      <c r="A3445" s="11" t="s">
        <v>2444</v>
      </c>
      <c r="B3445" s="8">
        <v>10.26</v>
      </c>
      <c r="C3445" s="5" t="s">
        <v>1205</v>
      </c>
      <c r="D3445" s="5" t="s">
        <v>1205</v>
      </c>
      <c r="E3445" s="4"/>
      <c r="F3445" s="9"/>
      <c r="G3445" s="4"/>
      <c r="H3445" s="4"/>
      <c r="I3445" s="4"/>
    </row>
    <row r="3446" spans="1:9" x14ac:dyDescent="0.2">
      <c r="A3446" s="11" t="s">
        <v>2445</v>
      </c>
      <c r="B3446" s="8">
        <v>10.25</v>
      </c>
      <c r="C3446" s="5" t="s">
        <v>1205</v>
      </c>
      <c r="D3446" s="5" t="s">
        <v>1205</v>
      </c>
      <c r="E3446" s="4"/>
      <c r="F3446" s="9"/>
      <c r="G3446" s="4"/>
      <c r="H3446" s="4"/>
      <c r="I3446" s="4"/>
    </row>
    <row r="3447" spans="1:9" x14ac:dyDescent="0.2">
      <c r="A3447" s="11" t="s">
        <v>2446</v>
      </c>
      <c r="B3447" s="8">
        <v>10.210000000000001</v>
      </c>
      <c r="C3447" s="5" t="s">
        <v>1205</v>
      </c>
      <c r="D3447" s="5" t="s">
        <v>1205</v>
      </c>
      <c r="E3447" s="4"/>
      <c r="F3447" s="9"/>
      <c r="G3447" s="4"/>
      <c r="H3447" s="4"/>
      <c r="I3447" s="4"/>
    </row>
    <row r="3448" spans="1:9" x14ac:dyDescent="0.2">
      <c r="A3448" s="11" t="s">
        <v>2447</v>
      </c>
      <c r="B3448" s="8">
        <v>10.23</v>
      </c>
      <c r="C3448" s="5" t="s">
        <v>1205</v>
      </c>
      <c r="D3448" s="5" t="s">
        <v>1205</v>
      </c>
      <c r="E3448" s="4"/>
      <c r="F3448" s="9"/>
      <c r="G3448" s="4"/>
      <c r="H3448" s="4"/>
      <c r="I3448" s="4"/>
    </row>
    <row r="3449" spans="1:9" x14ac:dyDescent="0.2">
      <c r="A3449" s="11" t="s">
        <v>2448</v>
      </c>
      <c r="B3449" s="8">
        <v>10.199999999999999</v>
      </c>
      <c r="C3449" s="5" t="s">
        <v>1205</v>
      </c>
      <c r="D3449" s="5" t="s">
        <v>1205</v>
      </c>
      <c r="E3449" s="4"/>
      <c r="F3449" s="9"/>
      <c r="G3449" s="4"/>
      <c r="H3449" s="4"/>
      <c r="I3449" s="4"/>
    </row>
    <row r="3450" spans="1:9" x14ac:dyDescent="0.2">
      <c r="A3450" s="11" t="s">
        <v>2449</v>
      </c>
      <c r="B3450" s="8">
        <v>10.11</v>
      </c>
      <c r="C3450" s="5" t="s">
        <v>1205</v>
      </c>
      <c r="D3450" s="5" t="s">
        <v>1205</v>
      </c>
      <c r="E3450" s="4"/>
      <c r="F3450" s="9"/>
      <c r="G3450" s="4"/>
      <c r="H3450" s="4"/>
      <c r="I3450" s="4"/>
    </row>
    <row r="3451" spans="1:9" x14ac:dyDescent="0.2">
      <c r="A3451" s="11" t="s">
        <v>2450</v>
      </c>
      <c r="B3451" s="8">
        <v>10.16</v>
      </c>
      <c r="C3451" s="5" t="s">
        <v>1205</v>
      </c>
      <c r="D3451" s="5" t="s">
        <v>1205</v>
      </c>
      <c r="E3451" s="4"/>
      <c r="F3451" s="9"/>
      <c r="G3451" s="4"/>
      <c r="H3451" s="4"/>
      <c r="I3451" s="4"/>
    </row>
    <row r="3452" spans="1:9" x14ac:dyDescent="0.2">
      <c r="A3452" s="11" t="s">
        <v>2451</v>
      </c>
      <c r="B3452" s="8">
        <v>10.199999999999999</v>
      </c>
      <c r="C3452" s="5" t="s">
        <v>1205</v>
      </c>
      <c r="D3452" s="5" t="s">
        <v>1205</v>
      </c>
      <c r="E3452" s="4"/>
      <c r="F3452" s="9"/>
      <c r="G3452" s="4"/>
      <c r="H3452" s="4"/>
      <c r="I3452" s="4"/>
    </row>
    <row r="3453" spans="1:9" x14ac:dyDescent="0.2">
      <c r="A3453" s="11" t="s">
        <v>2452</v>
      </c>
      <c r="B3453" s="8">
        <v>10.199999999999999</v>
      </c>
      <c r="C3453" s="5" t="s">
        <v>1205</v>
      </c>
      <c r="D3453" s="5" t="s">
        <v>1205</v>
      </c>
      <c r="E3453" s="4"/>
      <c r="F3453" s="9"/>
      <c r="G3453" s="4"/>
      <c r="H3453" s="4"/>
      <c r="I3453" s="4"/>
    </row>
    <row r="3454" spans="1:9" x14ac:dyDescent="0.2">
      <c r="A3454" s="11" t="s">
        <v>2453</v>
      </c>
      <c r="B3454" s="8">
        <v>10.14</v>
      </c>
      <c r="C3454" s="5" t="s">
        <v>1205</v>
      </c>
      <c r="D3454" s="5" t="s">
        <v>1205</v>
      </c>
      <c r="E3454" s="4"/>
      <c r="F3454" s="9"/>
      <c r="G3454" s="4"/>
      <c r="H3454" s="4"/>
      <c r="I3454" s="4"/>
    </row>
    <row r="3455" spans="1:9" x14ac:dyDescent="0.2">
      <c r="A3455" s="11" t="s">
        <v>2454</v>
      </c>
      <c r="B3455" s="8">
        <v>10.14</v>
      </c>
      <c r="C3455" s="5" t="s">
        <v>1205</v>
      </c>
      <c r="D3455" s="5" t="s">
        <v>1205</v>
      </c>
      <c r="E3455" s="4"/>
      <c r="F3455" s="9"/>
      <c r="G3455" s="4"/>
      <c r="H3455" s="4"/>
      <c r="I3455" s="4"/>
    </row>
    <row r="3456" spans="1:9" x14ac:dyDescent="0.2">
      <c r="A3456" s="11" t="s">
        <v>2455</v>
      </c>
      <c r="B3456" s="8">
        <v>10.08</v>
      </c>
      <c r="C3456" s="5" t="s">
        <v>1205</v>
      </c>
      <c r="D3456" s="5" t="s">
        <v>1205</v>
      </c>
      <c r="E3456" s="4"/>
      <c r="F3456" s="9"/>
      <c r="G3456" s="4"/>
      <c r="H3456" s="4"/>
      <c r="I3456" s="4"/>
    </row>
    <row r="3457" spans="1:9" x14ac:dyDescent="0.2">
      <c r="A3457" s="11" t="s">
        <v>2456</v>
      </c>
      <c r="B3457" s="8">
        <v>10.050000000000001</v>
      </c>
      <c r="C3457" s="5" t="s">
        <v>1205</v>
      </c>
      <c r="D3457" s="5" t="s">
        <v>1205</v>
      </c>
      <c r="E3457" s="4"/>
      <c r="F3457" s="9"/>
      <c r="G3457" s="4"/>
      <c r="H3457" s="4"/>
      <c r="I3457" s="4"/>
    </row>
    <row r="3458" spans="1:9" x14ac:dyDescent="0.2">
      <c r="A3458" s="11" t="s">
        <v>2457</v>
      </c>
      <c r="B3458" s="8">
        <v>10.01</v>
      </c>
      <c r="C3458" s="6">
        <v>0.01</v>
      </c>
      <c r="D3458" s="6">
        <v>0.11</v>
      </c>
      <c r="E3458" s="4"/>
      <c r="F3458" s="9"/>
      <c r="G3458" s="4"/>
      <c r="H3458" s="4"/>
      <c r="I3458" s="4"/>
    </row>
    <row r="3459" spans="1:9" x14ac:dyDescent="0.2">
      <c r="A3459" s="11" t="s">
        <v>2458</v>
      </c>
      <c r="B3459" s="8">
        <v>10</v>
      </c>
      <c r="C3459" s="5" t="s">
        <v>1205</v>
      </c>
      <c r="D3459" s="5" t="s">
        <v>1205</v>
      </c>
      <c r="E3459" s="4"/>
      <c r="F3459" s="9"/>
      <c r="G3459" s="4"/>
      <c r="H3459" s="4"/>
      <c r="I3459" s="4"/>
    </row>
    <row r="3460" spans="1:9" x14ac:dyDescent="0.2">
      <c r="A3460" s="11" t="s">
        <v>2459</v>
      </c>
      <c r="B3460" s="8">
        <v>9.98</v>
      </c>
      <c r="C3460" s="5" t="s">
        <v>1205</v>
      </c>
      <c r="D3460" s="5" t="s">
        <v>1205</v>
      </c>
      <c r="E3460" s="4"/>
      <c r="F3460" s="9"/>
      <c r="G3460" s="4"/>
      <c r="H3460" s="4"/>
      <c r="I3460" s="4"/>
    </row>
    <row r="3461" spans="1:9" x14ac:dyDescent="0.2">
      <c r="A3461" s="11" t="s">
        <v>2460</v>
      </c>
      <c r="B3461" s="8">
        <v>9.98</v>
      </c>
      <c r="C3461" s="5" t="s">
        <v>1205</v>
      </c>
      <c r="D3461" s="5" t="s">
        <v>1205</v>
      </c>
      <c r="E3461" s="4"/>
      <c r="F3461" s="9"/>
      <c r="G3461" s="4"/>
      <c r="H3461" s="4"/>
      <c r="I3461" s="4"/>
    </row>
    <row r="3462" spans="1:9" x14ac:dyDescent="0.2">
      <c r="A3462" s="11" t="s">
        <v>2461</v>
      </c>
      <c r="B3462" s="8">
        <v>9.98</v>
      </c>
      <c r="C3462" s="5" t="s">
        <v>1205</v>
      </c>
      <c r="D3462" s="5" t="s">
        <v>1205</v>
      </c>
      <c r="E3462" s="4"/>
      <c r="F3462" s="9"/>
      <c r="G3462" s="4"/>
      <c r="H3462" s="4"/>
      <c r="I3462" s="4"/>
    </row>
    <row r="3463" spans="1:9" x14ac:dyDescent="0.2">
      <c r="A3463" s="11" t="s">
        <v>2462</v>
      </c>
      <c r="B3463" s="8">
        <v>9.9499999999999993</v>
      </c>
      <c r="C3463" s="5" t="s">
        <v>1205</v>
      </c>
      <c r="D3463" s="5" t="s">
        <v>1205</v>
      </c>
      <c r="E3463" s="4"/>
      <c r="F3463" s="9"/>
      <c r="G3463" s="4"/>
      <c r="H3463" s="4"/>
      <c r="I3463" s="4"/>
    </row>
    <row r="3464" spans="1:9" x14ac:dyDescent="0.2">
      <c r="A3464" s="11" t="s">
        <v>2463</v>
      </c>
      <c r="B3464" s="8">
        <v>9.93</v>
      </c>
      <c r="C3464" s="5" t="s">
        <v>1205</v>
      </c>
      <c r="D3464" s="5" t="s">
        <v>1205</v>
      </c>
      <c r="E3464" s="4"/>
      <c r="F3464" s="9"/>
      <c r="G3464" s="4"/>
      <c r="H3464" s="4"/>
      <c r="I3464" s="4"/>
    </row>
    <row r="3465" spans="1:9" x14ac:dyDescent="0.2">
      <c r="A3465" s="11" t="s">
        <v>2464</v>
      </c>
      <c r="B3465" s="8">
        <v>9.89</v>
      </c>
      <c r="C3465" s="5" t="s">
        <v>1205</v>
      </c>
      <c r="D3465" s="5" t="s">
        <v>1205</v>
      </c>
      <c r="E3465" s="4"/>
      <c r="F3465" s="9"/>
      <c r="G3465" s="4"/>
      <c r="H3465" s="4"/>
      <c r="I3465" s="4"/>
    </row>
    <row r="3466" spans="1:9" x14ac:dyDescent="0.2">
      <c r="A3466" s="11" t="s">
        <v>2465</v>
      </c>
      <c r="B3466" s="8">
        <v>9.89</v>
      </c>
      <c r="C3466" s="5" t="s">
        <v>1205</v>
      </c>
      <c r="D3466" s="5" t="s">
        <v>1205</v>
      </c>
      <c r="E3466" s="4"/>
      <c r="F3466" s="9"/>
      <c r="G3466" s="4"/>
      <c r="H3466" s="4"/>
      <c r="I3466" s="4"/>
    </row>
    <row r="3467" spans="1:9" x14ac:dyDescent="0.2">
      <c r="A3467" s="11" t="s">
        <v>2466</v>
      </c>
      <c r="B3467" s="8">
        <v>9.8800000000000008</v>
      </c>
      <c r="C3467" s="5" t="s">
        <v>1205</v>
      </c>
      <c r="D3467" s="5" t="s">
        <v>1205</v>
      </c>
      <c r="E3467" s="4"/>
      <c r="F3467" s="9"/>
      <c r="G3467" s="4"/>
      <c r="H3467" s="4"/>
      <c r="I3467" s="4"/>
    </row>
    <row r="3468" spans="1:9" x14ac:dyDescent="0.2">
      <c r="A3468" s="11" t="s">
        <v>2467</v>
      </c>
      <c r="B3468" s="8">
        <v>9.82</v>
      </c>
      <c r="C3468" s="5" t="s">
        <v>1205</v>
      </c>
      <c r="D3468" s="5" t="s">
        <v>1205</v>
      </c>
      <c r="E3468" s="4"/>
      <c r="F3468" s="9"/>
      <c r="G3468" s="4"/>
      <c r="H3468" s="4"/>
      <c r="I3468" s="4"/>
    </row>
    <row r="3469" spans="1:9" x14ac:dyDescent="0.2">
      <c r="A3469" s="11" t="s">
        <v>2468</v>
      </c>
      <c r="B3469" s="8">
        <v>9.81</v>
      </c>
      <c r="C3469" s="5" t="s">
        <v>1205</v>
      </c>
      <c r="D3469" s="5" t="s">
        <v>1205</v>
      </c>
      <c r="E3469" s="4"/>
      <c r="F3469" s="9"/>
      <c r="G3469" s="4"/>
      <c r="H3469" s="4"/>
      <c r="I3469" s="4"/>
    </row>
    <row r="3470" spans="1:9" x14ac:dyDescent="0.2">
      <c r="A3470" s="11" t="s">
        <v>2469</v>
      </c>
      <c r="B3470" s="8">
        <v>9.7799999999999994</v>
      </c>
      <c r="C3470" s="5" t="s">
        <v>1205</v>
      </c>
      <c r="D3470" s="5" t="s">
        <v>1205</v>
      </c>
      <c r="E3470" s="4"/>
      <c r="F3470" s="9"/>
      <c r="G3470" s="4"/>
      <c r="H3470" s="4"/>
      <c r="I3470" s="4"/>
    </row>
    <row r="3471" spans="1:9" x14ac:dyDescent="0.2">
      <c r="A3471" s="11" t="s">
        <v>2470</v>
      </c>
      <c r="B3471" s="8">
        <v>9.73</v>
      </c>
      <c r="C3471" s="5" t="s">
        <v>1205</v>
      </c>
      <c r="D3471" s="5" t="s">
        <v>1205</v>
      </c>
      <c r="E3471" s="4"/>
      <c r="F3471" s="9"/>
      <c r="G3471" s="4"/>
      <c r="H3471" s="4"/>
      <c r="I3471" s="4"/>
    </row>
    <row r="3472" spans="1:9" x14ac:dyDescent="0.2">
      <c r="A3472" s="11" t="s">
        <v>2471</v>
      </c>
      <c r="B3472" s="8">
        <v>9.69</v>
      </c>
      <c r="C3472" s="5" t="s">
        <v>1205</v>
      </c>
      <c r="D3472" s="5" t="s">
        <v>1205</v>
      </c>
      <c r="E3472" s="4"/>
      <c r="F3472" s="9"/>
      <c r="G3472" s="4"/>
      <c r="H3472" s="4"/>
      <c r="I3472" s="4"/>
    </row>
    <row r="3473" spans="1:9" x14ac:dyDescent="0.2">
      <c r="A3473" s="11" t="s">
        <v>2472</v>
      </c>
      <c r="B3473" s="8">
        <v>9.7100000000000009</v>
      </c>
      <c r="C3473" s="5" t="s">
        <v>1205</v>
      </c>
      <c r="D3473" s="5" t="s">
        <v>1205</v>
      </c>
      <c r="E3473" s="4"/>
      <c r="F3473" s="9"/>
      <c r="G3473" s="4"/>
      <c r="H3473" s="4"/>
      <c r="I3473" s="4"/>
    </row>
    <row r="3474" spans="1:9" x14ac:dyDescent="0.2">
      <c r="A3474" s="11" t="s">
        <v>2473</v>
      </c>
      <c r="B3474" s="8">
        <v>9.77</v>
      </c>
      <c r="C3474" s="5" t="s">
        <v>1205</v>
      </c>
      <c r="D3474" s="5" t="s">
        <v>1205</v>
      </c>
      <c r="E3474" s="4"/>
      <c r="F3474" s="9"/>
      <c r="G3474" s="4"/>
      <c r="H3474" s="4"/>
      <c r="I3474" s="4"/>
    </row>
    <row r="3475" spans="1:9" x14ac:dyDescent="0.2">
      <c r="A3475" s="11" t="s">
        <v>2474</v>
      </c>
      <c r="B3475" s="8">
        <v>9.7799999999999994</v>
      </c>
      <c r="C3475" s="5" t="s">
        <v>1205</v>
      </c>
      <c r="D3475" s="5" t="s">
        <v>1205</v>
      </c>
      <c r="E3475" s="4"/>
      <c r="F3475" s="9"/>
      <c r="G3475" s="4"/>
      <c r="H3475" s="4"/>
      <c r="I3475" s="4"/>
    </row>
    <row r="3476" spans="1:9" x14ac:dyDescent="0.2">
      <c r="A3476" s="11" t="s">
        <v>2475</v>
      </c>
      <c r="B3476" s="8">
        <v>9.7200000000000006</v>
      </c>
      <c r="C3476" s="5" t="s">
        <v>1205</v>
      </c>
      <c r="D3476" s="5" t="s">
        <v>1205</v>
      </c>
      <c r="E3476" s="4"/>
      <c r="F3476" s="9"/>
      <c r="G3476" s="4"/>
      <c r="H3476" s="4"/>
      <c r="I3476" s="4"/>
    </row>
    <row r="3477" spans="1:9" x14ac:dyDescent="0.2">
      <c r="A3477" s="11" t="s">
        <v>2476</v>
      </c>
      <c r="B3477" s="8">
        <v>9.69</v>
      </c>
      <c r="C3477" s="5" t="s">
        <v>1205</v>
      </c>
      <c r="D3477" s="5" t="s">
        <v>1205</v>
      </c>
      <c r="E3477" s="4"/>
      <c r="F3477" s="9"/>
      <c r="G3477" s="4"/>
      <c r="H3477" s="4"/>
      <c r="I3477" s="4"/>
    </row>
    <row r="3478" spans="1:9" x14ac:dyDescent="0.2">
      <c r="A3478" s="11" t="s">
        <v>2477</v>
      </c>
      <c r="B3478" s="8">
        <v>9.67</v>
      </c>
      <c r="C3478" s="5" t="s">
        <v>1205</v>
      </c>
      <c r="D3478" s="5" t="s">
        <v>1205</v>
      </c>
      <c r="E3478" s="4"/>
      <c r="F3478" s="9"/>
      <c r="G3478" s="4"/>
      <c r="H3478" s="4"/>
      <c r="I3478" s="4"/>
    </row>
    <row r="3479" spans="1:9" x14ac:dyDescent="0.2">
      <c r="A3479" s="11" t="s">
        <v>2478</v>
      </c>
      <c r="B3479" s="8">
        <v>9.58</v>
      </c>
      <c r="C3479" s="6">
        <v>0.01</v>
      </c>
      <c r="D3479" s="6">
        <v>0.11</v>
      </c>
      <c r="E3479" s="4"/>
      <c r="F3479" s="9"/>
      <c r="G3479" s="4"/>
      <c r="H3479" s="4"/>
      <c r="I3479" s="4"/>
    </row>
    <row r="3480" spans="1:9" x14ac:dyDescent="0.2">
      <c r="A3480" s="11" t="s">
        <v>2479</v>
      </c>
      <c r="B3480" s="8">
        <v>9.58</v>
      </c>
      <c r="C3480" s="5" t="s">
        <v>1205</v>
      </c>
      <c r="D3480" s="5" t="s">
        <v>1205</v>
      </c>
      <c r="E3480" s="4"/>
      <c r="F3480" s="9"/>
      <c r="G3480" s="4"/>
      <c r="H3480" s="4"/>
      <c r="I3480" s="4"/>
    </row>
    <row r="3481" spans="1:9" x14ac:dyDescent="0.2">
      <c r="A3481" s="11" t="s">
        <v>2480</v>
      </c>
      <c r="B3481" s="8">
        <v>9.64</v>
      </c>
      <c r="C3481" s="5" t="s">
        <v>1205</v>
      </c>
      <c r="D3481" s="5" t="s">
        <v>1205</v>
      </c>
      <c r="E3481" s="4"/>
      <c r="F3481" s="9"/>
      <c r="G3481" s="4"/>
      <c r="H3481" s="4"/>
      <c r="I3481" s="4"/>
    </row>
    <row r="3482" spans="1:9" x14ac:dyDescent="0.2">
      <c r="A3482" s="11" t="s">
        <v>2481</v>
      </c>
      <c r="B3482" s="8">
        <v>9.67</v>
      </c>
      <c r="C3482" s="5" t="s">
        <v>1205</v>
      </c>
      <c r="D3482" s="5" t="s">
        <v>1205</v>
      </c>
      <c r="E3482" s="4"/>
      <c r="F3482" s="9"/>
      <c r="G3482" s="4"/>
      <c r="H3482" s="4"/>
      <c r="I3482" s="4"/>
    </row>
    <row r="3483" spans="1:9" x14ac:dyDescent="0.2">
      <c r="A3483" s="11" t="s">
        <v>2482</v>
      </c>
      <c r="B3483" s="8">
        <v>9.67</v>
      </c>
      <c r="C3483" s="5" t="s">
        <v>1205</v>
      </c>
      <c r="D3483" s="5" t="s">
        <v>1205</v>
      </c>
      <c r="E3483" s="4"/>
      <c r="F3483" s="9"/>
      <c r="G3483" s="4"/>
      <c r="H3483" s="4"/>
      <c r="I3483" s="4"/>
    </row>
    <row r="3484" spans="1:9" x14ac:dyDescent="0.2">
      <c r="A3484" s="11" t="s">
        <v>2483</v>
      </c>
      <c r="B3484" s="8">
        <v>9.7100000000000009</v>
      </c>
      <c r="C3484" s="5" t="s">
        <v>1205</v>
      </c>
      <c r="D3484" s="5" t="s">
        <v>1205</v>
      </c>
      <c r="E3484" s="4"/>
      <c r="F3484" s="9"/>
      <c r="G3484" s="4"/>
      <c r="H3484" s="4"/>
      <c r="I3484" s="4"/>
    </row>
    <row r="3485" spans="1:9" x14ac:dyDescent="0.2">
      <c r="A3485" s="11" t="s">
        <v>2484</v>
      </c>
      <c r="B3485" s="8">
        <v>9.65</v>
      </c>
      <c r="C3485" s="5" t="s">
        <v>1205</v>
      </c>
      <c r="D3485" s="5" t="s">
        <v>1205</v>
      </c>
      <c r="E3485" s="4"/>
      <c r="F3485" s="9"/>
      <c r="G3485" s="4"/>
      <c r="H3485" s="4"/>
      <c r="I3485" s="4"/>
    </row>
    <row r="3486" spans="1:9" x14ac:dyDescent="0.2">
      <c r="A3486" s="11" t="s">
        <v>2485</v>
      </c>
      <c r="B3486" s="8">
        <v>9.68</v>
      </c>
      <c r="C3486" s="5" t="s">
        <v>1205</v>
      </c>
      <c r="D3486" s="5" t="s">
        <v>1205</v>
      </c>
      <c r="E3486" s="4"/>
      <c r="F3486" s="9"/>
      <c r="G3486" s="4"/>
      <c r="H3486" s="4"/>
      <c r="I3486" s="4"/>
    </row>
    <row r="3487" spans="1:9" x14ac:dyDescent="0.2">
      <c r="A3487" s="11" t="s">
        <v>2486</v>
      </c>
      <c r="B3487" s="8">
        <v>9.75</v>
      </c>
      <c r="C3487" s="5" t="s">
        <v>1205</v>
      </c>
      <c r="D3487" s="5" t="s">
        <v>1205</v>
      </c>
      <c r="E3487" s="4"/>
      <c r="F3487" s="9"/>
      <c r="G3487" s="4"/>
      <c r="H3487" s="4"/>
      <c r="I3487" s="4"/>
    </row>
    <row r="3488" spans="1:9" x14ac:dyDescent="0.2">
      <c r="A3488" s="11" t="s">
        <v>2487</v>
      </c>
      <c r="B3488" s="8">
        <v>9.8000000000000007</v>
      </c>
      <c r="C3488" s="5" t="s">
        <v>1205</v>
      </c>
      <c r="D3488" s="5" t="s">
        <v>1205</v>
      </c>
      <c r="E3488" s="4"/>
      <c r="F3488" s="9"/>
      <c r="G3488" s="4"/>
      <c r="H3488" s="4"/>
      <c r="I3488" s="4"/>
    </row>
    <row r="3489" spans="1:9" x14ac:dyDescent="0.2">
      <c r="A3489" s="11" t="s">
        <v>2488</v>
      </c>
      <c r="B3489" s="8">
        <v>9.75</v>
      </c>
      <c r="C3489" s="5" t="s">
        <v>1205</v>
      </c>
      <c r="D3489" s="5" t="s">
        <v>1205</v>
      </c>
      <c r="E3489" s="4"/>
      <c r="F3489" s="9"/>
      <c r="G3489" s="4"/>
      <c r="H3489" s="4"/>
      <c r="I3489" s="4"/>
    </row>
    <row r="3490" spans="1:9" x14ac:dyDescent="0.2">
      <c r="A3490" s="11" t="s">
        <v>2489</v>
      </c>
      <c r="B3490" s="8">
        <v>9.66</v>
      </c>
      <c r="C3490" s="5" t="s">
        <v>1205</v>
      </c>
      <c r="D3490" s="5" t="s">
        <v>1205</v>
      </c>
      <c r="E3490" s="4"/>
      <c r="F3490" s="9"/>
      <c r="G3490" s="4"/>
      <c r="H3490" s="4"/>
      <c r="I3490" s="4"/>
    </row>
    <row r="3491" spans="1:9" x14ac:dyDescent="0.2">
      <c r="A3491" s="11" t="s">
        <v>2490</v>
      </c>
      <c r="B3491" s="8">
        <v>9.69</v>
      </c>
      <c r="C3491" s="5" t="s">
        <v>1205</v>
      </c>
      <c r="D3491" s="5" t="s">
        <v>1205</v>
      </c>
      <c r="E3491" s="4"/>
      <c r="F3491" s="9"/>
      <c r="G3491" s="4"/>
      <c r="H3491" s="4"/>
      <c r="I3491" s="4"/>
    </row>
    <row r="3492" spans="1:9" x14ac:dyDescent="0.2">
      <c r="A3492" s="11" t="s">
        <v>2491</v>
      </c>
      <c r="B3492" s="8">
        <v>9.67</v>
      </c>
      <c r="C3492" s="5" t="s">
        <v>1205</v>
      </c>
      <c r="D3492" s="5" t="s">
        <v>1205</v>
      </c>
      <c r="E3492" s="4"/>
      <c r="F3492" s="9"/>
      <c r="G3492" s="4"/>
      <c r="H3492" s="4"/>
      <c r="I3492" s="4"/>
    </row>
    <row r="3493" spans="1:9" x14ac:dyDescent="0.2">
      <c r="A3493" s="11" t="s">
        <v>2492</v>
      </c>
      <c r="B3493" s="8">
        <v>9.6300000000000008</v>
      </c>
      <c r="C3493" s="5" t="s">
        <v>1205</v>
      </c>
      <c r="D3493" s="5" t="s">
        <v>1205</v>
      </c>
      <c r="E3493" s="4"/>
      <c r="F3493" s="9"/>
      <c r="G3493" s="4"/>
      <c r="H3493" s="4"/>
      <c r="I3493" s="4"/>
    </row>
    <row r="3494" spans="1:9" x14ac:dyDescent="0.2">
      <c r="A3494" s="11" t="s">
        <v>2493</v>
      </c>
      <c r="B3494" s="8">
        <v>9.57</v>
      </c>
      <c r="C3494" s="5" t="s">
        <v>1205</v>
      </c>
      <c r="D3494" s="5" t="s">
        <v>1205</v>
      </c>
      <c r="E3494" s="4"/>
      <c r="F3494" s="9"/>
      <c r="G3494" s="4"/>
      <c r="H3494" s="4"/>
      <c r="I3494" s="4"/>
    </row>
    <row r="3495" spans="1:9" x14ac:dyDescent="0.2">
      <c r="A3495" s="11" t="s">
        <v>2494</v>
      </c>
      <c r="B3495" s="8">
        <v>9.51</v>
      </c>
      <c r="C3495" s="5" t="s">
        <v>1205</v>
      </c>
      <c r="D3495" s="5" t="s">
        <v>1205</v>
      </c>
      <c r="E3495" s="4"/>
      <c r="F3495" s="9"/>
      <c r="G3495" s="4"/>
      <c r="H3495" s="4"/>
      <c r="I3495" s="4"/>
    </row>
    <row r="3496" spans="1:9" x14ac:dyDescent="0.2">
      <c r="A3496" s="11" t="s">
        <v>2495</v>
      </c>
      <c r="B3496" s="8">
        <v>9.4499999999999993</v>
      </c>
      <c r="C3496" s="5" t="s">
        <v>1205</v>
      </c>
      <c r="D3496" s="5" t="s">
        <v>1205</v>
      </c>
      <c r="E3496" s="4"/>
      <c r="F3496" s="9"/>
      <c r="G3496" s="4"/>
      <c r="H3496" s="4"/>
      <c r="I3496" s="4"/>
    </row>
    <row r="3497" spans="1:9" x14ac:dyDescent="0.2">
      <c r="A3497" s="11" t="s">
        <v>2496</v>
      </c>
      <c r="B3497" s="8">
        <v>9.48</v>
      </c>
      <c r="C3497" s="5" t="s">
        <v>1205</v>
      </c>
      <c r="D3497" s="5" t="s">
        <v>1205</v>
      </c>
      <c r="E3497" s="4"/>
      <c r="F3497" s="9"/>
      <c r="G3497" s="4"/>
      <c r="H3497" s="4"/>
      <c r="I3497" s="4"/>
    </row>
    <row r="3498" spans="1:9" x14ac:dyDescent="0.2">
      <c r="A3498" s="11" t="s">
        <v>2497</v>
      </c>
      <c r="B3498" s="8">
        <v>9.41</v>
      </c>
      <c r="C3498" s="5" t="s">
        <v>1205</v>
      </c>
      <c r="D3498" s="5" t="s">
        <v>1205</v>
      </c>
      <c r="E3498" s="4"/>
      <c r="F3498" s="9"/>
      <c r="G3498" s="4"/>
      <c r="H3498" s="4"/>
      <c r="I3498" s="4"/>
    </row>
    <row r="3499" spans="1:9" x14ac:dyDescent="0.2">
      <c r="A3499" s="11" t="s">
        <v>2498</v>
      </c>
      <c r="B3499" s="8">
        <v>9.42</v>
      </c>
      <c r="C3499" s="5" t="s">
        <v>1205</v>
      </c>
      <c r="D3499" s="5" t="s">
        <v>1205</v>
      </c>
      <c r="E3499" s="4"/>
      <c r="F3499" s="9"/>
      <c r="G3499" s="4"/>
      <c r="H3499" s="4"/>
      <c r="I3499" s="4"/>
    </row>
    <row r="3500" spans="1:9" x14ac:dyDescent="0.2">
      <c r="A3500" s="11" t="s">
        <v>2499</v>
      </c>
      <c r="B3500" s="8">
        <v>9.51</v>
      </c>
      <c r="C3500" s="6">
        <v>0.03</v>
      </c>
      <c r="D3500" s="6">
        <v>0.33</v>
      </c>
      <c r="E3500" s="4"/>
      <c r="F3500" s="9"/>
      <c r="G3500" s="4"/>
      <c r="H3500" s="4"/>
      <c r="I3500" s="4"/>
    </row>
    <row r="3501" spans="1:9" x14ac:dyDescent="0.2">
      <c r="A3501" s="11" t="s">
        <v>2500</v>
      </c>
      <c r="B3501" s="8">
        <v>9.4700000000000006</v>
      </c>
      <c r="C3501" s="5" t="s">
        <v>1205</v>
      </c>
      <c r="D3501" s="5" t="s">
        <v>1205</v>
      </c>
      <c r="E3501" s="4"/>
      <c r="F3501" s="9"/>
      <c r="G3501" s="4"/>
      <c r="H3501" s="4"/>
      <c r="I3501" s="4"/>
    </row>
    <row r="3502" spans="1:9" x14ac:dyDescent="0.2">
      <c r="A3502" s="11" t="s">
        <v>2501</v>
      </c>
      <c r="B3502" s="8">
        <v>9.4499999999999993</v>
      </c>
      <c r="C3502" s="5" t="s">
        <v>1205</v>
      </c>
      <c r="D3502" s="5" t="s">
        <v>1205</v>
      </c>
      <c r="E3502" s="4"/>
      <c r="F3502" s="9"/>
      <c r="G3502" s="4"/>
      <c r="H3502" s="4"/>
      <c r="I3502" s="4"/>
    </row>
    <row r="3503" spans="1:9" x14ac:dyDescent="0.2">
      <c r="A3503" s="11" t="s">
        <v>2502</v>
      </c>
      <c r="B3503" s="8">
        <v>9.58</v>
      </c>
      <c r="C3503" s="5" t="s">
        <v>1205</v>
      </c>
      <c r="D3503" s="5" t="s">
        <v>1205</v>
      </c>
      <c r="E3503" s="4"/>
      <c r="F3503" s="9"/>
      <c r="G3503" s="4"/>
      <c r="H3503" s="4"/>
      <c r="I3503" s="4"/>
    </row>
    <row r="3504" spans="1:9" x14ac:dyDescent="0.2">
      <c r="A3504" s="11" t="s">
        <v>2503</v>
      </c>
      <c r="B3504" s="8">
        <v>9.64</v>
      </c>
      <c r="C3504" s="5" t="s">
        <v>1205</v>
      </c>
      <c r="D3504" s="5" t="s">
        <v>1205</v>
      </c>
      <c r="E3504" s="4"/>
      <c r="F3504" s="9"/>
      <c r="G3504" s="4"/>
      <c r="H3504" s="4"/>
      <c r="I3504" s="4"/>
    </row>
    <row r="3505" spans="1:9" x14ac:dyDescent="0.2">
      <c r="A3505" s="11" t="s">
        <v>2504</v>
      </c>
      <c r="B3505" s="8">
        <v>9.67</v>
      </c>
      <c r="C3505" s="5" t="s">
        <v>1205</v>
      </c>
      <c r="D3505" s="5" t="s">
        <v>1205</v>
      </c>
      <c r="E3505" s="4"/>
      <c r="F3505" s="9"/>
      <c r="G3505" s="4"/>
      <c r="H3505" s="4"/>
      <c r="I3505" s="4"/>
    </row>
    <row r="3506" spans="1:9" x14ac:dyDescent="0.2">
      <c r="A3506" s="11" t="s">
        <v>2505</v>
      </c>
      <c r="B3506" s="8">
        <v>9.61</v>
      </c>
      <c r="C3506" s="5" t="s">
        <v>1205</v>
      </c>
      <c r="D3506" s="5" t="s">
        <v>1205</v>
      </c>
      <c r="E3506" s="4"/>
      <c r="F3506" s="9"/>
      <c r="G3506" s="4"/>
      <c r="H3506" s="4"/>
      <c r="I3506" s="4"/>
    </row>
    <row r="3507" spans="1:9" x14ac:dyDescent="0.2">
      <c r="A3507" s="11" t="s">
        <v>2506</v>
      </c>
      <c r="B3507" s="8">
        <v>9.69</v>
      </c>
      <c r="C3507" s="5" t="s">
        <v>1205</v>
      </c>
      <c r="D3507" s="5" t="s">
        <v>1205</v>
      </c>
      <c r="E3507" s="4"/>
      <c r="F3507" s="9"/>
      <c r="G3507" s="4"/>
      <c r="H3507" s="4"/>
      <c r="I3507" s="4"/>
    </row>
    <row r="3508" spans="1:9" x14ac:dyDescent="0.2">
      <c r="A3508" s="11" t="s">
        <v>2507</v>
      </c>
      <c r="B3508" s="8">
        <v>9.6999999999999993</v>
      </c>
      <c r="C3508" s="5" t="s">
        <v>1205</v>
      </c>
      <c r="D3508" s="5" t="s">
        <v>1205</v>
      </c>
      <c r="E3508" s="4"/>
      <c r="F3508" s="9"/>
      <c r="G3508" s="4"/>
      <c r="H3508" s="4"/>
      <c r="I3508" s="4"/>
    </row>
    <row r="3509" spans="1:9" x14ac:dyDescent="0.2">
      <c r="A3509" s="11" t="s">
        <v>2508</v>
      </c>
      <c r="B3509" s="8">
        <v>9.65</v>
      </c>
      <c r="C3509" s="5" t="s">
        <v>1205</v>
      </c>
      <c r="D3509" s="5" t="s">
        <v>1205</v>
      </c>
      <c r="E3509" s="4"/>
      <c r="F3509" s="9"/>
      <c r="G3509" s="4"/>
      <c r="H3509" s="4"/>
      <c r="I3509" s="4"/>
    </row>
    <row r="3510" spans="1:9" x14ac:dyDescent="0.2">
      <c r="A3510" s="11" t="s">
        <v>2509</v>
      </c>
      <c r="B3510" s="8">
        <v>9.64</v>
      </c>
      <c r="C3510" s="5" t="s">
        <v>1205</v>
      </c>
      <c r="D3510" s="5" t="s">
        <v>1205</v>
      </c>
      <c r="E3510" s="4"/>
      <c r="F3510" s="9"/>
      <c r="G3510" s="4"/>
      <c r="H3510" s="4"/>
      <c r="I3510" s="4"/>
    </row>
    <row r="3511" spans="1:9" x14ac:dyDescent="0.2">
      <c r="A3511" s="11" t="s">
        <v>2510</v>
      </c>
      <c r="B3511" s="8">
        <v>9.67</v>
      </c>
      <c r="C3511" s="5" t="s">
        <v>1205</v>
      </c>
      <c r="D3511" s="5" t="s">
        <v>1205</v>
      </c>
      <c r="E3511" s="4"/>
      <c r="F3511" s="9"/>
      <c r="G3511" s="4"/>
      <c r="H3511" s="4"/>
      <c r="I3511" s="4"/>
    </row>
    <row r="3512" spans="1:9" x14ac:dyDescent="0.2">
      <c r="A3512" s="11" t="s">
        <v>2511</v>
      </c>
      <c r="B3512" s="8">
        <v>9.64</v>
      </c>
      <c r="C3512" s="5" t="s">
        <v>1205</v>
      </c>
      <c r="D3512" s="5" t="s">
        <v>1205</v>
      </c>
      <c r="E3512" s="4"/>
      <c r="F3512" s="9"/>
      <c r="G3512" s="4"/>
      <c r="H3512" s="4"/>
      <c r="I3512" s="4"/>
    </row>
    <row r="3513" spans="1:9" x14ac:dyDescent="0.2">
      <c r="A3513" s="11" t="s">
        <v>2512</v>
      </c>
      <c r="B3513" s="8">
        <v>9.57</v>
      </c>
      <c r="C3513" s="5" t="s">
        <v>1205</v>
      </c>
      <c r="D3513" s="5" t="s">
        <v>1205</v>
      </c>
      <c r="E3513" s="4"/>
      <c r="F3513" s="9"/>
      <c r="G3513" s="4"/>
      <c r="H3513" s="4"/>
      <c r="I3513" s="4"/>
    </row>
    <row r="3514" spans="1:9" x14ac:dyDescent="0.2">
      <c r="A3514" s="11" t="s">
        <v>2513</v>
      </c>
      <c r="B3514" s="8">
        <v>9.61</v>
      </c>
      <c r="C3514" s="5" t="s">
        <v>1205</v>
      </c>
      <c r="D3514" s="5" t="s">
        <v>1205</v>
      </c>
      <c r="E3514" s="4"/>
      <c r="F3514" s="9"/>
      <c r="G3514" s="4"/>
      <c r="H3514" s="4"/>
      <c r="I3514" s="4"/>
    </row>
    <row r="3515" spans="1:9" x14ac:dyDescent="0.2">
      <c r="A3515" s="11" t="s">
        <v>2514</v>
      </c>
      <c r="B3515" s="8">
        <v>9.57</v>
      </c>
      <c r="C3515" s="5" t="s">
        <v>1205</v>
      </c>
      <c r="D3515" s="5" t="s">
        <v>1205</v>
      </c>
      <c r="E3515" s="4"/>
      <c r="F3515" s="9"/>
      <c r="G3515" s="4"/>
      <c r="H3515" s="4"/>
      <c r="I3515" s="4"/>
    </row>
    <row r="3516" spans="1:9" x14ac:dyDescent="0.2">
      <c r="A3516" s="11" t="s">
        <v>2515</v>
      </c>
      <c r="B3516" s="8">
        <v>9.5500000000000007</v>
      </c>
      <c r="C3516" s="5" t="s">
        <v>1205</v>
      </c>
      <c r="D3516" s="5" t="s">
        <v>1205</v>
      </c>
      <c r="E3516" s="4"/>
      <c r="F3516" s="9"/>
      <c r="G3516" s="4"/>
      <c r="H3516" s="4"/>
      <c r="I3516" s="4"/>
    </row>
    <row r="3517" spans="1:9" x14ac:dyDescent="0.2">
      <c r="A3517" s="11" t="s">
        <v>2516</v>
      </c>
      <c r="B3517" s="8">
        <v>9.5</v>
      </c>
      <c r="C3517" s="5" t="s">
        <v>1205</v>
      </c>
      <c r="D3517" s="5" t="s">
        <v>1205</v>
      </c>
      <c r="E3517" s="4"/>
      <c r="F3517" s="9"/>
      <c r="G3517" s="4"/>
      <c r="H3517" s="4"/>
      <c r="I3517" s="4"/>
    </row>
    <row r="3518" spans="1:9" x14ac:dyDescent="0.2">
      <c r="A3518" s="11" t="s">
        <v>2517</v>
      </c>
      <c r="B3518" s="8">
        <v>9.4700000000000006</v>
      </c>
      <c r="C3518" s="5" t="s">
        <v>1205</v>
      </c>
      <c r="D3518" s="5" t="s">
        <v>1205</v>
      </c>
      <c r="E3518" s="4"/>
      <c r="F3518" s="9"/>
      <c r="G3518" s="4"/>
      <c r="H3518" s="4"/>
      <c r="I3518" s="4"/>
    </row>
    <row r="3519" spans="1:9" x14ac:dyDescent="0.2">
      <c r="A3519" s="11" t="s">
        <v>2518</v>
      </c>
      <c r="B3519" s="8">
        <v>9.39</v>
      </c>
      <c r="C3519" s="5" t="s">
        <v>1205</v>
      </c>
      <c r="D3519" s="5" t="s">
        <v>1205</v>
      </c>
      <c r="E3519" s="4"/>
      <c r="F3519" s="9"/>
      <c r="G3519" s="4"/>
      <c r="H3519" s="4"/>
      <c r="I3519" s="4"/>
    </row>
    <row r="3520" spans="1:9" x14ac:dyDescent="0.2">
      <c r="A3520" s="11" t="s">
        <v>2519</v>
      </c>
      <c r="B3520" s="8">
        <v>9.3699999999999992</v>
      </c>
      <c r="C3520" s="5" t="s">
        <v>1205</v>
      </c>
      <c r="D3520" s="5" t="s">
        <v>1205</v>
      </c>
      <c r="E3520" s="4"/>
      <c r="F3520" s="9"/>
      <c r="G3520" s="4"/>
      <c r="H3520" s="4"/>
      <c r="I3520" s="4"/>
    </row>
    <row r="3521" spans="1:9" x14ac:dyDescent="0.2">
      <c r="A3521" s="11" t="s">
        <v>2520</v>
      </c>
      <c r="B3521" s="8">
        <v>9.52</v>
      </c>
      <c r="C3521" s="5" t="s">
        <v>1205</v>
      </c>
      <c r="D3521" s="5" t="s">
        <v>1205</v>
      </c>
      <c r="E3521" s="4"/>
      <c r="F3521" s="9"/>
      <c r="G3521" s="4"/>
      <c r="H3521" s="4"/>
      <c r="I3521" s="4"/>
    </row>
    <row r="3522" spans="1:9" x14ac:dyDescent="0.2">
      <c r="A3522" s="11" t="s">
        <v>2521</v>
      </c>
      <c r="B3522" s="8">
        <v>9.51</v>
      </c>
      <c r="C3522" s="6">
        <v>-7.0000000000000007E-2</v>
      </c>
      <c r="D3522" s="6">
        <v>-0.77</v>
      </c>
      <c r="E3522" s="4"/>
      <c r="F3522" s="9"/>
      <c r="G3522" s="4"/>
      <c r="H3522" s="4"/>
      <c r="I3522" s="4"/>
    </row>
    <row r="3523" spans="1:9" x14ac:dyDescent="0.2">
      <c r="A3523" s="11" t="s">
        <v>2522</v>
      </c>
      <c r="B3523" s="8">
        <v>9.59</v>
      </c>
      <c r="C3523" s="5" t="s">
        <v>1205</v>
      </c>
      <c r="D3523" s="5" t="s">
        <v>1205</v>
      </c>
      <c r="E3523" s="4"/>
      <c r="F3523" s="9"/>
      <c r="G3523" s="4"/>
      <c r="H3523" s="4"/>
      <c r="I3523" s="4"/>
    </row>
    <row r="3524" spans="1:9" x14ac:dyDescent="0.2">
      <c r="A3524" s="11" t="s">
        <v>2523</v>
      </c>
      <c r="B3524" s="8">
        <v>9.48</v>
      </c>
      <c r="C3524" s="5" t="s">
        <v>1205</v>
      </c>
      <c r="D3524" s="5" t="s">
        <v>1205</v>
      </c>
      <c r="E3524" s="4"/>
      <c r="F3524" s="9"/>
      <c r="G3524" s="4"/>
      <c r="H3524" s="4"/>
      <c r="I3524" s="4"/>
    </row>
    <row r="3525" spans="1:9" x14ac:dyDescent="0.2">
      <c r="A3525" s="11" t="s">
        <v>2524</v>
      </c>
      <c r="B3525" s="8">
        <v>9.4700000000000006</v>
      </c>
      <c r="C3525" s="5" t="s">
        <v>1205</v>
      </c>
      <c r="D3525" s="5" t="s">
        <v>1205</v>
      </c>
      <c r="E3525" s="4"/>
      <c r="F3525" s="9"/>
      <c r="G3525" s="4"/>
      <c r="H3525" s="4"/>
      <c r="I3525" s="4"/>
    </row>
    <row r="3526" spans="1:9" x14ac:dyDescent="0.2">
      <c r="A3526" s="11" t="s">
        <v>2525</v>
      </c>
      <c r="B3526" s="8">
        <v>9.5299999999999994</v>
      </c>
      <c r="C3526" s="5" t="s">
        <v>1205</v>
      </c>
      <c r="D3526" s="5" t="s">
        <v>1205</v>
      </c>
      <c r="E3526" s="4"/>
      <c r="F3526" s="9"/>
      <c r="G3526" s="4"/>
      <c r="H3526" s="4"/>
      <c r="I3526" s="4"/>
    </row>
    <row r="3527" spans="1:9" x14ac:dyDescent="0.2">
      <c r="A3527" s="11" t="s">
        <v>2526</v>
      </c>
      <c r="B3527" s="8">
        <v>9.57</v>
      </c>
      <c r="C3527" s="5" t="s">
        <v>1205</v>
      </c>
      <c r="D3527" s="5" t="s">
        <v>1205</v>
      </c>
      <c r="E3527" s="4"/>
      <c r="F3527" s="9"/>
      <c r="G3527" s="4"/>
      <c r="H3527" s="4"/>
      <c r="I3527" s="4"/>
    </row>
    <row r="3528" spans="1:9" x14ac:dyDescent="0.2">
      <c r="A3528" s="11" t="s">
        <v>2527</v>
      </c>
      <c r="B3528" s="8">
        <v>9.5399999999999991</v>
      </c>
      <c r="C3528" s="5" t="s">
        <v>1205</v>
      </c>
      <c r="D3528" s="5" t="s">
        <v>1205</v>
      </c>
      <c r="E3528" s="4"/>
      <c r="F3528" s="9"/>
      <c r="G3528" s="4"/>
      <c r="H3528" s="4"/>
      <c r="I3528" s="4"/>
    </row>
    <row r="3529" spans="1:9" x14ac:dyDescent="0.2">
      <c r="A3529" s="11" t="s">
        <v>2528</v>
      </c>
      <c r="B3529" s="8">
        <v>9.51</v>
      </c>
      <c r="C3529" s="5" t="s">
        <v>1205</v>
      </c>
      <c r="D3529" s="5" t="s">
        <v>1205</v>
      </c>
      <c r="E3529" s="4"/>
      <c r="F3529" s="9"/>
      <c r="G3529" s="4"/>
      <c r="H3529" s="4"/>
      <c r="I3529" s="4"/>
    </row>
    <row r="3530" spans="1:9" x14ac:dyDescent="0.2">
      <c r="A3530" s="11" t="s">
        <v>2529</v>
      </c>
      <c r="B3530" s="8">
        <v>9.56</v>
      </c>
      <c r="C3530" s="5" t="s">
        <v>1205</v>
      </c>
      <c r="D3530" s="5" t="s">
        <v>1205</v>
      </c>
      <c r="E3530" s="4"/>
      <c r="F3530" s="9"/>
      <c r="G3530" s="4"/>
      <c r="H3530" s="4"/>
      <c r="I3530" s="4"/>
    </row>
    <row r="3531" spans="1:9" x14ac:dyDescent="0.2">
      <c r="A3531" s="11" t="s">
        <v>2530</v>
      </c>
      <c r="B3531" s="8">
        <v>9.57</v>
      </c>
      <c r="C3531" s="5" t="s">
        <v>1205</v>
      </c>
      <c r="D3531" s="5" t="s">
        <v>1205</v>
      </c>
      <c r="E3531" s="4"/>
      <c r="F3531" s="9"/>
      <c r="G3531" s="4"/>
      <c r="H3531" s="4"/>
      <c r="I3531" s="4"/>
    </row>
    <row r="3532" spans="1:9" x14ac:dyDescent="0.2">
      <c r="A3532" s="11" t="s">
        <v>2531</v>
      </c>
      <c r="B3532" s="8">
        <v>9.52</v>
      </c>
      <c r="C3532" s="5" t="s">
        <v>1205</v>
      </c>
      <c r="D3532" s="5" t="s">
        <v>1205</v>
      </c>
      <c r="E3532" s="4"/>
      <c r="F3532" s="9"/>
      <c r="G3532" s="4"/>
      <c r="H3532" s="4"/>
      <c r="I3532" s="4"/>
    </row>
    <row r="3533" spans="1:9" x14ac:dyDescent="0.2">
      <c r="A3533" s="11" t="s">
        <v>2532</v>
      </c>
      <c r="B3533" s="8">
        <v>9.4700000000000006</v>
      </c>
      <c r="C3533" s="5" t="s">
        <v>1205</v>
      </c>
      <c r="D3533" s="5" t="s">
        <v>1205</v>
      </c>
      <c r="E3533" s="4"/>
      <c r="F3533" s="9"/>
      <c r="G3533" s="4"/>
      <c r="H3533" s="4"/>
      <c r="I3533" s="4"/>
    </row>
    <row r="3534" spans="1:9" x14ac:dyDescent="0.2">
      <c r="A3534" s="11" t="s">
        <v>2533</v>
      </c>
      <c r="B3534" s="8">
        <v>9.43</v>
      </c>
      <c r="C3534" s="5" t="s">
        <v>1205</v>
      </c>
      <c r="D3534" s="5" t="s">
        <v>1205</v>
      </c>
      <c r="E3534" s="4"/>
      <c r="F3534" s="9"/>
      <c r="G3534" s="4"/>
      <c r="H3534" s="4"/>
      <c r="I3534" s="4"/>
    </row>
    <row r="3535" spans="1:9" x14ac:dyDescent="0.2">
      <c r="A3535" s="11" t="s">
        <v>2534</v>
      </c>
      <c r="B3535" s="8">
        <v>9.49</v>
      </c>
      <c r="C3535" s="5" t="s">
        <v>1205</v>
      </c>
      <c r="D3535" s="5" t="s">
        <v>1205</v>
      </c>
      <c r="E3535" s="4"/>
      <c r="F3535" s="9"/>
      <c r="G3535" s="4"/>
      <c r="H3535" s="4"/>
      <c r="I3535" s="4"/>
    </row>
    <row r="3536" spans="1:9" x14ac:dyDescent="0.2">
      <c r="A3536" s="11" t="s">
        <v>2535</v>
      </c>
      <c r="B3536" s="8">
        <v>9.42</v>
      </c>
      <c r="C3536" s="5" t="s">
        <v>1205</v>
      </c>
      <c r="D3536" s="5" t="s">
        <v>1205</v>
      </c>
      <c r="E3536" s="4"/>
      <c r="F3536" s="9"/>
      <c r="G3536" s="4"/>
      <c r="H3536" s="4"/>
      <c r="I3536" s="4"/>
    </row>
    <row r="3537" spans="1:9" x14ac:dyDescent="0.2">
      <c r="A3537" s="11" t="s">
        <v>2536</v>
      </c>
      <c r="B3537" s="8">
        <v>9.3800000000000008</v>
      </c>
      <c r="C3537" s="5" t="s">
        <v>1205</v>
      </c>
      <c r="D3537" s="5" t="s">
        <v>1205</v>
      </c>
      <c r="E3537" s="4"/>
      <c r="F3537" s="9"/>
      <c r="G3537" s="4"/>
      <c r="H3537" s="4"/>
      <c r="I3537" s="4"/>
    </row>
    <row r="3538" spans="1:9" x14ac:dyDescent="0.2">
      <c r="A3538" s="11" t="s">
        <v>2537</v>
      </c>
      <c r="B3538" s="8">
        <v>9.39</v>
      </c>
      <c r="C3538" s="5" t="s">
        <v>1205</v>
      </c>
      <c r="D3538" s="5" t="s">
        <v>1205</v>
      </c>
      <c r="E3538" s="4"/>
      <c r="F3538" s="9"/>
      <c r="G3538" s="4"/>
      <c r="H3538" s="4"/>
      <c r="I3538" s="4"/>
    </row>
    <row r="3539" spans="1:9" x14ac:dyDescent="0.2">
      <c r="A3539" s="11" t="s">
        <v>2538</v>
      </c>
      <c r="B3539" s="8">
        <v>9.3800000000000008</v>
      </c>
      <c r="C3539" s="5" t="s">
        <v>1205</v>
      </c>
      <c r="D3539" s="5" t="s">
        <v>1205</v>
      </c>
      <c r="E3539" s="4"/>
      <c r="F3539" s="9"/>
      <c r="G3539" s="4"/>
      <c r="H3539" s="4"/>
      <c r="I3539" s="4"/>
    </row>
    <row r="3540" spans="1:9" x14ac:dyDescent="0.2">
      <c r="A3540" s="11" t="s">
        <v>2539</v>
      </c>
      <c r="B3540" s="8">
        <v>9.33</v>
      </c>
      <c r="C3540" s="5" t="s">
        <v>1205</v>
      </c>
      <c r="D3540" s="5" t="s">
        <v>1205</v>
      </c>
      <c r="E3540" s="4"/>
      <c r="F3540" s="9"/>
      <c r="G3540" s="4"/>
      <c r="H3540" s="4"/>
      <c r="I3540" s="4"/>
    </row>
    <row r="3541" spans="1:9" x14ac:dyDescent="0.2">
      <c r="A3541" s="11" t="s">
        <v>2540</v>
      </c>
      <c r="B3541" s="8">
        <v>9.3000000000000007</v>
      </c>
      <c r="C3541" s="5" t="s">
        <v>1205</v>
      </c>
      <c r="D3541" s="5" t="s">
        <v>1205</v>
      </c>
      <c r="E3541" s="4"/>
      <c r="F3541" s="9"/>
      <c r="G3541" s="4"/>
      <c r="H3541" s="4"/>
      <c r="I3541" s="4"/>
    </row>
    <row r="3542" spans="1:9" x14ac:dyDescent="0.2">
      <c r="A3542" s="11" t="s">
        <v>2541</v>
      </c>
      <c r="B3542" s="8">
        <v>9.2899999999999991</v>
      </c>
      <c r="C3542" s="5" t="s">
        <v>1205</v>
      </c>
      <c r="D3542" s="5" t="s">
        <v>1205</v>
      </c>
      <c r="E3542" s="4"/>
      <c r="F3542" s="9"/>
      <c r="G3542" s="4"/>
      <c r="H3542" s="4"/>
      <c r="I3542" s="4"/>
    </row>
    <row r="3543" spans="1:9" x14ac:dyDescent="0.2">
      <c r="A3543" s="11" t="s">
        <v>2542</v>
      </c>
      <c r="B3543" s="8">
        <v>9.3800000000000008</v>
      </c>
      <c r="C3543" s="5" t="s">
        <v>1205</v>
      </c>
      <c r="D3543" s="5" t="s">
        <v>1205</v>
      </c>
      <c r="E3543" s="4"/>
      <c r="F3543" s="9"/>
      <c r="G3543" s="4"/>
      <c r="H3543" s="4"/>
      <c r="I3543" s="4"/>
    </row>
    <row r="3544" spans="1:9" x14ac:dyDescent="0.2">
      <c r="A3544" s="11" t="s">
        <v>2543</v>
      </c>
      <c r="B3544" s="8">
        <v>9.39</v>
      </c>
      <c r="C3544" s="6">
        <v>-0.03</v>
      </c>
      <c r="D3544" s="6">
        <v>-0.34</v>
      </c>
      <c r="E3544" s="4"/>
      <c r="F3544" s="9"/>
      <c r="G3544" s="4"/>
      <c r="H3544" s="4"/>
      <c r="I3544" s="4"/>
    </row>
    <row r="3545" spans="1:9" x14ac:dyDescent="0.2">
      <c r="A3545" s="11" t="s">
        <v>2544</v>
      </c>
      <c r="B3545" s="8">
        <v>9.41</v>
      </c>
      <c r="C3545" s="5" t="s">
        <v>1205</v>
      </c>
      <c r="D3545" s="5" t="s">
        <v>1205</v>
      </c>
      <c r="E3545" s="4"/>
      <c r="F3545" s="9"/>
      <c r="G3545" s="4"/>
      <c r="H3545" s="4"/>
      <c r="I3545" s="4"/>
    </row>
    <row r="3546" spans="1:9" x14ac:dyDescent="0.2">
      <c r="A3546" s="11" t="s">
        <v>2545</v>
      </c>
      <c r="B3546" s="8">
        <v>9.39</v>
      </c>
      <c r="C3546" s="5" t="s">
        <v>1205</v>
      </c>
      <c r="D3546" s="5" t="s">
        <v>1205</v>
      </c>
      <c r="E3546" s="4"/>
      <c r="F3546" s="9"/>
      <c r="G3546" s="4"/>
      <c r="H3546" s="4"/>
      <c r="I3546" s="4"/>
    </row>
    <row r="3547" spans="1:9" x14ac:dyDescent="0.2">
      <c r="A3547" s="11" t="s">
        <v>2546</v>
      </c>
      <c r="B3547" s="8">
        <v>9.41</v>
      </c>
      <c r="C3547" s="5" t="s">
        <v>1205</v>
      </c>
      <c r="D3547" s="5" t="s">
        <v>1205</v>
      </c>
      <c r="E3547" s="4"/>
      <c r="F3547" s="9"/>
      <c r="G3547" s="4"/>
      <c r="H3547" s="4"/>
      <c r="I3547" s="4"/>
    </row>
    <row r="3548" spans="1:9" x14ac:dyDescent="0.2">
      <c r="A3548" s="11" t="s">
        <v>2547</v>
      </c>
      <c r="B3548" s="8">
        <v>9.41</v>
      </c>
      <c r="C3548" s="5" t="s">
        <v>1205</v>
      </c>
      <c r="D3548" s="5" t="s">
        <v>1205</v>
      </c>
      <c r="E3548" s="4"/>
      <c r="F3548" s="9"/>
      <c r="G3548" s="4"/>
      <c r="H3548" s="4"/>
      <c r="I3548" s="4"/>
    </row>
    <row r="3549" spans="1:9" x14ac:dyDescent="0.2">
      <c r="A3549" s="11" t="s">
        <v>2548</v>
      </c>
      <c r="B3549" s="8">
        <v>9.4</v>
      </c>
      <c r="C3549" s="5" t="s">
        <v>1205</v>
      </c>
      <c r="D3549" s="5" t="s">
        <v>1205</v>
      </c>
      <c r="E3549" s="4"/>
      <c r="F3549" s="9"/>
      <c r="G3549" s="4"/>
      <c r="H3549" s="4"/>
      <c r="I3549" s="4"/>
    </row>
    <row r="3550" spans="1:9" x14ac:dyDescent="0.2">
      <c r="A3550" s="11" t="s">
        <v>2549</v>
      </c>
      <c r="B3550" s="8">
        <v>9.33</v>
      </c>
      <c r="C3550" s="5" t="s">
        <v>1205</v>
      </c>
      <c r="D3550" s="5" t="s">
        <v>1205</v>
      </c>
      <c r="E3550" s="4"/>
      <c r="F3550" s="9"/>
      <c r="G3550" s="4"/>
      <c r="H3550" s="4"/>
      <c r="I3550" s="4"/>
    </row>
    <row r="3551" spans="1:9" x14ac:dyDescent="0.2">
      <c r="A3551" s="11" t="s">
        <v>2550</v>
      </c>
      <c r="B3551" s="8">
        <v>9.2899999999999991</v>
      </c>
      <c r="C3551" s="5" t="s">
        <v>1205</v>
      </c>
      <c r="D3551" s="5" t="s">
        <v>1205</v>
      </c>
      <c r="E3551" s="4"/>
      <c r="F3551" s="9"/>
      <c r="G3551" s="4"/>
      <c r="H3551" s="4"/>
      <c r="I3551" s="4"/>
    </row>
    <row r="3552" spans="1:9" x14ac:dyDescent="0.2">
      <c r="A3552" s="11" t="s">
        <v>2551</v>
      </c>
      <c r="B3552" s="8">
        <v>9.23</v>
      </c>
      <c r="C3552" s="5" t="s">
        <v>1205</v>
      </c>
      <c r="D3552" s="5" t="s">
        <v>1205</v>
      </c>
      <c r="E3552" s="4"/>
      <c r="F3552" s="9"/>
      <c r="G3552" s="4"/>
      <c r="H3552" s="4"/>
      <c r="I3552" s="4"/>
    </row>
    <row r="3553" spans="1:9" x14ac:dyDescent="0.2">
      <c r="A3553" s="11" t="s">
        <v>2552</v>
      </c>
      <c r="B3553" s="8">
        <v>9.24</v>
      </c>
      <c r="C3553" s="5" t="s">
        <v>1205</v>
      </c>
      <c r="D3553" s="5" t="s">
        <v>1205</v>
      </c>
      <c r="E3553" s="4"/>
      <c r="F3553" s="9"/>
      <c r="G3553" s="4"/>
      <c r="H3553" s="4"/>
      <c r="I3553" s="4"/>
    </row>
    <row r="3554" spans="1:9" x14ac:dyDescent="0.2">
      <c r="A3554" s="11" t="s">
        <v>2553</v>
      </c>
      <c r="B3554" s="8">
        <v>9.23</v>
      </c>
      <c r="C3554" s="5" t="s">
        <v>1205</v>
      </c>
      <c r="D3554" s="5" t="s">
        <v>1205</v>
      </c>
      <c r="E3554" s="4"/>
      <c r="F3554" s="9"/>
      <c r="G3554" s="4"/>
      <c r="H3554" s="4"/>
      <c r="I3554" s="4"/>
    </row>
    <row r="3555" spans="1:9" x14ac:dyDescent="0.2">
      <c r="A3555" s="11" t="s">
        <v>2554</v>
      </c>
      <c r="B3555" s="8">
        <v>9.32</v>
      </c>
      <c r="C3555" s="5" t="s">
        <v>1205</v>
      </c>
      <c r="D3555" s="5" t="s">
        <v>1205</v>
      </c>
      <c r="E3555" s="4"/>
      <c r="F3555" s="9"/>
      <c r="G3555" s="4"/>
      <c r="H3555" s="4"/>
      <c r="I3555" s="4"/>
    </row>
    <row r="3556" spans="1:9" x14ac:dyDescent="0.2">
      <c r="A3556" s="11" t="s">
        <v>2555</v>
      </c>
      <c r="B3556" s="8">
        <v>9.2799999999999994</v>
      </c>
      <c r="C3556" s="5" t="s">
        <v>1205</v>
      </c>
      <c r="D3556" s="5" t="s">
        <v>1205</v>
      </c>
      <c r="E3556" s="4"/>
      <c r="F3556" s="9"/>
      <c r="G3556" s="4"/>
      <c r="H3556" s="4"/>
      <c r="I3556" s="4"/>
    </row>
    <row r="3557" spans="1:9" x14ac:dyDescent="0.2">
      <c r="A3557" s="11" t="s">
        <v>2556</v>
      </c>
      <c r="B3557" s="8">
        <v>9.27</v>
      </c>
      <c r="C3557" s="5" t="s">
        <v>1205</v>
      </c>
      <c r="D3557" s="5" t="s">
        <v>1205</v>
      </c>
      <c r="E3557" s="4"/>
      <c r="F3557" s="9"/>
      <c r="G3557" s="4"/>
      <c r="H3557" s="4"/>
      <c r="I3557" s="4"/>
    </row>
    <row r="3558" spans="1:9" x14ac:dyDescent="0.2">
      <c r="A3558" s="11" t="s">
        <v>2557</v>
      </c>
      <c r="B3558" s="8">
        <v>9.2799999999999994</v>
      </c>
      <c r="C3558" s="5" t="s">
        <v>1205</v>
      </c>
      <c r="D3558" s="5" t="s">
        <v>1205</v>
      </c>
      <c r="E3558" s="4"/>
      <c r="F3558" s="9"/>
      <c r="G3558" s="4"/>
      <c r="H3558" s="4"/>
      <c r="I3558" s="4"/>
    </row>
    <row r="3559" spans="1:9" x14ac:dyDescent="0.2">
      <c r="A3559" s="11" t="s">
        <v>2558</v>
      </c>
      <c r="B3559" s="8">
        <v>9.2899999999999991</v>
      </c>
      <c r="C3559" s="5" t="s">
        <v>1205</v>
      </c>
      <c r="D3559" s="5" t="s">
        <v>1205</v>
      </c>
      <c r="E3559" s="4"/>
      <c r="F3559" s="9"/>
      <c r="G3559" s="4"/>
      <c r="H3559" s="4"/>
      <c r="I3559" s="4"/>
    </row>
    <row r="3560" spans="1:9" x14ac:dyDescent="0.2">
      <c r="A3560" s="11" t="s">
        <v>2559</v>
      </c>
      <c r="B3560" s="8">
        <v>9.26</v>
      </c>
      <c r="C3560" s="5" t="s">
        <v>1205</v>
      </c>
      <c r="D3560" s="5" t="s">
        <v>1205</v>
      </c>
      <c r="E3560" s="4"/>
      <c r="F3560" s="9"/>
      <c r="G3560" s="4"/>
      <c r="H3560" s="4"/>
      <c r="I3560" s="4"/>
    </row>
    <row r="3561" spans="1:9" x14ac:dyDescent="0.2">
      <c r="A3561" s="11" t="s">
        <v>2560</v>
      </c>
      <c r="B3561" s="8">
        <v>9.24</v>
      </c>
      <c r="C3561" s="5" t="s">
        <v>1205</v>
      </c>
      <c r="D3561" s="5" t="s">
        <v>1205</v>
      </c>
      <c r="E3561" s="4"/>
      <c r="F3561" s="9"/>
      <c r="G3561" s="4"/>
      <c r="H3561" s="4"/>
      <c r="I3561" s="4"/>
    </row>
    <row r="3562" spans="1:9" x14ac:dyDescent="0.2">
      <c r="A3562" s="11" t="s">
        <v>2561</v>
      </c>
      <c r="B3562" s="8">
        <v>9.25</v>
      </c>
      <c r="C3562" s="5" t="s">
        <v>1205</v>
      </c>
      <c r="D3562" s="5" t="s">
        <v>1205</v>
      </c>
      <c r="E3562" s="4"/>
      <c r="F3562" s="9"/>
      <c r="G3562" s="4"/>
      <c r="H3562" s="4"/>
      <c r="I3562" s="4"/>
    </row>
    <row r="3563" spans="1:9" x14ac:dyDescent="0.2">
      <c r="A3563" s="11" t="s">
        <v>2562</v>
      </c>
      <c r="B3563" s="8">
        <v>9.23</v>
      </c>
      <c r="C3563" s="5" t="s">
        <v>1205</v>
      </c>
      <c r="D3563" s="5" t="s">
        <v>1205</v>
      </c>
      <c r="E3563" s="4"/>
      <c r="F3563" s="9"/>
      <c r="G3563" s="4"/>
      <c r="H3563" s="4"/>
      <c r="I3563" s="4"/>
    </row>
    <row r="3564" spans="1:9" x14ac:dyDescent="0.2">
      <c r="A3564" s="11" t="s">
        <v>2563</v>
      </c>
      <c r="B3564" s="8">
        <v>9.24</v>
      </c>
      <c r="C3564" s="5" t="s">
        <v>1205</v>
      </c>
      <c r="D3564" s="5" t="s">
        <v>1205</v>
      </c>
      <c r="E3564" s="4"/>
      <c r="F3564" s="9"/>
      <c r="G3564" s="4"/>
      <c r="H3564" s="4"/>
      <c r="I3564" s="4"/>
    </row>
    <row r="3565" spans="1:9" x14ac:dyDescent="0.2">
      <c r="A3565" s="11" t="s">
        <v>2564</v>
      </c>
      <c r="B3565" s="8">
        <v>9.1999999999999993</v>
      </c>
      <c r="C3565" s="6">
        <v>0.01</v>
      </c>
      <c r="D3565" s="6">
        <v>0.11</v>
      </c>
      <c r="E3565" s="4"/>
      <c r="F3565" s="9"/>
      <c r="G3565" s="4"/>
      <c r="H3565" s="4"/>
      <c r="I3565" s="4"/>
    </row>
    <row r="3566" spans="1:9" x14ac:dyDescent="0.2">
      <c r="A3566" s="11" t="s">
        <v>2565</v>
      </c>
      <c r="B3566" s="8">
        <v>9.19</v>
      </c>
      <c r="C3566" s="5" t="s">
        <v>1205</v>
      </c>
      <c r="D3566" s="5" t="s">
        <v>1205</v>
      </c>
      <c r="E3566" s="4"/>
      <c r="F3566" s="9"/>
      <c r="G3566" s="4"/>
      <c r="H3566" s="4"/>
      <c r="I3566" s="4"/>
    </row>
    <row r="3567" spans="1:9" x14ac:dyDescent="0.2">
      <c r="A3567" s="11" t="s">
        <v>2566</v>
      </c>
      <c r="B3567" s="8">
        <v>9.09</v>
      </c>
      <c r="C3567" s="5" t="s">
        <v>1205</v>
      </c>
      <c r="D3567" s="5" t="s">
        <v>1205</v>
      </c>
      <c r="E3567" s="4"/>
      <c r="F3567" s="9"/>
      <c r="G3567" s="4"/>
      <c r="H3567" s="4"/>
      <c r="I3567" s="4"/>
    </row>
    <row r="3568" spans="1:9" x14ac:dyDescent="0.2">
      <c r="A3568" s="11" t="s">
        <v>2567</v>
      </c>
      <c r="B3568" s="8">
        <v>9.06</v>
      </c>
      <c r="C3568" s="5" t="s">
        <v>1205</v>
      </c>
      <c r="D3568" s="5" t="s">
        <v>1205</v>
      </c>
      <c r="E3568" s="4"/>
      <c r="F3568" s="9"/>
      <c r="G3568" s="4"/>
      <c r="H3568" s="4"/>
      <c r="I3568" s="4"/>
    </row>
    <row r="3569" spans="1:9" x14ac:dyDescent="0.2">
      <c r="A3569" s="11" t="s">
        <v>2568</v>
      </c>
      <c r="B3569" s="8">
        <v>9.0299999999999994</v>
      </c>
      <c r="C3569" s="5" t="s">
        <v>1205</v>
      </c>
      <c r="D3569" s="5" t="s">
        <v>1205</v>
      </c>
      <c r="E3569" s="4"/>
      <c r="F3569" s="9"/>
      <c r="G3569" s="4"/>
      <c r="H3569" s="4"/>
      <c r="I3569" s="4"/>
    </row>
    <row r="3570" spans="1:9" x14ac:dyDescent="0.2">
      <c r="A3570" s="11" t="s">
        <v>2569</v>
      </c>
      <c r="B3570" s="8">
        <v>9.01</v>
      </c>
      <c r="C3570" s="5" t="s">
        <v>1205</v>
      </c>
      <c r="D3570" s="5" t="s">
        <v>1205</v>
      </c>
      <c r="E3570" s="4"/>
      <c r="F3570" s="9"/>
      <c r="G3570" s="4"/>
      <c r="H3570" s="4"/>
      <c r="I3570" s="4"/>
    </row>
    <row r="3571" spans="1:9" x14ac:dyDescent="0.2">
      <c r="A3571" s="11" t="s">
        <v>2570</v>
      </c>
      <c r="B3571" s="8">
        <v>8.9499999999999993</v>
      </c>
      <c r="C3571" s="5" t="s">
        <v>1205</v>
      </c>
      <c r="D3571" s="5" t="s">
        <v>1205</v>
      </c>
      <c r="E3571" s="4"/>
      <c r="F3571" s="9"/>
      <c r="G3571" s="4"/>
      <c r="H3571" s="4"/>
      <c r="I3571" s="4"/>
    </row>
    <row r="3572" spans="1:9" x14ac:dyDescent="0.2">
      <c r="A3572" s="11" t="s">
        <v>2571</v>
      </c>
      <c r="B3572" s="8">
        <v>8.92</v>
      </c>
      <c r="C3572" s="5" t="s">
        <v>1205</v>
      </c>
      <c r="D3572" s="5" t="s">
        <v>1205</v>
      </c>
      <c r="E3572" s="4"/>
      <c r="F3572" s="9"/>
      <c r="G3572" s="4"/>
      <c r="H3572" s="4"/>
      <c r="I3572" s="4"/>
    </row>
    <row r="3573" spans="1:9" x14ac:dyDescent="0.2">
      <c r="A3573" s="11" t="s">
        <v>2572</v>
      </c>
      <c r="B3573" s="8">
        <v>8.92</v>
      </c>
      <c r="C3573" s="5" t="s">
        <v>1205</v>
      </c>
      <c r="D3573" s="5" t="s">
        <v>1205</v>
      </c>
      <c r="E3573" s="4"/>
      <c r="F3573" s="9"/>
      <c r="G3573" s="4"/>
      <c r="H3573" s="4"/>
      <c r="I3573" s="4"/>
    </row>
    <row r="3574" spans="1:9" x14ac:dyDescent="0.2">
      <c r="A3574" s="11" t="s">
        <v>2573</v>
      </c>
      <c r="B3574" s="8">
        <v>8.8699999999999992</v>
      </c>
      <c r="C3574" s="5" t="s">
        <v>1205</v>
      </c>
      <c r="D3574" s="5" t="s">
        <v>1205</v>
      </c>
      <c r="E3574" s="4"/>
      <c r="F3574" s="9"/>
      <c r="G3574" s="4"/>
      <c r="H3574" s="4"/>
      <c r="I3574" s="4"/>
    </row>
    <row r="3575" spans="1:9" x14ac:dyDescent="0.2">
      <c r="A3575" s="11" t="s">
        <v>2574</v>
      </c>
      <c r="B3575" s="8">
        <v>8.85</v>
      </c>
      <c r="C3575" s="5" t="s">
        <v>1205</v>
      </c>
      <c r="D3575" s="5" t="s">
        <v>1205</v>
      </c>
      <c r="E3575" s="4"/>
      <c r="F3575" s="9"/>
      <c r="G3575" s="4"/>
      <c r="H3575" s="4"/>
      <c r="I3575" s="4"/>
    </row>
    <row r="3576" spans="1:9" x14ac:dyDescent="0.2">
      <c r="A3576" s="11" t="s">
        <v>2575</v>
      </c>
      <c r="B3576" s="8">
        <v>8.84</v>
      </c>
      <c r="C3576" s="5" t="s">
        <v>1205</v>
      </c>
      <c r="D3576" s="5" t="s">
        <v>1205</v>
      </c>
      <c r="E3576" s="4"/>
      <c r="F3576" s="9"/>
      <c r="G3576" s="4"/>
      <c r="H3576" s="4"/>
      <c r="I3576" s="4"/>
    </row>
    <row r="3577" spans="1:9" x14ac:dyDescent="0.2">
      <c r="A3577" s="11" t="s">
        <v>2576</v>
      </c>
      <c r="B3577" s="8">
        <v>8.7799999999999994</v>
      </c>
      <c r="C3577" s="5" t="s">
        <v>1205</v>
      </c>
      <c r="D3577" s="5" t="s">
        <v>1205</v>
      </c>
      <c r="E3577" s="4"/>
      <c r="F3577" s="9"/>
      <c r="G3577" s="4"/>
      <c r="H3577" s="4"/>
      <c r="I3577" s="4"/>
    </row>
    <row r="3578" spans="1:9" x14ac:dyDescent="0.2">
      <c r="A3578" s="11" t="s">
        <v>2577</v>
      </c>
      <c r="B3578" s="8">
        <v>8.73</v>
      </c>
      <c r="C3578" s="5" t="s">
        <v>1205</v>
      </c>
      <c r="D3578" s="5" t="s">
        <v>1205</v>
      </c>
      <c r="E3578" s="4"/>
      <c r="F3578" s="9"/>
      <c r="G3578" s="4"/>
      <c r="H3578" s="4"/>
      <c r="I3578" s="4"/>
    </row>
    <row r="3579" spans="1:9" x14ac:dyDescent="0.2">
      <c r="A3579" s="11" t="s">
        <v>2578</v>
      </c>
      <c r="B3579" s="8">
        <v>8.64</v>
      </c>
      <c r="C3579" s="5" t="s">
        <v>1205</v>
      </c>
      <c r="D3579" s="5" t="s">
        <v>1205</v>
      </c>
      <c r="E3579" s="4"/>
      <c r="F3579" s="9"/>
      <c r="G3579" s="4"/>
      <c r="H3579" s="4"/>
      <c r="I3579" s="4"/>
    </row>
    <row r="3580" spans="1:9" x14ac:dyDescent="0.2">
      <c r="A3580" s="11" t="s">
        <v>2579</v>
      </c>
      <c r="B3580" s="8">
        <v>8.6300000000000008</v>
      </c>
      <c r="C3580" s="5" t="s">
        <v>1205</v>
      </c>
      <c r="D3580" s="5" t="s">
        <v>1205</v>
      </c>
      <c r="E3580" s="4"/>
      <c r="F3580" s="9"/>
      <c r="G3580" s="4"/>
      <c r="H3580" s="4"/>
      <c r="I3580" s="4"/>
    </row>
    <row r="3581" spans="1:9" x14ac:dyDescent="0.2">
      <c r="A3581" s="11" t="s">
        <v>2580</v>
      </c>
      <c r="B3581" s="8">
        <v>8.64</v>
      </c>
      <c r="C3581" s="5" t="s">
        <v>1205</v>
      </c>
      <c r="D3581" s="5" t="s">
        <v>1205</v>
      </c>
      <c r="E3581" s="4"/>
      <c r="F3581" s="9"/>
      <c r="G3581" s="4"/>
      <c r="H3581" s="4"/>
      <c r="I3581" s="4"/>
    </row>
    <row r="3582" spans="1:9" x14ac:dyDescent="0.2">
      <c r="A3582" s="11" t="s">
        <v>2581</v>
      </c>
      <c r="B3582" s="8">
        <v>8.64</v>
      </c>
      <c r="C3582" s="5" t="s">
        <v>1205</v>
      </c>
      <c r="D3582" s="5" t="s">
        <v>1205</v>
      </c>
      <c r="E3582" s="4"/>
      <c r="F3582" s="9"/>
      <c r="G3582" s="4"/>
      <c r="H3582" s="4"/>
      <c r="I3582" s="4"/>
    </row>
    <row r="3583" spans="1:9" x14ac:dyDescent="0.2">
      <c r="A3583" s="11" t="s">
        <v>2582</v>
      </c>
      <c r="B3583" s="8">
        <v>8.66</v>
      </c>
      <c r="C3583" s="5" t="s">
        <v>1205</v>
      </c>
      <c r="D3583" s="5" t="s">
        <v>1205</v>
      </c>
      <c r="E3583" s="4"/>
      <c r="F3583" s="9"/>
      <c r="G3583" s="4"/>
      <c r="H3583" s="4"/>
      <c r="I3583" s="4"/>
    </row>
    <row r="3584" spans="1:9" x14ac:dyDescent="0.2">
      <c r="A3584" s="11" t="s">
        <v>2583</v>
      </c>
      <c r="B3584" s="8">
        <v>8.68</v>
      </c>
      <c r="C3584" s="5" t="s">
        <v>1205</v>
      </c>
      <c r="D3584" s="5" t="s">
        <v>1205</v>
      </c>
      <c r="E3584" s="4"/>
      <c r="F3584" s="9"/>
      <c r="G3584" s="4"/>
      <c r="H3584" s="4"/>
      <c r="I3584" s="4"/>
    </row>
    <row r="3585" spans="1:9" x14ac:dyDescent="0.2">
      <c r="A3585" s="11" t="s">
        <v>2584</v>
      </c>
      <c r="B3585" s="8">
        <v>8.68</v>
      </c>
      <c r="C3585" s="5" t="s">
        <v>1205</v>
      </c>
      <c r="D3585" s="5" t="s">
        <v>1205</v>
      </c>
      <c r="E3585" s="4"/>
      <c r="F3585" s="9"/>
      <c r="G3585" s="4"/>
      <c r="H3585" s="4"/>
      <c r="I3585" s="4"/>
    </row>
    <row r="3586" spans="1:9" x14ac:dyDescent="0.2">
      <c r="A3586" s="11" t="s">
        <v>2585</v>
      </c>
      <c r="B3586" s="8">
        <v>8.69</v>
      </c>
      <c r="C3586" s="5" t="s">
        <v>1205</v>
      </c>
      <c r="D3586" s="5" t="s">
        <v>1205</v>
      </c>
      <c r="E3586" s="4"/>
      <c r="F3586" s="9"/>
      <c r="G3586" s="4"/>
      <c r="H3586" s="4"/>
      <c r="I3586" s="4"/>
    </row>
    <row r="3587" spans="1:9" x14ac:dyDescent="0.2">
      <c r="A3587" s="11" t="s">
        <v>2586</v>
      </c>
      <c r="B3587" s="8">
        <v>8.75</v>
      </c>
      <c r="C3587" s="5" t="s">
        <v>1205</v>
      </c>
      <c r="D3587" s="5" t="s">
        <v>1205</v>
      </c>
      <c r="E3587" s="4"/>
      <c r="F3587" s="9"/>
      <c r="G3587" s="4"/>
      <c r="H3587" s="4"/>
      <c r="I3587" s="4"/>
    </row>
    <row r="3588" spans="1:9" x14ac:dyDescent="0.2">
      <c r="A3588" s="11" t="s">
        <v>2587</v>
      </c>
      <c r="B3588" s="8">
        <v>8.7799999999999994</v>
      </c>
      <c r="C3588" s="6">
        <v>0.06</v>
      </c>
      <c r="D3588" s="6">
        <v>0.72</v>
      </c>
      <c r="E3588" s="4"/>
      <c r="F3588" s="9"/>
      <c r="G3588" s="4"/>
      <c r="H3588" s="4"/>
      <c r="I3588" s="4"/>
    </row>
    <row r="3589" spans="1:9" x14ac:dyDescent="0.2">
      <c r="A3589" s="11" t="s">
        <v>2588</v>
      </c>
      <c r="B3589" s="8">
        <v>8.7200000000000006</v>
      </c>
      <c r="C3589" s="5" t="s">
        <v>1205</v>
      </c>
      <c r="D3589" s="5" t="s">
        <v>1205</v>
      </c>
      <c r="E3589" s="4"/>
      <c r="F3589" s="9"/>
      <c r="G3589" s="4"/>
      <c r="H3589" s="4"/>
      <c r="I3589" s="4"/>
    </row>
    <row r="3590" spans="1:9" x14ac:dyDescent="0.2">
      <c r="A3590" s="11" t="s">
        <v>2589</v>
      </c>
      <c r="B3590" s="8">
        <v>8.68</v>
      </c>
      <c r="C3590" s="5" t="s">
        <v>1205</v>
      </c>
      <c r="D3590" s="5" t="s">
        <v>1205</v>
      </c>
      <c r="E3590" s="4"/>
      <c r="F3590" s="9"/>
      <c r="G3590" s="4"/>
      <c r="H3590" s="4"/>
      <c r="I3590" s="4"/>
    </row>
    <row r="3591" spans="1:9" x14ac:dyDescent="0.2">
      <c r="A3591" s="11" t="s">
        <v>2590</v>
      </c>
      <c r="B3591" s="8">
        <v>8.66</v>
      </c>
      <c r="C3591" s="5" t="s">
        <v>1205</v>
      </c>
      <c r="D3591" s="5" t="s">
        <v>1205</v>
      </c>
      <c r="E3591" s="4"/>
      <c r="F3591" s="9"/>
      <c r="G3591" s="4"/>
      <c r="H3591" s="4"/>
      <c r="I3591" s="4"/>
    </row>
    <row r="3592" spans="1:9" x14ac:dyDescent="0.2">
      <c r="A3592" s="11" t="s">
        <v>2591</v>
      </c>
      <c r="B3592" s="8">
        <v>8.68</v>
      </c>
      <c r="C3592" s="5" t="s">
        <v>1205</v>
      </c>
      <c r="D3592" s="5" t="s">
        <v>1205</v>
      </c>
      <c r="E3592" s="4"/>
      <c r="F3592" s="9"/>
      <c r="G3592" s="4"/>
      <c r="H3592" s="4"/>
      <c r="I3592" s="4"/>
    </row>
    <row r="3593" spans="1:9" x14ac:dyDescent="0.2">
      <c r="A3593" s="11" t="s">
        <v>2592</v>
      </c>
      <c r="B3593" s="8">
        <v>8.69</v>
      </c>
      <c r="C3593" s="5" t="s">
        <v>1205</v>
      </c>
      <c r="D3593" s="5" t="s">
        <v>1205</v>
      </c>
      <c r="E3593" s="4"/>
      <c r="F3593" s="9"/>
      <c r="G3593" s="4"/>
      <c r="H3593" s="4"/>
      <c r="I3593" s="4"/>
    </row>
    <row r="3594" spans="1:9" x14ac:dyDescent="0.2">
      <c r="A3594" s="11" t="s">
        <v>2593</v>
      </c>
      <c r="B3594" s="8">
        <v>8.73</v>
      </c>
      <c r="C3594" s="5" t="s">
        <v>1205</v>
      </c>
      <c r="D3594" s="5" t="s">
        <v>1205</v>
      </c>
      <c r="E3594" s="4"/>
      <c r="F3594" s="9"/>
      <c r="G3594" s="4"/>
      <c r="H3594" s="4"/>
      <c r="I3594" s="4"/>
    </row>
    <row r="3595" spans="1:9" x14ac:dyDescent="0.2">
      <c r="A3595" s="11" t="s">
        <v>2594</v>
      </c>
      <c r="B3595" s="8">
        <v>8.67</v>
      </c>
      <c r="C3595" s="5" t="s">
        <v>1205</v>
      </c>
      <c r="D3595" s="5" t="s">
        <v>1205</v>
      </c>
      <c r="E3595" s="4"/>
      <c r="F3595" s="9"/>
      <c r="G3595" s="4"/>
      <c r="H3595" s="4"/>
      <c r="I3595" s="4"/>
    </row>
    <row r="3596" spans="1:9" x14ac:dyDescent="0.2">
      <c r="A3596" s="11" t="s">
        <v>2595</v>
      </c>
      <c r="B3596" s="8">
        <v>8.67</v>
      </c>
      <c r="C3596" s="5" t="s">
        <v>1205</v>
      </c>
      <c r="D3596" s="5" t="s">
        <v>1205</v>
      </c>
      <c r="E3596" s="4"/>
      <c r="F3596" s="9"/>
      <c r="G3596" s="4"/>
      <c r="H3596" s="4"/>
      <c r="I3596" s="4"/>
    </row>
    <row r="3597" spans="1:9" x14ac:dyDescent="0.2">
      <c r="A3597" s="11" t="s">
        <v>2596</v>
      </c>
      <c r="B3597" s="8">
        <v>8.75</v>
      </c>
      <c r="C3597" s="5" t="s">
        <v>1205</v>
      </c>
      <c r="D3597" s="5" t="s">
        <v>1205</v>
      </c>
      <c r="E3597" s="4"/>
      <c r="F3597" s="9"/>
      <c r="G3597" s="4"/>
      <c r="H3597" s="4"/>
      <c r="I3597" s="4"/>
    </row>
    <row r="3598" spans="1:9" x14ac:dyDescent="0.2">
      <c r="A3598" s="11" t="s">
        <v>2597</v>
      </c>
      <c r="B3598" s="8">
        <v>8.7899999999999991</v>
      </c>
      <c r="C3598" s="5" t="s">
        <v>1205</v>
      </c>
      <c r="D3598" s="5" t="s">
        <v>1205</v>
      </c>
      <c r="E3598" s="4"/>
      <c r="F3598" s="9"/>
      <c r="G3598" s="4"/>
      <c r="H3598" s="4"/>
      <c r="I3598" s="4"/>
    </row>
    <row r="3599" spans="1:9" x14ac:dyDescent="0.2">
      <c r="A3599" s="11" t="s">
        <v>2598</v>
      </c>
      <c r="B3599" s="8">
        <v>8.82</v>
      </c>
      <c r="C3599" s="5" t="s">
        <v>1205</v>
      </c>
      <c r="D3599" s="5" t="s">
        <v>1205</v>
      </c>
      <c r="E3599" s="4"/>
      <c r="F3599" s="9"/>
      <c r="G3599" s="4"/>
      <c r="H3599" s="4"/>
      <c r="I3599" s="4"/>
    </row>
    <row r="3600" spans="1:9" x14ac:dyDescent="0.2">
      <c r="A3600" s="11" t="s">
        <v>2599</v>
      </c>
      <c r="B3600" s="8">
        <v>8.83</v>
      </c>
      <c r="C3600" s="5" t="s">
        <v>1205</v>
      </c>
      <c r="D3600" s="5" t="s">
        <v>1205</v>
      </c>
      <c r="E3600" s="4"/>
      <c r="F3600" s="9"/>
      <c r="G3600" s="4"/>
      <c r="H3600" s="4"/>
      <c r="I3600" s="4"/>
    </row>
    <row r="3601" spans="1:9" x14ac:dyDescent="0.2">
      <c r="A3601" s="11" t="s">
        <v>2600</v>
      </c>
      <c r="B3601" s="8">
        <v>8.81</v>
      </c>
      <c r="C3601" s="5" t="s">
        <v>1205</v>
      </c>
      <c r="D3601" s="5" t="s">
        <v>1205</v>
      </c>
      <c r="E3601" s="4"/>
      <c r="F3601" s="9"/>
      <c r="G3601" s="4"/>
      <c r="H3601" s="4"/>
      <c r="I3601" s="4"/>
    </row>
    <row r="3602" spans="1:9" x14ac:dyDescent="0.2">
      <c r="A3602" s="11" t="s">
        <v>2601</v>
      </c>
      <c r="B3602" s="8">
        <v>8.76</v>
      </c>
      <c r="C3602" s="5" t="s">
        <v>1205</v>
      </c>
      <c r="D3602" s="5" t="s">
        <v>1205</v>
      </c>
      <c r="E3602" s="4"/>
      <c r="F3602" s="9"/>
      <c r="G3602" s="4"/>
      <c r="H3602" s="4"/>
      <c r="I3602" s="4"/>
    </row>
    <row r="3603" spans="1:9" x14ac:dyDescent="0.2">
      <c r="A3603" s="11" t="s">
        <v>2602</v>
      </c>
      <c r="B3603" s="8">
        <v>8.74</v>
      </c>
      <c r="C3603" s="5" t="s">
        <v>1205</v>
      </c>
      <c r="D3603" s="5" t="s">
        <v>1205</v>
      </c>
      <c r="E3603" s="4"/>
      <c r="F3603" s="9"/>
      <c r="G3603" s="4"/>
      <c r="H3603" s="4"/>
      <c r="I3603" s="4"/>
    </row>
    <row r="3604" spans="1:9" x14ac:dyDescent="0.2">
      <c r="A3604" s="11" t="s">
        <v>2603</v>
      </c>
      <c r="B3604" s="8">
        <v>8.7899999999999991</v>
      </c>
      <c r="C3604" s="5" t="s">
        <v>1205</v>
      </c>
      <c r="D3604" s="5" t="s">
        <v>1205</v>
      </c>
      <c r="E3604" s="4"/>
      <c r="F3604" s="9"/>
      <c r="G3604" s="4"/>
      <c r="H3604" s="4"/>
      <c r="I3604" s="4"/>
    </row>
    <row r="3605" spans="1:9" x14ac:dyDescent="0.2">
      <c r="A3605" s="11" t="s">
        <v>2604</v>
      </c>
      <c r="B3605" s="8">
        <v>8.73</v>
      </c>
      <c r="C3605" s="5" t="s">
        <v>1205</v>
      </c>
      <c r="D3605" s="5" t="s">
        <v>1205</v>
      </c>
      <c r="E3605" s="4"/>
      <c r="F3605" s="9"/>
      <c r="G3605" s="4"/>
      <c r="H3605" s="4"/>
      <c r="I3605" s="4"/>
    </row>
    <row r="3606" spans="1:9" x14ac:dyDescent="0.2">
      <c r="A3606" s="11" t="s">
        <v>2605</v>
      </c>
      <c r="B3606" s="8">
        <v>8.76</v>
      </c>
      <c r="C3606" s="5" t="s">
        <v>1205</v>
      </c>
      <c r="D3606" s="5" t="s">
        <v>1205</v>
      </c>
      <c r="E3606" s="4"/>
      <c r="F3606" s="9"/>
      <c r="G3606" s="4"/>
      <c r="H3606" s="4"/>
      <c r="I3606" s="4"/>
    </row>
    <row r="3607" spans="1:9" x14ac:dyDescent="0.2">
      <c r="A3607" s="11" t="s">
        <v>2606</v>
      </c>
      <c r="B3607" s="8">
        <v>8.81</v>
      </c>
      <c r="C3607" s="5" t="s">
        <v>1205</v>
      </c>
      <c r="D3607" s="5" t="s">
        <v>1205</v>
      </c>
      <c r="E3607" s="4"/>
      <c r="F3607" s="9"/>
      <c r="G3607" s="4"/>
      <c r="H3607" s="4"/>
      <c r="I3607" s="4"/>
    </row>
    <row r="3608" spans="1:9" x14ac:dyDescent="0.2">
      <c r="A3608" s="11" t="s">
        <v>2607</v>
      </c>
      <c r="B3608" s="8">
        <v>8.68</v>
      </c>
      <c r="C3608" s="6">
        <v>0.01</v>
      </c>
      <c r="D3608" s="6">
        <v>0.12</v>
      </c>
      <c r="E3608" s="4"/>
      <c r="F3608" s="9"/>
      <c r="G3608" s="4"/>
      <c r="H3608" s="4"/>
      <c r="I3608" s="4"/>
    </row>
    <row r="3609" spans="1:9" x14ac:dyDescent="0.2">
      <c r="A3609" s="11" t="s">
        <v>2608</v>
      </c>
      <c r="B3609" s="8">
        <v>8.68</v>
      </c>
      <c r="C3609" s="5" t="s">
        <v>1205</v>
      </c>
      <c r="D3609" s="5" t="s">
        <v>1205</v>
      </c>
      <c r="E3609" s="4"/>
      <c r="F3609" s="9"/>
      <c r="G3609" s="4"/>
      <c r="H3609" s="4"/>
      <c r="I3609" s="4"/>
    </row>
    <row r="3610" spans="1:9" x14ac:dyDescent="0.2">
      <c r="A3610" s="11" t="s">
        <v>2609</v>
      </c>
      <c r="B3610" s="8">
        <v>8.7200000000000006</v>
      </c>
      <c r="C3610" s="5" t="s">
        <v>1205</v>
      </c>
      <c r="D3610" s="5" t="s">
        <v>1205</v>
      </c>
      <c r="E3610" s="4"/>
      <c r="F3610" s="9"/>
      <c r="G3610" s="4"/>
      <c r="H3610" s="4"/>
      <c r="I3610" s="4"/>
    </row>
    <row r="3611" spans="1:9" x14ac:dyDescent="0.2">
      <c r="A3611" s="11" t="s">
        <v>2610</v>
      </c>
      <c r="B3611" s="8">
        <v>8.6199999999999992</v>
      </c>
      <c r="C3611" s="5" t="s">
        <v>1205</v>
      </c>
      <c r="D3611" s="5" t="s">
        <v>1205</v>
      </c>
      <c r="E3611" s="4"/>
      <c r="F3611" s="9"/>
      <c r="G3611" s="4"/>
      <c r="H3611" s="4"/>
      <c r="I3611" s="4"/>
    </row>
    <row r="3612" spans="1:9" x14ac:dyDescent="0.2">
      <c r="A3612" s="11" t="s">
        <v>2611</v>
      </c>
      <c r="B3612" s="8">
        <v>8.64</v>
      </c>
      <c r="C3612" s="5" t="s">
        <v>1205</v>
      </c>
      <c r="D3612" s="5" t="s">
        <v>1205</v>
      </c>
      <c r="E3612" s="4"/>
      <c r="F3612" s="9"/>
      <c r="G3612" s="4"/>
      <c r="H3612" s="4"/>
      <c r="I3612" s="4"/>
    </row>
    <row r="3613" spans="1:9" x14ac:dyDescent="0.2">
      <c r="A3613" s="11" t="s">
        <v>2612</v>
      </c>
      <c r="B3613" s="8">
        <v>8.64</v>
      </c>
      <c r="C3613" s="5" t="s">
        <v>1205</v>
      </c>
      <c r="D3613" s="5" t="s">
        <v>1205</v>
      </c>
      <c r="E3613" s="4"/>
      <c r="F3613" s="9"/>
      <c r="G3613" s="4"/>
      <c r="H3613" s="4"/>
      <c r="I3613" s="4"/>
    </row>
    <row r="3614" spans="1:9" x14ac:dyDescent="0.2">
      <c r="A3614" s="11" t="s">
        <v>2613</v>
      </c>
      <c r="B3614" s="8">
        <v>8.7899999999999991</v>
      </c>
      <c r="C3614" s="5" t="s">
        <v>1205</v>
      </c>
      <c r="D3614" s="5" t="s">
        <v>1205</v>
      </c>
      <c r="E3614" s="4"/>
      <c r="F3614" s="9"/>
      <c r="G3614" s="4"/>
      <c r="H3614" s="4"/>
      <c r="I3614" s="4"/>
    </row>
    <row r="3615" spans="1:9" x14ac:dyDescent="0.2">
      <c r="A3615" s="11" t="s">
        <v>2614</v>
      </c>
      <c r="B3615" s="8">
        <v>8.76</v>
      </c>
      <c r="C3615" s="5" t="s">
        <v>1205</v>
      </c>
      <c r="D3615" s="5" t="s">
        <v>1205</v>
      </c>
      <c r="E3615" s="4"/>
      <c r="F3615" s="9"/>
      <c r="G3615" s="4"/>
      <c r="H3615" s="4"/>
      <c r="I3615" s="4"/>
    </row>
    <row r="3616" spans="1:9" x14ac:dyDescent="0.2">
      <c r="A3616" s="11" t="s">
        <v>2615</v>
      </c>
      <c r="B3616" s="8">
        <v>8.6999999999999993</v>
      </c>
      <c r="C3616" s="5" t="s">
        <v>1205</v>
      </c>
      <c r="D3616" s="5" t="s">
        <v>1205</v>
      </c>
      <c r="E3616" s="4"/>
      <c r="F3616" s="9"/>
      <c r="G3616" s="4"/>
      <c r="H3616" s="4"/>
      <c r="I3616" s="4"/>
    </row>
    <row r="3617" spans="1:9" x14ac:dyDescent="0.2">
      <c r="A3617" s="11" t="s">
        <v>2616</v>
      </c>
      <c r="B3617" s="8">
        <v>8.66</v>
      </c>
      <c r="C3617" s="5" t="s">
        <v>1205</v>
      </c>
      <c r="D3617" s="5" t="s">
        <v>1205</v>
      </c>
      <c r="E3617" s="4"/>
      <c r="F3617" s="9"/>
      <c r="G3617" s="4"/>
      <c r="H3617" s="4"/>
      <c r="I3617" s="4"/>
    </row>
    <row r="3618" spans="1:9" x14ac:dyDescent="0.2">
      <c r="A3618" s="11" t="s">
        <v>2617</v>
      </c>
      <c r="B3618" s="8">
        <v>8.6</v>
      </c>
      <c r="C3618" s="5" t="s">
        <v>1205</v>
      </c>
      <c r="D3618" s="5" t="s">
        <v>1205</v>
      </c>
      <c r="E3618" s="4"/>
      <c r="F3618" s="9"/>
      <c r="G3618" s="4"/>
      <c r="H3618" s="4"/>
      <c r="I3618" s="4"/>
    </row>
    <row r="3619" spans="1:9" x14ac:dyDescent="0.2">
      <c r="A3619" s="11" t="s">
        <v>2618</v>
      </c>
      <c r="B3619" s="8">
        <v>8.65</v>
      </c>
      <c r="C3619" s="5" t="s">
        <v>1205</v>
      </c>
      <c r="D3619" s="5" t="s">
        <v>1205</v>
      </c>
      <c r="E3619" s="4"/>
      <c r="F3619" s="9"/>
      <c r="G3619" s="4"/>
      <c r="H3619" s="4"/>
      <c r="I3619" s="4"/>
    </row>
    <row r="3620" spans="1:9" x14ac:dyDescent="0.2">
      <c r="A3620" s="11" t="s">
        <v>2619</v>
      </c>
      <c r="B3620" s="8">
        <v>8.6999999999999993</v>
      </c>
      <c r="C3620" s="5" t="s">
        <v>1205</v>
      </c>
      <c r="D3620" s="5" t="s">
        <v>1205</v>
      </c>
      <c r="E3620" s="4"/>
      <c r="F3620" s="9"/>
      <c r="G3620" s="4"/>
      <c r="H3620" s="4"/>
      <c r="I3620" s="4"/>
    </row>
    <row r="3621" spans="1:9" x14ac:dyDescent="0.2">
      <c r="A3621" s="11" t="s">
        <v>2620</v>
      </c>
      <c r="B3621" s="8">
        <v>8.6999999999999993</v>
      </c>
      <c r="C3621" s="5" t="s">
        <v>1205</v>
      </c>
      <c r="D3621" s="5" t="s">
        <v>1205</v>
      </c>
      <c r="E3621" s="4"/>
      <c r="F3621" s="9"/>
      <c r="G3621" s="4"/>
      <c r="H3621" s="4"/>
      <c r="I3621" s="4"/>
    </row>
    <row r="3622" spans="1:9" x14ac:dyDescent="0.2">
      <c r="A3622" s="11" t="s">
        <v>2621</v>
      </c>
      <c r="B3622" s="8">
        <v>8.7799999999999994</v>
      </c>
      <c r="C3622" s="5" t="s">
        <v>1205</v>
      </c>
      <c r="D3622" s="5" t="s">
        <v>1205</v>
      </c>
      <c r="E3622" s="4"/>
      <c r="F3622" s="9"/>
      <c r="G3622" s="4"/>
      <c r="H3622" s="4"/>
      <c r="I3622" s="4"/>
    </row>
    <row r="3623" spans="1:9" x14ac:dyDescent="0.2">
      <c r="A3623" s="11" t="s">
        <v>2622</v>
      </c>
      <c r="B3623" s="8">
        <v>8.77</v>
      </c>
      <c r="C3623" s="5" t="s">
        <v>1205</v>
      </c>
      <c r="D3623" s="5" t="s">
        <v>1205</v>
      </c>
      <c r="E3623" s="4"/>
      <c r="F3623" s="9"/>
      <c r="G3623" s="4"/>
      <c r="H3623" s="4"/>
      <c r="I3623" s="4"/>
    </row>
    <row r="3624" spans="1:9" x14ac:dyDescent="0.2">
      <c r="A3624" s="11" t="s">
        <v>2623</v>
      </c>
      <c r="B3624" s="8">
        <v>8.77</v>
      </c>
      <c r="C3624" s="5" t="s">
        <v>1205</v>
      </c>
      <c r="D3624" s="5" t="s">
        <v>1205</v>
      </c>
      <c r="E3624" s="4"/>
      <c r="F3624" s="9"/>
      <c r="G3624" s="4"/>
      <c r="H3624" s="4"/>
      <c r="I3624" s="4"/>
    </row>
    <row r="3625" spans="1:9" x14ac:dyDescent="0.2">
      <c r="A3625" s="11" t="s">
        <v>2624</v>
      </c>
      <c r="B3625" s="8">
        <v>8.7200000000000006</v>
      </c>
      <c r="C3625" s="5" t="s">
        <v>1205</v>
      </c>
      <c r="D3625" s="5" t="s">
        <v>1205</v>
      </c>
      <c r="E3625" s="4"/>
      <c r="F3625" s="9"/>
      <c r="G3625" s="4"/>
      <c r="H3625" s="4"/>
      <c r="I3625" s="4"/>
    </row>
    <row r="3626" spans="1:9" x14ac:dyDescent="0.2">
      <c r="A3626" s="11" t="s">
        <v>2625</v>
      </c>
      <c r="B3626" s="8">
        <v>8.67</v>
      </c>
      <c r="C3626" s="5" t="s">
        <v>1205</v>
      </c>
      <c r="D3626" s="5" t="s">
        <v>1205</v>
      </c>
      <c r="E3626" s="4"/>
      <c r="F3626" s="9"/>
      <c r="G3626" s="4"/>
      <c r="H3626" s="4"/>
      <c r="I3626" s="4"/>
    </row>
    <row r="3627" spans="1:9" x14ac:dyDescent="0.2">
      <c r="A3627" s="11" t="s">
        <v>2626</v>
      </c>
      <c r="B3627" s="8">
        <v>8.6300000000000008</v>
      </c>
      <c r="C3627" s="6">
        <v>0.08</v>
      </c>
      <c r="D3627" s="6">
        <v>0.98</v>
      </c>
      <c r="E3627" s="4"/>
      <c r="F3627" s="9"/>
      <c r="G3627" s="4"/>
      <c r="H3627" s="4"/>
      <c r="I3627" s="4"/>
    </row>
    <row r="3628" spans="1:9" x14ac:dyDescent="0.2">
      <c r="A3628" s="11" t="s">
        <v>2627</v>
      </c>
      <c r="B3628" s="8">
        <v>8.5500000000000007</v>
      </c>
      <c r="C3628" s="5" t="s">
        <v>1205</v>
      </c>
      <c r="D3628" s="5" t="s">
        <v>1205</v>
      </c>
      <c r="E3628" s="4"/>
      <c r="F3628" s="9"/>
      <c r="G3628" s="4"/>
      <c r="H3628" s="4"/>
      <c r="I3628" s="4"/>
    </row>
    <row r="3629" spans="1:9" x14ac:dyDescent="0.2">
      <c r="A3629" s="11" t="s">
        <v>2628</v>
      </c>
      <c r="B3629" s="8">
        <v>8.5</v>
      </c>
      <c r="C3629" s="5" t="s">
        <v>1205</v>
      </c>
      <c r="D3629" s="5" t="s">
        <v>1205</v>
      </c>
      <c r="E3629" s="4"/>
      <c r="F3629" s="9"/>
      <c r="G3629" s="4"/>
      <c r="H3629" s="4"/>
      <c r="I3629" s="4"/>
    </row>
    <row r="3630" spans="1:9" x14ac:dyDescent="0.2">
      <c r="A3630" s="11" t="s">
        <v>2629</v>
      </c>
      <c r="B3630" s="8">
        <v>8.51</v>
      </c>
      <c r="C3630" s="5" t="s">
        <v>1205</v>
      </c>
      <c r="D3630" s="5" t="s">
        <v>1205</v>
      </c>
      <c r="E3630" s="4"/>
      <c r="F3630" s="9"/>
      <c r="G3630" s="4"/>
      <c r="H3630" s="4"/>
      <c r="I3630" s="4"/>
    </row>
    <row r="3631" spans="1:9" x14ac:dyDescent="0.2">
      <c r="A3631" s="11" t="s">
        <v>2630</v>
      </c>
      <c r="B3631" s="8">
        <v>8.4700000000000006</v>
      </c>
      <c r="C3631" s="5" t="s">
        <v>1205</v>
      </c>
      <c r="D3631" s="5" t="s">
        <v>1205</v>
      </c>
      <c r="E3631" s="4"/>
      <c r="F3631" s="9"/>
      <c r="G3631" s="4"/>
      <c r="H3631" s="4"/>
      <c r="I3631" s="4"/>
    </row>
    <row r="3632" spans="1:9" x14ac:dyDescent="0.2">
      <c r="A3632" s="11" t="s">
        <v>2631</v>
      </c>
      <c r="B3632" s="8">
        <v>8.43</v>
      </c>
      <c r="C3632" s="5" t="s">
        <v>1205</v>
      </c>
      <c r="D3632" s="5" t="s">
        <v>1205</v>
      </c>
      <c r="E3632" s="4"/>
      <c r="F3632" s="9"/>
      <c r="G3632" s="4"/>
      <c r="H3632" s="4"/>
      <c r="I3632" s="4"/>
    </row>
    <row r="3633" spans="1:9" x14ac:dyDescent="0.2">
      <c r="A3633" s="11" t="s">
        <v>2632</v>
      </c>
      <c r="B3633" s="8">
        <v>8.41</v>
      </c>
      <c r="C3633" s="5" t="s">
        <v>1205</v>
      </c>
      <c r="D3633" s="5" t="s">
        <v>1205</v>
      </c>
      <c r="E3633" s="4"/>
      <c r="F3633" s="9"/>
      <c r="G3633" s="4"/>
      <c r="H3633" s="4"/>
      <c r="I3633" s="4"/>
    </row>
    <row r="3634" spans="1:9" x14ac:dyDescent="0.2">
      <c r="A3634" s="11" t="s">
        <v>2633</v>
      </c>
      <c r="B3634" s="8">
        <v>8.39</v>
      </c>
      <c r="C3634" s="5" t="s">
        <v>1205</v>
      </c>
      <c r="D3634" s="5" t="s">
        <v>1205</v>
      </c>
      <c r="E3634" s="4"/>
      <c r="F3634" s="9"/>
      <c r="G3634" s="4"/>
      <c r="H3634" s="4"/>
      <c r="I3634" s="4"/>
    </row>
    <row r="3635" spans="1:9" x14ac:dyDescent="0.2">
      <c r="A3635" s="11" t="s">
        <v>2634</v>
      </c>
      <c r="B3635" s="8">
        <v>8.4499999999999993</v>
      </c>
      <c r="C3635" s="5" t="s">
        <v>1205</v>
      </c>
      <c r="D3635" s="5" t="s">
        <v>1205</v>
      </c>
      <c r="E3635" s="4"/>
      <c r="F3635" s="9"/>
      <c r="G3635" s="4"/>
      <c r="H3635" s="4"/>
      <c r="I3635" s="4"/>
    </row>
    <row r="3636" spans="1:9" x14ac:dyDescent="0.2">
      <c r="A3636" s="11" t="s">
        <v>2635</v>
      </c>
      <c r="B3636" s="8">
        <v>8.52</v>
      </c>
      <c r="C3636" s="5" t="s">
        <v>1205</v>
      </c>
      <c r="D3636" s="5" t="s">
        <v>1205</v>
      </c>
      <c r="E3636" s="4"/>
      <c r="F3636" s="9"/>
      <c r="G3636" s="4"/>
      <c r="H3636" s="4"/>
      <c r="I3636" s="4"/>
    </row>
    <row r="3637" spans="1:9" x14ac:dyDescent="0.2">
      <c r="A3637" s="11" t="s">
        <v>2636</v>
      </c>
      <c r="B3637" s="8">
        <v>8.4700000000000006</v>
      </c>
      <c r="C3637" s="5" t="s">
        <v>1205</v>
      </c>
      <c r="D3637" s="5" t="s">
        <v>1205</v>
      </c>
      <c r="E3637" s="4"/>
      <c r="F3637" s="9"/>
      <c r="G3637" s="4"/>
      <c r="H3637" s="4"/>
      <c r="I3637" s="4"/>
    </row>
    <row r="3638" spans="1:9" x14ac:dyDescent="0.2">
      <c r="A3638" s="11" t="s">
        <v>2637</v>
      </c>
      <c r="B3638" s="8">
        <v>8.42</v>
      </c>
      <c r="C3638" s="5" t="s">
        <v>1205</v>
      </c>
      <c r="D3638" s="5" t="s">
        <v>1205</v>
      </c>
      <c r="E3638" s="4"/>
      <c r="F3638" s="9"/>
      <c r="G3638" s="4"/>
      <c r="H3638" s="4"/>
      <c r="I3638" s="4"/>
    </row>
    <row r="3639" spans="1:9" x14ac:dyDescent="0.2">
      <c r="A3639" s="11" t="s">
        <v>2638</v>
      </c>
      <c r="B3639" s="8">
        <v>8.42</v>
      </c>
      <c r="C3639" s="5" t="s">
        <v>1205</v>
      </c>
      <c r="D3639" s="5" t="s">
        <v>1205</v>
      </c>
      <c r="E3639" s="4"/>
      <c r="F3639" s="9"/>
      <c r="G3639" s="4"/>
      <c r="H3639" s="4"/>
      <c r="I3639" s="4"/>
    </row>
    <row r="3640" spans="1:9" x14ac:dyDescent="0.2">
      <c r="A3640" s="11" t="s">
        <v>2639</v>
      </c>
      <c r="B3640" s="8">
        <v>8.36</v>
      </c>
      <c r="C3640" s="5" t="s">
        <v>1205</v>
      </c>
      <c r="D3640" s="5" t="s">
        <v>1205</v>
      </c>
      <c r="E3640" s="4"/>
      <c r="F3640" s="9"/>
      <c r="G3640" s="4"/>
      <c r="H3640" s="4"/>
      <c r="I3640" s="4"/>
    </row>
    <row r="3641" spans="1:9" x14ac:dyDescent="0.2">
      <c r="A3641" s="11" t="s">
        <v>2640</v>
      </c>
      <c r="B3641" s="8">
        <v>8.25</v>
      </c>
      <c r="C3641" s="5" t="s">
        <v>1205</v>
      </c>
      <c r="D3641" s="5" t="s">
        <v>1205</v>
      </c>
      <c r="E3641" s="4"/>
      <c r="F3641" s="9"/>
      <c r="G3641" s="4"/>
      <c r="H3641" s="4"/>
      <c r="I3641" s="4"/>
    </row>
    <row r="3642" spans="1:9" x14ac:dyDescent="0.2">
      <c r="A3642" s="11" t="s">
        <v>2641</v>
      </c>
      <c r="B3642" s="8">
        <v>8.24</v>
      </c>
      <c r="C3642" s="5" t="s">
        <v>1205</v>
      </c>
      <c r="D3642" s="5" t="s">
        <v>1205</v>
      </c>
      <c r="E3642" s="4"/>
      <c r="F3642" s="9"/>
      <c r="G3642" s="4"/>
      <c r="H3642" s="4"/>
      <c r="I3642" s="4"/>
    </row>
    <row r="3643" spans="1:9" x14ac:dyDescent="0.2">
      <c r="A3643" s="11" t="s">
        <v>2642</v>
      </c>
      <c r="B3643" s="8">
        <v>8.24</v>
      </c>
      <c r="C3643" s="5" t="s">
        <v>1205</v>
      </c>
      <c r="D3643" s="5" t="s">
        <v>1205</v>
      </c>
      <c r="E3643" s="4"/>
      <c r="F3643" s="9"/>
      <c r="G3643" s="4"/>
      <c r="H3643" s="4"/>
      <c r="I3643" s="4"/>
    </row>
    <row r="3644" spans="1:9" x14ac:dyDescent="0.2">
      <c r="A3644" s="11" t="s">
        <v>2643</v>
      </c>
      <c r="B3644" s="8">
        <v>8.3000000000000007</v>
      </c>
      <c r="C3644" s="5" t="s">
        <v>1205</v>
      </c>
      <c r="D3644" s="5" t="s">
        <v>1205</v>
      </c>
      <c r="E3644" s="4"/>
      <c r="F3644" s="9"/>
      <c r="G3644" s="4"/>
      <c r="H3644" s="4"/>
      <c r="I3644" s="4"/>
    </row>
    <row r="3645" spans="1:9" x14ac:dyDescent="0.2">
      <c r="A3645" s="11" t="s">
        <v>2644</v>
      </c>
      <c r="B3645" s="8">
        <v>8.3000000000000007</v>
      </c>
      <c r="C3645" s="5" t="s">
        <v>1205</v>
      </c>
      <c r="D3645" s="5" t="s">
        <v>1205</v>
      </c>
      <c r="E3645" s="4"/>
      <c r="F3645" s="9"/>
      <c r="G3645" s="4"/>
      <c r="H3645" s="4"/>
      <c r="I3645" s="4"/>
    </row>
    <row r="3646" spans="1:9" x14ac:dyDescent="0.2">
      <c r="A3646" s="11" t="s">
        <v>2645</v>
      </c>
      <c r="B3646" s="8">
        <v>8.15</v>
      </c>
      <c r="C3646" s="5" t="s">
        <v>1205</v>
      </c>
      <c r="D3646" s="5" t="s">
        <v>1205</v>
      </c>
      <c r="E3646" s="4"/>
      <c r="F3646" s="9"/>
      <c r="G3646" s="4"/>
      <c r="H3646" s="4"/>
      <c r="I3646" s="4"/>
    </row>
    <row r="3647" spans="1:9" x14ac:dyDescent="0.2">
      <c r="A3647" s="11" t="s">
        <v>2646</v>
      </c>
      <c r="B3647" s="8">
        <v>8.1300000000000008</v>
      </c>
      <c r="C3647" s="6">
        <v>0.01</v>
      </c>
      <c r="D3647" s="6">
        <v>0.13</v>
      </c>
      <c r="E3647" s="4"/>
      <c r="F3647" s="9"/>
      <c r="G3647" s="4"/>
      <c r="H3647" s="4"/>
      <c r="I3647" s="4"/>
    </row>
    <row r="3648" spans="1:9" x14ac:dyDescent="0.2">
      <c r="A3648" s="11" t="s">
        <v>2647</v>
      </c>
      <c r="B3648" s="8">
        <v>8.1300000000000008</v>
      </c>
      <c r="C3648" s="5" t="s">
        <v>1205</v>
      </c>
      <c r="D3648" s="5" t="s">
        <v>1205</v>
      </c>
      <c r="E3648" s="4"/>
      <c r="F3648" s="9"/>
      <c r="G3648" s="4"/>
      <c r="H3648" s="4"/>
      <c r="I3648" s="4"/>
    </row>
    <row r="3649" spans="1:9" x14ac:dyDescent="0.2">
      <c r="A3649" s="11" t="s">
        <v>2648</v>
      </c>
      <c r="B3649" s="8">
        <v>8.19</v>
      </c>
      <c r="C3649" s="5" t="s">
        <v>1205</v>
      </c>
      <c r="D3649" s="5" t="s">
        <v>1205</v>
      </c>
      <c r="E3649" s="4"/>
      <c r="F3649" s="9"/>
      <c r="G3649" s="4"/>
      <c r="H3649" s="4"/>
      <c r="I3649" s="4"/>
    </row>
    <row r="3650" spans="1:9" x14ac:dyDescent="0.2">
      <c r="A3650" s="11" t="s">
        <v>2649</v>
      </c>
      <c r="B3650" s="8">
        <v>8.17</v>
      </c>
      <c r="C3650" s="5" t="s">
        <v>1205</v>
      </c>
      <c r="D3650" s="5" t="s">
        <v>1205</v>
      </c>
      <c r="E3650" s="4"/>
      <c r="F3650" s="9"/>
      <c r="G3650" s="4"/>
      <c r="H3650" s="4"/>
      <c r="I3650" s="4"/>
    </row>
    <row r="3651" spans="1:9" x14ac:dyDescent="0.2">
      <c r="A3651" s="11" t="s">
        <v>2650</v>
      </c>
      <c r="B3651" s="8">
        <v>8.18</v>
      </c>
      <c r="C3651" s="5" t="s">
        <v>1205</v>
      </c>
      <c r="D3651" s="5" t="s">
        <v>1205</v>
      </c>
      <c r="E3651" s="4"/>
      <c r="F3651" s="9"/>
      <c r="G3651" s="4"/>
      <c r="H3651" s="4"/>
      <c r="I3651" s="4"/>
    </row>
    <row r="3652" spans="1:9" x14ac:dyDescent="0.2">
      <c r="A3652" s="11" t="s">
        <v>2651</v>
      </c>
      <c r="B3652" s="8">
        <v>8.17</v>
      </c>
      <c r="C3652" s="5" t="s">
        <v>1205</v>
      </c>
      <c r="D3652" s="5" t="s">
        <v>1205</v>
      </c>
      <c r="E3652" s="4"/>
      <c r="F3652" s="9"/>
      <c r="G3652" s="4"/>
      <c r="H3652" s="4"/>
      <c r="I3652" s="4"/>
    </row>
    <row r="3653" spans="1:9" x14ac:dyDescent="0.2">
      <c r="A3653" s="11" t="s">
        <v>2652</v>
      </c>
      <c r="B3653" s="8">
        <v>8.15</v>
      </c>
      <c r="C3653" s="5" t="s">
        <v>1205</v>
      </c>
      <c r="D3653" s="5" t="s">
        <v>1205</v>
      </c>
      <c r="E3653" s="4"/>
      <c r="F3653" s="9"/>
      <c r="G3653" s="4"/>
      <c r="H3653" s="4"/>
      <c r="I3653" s="4"/>
    </row>
    <row r="3654" spans="1:9" x14ac:dyDescent="0.2">
      <c r="A3654" s="11" t="s">
        <v>2653</v>
      </c>
      <c r="B3654" s="8">
        <v>8.07</v>
      </c>
      <c r="C3654" s="5" t="s">
        <v>1205</v>
      </c>
      <c r="D3654" s="5" t="s">
        <v>1205</v>
      </c>
      <c r="E3654" s="4"/>
      <c r="F3654" s="9"/>
      <c r="G3654" s="4"/>
      <c r="H3654" s="4"/>
      <c r="I3654" s="4"/>
    </row>
    <row r="3655" spans="1:9" x14ac:dyDescent="0.2">
      <c r="A3655" s="11" t="s">
        <v>2654</v>
      </c>
      <c r="B3655" s="8">
        <v>8.08</v>
      </c>
      <c r="C3655" s="5" t="s">
        <v>1205</v>
      </c>
      <c r="D3655" s="5" t="s">
        <v>1205</v>
      </c>
      <c r="E3655" s="4"/>
      <c r="F3655" s="9"/>
      <c r="G3655" s="4"/>
      <c r="H3655" s="4"/>
      <c r="I3655" s="4"/>
    </row>
    <row r="3656" spans="1:9" x14ac:dyDescent="0.2">
      <c r="A3656" s="11" t="s">
        <v>2655</v>
      </c>
      <c r="B3656" s="8">
        <v>8.07</v>
      </c>
      <c r="C3656" s="5" t="s">
        <v>1205</v>
      </c>
      <c r="D3656" s="5" t="s">
        <v>1205</v>
      </c>
      <c r="E3656" s="4"/>
      <c r="F3656" s="9"/>
      <c r="G3656" s="4"/>
      <c r="H3656" s="4"/>
      <c r="I3656" s="4"/>
    </row>
    <row r="3657" spans="1:9" x14ac:dyDescent="0.2">
      <c r="A3657" s="11" t="s">
        <v>2656</v>
      </c>
      <c r="B3657" s="8">
        <v>8.1</v>
      </c>
      <c r="C3657" s="5" t="s">
        <v>1205</v>
      </c>
      <c r="D3657" s="5" t="s">
        <v>1205</v>
      </c>
      <c r="E3657" s="4"/>
      <c r="F3657" s="9"/>
      <c r="G3657" s="4"/>
      <c r="H3657" s="4"/>
      <c r="I3657" s="4"/>
    </row>
    <row r="3658" spans="1:9" x14ac:dyDescent="0.2">
      <c r="A3658" s="11" t="s">
        <v>2657</v>
      </c>
      <c r="B3658" s="8">
        <v>8.1199999999999992</v>
      </c>
      <c r="C3658" s="5" t="s">
        <v>1205</v>
      </c>
      <c r="D3658" s="5" t="s">
        <v>1205</v>
      </c>
      <c r="E3658" s="4"/>
      <c r="F3658" s="9"/>
      <c r="G3658" s="4"/>
      <c r="H3658" s="4"/>
      <c r="I3658" s="4"/>
    </row>
    <row r="3659" spans="1:9" x14ac:dyDescent="0.2">
      <c r="A3659" s="11" t="s">
        <v>2658</v>
      </c>
      <c r="B3659" s="8">
        <v>8.08</v>
      </c>
      <c r="C3659" s="5" t="s">
        <v>1205</v>
      </c>
      <c r="D3659" s="5" t="s">
        <v>1205</v>
      </c>
      <c r="E3659" s="4"/>
      <c r="F3659" s="9"/>
      <c r="G3659" s="4"/>
      <c r="H3659" s="4"/>
      <c r="I3659" s="4"/>
    </row>
    <row r="3660" spans="1:9" x14ac:dyDescent="0.2">
      <c r="A3660" s="11" t="s">
        <v>2659</v>
      </c>
      <c r="B3660" s="8">
        <v>8.0299999999999994</v>
      </c>
      <c r="C3660" s="5" t="s">
        <v>1205</v>
      </c>
      <c r="D3660" s="5" t="s">
        <v>1205</v>
      </c>
      <c r="E3660" s="4"/>
      <c r="F3660" s="9"/>
      <c r="G3660" s="4"/>
      <c r="H3660" s="4"/>
      <c r="I3660" s="4"/>
    </row>
    <row r="3661" spans="1:9" x14ac:dyDescent="0.2">
      <c r="A3661" s="11" t="s">
        <v>2660</v>
      </c>
      <c r="B3661" s="8">
        <v>8.02</v>
      </c>
      <c r="C3661" s="5" t="s">
        <v>1205</v>
      </c>
      <c r="D3661" s="5" t="s">
        <v>1205</v>
      </c>
      <c r="E3661" s="4"/>
      <c r="F3661" s="9"/>
      <c r="G3661" s="4"/>
      <c r="H3661" s="4"/>
      <c r="I3661" s="4"/>
    </row>
    <row r="3662" spans="1:9" x14ac:dyDescent="0.2">
      <c r="A3662" s="11" t="s">
        <v>2661</v>
      </c>
      <c r="B3662" s="8">
        <v>7.93</v>
      </c>
      <c r="C3662" s="5" t="s">
        <v>1205</v>
      </c>
      <c r="D3662" s="5" t="s">
        <v>1205</v>
      </c>
      <c r="E3662" s="4"/>
      <c r="F3662" s="9"/>
      <c r="G3662" s="4"/>
      <c r="H3662" s="4"/>
      <c r="I3662" s="4"/>
    </row>
    <row r="3663" spans="1:9" x14ac:dyDescent="0.2">
      <c r="A3663" s="11" t="s">
        <v>2662</v>
      </c>
      <c r="B3663" s="8">
        <v>7.85</v>
      </c>
      <c r="C3663" s="5" t="s">
        <v>1205</v>
      </c>
      <c r="D3663" s="5" t="s">
        <v>1205</v>
      </c>
      <c r="E3663" s="4"/>
      <c r="F3663" s="9"/>
      <c r="G3663" s="4"/>
      <c r="H3663" s="4"/>
      <c r="I3663" s="4"/>
    </row>
    <row r="3664" spans="1:9" x14ac:dyDescent="0.2">
      <c r="A3664" s="11" t="s">
        <v>2663</v>
      </c>
      <c r="B3664" s="8">
        <v>7.92</v>
      </c>
      <c r="C3664" s="5" t="s">
        <v>1205</v>
      </c>
      <c r="D3664" s="5" t="s">
        <v>1205</v>
      </c>
      <c r="E3664" s="4"/>
      <c r="F3664" s="9"/>
      <c r="G3664" s="4"/>
      <c r="H3664" s="4"/>
      <c r="I3664" s="4"/>
    </row>
    <row r="3665" spans="1:9" x14ac:dyDescent="0.2">
      <c r="A3665" s="11" t="s">
        <v>2664</v>
      </c>
      <c r="B3665" s="8">
        <v>7.98</v>
      </c>
      <c r="C3665" s="5" t="s">
        <v>1205</v>
      </c>
      <c r="D3665" s="5" t="s">
        <v>1205</v>
      </c>
      <c r="E3665" s="4"/>
      <c r="F3665" s="9"/>
      <c r="G3665" s="4"/>
      <c r="H3665" s="4"/>
      <c r="I3665" s="4"/>
    </row>
    <row r="3666" spans="1:9" x14ac:dyDescent="0.2">
      <c r="A3666" s="11" t="s">
        <v>2665</v>
      </c>
      <c r="B3666" s="8">
        <v>7.95</v>
      </c>
      <c r="C3666" s="5" t="s">
        <v>1205</v>
      </c>
      <c r="D3666" s="5" t="s">
        <v>1205</v>
      </c>
      <c r="E3666" s="4"/>
      <c r="F3666" s="9"/>
      <c r="G3666" s="4"/>
      <c r="H3666" s="4"/>
      <c r="I3666" s="4"/>
    </row>
    <row r="3667" spans="1:9" x14ac:dyDescent="0.2">
      <c r="A3667" s="11" t="s">
        <v>2666</v>
      </c>
      <c r="B3667" s="8">
        <v>7.92</v>
      </c>
      <c r="C3667" s="5" t="s">
        <v>1205</v>
      </c>
      <c r="D3667" s="5" t="s">
        <v>1205</v>
      </c>
      <c r="E3667" s="4"/>
      <c r="F3667" s="9"/>
      <c r="G3667" s="4"/>
      <c r="H3667" s="4"/>
      <c r="I3667" s="4"/>
    </row>
    <row r="3668" spans="1:9" x14ac:dyDescent="0.2">
      <c r="A3668" s="11" t="s">
        <v>2667</v>
      </c>
      <c r="B3668" s="8">
        <v>7.96</v>
      </c>
      <c r="C3668" s="5" t="s">
        <v>1205</v>
      </c>
      <c r="D3668" s="5" t="s">
        <v>1205</v>
      </c>
      <c r="E3668" s="4"/>
      <c r="F3668" s="9"/>
      <c r="G3668" s="4"/>
      <c r="H3668" s="4"/>
      <c r="I3668" s="4"/>
    </row>
    <row r="3669" spans="1:9" x14ac:dyDescent="0.2">
      <c r="A3669" s="11" t="s">
        <v>2668</v>
      </c>
      <c r="B3669" s="8">
        <v>8.0399999999999991</v>
      </c>
      <c r="C3669" s="6">
        <v>-7.0000000000000007E-2</v>
      </c>
      <c r="D3669" s="6">
        <v>-0.91</v>
      </c>
      <c r="E3669" s="4"/>
      <c r="F3669" s="9"/>
      <c r="G3669" s="4"/>
      <c r="H3669" s="4"/>
      <c r="I3669" s="4"/>
    </row>
    <row r="3670" spans="1:9" x14ac:dyDescent="0.2">
      <c r="A3670" s="11" t="s">
        <v>2669</v>
      </c>
      <c r="B3670" s="8">
        <v>8.11</v>
      </c>
      <c r="C3670" s="5" t="s">
        <v>1205</v>
      </c>
      <c r="D3670" s="5" t="s">
        <v>1205</v>
      </c>
      <c r="E3670" s="4"/>
      <c r="F3670" s="9"/>
      <c r="G3670" s="4"/>
      <c r="H3670" s="4"/>
      <c r="I3670" s="4"/>
    </row>
    <row r="3671" spans="1:9" x14ac:dyDescent="0.2">
      <c r="A3671" s="11" t="s">
        <v>2670</v>
      </c>
      <c r="B3671" s="8">
        <v>8.08</v>
      </c>
      <c r="C3671" s="5" t="s">
        <v>1205</v>
      </c>
      <c r="D3671" s="5" t="s">
        <v>1205</v>
      </c>
      <c r="E3671" s="4"/>
      <c r="F3671" s="9"/>
      <c r="G3671" s="4"/>
      <c r="H3671" s="4"/>
      <c r="I3671" s="4"/>
    </row>
    <row r="3672" spans="1:9" x14ac:dyDescent="0.2">
      <c r="A3672" s="11" t="s">
        <v>2671</v>
      </c>
      <c r="B3672" s="8">
        <v>8.07</v>
      </c>
      <c r="C3672" s="5" t="s">
        <v>1205</v>
      </c>
      <c r="D3672" s="5" t="s">
        <v>1205</v>
      </c>
      <c r="E3672" s="4"/>
      <c r="F3672" s="9"/>
      <c r="G3672" s="4"/>
      <c r="H3672" s="4"/>
      <c r="I3672" s="4"/>
    </row>
    <row r="3673" spans="1:9" x14ac:dyDescent="0.2">
      <c r="A3673" s="11" t="s">
        <v>2672</v>
      </c>
      <c r="B3673" s="8">
        <v>8.14</v>
      </c>
      <c r="C3673" s="5" t="s">
        <v>1205</v>
      </c>
      <c r="D3673" s="5" t="s">
        <v>1205</v>
      </c>
      <c r="E3673" s="4"/>
      <c r="F3673" s="9"/>
      <c r="G3673" s="4"/>
      <c r="H3673" s="4"/>
      <c r="I3673" s="4"/>
    </row>
    <row r="3674" spans="1:9" x14ac:dyDescent="0.2">
      <c r="A3674" s="11" t="s">
        <v>2673</v>
      </c>
      <c r="B3674" s="8">
        <v>8.16</v>
      </c>
      <c r="C3674" s="5" t="s">
        <v>1205</v>
      </c>
      <c r="D3674" s="5" t="s">
        <v>1205</v>
      </c>
      <c r="E3674" s="4"/>
      <c r="F3674" s="9"/>
      <c r="G3674" s="4"/>
      <c r="H3674" s="4"/>
      <c r="I3674" s="4"/>
    </row>
    <row r="3675" spans="1:9" x14ac:dyDescent="0.2">
      <c r="A3675" s="11" t="s">
        <v>2674</v>
      </c>
      <c r="B3675" s="8">
        <v>8.23</v>
      </c>
      <c r="C3675" s="5" t="s">
        <v>1205</v>
      </c>
      <c r="D3675" s="5" t="s">
        <v>1205</v>
      </c>
      <c r="E3675" s="4"/>
      <c r="F3675" s="9"/>
      <c r="G3675" s="4"/>
      <c r="H3675" s="4"/>
      <c r="I3675" s="4"/>
    </row>
    <row r="3676" spans="1:9" x14ac:dyDescent="0.2">
      <c r="A3676" s="11" t="s">
        <v>2675</v>
      </c>
      <c r="B3676" s="8">
        <v>8.24</v>
      </c>
      <c r="C3676" s="5" t="s">
        <v>1205</v>
      </c>
      <c r="D3676" s="5" t="s">
        <v>1205</v>
      </c>
      <c r="E3676" s="4"/>
      <c r="F3676" s="9"/>
      <c r="G3676" s="4"/>
      <c r="H3676" s="4"/>
      <c r="I3676" s="4"/>
    </row>
    <row r="3677" spans="1:9" x14ac:dyDescent="0.2">
      <c r="A3677" s="11" t="s">
        <v>2676</v>
      </c>
      <c r="B3677" s="8">
        <v>8.25</v>
      </c>
      <c r="C3677" s="5" t="s">
        <v>1205</v>
      </c>
      <c r="D3677" s="5" t="s">
        <v>1205</v>
      </c>
      <c r="E3677" s="4"/>
      <c r="F3677" s="9"/>
      <c r="G3677" s="4"/>
      <c r="H3677" s="4"/>
      <c r="I3677" s="4"/>
    </row>
    <row r="3678" spans="1:9" x14ac:dyDescent="0.2">
      <c r="A3678" s="11" t="s">
        <v>2677</v>
      </c>
      <c r="B3678" s="8">
        <v>8.31</v>
      </c>
      <c r="C3678" s="5" t="s">
        <v>1205</v>
      </c>
      <c r="D3678" s="5" t="s">
        <v>1205</v>
      </c>
      <c r="E3678" s="4"/>
      <c r="F3678" s="9"/>
      <c r="G3678" s="4"/>
      <c r="H3678" s="4"/>
      <c r="I3678" s="4"/>
    </row>
    <row r="3679" spans="1:9" x14ac:dyDescent="0.2">
      <c r="A3679" s="11" t="s">
        <v>2678</v>
      </c>
      <c r="B3679" s="8">
        <v>8.31</v>
      </c>
      <c r="C3679" s="5" t="s">
        <v>1205</v>
      </c>
      <c r="D3679" s="5" t="s">
        <v>1205</v>
      </c>
      <c r="E3679" s="4"/>
      <c r="F3679" s="9"/>
      <c r="G3679" s="4"/>
      <c r="H3679" s="4"/>
      <c r="I3679" s="4"/>
    </row>
    <row r="3680" spans="1:9" x14ac:dyDescent="0.2">
      <c r="A3680" s="11" t="s">
        <v>2679</v>
      </c>
      <c r="B3680" s="8">
        <v>8.27</v>
      </c>
      <c r="C3680" s="5" t="s">
        <v>1205</v>
      </c>
      <c r="D3680" s="5" t="s">
        <v>1205</v>
      </c>
      <c r="E3680" s="4"/>
      <c r="F3680" s="9"/>
      <c r="G3680" s="4"/>
      <c r="H3680" s="4"/>
      <c r="I3680" s="4"/>
    </row>
    <row r="3681" spans="1:9" x14ac:dyDescent="0.2">
      <c r="A3681" s="11" t="s">
        <v>2680</v>
      </c>
      <c r="B3681" s="8">
        <v>8.27</v>
      </c>
      <c r="C3681" s="5" t="s">
        <v>1205</v>
      </c>
      <c r="D3681" s="5" t="s">
        <v>1205</v>
      </c>
      <c r="E3681" s="4"/>
      <c r="F3681" s="9"/>
      <c r="G3681" s="4"/>
      <c r="H3681" s="4"/>
      <c r="I3681" s="4"/>
    </row>
    <row r="3682" spans="1:9" x14ac:dyDescent="0.2">
      <c r="A3682" s="11" t="s">
        <v>2681</v>
      </c>
      <c r="B3682" s="8">
        <v>8.34</v>
      </c>
      <c r="C3682" s="5" t="s">
        <v>1205</v>
      </c>
      <c r="D3682" s="5" t="s">
        <v>1205</v>
      </c>
      <c r="E3682" s="4"/>
      <c r="F3682" s="9"/>
      <c r="G3682" s="4"/>
      <c r="H3682" s="4"/>
      <c r="I3682" s="4"/>
    </row>
    <row r="3683" spans="1:9" x14ac:dyDescent="0.2">
      <c r="A3683" s="11" t="s">
        <v>2682</v>
      </c>
      <c r="B3683" s="8">
        <v>8.33</v>
      </c>
      <c r="C3683" s="5" t="s">
        <v>1205</v>
      </c>
      <c r="D3683" s="5" t="s">
        <v>1205</v>
      </c>
      <c r="E3683" s="4"/>
      <c r="F3683" s="9"/>
      <c r="G3683" s="4"/>
      <c r="H3683" s="4"/>
      <c r="I3683" s="4"/>
    </row>
    <row r="3684" spans="1:9" x14ac:dyDescent="0.2">
      <c r="A3684" s="11" t="s">
        <v>2683</v>
      </c>
      <c r="B3684" s="8">
        <v>8.35</v>
      </c>
      <c r="C3684" s="5" t="s">
        <v>1205</v>
      </c>
      <c r="D3684" s="5" t="s">
        <v>1205</v>
      </c>
      <c r="E3684" s="4"/>
      <c r="F3684" s="9"/>
      <c r="G3684" s="4"/>
      <c r="H3684" s="4"/>
      <c r="I3684" s="4"/>
    </row>
    <row r="3685" spans="1:9" x14ac:dyDescent="0.2">
      <c r="A3685" s="11" t="s">
        <v>2684</v>
      </c>
      <c r="B3685" s="8">
        <v>8.25</v>
      </c>
      <c r="C3685" s="5" t="s">
        <v>1205</v>
      </c>
      <c r="D3685" s="5" t="s">
        <v>1205</v>
      </c>
      <c r="E3685" s="4"/>
      <c r="F3685" s="9"/>
      <c r="G3685" s="4"/>
      <c r="H3685" s="4"/>
      <c r="I3685" s="4"/>
    </row>
    <row r="3686" spans="1:9" x14ac:dyDescent="0.2">
      <c r="A3686" s="11" t="s">
        <v>2685</v>
      </c>
      <c r="B3686" s="8">
        <v>8.2799999999999994</v>
      </c>
      <c r="C3686" s="5" t="s">
        <v>1205</v>
      </c>
      <c r="D3686" s="5" t="s">
        <v>1205</v>
      </c>
      <c r="E3686" s="4"/>
      <c r="F3686" s="9"/>
      <c r="G3686" s="4"/>
      <c r="H3686" s="4"/>
      <c r="I3686" s="4"/>
    </row>
    <row r="3687" spans="1:9" x14ac:dyDescent="0.2">
      <c r="A3687" s="11" t="s">
        <v>2686</v>
      </c>
      <c r="B3687" s="8">
        <v>8.18</v>
      </c>
      <c r="C3687" s="5" t="s">
        <v>1205</v>
      </c>
      <c r="D3687" s="5" t="s">
        <v>1205</v>
      </c>
      <c r="E3687" s="4"/>
      <c r="F3687" s="9"/>
      <c r="G3687" s="4"/>
      <c r="H3687" s="4"/>
      <c r="I3687" s="4"/>
    </row>
    <row r="3688" spans="1:9" x14ac:dyDescent="0.2">
      <c r="A3688" s="11" t="s">
        <v>2687</v>
      </c>
      <c r="B3688" s="8">
        <v>8.17</v>
      </c>
      <c r="C3688" s="5" t="s">
        <v>1205</v>
      </c>
      <c r="D3688" s="5" t="s">
        <v>1205</v>
      </c>
      <c r="E3688" s="4"/>
      <c r="F3688" s="9"/>
      <c r="G3688" s="4"/>
      <c r="H3688" s="4"/>
      <c r="I3688" s="4"/>
    </row>
    <row r="3689" spans="1:9" x14ac:dyDescent="0.2">
      <c r="A3689" s="11" t="s">
        <v>2688</v>
      </c>
      <c r="B3689" s="8">
        <v>8.25</v>
      </c>
      <c r="C3689" s="6">
        <v>0.04</v>
      </c>
      <c r="D3689" s="6">
        <v>0.51</v>
      </c>
      <c r="E3689" s="4"/>
      <c r="F3689" s="9"/>
      <c r="G3689" s="4"/>
      <c r="H3689" s="4"/>
      <c r="I3689" s="4"/>
    </row>
    <row r="3690" spans="1:9" x14ac:dyDescent="0.2">
      <c r="A3690" s="11" t="s">
        <v>2689</v>
      </c>
      <c r="B3690" s="8">
        <v>8.2100000000000009</v>
      </c>
      <c r="C3690" s="5" t="s">
        <v>1205</v>
      </c>
      <c r="D3690" s="5" t="s">
        <v>1205</v>
      </c>
      <c r="E3690" s="4"/>
      <c r="F3690" s="9"/>
      <c r="G3690" s="4"/>
      <c r="H3690" s="4"/>
      <c r="I3690" s="4"/>
    </row>
    <row r="3691" spans="1:9" x14ac:dyDescent="0.2">
      <c r="A3691" s="11" t="s">
        <v>2690</v>
      </c>
      <c r="B3691" s="8">
        <v>8.1999999999999993</v>
      </c>
      <c r="C3691" s="5" t="s">
        <v>1205</v>
      </c>
      <c r="D3691" s="5" t="s">
        <v>1205</v>
      </c>
      <c r="E3691" s="4"/>
      <c r="F3691" s="9"/>
      <c r="G3691" s="4"/>
      <c r="H3691" s="4"/>
      <c r="I3691" s="4"/>
    </row>
    <row r="3692" spans="1:9" x14ac:dyDescent="0.2">
      <c r="A3692" s="11" t="s">
        <v>2691</v>
      </c>
      <c r="B3692" s="8">
        <v>8.11</v>
      </c>
      <c r="C3692" s="5" t="s">
        <v>1205</v>
      </c>
      <c r="D3692" s="5" t="s">
        <v>1205</v>
      </c>
      <c r="E3692" s="4"/>
      <c r="F3692" s="9"/>
      <c r="G3692" s="4"/>
      <c r="H3692" s="4"/>
      <c r="I3692" s="4"/>
    </row>
    <row r="3693" spans="1:9" x14ac:dyDescent="0.2">
      <c r="A3693" s="11" t="s">
        <v>2692</v>
      </c>
      <c r="B3693" s="8">
        <v>8.09</v>
      </c>
      <c r="C3693" s="5" t="s">
        <v>1205</v>
      </c>
      <c r="D3693" s="5" t="s">
        <v>1205</v>
      </c>
      <c r="E3693" s="4"/>
      <c r="F3693" s="9"/>
      <c r="G3693" s="4"/>
      <c r="H3693" s="4"/>
      <c r="I3693" s="4"/>
    </row>
    <row r="3694" spans="1:9" x14ac:dyDescent="0.2">
      <c r="A3694" s="11" t="s">
        <v>2693</v>
      </c>
      <c r="B3694" s="8">
        <v>8.0399999999999991</v>
      </c>
      <c r="C3694" s="5" t="s">
        <v>1205</v>
      </c>
      <c r="D3694" s="5" t="s">
        <v>1205</v>
      </c>
      <c r="E3694" s="4"/>
      <c r="F3694" s="9"/>
      <c r="G3694" s="4"/>
      <c r="H3694" s="4"/>
      <c r="I3694" s="4"/>
    </row>
    <row r="3695" spans="1:9" x14ac:dyDescent="0.2">
      <c r="A3695" s="11" t="s">
        <v>2694</v>
      </c>
      <c r="B3695" s="8">
        <v>8.08</v>
      </c>
      <c r="C3695" s="5" t="s">
        <v>1205</v>
      </c>
      <c r="D3695" s="5" t="s">
        <v>1205</v>
      </c>
      <c r="E3695" s="4"/>
      <c r="F3695" s="9"/>
      <c r="G3695" s="4"/>
      <c r="H3695" s="4"/>
      <c r="I3695" s="4"/>
    </row>
    <row r="3696" spans="1:9" x14ac:dyDescent="0.2">
      <c r="A3696" s="11" t="s">
        <v>2695</v>
      </c>
      <c r="B3696" s="8">
        <v>8.09</v>
      </c>
      <c r="C3696" s="5" t="s">
        <v>1205</v>
      </c>
      <c r="D3696" s="5" t="s">
        <v>1205</v>
      </c>
      <c r="E3696" s="4"/>
      <c r="F3696" s="9"/>
      <c r="G3696" s="4"/>
      <c r="H3696" s="4"/>
      <c r="I3696" s="4"/>
    </row>
    <row r="3697" spans="1:9" x14ac:dyDescent="0.2">
      <c r="A3697" s="11" t="s">
        <v>2696</v>
      </c>
      <c r="B3697" s="8">
        <v>8.1</v>
      </c>
      <c r="C3697" s="5" t="s">
        <v>1205</v>
      </c>
      <c r="D3697" s="5" t="s">
        <v>1205</v>
      </c>
      <c r="E3697" s="4"/>
      <c r="F3697" s="9"/>
      <c r="G3697" s="4"/>
      <c r="H3697" s="4"/>
      <c r="I3697" s="4"/>
    </row>
    <row r="3698" spans="1:9" x14ac:dyDescent="0.2">
      <c r="A3698" s="11" t="s">
        <v>2697</v>
      </c>
      <c r="B3698" s="8">
        <v>8.15</v>
      </c>
      <c r="C3698" s="5" t="s">
        <v>1205</v>
      </c>
      <c r="D3698" s="5" t="s">
        <v>1205</v>
      </c>
      <c r="E3698" s="4"/>
      <c r="F3698" s="9"/>
      <c r="G3698" s="4"/>
      <c r="H3698" s="4"/>
      <c r="I3698" s="4"/>
    </row>
    <row r="3699" spans="1:9" x14ac:dyDescent="0.2">
      <c r="A3699" s="11" t="s">
        <v>2698</v>
      </c>
      <c r="B3699" s="8">
        <v>8.18</v>
      </c>
      <c r="C3699" s="5" t="s">
        <v>1205</v>
      </c>
      <c r="D3699" s="5" t="s">
        <v>1205</v>
      </c>
      <c r="E3699" s="4"/>
      <c r="F3699" s="9"/>
      <c r="G3699" s="4"/>
      <c r="H3699" s="4"/>
      <c r="I3699" s="4"/>
    </row>
    <row r="3700" spans="1:9" x14ac:dyDescent="0.2">
      <c r="A3700" s="11" t="s">
        <v>2699</v>
      </c>
      <c r="B3700" s="8">
        <v>8.1300000000000008</v>
      </c>
      <c r="C3700" s="5" t="s">
        <v>1205</v>
      </c>
      <c r="D3700" s="5" t="s">
        <v>1205</v>
      </c>
      <c r="E3700" s="4"/>
      <c r="F3700" s="9"/>
      <c r="G3700" s="4"/>
      <c r="H3700" s="4"/>
      <c r="I3700" s="4"/>
    </row>
    <row r="3701" spans="1:9" x14ac:dyDescent="0.2">
      <c r="A3701" s="11" t="s">
        <v>2700</v>
      </c>
      <c r="B3701" s="8">
        <v>8.19</v>
      </c>
      <c r="C3701" s="5" t="s">
        <v>1205</v>
      </c>
      <c r="D3701" s="5" t="s">
        <v>1205</v>
      </c>
      <c r="E3701" s="4"/>
      <c r="F3701" s="9"/>
      <c r="G3701" s="4"/>
      <c r="H3701" s="4"/>
      <c r="I3701" s="4"/>
    </row>
    <row r="3702" spans="1:9" x14ac:dyDescent="0.2">
      <c r="A3702" s="11" t="s">
        <v>2701</v>
      </c>
      <c r="B3702" s="8">
        <v>8.25</v>
      </c>
      <c r="C3702" s="5" t="s">
        <v>1205</v>
      </c>
      <c r="D3702" s="5" t="s">
        <v>1205</v>
      </c>
      <c r="E3702" s="4"/>
      <c r="F3702" s="9"/>
      <c r="G3702" s="4"/>
      <c r="H3702" s="4"/>
      <c r="I3702" s="4"/>
    </row>
    <row r="3703" spans="1:9" x14ac:dyDescent="0.2">
      <c r="A3703" s="11" t="s">
        <v>2702</v>
      </c>
      <c r="B3703" s="8">
        <v>8.27</v>
      </c>
      <c r="C3703" s="5" t="s">
        <v>1205</v>
      </c>
      <c r="D3703" s="5" t="s">
        <v>1205</v>
      </c>
      <c r="E3703" s="4"/>
      <c r="F3703" s="9"/>
      <c r="G3703" s="4"/>
      <c r="H3703" s="4"/>
      <c r="I3703" s="4"/>
    </row>
    <row r="3704" spans="1:9" x14ac:dyDescent="0.2">
      <c r="A3704" s="11" t="s">
        <v>2703</v>
      </c>
      <c r="B3704" s="8">
        <v>8.2899999999999991</v>
      </c>
      <c r="C3704" s="5" t="s">
        <v>1205</v>
      </c>
      <c r="D3704" s="5" t="s">
        <v>1205</v>
      </c>
      <c r="E3704" s="4"/>
      <c r="F3704" s="9"/>
      <c r="G3704" s="4"/>
      <c r="H3704" s="4"/>
      <c r="I3704" s="4"/>
    </row>
    <row r="3705" spans="1:9" x14ac:dyDescent="0.2">
      <c r="A3705" s="11" t="s">
        <v>2704</v>
      </c>
      <c r="B3705" s="8">
        <v>8.2200000000000006</v>
      </c>
      <c r="C3705" s="5" t="s">
        <v>1205</v>
      </c>
      <c r="D3705" s="5" t="s">
        <v>1205</v>
      </c>
      <c r="E3705" s="4"/>
      <c r="F3705" s="9"/>
      <c r="G3705" s="4"/>
      <c r="H3705" s="4"/>
      <c r="I3705" s="4"/>
    </row>
    <row r="3706" spans="1:9" x14ac:dyDescent="0.2">
      <c r="A3706" s="11" t="s">
        <v>2705</v>
      </c>
      <c r="B3706" s="8">
        <v>8.3000000000000007</v>
      </c>
      <c r="C3706" s="5" t="s">
        <v>1205</v>
      </c>
      <c r="D3706" s="5" t="s">
        <v>1205</v>
      </c>
      <c r="E3706" s="4"/>
      <c r="F3706" s="9"/>
      <c r="G3706" s="4"/>
      <c r="H3706" s="4"/>
      <c r="I3706" s="4"/>
    </row>
    <row r="3707" spans="1:9" x14ac:dyDescent="0.2">
      <c r="A3707" s="11" t="s">
        <v>2706</v>
      </c>
      <c r="B3707" s="8">
        <v>8.3800000000000008</v>
      </c>
      <c r="C3707" s="5" t="s">
        <v>1205</v>
      </c>
      <c r="D3707" s="5" t="s">
        <v>1205</v>
      </c>
      <c r="E3707" s="4"/>
      <c r="F3707" s="9"/>
      <c r="G3707" s="4"/>
      <c r="H3707" s="4"/>
      <c r="I3707" s="4"/>
    </row>
    <row r="3708" spans="1:9" x14ac:dyDescent="0.2">
      <c r="A3708" s="11" t="s">
        <v>2707</v>
      </c>
      <c r="B3708" s="8">
        <v>8.2799999999999994</v>
      </c>
      <c r="C3708" s="5" t="s">
        <v>1205</v>
      </c>
      <c r="D3708" s="5" t="s">
        <v>1205</v>
      </c>
      <c r="E3708" s="4"/>
      <c r="F3708" s="9"/>
      <c r="G3708" s="4"/>
      <c r="H3708" s="4"/>
      <c r="I3708" s="4"/>
    </row>
    <row r="3709" spans="1:9" x14ac:dyDescent="0.2">
      <c r="A3709" s="11" t="s">
        <v>2708</v>
      </c>
      <c r="B3709" s="8">
        <v>8.16</v>
      </c>
      <c r="C3709" s="5" t="s">
        <v>1205</v>
      </c>
      <c r="D3709" s="5" t="s">
        <v>1205</v>
      </c>
      <c r="E3709" s="4"/>
      <c r="F3709" s="9"/>
      <c r="G3709" s="4"/>
      <c r="H3709" s="4"/>
      <c r="I3709" s="4"/>
    </row>
    <row r="3710" spans="1:9" x14ac:dyDescent="0.2">
      <c r="A3710" s="11" t="s">
        <v>2709</v>
      </c>
      <c r="B3710" s="8">
        <v>8.08</v>
      </c>
      <c r="C3710" s="6">
        <v>0.06</v>
      </c>
      <c r="D3710" s="6">
        <v>0.79</v>
      </c>
      <c r="E3710" s="4"/>
      <c r="F3710" s="9"/>
      <c r="G3710" s="4"/>
      <c r="H3710" s="4"/>
      <c r="I3710" s="4"/>
    </row>
    <row r="3711" spans="1:9" x14ac:dyDescent="0.2">
      <c r="A3711" s="11" t="s">
        <v>2710</v>
      </c>
      <c r="B3711" s="8">
        <v>8.01</v>
      </c>
      <c r="C3711" s="5" t="s">
        <v>1205</v>
      </c>
      <c r="D3711" s="5" t="s">
        <v>1205</v>
      </c>
      <c r="E3711" s="4"/>
      <c r="F3711" s="9"/>
      <c r="G3711" s="4"/>
      <c r="H3711" s="4"/>
      <c r="I3711" s="4"/>
    </row>
    <row r="3712" spans="1:9" x14ac:dyDescent="0.2">
      <c r="A3712" s="11" t="s">
        <v>2711</v>
      </c>
      <c r="B3712" s="8">
        <v>7.96</v>
      </c>
      <c r="C3712" s="5" t="s">
        <v>1205</v>
      </c>
      <c r="D3712" s="5" t="s">
        <v>1205</v>
      </c>
      <c r="E3712" s="4"/>
      <c r="F3712" s="9"/>
      <c r="G3712" s="4"/>
      <c r="H3712" s="4"/>
      <c r="I3712" s="4"/>
    </row>
    <row r="3713" spans="1:9" x14ac:dyDescent="0.2">
      <c r="A3713" s="11" t="s">
        <v>2712</v>
      </c>
      <c r="B3713" s="8">
        <v>8.01</v>
      </c>
      <c r="C3713" s="5" t="s">
        <v>1205</v>
      </c>
      <c r="D3713" s="5" t="s">
        <v>1205</v>
      </c>
      <c r="E3713" s="4"/>
      <c r="F3713" s="9"/>
      <c r="G3713" s="4"/>
      <c r="H3713" s="4"/>
      <c r="I3713" s="4"/>
    </row>
    <row r="3714" spans="1:9" x14ac:dyDescent="0.2">
      <c r="A3714" s="11" t="s">
        <v>2713</v>
      </c>
      <c r="B3714" s="8">
        <v>7.99</v>
      </c>
      <c r="C3714" s="5" t="s">
        <v>1205</v>
      </c>
      <c r="D3714" s="5" t="s">
        <v>1205</v>
      </c>
      <c r="E3714" s="4"/>
      <c r="F3714" s="9"/>
      <c r="G3714" s="4"/>
      <c r="H3714" s="4"/>
      <c r="I3714" s="4"/>
    </row>
    <row r="3715" spans="1:9" x14ac:dyDescent="0.2">
      <c r="A3715" s="11" t="s">
        <v>2714</v>
      </c>
      <c r="B3715" s="8">
        <v>8.0399999999999991</v>
      </c>
      <c r="C3715" s="5" t="s">
        <v>1205</v>
      </c>
      <c r="D3715" s="5" t="s">
        <v>1205</v>
      </c>
      <c r="E3715" s="4"/>
      <c r="F3715" s="9"/>
      <c r="G3715" s="4"/>
      <c r="H3715" s="4"/>
      <c r="I3715" s="4"/>
    </row>
    <row r="3716" spans="1:9" x14ac:dyDescent="0.2">
      <c r="A3716" s="11" t="s">
        <v>2715</v>
      </c>
      <c r="B3716" s="8">
        <v>7.98</v>
      </c>
      <c r="C3716" s="5" t="s">
        <v>1205</v>
      </c>
      <c r="D3716" s="5" t="s">
        <v>1205</v>
      </c>
      <c r="E3716" s="4"/>
      <c r="F3716" s="9"/>
      <c r="G3716" s="4"/>
      <c r="H3716" s="4"/>
      <c r="I3716" s="4"/>
    </row>
    <row r="3717" spans="1:9" x14ac:dyDescent="0.2">
      <c r="A3717" s="11" t="s">
        <v>2716</v>
      </c>
      <c r="B3717" s="8">
        <v>8.01</v>
      </c>
      <c r="C3717" s="5" t="s">
        <v>1205</v>
      </c>
      <c r="D3717" s="5" t="s">
        <v>1205</v>
      </c>
      <c r="E3717" s="4"/>
      <c r="F3717" s="9"/>
      <c r="G3717" s="4"/>
      <c r="H3717" s="4"/>
      <c r="I3717" s="4"/>
    </row>
    <row r="3718" spans="1:9" x14ac:dyDescent="0.2">
      <c r="A3718" s="11" t="s">
        <v>2717</v>
      </c>
      <c r="B3718" s="8">
        <v>8.02</v>
      </c>
      <c r="C3718" s="5" t="s">
        <v>1205</v>
      </c>
      <c r="D3718" s="5" t="s">
        <v>1205</v>
      </c>
      <c r="E3718" s="4"/>
      <c r="F3718" s="9"/>
      <c r="G3718" s="4"/>
      <c r="H3718" s="4"/>
      <c r="I3718" s="4"/>
    </row>
    <row r="3719" spans="1:9" x14ac:dyDescent="0.2">
      <c r="A3719" s="11" t="s">
        <v>2718</v>
      </c>
      <c r="B3719" s="8">
        <v>8.0299999999999994</v>
      </c>
      <c r="C3719" s="5" t="s">
        <v>1205</v>
      </c>
      <c r="D3719" s="5" t="s">
        <v>1205</v>
      </c>
      <c r="E3719" s="4"/>
      <c r="F3719" s="9"/>
      <c r="G3719" s="4"/>
      <c r="H3719" s="4"/>
      <c r="I3719" s="4"/>
    </row>
    <row r="3720" spans="1:9" x14ac:dyDescent="0.2">
      <c r="A3720" s="11" t="s">
        <v>2719</v>
      </c>
      <c r="B3720" s="8">
        <v>8.0500000000000007</v>
      </c>
      <c r="C3720" s="5" t="s">
        <v>1205</v>
      </c>
      <c r="D3720" s="5" t="s">
        <v>1205</v>
      </c>
      <c r="E3720" s="4"/>
      <c r="F3720" s="9"/>
      <c r="G3720" s="4"/>
      <c r="H3720" s="4"/>
      <c r="I3720" s="4"/>
    </row>
    <row r="3721" spans="1:9" x14ac:dyDescent="0.2">
      <c r="A3721" s="11" t="s">
        <v>2720</v>
      </c>
      <c r="B3721" s="8">
        <v>8.1300000000000008</v>
      </c>
      <c r="C3721" s="5" t="s">
        <v>1205</v>
      </c>
      <c r="D3721" s="5" t="s">
        <v>1205</v>
      </c>
      <c r="E3721" s="4"/>
      <c r="F3721" s="9"/>
      <c r="G3721" s="4"/>
      <c r="H3721" s="4"/>
      <c r="I3721" s="4"/>
    </row>
    <row r="3722" spans="1:9" x14ac:dyDescent="0.2">
      <c r="A3722" s="11" t="s">
        <v>2721</v>
      </c>
      <c r="B3722" s="8">
        <v>8.1199999999999992</v>
      </c>
      <c r="C3722" s="5" t="s">
        <v>1205</v>
      </c>
      <c r="D3722" s="5" t="s">
        <v>1205</v>
      </c>
      <c r="E3722" s="4"/>
      <c r="F3722" s="9"/>
      <c r="G3722" s="4"/>
      <c r="H3722" s="4"/>
      <c r="I3722" s="4"/>
    </row>
    <row r="3723" spans="1:9" x14ac:dyDescent="0.2">
      <c r="A3723" s="11" t="s">
        <v>2722</v>
      </c>
      <c r="B3723" s="8">
        <v>8.1199999999999992</v>
      </c>
      <c r="C3723" s="5" t="s">
        <v>1205</v>
      </c>
      <c r="D3723" s="5" t="s">
        <v>1205</v>
      </c>
      <c r="E3723" s="4"/>
      <c r="F3723" s="9"/>
      <c r="G3723" s="4"/>
      <c r="H3723" s="4"/>
      <c r="I3723" s="4"/>
    </row>
    <row r="3724" spans="1:9" x14ac:dyDescent="0.2">
      <c r="A3724" s="11" t="s">
        <v>2723</v>
      </c>
      <c r="B3724" s="8">
        <v>8.08</v>
      </c>
      <c r="C3724" s="5" t="s">
        <v>1205</v>
      </c>
      <c r="D3724" s="5" t="s">
        <v>1205</v>
      </c>
      <c r="E3724" s="4"/>
      <c r="F3724" s="9"/>
      <c r="G3724" s="4"/>
      <c r="H3724" s="4"/>
      <c r="I3724" s="4"/>
    </row>
    <row r="3725" spans="1:9" x14ac:dyDescent="0.2">
      <c r="A3725" s="11" t="s">
        <v>2724</v>
      </c>
      <c r="B3725" s="8">
        <v>7.94</v>
      </c>
      <c r="C3725" s="5" t="s">
        <v>1205</v>
      </c>
      <c r="D3725" s="5" t="s">
        <v>1205</v>
      </c>
      <c r="E3725" s="4"/>
      <c r="F3725" s="9"/>
      <c r="G3725" s="4"/>
      <c r="H3725" s="4"/>
      <c r="I3725" s="4"/>
    </row>
    <row r="3726" spans="1:9" x14ac:dyDescent="0.2">
      <c r="A3726" s="11" t="s">
        <v>2725</v>
      </c>
      <c r="B3726" s="8">
        <v>8.0399999999999991</v>
      </c>
      <c r="C3726" s="5" t="s">
        <v>1205</v>
      </c>
      <c r="D3726" s="5" t="s">
        <v>1205</v>
      </c>
      <c r="E3726" s="4"/>
      <c r="F3726" s="9"/>
      <c r="G3726" s="4"/>
      <c r="H3726" s="4"/>
      <c r="I3726" s="4"/>
    </row>
    <row r="3727" spans="1:9" x14ac:dyDescent="0.2">
      <c r="A3727" s="11" t="s">
        <v>2726</v>
      </c>
      <c r="B3727" s="8">
        <v>7.99</v>
      </c>
      <c r="C3727" s="5" t="s">
        <v>1205</v>
      </c>
      <c r="D3727" s="5" t="s">
        <v>1205</v>
      </c>
      <c r="E3727" s="4"/>
      <c r="F3727" s="9"/>
      <c r="G3727" s="4"/>
      <c r="H3727" s="4"/>
      <c r="I3727" s="4"/>
    </row>
    <row r="3728" spans="1:9" x14ac:dyDescent="0.2">
      <c r="A3728" s="11" t="s">
        <v>2727</v>
      </c>
      <c r="B3728" s="8">
        <v>7.94</v>
      </c>
      <c r="C3728" s="5" t="s">
        <v>1205</v>
      </c>
      <c r="D3728" s="5" t="s">
        <v>1205</v>
      </c>
      <c r="E3728" s="4"/>
      <c r="F3728" s="9"/>
      <c r="G3728" s="4"/>
      <c r="H3728" s="4"/>
      <c r="I3728" s="4"/>
    </row>
    <row r="3729" spans="1:9" x14ac:dyDescent="0.2">
      <c r="A3729" s="11" t="s">
        <v>2728</v>
      </c>
      <c r="B3729" s="8">
        <v>8.0500000000000007</v>
      </c>
      <c r="C3729" s="5" t="s">
        <v>1205</v>
      </c>
      <c r="D3729" s="5" t="s">
        <v>1205</v>
      </c>
      <c r="E3729" s="4"/>
      <c r="F3729" s="9"/>
      <c r="G3729" s="4"/>
      <c r="H3729" s="4"/>
      <c r="I3729" s="4"/>
    </row>
    <row r="3730" spans="1:9" x14ac:dyDescent="0.2">
      <c r="A3730" s="11" t="s">
        <v>2729</v>
      </c>
      <c r="B3730" s="8">
        <v>8.17</v>
      </c>
      <c r="C3730" s="6">
        <v>0.05</v>
      </c>
      <c r="D3730" s="6">
        <v>0.65</v>
      </c>
      <c r="E3730" s="4"/>
      <c r="F3730" s="9"/>
      <c r="G3730" s="4"/>
      <c r="H3730" s="4"/>
      <c r="I3730" s="4"/>
    </row>
    <row r="3731" spans="1:9" x14ac:dyDescent="0.2">
      <c r="A3731" s="11" t="s">
        <v>2730</v>
      </c>
      <c r="B3731" s="8">
        <v>8.1199999999999992</v>
      </c>
      <c r="C3731" s="5" t="s">
        <v>1205</v>
      </c>
      <c r="D3731" s="5" t="s">
        <v>1205</v>
      </c>
      <c r="E3731" s="4"/>
      <c r="F3731" s="9"/>
      <c r="G3731" s="4"/>
      <c r="H3731" s="4"/>
      <c r="I3731" s="4"/>
    </row>
    <row r="3732" spans="1:9" x14ac:dyDescent="0.2">
      <c r="A3732" s="11" t="s">
        <v>2731</v>
      </c>
      <c r="B3732" s="8">
        <v>7.98</v>
      </c>
      <c r="C3732" s="5" t="s">
        <v>1205</v>
      </c>
      <c r="D3732" s="5" t="s">
        <v>1205</v>
      </c>
      <c r="E3732" s="4"/>
      <c r="F3732" s="9"/>
      <c r="G3732" s="4"/>
      <c r="H3732" s="4"/>
      <c r="I3732" s="4"/>
    </row>
    <row r="3733" spans="1:9" x14ac:dyDescent="0.2">
      <c r="A3733" s="11" t="s">
        <v>2732</v>
      </c>
      <c r="B3733" s="8">
        <v>7.99</v>
      </c>
      <c r="C3733" s="5" t="s">
        <v>1205</v>
      </c>
      <c r="D3733" s="5" t="s">
        <v>1205</v>
      </c>
      <c r="E3733" s="4"/>
      <c r="F3733" s="9"/>
      <c r="G3733" s="4"/>
      <c r="H3733" s="4"/>
      <c r="I3733" s="4"/>
    </row>
    <row r="3734" spans="1:9" x14ac:dyDescent="0.2">
      <c r="A3734" s="11" t="s">
        <v>2733</v>
      </c>
      <c r="B3734" s="8">
        <v>7.79</v>
      </c>
      <c r="C3734" s="5" t="s">
        <v>1205</v>
      </c>
      <c r="D3734" s="5" t="s">
        <v>1205</v>
      </c>
      <c r="E3734" s="4"/>
      <c r="F3734" s="9"/>
      <c r="G3734" s="4"/>
      <c r="H3734" s="4"/>
      <c r="I3734" s="4"/>
    </row>
    <row r="3735" spans="1:9" x14ac:dyDescent="0.2">
      <c r="A3735" s="11" t="s">
        <v>2734</v>
      </c>
      <c r="B3735" s="8">
        <v>7.71</v>
      </c>
      <c r="C3735" s="5" t="s">
        <v>1205</v>
      </c>
      <c r="D3735" s="5" t="s">
        <v>1205</v>
      </c>
      <c r="E3735" s="4"/>
      <c r="F3735" s="9"/>
      <c r="G3735" s="4"/>
      <c r="H3735" s="4"/>
      <c r="I3735" s="4"/>
    </row>
    <row r="3736" spans="1:9" x14ac:dyDescent="0.2">
      <c r="A3736" s="11" t="s">
        <v>2735</v>
      </c>
      <c r="B3736" s="8">
        <v>7.83</v>
      </c>
      <c r="C3736" s="5" t="s">
        <v>1205</v>
      </c>
      <c r="D3736" s="5" t="s">
        <v>1205</v>
      </c>
      <c r="E3736" s="4"/>
      <c r="F3736" s="9"/>
      <c r="G3736" s="4"/>
      <c r="H3736" s="4"/>
      <c r="I3736" s="4"/>
    </row>
    <row r="3737" spans="1:9" x14ac:dyDescent="0.2">
      <c r="A3737" s="11" t="s">
        <v>2736</v>
      </c>
      <c r="B3737" s="8">
        <v>8.02</v>
      </c>
      <c r="C3737" s="5" t="s">
        <v>1205</v>
      </c>
      <c r="D3737" s="5" t="s">
        <v>1205</v>
      </c>
      <c r="E3737" s="4"/>
      <c r="F3737" s="9"/>
      <c r="G3737" s="4"/>
      <c r="H3737" s="4"/>
      <c r="I3737" s="4"/>
    </row>
    <row r="3738" spans="1:9" x14ac:dyDescent="0.2">
      <c r="A3738" s="11" t="s">
        <v>2737</v>
      </c>
      <c r="B3738" s="8">
        <v>8.07</v>
      </c>
      <c r="C3738" s="5" t="s">
        <v>1205</v>
      </c>
      <c r="D3738" s="5" t="s">
        <v>1205</v>
      </c>
      <c r="E3738" s="4"/>
      <c r="F3738" s="9"/>
      <c r="G3738" s="4"/>
      <c r="H3738" s="4"/>
      <c r="I3738" s="4"/>
    </row>
    <row r="3739" spans="1:9" x14ac:dyDescent="0.2">
      <c r="A3739" s="11" t="s">
        <v>2738</v>
      </c>
      <c r="B3739" s="8">
        <v>8.16</v>
      </c>
      <c r="C3739" s="5" t="s">
        <v>1205</v>
      </c>
      <c r="D3739" s="5" t="s">
        <v>1205</v>
      </c>
      <c r="E3739" s="4"/>
      <c r="F3739" s="9"/>
      <c r="G3739" s="4"/>
      <c r="H3739" s="4"/>
      <c r="I3739" s="4"/>
    </row>
    <row r="3740" spans="1:9" x14ac:dyDescent="0.2">
      <c r="A3740" s="11" t="s">
        <v>2739</v>
      </c>
      <c r="B3740" s="8">
        <v>8.26</v>
      </c>
      <c r="C3740" s="5" t="s">
        <v>1205</v>
      </c>
      <c r="D3740" s="5" t="s">
        <v>1205</v>
      </c>
      <c r="E3740" s="4"/>
      <c r="F3740" s="9"/>
      <c r="G3740" s="4"/>
      <c r="H3740" s="4"/>
      <c r="I3740" s="4"/>
    </row>
    <row r="3741" spans="1:9" x14ac:dyDescent="0.2">
      <c r="A3741" s="11" t="s">
        <v>2740</v>
      </c>
      <c r="B3741" s="8">
        <v>8.17</v>
      </c>
      <c r="C3741" s="5" t="s">
        <v>1205</v>
      </c>
      <c r="D3741" s="5" t="s">
        <v>1205</v>
      </c>
      <c r="E3741" s="4"/>
      <c r="F3741" s="9"/>
      <c r="G3741" s="4"/>
      <c r="H3741" s="4"/>
      <c r="I3741" s="4"/>
    </row>
    <row r="3742" spans="1:9" x14ac:dyDescent="0.2">
      <c r="A3742" s="11" t="s">
        <v>2741</v>
      </c>
      <c r="B3742" s="8">
        <v>8.27</v>
      </c>
      <c r="C3742" s="5" t="s">
        <v>1205</v>
      </c>
      <c r="D3742" s="5" t="s">
        <v>1205</v>
      </c>
      <c r="E3742" s="4"/>
      <c r="F3742" s="9"/>
      <c r="G3742" s="4"/>
      <c r="H3742" s="4"/>
      <c r="I3742" s="4"/>
    </row>
    <row r="3743" spans="1:9" x14ac:dyDescent="0.2">
      <c r="A3743" s="11" t="s">
        <v>2742</v>
      </c>
      <c r="B3743" s="8">
        <v>8.36</v>
      </c>
      <c r="C3743" s="5" t="s">
        <v>1205</v>
      </c>
      <c r="D3743" s="5" t="s">
        <v>1205</v>
      </c>
      <c r="E3743" s="4"/>
      <c r="F3743" s="9"/>
      <c r="G3743" s="4"/>
      <c r="H3743" s="4"/>
      <c r="I3743" s="4"/>
    </row>
    <row r="3744" spans="1:9" x14ac:dyDescent="0.2">
      <c r="A3744" s="11" t="s">
        <v>2743</v>
      </c>
      <c r="B3744" s="8">
        <v>8.5</v>
      </c>
      <c r="C3744" s="5" t="s">
        <v>1205</v>
      </c>
      <c r="D3744" s="5" t="s">
        <v>1205</v>
      </c>
      <c r="E3744" s="4"/>
      <c r="F3744" s="9"/>
      <c r="G3744" s="4"/>
      <c r="H3744" s="4"/>
      <c r="I3744" s="4"/>
    </row>
    <row r="3745" spans="1:9" x14ac:dyDescent="0.2">
      <c r="A3745" s="11" t="s">
        <v>2744</v>
      </c>
      <c r="B3745" s="8">
        <v>8.39</v>
      </c>
      <c r="C3745" s="5" t="s">
        <v>1205</v>
      </c>
      <c r="D3745" s="5" t="s">
        <v>1205</v>
      </c>
      <c r="E3745" s="4"/>
      <c r="F3745" s="9"/>
      <c r="G3745" s="4"/>
      <c r="H3745" s="4"/>
      <c r="I3745" s="4"/>
    </row>
    <row r="3746" spans="1:9" x14ac:dyDescent="0.2">
      <c r="A3746" s="11" t="s">
        <v>2745</v>
      </c>
      <c r="B3746" s="8">
        <v>8.4499999999999993</v>
      </c>
      <c r="C3746" s="5" t="s">
        <v>1205</v>
      </c>
      <c r="D3746" s="5" t="s">
        <v>1205</v>
      </c>
      <c r="E3746" s="4"/>
      <c r="F3746" s="9"/>
      <c r="G3746" s="4"/>
      <c r="H3746" s="4"/>
      <c r="I3746" s="4"/>
    </row>
    <row r="3747" spans="1:9" x14ac:dyDescent="0.2">
      <c r="A3747" s="11" t="s">
        <v>2746</v>
      </c>
      <c r="B3747" s="8">
        <v>8.57</v>
      </c>
      <c r="C3747" s="5" t="s">
        <v>1205</v>
      </c>
      <c r="D3747" s="5" t="s">
        <v>1205</v>
      </c>
      <c r="E3747" s="4"/>
      <c r="F3747" s="9"/>
      <c r="G3747" s="4"/>
      <c r="H3747" s="4"/>
      <c r="I3747" s="4"/>
    </row>
    <row r="3748" spans="1:9" x14ac:dyDescent="0.2">
      <c r="A3748" s="11" t="s">
        <v>2747</v>
      </c>
      <c r="B3748" s="8">
        <v>8.5500000000000007</v>
      </c>
      <c r="C3748" s="5" t="s">
        <v>1205</v>
      </c>
      <c r="D3748" s="5" t="s">
        <v>1205</v>
      </c>
      <c r="E3748" s="4"/>
      <c r="F3748" s="9"/>
      <c r="G3748" s="4"/>
      <c r="H3748" s="4"/>
      <c r="I3748" s="4"/>
    </row>
    <row r="3749" spans="1:9" x14ac:dyDescent="0.2">
      <c r="A3749" s="11" t="s">
        <v>2748</v>
      </c>
      <c r="B3749" s="8">
        <v>8.4499999999999993</v>
      </c>
      <c r="C3749" s="5" t="s">
        <v>1205</v>
      </c>
      <c r="D3749" s="5" t="s">
        <v>1205</v>
      </c>
      <c r="E3749" s="4"/>
      <c r="F3749" s="9"/>
      <c r="G3749" s="4"/>
      <c r="H3749" s="4"/>
      <c r="I3749" s="4"/>
    </row>
    <row r="3750" spans="1:9" x14ac:dyDescent="0.2">
      <c r="A3750" s="11" t="s">
        <v>2749</v>
      </c>
      <c r="B3750" s="8">
        <v>8.39</v>
      </c>
      <c r="C3750" s="6">
        <v>0.05</v>
      </c>
      <c r="D3750" s="6">
        <v>0.63</v>
      </c>
      <c r="E3750" s="4"/>
      <c r="F3750" s="9"/>
      <c r="G3750" s="4"/>
      <c r="H3750" s="4"/>
      <c r="I3750" s="4"/>
    </row>
    <row r="3751" spans="1:9" x14ac:dyDescent="0.2">
      <c r="A3751" s="11" t="s">
        <v>2750</v>
      </c>
      <c r="B3751" s="8">
        <v>8.34</v>
      </c>
      <c r="C3751" s="5" t="s">
        <v>1205</v>
      </c>
      <c r="D3751" s="5" t="s">
        <v>1205</v>
      </c>
      <c r="E3751" s="4"/>
      <c r="F3751" s="9"/>
      <c r="G3751" s="4"/>
      <c r="H3751" s="4"/>
      <c r="I3751" s="4"/>
    </row>
    <row r="3752" spans="1:9" x14ac:dyDescent="0.2">
      <c r="A3752" s="11" t="s">
        <v>2751</v>
      </c>
      <c r="B3752" s="8">
        <v>8.23</v>
      </c>
      <c r="C3752" s="5" t="s">
        <v>1205</v>
      </c>
      <c r="D3752" s="5" t="s">
        <v>1205</v>
      </c>
      <c r="E3752" s="4"/>
      <c r="F3752" s="9"/>
      <c r="G3752" s="4"/>
      <c r="H3752" s="4"/>
      <c r="I3752" s="4"/>
    </row>
    <row r="3753" spans="1:9" x14ac:dyDescent="0.2">
      <c r="A3753" s="11" t="s">
        <v>2752</v>
      </c>
      <c r="B3753" s="8">
        <v>8.02</v>
      </c>
      <c r="C3753" s="5" t="s">
        <v>1205</v>
      </c>
      <c r="D3753" s="5" t="s">
        <v>1205</v>
      </c>
      <c r="E3753" s="4"/>
      <c r="F3753" s="9"/>
      <c r="G3753" s="4"/>
      <c r="H3753" s="4"/>
      <c r="I3753" s="4"/>
    </row>
    <row r="3754" spans="1:9" x14ac:dyDescent="0.2">
      <c r="A3754" s="11" t="s">
        <v>2753</v>
      </c>
      <c r="B3754" s="8">
        <v>8.07</v>
      </c>
      <c r="C3754" s="5" t="s">
        <v>1205</v>
      </c>
      <c r="D3754" s="5" t="s">
        <v>1205</v>
      </c>
      <c r="E3754" s="4"/>
      <c r="F3754" s="9"/>
      <c r="G3754" s="4"/>
      <c r="H3754" s="4"/>
      <c r="I3754" s="4"/>
    </row>
    <row r="3755" spans="1:9" x14ac:dyDescent="0.2">
      <c r="A3755" s="11" t="s">
        <v>2754</v>
      </c>
      <c r="B3755" s="8">
        <v>8.1</v>
      </c>
      <c r="C3755" s="5" t="s">
        <v>1205</v>
      </c>
      <c r="D3755" s="5" t="s">
        <v>1205</v>
      </c>
      <c r="E3755" s="4"/>
      <c r="F3755" s="9"/>
      <c r="G3755" s="4"/>
      <c r="H3755" s="4"/>
      <c r="I3755" s="4"/>
    </row>
    <row r="3756" spans="1:9" x14ac:dyDescent="0.2">
      <c r="A3756" s="11" t="s">
        <v>2755</v>
      </c>
      <c r="B3756" s="8">
        <v>8.2200000000000006</v>
      </c>
      <c r="C3756" s="5" t="s">
        <v>1205</v>
      </c>
      <c r="D3756" s="5" t="s">
        <v>1205</v>
      </c>
      <c r="E3756" s="4"/>
      <c r="F3756" s="9"/>
      <c r="G3756" s="4"/>
      <c r="H3756" s="4"/>
      <c r="I3756" s="4"/>
    </row>
    <row r="3757" spans="1:9" x14ac:dyDescent="0.2">
      <c r="A3757" s="11" t="s">
        <v>2756</v>
      </c>
      <c r="B3757" s="8">
        <v>8.32</v>
      </c>
      <c r="C3757" s="5" t="s">
        <v>1205</v>
      </c>
      <c r="D3757" s="5" t="s">
        <v>1205</v>
      </c>
      <c r="E3757" s="4"/>
      <c r="F3757" s="9"/>
      <c r="G3757" s="4"/>
      <c r="H3757" s="4"/>
      <c r="I3757" s="4"/>
    </row>
    <row r="3758" spans="1:9" x14ac:dyDescent="0.2">
      <c r="A3758" s="11" t="s">
        <v>2757</v>
      </c>
      <c r="B3758" s="8">
        <v>8.43</v>
      </c>
      <c r="C3758" s="5" t="s">
        <v>1205</v>
      </c>
      <c r="D3758" s="5" t="s">
        <v>1205</v>
      </c>
      <c r="E3758" s="4"/>
      <c r="F3758" s="9"/>
      <c r="G3758" s="4"/>
      <c r="H3758" s="4"/>
      <c r="I3758" s="4"/>
    </row>
    <row r="3759" spans="1:9" x14ac:dyDescent="0.2">
      <c r="A3759" s="11" t="s">
        <v>2758</v>
      </c>
      <c r="B3759" s="8">
        <v>8.3699999999999992</v>
      </c>
      <c r="C3759" s="5" t="s">
        <v>1205</v>
      </c>
      <c r="D3759" s="5" t="s">
        <v>1205</v>
      </c>
      <c r="E3759" s="4"/>
      <c r="F3759" s="9"/>
      <c r="G3759" s="4"/>
      <c r="H3759" s="4"/>
      <c r="I3759" s="4"/>
    </row>
    <row r="3760" spans="1:9" x14ac:dyDescent="0.2">
      <c r="A3760" s="11" t="s">
        <v>2759</v>
      </c>
      <c r="B3760" s="8">
        <v>8.23</v>
      </c>
      <c r="C3760" s="5" t="s">
        <v>1205</v>
      </c>
      <c r="D3760" s="5" t="s">
        <v>1205</v>
      </c>
      <c r="E3760" s="4"/>
      <c r="F3760" s="9"/>
      <c r="G3760" s="4"/>
      <c r="H3760" s="4"/>
      <c r="I3760" s="4"/>
    </row>
    <row r="3761" spans="1:9" x14ac:dyDescent="0.2">
      <c r="A3761" s="11" t="s">
        <v>2760</v>
      </c>
      <c r="B3761" s="8">
        <v>8.24</v>
      </c>
      <c r="C3761" s="5" t="s">
        <v>1205</v>
      </c>
      <c r="D3761" s="5" t="s">
        <v>1205</v>
      </c>
      <c r="E3761" s="4"/>
      <c r="F3761" s="9"/>
      <c r="G3761" s="4"/>
      <c r="H3761" s="4"/>
      <c r="I3761" s="4"/>
    </row>
    <row r="3762" spans="1:9" x14ac:dyDescent="0.2">
      <c r="A3762" s="11" t="s">
        <v>2761</v>
      </c>
      <c r="B3762" s="8">
        <v>8.4</v>
      </c>
      <c r="C3762" s="5" t="s">
        <v>1205</v>
      </c>
      <c r="D3762" s="5" t="s">
        <v>1205</v>
      </c>
      <c r="E3762" s="4"/>
      <c r="F3762" s="9"/>
      <c r="G3762" s="4"/>
      <c r="H3762" s="4"/>
      <c r="I3762" s="4"/>
    </row>
    <row r="3763" spans="1:9" x14ac:dyDescent="0.2">
      <c r="A3763" s="11" t="s">
        <v>2762</v>
      </c>
      <c r="B3763" s="8">
        <v>8.5500000000000007</v>
      </c>
      <c r="C3763" s="5" t="s">
        <v>1205</v>
      </c>
      <c r="D3763" s="5" t="s">
        <v>1205</v>
      </c>
      <c r="E3763" s="4"/>
      <c r="F3763" s="9"/>
      <c r="G3763" s="4"/>
      <c r="H3763" s="4"/>
      <c r="I3763" s="4"/>
    </row>
    <row r="3764" spans="1:9" x14ac:dyDescent="0.2">
      <c r="A3764" s="11" t="s">
        <v>2763</v>
      </c>
      <c r="B3764" s="8">
        <v>8.26</v>
      </c>
      <c r="C3764" s="5" t="s">
        <v>1205</v>
      </c>
      <c r="D3764" s="5" t="s">
        <v>1205</v>
      </c>
      <c r="E3764" s="4"/>
      <c r="F3764" s="9"/>
      <c r="G3764" s="4"/>
      <c r="H3764" s="4"/>
      <c r="I3764" s="4"/>
    </row>
    <row r="3765" spans="1:9" x14ac:dyDescent="0.2">
      <c r="A3765" s="11" t="s">
        <v>2764</v>
      </c>
      <c r="B3765" s="8">
        <v>8.11</v>
      </c>
      <c r="C3765" s="5" t="s">
        <v>1205</v>
      </c>
      <c r="D3765" s="5" t="s">
        <v>1205</v>
      </c>
      <c r="E3765" s="4"/>
      <c r="F3765" s="9"/>
      <c r="G3765" s="4"/>
      <c r="H3765" s="4"/>
      <c r="I3765" s="4"/>
    </row>
    <row r="3766" spans="1:9" x14ac:dyDescent="0.2">
      <c r="A3766" s="11" t="s">
        <v>2765</v>
      </c>
      <c r="B3766" s="8">
        <v>8.48</v>
      </c>
      <c r="C3766" s="5" t="s">
        <v>1205</v>
      </c>
      <c r="D3766" s="5" t="s">
        <v>1205</v>
      </c>
      <c r="E3766" s="4"/>
      <c r="F3766" s="9"/>
      <c r="G3766" s="4"/>
      <c r="H3766" s="4"/>
      <c r="I3766" s="4"/>
    </row>
    <row r="3767" spans="1:9" x14ac:dyDescent="0.2">
      <c r="A3767" s="11" t="s">
        <v>2766</v>
      </c>
      <c r="B3767" s="8">
        <v>8.5399999999999991</v>
      </c>
      <c r="C3767" s="5" t="s">
        <v>1205</v>
      </c>
      <c r="D3767" s="5" t="s">
        <v>1205</v>
      </c>
      <c r="E3767" s="4"/>
      <c r="F3767" s="9"/>
      <c r="G3767" s="4"/>
      <c r="H3767" s="4"/>
      <c r="I3767" s="4"/>
    </row>
    <row r="3768" spans="1:9" x14ac:dyDescent="0.2">
      <c r="A3768" s="11" t="s">
        <v>2767</v>
      </c>
      <c r="B3768" s="8">
        <v>8.77</v>
      </c>
      <c r="C3768" s="5" t="s">
        <v>1205</v>
      </c>
      <c r="D3768" s="5" t="s">
        <v>1205</v>
      </c>
      <c r="E3768" s="4"/>
      <c r="F3768" s="9"/>
      <c r="G3768" s="4"/>
      <c r="H3768" s="4"/>
      <c r="I3768" s="4"/>
    </row>
    <row r="3769" spans="1:9" x14ac:dyDescent="0.2">
      <c r="A3769" s="11" t="s">
        <v>2768</v>
      </c>
      <c r="B3769" s="8">
        <v>8.86</v>
      </c>
      <c r="C3769" s="5" t="s">
        <v>1205</v>
      </c>
      <c r="D3769" s="5" t="s">
        <v>1205</v>
      </c>
      <c r="E3769" s="4"/>
      <c r="F3769" s="9"/>
      <c r="G3769" s="4"/>
      <c r="H3769" s="4"/>
      <c r="I3769" s="4"/>
    </row>
    <row r="3770" spans="1:9" x14ac:dyDescent="0.2">
      <c r="A3770" s="11" t="s">
        <v>2769</v>
      </c>
      <c r="B3770" s="8">
        <v>9.09</v>
      </c>
      <c r="C3770" s="5" t="s">
        <v>1205</v>
      </c>
      <c r="D3770" s="5" t="s">
        <v>1205</v>
      </c>
      <c r="E3770" s="4"/>
      <c r="F3770" s="9"/>
      <c r="G3770" s="4"/>
      <c r="H3770" s="4"/>
      <c r="I3770" s="4"/>
    </row>
    <row r="3771" spans="1:9" x14ac:dyDescent="0.2">
      <c r="A3771" s="11" t="s">
        <v>2770</v>
      </c>
      <c r="B3771" s="8">
        <v>9.1</v>
      </c>
      <c r="C3771" s="5" t="s">
        <v>1205</v>
      </c>
      <c r="D3771" s="5" t="s">
        <v>1205</v>
      </c>
      <c r="E3771" s="4"/>
      <c r="F3771" s="9"/>
      <c r="G3771" s="4"/>
      <c r="H3771" s="4"/>
      <c r="I3771" s="4"/>
    </row>
    <row r="3772" spans="1:9" x14ac:dyDescent="0.2">
      <c r="A3772" s="11" t="s">
        <v>2771</v>
      </c>
      <c r="B3772" s="8">
        <v>9.1199999999999992</v>
      </c>
      <c r="C3772" s="5" t="s">
        <v>1205</v>
      </c>
      <c r="D3772" s="5" t="s">
        <v>1205</v>
      </c>
      <c r="E3772" s="4"/>
      <c r="F3772" s="9"/>
      <c r="G3772" s="4"/>
      <c r="H3772" s="4"/>
      <c r="I3772" s="4"/>
    </row>
    <row r="3773" spans="1:9" x14ac:dyDescent="0.2">
      <c r="A3773" s="11" t="s">
        <v>2772</v>
      </c>
      <c r="B3773" s="8">
        <v>9.02</v>
      </c>
      <c r="C3773" s="6">
        <v>-7.0000000000000007E-2</v>
      </c>
      <c r="D3773" s="6">
        <v>-0.81</v>
      </c>
      <c r="E3773" s="4"/>
      <c r="F3773" s="9"/>
      <c r="G3773" s="4"/>
      <c r="H3773" s="4"/>
      <c r="I3773" s="4"/>
    </row>
    <row r="3774" spans="1:9" x14ac:dyDescent="0.2">
      <c r="A3774" s="11" t="s">
        <v>2773</v>
      </c>
      <c r="B3774" s="8">
        <v>9.09</v>
      </c>
      <c r="C3774" s="5" t="s">
        <v>1205</v>
      </c>
      <c r="D3774" s="5" t="s">
        <v>1205</v>
      </c>
      <c r="E3774" s="4"/>
      <c r="F3774" s="9"/>
      <c r="G3774" s="4"/>
      <c r="H3774" s="4"/>
      <c r="I3774" s="4"/>
    </row>
    <row r="3775" spans="1:9" x14ac:dyDescent="0.2">
      <c r="A3775" s="11" t="s">
        <v>2774</v>
      </c>
      <c r="B3775" s="8">
        <v>9.2200000000000006</v>
      </c>
      <c r="C3775" s="5" t="s">
        <v>1205</v>
      </c>
      <c r="D3775" s="5" t="s">
        <v>1205</v>
      </c>
      <c r="E3775" s="4"/>
      <c r="F3775" s="9"/>
      <c r="G3775" s="4"/>
      <c r="H3775" s="4"/>
      <c r="I3775" s="4"/>
    </row>
    <row r="3776" spans="1:9" x14ac:dyDescent="0.2">
      <c r="A3776" s="11" t="s">
        <v>2775</v>
      </c>
      <c r="B3776" s="8">
        <v>9.2799999999999994</v>
      </c>
      <c r="C3776" s="5" t="s">
        <v>1205</v>
      </c>
      <c r="D3776" s="5" t="s">
        <v>1205</v>
      </c>
      <c r="E3776" s="4"/>
      <c r="F3776" s="9"/>
      <c r="G3776" s="4"/>
      <c r="H3776" s="4"/>
      <c r="I3776" s="4"/>
    </row>
    <row r="3777" spans="1:9" x14ac:dyDescent="0.2">
      <c r="A3777" s="11" t="s">
        <v>2776</v>
      </c>
      <c r="B3777" s="8">
        <v>9.24</v>
      </c>
      <c r="C3777" s="5" t="s">
        <v>1205</v>
      </c>
      <c r="D3777" s="5" t="s">
        <v>1205</v>
      </c>
      <c r="E3777" s="4"/>
      <c r="F3777" s="9"/>
      <c r="G3777" s="4"/>
      <c r="H3777" s="4"/>
      <c r="I3777" s="4"/>
    </row>
    <row r="3778" spans="1:9" x14ac:dyDescent="0.2">
      <c r="A3778" s="11" t="s">
        <v>2777</v>
      </c>
      <c r="B3778" s="8">
        <v>9.24</v>
      </c>
      <c r="C3778" s="5" t="s">
        <v>1205</v>
      </c>
      <c r="D3778" s="5" t="s">
        <v>1205</v>
      </c>
      <c r="E3778" s="4"/>
      <c r="F3778" s="9"/>
      <c r="G3778" s="4"/>
      <c r="H3778" s="4"/>
      <c r="I3778" s="4"/>
    </row>
    <row r="3779" spans="1:9" x14ac:dyDescent="0.2">
      <c r="A3779" s="11" t="s">
        <v>2778</v>
      </c>
      <c r="B3779" s="8">
        <v>9.39</v>
      </c>
      <c r="C3779" s="5" t="s">
        <v>1205</v>
      </c>
      <c r="D3779" s="5" t="s">
        <v>1205</v>
      </c>
      <c r="E3779" s="4"/>
      <c r="F3779" s="9"/>
      <c r="G3779" s="4"/>
      <c r="H3779" s="4"/>
      <c r="I3779" s="4"/>
    </row>
    <row r="3780" spans="1:9" x14ac:dyDescent="0.2">
      <c r="A3780" s="11" t="s">
        <v>2779</v>
      </c>
      <c r="B3780" s="8">
        <v>9.41</v>
      </c>
      <c r="C3780" s="5" t="s">
        <v>1205</v>
      </c>
      <c r="D3780" s="5" t="s">
        <v>1205</v>
      </c>
      <c r="E3780" s="4"/>
      <c r="F3780" s="9"/>
      <c r="G3780" s="4"/>
      <c r="H3780" s="4"/>
      <c r="I3780" s="4"/>
    </row>
    <row r="3781" spans="1:9" x14ac:dyDescent="0.2">
      <c r="A3781" s="11" t="s">
        <v>2780</v>
      </c>
      <c r="B3781" s="8">
        <v>9.17</v>
      </c>
      <c r="C3781" s="5" t="s">
        <v>1205</v>
      </c>
      <c r="D3781" s="5" t="s">
        <v>1205</v>
      </c>
      <c r="E3781" s="4"/>
      <c r="F3781" s="9"/>
      <c r="G3781" s="4"/>
      <c r="H3781" s="4"/>
      <c r="I3781" s="4"/>
    </row>
    <row r="3782" spans="1:9" x14ac:dyDescent="0.2">
      <c r="A3782" s="11" t="s">
        <v>2781</v>
      </c>
      <c r="B3782" s="8">
        <v>9.2899999999999991</v>
      </c>
      <c r="C3782" s="5" t="s">
        <v>1205</v>
      </c>
      <c r="D3782" s="5" t="s">
        <v>1205</v>
      </c>
      <c r="E3782" s="4"/>
      <c r="F3782" s="9"/>
      <c r="G3782" s="4"/>
      <c r="H3782" s="4"/>
      <c r="I3782" s="4"/>
    </row>
    <row r="3783" spans="1:9" x14ac:dyDescent="0.2">
      <c r="A3783" s="11" t="s">
        <v>2782</v>
      </c>
      <c r="B3783" s="8">
        <v>9.33</v>
      </c>
      <c r="C3783" s="5" t="s">
        <v>1205</v>
      </c>
      <c r="D3783" s="5" t="s">
        <v>1205</v>
      </c>
      <c r="E3783" s="4"/>
      <c r="F3783" s="9"/>
      <c r="G3783" s="4"/>
      <c r="H3783" s="4"/>
      <c r="I3783" s="4"/>
    </row>
    <row r="3784" spans="1:9" x14ac:dyDescent="0.2">
      <c r="A3784" s="11" t="s">
        <v>2783</v>
      </c>
      <c r="B3784" s="8">
        <v>9.5</v>
      </c>
      <c r="C3784" s="5" t="s">
        <v>1205</v>
      </c>
      <c r="D3784" s="5" t="s">
        <v>1205</v>
      </c>
      <c r="E3784" s="4"/>
      <c r="F3784" s="9"/>
      <c r="G3784" s="4"/>
      <c r="H3784" s="4"/>
      <c r="I3784" s="4"/>
    </row>
    <row r="3785" spans="1:9" x14ac:dyDescent="0.2">
      <c r="A3785" s="11" t="s">
        <v>2784</v>
      </c>
      <c r="B3785" s="8">
        <v>9.67</v>
      </c>
      <c r="C3785" s="5" t="s">
        <v>1205</v>
      </c>
      <c r="D3785" s="5" t="s">
        <v>1205</v>
      </c>
      <c r="E3785" s="4"/>
      <c r="F3785" s="9"/>
      <c r="G3785" s="4"/>
      <c r="H3785" s="4"/>
      <c r="I3785" s="4"/>
    </row>
    <row r="3786" spans="1:9" x14ac:dyDescent="0.2">
      <c r="A3786" s="11" t="s">
        <v>2785</v>
      </c>
      <c r="B3786" s="8">
        <v>9.64</v>
      </c>
      <c r="C3786" s="5" t="s">
        <v>1205</v>
      </c>
      <c r="D3786" s="5" t="s">
        <v>1205</v>
      </c>
      <c r="E3786" s="4"/>
      <c r="F3786" s="9"/>
      <c r="G3786" s="4"/>
      <c r="H3786" s="4"/>
      <c r="I3786" s="4"/>
    </row>
    <row r="3787" spans="1:9" x14ac:dyDescent="0.2">
      <c r="A3787" s="11" t="s">
        <v>2786</v>
      </c>
      <c r="B3787" s="8">
        <v>9.67</v>
      </c>
      <c r="C3787" s="5" t="s">
        <v>1205</v>
      </c>
      <c r="D3787" s="5" t="s">
        <v>1205</v>
      </c>
      <c r="E3787" s="4"/>
      <c r="F3787" s="9"/>
      <c r="G3787" s="4"/>
      <c r="H3787" s="4"/>
      <c r="I3787" s="4"/>
    </row>
    <row r="3788" spans="1:9" x14ac:dyDescent="0.2">
      <c r="A3788" s="11" t="s">
        <v>2787</v>
      </c>
      <c r="B3788" s="8">
        <v>9.7899999999999991</v>
      </c>
      <c r="C3788" s="5" t="s">
        <v>1205</v>
      </c>
      <c r="D3788" s="5" t="s">
        <v>1205</v>
      </c>
      <c r="E3788" s="4"/>
      <c r="F3788" s="9"/>
      <c r="G3788" s="4"/>
      <c r="H3788" s="4"/>
      <c r="I3788" s="4"/>
    </row>
    <row r="3789" spans="1:9" x14ac:dyDescent="0.2">
      <c r="A3789" s="11" t="s">
        <v>2788</v>
      </c>
      <c r="B3789" s="8">
        <v>9.83</v>
      </c>
      <c r="C3789" s="5" t="s">
        <v>1205</v>
      </c>
      <c r="D3789" s="5" t="s">
        <v>1205</v>
      </c>
      <c r="E3789" s="4"/>
      <c r="F3789" s="9"/>
      <c r="G3789" s="4"/>
      <c r="H3789" s="4"/>
      <c r="I3789" s="4"/>
    </row>
    <row r="3790" spans="1:9" x14ac:dyDescent="0.2">
      <c r="A3790" s="11" t="s">
        <v>2789</v>
      </c>
      <c r="B3790" s="8">
        <v>9.7100000000000009</v>
      </c>
      <c r="C3790" s="5" t="s">
        <v>1205</v>
      </c>
      <c r="D3790" s="5" t="s">
        <v>1205</v>
      </c>
      <c r="E3790" s="4"/>
      <c r="F3790" s="9"/>
      <c r="G3790" s="4"/>
      <c r="H3790" s="4"/>
      <c r="I3790" s="4"/>
    </row>
    <row r="3791" spans="1:9" x14ac:dyDescent="0.2">
      <c r="A3791" s="11" t="s">
        <v>2790</v>
      </c>
      <c r="B3791" s="8">
        <v>9.8000000000000007</v>
      </c>
      <c r="C3791" s="5" t="s">
        <v>1205</v>
      </c>
      <c r="D3791" s="5" t="s">
        <v>1205</v>
      </c>
      <c r="E3791" s="4"/>
      <c r="F3791" s="9"/>
      <c r="G3791" s="4"/>
      <c r="H3791" s="4"/>
      <c r="I3791" s="4"/>
    </row>
    <row r="3792" spans="1:9" x14ac:dyDescent="0.2">
      <c r="A3792" s="11" t="s">
        <v>2791</v>
      </c>
      <c r="B3792" s="8">
        <v>9.85</v>
      </c>
      <c r="C3792" s="5" t="s">
        <v>1205</v>
      </c>
      <c r="D3792" s="5" t="s">
        <v>1205</v>
      </c>
      <c r="E3792" s="4"/>
      <c r="F3792" s="9"/>
      <c r="G3792" s="4"/>
      <c r="H3792" s="4"/>
      <c r="I3792" s="4"/>
    </row>
    <row r="3793" spans="1:9" x14ac:dyDescent="0.2">
      <c r="A3793" s="11" t="s">
        <v>2792</v>
      </c>
      <c r="B3793" s="8">
        <v>9.91</v>
      </c>
      <c r="C3793" s="5" t="s">
        <v>1205</v>
      </c>
      <c r="D3793" s="5" t="s">
        <v>1205</v>
      </c>
      <c r="E3793" s="4"/>
      <c r="F3793" s="9"/>
      <c r="G3793" s="4"/>
      <c r="H3793" s="4"/>
      <c r="I3793" s="4"/>
    </row>
    <row r="3794" spans="1:9" x14ac:dyDescent="0.2">
      <c r="A3794" s="11" t="s">
        <v>2793</v>
      </c>
      <c r="B3794" s="8">
        <v>9.92</v>
      </c>
      <c r="C3794" s="5" t="s">
        <v>1205</v>
      </c>
      <c r="D3794" s="5" t="s">
        <v>1205</v>
      </c>
      <c r="E3794" s="4"/>
      <c r="F3794" s="9"/>
      <c r="G3794" s="4"/>
      <c r="H3794" s="4"/>
      <c r="I3794" s="4"/>
    </row>
    <row r="3795" spans="1:9" x14ac:dyDescent="0.2">
      <c r="A3795" s="11" t="s">
        <v>2794</v>
      </c>
      <c r="B3795" s="8">
        <v>9.9499999999999993</v>
      </c>
      <c r="C3795" s="6">
        <v>0.04</v>
      </c>
      <c r="D3795" s="6">
        <v>0.42</v>
      </c>
      <c r="E3795" s="4"/>
      <c r="F3795" s="9"/>
      <c r="G3795" s="4"/>
      <c r="H3795" s="4"/>
      <c r="I3795" s="4"/>
    </row>
    <row r="3796" spans="1:9" x14ac:dyDescent="0.2">
      <c r="A3796" s="11" t="s">
        <v>2795</v>
      </c>
      <c r="B3796" s="8">
        <v>9.91</v>
      </c>
      <c r="C3796" s="5" t="s">
        <v>1205</v>
      </c>
      <c r="D3796" s="5" t="s">
        <v>1205</v>
      </c>
      <c r="E3796" s="4"/>
      <c r="F3796" s="9"/>
      <c r="G3796" s="4"/>
      <c r="H3796" s="4"/>
      <c r="I3796" s="4"/>
    </row>
    <row r="3797" spans="1:9" x14ac:dyDescent="0.2">
      <c r="A3797" s="11" t="s">
        <v>2796</v>
      </c>
      <c r="B3797" s="8">
        <v>9.89</v>
      </c>
      <c r="C3797" s="5" t="s">
        <v>1205</v>
      </c>
      <c r="D3797" s="5" t="s">
        <v>1205</v>
      </c>
      <c r="E3797" s="4"/>
      <c r="F3797" s="9"/>
      <c r="G3797" s="4"/>
      <c r="H3797" s="4"/>
      <c r="I3797" s="4"/>
    </row>
    <row r="3798" spans="1:9" x14ac:dyDescent="0.2">
      <c r="A3798" s="11" t="s">
        <v>2797</v>
      </c>
      <c r="B3798" s="8">
        <v>9.9</v>
      </c>
      <c r="C3798" s="5" t="s">
        <v>1205</v>
      </c>
      <c r="D3798" s="5" t="s">
        <v>1205</v>
      </c>
      <c r="E3798" s="4"/>
      <c r="F3798" s="9"/>
      <c r="G3798" s="4"/>
      <c r="H3798" s="4"/>
      <c r="I3798" s="4"/>
    </row>
    <row r="3799" spans="1:9" x14ac:dyDescent="0.2">
      <c r="A3799" s="11" t="s">
        <v>2798</v>
      </c>
      <c r="B3799" s="8">
        <v>9.93</v>
      </c>
      <c r="C3799" s="5" t="s">
        <v>1205</v>
      </c>
      <c r="D3799" s="5" t="s">
        <v>1205</v>
      </c>
      <c r="E3799" s="4"/>
      <c r="F3799" s="9"/>
      <c r="G3799" s="4"/>
      <c r="H3799" s="4"/>
      <c r="I3799" s="4"/>
    </row>
    <row r="3800" spans="1:9" x14ac:dyDescent="0.2">
      <c r="A3800" s="11" t="s">
        <v>2799</v>
      </c>
      <c r="B3800" s="8">
        <v>9.89</v>
      </c>
      <c r="C3800" s="5" t="s">
        <v>1205</v>
      </c>
      <c r="D3800" s="5" t="s">
        <v>1205</v>
      </c>
      <c r="E3800" s="4"/>
      <c r="F3800" s="9"/>
      <c r="G3800" s="4"/>
      <c r="H3800" s="4"/>
      <c r="I3800" s="4"/>
    </row>
    <row r="3801" spans="1:9" x14ac:dyDescent="0.2">
      <c r="A3801" s="11" t="s">
        <v>2800</v>
      </c>
      <c r="B3801" s="8">
        <v>9.86</v>
      </c>
      <c r="C3801" s="5" t="s">
        <v>1205</v>
      </c>
      <c r="D3801" s="5" t="s">
        <v>1205</v>
      </c>
      <c r="E3801" s="4"/>
      <c r="F3801" s="9"/>
      <c r="G3801" s="4"/>
      <c r="H3801" s="4"/>
      <c r="I3801" s="4"/>
    </row>
    <row r="3802" spans="1:9" x14ac:dyDescent="0.2">
      <c r="A3802" s="11" t="s">
        <v>2801</v>
      </c>
      <c r="B3802" s="8">
        <v>9.83</v>
      </c>
      <c r="C3802" s="5" t="s">
        <v>1205</v>
      </c>
      <c r="D3802" s="5" t="s">
        <v>1205</v>
      </c>
      <c r="E3802" s="4"/>
      <c r="F3802" s="9"/>
      <c r="G3802" s="4"/>
      <c r="H3802" s="4"/>
      <c r="I3802" s="4"/>
    </row>
    <row r="3803" spans="1:9" x14ac:dyDescent="0.2">
      <c r="A3803" s="11" t="s">
        <v>2802</v>
      </c>
      <c r="B3803" s="8">
        <v>9.84</v>
      </c>
      <c r="C3803" s="5" t="s">
        <v>1205</v>
      </c>
      <c r="D3803" s="5" t="s">
        <v>1205</v>
      </c>
      <c r="E3803" s="4"/>
      <c r="F3803" s="9"/>
      <c r="G3803" s="4"/>
      <c r="H3803" s="4"/>
      <c r="I3803" s="4"/>
    </row>
    <row r="3804" spans="1:9" x14ac:dyDescent="0.2">
      <c r="A3804" s="11" t="s">
        <v>2803</v>
      </c>
      <c r="B3804" s="8">
        <v>9.93</v>
      </c>
      <c r="C3804" s="5" t="s">
        <v>1205</v>
      </c>
      <c r="D3804" s="5" t="s">
        <v>1205</v>
      </c>
      <c r="E3804" s="4"/>
      <c r="F3804" s="9"/>
      <c r="G3804" s="4"/>
      <c r="H3804" s="4"/>
      <c r="I3804" s="4"/>
    </row>
    <row r="3805" spans="1:9" x14ac:dyDescent="0.2">
      <c r="A3805" s="11" t="s">
        <v>2804</v>
      </c>
      <c r="B3805" s="8">
        <v>9.91</v>
      </c>
      <c r="C3805" s="5" t="s">
        <v>1205</v>
      </c>
      <c r="D3805" s="5" t="s">
        <v>1205</v>
      </c>
      <c r="E3805" s="4"/>
      <c r="F3805" s="9"/>
      <c r="G3805" s="4"/>
      <c r="H3805" s="4"/>
      <c r="I3805" s="4"/>
    </row>
    <row r="3806" spans="1:9" x14ac:dyDescent="0.2">
      <c r="A3806" s="11" t="s">
        <v>2805</v>
      </c>
      <c r="B3806" s="8">
        <v>9.9</v>
      </c>
      <c r="C3806" s="5" t="s">
        <v>1205</v>
      </c>
      <c r="D3806" s="5" t="s">
        <v>1205</v>
      </c>
      <c r="E3806" s="4"/>
      <c r="F3806" s="9"/>
      <c r="G3806" s="4"/>
      <c r="H3806" s="4"/>
      <c r="I3806" s="4"/>
    </row>
    <row r="3807" spans="1:9" x14ac:dyDescent="0.2">
      <c r="A3807" s="11" t="s">
        <v>2806</v>
      </c>
      <c r="B3807" s="8">
        <v>9.93</v>
      </c>
      <c r="C3807" s="5" t="s">
        <v>1205</v>
      </c>
      <c r="D3807" s="5" t="s">
        <v>1205</v>
      </c>
      <c r="E3807" s="4"/>
      <c r="F3807" s="9"/>
      <c r="G3807" s="4"/>
      <c r="H3807" s="4"/>
      <c r="I3807" s="4"/>
    </row>
    <row r="3808" spans="1:9" x14ac:dyDescent="0.2">
      <c r="A3808" s="11" t="s">
        <v>2807</v>
      </c>
      <c r="B3808" s="8">
        <v>9.9499999999999993</v>
      </c>
      <c r="C3808" s="5" t="s">
        <v>1205</v>
      </c>
      <c r="D3808" s="5" t="s">
        <v>1205</v>
      </c>
      <c r="E3808" s="4"/>
      <c r="F3808" s="9"/>
      <c r="G3808" s="4"/>
      <c r="H3808" s="4"/>
      <c r="I3808" s="4"/>
    </row>
    <row r="3809" spans="1:9" x14ac:dyDescent="0.2">
      <c r="A3809" s="11" t="s">
        <v>2808</v>
      </c>
      <c r="B3809" s="8">
        <v>9.89</v>
      </c>
      <c r="C3809" s="5" t="s">
        <v>1205</v>
      </c>
      <c r="D3809" s="5" t="s">
        <v>1205</v>
      </c>
      <c r="E3809" s="4"/>
      <c r="F3809" s="9"/>
      <c r="G3809" s="4"/>
      <c r="H3809" s="4"/>
      <c r="I3809" s="4"/>
    </row>
    <row r="3810" spans="1:9" x14ac:dyDescent="0.2">
      <c r="A3810" s="11" t="s">
        <v>2809</v>
      </c>
      <c r="B3810" s="8">
        <v>9.84</v>
      </c>
      <c r="C3810" s="5" t="s">
        <v>1205</v>
      </c>
      <c r="D3810" s="5" t="s">
        <v>1205</v>
      </c>
      <c r="E3810" s="4"/>
      <c r="F3810" s="9"/>
      <c r="G3810" s="4"/>
      <c r="H3810" s="4"/>
      <c r="I3810" s="4"/>
    </row>
    <row r="3811" spans="1:9" x14ac:dyDescent="0.2">
      <c r="A3811" s="11" t="s">
        <v>2810</v>
      </c>
      <c r="B3811" s="8">
        <v>9.8000000000000007</v>
      </c>
      <c r="C3811" s="5" t="s">
        <v>1205</v>
      </c>
      <c r="D3811" s="5" t="s">
        <v>1205</v>
      </c>
      <c r="E3811" s="4"/>
      <c r="F3811" s="9"/>
      <c r="G3811" s="4"/>
      <c r="H3811" s="4"/>
      <c r="I3811" s="4"/>
    </row>
    <row r="3812" spans="1:9" x14ac:dyDescent="0.2">
      <c r="A3812" s="11" t="s">
        <v>2811</v>
      </c>
      <c r="B3812" s="8">
        <v>9.76</v>
      </c>
      <c r="C3812" s="5" t="s">
        <v>1205</v>
      </c>
      <c r="D3812" s="5" t="s">
        <v>1205</v>
      </c>
      <c r="E3812" s="4"/>
      <c r="F3812" s="9"/>
      <c r="G3812" s="4"/>
      <c r="H3812" s="4"/>
      <c r="I3812" s="4"/>
    </row>
    <row r="3813" spans="1:9" x14ac:dyDescent="0.2">
      <c r="A3813" s="11" t="s">
        <v>2812</v>
      </c>
      <c r="B3813" s="8">
        <v>9.75</v>
      </c>
      <c r="C3813" s="5" t="s">
        <v>1205</v>
      </c>
      <c r="D3813" s="5" t="s">
        <v>1205</v>
      </c>
      <c r="E3813" s="4"/>
      <c r="F3813" s="9"/>
      <c r="G3813" s="4"/>
      <c r="H3813" s="4"/>
      <c r="I3813" s="4"/>
    </row>
    <row r="3814" spans="1:9" x14ac:dyDescent="0.2">
      <c r="A3814" s="11" t="s">
        <v>2813</v>
      </c>
      <c r="B3814" s="8">
        <v>9.81</v>
      </c>
      <c r="C3814" s="5" t="s">
        <v>1205</v>
      </c>
      <c r="D3814" s="5" t="s">
        <v>1205</v>
      </c>
      <c r="E3814" s="4"/>
      <c r="F3814" s="9"/>
      <c r="G3814" s="4"/>
      <c r="H3814" s="4"/>
      <c r="I3814" s="4"/>
    </row>
    <row r="3815" spans="1:9" x14ac:dyDescent="0.2">
      <c r="A3815" s="11" t="s">
        <v>2814</v>
      </c>
      <c r="B3815" s="8">
        <v>9.84</v>
      </c>
      <c r="C3815" s="6">
        <v>0.01</v>
      </c>
      <c r="D3815" s="6">
        <v>0.11</v>
      </c>
      <c r="E3815" s="4"/>
      <c r="F3815" s="9"/>
      <c r="G3815" s="4"/>
      <c r="H3815" s="4"/>
      <c r="I3815" s="4"/>
    </row>
    <row r="3816" spans="1:9" x14ac:dyDescent="0.2">
      <c r="A3816" s="11" t="s">
        <v>2815</v>
      </c>
      <c r="B3816" s="8">
        <v>9.83</v>
      </c>
      <c r="C3816" s="5" t="s">
        <v>1205</v>
      </c>
      <c r="D3816" s="5" t="s">
        <v>1205</v>
      </c>
      <c r="E3816" s="4"/>
      <c r="F3816" s="9"/>
      <c r="G3816" s="4"/>
      <c r="H3816" s="4"/>
      <c r="I3816" s="4"/>
    </row>
    <row r="3817" spans="1:9" x14ac:dyDescent="0.2">
      <c r="A3817" s="11" t="s">
        <v>2816</v>
      </c>
      <c r="B3817" s="8">
        <v>9.7200000000000006</v>
      </c>
      <c r="C3817" s="5" t="s">
        <v>1205</v>
      </c>
      <c r="D3817" s="5" t="s">
        <v>1205</v>
      </c>
      <c r="E3817" s="4"/>
      <c r="F3817" s="9"/>
      <c r="G3817" s="4"/>
      <c r="H3817" s="4"/>
      <c r="I3817" s="4"/>
    </row>
    <row r="3818" spans="1:9" x14ac:dyDescent="0.2">
      <c r="A3818" s="11" t="s">
        <v>2817</v>
      </c>
      <c r="B3818" s="8">
        <v>9.74</v>
      </c>
      <c r="C3818" s="5" t="s">
        <v>1205</v>
      </c>
      <c r="D3818" s="5" t="s">
        <v>1205</v>
      </c>
      <c r="E3818" s="4"/>
      <c r="F3818" s="9"/>
      <c r="G3818" s="4"/>
      <c r="H3818" s="4"/>
      <c r="I3818" s="4"/>
    </row>
    <row r="3819" spans="1:9" x14ac:dyDescent="0.2">
      <c r="A3819" s="11" t="s">
        <v>2818</v>
      </c>
      <c r="B3819" s="8">
        <v>9.76</v>
      </c>
      <c r="C3819" s="5" t="s">
        <v>1205</v>
      </c>
      <c r="D3819" s="5" t="s">
        <v>1205</v>
      </c>
      <c r="E3819" s="4"/>
      <c r="F3819" s="9"/>
      <c r="G3819" s="4"/>
      <c r="H3819" s="4"/>
      <c r="I3819" s="4"/>
    </row>
    <row r="3820" spans="1:9" x14ac:dyDescent="0.2">
      <c r="A3820" s="11" t="s">
        <v>2819</v>
      </c>
      <c r="B3820" s="8">
        <v>9.82</v>
      </c>
      <c r="C3820" s="5" t="s">
        <v>1205</v>
      </c>
      <c r="D3820" s="5" t="s">
        <v>1205</v>
      </c>
      <c r="E3820" s="4"/>
      <c r="F3820" s="9"/>
      <c r="G3820" s="4"/>
      <c r="H3820" s="4"/>
      <c r="I3820" s="4"/>
    </row>
    <row r="3821" spans="1:9" x14ac:dyDescent="0.2">
      <c r="A3821" s="11" t="s">
        <v>2820</v>
      </c>
      <c r="B3821" s="8">
        <v>9.8000000000000007</v>
      </c>
      <c r="C3821" s="5" t="s">
        <v>1205</v>
      </c>
      <c r="D3821" s="5" t="s">
        <v>1205</v>
      </c>
      <c r="E3821" s="4"/>
      <c r="F3821" s="9"/>
      <c r="G3821" s="4"/>
      <c r="H3821" s="4"/>
      <c r="I3821" s="4"/>
    </row>
    <row r="3822" spans="1:9" x14ac:dyDescent="0.2">
      <c r="A3822" s="11" t="s">
        <v>2821</v>
      </c>
      <c r="B3822" s="8">
        <v>9.6999999999999993</v>
      </c>
      <c r="C3822" s="5" t="s">
        <v>1205</v>
      </c>
      <c r="D3822" s="5" t="s">
        <v>1205</v>
      </c>
      <c r="E3822" s="4"/>
      <c r="F3822" s="9"/>
      <c r="G3822" s="4"/>
      <c r="H3822" s="4"/>
      <c r="I3822" s="4"/>
    </row>
    <row r="3823" spans="1:9" x14ac:dyDescent="0.2">
      <c r="A3823" s="11" t="s">
        <v>2822</v>
      </c>
      <c r="B3823" s="8">
        <v>9.73</v>
      </c>
      <c r="C3823" s="5" t="s">
        <v>1205</v>
      </c>
      <c r="D3823" s="5" t="s">
        <v>1205</v>
      </c>
      <c r="E3823" s="4"/>
      <c r="F3823" s="9"/>
      <c r="G3823" s="4"/>
      <c r="H3823" s="4"/>
      <c r="I3823" s="4"/>
    </row>
    <row r="3824" spans="1:9" x14ac:dyDescent="0.2">
      <c r="A3824" s="11" t="s">
        <v>2823</v>
      </c>
      <c r="B3824" s="8">
        <v>9.69</v>
      </c>
      <c r="C3824" s="5" t="s">
        <v>1205</v>
      </c>
      <c r="D3824" s="5" t="s">
        <v>1205</v>
      </c>
      <c r="E3824" s="4"/>
      <c r="F3824" s="9"/>
      <c r="G3824" s="4"/>
      <c r="H3824" s="4"/>
      <c r="I3824" s="4"/>
    </row>
    <row r="3825" spans="1:9" x14ac:dyDescent="0.2">
      <c r="A3825" s="11" t="s">
        <v>2824</v>
      </c>
      <c r="B3825" s="8">
        <v>9.7100000000000009</v>
      </c>
      <c r="C3825" s="5" t="s">
        <v>1205</v>
      </c>
      <c r="D3825" s="5" t="s">
        <v>1205</v>
      </c>
      <c r="E3825" s="4"/>
      <c r="F3825" s="9"/>
      <c r="G3825" s="4"/>
      <c r="H3825" s="4"/>
      <c r="I3825" s="4"/>
    </row>
    <row r="3826" spans="1:9" x14ac:dyDescent="0.2">
      <c r="A3826" s="11" t="s">
        <v>2825</v>
      </c>
      <c r="B3826" s="8">
        <v>9.58</v>
      </c>
      <c r="C3826" s="5" t="s">
        <v>1205</v>
      </c>
      <c r="D3826" s="5" t="s">
        <v>1205</v>
      </c>
      <c r="E3826" s="4"/>
      <c r="F3826" s="9"/>
      <c r="G3826" s="4"/>
      <c r="H3826" s="4"/>
      <c r="I3826" s="4"/>
    </row>
    <row r="3827" spans="1:9" x14ac:dyDescent="0.2">
      <c r="A3827" s="11" t="s">
        <v>2826</v>
      </c>
      <c r="B3827" s="8">
        <v>9.58</v>
      </c>
      <c r="C3827" s="5" t="s">
        <v>1205</v>
      </c>
      <c r="D3827" s="5" t="s">
        <v>1205</v>
      </c>
      <c r="E3827" s="4"/>
      <c r="F3827" s="9"/>
      <c r="G3827" s="4"/>
      <c r="H3827" s="4"/>
      <c r="I3827" s="4"/>
    </row>
    <row r="3828" spans="1:9" x14ac:dyDescent="0.2">
      <c r="A3828" s="11" t="s">
        <v>2827</v>
      </c>
      <c r="B3828" s="8">
        <v>9.7200000000000006</v>
      </c>
      <c r="C3828" s="5" t="s">
        <v>1205</v>
      </c>
      <c r="D3828" s="5" t="s">
        <v>1205</v>
      </c>
      <c r="E3828" s="4"/>
      <c r="F3828" s="9"/>
      <c r="G3828" s="4"/>
      <c r="H3828" s="4"/>
      <c r="I3828" s="4"/>
    </row>
    <row r="3829" spans="1:9" x14ac:dyDescent="0.2">
      <c r="A3829" s="11" t="s">
        <v>2828</v>
      </c>
      <c r="B3829" s="8">
        <v>9.69</v>
      </c>
      <c r="C3829" s="5" t="s">
        <v>1205</v>
      </c>
      <c r="D3829" s="5" t="s">
        <v>1205</v>
      </c>
      <c r="E3829" s="4"/>
      <c r="F3829" s="9"/>
      <c r="G3829" s="4"/>
      <c r="H3829" s="4"/>
      <c r="I3829" s="4"/>
    </row>
    <row r="3830" spans="1:9" x14ac:dyDescent="0.2">
      <c r="A3830" s="11" t="s">
        <v>2829</v>
      </c>
      <c r="B3830" s="8">
        <v>9.75</v>
      </c>
      <c r="C3830" s="5" t="s">
        <v>1205</v>
      </c>
      <c r="D3830" s="5" t="s">
        <v>1205</v>
      </c>
      <c r="E3830" s="4"/>
      <c r="F3830" s="9"/>
      <c r="G3830" s="4"/>
      <c r="H3830" s="4"/>
      <c r="I3830" s="4"/>
    </row>
    <row r="3831" spans="1:9" x14ac:dyDescent="0.2">
      <c r="A3831" s="11" t="s">
        <v>2830</v>
      </c>
      <c r="B3831" s="8">
        <v>9.82</v>
      </c>
      <c r="C3831" s="5" t="s">
        <v>1205</v>
      </c>
      <c r="D3831" s="5" t="s">
        <v>1205</v>
      </c>
      <c r="E3831" s="4"/>
      <c r="F3831" s="9"/>
      <c r="G3831" s="4"/>
      <c r="H3831" s="4"/>
      <c r="I3831" s="4"/>
    </row>
    <row r="3832" spans="1:9" x14ac:dyDescent="0.2">
      <c r="A3832" s="11" t="s">
        <v>2831</v>
      </c>
      <c r="B3832" s="8">
        <v>9.7899999999999991</v>
      </c>
      <c r="C3832" s="5" t="s">
        <v>1205</v>
      </c>
      <c r="D3832" s="5" t="s">
        <v>1205</v>
      </c>
      <c r="E3832" s="4"/>
      <c r="F3832" s="9"/>
      <c r="G3832" s="4"/>
      <c r="H3832" s="4"/>
      <c r="I3832" s="4"/>
    </row>
    <row r="3833" spans="1:9" x14ac:dyDescent="0.2">
      <c r="A3833" s="11" t="s">
        <v>2832</v>
      </c>
      <c r="B3833" s="8">
        <v>9.8699999999999992</v>
      </c>
      <c r="C3833" s="5" t="s">
        <v>1205</v>
      </c>
      <c r="D3833" s="5" t="s">
        <v>1205</v>
      </c>
      <c r="E3833" s="4"/>
      <c r="F3833" s="9"/>
      <c r="G3833" s="4"/>
      <c r="H3833" s="4"/>
      <c r="I3833" s="4"/>
    </row>
    <row r="3834" spans="1:9" x14ac:dyDescent="0.2">
      <c r="A3834" s="11" t="s">
        <v>2833</v>
      </c>
      <c r="B3834" s="8">
        <v>9.7899999999999991</v>
      </c>
      <c r="C3834" s="5" t="s">
        <v>1205</v>
      </c>
      <c r="D3834" s="5" t="s">
        <v>1205</v>
      </c>
      <c r="E3834" s="4"/>
      <c r="F3834" s="9"/>
      <c r="G3834" s="4"/>
      <c r="H3834" s="4"/>
      <c r="I3834" s="4"/>
    </row>
    <row r="3835" spans="1:9" x14ac:dyDescent="0.2">
      <c r="A3835" s="11" t="s">
        <v>2834</v>
      </c>
      <c r="B3835" s="8">
        <v>9.7899999999999991</v>
      </c>
      <c r="C3835" s="5" t="s">
        <v>1205</v>
      </c>
      <c r="D3835" s="5" t="s">
        <v>1205</v>
      </c>
      <c r="E3835" s="4"/>
      <c r="F3835" s="9"/>
      <c r="G3835" s="4"/>
      <c r="H3835" s="4"/>
      <c r="I3835" s="4"/>
    </row>
    <row r="3836" spans="1:9" x14ac:dyDescent="0.2">
      <c r="A3836" s="11" t="s">
        <v>2835</v>
      </c>
      <c r="B3836" s="8">
        <v>9.86</v>
      </c>
      <c r="C3836" s="5" t="s">
        <v>1205</v>
      </c>
      <c r="D3836" s="5" t="s">
        <v>1205</v>
      </c>
      <c r="E3836" s="4"/>
      <c r="F3836" s="9"/>
      <c r="G3836" s="4"/>
      <c r="H3836" s="4"/>
      <c r="I3836" s="4"/>
    </row>
    <row r="3837" spans="1:9" x14ac:dyDescent="0.2">
      <c r="A3837" s="11" t="s">
        <v>2836</v>
      </c>
      <c r="B3837" s="8">
        <v>9.8699999999999992</v>
      </c>
      <c r="C3837" s="5" t="s">
        <v>1205</v>
      </c>
      <c r="D3837" s="5" t="s">
        <v>1205</v>
      </c>
      <c r="E3837" s="4"/>
      <c r="F3837" s="9"/>
      <c r="G3837" s="4"/>
      <c r="H3837" s="4"/>
      <c r="I3837" s="4"/>
    </row>
    <row r="3838" spans="1:9" x14ac:dyDescent="0.2">
      <c r="A3838" s="11" t="s">
        <v>2837</v>
      </c>
      <c r="B3838" s="8">
        <v>9.92</v>
      </c>
      <c r="C3838" s="6">
        <v>-0.03</v>
      </c>
      <c r="D3838" s="6">
        <v>-0.32</v>
      </c>
      <c r="E3838" s="4"/>
      <c r="F3838" s="9"/>
      <c r="G3838" s="4"/>
      <c r="H3838" s="4"/>
      <c r="I3838" s="4"/>
    </row>
    <row r="3839" spans="1:9" x14ac:dyDescent="0.2">
      <c r="A3839" s="11" t="s">
        <v>2838</v>
      </c>
      <c r="B3839" s="8">
        <v>9.9600000000000009</v>
      </c>
      <c r="C3839" s="5" t="s">
        <v>1205</v>
      </c>
      <c r="D3839" s="5" t="s">
        <v>1205</v>
      </c>
      <c r="E3839" s="4"/>
      <c r="F3839" s="9"/>
      <c r="G3839" s="4"/>
      <c r="H3839" s="4"/>
      <c r="I3839" s="4"/>
    </row>
    <row r="3840" spans="1:9" x14ac:dyDescent="0.2">
      <c r="A3840" s="11" t="s">
        <v>2839</v>
      </c>
      <c r="B3840" s="8">
        <v>10.039999999999999</v>
      </c>
      <c r="C3840" s="5" t="s">
        <v>1205</v>
      </c>
      <c r="D3840" s="5" t="s">
        <v>1205</v>
      </c>
      <c r="E3840" s="4"/>
      <c r="F3840" s="9"/>
      <c r="G3840" s="4"/>
      <c r="H3840" s="4"/>
      <c r="I3840" s="4"/>
    </row>
    <row r="3841" spans="1:9" x14ac:dyDescent="0.2">
      <c r="A3841" s="11" t="s">
        <v>2840</v>
      </c>
      <c r="B3841" s="8">
        <v>10.1</v>
      </c>
      <c r="C3841" s="5" t="s">
        <v>1205</v>
      </c>
      <c r="D3841" s="5" t="s">
        <v>1205</v>
      </c>
      <c r="E3841" s="4"/>
      <c r="F3841" s="9"/>
      <c r="G3841" s="4"/>
      <c r="H3841" s="4"/>
      <c r="I3841" s="4"/>
    </row>
    <row r="3842" spans="1:9" x14ac:dyDescent="0.2">
      <c r="A3842" s="11" t="s">
        <v>2841</v>
      </c>
      <c r="B3842" s="8">
        <v>10.06</v>
      </c>
      <c r="C3842" s="5" t="s">
        <v>1205</v>
      </c>
      <c r="D3842" s="5" t="s">
        <v>1205</v>
      </c>
      <c r="E3842" s="4"/>
      <c r="F3842" s="9"/>
      <c r="G3842" s="4"/>
      <c r="H3842" s="4"/>
      <c r="I3842" s="4"/>
    </row>
    <row r="3843" spans="1:9" x14ac:dyDescent="0.2">
      <c r="A3843" s="11" t="s">
        <v>2842</v>
      </c>
      <c r="B3843" s="8">
        <v>10.14</v>
      </c>
      <c r="C3843" s="5" t="s">
        <v>1205</v>
      </c>
      <c r="D3843" s="5" t="s">
        <v>1205</v>
      </c>
      <c r="E3843" s="4"/>
      <c r="F3843" s="9"/>
      <c r="G3843" s="4"/>
      <c r="H3843" s="4"/>
      <c r="I3843" s="4"/>
    </row>
    <row r="3844" spans="1:9" x14ac:dyDescent="0.2">
      <c r="A3844" s="11" t="s">
        <v>2843</v>
      </c>
      <c r="B3844" s="8">
        <v>10.24</v>
      </c>
      <c r="C3844" s="5" t="s">
        <v>1205</v>
      </c>
      <c r="D3844" s="5" t="s">
        <v>1205</v>
      </c>
      <c r="E3844" s="4"/>
      <c r="F3844" s="9"/>
      <c r="G3844" s="4"/>
      <c r="H3844" s="4"/>
      <c r="I3844" s="4"/>
    </row>
    <row r="3845" spans="1:9" x14ac:dyDescent="0.2">
      <c r="A3845" s="11" t="s">
        <v>2844</v>
      </c>
      <c r="B3845" s="8">
        <v>10.26</v>
      </c>
      <c r="C3845" s="5" t="s">
        <v>1205</v>
      </c>
      <c r="D3845" s="5" t="s">
        <v>1205</v>
      </c>
      <c r="E3845" s="4"/>
      <c r="F3845" s="9"/>
      <c r="G3845" s="4"/>
      <c r="H3845" s="4"/>
      <c r="I3845" s="4"/>
    </row>
    <row r="3846" spans="1:9" x14ac:dyDescent="0.2">
      <c r="A3846" s="11" t="s">
        <v>2845</v>
      </c>
      <c r="B3846" s="8">
        <v>10.29</v>
      </c>
      <c r="C3846" s="5" t="s">
        <v>1205</v>
      </c>
      <c r="D3846" s="5" t="s">
        <v>1205</v>
      </c>
      <c r="E3846" s="4"/>
      <c r="F3846" s="9"/>
      <c r="G3846" s="4"/>
      <c r="H3846" s="4"/>
      <c r="I3846" s="4"/>
    </row>
    <row r="3847" spans="1:9" x14ac:dyDescent="0.2">
      <c r="A3847" s="11" t="s">
        <v>2846</v>
      </c>
      <c r="B3847" s="8">
        <v>10.220000000000001</v>
      </c>
      <c r="C3847" s="5" t="s">
        <v>1205</v>
      </c>
      <c r="D3847" s="5" t="s">
        <v>1205</v>
      </c>
      <c r="E3847" s="4"/>
      <c r="F3847" s="9"/>
      <c r="G3847" s="4"/>
      <c r="H3847" s="4"/>
      <c r="I3847" s="4"/>
    </row>
    <row r="3848" spans="1:9" x14ac:dyDescent="0.2">
      <c r="A3848" s="11" t="s">
        <v>2847</v>
      </c>
      <c r="B3848" s="8">
        <v>10.23</v>
      </c>
      <c r="C3848" s="5" t="s">
        <v>1205</v>
      </c>
      <c r="D3848" s="5" t="s">
        <v>1205</v>
      </c>
      <c r="E3848" s="4"/>
      <c r="F3848" s="9"/>
      <c r="G3848" s="4"/>
      <c r="H3848" s="4"/>
      <c r="I3848" s="4"/>
    </row>
    <row r="3849" spans="1:9" x14ac:dyDescent="0.2">
      <c r="A3849" s="11" t="s">
        <v>2848</v>
      </c>
      <c r="B3849" s="8">
        <v>10.26</v>
      </c>
      <c r="C3849" s="5" t="s">
        <v>1205</v>
      </c>
      <c r="D3849" s="5" t="s">
        <v>1205</v>
      </c>
      <c r="E3849" s="4"/>
      <c r="F3849" s="9"/>
      <c r="G3849" s="4"/>
      <c r="H3849" s="4"/>
      <c r="I3849" s="4"/>
    </row>
    <row r="3850" spans="1:9" x14ac:dyDescent="0.2">
      <c r="A3850" s="11" t="s">
        <v>2849</v>
      </c>
      <c r="B3850" s="8">
        <v>10.28</v>
      </c>
      <c r="C3850" s="5" t="s">
        <v>1205</v>
      </c>
      <c r="D3850" s="5" t="s">
        <v>1205</v>
      </c>
      <c r="E3850" s="4"/>
      <c r="F3850" s="9"/>
      <c r="G3850" s="4"/>
      <c r="H3850" s="4"/>
      <c r="I3850" s="4"/>
    </row>
    <row r="3851" spans="1:9" x14ac:dyDescent="0.2">
      <c r="A3851" s="11" t="s">
        <v>2850</v>
      </c>
      <c r="B3851" s="8">
        <v>10.29</v>
      </c>
      <c r="C3851" s="5" t="s">
        <v>1205</v>
      </c>
      <c r="D3851" s="5" t="s">
        <v>1205</v>
      </c>
      <c r="E3851" s="4"/>
      <c r="F3851" s="9"/>
      <c r="G3851" s="4"/>
      <c r="H3851" s="4"/>
      <c r="I3851" s="4"/>
    </row>
    <row r="3852" spans="1:9" x14ac:dyDescent="0.2">
      <c r="A3852" s="11" t="s">
        <v>2851</v>
      </c>
      <c r="B3852" s="8">
        <v>10.36</v>
      </c>
      <c r="C3852" s="5" t="s">
        <v>1205</v>
      </c>
      <c r="D3852" s="5" t="s">
        <v>1205</v>
      </c>
      <c r="E3852" s="4"/>
      <c r="F3852" s="9"/>
      <c r="G3852" s="4"/>
      <c r="H3852" s="4"/>
      <c r="I3852" s="4"/>
    </row>
    <row r="3853" spans="1:9" x14ac:dyDescent="0.2">
      <c r="A3853" s="11" t="s">
        <v>2852</v>
      </c>
      <c r="B3853" s="8">
        <v>10.43</v>
      </c>
      <c r="C3853" s="5" t="s">
        <v>1205</v>
      </c>
      <c r="D3853" s="5" t="s">
        <v>1205</v>
      </c>
      <c r="E3853" s="4"/>
      <c r="F3853" s="9"/>
      <c r="G3853" s="4"/>
      <c r="H3853" s="4"/>
      <c r="I3853" s="4"/>
    </row>
    <row r="3854" spans="1:9" x14ac:dyDescent="0.2">
      <c r="A3854" s="11" t="s">
        <v>2853</v>
      </c>
      <c r="B3854" s="8">
        <v>10.47</v>
      </c>
      <c r="C3854" s="5" t="s">
        <v>1205</v>
      </c>
      <c r="D3854" s="5" t="s">
        <v>1205</v>
      </c>
      <c r="E3854" s="4"/>
      <c r="F3854" s="9"/>
      <c r="G3854" s="4"/>
      <c r="H3854" s="4"/>
      <c r="I3854" s="4"/>
    </row>
    <row r="3855" spans="1:9" x14ac:dyDescent="0.2">
      <c r="A3855" s="11" t="s">
        <v>2854</v>
      </c>
      <c r="B3855" s="8">
        <v>10.49</v>
      </c>
      <c r="C3855" s="5" t="s">
        <v>1205</v>
      </c>
      <c r="D3855" s="5" t="s">
        <v>1205</v>
      </c>
      <c r="E3855" s="4"/>
      <c r="F3855" s="9"/>
      <c r="G3855" s="4"/>
      <c r="H3855" s="4"/>
      <c r="I3855" s="4"/>
    </row>
    <row r="3856" spans="1:9" x14ac:dyDescent="0.2">
      <c r="A3856" s="11" t="s">
        <v>2855</v>
      </c>
      <c r="B3856" s="8">
        <v>10.51</v>
      </c>
      <c r="C3856" s="5" t="s">
        <v>1205</v>
      </c>
      <c r="D3856" s="5" t="s">
        <v>1205</v>
      </c>
      <c r="E3856" s="4"/>
      <c r="F3856" s="9"/>
      <c r="G3856" s="4"/>
      <c r="H3856" s="4"/>
      <c r="I3856" s="4"/>
    </row>
    <row r="3857" spans="1:9" x14ac:dyDescent="0.2">
      <c r="A3857" s="11" t="s">
        <v>2856</v>
      </c>
      <c r="B3857" s="8">
        <v>10.52</v>
      </c>
      <c r="C3857" s="5" t="s">
        <v>1205</v>
      </c>
      <c r="D3857" s="5" t="s">
        <v>1205</v>
      </c>
      <c r="E3857" s="4"/>
      <c r="F3857" s="9"/>
      <c r="G3857" s="4"/>
      <c r="H3857" s="4"/>
      <c r="I3857" s="4"/>
    </row>
    <row r="3858" spans="1:9" x14ac:dyDescent="0.2">
      <c r="A3858" s="11" t="s">
        <v>2857</v>
      </c>
      <c r="B3858" s="8">
        <v>10.54</v>
      </c>
      <c r="C3858" s="6">
        <v>0.03</v>
      </c>
      <c r="D3858" s="6">
        <v>0.3</v>
      </c>
      <c r="E3858" s="4"/>
      <c r="F3858" s="9"/>
      <c r="G3858" s="4"/>
      <c r="H3858" s="4"/>
      <c r="I3858" s="4"/>
    </row>
    <row r="3859" spans="1:9" x14ac:dyDescent="0.2">
      <c r="A3859" s="11" t="s">
        <v>2858</v>
      </c>
      <c r="B3859" s="8">
        <v>10.51</v>
      </c>
      <c r="C3859" s="5" t="s">
        <v>1205</v>
      </c>
      <c r="D3859" s="5" t="s">
        <v>1205</v>
      </c>
      <c r="E3859" s="4"/>
      <c r="F3859" s="9"/>
      <c r="G3859" s="4"/>
      <c r="H3859" s="4"/>
      <c r="I3859" s="4"/>
    </row>
    <row r="3860" spans="1:9" x14ac:dyDescent="0.2">
      <c r="A3860" s="11" t="s">
        <v>2859</v>
      </c>
      <c r="B3860" s="8">
        <v>10.47</v>
      </c>
      <c r="C3860" s="5" t="s">
        <v>1205</v>
      </c>
      <c r="D3860" s="5" t="s">
        <v>1205</v>
      </c>
      <c r="E3860" s="4"/>
      <c r="F3860" s="9"/>
      <c r="G3860" s="4"/>
      <c r="H3860" s="4"/>
      <c r="I3860" s="4"/>
    </row>
    <row r="3861" spans="1:9" x14ac:dyDescent="0.2">
      <c r="A3861" s="11" t="s">
        <v>2860</v>
      </c>
      <c r="B3861" s="8">
        <v>10.43</v>
      </c>
      <c r="C3861" s="5" t="s">
        <v>1205</v>
      </c>
      <c r="D3861" s="5" t="s">
        <v>1205</v>
      </c>
      <c r="E3861" s="4"/>
      <c r="F3861" s="9"/>
      <c r="G3861" s="4"/>
      <c r="H3861" s="4"/>
      <c r="I3861" s="4"/>
    </row>
    <row r="3862" spans="1:9" x14ac:dyDescent="0.2">
      <c r="A3862" s="11" t="s">
        <v>2861</v>
      </c>
      <c r="B3862" s="8">
        <v>10.41</v>
      </c>
      <c r="C3862" s="5" t="s">
        <v>1205</v>
      </c>
      <c r="D3862" s="5" t="s">
        <v>1205</v>
      </c>
      <c r="E3862" s="4"/>
      <c r="F3862" s="9"/>
      <c r="G3862" s="4"/>
      <c r="H3862" s="4"/>
      <c r="I3862" s="4"/>
    </row>
    <row r="3863" spans="1:9" x14ac:dyDescent="0.2">
      <c r="A3863" s="11" t="s">
        <v>2862</v>
      </c>
      <c r="B3863" s="8">
        <v>10.45</v>
      </c>
      <c r="C3863" s="5" t="s">
        <v>1205</v>
      </c>
      <c r="D3863" s="5" t="s">
        <v>1205</v>
      </c>
      <c r="E3863" s="4"/>
      <c r="F3863" s="9"/>
      <c r="G3863" s="4"/>
      <c r="H3863" s="4"/>
      <c r="I3863" s="4"/>
    </row>
    <row r="3864" spans="1:9" x14ac:dyDescent="0.2">
      <c r="A3864" s="11" t="s">
        <v>2863</v>
      </c>
      <c r="B3864" s="8">
        <v>10.49</v>
      </c>
      <c r="C3864" s="5" t="s">
        <v>1205</v>
      </c>
      <c r="D3864" s="5" t="s">
        <v>1205</v>
      </c>
      <c r="E3864" s="4"/>
      <c r="F3864" s="9"/>
      <c r="G3864" s="4"/>
      <c r="H3864" s="4"/>
      <c r="I3864" s="4"/>
    </row>
    <row r="3865" spans="1:9" x14ac:dyDescent="0.2">
      <c r="A3865" s="11" t="s">
        <v>2864</v>
      </c>
      <c r="B3865" s="8">
        <v>10.55</v>
      </c>
      <c r="C3865" s="5" t="s">
        <v>1205</v>
      </c>
      <c r="D3865" s="5" t="s">
        <v>1205</v>
      </c>
      <c r="E3865" s="4"/>
      <c r="F3865" s="9"/>
      <c r="G3865" s="4"/>
      <c r="H3865" s="4"/>
      <c r="I3865" s="4"/>
    </row>
    <row r="3866" spans="1:9" x14ac:dyDescent="0.2">
      <c r="A3866" s="11" t="s">
        <v>2865</v>
      </c>
      <c r="B3866" s="8">
        <v>10.59</v>
      </c>
      <c r="C3866" s="5" t="s">
        <v>1205</v>
      </c>
      <c r="D3866" s="5" t="s">
        <v>1205</v>
      </c>
      <c r="E3866" s="4"/>
      <c r="F3866" s="9"/>
      <c r="G3866" s="4"/>
      <c r="H3866" s="4"/>
      <c r="I3866" s="4"/>
    </row>
    <row r="3867" spans="1:9" x14ac:dyDescent="0.2">
      <c r="A3867" s="11" t="s">
        <v>2866</v>
      </c>
      <c r="B3867" s="8">
        <v>10.68</v>
      </c>
      <c r="C3867" s="5" t="s">
        <v>1205</v>
      </c>
      <c r="D3867" s="5" t="s">
        <v>1205</v>
      </c>
      <c r="E3867" s="4"/>
      <c r="F3867" s="9"/>
      <c r="G3867" s="4"/>
      <c r="H3867" s="4"/>
      <c r="I3867" s="4"/>
    </row>
    <row r="3868" spans="1:9" x14ac:dyDescent="0.2">
      <c r="A3868" s="11" t="s">
        <v>2867</v>
      </c>
      <c r="B3868" s="8">
        <v>10.66</v>
      </c>
      <c r="C3868" s="5" t="s">
        <v>1205</v>
      </c>
      <c r="D3868" s="5" t="s">
        <v>1205</v>
      </c>
      <c r="E3868" s="4"/>
      <c r="F3868" s="9"/>
      <c r="G3868" s="4"/>
      <c r="H3868" s="4"/>
      <c r="I3868" s="4"/>
    </row>
    <row r="3869" spans="1:9" x14ac:dyDescent="0.2">
      <c r="A3869" s="11" t="s">
        <v>2868</v>
      </c>
      <c r="B3869" s="8">
        <v>10.59</v>
      </c>
      <c r="C3869" s="5" t="s">
        <v>1205</v>
      </c>
      <c r="D3869" s="5" t="s">
        <v>1205</v>
      </c>
      <c r="E3869" s="4"/>
      <c r="F3869" s="9"/>
      <c r="G3869" s="4"/>
      <c r="H3869" s="4"/>
      <c r="I3869" s="4"/>
    </row>
    <row r="3870" spans="1:9" x14ac:dyDescent="0.2">
      <c r="A3870" s="11" t="s">
        <v>2869</v>
      </c>
      <c r="B3870" s="8">
        <v>10.6</v>
      </c>
      <c r="C3870" s="5" t="s">
        <v>1205</v>
      </c>
      <c r="D3870" s="5" t="s">
        <v>1205</v>
      </c>
      <c r="E3870" s="4"/>
      <c r="F3870" s="9"/>
      <c r="G3870" s="4"/>
      <c r="H3870" s="4"/>
      <c r="I3870" s="4"/>
    </row>
    <row r="3871" spans="1:9" x14ac:dyDescent="0.2">
      <c r="A3871" s="11" t="s">
        <v>2870</v>
      </c>
      <c r="B3871" s="8">
        <v>10.57</v>
      </c>
      <c r="C3871" s="5" t="s">
        <v>1205</v>
      </c>
      <c r="D3871" s="5" t="s">
        <v>1205</v>
      </c>
      <c r="E3871" s="4"/>
      <c r="F3871" s="9"/>
      <c r="G3871" s="4"/>
      <c r="H3871" s="4"/>
      <c r="I3871" s="4"/>
    </row>
    <row r="3872" spans="1:9" x14ac:dyDescent="0.2">
      <c r="A3872" s="11" t="s">
        <v>2871</v>
      </c>
      <c r="B3872" s="8">
        <v>10.55</v>
      </c>
      <c r="C3872" s="5" t="s">
        <v>1205</v>
      </c>
      <c r="D3872" s="5" t="s">
        <v>1205</v>
      </c>
      <c r="E3872" s="4"/>
      <c r="F3872" s="9"/>
      <c r="G3872" s="4"/>
      <c r="H3872" s="4"/>
      <c r="I3872" s="4"/>
    </row>
    <row r="3873" spans="1:9" x14ac:dyDescent="0.2">
      <c r="A3873" s="11" t="s">
        <v>2872</v>
      </c>
      <c r="B3873" s="8">
        <v>10.56</v>
      </c>
      <c r="C3873" s="5" t="s">
        <v>1205</v>
      </c>
      <c r="D3873" s="5" t="s">
        <v>1205</v>
      </c>
      <c r="E3873" s="4"/>
      <c r="F3873" s="9"/>
      <c r="G3873" s="4"/>
      <c r="H3873" s="4"/>
      <c r="I3873" s="4"/>
    </row>
    <row r="3874" spans="1:9" x14ac:dyDescent="0.2">
      <c r="A3874" s="11" t="s">
        <v>2873</v>
      </c>
      <c r="B3874" s="8">
        <v>10.59</v>
      </c>
      <c r="C3874" s="5" t="s">
        <v>1205</v>
      </c>
      <c r="D3874" s="5" t="s">
        <v>1205</v>
      </c>
      <c r="E3874" s="4"/>
      <c r="F3874" s="9"/>
      <c r="G3874" s="4"/>
      <c r="H3874" s="4"/>
      <c r="I3874" s="4"/>
    </row>
    <row r="3875" spans="1:9" x14ac:dyDescent="0.2">
      <c r="A3875" s="11" t="s">
        <v>2874</v>
      </c>
      <c r="B3875" s="8">
        <v>10.51</v>
      </c>
      <c r="C3875" s="5" t="s">
        <v>1205</v>
      </c>
      <c r="D3875" s="5" t="s">
        <v>1205</v>
      </c>
      <c r="E3875" s="4"/>
      <c r="F3875" s="9"/>
      <c r="G3875" s="4"/>
      <c r="H3875" s="4"/>
      <c r="I3875" s="4"/>
    </row>
    <row r="3876" spans="1:9" x14ac:dyDescent="0.2">
      <c r="A3876" s="11" t="s">
        <v>2875</v>
      </c>
      <c r="B3876" s="8">
        <v>10.53</v>
      </c>
      <c r="C3876" s="5" t="s">
        <v>1205</v>
      </c>
      <c r="D3876" s="5" t="s">
        <v>1205</v>
      </c>
      <c r="E3876" s="4"/>
      <c r="F3876" s="9"/>
      <c r="G3876" s="4"/>
      <c r="H3876" s="4"/>
      <c r="I3876" s="4"/>
    </row>
    <row r="3877" spans="1:9" x14ac:dyDescent="0.2">
      <c r="A3877" s="11" t="s">
        <v>2876</v>
      </c>
      <c r="B3877" s="8">
        <v>10.54</v>
      </c>
      <c r="C3877" s="5" t="s">
        <v>1205</v>
      </c>
      <c r="D3877" s="5" t="s">
        <v>1205</v>
      </c>
      <c r="E3877" s="4"/>
      <c r="F3877" s="9"/>
      <c r="G3877" s="4"/>
      <c r="H3877" s="4"/>
      <c r="I3877" s="4"/>
    </row>
    <row r="3878" spans="1:9" x14ac:dyDescent="0.2">
      <c r="A3878" s="11" t="s">
        <v>2877</v>
      </c>
      <c r="B3878" s="8">
        <v>10.44</v>
      </c>
      <c r="C3878" s="6">
        <v>0.01</v>
      </c>
      <c r="D3878" s="6">
        <v>0.1</v>
      </c>
      <c r="E3878" s="4"/>
      <c r="F3878" s="9"/>
      <c r="G3878" s="4"/>
      <c r="H3878" s="4"/>
      <c r="I3878" s="4"/>
    </row>
    <row r="3879" spans="1:9" x14ac:dyDescent="0.2">
      <c r="A3879" s="11" t="s">
        <v>2878</v>
      </c>
      <c r="B3879" s="8">
        <v>10.43</v>
      </c>
      <c r="C3879" s="5" t="s">
        <v>1205</v>
      </c>
      <c r="D3879" s="5" t="s">
        <v>1205</v>
      </c>
      <c r="E3879" s="4"/>
      <c r="F3879" s="9"/>
      <c r="G3879" s="4"/>
      <c r="H3879" s="4"/>
      <c r="I3879" s="4"/>
    </row>
    <row r="3880" spans="1:9" x14ac:dyDescent="0.2">
      <c r="A3880" s="11" t="s">
        <v>2879</v>
      </c>
      <c r="B3880" s="8">
        <v>10.45</v>
      </c>
      <c r="C3880" s="5" t="s">
        <v>1205</v>
      </c>
      <c r="D3880" s="5" t="s">
        <v>1205</v>
      </c>
      <c r="E3880" s="4"/>
      <c r="F3880" s="9"/>
      <c r="G3880" s="4"/>
      <c r="H3880" s="4"/>
      <c r="I3880" s="4"/>
    </row>
    <row r="3881" spans="1:9" x14ac:dyDescent="0.2">
      <c r="A3881" s="11" t="s">
        <v>2880</v>
      </c>
      <c r="B3881" s="8">
        <v>10.39</v>
      </c>
      <c r="C3881" s="5" t="s">
        <v>1205</v>
      </c>
      <c r="D3881" s="5" t="s">
        <v>1205</v>
      </c>
      <c r="E3881" s="4"/>
      <c r="F3881" s="9"/>
      <c r="G3881" s="4"/>
      <c r="H3881" s="4"/>
      <c r="I3881" s="4"/>
    </row>
    <row r="3882" spans="1:9" x14ac:dyDescent="0.2">
      <c r="A3882" s="11" t="s">
        <v>2881</v>
      </c>
      <c r="B3882" s="8">
        <v>10.31</v>
      </c>
      <c r="C3882" s="5" t="s">
        <v>1205</v>
      </c>
      <c r="D3882" s="5" t="s">
        <v>1205</v>
      </c>
      <c r="E3882" s="4"/>
      <c r="F3882" s="9"/>
      <c r="G3882" s="4"/>
      <c r="H3882" s="4"/>
      <c r="I3882" s="4"/>
    </row>
    <row r="3883" spans="1:9" x14ac:dyDescent="0.2">
      <c r="A3883" s="11" t="s">
        <v>2882</v>
      </c>
      <c r="B3883" s="8">
        <v>10.29</v>
      </c>
      <c r="C3883" s="5" t="s">
        <v>1205</v>
      </c>
      <c r="D3883" s="5" t="s">
        <v>1205</v>
      </c>
      <c r="E3883" s="4"/>
      <c r="F3883" s="9"/>
      <c r="G3883" s="4"/>
      <c r="H3883" s="4"/>
      <c r="I3883" s="4"/>
    </row>
    <row r="3884" spans="1:9" x14ac:dyDescent="0.2">
      <c r="A3884" s="11" t="s">
        <v>2883</v>
      </c>
      <c r="B3884" s="8">
        <v>10.27</v>
      </c>
      <c r="C3884" s="5" t="s">
        <v>1205</v>
      </c>
      <c r="D3884" s="5" t="s">
        <v>1205</v>
      </c>
      <c r="E3884" s="4"/>
      <c r="F3884" s="9"/>
      <c r="G3884" s="4"/>
      <c r="H3884" s="4"/>
      <c r="I3884" s="4"/>
    </row>
    <row r="3885" spans="1:9" x14ac:dyDescent="0.2">
      <c r="A3885" s="11" t="s">
        <v>2884</v>
      </c>
      <c r="B3885" s="8">
        <v>10.27</v>
      </c>
      <c r="C3885" s="5" t="s">
        <v>1205</v>
      </c>
      <c r="D3885" s="5" t="s">
        <v>1205</v>
      </c>
      <c r="E3885" s="4"/>
      <c r="F3885" s="9"/>
      <c r="G3885" s="4"/>
      <c r="H3885" s="4"/>
      <c r="I3885" s="4"/>
    </row>
    <row r="3886" spans="1:9" x14ac:dyDescent="0.2">
      <c r="A3886" s="11" t="s">
        <v>2885</v>
      </c>
      <c r="B3886" s="8">
        <v>10.3</v>
      </c>
      <c r="C3886" s="5" t="s">
        <v>1205</v>
      </c>
      <c r="D3886" s="5" t="s">
        <v>1205</v>
      </c>
      <c r="E3886" s="4"/>
      <c r="F3886" s="9"/>
      <c r="G3886" s="4"/>
      <c r="H3886" s="4"/>
      <c r="I3886" s="4"/>
    </row>
    <row r="3887" spans="1:9" x14ac:dyDescent="0.2">
      <c r="A3887" s="11" t="s">
        <v>2886</v>
      </c>
      <c r="B3887" s="8">
        <v>10.199999999999999</v>
      </c>
      <c r="C3887" s="5" t="s">
        <v>1205</v>
      </c>
      <c r="D3887" s="5" t="s">
        <v>1205</v>
      </c>
      <c r="E3887" s="4"/>
      <c r="F3887" s="9"/>
      <c r="G3887" s="4"/>
      <c r="H3887" s="4"/>
      <c r="I3887" s="4"/>
    </row>
    <row r="3888" spans="1:9" x14ac:dyDescent="0.2">
      <c r="A3888" s="11" t="s">
        <v>2887</v>
      </c>
      <c r="B3888" s="8">
        <v>10.18</v>
      </c>
      <c r="C3888" s="5" t="s">
        <v>1205</v>
      </c>
      <c r="D3888" s="5" t="s">
        <v>1205</v>
      </c>
      <c r="E3888" s="4"/>
      <c r="F3888" s="9"/>
      <c r="G3888" s="4"/>
      <c r="H3888" s="4"/>
      <c r="I3888" s="4"/>
    </row>
    <row r="3889" spans="1:9" x14ac:dyDescent="0.2">
      <c r="A3889" s="11" t="s">
        <v>2888</v>
      </c>
      <c r="B3889" s="8">
        <v>10.17</v>
      </c>
      <c r="C3889" s="5" t="s">
        <v>1205</v>
      </c>
      <c r="D3889" s="5" t="s">
        <v>1205</v>
      </c>
      <c r="E3889" s="4"/>
      <c r="F3889" s="9"/>
      <c r="G3889" s="4"/>
      <c r="H3889" s="4"/>
      <c r="I3889" s="4"/>
    </row>
    <row r="3890" spans="1:9" x14ac:dyDescent="0.2">
      <c r="A3890" s="11" t="s">
        <v>2889</v>
      </c>
      <c r="B3890" s="8">
        <v>10.119999999999999</v>
      </c>
      <c r="C3890" s="5" t="s">
        <v>1205</v>
      </c>
      <c r="D3890" s="5" t="s">
        <v>1205</v>
      </c>
      <c r="E3890" s="4"/>
      <c r="F3890" s="9"/>
      <c r="G3890" s="4"/>
      <c r="H3890" s="4"/>
      <c r="I3890" s="4"/>
    </row>
    <row r="3891" spans="1:9" x14ac:dyDescent="0.2">
      <c r="A3891" s="11" t="s">
        <v>2890</v>
      </c>
      <c r="B3891" s="8">
        <v>10.17</v>
      </c>
      <c r="C3891" s="5" t="s">
        <v>1205</v>
      </c>
      <c r="D3891" s="5" t="s">
        <v>1205</v>
      </c>
      <c r="E3891" s="4"/>
      <c r="F3891" s="9"/>
      <c r="G3891" s="4"/>
      <c r="H3891" s="4"/>
      <c r="I3891" s="4"/>
    </row>
    <row r="3892" spans="1:9" x14ac:dyDescent="0.2">
      <c r="A3892" s="11" t="s">
        <v>2891</v>
      </c>
      <c r="B3892" s="8">
        <v>10.15</v>
      </c>
      <c r="C3892" s="5" t="s">
        <v>1205</v>
      </c>
      <c r="D3892" s="5" t="s">
        <v>1205</v>
      </c>
      <c r="E3892" s="4"/>
      <c r="F3892" s="9"/>
      <c r="G3892" s="4"/>
      <c r="H3892" s="4"/>
      <c r="I3892" s="4"/>
    </row>
    <row r="3893" spans="1:9" x14ac:dyDescent="0.2">
      <c r="A3893" s="11" t="s">
        <v>2892</v>
      </c>
      <c r="B3893" s="8">
        <v>10.199999999999999</v>
      </c>
      <c r="C3893" s="5" t="s">
        <v>1205</v>
      </c>
      <c r="D3893" s="5" t="s">
        <v>1205</v>
      </c>
      <c r="E3893" s="4"/>
      <c r="F3893" s="9"/>
      <c r="G3893" s="4"/>
      <c r="H3893" s="4"/>
      <c r="I3893" s="4"/>
    </row>
    <row r="3894" spans="1:9" x14ac:dyDescent="0.2">
      <c r="A3894" s="11" t="s">
        <v>2893</v>
      </c>
      <c r="B3894" s="8">
        <v>10.199999999999999</v>
      </c>
      <c r="C3894" s="5" t="s">
        <v>1205</v>
      </c>
      <c r="D3894" s="5" t="s">
        <v>1205</v>
      </c>
      <c r="E3894" s="4"/>
      <c r="F3894" s="9"/>
      <c r="G3894" s="4"/>
      <c r="H3894" s="4"/>
      <c r="I3894" s="4"/>
    </row>
    <row r="3895" spans="1:9" x14ac:dyDescent="0.2">
      <c r="A3895" s="11" t="s">
        <v>2894</v>
      </c>
      <c r="B3895" s="8">
        <v>10.27</v>
      </c>
      <c r="C3895" s="5" t="s">
        <v>1205</v>
      </c>
      <c r="D3895" s="5" t="s">
        <v>1205</v>
      </c>
      <c r="E3895" s="4"/>
      <c r="F3895" s="9"/>
      <c r="G3895" s="4"/>
      <c r="H3895" s="4"/>
      <c r="I3895" s="4"/>
    </row>
    <row r="3896" spans="1:9" x14ac:dyDescent="0.2">
      <c r="A3896" s="11" t="s">
        <v>2895</v>
      </c>
      <c r="B3896" s="8">
        <v>10.199999999999999</v>
      </c>
      <c r="C3896" s="5" t="s">
        <v>1205</v>
      </c>
      <c r="D3896" s="5" t="s">
        <v>1205</v>
      </c>
      <c r="E3896" s="4"/>
      <c r="F3896" s="9"/>
      <c r="G3896" s="4"/>
      <c r="H3896" s="4"/>
      <c r="I3896" s="4"/>
    </row>
    <row r="3897" spans="1:9" x14ac:dyDescent="0.2">
      <c r="A3897" s="11" t="s">
        <v>2896</v>
      </c>
      <c r="B3897" s="8">
        <v>10.18</v>
      </c>
      <c r="C3897" s="5" t="s">
        <v>1205</v>
      </c>
      <c r="D3897" s="5" t="s">
        <v>1205</v>
      </c>
      <c r="E3897" s="4"/>
      <c r="F3897" s="9"/>
      <c r="G3897" s="4"/>
      <c r="H3897" s="4"/>
      <c r="I3897" s="4"/>
    </row>
    <row r="3898" spans="1:9" x14ac:dyDescent="0.2">
      <c r="A3898" s="11" t="s">
        <v>2897</v>
      </c>
      <c r="B3898" s="8">
        <v>10.18</v>
      </c>
      <c r="C3898" s="5" t="s">
        <v>1205</v>
      </c>
      <c r="D3898" s="5" t="s">
        <v>1205</v>
      </c>
      <c r="E3898" s="4"/>
      <c r="F3898" s="9"/>
      <c r="G3898" s="4"/>
      <c r="H3898" s="4"/>
      <c r="I3898" s="4"/>
    </row>
    <row r="3899" spans="1:9" x14ac:dyDescent="0.2">
      <c r="A3899" s="11" t="s">
        <v>2898</v>
      </c>
      <c r="B3899" s="8">
        <v>10.119999999999999</v>
      </c>
      <c r="C3899" s="5" t="s">
        <v>1205</v>
      </c>
      <c r="D3899" s="5" t="s">
        <v>1205</v>
      </c>
      <c r="E3899" s="4"/>
      <c r="F3899" s="9"/>
      <c r="G3899" s="4"/>
      <c r="H3899" s="4"/>
      <c r="I3899" s="4"/>
    </row>
    <row r="3900" spans="1:9" x14ac:dyDescent="0.2">
      <c r="A3900" s="11" t="s">
        <v>2899</v>
      </c>
      <c r="B3900" s="8">
        <v>9.98</v>
      </c>
      <c r="C3900" s="6">
        <v>-0.02</v>
      </c>
      <c r="D3900" s="6">
        <v>-0.21</v>
      </c>
      <c r="E3900" s="4"/>
      <c r="F3900" s="9"/>
      <c r="G3900" s="4"/>
      <c r="H3900" s="4"/>
      <c r="I3900" s="4"/>
    </row>
    <row r="3901" spans="1:9" x14ac:dyDescent="0.2">
      <c r="A3901" s="11" t="s">
        <v>2900</v>
      </c>
      <c r="B3901" s="8">
        <v>10.01</v>
      </c>
      <c r="C3901" s="5" t="s">
        <v>1205</v>
      </c>
      <c r="D3901" s="5" t="s">
        <v>1205</v>
      </c>
      <c r="E3901" s="4"/>
      <c r="F3901" s="9"/>
      <c r="G3901" s="4"/>
      <c r="H3901" s="4"/>
      <c r="I3901" s="4"/>
    </row>
    <row r="3902" spans="1:9" x14ac:dyDescent="0.2">
      <c r="A3902" s="11" t="s">
        <v>2901</v>
      </c>
      <c r="B3902" s="8">
        <v>10.029999999999999</v>
      </c>
      <c r="C3902" s="5" t="s">
        <v>1205</v>
      </c>
      <c r="D3902" s="5" t="s">
        <v>1205</v>
      </c>
      <c r="E3902" s="4"/>
      <c r="F3902" s="9"/>
      <c r="G3902" s="4"/>
      <c r="H3902" s="4"/>
      <c r="I3902" s="4"/>
    </row>
    <row r="3903" spans="1:9" x14ac:dyDescent="0.2">
      <c r="A3903" s="11" t="s">
        <v>2902</v>
      </c>
      <c r="B3903" s="8">
        <v>10.029999999999999</v>
      </c>
      <c r="C3903" s="5" t="s">
        <v>1205</v>
      </c>
      <c r="D3903" s="5" t="s">
        <v>1205</v>
      </c>
      <c r="E3903" s="4"/>
      <c r="F3903" s="9"/>
      <c r="G3903" s="4"/>
      <c r="H3903" s="4"/>
      <c r="I3903" s="4"/>
    </row>
    <row r="3904" spans="1:9" x14ac:dyDescent="0.2">
      <c r="A3904" s="11" t="s">
        <v>2903</v>
      </c>
      <c r="B3904" s="8">
        <v>10.1</v>
      </c>
      <c r="C3904" s="5" t="s">
        <v>1205</v>
      </c>
      <c r="D3904" s="5" t="s">
        <v>1205</v>
      </c>
      <c r="E3904" s="4"/>
      <c r="F3904" s="9"/>
      <c r="G3904" s="4"/>
      <c r="H3904" s="4"/>
      <c r="I3904" s="4"/>
    </row>
    <row r="3905" spans="1:9" x14ac:dyDescent="0.2">
      <c r="A3905" s="11" t="s">
        <v>2904</v>
      </c>
      <c r="B3905" s="8">
        <v>9.98</v>
      </c>
      <c r="C3905" s="5" t="s">
        <v>1205</v>
      </c>
      <c r="D3905" s="5" t="s">
        <v>1205</v>
      </c>
      <c r="E3905" s="4"/>
      <c r="F3905" s="9"/>
      <c r="G3905" s="4"/>
      <c r="H3905" s="4"/>
      <c r="I3905" s="4"/>
    </row>
    <row r="3906" spans="1:9" x14ac:dyDescent="0.2">
      <c r="A3906" s="11" t="s">
        <v>2905</v>
      </c>
      <c r="B3906" s="8">
        <v>10.01</v>
      </c>
      <c r="C3906" s="5" t="s">
        <v>1205</v>
      </c>
      <c r="D3906" s="5" t="s">
        <v>1205</v>
      </c>
      <c r="E3906" s="4"/>
      <c r="F3906" s="9"/>
      <c r="G3906" s="4"/>
      <c r="H3906" s="4"/>
      <c r="I3906" s="4"/>
    </row>
    <row r="3907" spans="1:9" x14ac:dyDescent="0.2">
      <c r="A3907" s="11" t="s">
        <v>2906</v>
      </c>
      <c r="B3907" s="8">
        <v>9.94</v>
      </c>
      <c r="C3907" s="5" t="s">
        <v>1205</v>
      </c>
      <c r="D3907" s="5" t="s">
        <v>1205</v>
      </c>
      <c r="E3907" s="4"/>
      <c r="F3907" s="9"/>
      <c r="G3907" s="4"/>
      <c r="H3907" s="4"/>
      <c r="I3907" s="4"/>
    </row>
    <row r="3908" spans="1:9" x14ac:dyDescent="0.2">
      <c r="A3908" s="11" t="s">
        <v>2907</v>
      </c>
      <c r="B3908" s="8">
        <v>9.93</v>
      </c>
      <c r="C3908" s="5" t="s">
        <v>1205</v>
      </c>
      <c r="D3908" s="5" t="s">
        <v>1205</v>
      </c>
      <c r="E3908" s="4"/>
      <c r="F3908" s="9"/>
      <c r="G3908" s="4"/>
      <c r="H3908" s="4"/>
      <c r="I3908" s="4"/>
    </row>
    <row r="3909" spans="1:9" x14ac:dyDescent="0.2">
      <c r="A3909" s="11" t="s">
        <v>2908</v>
      </c>
      <c r="B3909" s="8">
        <v>10.11</v>
      </c>
      <c r="C3909" s="5" t="s">
        <v>1205</v>
      </c>
      <c r="D3909" s="5" t="s">
        <v>1205</v>
      </c>
      <c r="E3909" s="4"/>
      <c r="F3909" s="9"/>
      <c r="G3909" s="4"/>
      <c r="H3909" s="4"/>
      <c r="I3909" s="4"/>
    </row>
    <row r="3910" spans="1:9" x14ac:dyDescent="0.2">
      <c r="A3910" s="11" t="s">
        <v>2909</v>
      </c>
      <c r="B3910" s="8">
        <v>10.07</v>
      </c>
      <c r="C3910" s="5" t="s">
        <v>1205</v>
      </c>
      <c r="D3910" s="5" t="s">
        <v>1205</v>
      </c>
      <c r="E3910" s="4"/>
      <c r="F3910" s="9"/>
      <c r="G3910" s="4"/>
      <c r="H3910" s="4"/>
      <c r="I3910" s="4"/>
    </row>
    <row r="3911" spans="1:9" x14ac:dyDescent="0.2">
      <c r="A3911" s="11" t="s">
        <v>2910</v>
      </c>
      <c r="B3911" s="8">
        <v>10.210000000000001</v>
      </c>
      <c r="C3911" s="5" t="s">
        <v>1205</v>
      </c>
      <c r="D3911" s="5" t="s">
        <v>1205</v>
      </c>
      <c r="E3911" s="4"/>
      <c r="F3911" s="9"/>
      <c r="G3911" s="4"/>
      <c r="H3911" s="4"/>
      <c r="I3911" s="4"/>
    </row>
    <row r="3912" spans="1:9" x14ac:dyDescent="0.2">
      <c r="A3912" s="11" t="s">
        <v>2911</v>
      </c>
      <c r="B3912" s="8">
        <v>10.15</v>
      </c>
      <c r="C3912" s="5" t="s">
        <v>1205</v>
      </c>
      <c r="D3912" s="5" t="s">
        <v>1205</v>
      </c>
      <c r="E3912" s="4"/>
      <c r="F3912" s="9"/>
      <c r="G3912" s="4"/>
      <c r="H3912" s="4"/>
      <c r="I3912" s="4"/>
    </row>
    <row r="3913" spans="1:9" x14ac:dyDescent="0.2">
      <c r="A3913" s="11" t="s">
        <v>2912</v>
      </c>
      <c r="B3913" s="8">
        <v>10.16</v>
      </c>
      <c r="C3913" s="5" t="s">
        <v>1205</v>
      </c>
      <c r="D3913" s="5" t="s">
        <v>1205</v>
      </c>
      <c r="E3913" s="4"/>
      <c r="F3913" s="9"/>
      <c r="G3913" s="4"/>
      <c r="H3913" s="4"/>
      <c r="I3913" s="4"/>
    </row>
    <row r="3914" spans="1:9" x14ac:dyDescent="0.2">
      <c r="A3914" s="11" t="s">
        <v>2913</v>
      </c>
      <c r="B3914" s="8">
        <v>10.210000000000001</v>
      </c>
      <c r="C3914" s="5" t="s">
        <v>1205</v>
      </c>
      <c r="D3914" s="5" t="s">
        <v>1205</v>
      </c>
      <c r="E3914" s="4"/>
      <c r="F3914" s="9"/>
      <c r="G3914" s="4"/>
      <c r="H3914" s="4"/>
      <c r="I3914" s="4"/>
    </row>
    <row r="3915" spans="1:9" x14ac:dyDescent="0.2">
      <c r="A3915" s="11" t="s">
        <v>2914</v>
      </c>
      <c r="B3915" s="8">
        <v>10.28</v>
      </c>
      <c r="C3915" s="5" t="s">
        <v>1205</v>
      </c>
      <c r="D3915" s="5" t="s">
        <v>1205</v>
      </c>
      <c r="E3915" s="4"/>
      <c r="F3915" s="9"/>
      <c r="G3915" s="4"/>
      <c r="H3915" s="4"/>
      <c r="I3915" s="4"/>
    </row>
    <row r="3916" spans="1:9" x14ac:dyDescent="0.2">
      <c r="A3916" s="11" t="s">
        <v>2915</v>
      </c>
      <c r="B3916" s="8">
        <v>10.29</v>
      </c>
      <c r="C3916" s="5" t="s">
        <v>1205</v>
      </c>
      <c r="D3916" s="5" t="s">
        <v>1205</v>
      </c>
      <c r="E3916" s="4"/>
      <c r="F3916" s="9"/>
      <c r="G3916" s="4"/>
      <c r="H3916" s="4"/>
      <c r="I3916" s="4"/>
    </row>
    <row r="3917" spans="1:9" x14ac:dyDescent="0.2">
      <c r="A3917" s="11" t="s">
        <v>2916</v>
      </c>
      <c r="B3917" s="8">
        <v>10.28</v>
      </c>
      <c r="C3917" s="5" t="s">
        <v>1205</v>
      </c>
      <c r="D3917" s="5" t="s">
        <v>1205</v>
      </c>
      <c r="E3917" s="4"/>
      <c r="F3917" s="9"/>
      <c r="G3917" s="4"/>
      <c r="H3917" s="4"/>
      <c r="I3917" s="4"/>
    </row>
    <row r="3918" spans="1:9" x14ac:dyDescent="0.2">
      <c r="A3918" s="11" t="s">
        <v>2917</v>
      </c>
      <c r="B3918" s="8">
        <v>10.3</v>
      </c>
      <c r="C3918" s="5" t="s">
        <v>1205</v>
      </c>
      <c r="D3918" s="5" t="s">
        <v>1205</v>
      </c>
      <c r="E3918" s="4"/>
      <c r="F3918" s="9"/>
      <c r="G3918" s="4"/>
      <c r="H3918" s="4"/>
      <c r="I3918" s="4"/>
    </row>
    <row r="3919" spans="1:9" x14ac:dyDescent="0.2">
      <c r="A3919" s="11" t="s">
        <v>2918</v>
      </c>
      <c r="B3919" s="8">
        <v>10.41</v>
      </c>
      <c r="C3919" s="6">
        <v>-0.06</v>
      </c>
      <c r="D3919" s="6">
        <v>-0.6</v>
      </c>
      <c r="E3919" s="4"/>
      <c r="F3919" s="9"/>
      <c r="G3919" s="4"/>
      <c r="H3919" s="4"/>
      <c r="I3919" s="4"/>
    </row>
    <row r="3920" spans="1:9" x14ac:dyDescent="0.2">
      <c r="A3920" s="11" t="s">
        <v>2919</v>
      </c>
      <c r="B3920" s="8">
        <v>10.47</v>
      </c>
      <c r="C3920" s="5" t="s">
        <v>1205</v>
      </c>
      <c r="D3920" s="5" t="s">
        <v>1205</v>
      </c>
      <c r="E3920" s="4"/>
      <c r="F3920" s="9"/>
      <c r="G3920" s="4"/>
      <c r="H3920" s="4"/>
      <c r="I3920" s="4"/>
    </row>
    <row r="3921" spans="1:9" x14ac:dyDescent="0.2">
      <c r="A3921" s="11" t="s">
        <v>2920</v>
      </c>
      <c r="B3921" s="8">
        <v>10.5</v>
      </c>
      <c r="C3921" s="5" t="s">
        <v>1205</v>
      </c>
      <c r="D3921" s="5" t="s">
        <v>1205</v>
      </c>
      <c r="E3921" s="4"/>
      <c r="F3921" s="9"/>
      <c r="G3921" s="4"/>
      <c r="H3921" s="4"/>
      <c r="I3921" s="4"/>
    </row>
    <row r="3922" spans="1:9" x14ac:dyDescent="0.2">
      <c r="A3922" s="11" t="s">
        <v>2921</v>
      </c>
      <c r="B3922" s="8">
        <v>10.51</v>
      </c>
      <c r="C3922" s="5" t="s">
        <v>1205</v>
      </c>
      <c r="D3922" s="5" t="s">
        <v>1205</v>
      </c>
      <c r="E3922" s="4"/>
      <c r="F3922" s="9"/>
      <c r="G3922" s="4"/>
      <c r="H3922" s="4"/>
      <c r="I3922" s="4"/>
    </row>
    <row r="3923" spans="1:9" x14ac:dyDescent="0.2">
      <c r="A3923" s="11" t="s">
        <v>2922</v>
      </c>
      <c r="B3923" s="8">
        <v>10.46</v>
      </c>
      <c r="C3923" s="5" t="s">
        <v>1205</v>
      </c>
      <c r="D3923" s="5" t="s">
        <v>1205</v>
      </c>
      <c r="E3923" s="4"/>
      <c r="F3923" s="9"/>
      <c r="G3923" s="4"/>
      <c r="H3923" s="4"/>
      <c r="I3923" s="4"/>
    </row>
    <row r="3924" spans="1:9" x14ac:dyDescent="0.2">
      <c r="A3924" s="11" t="s">
        <v>2923</v>
      </c>
      <c r="B3924" s="8">
        <v>10.43</v>
      </c>
      <c r="C3924" s="5" t="s">
        <v>1205</v>
      </c>
      <c r="D3924" s="5" t="s">
        <v>1205</v>
      </c>
      <c r="E3924" s="4"/>
      <c r="F3924" s="9"/>
      <c r="G3924" s="4"/>
      <c r="H3924" s="4"/>
      <c r="I3924" s="4"/>
    </row>
    <row r="3925" spans="1:9" x14ac:dyDescent="0.2">
      <c r="A3925" s="11" t="s">
        <v>2924</v>
      </c>
      <c r="B3925" s="8">
        <v>10.51</v>
      </c>
      <c r="C3925" s="5" t="s">
        <v>1205</v>
      </c>
      <c r="D3925" s="5" t="s">
        <v>1205</v>
      </c>
      <c r="E3925" s="4"/>
      <c r="F3925" s="9"/>
      <c r="G3925" s="4"/>
      <c r="H3925" s="4"/>
      <c r="I3925" s="4"/>
    </row>
    <row r="3926" spans="1:9" x14ac:dyDescent="0.2">
      <c r="A3926" s="11" t="s">
        <v>2925</v>
      </c>
      <c r="B3926" s="8">
        <v>10.44</v>
      </c>
      <c r="C3926" s="5" t="s">
        <v>1205</v>
      </c>
      <c r="D3926" s="5" t="s">
        <v>1205</v>
      </c>
      <c r="E3926" s="4"/>
      <c r="F3926" s="9"/>
      <c r="G3926" s="4"/>
      <c r="H3926" s="4"/>
      <c r="I3926" s="4"/>
    </row>
    <row r="3927" spans="1:9" x14ac:dyDescent="0.2">
      <c r="A3927" s="11" t="s">
        <v>2926</v>
      </c>
      <c r="B3927" s="8">
        <v>10.52</v>
      </c>
      <c r="C3927" s="5" t="s">
        <v>1205</v>
      </c>
      <c r="D3927" s="5" t="s">
        <v>1205</v>
      </c>
      <c r="E3927" s="4"/>
      <c r="F3927" s="9"/>
      <c r="G3927" s="4"/>
      <c r="H3927" s="4"/>
      <c r="I3927" s="4"/>
    </row>
    <row r="3928" spans="1:9" x14ac:dyDescent="0.2">
      <c r="A3928" s="11" t="s">
        <v>2927</v>
      </c>
      <c r="B3928" s="8">
        <v>10.5</v>
      </c>
      <c r="C3928" s="5" t="s">
        <v>1205</v>
      </c>
      <c r="D3928" s="5" t="s">
        <v>1205</v>
      </c>
      <c r="E3928" s="4"/>
      <c r="F3928" s="9"/>
      <c r="G3928" s="4"/>
      <c r="H3928" s="4"/>
      <c r="I3928" s="4"/>
    </row>
    <row r="3929" spans="1:9" x14ac:dyDescent="0.2">
      <c r="A3929" s="11" t="s">
        <v>2928</v>
      </c>
      <c r="B3929" s="8">
        <v>10.44</v>
      </c>
      <c r="C3929" s="5" t="s">
        <v>1205</v>
      </c>
      <c r="D3929" s="5" t="s">
        <v>1205</v>
      </c>
      <c r="E3929" s="4"/>
      <c r="F3929" s="9"/>
      <c r="G3929" s="4"/>
      <c r="H3929" s="4"/>
      <c r="I3929" s="4"/>
    </row>
    <row r="3930" spans="1:9" x14ac:dyDescent="0.2">
      <c r="A3930" s="11" t="s">
        <v>2929</v>
      </c>
      <c r="B3930" s="8">
        <v>10.57</v>
      </c>
      <c r="C3930" s="5" t="s">
        <v>1205</v>
      </c>
      <c r="D3930" s="5" t="s">
        <v>1205</v>
      </c>
      <c r="E3930" s="4"/>
      <c r="F3930" s="9"/>
      <c r="G3930" s="4"/>
      <c r="H3930" s="4"/>
      <c r="I3930" s="4"/>
    </row>
    <row r="3931" spans="1:9" x14ac:dyDescent="0.2">
      <c r="A3931" s="11" t="s">
        <v>2930</v>
      </c>
      <c r="B3931" s="8">
        <v>10.51</v>
      </c>
      <c r="C3931" s="5" t="s">
        <v>1205</v>
      </c>
      <c r="D3931" s="5" t="s">
        <v>1205</v>
      </c>
      <c r="E3931" s="4"/>
      <c r="F3931" s="9"/>
      <c r="G3931" s="4"/>
      <c r="H3931" s="4"/>
      <c r="I3931" s="4"/>
    </row>
    <row r="3932" spans="1:9" x14ac:dyDescent="0.2">
      <c r="A3932" s="11" t="s">
        <v>2931</v>
      </c>
      <c r="B3932" s="8">
        <v>10.45</v>
      </c>
      <c r="C3932" s="5" t="s">
        <v>1205</v>
      </c>
      <c r="D3932" s="5" t="s">
        <v>1205</v>
      </c>
      <c r="E3932" s="4"/>
      <c r="F3932" s="9"/>
      <c r="G3932" s="4"/>
      <c r="H3932" s="4"/>
      <c r="I3932" s="4"/>
    </row>
    <row r="3933" spans="1:9" x14ac:dyDescent="0.2">
      <c r="A3933" s="11" t="s">
        <v>2932</v>
      </c>
      <c r="B3933" s="8">
        <v>10.38</v>
      </c>
      <c r="C3933" s="5" t="s">
        <v>1205</v>
      </c>
      <c r="D3933" s="5" t="s">
        <v>1205</v>
      </c>
      <c r="E3933" s="4"/>
      <c r="F3933" s="9"/>
      <c r="G3933" s="4"/>
      <c r="H3933" s="4"/>
      <c r="I3933" s="4"/>
    </row>
    <row r="3934" spans="1:9" x14ac:dyDescent="0.2">
      <c r="A3934" s="11" t="s">
        <v>2933</v>
      </c>
      <c r="B3934" s="8">
        <v>10.43</v>
      </c>
      <c r="C3934" s="5" t="s">
        <v>1205</v>
      </c>
      <c r="D3934" s="5" t="s">
        <v>1205</v>
      </c>
      <c r="E3934" s="4"/>
      <c r="F3934" s="9"/>
      <c r="G3934" s="4"/>
      <c r="H3934" s="4"/>
      <c r="I3934" s="4"/>
    </row>
    <row r="3935" spans="1:9" x14ac:dyDescent="0.2">
      <c r="A3935" s="11" t="s">
        <v>2934</v>
      </c>
      <c r="B3935" s="8">
        <v>10.37</v>
      </c>
      <c r="C3935" s="5" t="s">
        <v>1205</v>
      </c>
      <c r="D3935" s="5" t="s">
        <v>1205</v>
      </c>
      <c r="E3935" s="4"/>
      <c r="F3935" s="9"/>
      <c r="G3935" s="4"/>
      <c r="H3935" s="4"/>
      <c r="I3935" s="4"/>
    </row>
    <row r="3936" spans="1:9" x14ac:dyDescent="0.2">
      <c r="A3936" s="11" t="s">
        <v>2935</v>
      </c>
      <c r="B3936" s="8">
        <v>10.44</v>
      </c>
      <c r="C3936" s="5" t="s">
        <v>1205</v>
      </c>
      <c r="D3936" s="5" t="s">
        <v>1205</v>
      </c>
      <c r="E3936" s="4"/>
      <c r="F3936" s="9"/>
      <c r="G3936" s="4"/>
      <c r="H3936" s="4"/>
      <c r="I3936" s="4"/>
    </row>
    <row r="3937" spans="1:9" x14ac:dyDescent="0.2">
      <c r="A3937" s="11" t="s">
        <v>2936</v>
      </c>
      <c r="B3937" s="8">
        <v>10.52</v>
      </c>
      <c r="C3937" s="5" t="s">
        <v>1205</v>
      </c>
      <c r="D3937" s="5" t="s">
        <v>1205</v>
      </c>
      <c r="E3937" s="4"/>
      <c r="F3937" s="9"/>
      <c r="G3937" s="4"/>
      <c r="H3937" s="4"/>
      <c r="I3937" s="4"/>
    </row>
    <row r="3938" spans="1:9" x14ac:dyDescent="0.2">
      <c r="A3938" s="11" t="s">
        <v>2937</v>
      </c>
      <c r="B3938" s="8">
        <v>10.55</v>
      </c>
      <c r="C3938" s="5" t="s">
        <v>1205</v>
      </c>
      <c r="D3938" s="5" t="s">
        <v>1205</v>
      </c>
      <c r="E3938" s="4"/>
      <c r="F3938" s="9"/>
      <c r="G3938" s="4"/>
      <c r="H3938" s="4"/>
      <c r="I3938" s="4"/>
    </row>
    <row r="3939" spans="1:9" x14ac:dyDescent="0.2">
      <c r="A3939" s="11" t="s">
        <v>2938</v>
      </c>
      <c r="B3939" s="8">
        <v>10.5</v>
      </c>
      <c r="C3939" s="5" t="s">
        <v>1205</v>
      </c>
      <c r="D3939" s="5" t="s">
        <v>1205</v>
      </c>
      <c r="E3939" s="4"/>
      <c r="F3939" s="9"/>
      <c r="G3939" s="4"/>
      <c r="H3939" s="4"/>
      <c r="I3939" s="4"/>
    </row>
    <row r="3940" spans="1:9" x14ac:dyDescent="0.2">
      <c r="A3940" s="11" t="s">
        <v>2939</v>
      </c>
      <c r="B3940" s="8">
        <v>10.3</v>
      </c>
      <c r="C3940" s="6">
        <v>-0.04</v>
      </c>
      <c r="D3940" s="6">
        <v>-0.4</v>
      </c>
      <c r="E3940" s="4"/>
      <c r="F3940" s="9"/>
      <c r="G3940" s="4"/>
      <c r="H3940" s="4"/>
      <c r="I3940" s="4"/>
    </row>
    <row r="3941" spans="1:9" x14ac:dyDescent="0.2">
      <c r="A3941" s="11" t="s">
        <v>2940</v>
      </c>
      <c r="B3941" s="8">
        <v>10.34</v>
      </c>
      <c r="C3941" s="5" t="s">
        <v>1205</v>
      </c>
      <c r="D3941" s="5" t="s">
        <v>1205</v>
      </c>
      <c r="E3941" s="4"/>
      <c r="F3941" s="9"/>
      <c r="G3941" s="4"/>
      <c r="H3941" s="4"/>
      <c r="I3941" s="4"/>
    </row>
    <row r="3942" spans="1:9" x14ac:dyDescent="0.2">
      <c r="A3942" s="11" t="s">
        <v>2941</v>
      </c>
      <c r="B3942" s="8">
        <v>10.38</v>
      </c>
      <c r="C3942" s="5" t="s">
        <v>1205</v>
      </c>
      <c r="D3942" s="5" t="s">
        <v>1205</v>
      </c>
      <c r="E3942" s="4"/>
      <c r="F3942" s="9"/>
      <c r="G3942" s="4"/>
      <c r="H3942" s="4"/>
      <c r="I3942" s="4"/>
    </row>
    <row r="3943" spans="1:9" x14ac:dyDescent="0.2">
      <c r="A3943" s="11" t="s">
        <v>2942</v>
      </c>
      <c r="B3943" s="8">
        <v>10.28</v>
      </c>
      <c r="C3943" s="5" t="s">
        <v>1205</v>
      </c>
      <c r="D3943" s="5" t="s">
        <v>1205</v>
      </c>
      <c r="E3943" s="4"/>
      <c r="F3943" s="9"/>
      <c r="G3943" s="4"/>
      <c r="H3943" s="4"/>
      <c r="I3943" s="4"/>
    </row>
    <row r="3944" spans="1:9" x14ac:dyDescent="0.2">
      <c r="A3944" s="11" t="s">
        <v>2943</v>
      </c>
      <c r="B3944" s="8">
        <v>10.44</v>
      </c>
      <c r="C3944" s="5" t="s">
        <v>1205</v>
      </c>
      <c r="D3944" s="5" t="s">
        <v>1205</v>
      </c>
      <c r="E3944" s="4"/>
      <c r="F3944" s="9"/>
      <c r="G3944" s="4"/>
      <c r="H3944" s="4"/>
      <c r="I3944" s="4"/>
    </row>
    <row r="3945" spans="1:9" x14ac:dyDescent="0.2">
      <c r="A3945" s="11" t="s">
        <v>2944</v>
      </c>
      <c r="B3945" s="8">
        <v>10.29</v>
      </c>
      <c r="C3945" s="5" t="s">
        <v>1205</v>
      </c>
      <c r="D3945" s="5" t="s">
        <v>1205</v>
      </c>
      <c r="E3945" s="4"/>
      <c r="F3945" s="9"/>
      <c r="G3945" s="4"/>
      <c r="H3945" s="4"/>
      <c r="I3945" s="4"/>
    </row>
    <row r="3946" spans="1:9" x14ac:dyDescent="0.2">
      <c r="A3946" s="11" t="s">
        <v>2945</v>
      </c>
      <c r="B3946" s="8">
        <v>10.119999999999999</v>
      </c>
      <c r="C3946" s="5" t="s">
        <v>1205</v>
      </c>
      <c r="D3946" s="5" t="s">
        <v>1205</v>
      </c>
      <c r="E3946" s="4"/>
      <c r="F3946" s="9"/>
      <c r="G3946" s="4"/>
      <c r="H3946" s="4"/>
      <c r="I3946" s="4"/>
    </row>
    <row r="3947" spans="1:9" x14ac:dyDescent="0.2">
      <c r="A3947" s="11" t="s">
        <v>2946</v>
      </c>
      <c r="B3947" s="8">
        <v>10.050000000000001</v>
      </c>
      <c r="C3947" s="5" t="s">
        <v>1205</v>
      </c>
      <c r="D3947" s="5" t="s">
        <v>1205</v>
      </c>
      <c r="E3947" s="4"/>
      <c r="F3947" s="9"/>
      <c r="G3947" s="4"/>
      <c r="H3947" s="4"/>
      <c r="I3947" s="4"/>
    </row>
    <row r="3948" spans="1:9" x14ac:dyDescent="0.2">
      <c r="A3948" s="11" t="s">
        <v>2947</v>
      </c>
      <c r="B3948" s="8">
        <v>10.220000000000001</v>
      </c>
      <c r="C3948" s="5" t="s">
        <v>1205</v>
      </c>
      <c r="D3948" s="5" t="s">
        <v>1205</v>
      </c>
      <c r="E3948" s="4"/>
      <c r="F3948" s="9"/>
      <c r="G3948" s="4"/>
      <c r="H3948" s="4"/>
      <c r="I3948" s="4"/>
    </row>
    <row r="3949" spans="1:9" x14ac:dyDescent="0.2">
      <c r="A3949" s="11" t="s">
        <v>2948</v>
      </c>
      <c r="B3949" s="8">
        <v>10.38</v>
      </c>
      <c r="C3949" s="5" t="s">
        <v>1205</v>
      </c>
      <c r="D3949" s="5" t="s">
        <v>1205</v>
      </c>
      <c r="E3949" s="4"/>
      <c r="F3949" s="9"/>
      <c r="G3949" s="4"/>
      <c r="H3949" s="4"/>
      <c r="I3949" s="4"/>
    </row>
    <row r="3950" spans="1:9" x14ac:dyDescent="0.2">
      <c r="A3950" s="11" t="s">
        <v>2949</v>
      </c>
      <c r="B3950" s="8">
        <v>10.49</v>
      </c>
      <c r="C3950" s="5" t="s">
        <v>1205</v>
      </c>
      <c r="D3950" s="5" t="s">
        <v>1205</v>
      </c>
      <c r="E3950" s="4"/>
      <c r="F3950" s="9"/>
      <c r="G3950" s="4"/>
      <c r="H3950" s="4"/>
      <c r="I3950" s="4"/>
    </row>
    <row r="3951" spans="1:9" x14ac:dyDescent="0.2">
      <c r="A3951" s="11" t="s">
        <v>2950</v>
      </c>
      <c r="B3951" s="8">
        <v>10.45</v>
      </c>
      <c r="C3951" s="5" t="s">
        <v>1205</v>
      </c>
      <c r="D3951" s="5" t="s">
        <v>1205</v>
      </c>
      <c r="E3951" s="4"/>
      <c r="F3951" s="9"/>
      <c r="G3951" s="4"/>
      <c r="H3951" s="4"/>
      <c r="I3951" s="4"/>
    </row>
    <row r="3952" spans="1:9" x14ac:dyDescent="0.2">
      <c r="A3952" s="11" t="s">
        <v>2951</v>
      </c>
      <c r="B3952" s="8">
        <v>10.57</v>
      </c>
      <c r="C3952" s="5" t="s">
        <v>1205</v>
      </c>
      <c r="D3952" s="5" t="s">
        <v>1205</v>
      </c>
      <c r="E3952" s="4"/>
      <c r="F3952" s="9"/>
      <c r="G3952" s="4"/>
      <c r="H3952" s="4"/>
      <c r="I3952" s="4"/>
    </row>
    <row r="3953" spans="1:9" x14ac:dyDescent="0.2">
      <c r="A3953" s="11" t="s">
        <v>2952</v>
      </c>
      <c r="B3953" s="8">
        <v>10.59</v>
      </c>
      <c r="C3953" s="5" t="s">
        <v>1205</v>
      </c>
      <c r="D3953" s="5" t="s">
        <v>1205</v>
      </c>
      <c r="E3953" s="4"/>
      <c r="F3953" s="9"/>
      <c r="G3953" s="4"/>
      <c r="H3953" s="4"/>
      <c r="I3953" s="4"/>
    </row>
    <row r="3954" spans="1:9" x14ac:dyDescent="0.2">
      <c r="A3954" s="11" t="s">
        <v>2953</v>
      </c>
      <c r="B3954" s="8">
        <v>10.62</v>
      </c>
      <c r="C3954" s="5" t="s">
        <v>1205</v>
      </c>
      <c r="D3954" s="5" t="s">
        <v>1205</v>
      </c>
      <c r="E3954" s="4"/>
      <c r="F3954" s="9"/>
      <c r="G3954" s="4"/>
      <c r="H3954" s="4"/>
      <c r="I3954" s="4"/>
    </row>
    <row r="3955" spans="1:9" x14ac:dyDescent="0.2">
      <c r="A3955" s="11" t="s">
        <v>2954</v>
      </c>
      <c r="B3955" s="8">
        <v>10.67</v>
      </c>
      <c r="C3955" s="5" t="s">
        <v>1205</v>
      </c>
      <c r="D3955" s="5" t="s">
        <v>1205</v>
      </c>
      <c r="E3955" s="4"/>
      <c r="F3955" s="9"/>
      <c r="G3955" s="4"/>
      <c r="H3955" s="4"/>
      <c r="I3955" s="4"/>
    </row>
    <row r="3956" spans="1:9" x14ac:dyDescent="0.2">
      <c r="A3956" s="11" t="s">
        <v>2955</v>
      </c>
      <c r="B3956" s="8">
        <v>10.7</v>
      </c>
      <c r="C3956" s="5" t="s">
        <v>1205</v>
      </c>
      <c r="D3956" s="5" t="s">
        <v>1205</v>
      </c>
      <c r="E3956" s="4"/>
      <c r="F3956" s="9"/>
      <c r="G3956" s="4"/>
      <c r="H3956" s="4"/>
      <c r="I3956" s="4"/>
    </row>
    <row r="3957" spans="1:9" x14ac:dyDescent="0.2">
      <c r="A3957" s="11" t="s">
        <v>2956</v>
      </c>
      <c r="B3957" s="8">
        <v>10.78</v>
      </c>
      <c r="C3957" s="5" t="s">
        <v>1205</v>
      </c>
      <c r="D3957" s="5" t="s">
        <v>1205</v>
      </c>
      <c r="E3957" s="4"/>
      <c r="F3957" s="9"/>
      <c r="G3957" s="4"/>
      <c r="H3957" s="4"/>
      <c r="I3957" s="4"/>
    </row>
    <row r="3958" spans="1:9" x14ac:dyDescent="0.2">
      <c r="A3958" s="11" t="s">
        <v>2957</v>
      </c>
      <c r="B3958" s="8">
        <v>10.77</v>
      </c>
      <c r="C3958" s="5" t="s">
        <v>1205</v>
      </c>
      <c r="D3958" s="5" t="s">
        <v>1205</v>
      </c>
      <c r="E3958" s="4"/>
      <c r="F3958" s="9"/>
      <c r="G3958" s="4"/>
      <c r="H3958" s="4"/>
      <c r="I3958" s="4"/>
    </row>
    <row r="3959" spans="1:9" x14ac:dyDescent="0.2">
      <c r="A3959" s="11" t="s">
        <v>2958</v>
      </c>
      <c r="B3959" s="8">
        <v>10.8</v>
      </c>
      <c r="C3959" s="5" t="s">
        <v>1205</v>
      </c>
      <c r="D3959" s="5" t="s">
        <v>1205</v>
      </c>
      <c r="E3959" s="4"/>
      <c r="F3959" s="9"/>
      <c r="G3959" s="4"/>
      <c r="H3959" s="4"/>
      <c r="I3959" s="4"/>
    </row>
    <row r="3960" spans="1:9" x14ac:dyDescent="0.2">
      <c r="A3960" s="11" t="s">
        <v>2959</v>
      </c>
      <c r="B3960" s="8">
        <v>10.88</v>
      </c>
      <c r="C3960" s="5" t="s">
        <v>1205</v>
      </c>
      <c r="D3960" s="5" t="s">
        <v>1205</v>
      </c>
      <c r="E3960" s="4"/>
      <c r="F3960" s="9"/>
      <c r="G3960" s="4"/>
      <c r="H3960" s="4"/>
      <c r="I3960" s="4"/>
    </row>
    <row r="3961" spans="1:9" x14ac:dyDescent="0.2">
      <c r="A3961" s="11" t="s">
        <v>2960</v>
      </c>
      <c r="B3961" s="8">
        <v>10.98</v>
      </c>
      <c r="C3961" s="5" t="s">
        <v>1205</v>
      </c>
      <c r="D3961" s="5" t="s">
        <v>1205</v>
      </c>
      <c r="E3961" s="4"/>
      <c r="F3961" s="9"/>
      <c r="G3961" s="4"/>
      <c r="H3961" s="4"/>
      <c r="I3961" s="4"/>
    </row>
    <row r="3962" spans="1:9" x14ac:dyDescent="0.2">
      <c r="A3962" s="11" t="s">
        <v>2961</v>
      </c>
      <c r="B3962" s="8">
        <v>10.98</v>
      </c>
      <c r="C3962" s="5" t="s">
        <v>1205</v>
      </c>
      <c r="D3962" s="5" t="s">
        <v>1205</v>
      </c>
      <c r="E3962" s="4"/>
      <c r="F3962" s="9"/>
      <c r="G3962" s="4"/>
      <c r="H3962" s="4"/>
      <c r="I3962" s="4"/>
    </row>
    <row r="3963" spans="1:9" x14ac:dyDescent="0.2">
      <c r="A3963" s="11" t="s">
        <v>2962</v>
      </c>
      <c r="B3963" s="8">
        <v>10.96</v>
      </c>
      <c r="C3963" s="5" t="s">
        <v>1205</v>
      </c>
      <c r="D3963" s="5" t="s">
        <v>1205</v>
      </c>
      <c r="E3963" s="4"/>
      <c r="F3963" s="9"/>
      <c r="G3963" s="4"/>
      <c r="H3963" s="4"/>
      <c r="I3963" s="4"/>
    </row>
    <row r="3964" spans="1:9" x14ac:dyDescent="0.2">
      <c r="A3964" s="11" t="s">
        <v>2963</v>
      </c>
      <c r="B3964" s="8">
        <v>11.01</v>
      </c>
      <c r="C3964" s="5" t="s">
        <v>1205</v>
      </c>
      <c r="D3964" s="5" t="s">
        <v>1205</v>
      </c>
      <c r="E3964" s="4"/>
      <c r="F3964" s="9"/>
      <c r="G3964" s="4"/>
      <c r="H3964" s="4"/>
      <c r="I3964" s="4"/>
    </row>
    <row r="3965" spans="1:9" x14ac:dyDescent="0.2">
      <c r="A3965" s="11" t="s">
        <v>2964</v>
      </c>
      <c r="B3965" s="8">
        <v>10.99</v>
      </c>
      <c r="C3965" s="5" t="s">
        <v>1205</v>
      </c>
      <c r="D3965" s="5" t="s">
        <v>1205</v>
      </c>
      <c r="E3965" s="4"/>
      <c r="F3965" s="9"/>
      <c r="G3965" s="4"/>
      <c r="H3965" s="4"/>
      <c r="I3965" s="4"/>
    </row>
    <row r="3966" spans="1:9" x14ac:dyDescent="0.2">
      <c r="A3966" s="11" t="s">
        <v>2965</v>
      </c>
      <c r="B3966" s="8">
        <v>10.91</v>
      </c>
      <c r="C3966" s="5" t="s">
        <v>1205</v>
      </c>
      <c r="D3966" s="5" t="s">
        <v>1205</v>
      </c>
      <c r="E3966" s="4"/>
      <c r="F3966" s="9"/>
      <c r="G3966" s="4"/>
      <c r="H3966" s="4"/>
      <c r="I3966" s="4"/>
    </row>
    <row r="3967" spans="1:9" x14ac:dyDescent="0.2">
      <c r="A3967" s="11" t="s">
        <v>2966</v>
      </c>
      <c r="B3967" s="8">
        <v>10.9</v>
      </c>
      <c r="C3967" s="5" t="s">
        <v>1205</v>
      </c>
      <c r="D3967" s="5" t="s">
        <v>1205</v>
      </c>
      <c r="E3967" s="4"/>
      <c r="F3967" s="9"/>
      <c r="G3967" s="4"/>
      <c r="H3967" s="4"/>
      <c r="I3967" s="4"/>
    </row>
    <row r="3968" spans="1:9" x14ac:dyDescent="0.2">
      <c r="A3968" s="11" t="s">
        <v>2967</v>
      </c>
      <c r="B3968" s="8">
        <v>10.89</v>
      </c>
      <c r="C3968" s="5" t="s">
        <v>1205</v>
      </c>
      <c r="D3968" s="5" t="s">
        <v>1205</v>
      </c>
      <c r="E3968" s="4"/>
      <c r="F3968" s="9"/>
      <c r="G3968" s="4"/>
      <c r="H3968" s="4"/>
      <c r="I3968" s="4"/>
    </row>
    <row r="3969" spans="1:9" x14ac:dyDescent="0.2">
      <c r="A3969" s="11" t="s">
        <v>2968</v>
      </c>
      <c r="B3969" s="8">
        <v>10.9</v>
      </c>
      <c r="C3969" s="5" t="s">
        <v>1205</v>
      </c>
      <c r="D3969" s="5" t="s">
        <v>1205</v>
      </c>
      <c r="E3969" s="4"/>
      <c r="F3969" s="9"/>
      <c r="G3969" s="4"/>
      <c r="H3969" s="4"/>
      <c r="I3969" s="4"/>
    </row>
    <row r="3970" spans="1:9" x14ac:dyDescent="0.2">
      <c r="A3970" s="11" t="s">
        <v>2969</v>
      </c>
      <c r="B3970" s="8">
        <v>10.96</v>
      </c>
      <c r="C3970" s="5" t="s">
        <v>1205</v>
      </c>
      <c r="D3970" s="5" t="s">
        <v>1205</v>
      </c>
      <c r="E3970" s="4"/>
      <c r="F3970" s="9"/>
      <c r="G3970" s="4"/>
      <c r="H3970" s="4"/>
      <c r="I3970" s="4"/>
    </row>
    <row r="3971" spans="1:9" x14ac:dyDescent="0.2">
      <c r="A3971" s="11" t="s">
        <v>2970</v>
      </c>
      <c r="B3971" s="8">
        <v>10.95</v>
      </c>
      <c r="C3971" s="5" t="s">
        <v>1205</v>
      </c>
      <c r="D3971" s="5" t="s">
        <v>1205</v>
      </c>
      <c r="E3971" s="4"/>
      <c r="F3971" s="9"/>
      <c r="G3971" s="4"/>
      <c r="H3971" s="4"/>
      <c r="I3971" s="4"/>
    </row>
    <row r="3972" spans="1:9" x14ac:dyDescent="0.2">
      <c r="A3972" s="11" t="s">
        <v>2971</v>
      </c>
      <c r="B3972" s="8">
        <v>11.05</v>
      </c>
      <c r="C3972" s="5" t="s">
        <v>1205</v>
      </c>
      <c r="D3972" s="5" t="s">
        <v>1205</v>
      </c>
      <c r="E3972" s="4"/>
      <c r="F3972" s="9"/>
      <c r="G3972" s="4"/>
      <c r="H3972" s="4"/>
      <c r="I3972" s="4"/>
    </row>
    <row r="3973" spans="1:9" x14ac:dyDescent="0.2">
      <c r="A3973" s="11" t="s">
        <v>2972</v>
      </c>
      <c r="B3973" s="8">
        <v>11.07</v>
      </c>
      <c r="C3973" s="5" t="s">
        <v>1205</v>
      </c>
      <c r="D3973" s="5" t="s">
        <v>1205</v>
      </c>
      <c r="E3973" s="4"/>
      <c r="F3973" s="9"/>
      <c r="G3973" s="4"/>
      <c r="H3973" s="4"/>
      <c r="I3973" s="4"/>
    </row>
    <row r="3974" spans="1:9" x14ac:dyDescent="0.2">
      <c r="A3974" s="11" t="s">
        <v>2973</v>
      </c>
      <c r="B3974" s="8">
        <v>11.03</v>
      </c>
      <c r="C3974" s="5" t="s">
        <v>1205</v>
      </c>
      <c r="D3974" s="5" t="s">
        <v>1205</v>
      </c>
      <c r="E3974" s="4"/>
      <c r="F3974" s="9"/>
      <c r="G3974" s="4"/>
      <c r="H3974" s="4"/>
      <c r="I3974" s="4"/>
    </row>
    <row r="3975" spans="1:9" x14ac:dyDescent="0.2">
      <c r="A3975" s="11" t="s">
        <v>2974</v>
      </c>
      <c r="B3975" s="8">
        <v>11.05</v>
      </c>
      <c r="C3975" s="5" t="s">
        <v>1205</v>
      </c>
      <c r="D3975" s="5" t="s">
        <v>1205</v>
      </c>
      <c r="E3975" s="4"/>
      <c r="F3975" s="9"/>
      <c r="G3975" s="4"/>
      <c r="H3975" s="4"/>
      <c r="I3975" s="4"/>
    </row>
    <row r="3976" spans="1:9" x14ac:dyDescent="0.2">
      <c r="A3976" s="11" t="s">
        <v>2975</v>
      </c>
      <c r="B3976" s="8">
        <v>11.02</v>
      </c>
      <c r="C3976" s="5" t="s">
        <v>1205</v>
      </c>
      <c r="D3976" s="5" t="s">
        <v>1205</v>
      </c>
      <c r="E3976" s="4"/>
      <c r="F3976" s="9"/>
      <c r="G3976" s="4"/>
      <c r="H3976" s="4"/>
      <c r="I3976" s="4"/>
    </row>
    <row r="3977" spans="1:9" x14ac:dyDescent="0.2">
      <c r="A3977" s="11" t="s">
        <v>2976</v>
      </c>
      <c r="B3977" s="8">
        <v>10.99</v>
      </c>
      <c r="C3977" s="5" t="s">
        <v>1205</v>
      </c>
      <c r="D3977" s="5" t="s">
        <v>1205</v>
      </c>
      <c r="E3977" s="4"/>
      <c r="F3977" s="9"/>
      <c r="G3977" s="4"/>
      <c r="H3977" s="4"/>
      <c r="I3977" s="4"/>
    </row>
    <row r="3978" spans="1:9" x14ac:dyDescent="0.2">
      <c r="A3978" s="11" t="s">
        <v>2977</v>
      </c>
      <c r="B3978" s="8">
        <v>10.93</v>
      </c>
      <c r="C3978" s="5" t="s">
        <v>1205</v>
      </c>
      <c r="D3978" s="5" t="s">
        <v>1205</v>
      </c>
      <c r="E3978" s="4"/>
      <c r="F3978" s="9"/>
      <c r="G3978" s="4"/>
      <c r="H3978" s="4"/>
      <c r="I3978" s="4"/>
    </row>
    <row r="3979" spans="1:9" x14ac:dyDescent="0.2">
      <c r="A3979" s="11" t="s">
        <v>2978</v>
      </c>
      <c r="B3979" s="8">
        <v>10.98</v>
      </c>
      <c r="C3979" s="5" t="s">
        <v>1205</v>
      </c>
      <c r="D3979" s="5" t="s">
        <v>1205</v>
      </c>
      <c r="E3979" s="4"/>
      <c r="F3979" s="9"/>
      <c r="G3979" s="4"/>
      <c r="H3979" s="4"/>
      <c r="I3979" s="4"/>
    </row>
    <row r="3980" spans="1:9" x14ac:dyDescent="0.2">
      <c r="A3980" s="11" t="s">
        <v>2979</v>
      </c>
      <c r="B3980" s="8">
        <v>10.96</v>
      </c>
      <c r="C3980" s="6">
        <v>0.09</v>
      </c>
      <c r="D3980" s="6">
        <v>0.86</v>
      </c>
      <c r="E3980" s="4"/>
      <c r="F3980" s="9"/>
      <c r="G3980" s="4"/>
      <c r="H3980" s="4"/>
      <c r="I3980" s="4"/>
    </row>
    <row r="3981" spans="1:9" x14ac:dyDescent="0.2">
      <c r="A3981" s="11" t="s">
        <v>2980</v>
      </c>
      <c r="B3981" s="8">
        <v>10.87</v>
      </c>
      <c r="C3981" s="5" t="s">
        <v>1205</v>
      </c>
      <c r="D3981" s="5" t="s">
        <v>1205</v>
      </c>
      <c r="E3981" s="4"/>
      <c r="F3981" s="9"/>
      <c r="G3981" s="4"/>
      <c r="H3981" s="4"/>
      <c r="I3981" s="4"/>
    </row>
    <row r="3982" spans="1:9" x14ac:dyDescent="0.2">
      <c r="A3982" s="11" t="s">
        <v>2981</v>
      </c>
      <c r="B3982" s="8">
        <v>10.78</v>
      </c>
      <c r="C3982" s="5" t="s">
        <v>1205</v>
      </c>
      <c r="D3982" s="5" t="s">
        <v>1205</v>
      </c>
      <c r="E3982" s="4"/>
      <c r="F3982" s="9"/>
      <c r="G3982" s="4"/>
      <c r="H3982" s="4"/>
      <c r="I3982" s="4"/>
    </row>
    <row r="3983" spans="1:9" x14ac:dyDescent="0.2">
      <c r="A3983" s="11" t="s">
        <v>2982</v>
      </c>
      <c r="B3983" s="8">
        <v>10.64</v>
      </c>
      <c r="C3983" s="5" t="s">
        <v>1205</v>
      </c>
      <c r="D3983" s="5" t="s">
        <v>1205</v>
      </c>
      <c r="E3983" s="4"/>
      <c r="F3983" s="9"/>
      <c r="G3983" s="4"/>
      <c r="H3983" s="4"/>
      <c r="I3983" s="4"/>
    </row>
    <row r="3984" spans="1:9" x14ac:dyDescent="0.2">
      <c r="A3984" s="11" t="s">
        <v>2983</v>
      </c>
      <c r="B3984" s="8">
        <v>10.73</v>
      </c>
      <c r="C3984" s="5" t="s">
        <v>1205</v>
      </c>
      <c r="D3984" s="5" t="s">
        <v>1205</v>
      </c>
      <c r="E3984" s="4"/>
      <c r="F3984" s="9"/>
      <c r="G3984" s="4"/>
      <c r="H3984" s="4"/>
      <c r="I3984" s="4"/>
    </row>
    <row r="3985" spans="1:9" x14ac:dyDescent="0.2">
      <c r="A3985" s="11" t="s">
        <v>2984</v>
      </c>
      <c r="B3985" s="8">
        <v>10.64</v>
      </c>
      <c r="C3985" s="5" t="s">
        <v>1205</v>
      </c>
      <c r="D3985" s="5" t="s">
        <v>1205</v>
      </c>
      <c r="E3985" s="4"/>
      <c r="F3985" s="9"/>
      <c r="G3985" s="4"/>
      <c r="H3985" s="4"/>
      <c r="I3985" s="4"/>
    </row>
    <row r="3986" spans="1:9" x14ac:dyDescent="0.2">
      <c r="A3986" s="11" t="s">
        <v>2985</v>
      </c>
      <c r="B3986" s="8">
        <v>10.59</v>
      </c>
      <c r="C3986" s="5" t="s">
        <v>1205</v>
      </c>
      <c r="D3986" s="5" t="s">
        <v>1205</v>
      </c>
      <c r="E3986" s="4"/>
      <c r="F3986" s="9"/>
      <c r="G3986" s="4"/>
      <c r="H3986" s="4"/>
      <c r="I3986" s="4"/>
    </row>
    <row r="3987" spans="1:9" x14ac:dyDescent="0.2">
      <c r="A3987" s="11" t="s">
        <v>2986</v>
      </c>
      <c r="B3987" s="8">
        <v>10.61</v>
      </c>
      <c r="C3987" s="5" t="s">
        <v>1205</v>
      </c>
      <c r="D3987" s="5" t="s">
        <v>1205</v>
      </c>
      <c r="E3987" s="4"/>
      <c r="F3987" s="9"/>
      <c r="G3987" s="4"/>
      <c r="H3987" s="4"/>
      <c r="I3987" s="4"/>
    </row>
    <row r="3988" spans="1:9" x14ac:dyDescent="0.2">
      <c r="A3988" s="11" t="s">
        <v>2987</v>
      </c>
      <c r="B3988" s="8">
        <v>10.72</v>
      </c>
      <c r="C3988" s="5" t="s">
        <v>1205</v>
      </c>
      <c r="D3988" s="5" t="s">
        <v>1205</v>
      </c>
      <c r="E3988" s="4"/>
      <c r="F3988" s="9"/>
      <c r="G3988" s="4"/>
      <c r="H3988" s="4"/>
      <c r="I3988" s="4"/>
    </row>
    <row r="3989" spans="1:9" x14ac:dyDescent="0.2">
      <c r="A3989" s="11" t="s">
        <v>2988</v>
      </c>
      <c r="B3989" s="8">
        <v>10.79</v>
      </c>
      <c r="C3989" s="5" t="s">
        <v>1205</v>
      </c>
      <c r="D3989" s="5" t="s">
        <v>1205</v>
      </c>
      <c r="E3989" s="4"/>
      <c r="F3989" s="9"/>
      <c r="G3989" s="4"/>
      <c r="H3989" s="4"/>
      <c r="I3989" s="4"/>
    </row>
    <row r="3990" spans="1:9" x14ac:dyDescent="0.2">
      <c r="A3990" s="11" t="s">
        <v>2989</v>
      </c>
      <c r="B3990" s="8">
        <v>10.83</v>
      </c>
      <c r="C3990" s="5" t="s">
        <v>1205</v>
      </c>
      <c r="D3990" s="5" t="s">
        <v>1205</v>
      </c>
      <c r="E3990" s="4"/>
      <c r="F3990" s="9"/>
      <c r="G3990" s="4"/>
      <c r="H3990" s="4"/>
      <c r="I3990" s="4"/>
    </row>
    <row r="3991" spans="1:9" x14ac:dyDescent="0.2">
      <c r="A3991" s="11" t="s">
        <v>2990</v>
      </c>
      <c r="B3991" s="8">
        <v>10.89</v>
      </c>
      <c r="C3991" s="5" t="s">
        <v>1205</v>
      </c>
      <c r="D3991" s="5" t="s">
        <v>1205</v>
      </c>
      <c r="E3991" s="4"/>
      <c r="F3991" s="9"/>
      <c r="G3991" s="4"/>
      <c r="H3991" s="4"/>
      <c r="I3991" s="4"/>
    </row>
    <row r="3992" spans="1:9" x14ac:dyDescent="0.2">
      <c r="A3992" s="11" t="s">
        <v>2991</v>
      </c>
      <c r="B3992" s="8">
        <v>10.94</v>
      </c>
      <c r="C3992" s="5" t="s">
        <v>1205</v>
      </c>
      <c r="D3992" s="5" t="s">
        <v>1205</v>
      </c>
      <c r="E3992" s="4"/>
      <c r="F3992" s="9"/>
      <c r="G3992" s="4"/>
      <c r="H3992" s="4"/>
      <c r="I3992" s="4"/>
    </row>
    <row r="3993" spans="1:9" x14ac:dyDescent="0.2">
      <c r="A3993" s="11" t="s">
        <v>2992</v>
      </c>
      <c r="B3993" s="8">
        <v>10.88</v>
      </c>
      <c r="C3993" s="5" t="s">
        <v>1205</v>
      </c>
      <c r="D3993" s="5" t="s">
        <v>1205</v>
      </c>
      <c r="E3993" s="4"/>
      <c r="F3993" s="9"/>
      <c r="G3993" s="4"/>
      <c r="H3993" s="4"/>
      <c r="I3993" s="4"/>
    </row>
    <row r="3994" spans="1:9" x14ac:dyDescent="0.2">
      <c r="A3994" s="11" t="s">
        <v>2993</v>
      </c>
      <c r="B3994" s="8">
        <v>10.93</v>
      </c>
      <c r="C3994" s="5" t="s">
        <v>1205</v>
      </c>
      <c r="D3994" s="5" t="s">
        <v>1205</v>
      </c>
      <c r="E3994" s="4"/>
      <c r="F3994" s="9"/>
      <c r="G3994" s="4"/>
      <c r="H3994" s="4"/>
      <c r="I3994" s="4"/>
    </row>
    <row r="3995" spans="1:9" x14ac:dyDescent="0.2">
      <c r="A3995" s="11" t="s">
        <v>2994</v>
      </c>
      <c r="B3995" s="8">
        <v>10.94</v>
      </c>
      <c r="C3995" s="5" t="s">
        <v>1205</v>
      </c>
      <c r="D3995" s="5" t="s">
        <v>1205</v>
      </c>
      <c r="E3995" s="4"/>
      <c r="F3995" s="9"/>
      <c r="G3995" s="4"/>
      <c r="H3995" s="4"/>
      <c r="I3995" s="4"/>
    </row>
    <row r="3996" spans="1:9" x14ac:dyDescent="0.2">
      <c r="A3996" s="11" t="s">
        <v>2995</v>
      </c>
      <c r="B3996" s="8">
        <v>11.02</v>
      </c>
      <c r="C3996" s="5" t="s">
        <v>1205</v>
      </c>
      <c r="D3996" s="5" t="s">
        <v>1205</v>
      </c>
      <c r="E3996" s="4"/>
      <c r="F3996" s="9"/>
      <c r="G3996" s="4"/>
      <c r="H3996" s="4"/>
      <c r="I3996" s="4"/>
    </row>
    <row r="3997" spans="1:9" x14ac:dyDescent="0.2">
      <c r="A3997" s="11" t="s">
        <v>2996</v>
      </c>
      <c r="B3997" s="8">
        <v>11.1</v>
      </c>
      <c r="C3997" s="5" t="s">
        <v>1205</v>
      </c>
      <c r="D3997" s="5" t="s">
        <v>1205</v>
      </c>
      <c r="E3997" s="4"/>
      <c r="F3997" s="9"/>
      <c r="G3997" s="4"/>
      <c r="H3997" s="4"/>
      <c r="I3997" s="4"/>
    </row>
    <row r="3998" spans="1:9" x14ac:dyDescent="0.2">
      <c r="A3998" s="11" t="s">
        <v>2997</v>
      </c>
      <c r="B3998" s="8">
        <v>11.13</v>
      </c>
      <c r="C3998" s="5" t="s">
        <v>1205</v>
      </c>
      <c r="D3998" s="5" t="s">
        <v>1205</v>
      </c>
      <c r="E3998" s="4"/>
      <c r="F3998" s="9"/>
      <c r="G3998" s="4"/>
      <c r="H3998" s="4"/>
      <c r="I3998" s="4"/>
    </row>
    <row r="3999" spans="1:9" x14ac:dyDescent="0.2">
      <c r="A3999" s="11" t="s">
        <v>2998</v>
      </c>
      <c r="B3999" s="8">
        <v>11.13</v>
      </c>
      <c r="C3999" s="5" t="s">
        <v>1205</v>
      </c>
      <c r="D3999" s="5" t="s">
        <v>1205</v>
      </c>
      <c r="E3999" s="4"/>
      <c r="F3999" s="9"/>
      <c r="G3999" s="4"/>
      <c r="H3999" s="4"/>
      <c r="I3999" s="4"/>
    </row>
    <row r="4000" spans="1:9" x14ac:dyDescent="0.2">
      <c r="A4000" s="11" t="s">
        <v>2999</v>
      </c>
      <c r="B4000" s="8">
        <v>11.17</v>
      </c>
      <c r="C4000" s="5" t="s">
        <v>1205</v>
      </c>
      <c r="D4000" s="5" t="s">
        <v>1205</v>
      </c>
      <c r="E4000" s="4"/>
      <c r="F4000" s="9"/>
      <c r="G4000" s="4"/>
      <c r="H4000" s="4"/>
      <c r="I4000" s="4"/>
    </row>
    <row r="4001" spans="1:9" x14ac:dyDescent="0.2">
      <c r="A4001" s="11" t="s">
        <v>3000</v>
      </c>
      <c r="B4001" s="8">
        <v>11.22</v>
      </c>
      <c r="C4001" s="6">
        <v>0</v>
      </c>
      <c r="D4001" s="6">
        <v>0</v>
      </c>
      <c r="E4001" s="4"/>
      <c r="F4001" s="9"/>
      <c r="G4001" s="4"/>
      <c r="H4001" s="4"/>
      <c r="I4001" s="4"/>
    </row>
    <row r="4002" spans="1:9" x14ac:dyDescent="0.2">
      <c r="A4002" s="11" t="s">
        <v>3001</v>
      </c>
      <c r="B4002" s="8">
        <v>11.22</v>
      </c>
      <c r="C4002" s="5" t="s">
        <v>1205</v>
      </c>
      <c r="D4002" s="5" t="s">
        <v>1205</v>
      </c>
      <c r="E4002" s="4"/>
      <c r="F4002" s="9"/>
      <c r="G4002" s="4"/>
      <c r="H4002" s="4"/>
      <c r="I4002" s="4"/>
    </row>
    <row r="4003" spans="1:9" x14ac:dyDescent="0.2">
      <c r="A4003" s="11" t="s">
        <v>3002</v>
      </c>
      <c r="B4003" s="8">
        <v>11.23</v>
      </c>
      <c r="C4003" s="5" t="s">
        <v>1205</v>
      </c>
      <c r="D4003" s="5" t="s">
        <v>1205</v>
      </c>
      <c r="E4003" s="4"/>
      <c r="F4003" s="9"/>
      <c r="G4003" s="4"/>
      <c r="H4003" s="4"/>
      <c r="I4003" s="4"/>
    </row>
    <row r="4004" spans="1:9" x14ac:dyDescent="0.2">
      <c r="A4004" s="11" t="s">
        <v>3003</v>
      </c>
      <c r="B4004" s="8">
        <v>11.16</v>
      </c>
      <c r="C4004" s="5" t="s">
        <v>1205</v>
      </c>
      <c r="D4004" s="5" t="s">
        <v>1205</v>
      </c>
      <c r="E4004" s="4"/>
      <c r="F4004" s="9"/>
      <c r="G4004" s="4"/>
      <c r="H4004" s="4"/>
      <c r="I4004" s="4"/>
    </row>
    <row r="4005" spans="1:9" x14ac:dyDescent="0.2">
      <c r="A4005" s="11" t="s">
        <v>3004</v>
      </c>
      <c r="B4005" s="8">
        <v>11.11</v>
      </c>
      <c r="C4005" s="5" t="s">
        <v>1205</v>
      </c>
      <c r="D4005" s="5" t="s">
        <v>1205</v>
      </c>
      <c r="E4005" s="4"/>
      <c r="F4005" s="9"/>
      <c r="G4005" s="4"/>
      <c r="H4005" s="4"/>
      <c r="I4005" s="4"/>
    </row>
    <row r="4006" spans="1:9" x14ac:dyDescent="0.2">
      <c r="A4006" s="11" t="s">
        <v>3005</v>
      </c>
      <c r="B4006" s="8">
        <v>11.13</v>
      </c>
      <c r="C4006" s="5" t="s">
        <v>1205</v>
      </c>
      <c r="D4006" s="5" t="s">
        <v>1205</v>
      </c>
      <c r="E4006" s="4"/>
      <c r="F4006" s="9"/>
      <c r="G4006" s="4"/>
      <c r="H4006" s="4"/>
      <c r="I4006" s="4"/>
    </row>
    <row r="4007" spans="1:9" x14ac:dyDescent="0.2">
      <c r="A4007" s="11" t="s">
        <v>3006</v>
      </c>
      <c r="B4007" s="8">
        <v>11.09</v>
      </c>
      <c r="C4007" s="5" t="s">
        <v>1205</v>
      </c>
      <c r="D4007" s="5" t="s">
        <v>1205</v>
      </c>
      <c r="E4007" s="4"/>
      <c r="F4007" s="9"/>
      <c r="G4007" s="4"/>
      <c r="H4007" s="4"/>
      <c r="I4007" s="4"/>
    </row>
    <row r="4008" spans="1:9" x14ac:dyDescent="0.2">
      <c r="A4008" s="11" t="s">
        <v>3007</v>
      </c>
      <c r="B4008" s="8">
        <v>11.06</v>
      </c>
      <c r="C4008" s="5" t="s">
        <v>1205</v>
      </c>
      <c r="D4008" s="5" t="s">
        <v>1205</v>
      </c>
      <c r="E4008" s="4"/>
      <c r="F4008" s="9"/>
      <c r="G4008" s="4"/>
      <c r="H4008" s="4"/>
      <c r="I4008" s="4"/>
    </row>
    <row r="4009" spans="1:9" x14ac:dyDescent="0.2">
      <c r="A4009" s="11" t="s">
        <v>3008</v>
      </c>
      <c r="B4009" s="8">
        <v>11.16</v>
      </c>
      <c r="C4009" s="5" t="s">
        <v>1205</v>
      </c>
      <c r="D4009" s="5" t="s">
        <v>1205</v>
      </c>
      <c r="E4009" s="4"/>
      <c r="F4009" s="9"/>
      <c r="G4009" s="4"/>
      <c r="H4009" s="4"/>
      <c r="I4009" s="4"/>
    </row>
    <row r="4010" spans="1:9" x14ac:dyDescent="0.2">
      <c r="A4010" s="11" t="s">
        <v>3009</v>
      </c>
      <c r="B4010" s="8">
        <v>11.15</v>
      </c>
      <c r="C4010" s="5" t="s">
        <v>1205</v>
      </c>
      <c r="D4010" s="5" t="s">
        <v>1205</v>
      </c>
      <c r="E4010" s="4"/>
      <c r="F4010" s="9"/>
      <c r="G4010" s="4"/>
      <c r="H4010" s="4"/>
      <c r="I4010" s="4"/>
    </row>
    <row r="4011" spans="1:9" x14ac:dyDescent="0.2">
      <c r="A4011" s="11" t="s">
        <v>3010</v>
      </c>
      <c r="B4011" s="8">
        <v>11.19</v>
      </c>
      <c r="C4011" s="5" t="s">
        <v>1205</v>
      </c>
      <c r="D4011" s="5" t="s">
        <v>1205</v>
      </c>
      <c r="E4011" s="4"/>
      <c r="F4011" s="9"/>
      <c r="G4011" s="4"/>
      <c r="H4011" s="4"/>
      <c r="I4011" s="4"/>
    </row>
    <row r="4012" spans="1:9" x14ac:dyDescent="0.2">
      <c r="A4012" s="11" t="s">
        <v>3011</v>
      </c>
      <c r="B4012" s="8">
        <v>11.15</v>
      </c>
      <c r="C4012" s="5" t="s">
        <v>1205</v>
      </c>
      <c r="D4012" s="5" t="s">
        <v>1205</v>
      </c>
      <c r="E4012" s="4"/>
      <c r="F4012" s="9"/>
      <c r="G4012" s="4"/>
      <c r="H4012" s="4"/>
      <c r="I4012" s="4"/>
    </row>
    <row r="4013" spans="1:9" x14ac:dyDescent="0.2">
      <c r="A4013" s="11" t="s">
        <v>3012</v>
      </c>
      <c r="B4013" s="8">
        <v>11.23</v>
      </c>
      <c r="C4013" s="5" t="s">
        <v>1205</v>
      </c>
      <c r="D4013" s="5" t="s">
        <v>1205</v>
      </c>
      <c r="E4013" s="4"/>
      <c r="F4013" s="9"/>
      <c r="G4013" s="4"/>
      <c r="H4013" s="4"/>
      <c r="I4013" s="4"/>
    </row>
    <row r="4014" spans="1:9" x14ac:dyDescent="0.2">
      <c r="A4014" s="11" t="s">
        <v>3013</v>
      </c>
      <c r="B4014" s="8">
        <v>11.24</v>
      </c>
      <c r="C4014" s="5" t="s">
        <v>1205</v>
      </c>
      <c r="D4014" s="5" t="s">
        <v>1205</v>
      </c>
      <c r="E4014" s="4"/>
      <c r="F4014" s="9"/>
      <c r="G4014" s="4"/>
      <c r="H4014" s="4"/>
      <c r="I4014" s="4"/>
    </row>
    <row r="4015" spans="1:9" x14ac:dyDescent="0.2">
      <c r="A4015" s="11" t="s">
        <v>3014</v>
      </c>
      <c r="B4015" s="8">
        <v>11.3</v>
      </c>
      <c r="C4015" s="5" t="s">
        <v>1205</v>
      </c>
      <c r="D4015" s="5" t="s">
        <v>1205</v>
      </c>
      <c r="E4015" s="4"/>
      <c r="F4015" s="9"/>
      <c r="G4015" s="4"/>
      <c r="H4015" s="4"/>
      <c r="I4015" s="4"/>
    </row>
    <row r="4016" spans="1:9" x14ac:dyDescent="0.2">
      <c r="A4016" s="11" t="s">
        <v>3015</v>
      </c>
      <c r="B4016" s="8">
        <v>11.23</v>
      </c>
      <c r="C4016" s="5" t="s">
        <v>1205</v>
      </c>
      <c r="D4016" s="5" t="s">
        <v>1205</v>
      </c>
      <c r="E4016" s="4"/>
      <c r="F4016" s="9"/>
      <c r="G4016" s="4"/>
      <c r="H4016" s="4"/>
      <c r="I4016" s="4"/>
    </row>
    <row r="4017" spans="1:9" x14ac:dyDescent="0.2">
      <c r="A4017" s="11" t="s">
        <v>3016</v>
      </c>
      <c r="B4017" s="8">
        <v>11.22</v>
      </c>
      <c r="C4017" s="5" t="s">
        <v>1205</v>
      </c>
      <c r="D4017" s="5" t="s">
        <v>1205</v>
      </c>
      <c r="E4017" s="4"/>
      <c r="F4017" s="9"/>
      <c r="G4017" s="4"/>
      <c r="H4017" s="4"/>
      <c r="I4017" s="4"/>
    </row>
    <row r="4018" spans="1:9" x14ac:dyDescent="0.2">
      <c r="A4018" s="11" t="s">
        <v>3017</v>
      </c>
      <c r="B4018" s="8">
        <v>11.2</v>
      </c>
      <c r="C4018" s="5" t="s">
        <v>1205</v>
      </c>
      <c r="D4018" s="5" t="s">
        <v>1205</v>
      </c>
      <c r="E4018" s="4"/>
      <c r="F4018" s="9"/>
      <c r="G4018" s="4"/>
      <c r="H4018" s="4"/>
      <c r="I4018" s="4"/>
    </row>
    <row r="4019" spans="1:9" x14ac:dyDescent="0.2">
      <c r="A4019" s="11" t="s">
        <v>3018</v>
      </c>
      <c r="B4019" s="8">
        <v>11.17</v>
      </c>
      <c r="C4019" s="5" t="s">
        <v>1205</v>
      </c>
      <c r="D4019" s="5" t="s">
        <v>1205</v>
      </c>
      <c r="E4019" s="4"/>
      <c r="F4019" s="9"/>
      <c r="G4019" s="4"/>
      <c r="H4019" s="4"/>
      <c r="I4019" s="4"/>
    </row>
    <row r="4020" spans="1:9" x14ac:dyDescent="0.2">
      <c r="A4020" s="11" t="s">
        <v>3019</v>
      </c>
      <c r="B4020" s="8">
        <v>11.14</v>
      </c>
      <c r="C4020" s="5" t="s">
        <v>1205</v>
      </c>
      <c r="D4020" s="5" t="s">
        <v>1205</v>
      </c>
      <c r="E4020" s="4"/>
      <c r="F4020" s="9"/>
      <c r="G4020" s="4"/>
      <c r="H4020" s="4"/>
      <c r="I4020" s="4"/>
    </row>
    <row r="4021" spans="1:9" x14ac:dyDescent="0.2">
      <c r="A4021" s="11" t="s">
        <v>3020</v>
      </c>
      <c r="B4021" s="8">
        <v>11.12</v>
      </c>
      <c r="C4021" s="5" t="s">
        <v>1205</v>
      </c>
      <c r="D4021" s="5" t="s">
        <v>1205</v>
      </c>
      <c r="E4021" s="4"/>
      <c r="F4021" s="9"/>
      <c r="G4021" s="4"/>
      <c r="H4021" s="4"/>
      <c r="I4021" s="4"/>
    </row>
    <row r="4022" spans="1:9" x14ac:dyDescent="0.2">
      <c r="A4022" s="11" t="s">
        <v>3021</v>
      </c>
      <c r="B4022" s="8">
        <v>11.15</v>
      </c>
      <c r="C4022" s="5" t="s">
        <v>1205</v>
      </c>
      <c r="D4022" s="5" t="s">
        <v>1205</v>
      </c>
      <c r="E4022" s="4"/>
      <c r="F4022" s="9"/>
      <c r="G4022" s="4"/>
      <c r="H4022" s="4"/>
      <c r="I4022" s="4"/>
    </row>
    <row r="4023" spans="1:9" x14ac:dyDescent="0.2">
      <c r="A4023" s="11" t="s">
        <v>3022</v>
      </c>
      <c r="B4023" s="8">
        <v>11.08</v>
      </c>
      <c r="C4023" s="5" t="s">
        <v>1205</v>
      </c>
      <c r="D4023" s="5" t="s">
        <v>1205</v>
      </c>
      <c r="E4023" s="4"/>
      <c r="F4023" s="9"/>
      <c r="G4023" s="4"/>
      <c r="H4023" s="4"/>
      <c r="I4023" s="4"/>
    </row>
    <row r="4024" spans="1:9" x14ac:dyDescent="0.2">
      <c r="A4024" s="11" t="s">
        <v>3023</v>
      </c>
      <c r="B4024" s="8">
        <v>11.09</v>
      </c>
      <c r="C4024" s="6">
        <v>0.03</v>
      </c>
      <c r="D4024" s="6">
        <v>0.28000000000000003</v>
      </c>
      <c r="E4024" s="4"/>
      <c r="F4024" s="9"/>
      <c r="G4024" s="4"/>
      <c r="H4024" s="4"/>
      <c r="I4024" s="4"/>
    </row>
    <row r="4025" spans="1:9" x14ac:dyDescent="0.2">
      <c r="A4025" s="11" t="s">
        <v>3024</v>
      </c>
      <c r="B4025" s="8">
        <v>11.05</v>
      </c>
      <c r="C4025" s="5" t="s">
        <v>1205</v>
      </c>
      <c r="D4025" s="5" t="s">
        <v>1205</v>
      </c>
      <c r="E4025" s="4"/>
      <c r="F4025" s="9"/>
      <c r="G4025" s="4"/>
      <c r="H4025" s="4"/>
      <c r="I4025" s="4"/>
    </row>
    <row r="4026" spans="1:9" x14ac:dyDescent="0.2">
      <c r="A4026" s="11" t="s">
        <v>3025</v>
      </c>
      <c r="B4026" s="8">
        <v>11.01</v>
      </c>
      <c r="C4026" s="5" t="s">
        <v>1205</v>
      </c>
      <c r="D4026" s="5" t="s">
        <v>1205</v>
      </c>
      <c r="E4026" s="4"/>
      <c r="F4026" s="9"/>
      <c r="G4026" s="4"/>
      <c r="H4026" s="4"/>
      <c r="I4026" s="4"/>
    </row>
    <row r="4027" spans="1:9" x14ac:dyDescent="0.2">
      <c r="A4027" s="11" t="s">
        <v>3026</v>
      </c>
      <c r="B4027" s="8">
        <v>10.93</v>
      </c>
      <c r="C4027" s="5" t="s">
        <v>1205</v>
      </c>
      <c r="D4027" s="5" t="s">
        <v>1205</v>
      </c>
      <c r="E4027" s="4"/>
      <c r="F4027" s="9"/>
      <c r="G4027" s="4"/>
      <c r="H4027" s="4"/>
      <c r="I4027" s="4"/>
    </row>
    <row r="4028" spans="1:9" x14ac:dyDescent="0.2">
      <c r="A4028" s="11" t="s">
        <v>3027</v>
      </c>
      <c r="B4028" s="8">
        <v>11.02</v>
      </c>
      <c r="C4028" s="5" t="s">
        <v>1205</v>
      </c>
      <c r="D4028" s="5" t="s">
        <v>1205</v>
      </c>
      <c r="E4028" s="4"/>
      <c r="F4028" s="9"/>
      <c r="G4028" s="4"/>
      <c r="H4028" s="4"/>
      <c r="I4028" s="4"/>
    </row>
    <row r="4029" spans="1:9" x14ac:dyDescent="0.2">
      <c r="A4029" s="11" t="s">
        <v>3028</v>
      </c>
      <c r="B4029" s="8">
        <v>10.99</v>
      </c>
      <c r="C4029" s="5" t="s">
        <v>1205</v>
      </c>
      <c r="D4029" s="5" t="s">
        <v>1205</v>
      </c>
      <c r="E4029" s="4"/>
      <c r="F4029" s="9"/>
      <c r="G4029" s="4"/>
      <c r="H4029" s="4"/>
      <c r="I4029" s="4"/>
    </row>
    <row r="4030" spans="1:9" x14ac:dyDescent="0.2">
      <c r="A4030" s="11" t="s">
        <v>3029</v>
      </c>
      <c r="B4030" s="8">
        <v>10.99</v>
      </c>
      <c r="C4030" s="5" t="s">
        <v>1205</v>
      </c>
      <c r="D4030" s="5" t="s">
        <v>1205</v>
      </c>
      <c r="E4030" s="4"/>
      <c r="F4030" s="9"/>
      <c r="G4030" s="4"/>
      <c r="H4030" s="4"/>
      <c r="I4030" s="4"/>
    </row>
    <row r="4031" spans="1:9" x14ac:dyDescent="0.2">
      <c r="A4031" s="11" t="s">
        <v>3030</v>
      </c>
      <c r="B4031" s="8">
        <v>11.02</v>
      </c>
      <c r="C4031" s="5" t="s">
        <v>1205</v>
      </c>
      <c r="D4031" s="5" t="s">
        <v>1205</v>
      </c>
      <c r="E4031" s="4"/>
      <c r="F4031" s="9"/>
      <c r="G4031" s="4"/>
      <c r="H4031" s="4"/>
      <c r="I4031" s="4"/>
    </row>
    <row r="4032" spans="1:9" x14ac:dyDescent="0.2">
      <c r="A4032" s="11" t="s">
        <v>3031</v>
      </c>
      <c r="B4032" s="8">
        <v>10.82</v>
      </c>
      <c r="C4032" s="5" t="s">
        <v>1205</v>
      </c>
      <c r="D4032" s="5" t="s">
        <v>1205</v>
      </c>
      <c r="E4032" s="4"/>
      <c r="F4032" s="9"/>
      <c r="G4032" s="4"/>
      <c r="H4032" s="4"/>
      <c r="I4032" s="4"/>
    </row>
    <row r="4033" spans="1:9" x14ac:dyDescent="0.2">
      <c r="A4033" s="11" t="s">
        <v>3032</v>
      </c>
      <c r="B4033" s="8">
        <v>10.82</v>
      </c>
      <c r="C4033" s="5" t="s">
        <v>1205</v>
      </c>
      <c r="D4033" s="5" t="s">
        <v>1205</v>
      </c>
      <c r="E4033" s="4"/>
      <c r="F4033" s="9"/>
      <c r="G4033" s="4"/>
      <c r="H4033" s="4"/>
      <c r="I4033" s="4"/>
    </row>
    <row r="4034" spans="1:9" x14ac:dyDescent="0.2">
      <c r="A4034" s="11" t="s">
        <v>3033</v>
      </c>
      <c r="B4034" s="8">
        <v>10.84</v>
      </c>
      <c r="C4034" s="5" t="s">
        <v>1205</v>
      </c>
      <c r="D4034" s="5" t="s">
        <v>1205</v>
      </c>
      <c r="E4034" s="4"/>
      <c r="F4034" s="9"/>
      <c r="G4034" s="4"/>
      <c r="H4034" s="4"/>
      <c r="I4034" s="4"/>
    </row>
    <row r="4035" spans="1:9" x14ac:dyDescent="0.2">
      <c r="A4035" s="11" t="s">
        <v>3034</v>
      </c>
      <c r="B4035" s="8">
        <v>10.87</v>
      </c>
      <c r="C4035" s="5" t="s">
        <v>1205</v>
      </c>
      <c r="D4035" s="5" t="s">
        <v>1205</v>
      </c>
      <c r="E4035" s="4"/>
      <c r="F4035" s="9"/>
      <c r="G4035" s="4"/>
      <c r="H4035" s="4"/>
      <c r="I4035" s="4"/>
    </row>
    <row r="4036" spans="1:9" x14ac:dyDescent="0.2">
      <c r="A4036" s="11" t="s">
        <v>3035</v>
      </c>
      <c r="B4036" s="8">
        <v>10.82</v>
      </c>
      <c r="C4036" s="5" t="s">
        <v>1205</v>
      </c>
      <c r="D4036" s="5" t="s">
        <v>1205</v>
      </c>
      <c r="E4036" s="4"/>
      <c r="F4036" s="9"/>
      <c r="G4036" s="4"/>
      <c r="H4036" s="4"/>
      <c r="I4036" s="4"/>
    </row>
    <row r="4037" spans="1:9" x14ac:dyDescent="0.2">
      <c r="A4037" s="11" t="s">
        <v>3036</v>
      </c>
      <c r="B4037" s="8">
        <v>10.79</v>
      </c>
      <c r="C4037" s="5" t="s">
        <v>1205</v>
      </c>
      <c r="D4037" s="5" t="s">
        <v>1205</v>
      </c>
      <c r="E4037" s="4"/>
      <c r="F4037" s="9"/>
      <c r="G4037" s="4"/>
      <c r="H4037" s="4"/>
      <c r="I4037" s="4"/>
    </row>
    <row r="4038" spans="1:9" x14ac:dyDescent="0.2">
      <c r="A4038" s="11" t="s">
        <v>3037</v>
      </c>
      <c r="B4038" s="8">
        <v>10.75</v>
      </c>
      <c r="C4038" s="5" t="s">
        <v>1205</v>
      </c>
      <c r="D4038" s="5" t="s">
        <v>1205</v>
      </c>
      <c r="E4038" s="4"/>
      <c r="F4038" s="9"/>
      <c r="G4038" s="4"/>
      <c r="H4038" s="4"/>
      <c r="I4038" s="4"/>
    </row>
    <row r="4039" spans="1:9" x14ac:dyDescent="0.2">
      <c r="A4039" s="11" t="s">
        <v>3038</v>
      </c>
      <c r="B4039" s="8">
        <v>10.79</v>
      </c>
      <c r="C4039" s="5" t="s">
        <v>1205</v>
      </c>
      <c r="D4039" s="5" t="s">
        <v>1205</v>
      </c>
      <c r="E4039" s="4"/>
      <c r="F4039" s="9"/>
      <c r="G4039" s="4"/>
      <c r="H4039" s="4"/>
      <c r="I4039" s="4"/>
    </row>
    <row r="4040" spans="1:9" x14ac:dyDescent="0.2">
      <c r="A4040" s="11" t="s">
        <v>3039</v>
      </c>
      <c r="B4040" s="8">
        <v>10.88</v>
      </c>
      <c r="C4040" s="5" t="s">
        <v>1205</v>
      </c>
      <c r="D4040" s="5" t="s">
        <v>1205</v>
      </c>
      <c r="E4040" s="4"/>
      <c r="F4040" s="9"/>
      <c r="G4040" s="4"/>
      <c r="H4040" s="4"/>
      <c r="I4040" s="4"/>
    </row>
    <row r="4041" spans="1:9" x14ac:dyDescent="0.2">
      <c r="A4041" s="11" t="s">
        <v>3040</v>
      </c>
      <c r="B4041" s="8">
        <v>10.92</v>
      </c>
      <c r="C4041" s="5" t="s">
        <v>1205</v>
      </c>
      <c r="D4041" s="5" t="s">
        <v>1205</v>
      </c>
      <c r="E4041" s="4"/>
      <c r="F4041" s="9"/>
      <c r="G4041" s="4"/>
      <c r="H4041" s="4"/>
      <c r="I4041" s="4"/>
    </row>
    <row r="4042" spans="1:9" x14ac:dyDescent="0.2">
      <c r="A4042" s="11" t="s">
        <v>3041</v>
      </c>
      <c r="B4042" s="8">
        <v>10.93</v>
      </c>
      <c r="C4042" s="5" t="s">
        <v>1205</v>
      </c>
      <c r="D4042" s="5" t="s">
        <v>1205</v>
      </c>
      <c r="E4042" s="4"/>
      <c r="F4042" s="9"/>
      <c r="G4042" s="4"/>
      <c r="H4042" s="4"/>
      <c r="I4042" s="4"/>
    </row>
    <row r="4043" spans="1:9" x14ac:dyDescent="0.2">
      <c r="A4043" s="11" t="s">
        <v>3042</v>
      </c>
      <c r="B4043" s="8">
        <v>10.91</v>
      </c>
      <c r="C4043" s="5" t="s">
        <v>1205</v>
      </c>
      <c r="D4043" s="5" t="s">
        <v>1205</v>
      </c>
      <c r="E4043" s="4"/>
      <c r="F4043" s="9"/>
      <c r="G4043" s="4"/>
      <c r="H4043" s="4"/>
      <c r="I4043" s="4"/>
    </row>
    <row r="4044" spans="1:9" x14ac:dyDescent="0.2">
      <c r="A4044" s="11" t="s">
        <v>3043</v>
      </c>
      <c r="B4044" s="8">
        <v>10.89</v>
      </c>
      <c r="C4044" s="6">
        <v>0.08</v>
      </c>
      <c r="D4044" s="6">
        <v>0.77</v>
      </c>
      <c r="E4044" s="4"/>
      <c r="F4044" s="9"/>
      <c r="G4044" s="4"/>
      <c r="H4044" s="4"/>
      <c r="I4044" s="4"/>
    </row>
    <row r="4045" spans="1:9" x14ac:dyDescent="0.2">
      <c r="A4045" s="11" t="s">
        <v>3044</v>
      </c>
      <c r="B4045" s="8">
        <v>10.81</v>
      </c>
      <c r="C4045" s="5" t="s">
        <v>1205</v>
      </c>
      <c r="D4045" s="5" t="s">
        <v>1205</v>
      </c>
      <c r="E4045" s="4"/>
      <c r="F4045" s="9"/>
      <c r="G4045" s="4"/>
      <c r="H4045" s="4"/>
      <c r="I4045" s="4"/>
    </row>
    <row r="4046" spans="1:9" x14ac:dyDescent="0.2">
      <c r="A4046" s="11" t="s">
        <v>3045</v>
      </c>
      <c r="B4046" s="8">
        <v>10.74</v>
      </c>
      <c r="C4046" s="5" t="s">
        <v>1205</v>
      </c>
      <c r="D4046" s="5" t="s">
        <v>1205</v>
      </c>
      <c r="E4046" s="4"/>
      <c r="F4046" s="9"/>
      <c r="G4046" s="4"/>
      <c r="H4046" s="4"/>
      <c r="I4046" s="4"/>
    </row>
    <row r="4047" spans="1:9" x14ac:dyDescent="0.2">
      <c r="A4047" s="11" t="s">
        <v>3046</v>
      </c>
      <c r="B4047" s="8">
        <v>10.78</v>
      </c>
      <c r="C4047" s="5" t="s">
        <v>1205</v>
      </c>
      <c r="D4047" s="5" t="s">
        <v>1205</v>
      </c>
      <c r="E4047" s="4"/>
      <c r="F4047" s="9"/>
      <c r="G4047" s="4"/>
      <c r="H4047" s="4"/>
      <c r="I4047" s="4"/>
    </row>
    <row r="4048" spans="1:9" x14ac:dyDescent="0.2">
      <c r="A4048" s="11" t="s">
        <v>3047</v>
      </c>
      <c r="B4048" s="8">
        <v>10.86</v>
      </c>
      <c r="C4048" s="5" t="s">
        <v>1205</v>
      </c>
      <c r="D4048" s="5" t="s">
        <v>1205</v>
      </c>
      <c r="E4048" s="4"/>
      <c r="F4048" s="9"/>
      <c r="G4048" s="4"/>
      <c r="H4048" s="4"/>
      <c r="I4048" s="4"/>
    </row>
    <row r="4049" spans="1:9" x14ac:dyDescent="0.2">
      <c r="A4049" s="11" t="s">
        <v>3048</v>
      </c>
      <c r="B4049" s="8">
        <v>10.81</v>
      </c>
      <c r="C4049" s="5" t="s">
        <v>1205</v>
      </c>
      <c r="D4049" s="5" t="s">
        <v>1205</v>
      </c>
      <c r="E4049" s="4"/>
      <c r="F4049" s="9"/>
      <c r="G4049" s="4"/>
      <c r="H4049" s="4"/>
      <c r="I4049" s="4"/>
    </row>
    <row r="4050" spans="1:9" x14ac:dyDescent="0.2">
      <c r="A4050" s="11" t="s">
        <v>3049</v>
      </c>
      <c r="B4050" s="8">
        <v>10.83</v>
      </c>
      <c r="C4050" s="5" t="s">
        <v>1205</v>
      </c>
      <c r="D4050" s="5" t="s">
        <v>1205</v>
      </c>
      <c r="E4050" s="4"/>
      <c r="F4050" s="9"/>
      <c r="G4050" s="4"/>
      <c r="H4050" s="4"/>
      <c r="I4050" s="4"/>
    </row>
    <row r="4051" spans="1:9" x14ac:dyDescent="0.2">
      <c r="A4051" s="11" t="s">
        <v>3050</v>
      </c>
      <c r="B4051" s="8">
        <v>10.77</v>
      </c>
      <c r="C4051" s="5" t="s">
        <v>1205</v>
      </c>
      <c r="D4051" s="5" t="s">
        <v>1205</v>
      </c>
      <c r="E4051" s="4"/>
      <c r="F4051" s="9"/>
      <c r="G4051" s="4"/>
      <c r="H4051" s="4"/>
      <c r="I4051" s="4"/>
    </row>
    <row r="4052" spans="1:9" x14ac:dyDescent="0.2">
      <c r="A4052" s="11" t="s">
        <v>3051</v>
      </c>
      <c r="B4052" s="8">
        <v>10.69</v>
      </c>
      <c r="C4052" s="5" t="s">
        <v>1205</v>
      </c>
      <c r="D4052" s="5" t="s">
        <v>1205</v>
      </c>
      <c r="E4052" s="4"/>
      <c r="F4052" s="9"/>
      <c r="G4052" s="4"/>
      <c r="H4052" s="4"/>
      <c r="I4052" s="4"/>
    </row>
    <row r="4053" spans="1:9" x14ac:dyDescent="0.2">
      <c r="A4053" s="11" t="s">
        <v>3052</v>
      </c>
      <c r="B4053" s="8">
        <v>10.67</v>
      </c>
      <c r="C4053" s="5" t="s">
        <v>1205</v>
      </c>
      <c r="D4053" s="5" t="s">
        <v>1205</v>
      </c>
      <c r="E4053" s="4"/>
      <c r="F4053" s="9"/>
      <c r="G4053" s="4"/>
      <c r="H4053" s="4"/>
      <c r="I4053" s="4"/>
    </row>
    <row r="4054" spans="1:9" x14ac:dyDescent="0.2">
      <c r="A4054" s="11" t="s">
        <v>3053</v>
      </c>
      <c r="B4054" s="8">
        <v>10.64</v>
      </c>
      <c r="C4054" s="5" t="s">
        <v>1205</v>
      </c>
      <c r="D4054" s="5" t="s">
        <v>1205</v>
      </c>
      <c r="E4054" s="4"/>
      <c r="F4054" s="9"/>
      <c r="G4054" s="4"/>
      <c r="H4054" s="4"/>
      <c r="I4054" s="4"/>
    </row>
    <row r="4055" spans="1:9" x14ac:dyDescent="0.2">
      <c r="A4055" s="11" t="s">
        <v>3054</v>
      </c>
      <c r="B4055" s="8">
        <v>10.61</v>
      </c>
      <c r="C4055" s="5" t="s">
        <v>1205</v>
      </c>
      <c r="D4055" s="5" t="s">
        <v>1205</v>
      </c>
      <c r="E4055" s="4"/>
      <c r="F4055" s="9"/>
      <c r="G4055" s="4"/>
      <c r="H4055" s="4"/>
      <c r="I4055" s="4"/>
    </row>
    <row r="4056" spans="1:9" x14ac:dyDescent="0.2">
      <c r="A4056" s="11" t="s">
        <v>3055</v>
      </c>
      <c r="B4056" s="8">
        <v>10.77</v>
      </c>
      <c r="C4056" s="5" t="s">
        <v>1205</v>
      </c>
      <c r="D4056" s="5" t="s">
        <v>1205</v>
      </c>
      <c r="E4056" s="4"/>
      <c r="F4056" s="9"/>
      <c r="G4056" s="4"/>
      <c r="H4056" s="4"/>
      <c r="I4056" s="4"/>
    </row>
    <row r="4057" spans="1:9" x14ac:dyDescent="0.2">
      <c r="A4057" s="11" t="s">
        <v>3056</v>
      </c>
      <c r="B4057" s="8">
        <v>10.76</v>
      </c>
      <c r="C4057" s="5" t="s">
        <v>1205</v>
      </c>
      <c r="D4057" s="5" t="s">
        <v>1205</v>
      </c>
      <c r="E4057" s="4"/>
      <c r="F4057" s="9"/>
      <c r="G4057" s="4"/>
      <c r="H4057" s="4"/>
      <c r="I4057" s="4"/>
    </row>
    <row r="4058" spans="1:9" x14ac:dyDescent="0.2">
      <c r="A4058" s="11" t="s">
        <v>3057</v>
      </c>
      <c r="B4058" s="8">
        <v>10.68</v>
      </c>
      <c r="C4058" s="5" t="s">
        <v>1205</v>
      </c>
      <c r="D4058" s="5" t="s">
        <v>1205</v>
      </c>
      <c r="E4058" s="4"/>
      <c r="F4058" s="9"/>
      <c r="G4058" s="4"/>
      <c r="H4058" s="4"/>
      <c r="I4058" s="4"/>
    </row>
    <row r="4059" spans="1:9" x14ac:dyDescent="0.2">
      <c r="A4059" s="11" t="s">
        <v>3058</v>
      </c>
      <c r="B4059" s="8">
        <v>10.82</v>
      </c>
      <c r="C4059" s="5" t="s">
        <v>1205</v>
      </c>
      <c r="D4059" s="5" t="s">
        <v>1205</v>
      </c>
      <c r="E4059" s="4"/>
      <c r="F4059" s="9"/>
      <c r="G4059" s="4"/>
      <c r="H4059" s="4"/>
      <c r="I4059" s="4"/>
    </row>
    <row r="4060" spans="1:9" x14ac:dyDescent="0.2">
      <c r="A4060" s="11" t="s">
        <v>3059</v>
      </c>
      <c r="B4060" s="8">
        <v>10.84</v>
      </c>
      <c r="C4060" s="5" t="s">
        <v>1205</v>
      </c>
      <c r="D4060" s="5" t="s">
        <v>1205</v>
      </c>
      <c r="E4060" s="4"/>
      <c r="F4060" s="9"/>
      <c r="G4060" s="4"/>
      <c r="H4060" s="4"/>
      <c r="I4060" s="4"/>
    </row>
    <row r="4061" spans="1:9" x14ac:dyDescent="0.2">
      <c r="A4061" s="11" t="s">
        <v>3060</v>
      </c>
      <c r="B4061" s="8">
        <v>10.7</v>
      </c>
      <c r="C4061" s="5" t="s">
        <v>1205</v>
      </c>
      <c r="D4061" s="5" t="s">
        <v>1205</v>
      </c>
      <c r="E4061" s="4"/>
      <c r="F4061" s="9"/>
      <c r="G4061" s="4"/>
      <c r="H4061" s="4"/>
      <c r="I4061" s="4"/>
    </row>
    <row r="4062" spans="1:9" x14ac:dyDescent="0.2">
      <c r="A4062" s="11" t="s">
        <v>3061</v>
      </c>
      <c r="B4062" s="8">
        <v>10.67</v>
      </c>
      <c r="C4062" s="5" t="s">
        <v>1205</v>
      </c>
      <c r="D4062" s="5" t="s">
        <v>1205</v>
      </c>
      <c r="E4062" s="4"/>
      <c r="F4062" s="9"/>
      <c r="G4062" s="4"/>
      <c r="H4062" s="4"/>
      <c r="I4062" s="4"/>
    </row>
    <row r="4063" spans="1:9" x14ac:dyDescent="0.2">
      <c r="A4063" s="11" t="s">
        <v>3062</v>
      </c>
      <c r="B4063" s="8">
        <v>10.79</v>
      </c>
      <c r="C4063" s="5" t="s">
        <v>1205</v>
      </c>
      <c r="D4063" s="5" t="s">
        <v>1205</v>
      </c>
      <c r="E4063" s="4"/>
      <c r="F4063" s="9"/>
      <c r="G4063" s="4"/>
      <c r="H4063" s="4"/>
      <c r="I4063" s="4"/>
    </row>
    <row r="4064" spans="1:9" x14ac:dyDescent="0.2">
      <c r="A4064" s="11" t="s">
        <v>3063</v>
      </c>
      <c r="B4064" s="8">
        <v>10.82</v>
      </c>
      <c r="C4064" s="5" t="s">
        <v>1205</v>
      </c>
      <c r="D4064" s="5" t="s">
        <v>1205</v>
      </c>
      <c r="E4064" s="4"/>
      <c r="F4064" s="9"/>
      <c r="G4064" s="4"/>
      <c r="H4064" s="4"/>
      <c r="I4064" s="4"/>
    </row>
    <row r="4065" spans="1:9" x14ac:dyDescent="0.2">
      <c r="A4065" s="11" t="s">
        <v>3064</v>
      </c>
      <c r="B4065" s="8">
        <v>10.79</v>
      </c>
      <c r="C4065" s="5" t="s">
        <v>1205</v>
      </c>
      <c r="D4065" s="5" t="s">
        <v>1205</v>
      </c>
      <c r="E4065" s="4"/>
      <c r="F4065" s="9"/>
      <c r="G4065" s="4"/>
      <c r="H4065" s="4"/>
      <c r="I4065" s="4"/>
    </row>
    <row r="4066" spans="1:9" x14ac:dyDescent="0.2">
      <c r="A4066" s="11" t="s">
        <v>3065</v>
      </c>
      <c r="B4066" s="8">
        <v>10.87</v>
      </c>
      <c r="C4066" s="6">
        <v>7.0000000000000007E-2</v>
      </c>
      <c r="D4066" s="6">
        <v>0.68</v>
      </c>
      <c r="E4066" s="4"/>
      <c r="F4066" s="9"/>
      <c r="G4066" s="4"/>
      <c r="H4066" s="4"/>
      <c r="I4066" s="4"/>
    </row>
    <row r="4067" spans="1:9" x14ac:dyDescent="0.2">
      <c r="A4067" s="11" t="s">
        <v>3066</v>
      </c>
      <c r="B4067" s="8">
        <v>10.8</v>
      </c>
      <c r="C4067" s="5" t="s">
        <v>1205</v>
      </c>
      <c r="D4067" s="5" t="s">
        <v>1205</v>
      </c>
      <c r="E4067" s="4"/>
      <c r="F4067" s="9"/>
      <c r="G4067" s="4"/>
      <c r="H4067" s="4"/>
      <c r="I4067" s="4"/>
    </row>
    <row r="4068" spans="1:9" x14ac:dyDescent="0.2">
      <c r="A4068" s="11" t="s">
        <v>3067</v>
      </c>
      <c r="B4068" s="8">
        <v>10.81</v>
      </c>
      <c r="C4068" s="5" t="s">
        <v>1205</v>
      </c>
      <c r="D4068" s="5" t="s">
        <v>1205</v>
      </c>
      <c r="E4068" s="4"/>
      <c r="F4068" s="9"/>
      <c r="G4068" s="4"/>
      <c r="H4068" s="4"/>
      <c r="I4068" s="4"/>
    </row>
    <row r="4069" spans="1:9" x14ac:dyDescent="0.2">
      <c r="A4069" s="11" t="s">
        <v>3068</v>
      </c>
      <c r="B4069" s="8">
        <v>10.89</v>
      </c>
      <c r="C4069" s="5" t="s">
        <v>1205</v>
      </c>
      <c r="D4069" s="5" t="s">
        <v>1205</v>
      </c>
      <c r="E4069" s="4"/>
      <c r="F4069" s="9"/>
      <c r="G4069" s="4"/>
      <c r="H4069" s="4"/>
      <c r="I4069" s="4"/>
    </row>
    <row r="4070" spans="1:9" x14ac:dyDescent="0.2">
      <c r="A4070" s="11" t="s">
        <v>3069</v>
      </c>
      <c r="B4070" s="8">
        <v>10.99</v>
      </c>
      <c r="C4070" s="5" t="s">
        <v>1205</v>
      </c>
      <c r="D4070" s="5" t="s">
        <v>1205</v>
      </c>
      <c r="E4070" s="4"/>
      <c r="F4070" s="9"/>
      <c r="G4070" s="4"/>
      <c r="H4070" s="4"/>
      <c r="I4070" s="4"/>
    </row>
    <row r="4071" spans="1:9" x14ac:dyDescent="0.2">
      <c r="A4071" s="11" t="s">
        <v>3070</v>
      </c>
      <c r="B4071" s="8">
        <v>10.99</v>
      </c>
      <c r="C4071" s="5" t="s">
        <v>1205</v>
      </c>
      <c r="D4071" s="5" t="s">
        <v>1205</v>
      </c>
      <c r="E4071" s="4"/>
      <c r="F4071" s="9"/>
      <c r="G4071" s="4"/>
      <c r="H4071" s="4"/>
      <c r="I4071" s="4"/>
    </row>
    <row r="4072" spans="1:9" x14ac:dyDescent="0.2">
      <c r="A4072" s="11" t="s">
        <v>3071</v>
      </c>
      <c r="B4072" s="8">
        <v>11.02</v>
      </c>
      <c r="C4072" s="5" t="s">
        <v>1205</v>
      </c>
      <c r="D4072" s="5" t="s">
        <v>1205</v>
      </c>
      <c r="E4072" s="4"/>
      <c r="F4072" s="9"/>
      <c r="G4072" s="4"/>
      <c r="H4072" s="4"/>
      <c r="I4072" s="4"/>
    </row>
    <row r="4073" spans="1:9" x14ac:dyDescent="0.2">
      <c r="A4073" s="11" t="s">
        <v>3072</v>
      </c>
      <c r="B4073" s="8">
        <v>11</v>
      </c>
      <c r="C4073" s="5" t="s">
        <v>1205</v>
      </c>
      <c r="D4073" s="5" t="s">
        <v>1205</v>
      </c>
      <c r="E4073" s="4"/>
      <c r="F4073" s="9"/>
      <c r="G4073" s="4"/>
      <c r="H4073" s="4"/>
      <c r="I4073" s="4"/>
    </row>
    <row r="4074" spans="1:9" x14ac:dyDescent="0.2">
      <c r="A4074" s="11" t="s">
        <v>3073</v>
      </c>
      <c r="B4074" s="8">
        <v>10.97</v>
      </c>
      <c r="C4074" s="5" t="s">
        <v>1205</v>
      </c>
      <c r="D4074" s="5" t="s">
        <v>1205</v>
      </c>
      <c r="E4074" s="4"/>
      <c r="F4074" s="9"/>
      <c r="G4074" s="4"/>
      <c r="H4074" s="4"/>
      <c r="I4074" s="4"/>
    </row>
    <row r="4075" spans="1:9" x14ac:dyDescent="0.2">
      <c r="A4075" s="11" t="s">
        <v>3074</v>
      </c>
      <c r="B4075" s="8">
        <v>10.95</v>
      </c>
      <c r="C4075" s="5" t="s">
        <v>1205</v>
      </c>
      <c r="D4075" s="5" t="s">
        <v>1205</v>
      </c>
      <c r="E4075" s="4"/>
      <c r="F4075" s="9"/>
      <c r="G4075" s="4"/>
      <c r="H4075" s="4"/>
      <c r="I4075" s="4"/>
    </row>
    <row r="4076" spans="1:9" x14ac:dyDescent="0.2">
      <c r="A4076" s="11" t="s">
        <v>3075</v>
      </c>
      <c r="B4076" s="8">
        <v>10.98</v>
      </c>
      <c r="C4076" s="5" t="s">
        <v>1205</v>
      </c>
      <c r="D4076" s="5" t="s">
        <v>1205</v>
      </c>
      <c r="E4076" s="4"/>
      <c r="F4076" s="9"/>
      <c r="G4076" s="4"/>
      <c r="H4076" s="4"/>
      <c r="I4076" s="4"/>
    </row>
    <row r="4077" spans="1:9" x14ac:dyDescent="0.2">
      <c r="A4077" s="11" t="s">
        <v>3076</v>
      </c>
      <c r="B4077" s="8">
        <v>10.98</v>
      </c>
      <c r="C4077" s="5" t="s">
        <v>1205</v>
      </c>
      <c r="D4077" s="5" t="s">
        <v>1205</v>
      </c>
      <c r="E4077" s="4"/>
      <c r="F4077" s="9"/>
      <c r="G4077" s="4"/>
      <c r="H4077" s="4"/>
      <c r="I4077" s="4"/>
    </row>
    <row r="4078" spans="1:9" x14ac:dyDescent="0.2">
      <c r="A4078" s="11" t="s">
        <v>3077</v>
      </c>
      <c r="B4078" s="8">
        <v>10.98</v>
      </c>
      <c r="C4078" s="5" t="s">
        <v>1205</v>
      </c>
      <c r="D4078" s="5" t="s">
        <v>1205</v>
      </c>
      <c r="E4078" s="4"/>
      <c r="F4078" s="9"/>
      <c r="G4078" s="4"/>
      <c r="H4078" s="4"/>
      <c r="I4078" s="4"/>
    </row>
    <row r="4079" spans="1:9" x14ac:dyDescent="0.2">
      <c r="A4079" s="11" t="s">
        <v>3078</v>
      </c>
      <c r="B4079" s="8">
        <v>10.93</v>
      </c>
      <c r="C4079" s="5" t="s">
        <v>1205</v>
      </c>
      <c r="D4079" s="5" t="s">
        <v>1205</v>
      </c>
      <c r="E4079" s="4"/>
      <c r="F4079" s="9"/>
      <c r="G4079" s="4"/>
      <c r="H4079" s="4"/>
      <c r="I4079" s="4"/>
    </row>
    <row r="4080" spans="1:9" x14ac:dyDescent="0.2">
      <c r="A4080" s="11" t="s">
        <v>3079</v>
      </c>
      <c r="B4080" s="8">
        <v>10.89</v>
      </c>
      <c r="C4080" s="5" t="s">
        <v>1205</v>
      </c>
      <c r="D4080" s="5" t="s">
        <v>1205</v>
      </c>
      <c r="E4080" s="4"/>
      <c r="F4080" s="9"/>
      <c r="G4080" s="4"/>
      <c r="H4080" s="4"/>
      <c r="I4080" s="4"/>
    </row>
    <row r="4081" spans="1:9" x14ac:dyDescent="0.2">
      <c r="A4081" s="11" t="s">
        <v>3080</v>
      </c>
      <c r="B4081" s="8">
        <v>10.91</v>
      </c>
      <c r="C4081" s="5" t="s">
        <v>1205</v>
      </c>
      <c r="D4081" s="5" t="s">
        <v>1205</v>
      </c>
      <c r="E4081" s="4"/>
      <c r="F4081" s="9"/>
      <c r="G4081" s="4"/>
      <c r="H4081" s="4"/>
      <c r="I4081" s="4"/>
    </row>
    <row r="4082" spans="1:9" x14ac:dyDescent="0.2">
      <c r="A4082" s="11" t="s">
        <v>3081</v>
      </c>
      <c r="B4082" s="8">
        <v>10.91</v>
      </c>
      <c r="C4082" s="5" t="s">
        <v>1205</v>
      </c>
      <c r="D4082" s="5" t="s">
        <v>1205</v>
      </c>
      <c r="E4082" s="4"/>
      <c r="F4082" s="9"/>
      <c r="G4082" s="4"/>
      <c r="H4082" s="4"/>
      <c r="I4082" s="4"/>
    </row>
    <row r="4083" spans="1:9" x14ac:dyDescent="0.2">
      <c r="A4083" s="11" t="s">
        <v>3082</v>
      </c>
      <c r="B4083" s="8">
        <v>10.85</v>
      </c>
      <c r="C4083" s="5" t="s">
        <v>1205</v>
      </c>
      <c r="D4083" s="5" t="s">
        <v>1205</v>
      </c>
      <c r="E4083" s="4"/>
      <c r="F4083" s="9"/>
      <c r="G4083" s="4"/>
      <c r="H4083" s="4"/>
      <c r="I4083" s="4"/>
    </row>
    <row r="4084" spans="1:9" x14ac:dyDescent="0.2">
      <c r="A4084" s="11" t="s">
        <v>3083</v>
      </c>
      <c r="B4084" s="8">
        <v>10.88</v>
      </c>
      <c r="C4084" s="5" t="s">
        <v>1205</v>
      </c>
      <c r="D4084" s="5" t="s">
        <v>1205</v>
      </c>
      <c r="E4084" s="4"/>
      <c r="F4084" s="9"/>
      <c r="G4084" s="4"/>
      <c r="H4084" s="4"/>
      <c r="I4084" s="4"/>
    </row>
    <row r="4085" spans="1:9" x14ac:dyDescent="0.2">
      <c r="A4085" s="11" t="s">
        <v>3084</v>
      </c>
      <c r="B4085" s="8">
        <v>10.9</v>
      </c>
      <c r="C4085" s="5" t="s">
        <v>1205</v>
      </c>
      <c r="D4085" s="5" t="s">
        <v>1205</v>
      </c>
      <c r="E4085" s="4"/>
      <c r="F4085" s="9"/>
      <c r="G4085" s="4"/>
      <c r="H4085" s="4"/>
      <c r="I4085" s="4"/>
    </row>
    <row r="4086" spans="1:9" x14ac:dyDescent="0.2">
      <c r="A4086" s="11" t="s">
        <v>3085</v>
      </c>
      <c r="B4086" s="8">
        <v>10.91</v>
      </c>
      <c r="C4086" s="5" t="s">
        <v>1205</v>
      </c>
      <c r="D4086" s="5" t="s">
        <v>1205</v>
      </c>
      <c r="E4086" s="4"/>
      <c r="F4086" s="9"/>
      <c r="G4086" s="4"/>
      <c r="H4086" s="4"/>
      <c r="I4086" s="4"/>
    </row>
    <row r="4087" spans="1:9" x14ac:dyDescent="0.2">
      <c r="A4087" s="11" t="s">
        <v>3086</v>
      </c>
      <c r="B4087" s="8">
        <v>10.86</v>
      </c>
      <c r="C4087" s="5" t="s">
        <v>1205</v>
      </c>
      <c r="D4087" s="5" t="s">
        <v>1205</v>
      </c>
      <c r="E4087" s="4"/>
      <c r="F4087" s="9"/>
      <c r="G4087" s="4"/>
      <c r="H4087" s="4"/>
      <c r="I4087" s="4"/>
    </row>
    <row r="4088" spans="1:9" x14ac:dyDescent="0.2">
      <c r="A4088" s="11" t="s">
        <v>3087</v>
      </c>
      <c r="B4088" s="8">
        <v>10.85</v>
      </c>
      <c r="C4088" s="6">
        <v>0.01</v>
      </c>
      <c r="D4088" s="6">
        <v>0.1</v>
      </c>
      <c r="E4088" s="4"/>
      <c r="F4088" s="9"/>
      <c r="G4088" s="4"/>
      <c r="H4088" s="4"/>
      <c r="I4088" s="4"/>
    </row>
    <row r="4089" spans="1:9" x14ac:dyDescent="0.2">
      <c r="A4089" s="11" t="s">
        <v>3088</v>
      </c>
      <c r="B4089" s="8">
        <v>10.83</v>
      </c>
      <c r="C4089" s="5" t="s">
        <v>1205</v>
      </c>
      <c r="D4089" s="5" t="s">
        <v>1205</v>
      </c>
      <c r="E4089" s="4"/>
      <c r="F4089" s="9"/>
      <c r="G4089" s="4"/>
      <c r="H4089" s="4"/>
      <c r="I4089" s="4"/>
    </row>
    <row r="4090" spans="1:9" x14ac:dyDescent="0.2">
      <c r="A4090" s="11" t="s">
        <v>3089</v>
      </c>
      <c r="B4090" s="8">
        <v>10.78</v>
      </c>
      <c r="C4090" s="5" t="s">
        <v>1205</v>
      </c>
      <c r="D4090" s="5" t="s">
        <v>1205</v>
      </c>
      <c r="E4090" s="4"/>
      <c r="F4090" s="9"/>
      <c r="G4090" s="4"/>
      <c r="H4090" s="4"/>
      <c r="I4090" s="4"/>
    </row>
    <row r="4091" spans="1:9" x14ac:dyDescent="0.2">
      <c r="A4091" s="11" t="s">
        <v>3090</v>
      </c>
      <c r="B4091" s="8">
        <v>10.81</v>
      </c>
      <c r="C4091" s="5" t="s">
        <v>1205</v>
      </c>
      <c r="D4091" s="5" t="s">
        <v>1205</v>
      </c>
      <c r="E4091" s="4"/>
      <c r="F4091" s="9"/>
      <c r="G4091" s="4"/>
      <c r="H4091" s="4"/>
      <c r="I4091" s="4"/>
    </row>
    <row r="4092" spans="1:9" x14ac:dyDescent="0.2">
      <c r="A4092" s="11" t="s">
        <v>3091</v>
      </c>
      <c r="B4092" s="8">
        <v>10.82</v>
      </c>
      <c r="C4092" s="5" t="s">
        <v>1205</v>
      </c>
      <c r="D4092" s="5" t="s">
        <v>1205</v>
      </c>
      <c r="E4092" s="4"/>
      <c r="F4092" s="9"/>
      <c r="G4092" s="4"/>
      <c r="H4092" s="4"/>
      <c r="I4092" s="4"/>
    </row>
    <row r="4093" spans="1:9" x14ac:dyDescent="0.2">
      <c r="A4093" s="11" t="s">
        <v>3092</v>
      </c>
      <c r="B4093" s="8">
        <v>10.86</v>
      </c>
      <c r="C4093" s="5" t="s">
        <v>1205</v>
      </c>
      <c r="D4093" s="5" t="s">
        <v>1205</v>
      </c>
      <c r="E4093" s="4"/>
      <c r="F4093" s="9"/>
      <c r="G4093" s="4"/>
      <c r="H4093" s="4"/>
      <c r="I4093" s="4"/>
    </row>
    <row r="4094" spans="1:9" x14ac:dyDescent="0.2">
      <c r="A4094" s="11" t="s">
        <v>3093</v>
      </c>
      <c r="B4094" s="8">
        <v>10.86</v>
      </c>
      <c r="C4094" s="5" t="s">
        <v>1205</v>
      </c>
      <c r="D4094" s="5" t="s">
        <v>1205</v>
      </c>
      <c r="E4094" s="4"/>
      <c r="F4094" s="9"/>
      <c r="G4094" s="4"/>
      <c r="H4094" s="4"/>
      <c r="I4094" s="4"/>
    </row>
    <row r="4095" spans="1:9" x14ac:dyDescent="0.2">
      <c r="A4095" s="11" t="s">
        <v>3094</v>
      </c>
      <c r="B4095" s="8">
        <v>10.91</v>
      </c>
      <c r="C4095" s="5" t="s">
        <v>1205</v>
      </c>
      <c r="D4095" s="5" t="s">
        <v>1205</v>
      </c>
      <c r="E4095" s="4"/>
      <c r="F4095" s="9"/>
      <c r="G4095" s="4"/>
      <c r="H4095" s="4"/>
      <c r="I4095" s="4"/>
    </row>
    <row r="4096" spans="1:9" x14ac:dyDescent="0.2">
      <c r="A4096" s="11" t="s">
        <v>3095</v>
      </c>
      <c r="B4096" s="8">
        <v>10.91</v>
      </c>
      <c r="C4096" s="5" t="s">
        <v>1205</v>
      </c>
      <c r="D4096" s="5" t="s">
        <v>1205</v>
      </c>
      <c r="E4096" s="4"/>
      <c r="F4096" s="9"/>
      <c r="G4096" s="4"/>
      <c r="H4096" s="4"/>
      <c r="I4096" s="4"/>
    </row>
    <row r="4097" spans="1:9" x14ac:dyDescent="0.2">
      <c r="A4097" s="11" t="s">
        <v>3096</v>
      </c>
      <c r="B4097" s="8">
        <v>10.91</v>
      </c>
      <c r="C4097" s="5" t="s">
        <v>1205</v>
      </c>
      <c r="D4097" s="5" t="s">
        <v>1205</v>
      </c>
      <c r="E4097" s="4"/>
      <c r="F4097" s="9"/>
      <c r="G4097" s="4"/>
      <c r="H4097" s="4"/>
      <c r="I4097" s="4"/>
    </row>
    <row r="4098" spans="1:9" x14ac:dyDescent="0.2">
      <c r="A4098" s="11" t="s">
        <v>3097</v>
      </c>
      <c r="B4098" s="8">
        <v>10.88</v>
      </c>
      <c r="C4098" s="5" t="s">
        <v>1205</v>
      </c>
      <c r="D4098" s="5" t="s">
        <v>1205</v>
      </c>
      <c r="E4098" s="4"/>
      <c r="F4098" s="9"/>
      <c r="G4098" s="4"/>
      <c r="H4098" s="4"/>
      <c r="I4098" s="4"/>
    </row>
    <row r="4099" spans="1:9" x14ac:dyDescent="0.2">
      <c r="A4099" s="11" t="s">
        <v>3098</v>
      </c>
      <c r="B4099" s="8">
        <v>10.79</v>
      </c>
      <c r="C4099" s="5" t="s">
        <v>1205</v>
      </c>
      <c r="D4099" s="5" t="s">
        <v>1205</v>
      </c>
      <c r="E4099" s="4"/>
      <c r="F4099" s="9"/>
      <c r="G4099" s="4"/>
      <c r="H4099" s="4"/>
      <c r="I4099" s="4"/>
    </row>
    <row r="4100" spans="1:9" x14ac:dyDescent="0.2">
      <c r="A4100" s="11" t="s">
        <v>3099</v>
      </c>
      <c r="B4100" s="8">
        <v>10.7</v>
      </c>
      <c r="C4100" s="5" t="s">
        <v>1205</v>
      </c>
      <c r="D4100" s="5" t="s">
        <v>1205</v>
      </c>
      <c r="E4100" s="4"/>
      <c r="F4100" s="9"/>
      <c r="G4100" s="4"/>
      <c r="H4100" s="4"/>
      <c r="I4100" s="4"/>
    </row>
    <row r="4101" spans="1:9" x14ac:dyDescent="0.2">
      <c r="A4101" s="11" t="s">
        <v>3100</v>
      </c>
      <c r="B4101" s="8">
        <v>10.72</v>
      </c>
      <c r="C4101" s="5" t="s">
        <v>1205</v>
      </c>
      <c r="D4101" s="5" t="s">
        <v>1205</v>
      </c>
      <c r="E4101" s="4"/>
      <c r="F4101" s="9"/>
      <c r="G4101" s="4"/>
      <c r="H4101" s="4"/>
      <c r="I4101" s="4"/>
    </row>
    <row r="4102" spans="1:9" x14ac:dyDescent="0.2">
      <c r="A4102" s="11" t="s">
        <v>3101</v>
      </c>
      <c r="B4102" s="8">
        <v>10.73</v>
      </c>
      <c r="C4102" s="5" t="s">
        <v>1205</v>
      </c>
      <c r="D4102" s="5" t="s">
        <v>1205</v>
      </c>
      <c r="E4102" s="4"/>
      <c r="F4102" s="9"/>
      <c r="G4102" s="4"/>
      <c r="H4102" s="4"/>
      <c r="I4102" s="4"/>
    </row>
    <row r="4103" spans="1:9" x14ac:dyDescent="0.2">
      <c r="A4103" s="11" t="s">
        <v>3102</v>
      </c>
      <c r="B4103" s="8">
        <v>10.69</v>
      </c>
      <c r="C4103" s="5" t="s">
        <v>1205</v>
      </c>
      <c r="D4103" s="5" t="s">
        <v>1205</v>
      </c>
      <c r="E4103" s="4"/>
      <c r="F4103" s="9"/>
      <c r="G4103" s="4"/>
      <c r="H4103" s="4"/>
      <c r="I4103" s="4"/>
    </row>
    <row r="4104" spans="1:9" x14ac:dyDescent="0.2">
      <c r="A4104" s="11" t="s">
        <v>3103</v>
      </c>
      <c r="B4104" s="8">
        <v>10.75</v>
      </c>
      <c r="C4104" s="5" t="s">
        <v>1205</v>
      </c>
      <c r="D4104" s="5" t="s">
        <v>1205</v>
      </c>
      <c r="E4104" s="4"/>
      <c r="F4104" s="9"/>
      <c r="G4104" s="4"/>
      <c r="H4104" s="4"/>
      <c r="I4104" s="4"/>
    </row>
    <row r="4105" spans="1:9" x14ac:dyDescent="0.2">
      <c r="A4105" s="11" t="s">
        <v>3104</v>
      </c>
      <c r="B4105" s="8">
        <v>10.81</v>
      </c>
      <c r="C4105" s="5" t="s">
        <v>1205</v>
      </c>
      <c r="D4105" s="5" t="s">
        <v>1205</v>
      </c>
      <c r="E4105" s="4"/>
      <c r="F4105" s="9"/>
      <c r="G4105" s="4"/>
      <c r="H4105" s="4"/>
      <c r="I4105" s="4"/>
    </row>
    <row r="4106" spans="1:9" x14ac:dyDescent="0.2">
      <c r="A4106" s="11" t="s">
        <v>3105</v>
      </c>
      <c r="B4106" s="8">
        <v>10.85</v>
      </c>
      <c r="C4106" s="5" t="s">
        <v>1205</v>
      </c>
      <c r="D4106" s="5" t="s">
        <v>1205</v>
      </c>
      <c r="E4106" s="4"/>
      <c r="F4106" s="9"/>
      <c r="G4106" s="4"/>
      <c r="H4106" s="4"/>
      <c r="I4106" s="4"/>
    </row>
    <row r="4107" spans="1:9" x14ac:dyDescent="0.2">
      <c r="A4107" s="11" t="s">
        <v>3106</v>
      </c>
      <c r="B4107" s="8">
        <v>10.85</v>
      </c>
      <c r="C4107" s="5" t="s">
        <v>1205</v>
      </c>
      <c r="D4107" s="5" t="s">
        <v>1205</v>
      </c>
      <c r="E4107" s="4"/>
      <c r="F4107" s="9"/>
      <c r="G4107" s="4"/>
      <c r="H4107" s="4"/>
      <c r="I4107" s="4"/>
    </row>
    <row r="4108" spans="1:9" x14ac:dyDescent="0.2">
      <c r="A4108" s="11" t="s">
        <v>3107</v>
      </c>
      <c r="B4108" s="8">
        <v>10.88</v>
      </c>
      <c r="C4108" s="5" t="s">
        <v>1205</v>
      </c>
      <c r="D4108" s="5" t="s">
        <v>1205</v>
      </c>
      <c r="E4108" s="4"/>
      <c r="F4108" s="9"/>
      <c r="G4108" s="4"/>
      <c r="H4108" s="4"/>
      <c r="I4108" s="4"/>
    </row>
    <row r="4109" spans="1:9" x14ac:dyDescent="0.2">
      <c r="A4109" s="11" t="s">
        <v>3108</v>
      </c>
      <c r="B4109" s="8">
        <v>10.86</v>
      </c>
      <c r="C4109" s="6">
        <v>0.08</v>
      </c>
      <c r="D4109" s="6">
        <v>0.77</v>
      </c>
      <c r="E4109" s="4"/>
      <c r="F4109" s="9"/>
      <c r="G4109" s="4"/>
      <c r="H4109" s="4"/>
      <c r="I4109" s="4"/>
    </row>
    <row r="4110" spans="1:9" x14ac:dyDescent="0.2">
      <c r="A4110" s="11" t="s">
        <v>3109</v>
      </c>
      <c r="B4110" s="8">
        <v>10.78</v>
      </c>
      <c r="C4110" s="5" t="s">
        <v>1205</v>
      </c>
      <c r="D4110" s="5" t="s">
        <v>1205</v>
      </c>
      <c r="E4110" s="4"/>
      <c r="F4110" s="9"/>
      <c r="G4110" s="4"/>
      <c r="H4110" s="4"/>
      <c r="I4110" s="4"/>
    </row>
    <row r="4111" spans="1:9" x14ac:dyDescent="0.2">
      <c r="A4111" s="11" t="s">
        <v>3110</v>
      </c>
      <c r="B4111" s="8">
        <v>10.81</v>
      </c>
      <c r="C4111" s="5" t="s">
        <v>1205</v>
      </c>
      <c r="D4111" s="5" t="s">
        <v>1205</v>
      </c>
      <c r="E4111" s="4"/>
      <c r="F4111" s="9"/>
      <c r="G4111" s="4"/>
      <c r="H4111" s="4"/>
      <c r="I4111" s="4"/>
    </row>
    <row r="4112" spans="1:9" x14ac:dyDescent="0.2">
      <c r="A4112" s="11" t="s">
        <v>3111</v>
      </c>
      <c r="B4112" s="8">
        <v>10.79</v>
      </c>
      <c r="C4112" s="5" t="s">
        <v>1205</v>
      </c>
      <c r="D4112" s="5" t="s">
        <v>1205</v>
      </c>
      <c r="E4112" s="4"/>
      <c r="F4112" s="9"/>
      <c r="G4112" s="4"/>
      <c r="H4112" s="4"/>
      <c r="I4112" s="4"/>
    </row>
    <row r="4113" spans="1:9" x14ac:dyDescent="0.2">
      <c r="A4113" s="11" t="s">
        <v>3112</v>
      </c>
      <c r="B4113" s="8">
        <v>10.83</v>
      </c>
      <c r="C4113" s="5" t="s">
        <v>1205</v>
      </c>
      <c r="D4113" s="5" t="s">
        <v>1205</v>
      </c>
      <c r="E4113" s="4"/>
      <c r="F4113" s="9"/>
      <c r="G4113" s="4"/>
      <c r="H4113" s="4"/>
      <c r="I4113" s="4"/>
    </row>
    <row r="4114" spans="1:9" x14ac:dyDescent="0.2">
      <c r="A4114" s="11" t="s">
        <v>3113</v>
      </c>
      <c r="B4114" s="8">
        <v>10.85</v>
      </c>
      <c r="C4114" s="5" t="s">
        <v>1205</v>
      </c>
      <c r="D4114" s="5" t="s">
        <v>1205</v>
      </c>
      <c r="E4114" s="4"/>
      <c r="F4114" s="9"/>
      <c r="G4114" s="4"/>
      <c r="H4114" s="4"/>
      <c r="I4114" s="4"/>
    </row>
    <row r="4115" spans="1:9" x14ac:dyDescent="0.2">
      <c r="A4115" s="11" t="s">
        <v>3114</v>
      </c>
      <c r="B4115" s="8">
        <v>10.81</v>
      </c>
      <c r="C4115" s="5" t="s">
        <v>1205</v>
      </c>
      <c r="D4115" s="5" t="s">
        <v>1205</v>
      </c>
      <c r="E4115" s="4"/>
      <c r="F4115" s="9"/>
      <c r="G4115" s="4"/>
      <c r="H4115" s="4"/>
      <c r="I4115" s="4"/>
    </row>
    <row r="4116" spans="1:9" x14ac:dyDescent="0.2">
      <c r="A4116" s="11" t="s">
        <v>3115</v>
      </c>
      <c r="B4116" s="8">
        <v>10.79</v>
      </c>
      <c r="C4116" s="5" t="s">
        <v>1205</v>
      </c>
      <c r="D4116" s="5" t="s">
        <v>1205</v>
      </c>
      <c r="E4116" s="4"/>
      <c r="F4116" s="9"/>
      <c r="G4116" s="4"/>
      <c r="H4116" s="4"/>
      <c r="I4116" s="4"/>
    </row>
    <row r="4117" spans="1:9" x14ac:dyDescent="0.2">
      <c r="A4117" s="11" t="s">
        <v>3116</v>
      </c>
      <c r="B4117" s="8">
        <v>10.75</v>
      </c>
      <c r="C4117" s="5" t="s">
        <v>1205</v>
      </c>
      <c r="D4117" s="5" t="s">
        <v>1205</v>
      </c>
      <c r="E4117" s="4"/>
      <c r="F4117" s="9"/>
      <c r="G4117" s="4"/>
      <c r="H4117" s="4"/>
      <c r="I4117" s="4"/>
    </row>
    <row r="4118" spans="1:9" x14ac:dyDescent="0.2">
      <c r="A4118" s="11" t="s">
        <v>3117</v>
      </c>
      <c r="B4118" s="8">
        <v>10.69</v>
      </c>
      <c r="C4118" s="5" t="s">
        <v>1205</v>
      </c>
      <c r="D4118" s="5" t="s">
        <v>1205</v>
      </c>
      <c r="E4118" s="4"/>
      <c r="F4118" s="9"/>
      <c r="G4118" s="4"/>
      <c r="H4118" s="4"/>
      <c r="I4118" s="4"/>
    </row>
    <row r="4119" spans="1:9" x14ac:dyDescent="0.2">
      <c r="A4119" s="11" t="s">
        <v>3118</v>
      </c>
      <c r="B4119" s="8">
        <v>10.72</v>
      </c>
      <c r="C4119" s="5" t="s">
        <v>1205</v>
      </c>
      <c r="D4119" s="5" t="s">
        <v>1205</v>
      </c>
      <c r="E4119" s="4"/>
      <c r="F4119" s="9"/>
      <c r="G4119" s="4"/>
      <c r="H4119" s="4"/>
      <c r="I4119" s="4"/>
    </row>
    <row r="4120" spans="1:9" x14ac:dyDescent="0.2">
      <c r="A4120" s="11" t="s">
        <v>3119</v>
      </c>
      <c r="B4120" s="8">
        <v>10.75</v>
      </c>
      <c r="C4120" s="5" t="s">
        <v>1205</v>
      </c>
      <c r="D4120" s="5" t="s">
        <v>1205</v>
      </c>
      <c r="E4120" s="4"/>
      <c r="F4120" s="9"/>
      <c r="G4120" s="4"/>
      <c r="H4120" s="4"/>
      <c r="I4120" s="4"/>
    </row>
    <row r="4121" spans="1:9" x14ac:dyDescent="0.2">
      <c r="A4121" s="11" t="s">
        <v>3120</v>
      </c>
      <c r="B4121" s="8">
        <v>10.75</v>
      </c>
      <c r="C4121" s="5" t="s">
        <v>1205</v>
      </c>
      <c r="D4121" s="5" t="s">
        <v>1205</v>
      </c>
      <c r="E4121" s="4"/>
      <c r="F4121" s="9"/>
      <c r="G4121" s="4"/>
      <c r="H4121" s="4"/>
      <c r="I4121" s="4"/>
    </row>
    <row r="4122" spans="1:9" x14ac:dyDescent="0.2">
      <c r="A4122" s="11" t="s">
        <v>3121</v>
      </c>
      <c r="B4122" s="8">
        <v>10.81</v>
      </c>
      <c r="C4122" s="5" t="s">
        <v>1205</v>
      </c>
      <c r="D4122" s="5" t="s">
        <v>1205</v>
      </c>
      <c r="E4122" s="4"/>
      <c r="F4122" s="9"/>
      <c r="G4122" s="4"/>
      <c r="H4122" s="4"/>
      <c r="I4122" s="4"/>
    </row>
    <row r="4123" spans="1:9" x14ac:dyDescent="0.2">
      <c r="A4123" s="11" t="s">
        <v>3122</v>
      </c>
      <c r="B4123" s="8">
        <v>10.83</v>
      </c>
      <c r="C4123" s="5" t="s">
        <v>1205</v>
      </c>
      <c r="D4123" s="5" t="s">
        <v>1205</v>
      </c>
      <c r="E4123" s="4"/>
      <c r="F4123" s="9"/>
      <c r="G4123" s="4"/>
      <c r="H4123" s="4"/>
      <c r="I4123" s="4"/>
    </row>
    <row r="4124" spans="1:9" x14ac:dyDescent="0.2">
      <c r="A4124" s="11" t="s">
        <v>3123</v>
      </c>
      <c r="B4124" s="8">
        <v>10.84</v>
      </c>
      <c r="C4124" s="5" t="s">
        <v>1205</v>
      </c>
      <c r="D4124" s="5" t="s">
        <v>1205</v>
      </c>
      <c r="E4124" s="4"/>
      <c r="F4124" s="9"/>
      <c r="G4124" s="4"/>
      <c r="H4124" s="4"/>
      <c r="I4124" s="4"/>
    </row>
    <row r="4125" spans="1:9" x14ac:dyDescent="0.2">
      <c r="A4125" s="11" t="s">
        <v>3124</v>
      </c>
      <c r="B4125" s="8">
        <v>10.85</v>
      </c>
      <c r="C4125" s="5" t="s">
        <v>1205</v>
      </c>
      <c r="D4125" s="5" t="s">
        <v>1205</v>
      </c>
      <c r="E4125" s="4"/>
      <c r="F4125" s="9"/>
      <c r="G4125" s="4"/>
      <c r="H4125" s="4"/>
      <c r="I4125" s="4"/>
    </row>
    <row r="4126" spans="1:9" x14ac:dyDescent="0.2">
      <c r="A4126" s="11" t="s">
        <v>3125</v>
      </c>
      <c r="B4126" s="8">
        <v>10.85</v>
      </c>
      <c r="C4126" s="5" t="s">
        <v>1205</v>
      </c>
      <c r="D4126" s="5" t="s">
        <v>1205</v>
      </c>
      <c r="E4126" s="4"/>
      <c r="F4126" s="9"/>
      <c r="G4126" s="4"/>
      <c r="H4126" s="4"/>
      <c r="I4126" s="4"/>
    </row>
    <row r="4127" spans="1:9" x14ac:dyDescent="0.2">
      <c r="A4127" s="11" t="s">
        <v>3126</v>
      </c>
      <c r="B4127" s="8">
        <v>10.82</v>
      </c>
      <c r="C4127" s="5" t="s">
        <v>1205</v>
      </c>
      <c r="D4127" s="5" t="s">
        <v>1205</v>
      </c>
      <c r="E4127" s="4"/>
      <c r="F4127" s="9"/>
      <c r="G4127" s="4"/>
      <c r="H4127" s="4"/>
      <c r="I4127" s="4"/>
    </row>
    <row r="4128" spans="1:9" x14ac:dyDescent="0.2">
      <c r="A4128" s="11" t="s">
        <v>3127</v>
      </c>
      <c r="B4128" s="8">
        <v>10.79</v>
      </c>
      <c r="C4128" s="5" t="s">
        <v>1205</v>
      </c>
      <c r="D4128" s="5" t="s">
        <v>1205</v>
      </c>
      <c r="E4128" s="4"/>
      <c r="F4128" s="9"/>
      <c r="G4128" s="4"/>
      <c r="H4128" s="4"/>
      <c r="I4128" s="4"/>
    </row>
    <row r="4129" spans="1:9" x14ac:dyDescent="0.2">
      <c r="A4129" s="11" t="s">
        <v>3128</v>
      </c>
      <c r="B4129" s="8">
        <v>10.8</v>
      </c>
      <c r="C4129" s="6">
        <v>0.02</v>
      </c>
      <c r="D4129" s="6">
        <v>0.19</v>
      </c>
      <c r="E4129" s="4"/>
      <c r="F4129" s="9"/>
      <c r="G4129" s="4"/>
      <c r="H4129" s="4"/>
      <c r="I4129" s="4"/>
    </row>
    <row r="4130" spans="1:9" x14ac:dyDescent="0.2">
      <c r="A4130" s="11" t="s">
        <v>3129</v>
      </c>
      <c r="B4130" s="8">
        <v>10.78</v>
      </c>
      <c r="C4130" s="5" t="s">
        <v>1205</v>
      </c>
      <c r="D4130" s="5" t="s">
        <v>1205</v>
      </c>
      <c r="E4130" s="4"/>
      <c r="F4130" s="9"/>
      <c r="G4130" s="4"/>
      <c r="H4130" s="4"/>
      <c r="I4130" s="4"/>
    </row>
    <row r="4131" spans="1:9" x14ac:dyDescent="0.2">
      <c r="A4131" s="11" t="s">
        <v>3130</v>
      </c>
      <c r="B4131" s="8">
        <v>10.82</v>
      </c>
      <c r="C4131" s="5" t="s">
        <v>1205</v>
      </c>
      <c r="D4131" s="5" t="s">
        <v>1205</v>
      </c>
      <c r="E4131" s="4"/>
      <c r="F4131" s="9"/>
      <c r="G4131" s="4"/>
      <c r="H4131" s="4"/>
      <c r="I4131" s="4"/>
    </row>
    <row r="4132" spans="1:9" x14ac:dyDescent="0.2">
      <c r="A4132" s="11" t="s">
        <v>3131</v>
      </c>
      <c r="B4132" s="8">
        <v>10.79</v>
      </c>
      <c r="C4132" s="5" t="s">
        <v>1205</v>
      </c>
      <c r="D4132" s="5" t="s">
        <v>1205</v>
      </c>
      <c r="E4132" s="4"/>
      <c r="F4132" s="9"/>
      <c r="G4132" s="4"/>
      <c r="H4132" s="4"/>
      <c r="I4132" s="4"/>
    </row>
    <row r="4133" spans="1:9" x14ac:dyDescent="0.2">
      <c r="A4133" s="11" t="s">
        <v>3132</v>
      </c>
      <c r="B4133" s="8">
        <v>10.8</v>
      </c>
      <c r="C4133" s="5" t="s">
        <v>1205</v>
      </c>
      <c r="D4133" s="5" t="s">
        <v>1205</v>
      </c>
      <c r="E4133" s="4"/>
      <c r="F4133" s="9"/>
      <c r="G4133" s="4"/>
      <c r="H4133" s="4"/>
      <c r="I4133" s="4"/>
    </row>
    <row r="4134" spans="1:9" x14ac:dyDescent="0.2">
      <c r="A4134" s="11" t="s">
        <v>3133</v>
      </c>
      <c r="B4134" s="8">
        <v>10.86</v>
      </c>
      <c r="C4134" s="5" t="s">
        <v>1205</v>
      </c>
      <c r="D4134" s="5" t="s">
        <v>1205</v>
      </c>
      <c r="E4134" s="4"/>
      <c r="F4134" s="9"/>
      <c r="G4134" s="4"/>
      <c r="H4134" s="4"/>
      <c r="I4134" s="4"/>
    </row>
    <row r="4135" spans="1:9" x14ac:dyDescent="0.2">
      <c r="A4135" s="11" t="s">
        <v>3134</v>
      </c>
      <c r="B4135" s="8">
        <v>10.83</v>
      </c>
      <c r="C4135" s="5" t="s">
        <v>1205</v>
      </c>
      <c r="D4135" s="5" t="s">
        <v>1205</v>
      </c>
      <c r="E4135" s="4"/>
      <c r="F4135" s="9"/>
      <c r="G4135" s="4"/>
      <c r="H4135" s="4"/>
      <c r="I4135" s="4"/>
    </row>
    <row r="4136" spans="1:9" x14ac:dyDescent="0.2">
      <c r="A4136" s="11" t="s">
        <v>3135</v>
      </c>
      <c r="B4136" s="8">
        <v>10.76</v>
      </c>
      <c r="C4136" s="5" t="s">
        <v>1205</v>
      </c>
      <c r="D4136" s="5" t="s">
        <v>1205</v>
      </c>
      <c r="E4136" s="4"/>
      <c r="F4136" s="9"/>
      <c r="G4136" s="4"/>
      <c r="H4136" s="4"/>
      <c r="I4136" s="4"/>
    </row>
    <row r="4137" spans="1:9" x14ac:dyDescent="0.2">
      <c r="A4137" s="11" t="s">
        <v>3136</v>
      </c>
      <c r="B4137" s="8">
        <v>10.81</v>
      </c>
      <c r="C4137" s="5" t="s">
        <v>1205</v>
      </c>
      <c r="D4137" s="5" t="s">
        <v>1205</v>
      </c>
      <c r="E4137" s="4"/>
      <c r="F4137" s="9"/>
      <c r="G4137" s="4"/>
      <c r="H4137" s="4"/>
      <c r="I4137" s="4"/>
    </row>
    <row r="4138" spans="1:9" x14ac:dyDescent="0.2">
      <c r="A4138" s="11" t="s">
        <v>3137</v>
      </c>
      <c r="B4138" s="8">
        <v>10.83</v>
      </c>
      <c r="C4138" s="5" t="s">
        <v>1205</v>
      </c>
      <c r="D4138" s="5" t="s">
        <v>1205</v>
      </c>
      <c r="E4138" s="4"/>
      <c r="F4138" s="9"/>
      <c r="G4138" s="4"/>
      <c r="H4138" s="4"/>
      <c r="I4138" s="4"/>
    </row>
    <row r="4139" spans="1:9" x14ac:dyDescent="0.2">
      <c r="A4139" s="11" t="s">
        <v>3138</v>
      </c>
      <c r="B4139" s="8">
        <v>10.81</v>
      </c>
      <c r="C4139" s="5" t="s">
        <v>1205</v>
      </c>
      <c r="D4139" s="5" t="s">
        <v>1205</v>
      </c>
      <c r="E4139" s="4"/>
      <c r="F4139" s="9"/>
      <c r="G4139" s="4"/>
      <c r="H4139" s="4"/>
      <c r="I4139" s="4"/>
    </row>
    <row r="4140" spans="1:9" x14ac:dyDescent="0.2">
      <c r="A4140" s="11" t="s">
        <v>3139</v>
      </c>
      <c r="B4140" s="8">
        <v>10.77</v>
      </c>
      <c r="C4140" s="5" t="s">
        <v>1205</v>
      </c>
      <c r="D4140" s="5" t="s">
        <v>1205</v>
      </c>
      <c r="E4140" s="4"/>
      <c r="F4140" s="9"/>
      <c r="G4140" s="4"/>
      <c r="H4140" s="4"/>
      <c r="I4140" s="4"/>
    </row>
    <row r="4141" spans="1:9" x14ac:dyDescent="0.2">
      <c r="A4141" s="11" t="s">
        <v>3140</v>
      </c>
      <c r="B4141" s="8">
        <v>10.73</v>
      </c>
      <c r="C4141" s="5" t="s">
        <v>1205</v>
      </c>
      <c r="D4141" s="5" t="s">
        <v>1205</v>
      </c>
      <c r="E4141" s="4"/>
      <c r="F4141" s="9"/>
      <c r="G4141" s="4"/>
      <c r="H4141" s="4"/>
      <c r="I4141" s="4"/>
    </row>
    <row r="4142" spans="1:9" x14ac:dyDescent="0.2">
      <c r="A4142" s="11" t="s">
        <v>3141</v>
      </c>
      <c r="B4142" s="8">
        <v>10.79</v>
      </c>
      <c r="C4142" s="5" t="s">
        <v>1205</v>
      </c>
      <c r="D4142" s="5" t="s">
        <v>1205</v>
      </c>
      <c r="E4142" s="4"/>
      <c r="F4142" s="9"/>
      <c r="G4142" s="4"/>
      <c r="H4142" s="4"/>
      <c r="I4142" s="4"/>
    </row>
    <row r="4143" spans="1:9" x14ac:dyDescent="0.2">
      <c r="A4143" s="11" t="s">
        <v>3142</v>
      </c>
      <c r="B4143" s="8">
        <v>10.78</v>
      </c>
      <c r="C4143" s="5" t="s">
        <v>1205</v>
      </c>
      <c r="D4143" s="5" t="s">
        <v>1205</v>
      </c>
      <c r="E4143" s="4"/>
      <c r="F4143" s="9"/>
      <c r="G4143" s="4"/>
      <c r="H4143" s="4"/>
      <c r="I4143" s="4"/>
    </row>
    <row r="4144" spans="1:9" x14ac:dyDescent="0.2">
      <c r="A4144" s="11" t="s">
        <v>3143</v>
      </c>
      <c r="B4144" s="8">
        <v>10.76</v>
      </c>
      <c r="C4144" s="5" t="s">
        <v>1205</v>
      </c>
      <c r="D4144" s="5" t="s">
        <v>1205</v>
      </c>
      <c r="E4144" s="4"/>
      <c r="F4144" s="9"/>
      <c r="G4144" s="4"/>
      <c r="H4144" s="4"/>
      <c r="I4144" s="4"/>
    </row>
    <row r="4145" spans="1:9" x14ac:dyDescent="0.2">
      <c r="A4145" s="11" t="s">
        <v>3144</v>
      </c>
      <c r="B4145" s="8">
        <v>10.76</v>
      </c>
      <c r="C4145" s="5" t="s">
        <v>1205</v>
      </c>
      <c r="D4145" s="5" t="s">
        <v>1205</v>
      </c>
      <c r="E4145" s="4"/>
      <c r="F4145" s="9"/>
      <c r="G4145" s="4"/>
      <c r="H4145" s="4"/>
      <c r="I4145" s="4"/>
    </row>
    <row r="4146" spans="1:9" x14ac:dyDescent="0.2">
      <c r="A4146" s="11" t="s">
        <v>3145</v>
      </c>
      <c r="B4146" s="8">
        <v>10.73</v>
      </c>
      <c r="C4146" s="5" t="s">
        <v>1205</v>
      </c>
      <c r="D4146" s="5" t="s">
        <v>1205</v>
      </c>
      <c r="E4146" s="4"/>
      <c r="F4146" s="9"/>
      <c r="G4146" s="4"/>
      <c r="H4146" s="4"/>
      <c r="I4146" s="4"/>
    </row>
    <row r="4147" spans="1:9" x14ac:dyDescent="0.2">
      <c r="A4147" s="11" t="s">
        <v>3146</v>
      </c>
      <c r="B4147" s="8">
        <v>10.69</v>
      </c>
      <c r="C4147" s="5" t="s">
        <v>1205</v>
      </c>
      <c r="D4147" s="5" t="s">
        <v>1205</v>
      </c>
      <c r="E4147" s="4"/>
      <c r="F4147" s="9"/>
      <c r="G4147" s="4"/>
      <c r="H4147" s="4"/>
      <c r="I4147" s="4"/>
    </row>
    <row r="4148" spans="1:9" x14ac:dyDescent="0.2">
      <c r="A4148" s="11" t="s">
        <v>3147</v>
      </c>
      <c r="B4148" s="8">
        <v>10.74</v>
      </c>
      <c r="C4148" s="6">
        <v>0.02</v>
      </c>
      <c r="D4148" s="6">
        <v>0.19</v>
      </c>
      <c r="E4148" s="4"/>
      <c r="F4148" s="9"/>
      <c r="G4148" s="4"/>
      <c r="H4148" s="4"/>
      <c r="I4148" s="4"/>
    </row>
    <row r="4149" spans="1:9" x14ac:dyDescent="0.2">
      <c r="A4149" s="11" t="s">
        <v>3148</v>
      </c>
      <c r="B4149" s="8">
        <v>10.72</v>
      </c>
      <c r="C4149" s="5" t="s">
        <v>1205</v>
      </c>
      <c r="D4149" s="5" t="s">
        <v>1205</v>
      </c>
      <c r="E4149" s="4"/>
      <c r="F4149" s="9"/>
      <c r="G4149" s="4"/>
      <c r="H4149" s="4"/>
      <c r="I4149" s="4"/>
    </row>
    <row r="4150" spans="1:9" x14ac:dyDescent="0.2">
      <c r="A4150" s="11" t="s">
        <v>3149</v>
      </c>
      <c r="B4150" s="8">
        <v>10.69</v>
      </c>
      <c r="C4150" s="5" t="s">
        <v>1205</v>
      </c>
      <c r="D4150" s="5" t="s">
        <v>1205</v>
      </c>
      <c r="E4150" s="4"/>
      <c r="F4150" s="9"/>
      <c r="G4150" s="4"/>
      <c r="H4150" s="4"/>
      <c r="I4150" s="4"/>
    </row>
    <row r="4151" spans="1:9" x14ac:dyDescent="0.2">
      <c r="A4151" s="11" t="s">
        <v>3150</v>
      </c>
      <c r="B4151" s="8">
        <v>10.72</v>
      </c>
      <c r="C4151" s="5" t="s">
        <v>1205</v>
      </c>
      <c r="D4151" s="5" t="s">
        <v>1205</v>
      </c>
      <c r="E4151" s="4"/>
      <c r="F4151" s="9"/>
      <c r="G4151" s="4"/>
      <c r="H4151" s="4"/>
      <c r="I4151" s="4"/>
    </row>
    <row r="4152" spans="1:9" x14ac:dyDescent="0.2">
      <c r="A4152" s="11" t="s">
        <v>3151</v>
      </c>
      <c r="B4152" s="8">
        <v>10.78</v>
      </c>
      <c r="C4152" s="5" t="s">
        <v>1205</v>
      </c>
      <c r="D4152" s="5" t="s">
        <v>1205</v>
      </c>
      <c r="E4152" s="4"/>
      <c r="F4152" s="9"/>
      <c r="G4152" s="4"/>
      <c r="H4152" s="4"/>
      <c r="I4152" s="4"/>
    </row>
    <row r="4153" spans="1:9" x14ac:dyDescent="0.2">
      <c r="A4153" s="11" t="s">
        <v>3152</v>
      </c>
      <c r="B4153" s="8">
        <v>10.77</v>
      </c>
      <c r="C4153" s="5" t="s">
        <v>1205</v>
      </c>
      <c r="D4153" s="5" t="s">
        <v>1205</v>
      </c>
      <c r="E4153" s="4"/>
      <c r="F4153" s="9"/>
      <c r="G4153" s="4"/>
      <c r="H4153" s="4"/>
      <c r="I4153" s="4"/>
    </row>
    <row r="4154" spans="1:9" x14ac:dyDescent="0.2">
      <c r="A4154" s="11" t="s">
        <v>3153</v>
      </c>
      <c r="B4154" s="8">
        <v>10.73</v>
      </c>
      <c r="C4154" s="5" t="s">
        <v>1205</v>
      </c>
      <c r="D4154" s="5" t="s">
        <v>1205</v>
      </c>
      <c r="E4154" s="4"/>
      <c r="F4154" s="9"/>
      <c r="G4154" s="4"/>
      <c r="H4154" s="4"/>
      <c r="I4154" s="4"/>
    </row>
    <row r="4155" spans="1:9" x14ac:dyDescent="0.2">
      <c r="A4155" s="11" t="s">
        <v>3154</v>
      </c>
      <c r="B4155" s="8">
        <v>10.67</v>
      </c>
      <c r="C4155" s="5" t="s">
        <v>1205</v>
      </c>
      <c r="D4155" s="5" t="s">
        <v>1205</v>
      </c>
      <c r="E4155" s="4"/>
      <c r="F4155" s="9"/>
      <c r="G4155" s="4"/>
      <c r="H4155" s="4"/>
      <c r="I4155" s="4"/>
    </row>
    <row r="4156" spans="1:9" x14ac:dyDescent="0.2">
      <c r="A4156" s="11" t="s">
        <v>3155</v>
      </c>
      <c r="B4156" s="8">
        <v>10.64</v>
      </c>
      <c r="C4156" s="5" t="s">
        <v>1205</v>
      </c>
      <c r="D4156" s="5" t="s">
        <v>1205</v>
      </c>
      <c r="E4156" s="4"/>
      <c r="F4156" s="9"/>
      <c r="G4156" s="4"/>
      <c r="H4156" s="4"/>
      <c r="I4156" s="4"/>
    </row>
    <row r="4157" spans="1:9" x14ac:dyDescent="0.2">
      <c r="A4157" s="11" t="s">
        <v>3156</v>
      </c>
      <c r="B4157" s="8">
        <v>10.61</v>
      </c>
      <c r="C4157" s="5" t="s">
        <v>1205</v>
      </c>
      <c r="D4157" s="5" t="s">
        <v>1205</v>
      </c>
      <c r="E4157" s="4"/>
      <c r="F4157" s="9"/>
      <c r="G4157" s="4"/>
      <c r="H4157" s="4"/>
      <c r="I4157" s="4"/>
    </row>
    <row r="4158" spans="1:9" x14ac:dyDescent="0.2">
      <c r="A4158" s="11" t="s">
        <v>3157</v>
      </c>
      <c r="B4158" s="8">
        <v>10.58</v>
      </c>
      <c r="C4158" s="5" t="s">
        <v>1205</v>
      </c>
      <c r="D4158" s="5" t="s">
        <v>1205</v>
      </c>
      <c r="E4158" s="4"/>
      <c r="F4158" s="9"/>
      <c r="G4158" s="4"/>
      <c r="H4158" s="4"/>
      <c r="I4158" s="4"/>
    </row>
    <row r="4159" spans="1:9" x14ac:dyDescent="0.2">
      <c r="A4159" s="11" t="s">
        <v>3158</v>
      </c>
      <c r="B4159" s="8">
        <v>10.6</v>
      </c>
      <c r="C4159" s="5" t="s">
        <v>1205</v>
      </c>
      <c r="D4159" s="5" t="s">
        <v>1205</v>
      </c>
      <c r="E4159" s="4"/>
      <c r="F4159" s="9"/>
      <c r="G4159" s="4"/>
      <c r="H4159" s="4"/>
      <c r="I4159" s="4"/>
    </row>
    <row r="4160" spans="1:9" x14ac:dyDescent="0.2">
      <c r="A4160" s="11" t="s">
        <v>3159</v>
      </c>
      <c r="B4160" s="8">
        <v>10.58</v>
      </c>
      <c r="C4160" s="5" t="s">
        <v>1205</v>
      </c>
      <c r="D4160" s="5" t="s">
        <v>1205</v>
      </c>
      <c r="E4160" s="4"/>
      <c r="F4160" s="9"/>
      <c r="G4160" s="4"/>
      <c r="H4160" s="4"/>
      <c r="I4160" s="4"/>
    </row>
    <row r="4161" spans="1:9" x14ac:dyDescent="0.2">
      <c r="A4161" s="11" t="s">
        <v>3160</v>
      </c>
      <c r="B4161" s="8">
        <v>10.69</v>
      </c>
      <c r="C4161" s="5" t="s">
        <v>1205</v>
      </c>
      <c r="D4161" s="5" t="s">
        <v>1205</v>
      </c>
      <c r="E4161" s="4"/>
      <c r="F4161" s="9"/>
      <c r="G4161" s="4"/>
      <c r="H4161" s="4"/>
      <c r="I4161" s="4"/>
    </row>
    <row r="4162" spans="1:9" x14ac:dyDescent="0.2">
      <c r="A4162" s="11" t="s">
        <v>3161</v>
      </c>
      <c r="B4162" s="8">
        <v>10.69</v>
      </c>
      <c r="C4162" s="5" t="s">
        <v>1205</v>
      </c>
      <c r="D4162" s="5" t="s">
        <v>1205</v>
      </c>
      <c r="E4162" s="4"/>
      <c r="F4162" s="9"/>
      <c r="G4162" s="4"/>
      <c r="H4162" s="4"/>
      <c r="I4162" s="4"/>
    </row>
    <row r="4163" spans="1:9" x14ac:dyDescent="0.2">
      <c r="A4163" s="11" t="s">
        <v>3162</v>
      </c>
      <c r="B4163" s="8">
        <v>10.67</v>
      </c>
      <c r="C4163" s="5" t="s">
        <v>1205</v>
      </c>
      <c r="D4163" s="5" t="s">
        <v>1205</v>
      </c>
      <c r="E4163" s="4"/>
      <c r="F4163" s="9"/>
      <c r="G4163" s="4"/>
      <c r="H4163" s="4"/>
      <c r="I4163" s="4"/>
    </row>
    <row r="4164" spans="1:9" x14ac:dyDescent="0.2">
      <c r="A4164" s="11" t="s">
        <v>3163</v>
      </c>
      <c r="B4164" s="8">
        <v>10.65</v>
      </c>
      <c r="C4164" s="5" t="s">
        <v>1205</v>
      </c>
      <c r="D4164" s="5" t="s">
        <v>1205</v>
      </c>
      <c r="E4164" s="4"/>
      <c r="F4164" s="9"/>
      <c r="G4164" s="4"/>
      <c r="H4164" s="4"/>
      <c r="I4164" s="4"/>
    </row>
    <row r="4165" spans="1:9" x14ac:dyDescent="0.2">
      <c r="A4165" s="11" t="s">
        <v>3164</v>
      </c>
      <c r="B4165" s="8">
        <v>10.61</v>
      </c>
      <c r="C4165" s="5" t="s">
        <v>1205</v>
      </c>
      <c r="D4165" s="5" t="s">
        <v>1205</v>
      </c>
      <c r="E4165" s="4"/>
      <c r="F4165" s="9"/>
      <c r="G4165" s="4"/>
      <c r="H4165" s="4"/>
      <c r="I4165" s="4"/>
    </row>
    <row r="4166" spans="1:9" x14ac:dyDescent="0.2">
      <c r="A4166" s="11" t="s">
        <v>3165</v>
      </c>
      <c r="B4166" s="8">
        <v>10.59</v>
      </c>
      <c r="C4166" s="5" t="s">
        <v>1205</v>
      </c>
      <c r="D4166" s="5" t="s">
        <v>1205</v>
      </c>
      <c r="E4166" s="4"/>
      <c r="F4166" s="9"/>
      <c r="G4166" s="4"/>
      <c r="H4166" s="4"/>
      <c r="I4166" s="4"/>
    </row>
    <row r="4167" spans="1:9" x14ac:dyDescent="0.2">
      <c r="A4167" s="11" t="s">
        <v>3166</v>
      </c>
      <c r="B4167" s="8">
        <v>10.53</v>
      </c>
      <c r="C4167" s="5" t="s">
        <v>1205</v>
      </c>
      <c r="D4167" s="5" t="s">
        <v>1205</v>
      </c>
      <c r="E4167" s="4"/>
      <c r="F4167" s="9"/>
      <c r="G4167" s="4"/>
      <c r="H4167" s="4"/>
      <c r="I4167" s="4"/>
    </row>
    <row r="4168" spans="1:9" x14ac:dyDescent="0.2">
      <c r="A4168" s="11" t="s">
        <v>3167</v>
      </c>
      <c r="B4168" s="8">
        <v>10.59</v>
      </c>
      <c r="C4168" s="5" t="s">
        <v>1205</v>
      </c>
      <c r="D4168" s="5" t="s">
        <v>1205</v>
      </c>
      <c r="E4168" s="4"/>
      <c r="F4168" s="9"/>
      <c r="G4168" s="4"/>
      <c r="H4168" s="4"/>
      <c r="I4168" s="4"/>
    </row>
    <row r="4169" spans="1:9" x14ac:dyDescent="0.2">
      <c r="A4169" s="11" t="s">
        <v>3168</v>
      </c>
      <c r="B4169" s="8">
        <v>10.55</v>
      </c>
      <c r="C4169" s="5" t="s">
        <v>1205</v>
      </c>
      <c r="D4169" s="5" t="s">
        <v>1205</v>
      </c>
      <c r="E4169" s="4"/>
      <c r="F4169" s="9"/>
      <c r="G4169" s="4"/>
      <c r="H4169" s="4"/>
      <c r="I4169" s="4"/>
    </row>
    <row r="4170" spans="1:9" x14ac:dyDescent="0.2">
      <c r="A4170" s="11" t="s">
        <v>3169</v>
      </c>
      <c r="B4170" s="8">
        <v>10.65</v>
      </c>
      <c r="C4170" s="6">
        <v>-0.1</v>
      </c>
      <c r="D4170" s="6">
        <v>-0.97</v>
      </c>
      <c r="E4170" s="4"/>
      <c r="F4170" s="9"/>
      <c r="G4170" s="4"/>
      <c r="H4170" s="4"/>
      <c r="I4170" s="4"/>
    </row>
    <row r="4171" spans="1:9" x14ac:dyDescent="0.2">
      <c r="A4171" s="11" t="s">
        <v>3170</v>
      </c>
      <c r="B4171" s="8">
        <v>10.75</v>
      </c>
      <c r="C4171" s="5" t="s">
        <v>1205</v>
      </c>
      <c r="D4171" s="5" t="s">
        <v>1205</v>
      </c>
      <c r="E4171" s="4"/>
      <c r="F4171" s="9"/>
      <c r="G4171" s="4"/>
      <c r="H4171" s="4"/>
      <c r="I4171" s="4"/>
    </row>
    <row r="4172" spans="1:9" x14ac:dyDescent="0.2">
      <c r="A4172" s="11" t="s">
        <v>3171</v>
      </c>
      <c r="B4172" s="8">
        <v>10.89</v>
      </c>
      <c r="C4172" s="5" t="s">
        <v>1205</v>
      </c>
      <c r="D4172" s="5" t="s">
        <v>1205</v>
      </c>
      <c r="E4172" s="4"/>
      <c r="F4172" s="9"/>
      <c r="G4172" s="4"/>
      <c r="H4172" s="4"/>
      <c r="I4172" s="4"/>
    </row>
    <row r="4173" spans="1:9" x14ac:dyDescent="0.2">
      <c r="A4173" s="11" t="s">
        <v>3172</v>
      </c>
      <c r="B4173" s="8">
        <v>10.87</v>
      </c>
      <c r="C4173" s="5" t="s">
        <v>1205</v>
      </c>
      <c r="D4173" s="5" t="s">
        <v>1205</v>
      </c>
      <c r="E4173" s="4"/>
      <c r="F4173" s="9"/>
      <c r="G4173" s="4"/>
      <c r="H4173" s="4"/>
      <c r="I4173" s="4"/>
    </row>
    <row r="4174" spans="1:9" x14ac:dyDescent="0.2">
      <c r="A4174" s="11" t="s">
        <v>3173</v>
      </c>
      <c r="B4174" s="8">
        <v>10.87</v>
      </c>
      <c r="C4174" s="5" t="s">
        <v>1205</v>
      </c>
      <c r="D4174" s="5" t="s">
        <v>1205</v>
      </c>
      <c r="E4174" s="4"/>
      <c r="F4174" s="9"/>
      <c r="G4174" s="4"/>
      <c r="H4174" s="4"/>
      <c r="I4174" s="4"/>
    </row>
    <row r="4175" spans="1:9" x14ac:dyDescent="0.2">
      <c r="A4175" s="11" t="s">
        <v>3174</v>
      </c>
      <c r="B4175" s="8">
        <v>10.82</v>
      </c>
      <c r="C4175" s="5" t="s">
        <v>1205</v>
      </c>
      <c r="D4175" s="5" t="s">
        <v>1205</v>
      </c>
      <c r="E4175" s="4"/>
      <c r="F4175" s="9"/>
      <c r="G4175" s="4"/>
      <c r="H4175" s="4"/>
      <c r="I4175" s="4"/>
    </row>
    <row r="4176" spans="1:9" x14ac:dyDescent="0.2">
      <c r="A4176" s="11" t="s">
        <v>3175</v>
      </c>
      <c r="B4176" s="8">
        <v>10.82</v>
      </c>
      <c r="C4176" s="5" t="s">
        <v>1205</v>
      </c>
      <c r="D4176" s="5" t="s">
        <v>1205</v>
      </c>
      <c r="E4176" s="4"/>
      <c r="F4176" s="9"/>
      <c r="G4176" s="4"/>
      <c r="H4176" s="4"/>
      <c r="I4176" s="4"/>
    </row>
    <row r="4177" spans="1:9" x14ac:dyDescent="0.2">
      <c r="A4177" s="11" t="s">
        <v>3176</v>
      </c>
      <c r="B4177" s="8">
        <v>10.85</v>
      </c>
      <c r="C4177" s="5" t="s">
        <v>1205</v>
      </c>
      <c r="D4177" s="5" t="s">
        <v>1205</v>
      </c>
      <c r="E4177" s="4"/>
      <c r="F4177" s="9"/>
      <c r="G4177" s="4"/>
      <c r="H4177" s="4"/>
      <c r="I4177" s="4"/>
    </row>
    <row r="4178" spans="1:9" x14ac:dyDescent="0.2">
      <c r="A4178" s="11" t="s">
        <v>3177</v>
      </c>
      <c r="B4178" s="8">
        <v>10.82</v>
      </c>
      <c r="C4178" s="5" t="s">
        <v>1205</v>
      </c>
      <c r="D4178" s="5" t="s">
        <v>1205</v>
      </c>
      <c r="E4178" s="4"/>
      <c r="F4178" s="9"/>
      <c r="G4178" s="4"/>
      <c r="H4178" s="4"/>
      <c r="I4178" s="4"/>
    </row>
    <row r="4179" spans="1:9" x14ac:dyDescent="0.2">
      <c r="A4179" s="11" t="s">
        <v>3178</v>
      </c>
      <c r="B4179" s="8">
        <v>10.83</v>
      </c>
      <c r="C4179" s="5" t="s">
        <v>1205</v>
      </c>
      <c r="D4179" s="5" t="s">
        <v>1205</v>
      </c>
      <c r="E4179" s="4"/>
      <c r="F4179" s="9"/>
      <c r="G4179" s="4"/>
      <c r="H4179" s="4"/>
      <c r="I4179" s="4"/>
    </row>
    <row r="4180" spans="1:9" x14ac:dyDescent="0.2">
      <c r="A4180" s="11" t="s">
        <v>3179</v>
      </c>
      <c r="B4180" s="8">
        <v>10.81</v>
      </c>
      <c r="C4180" s="5" t="s">
        <v>1205</v>
      </c>
      <c r="D4180" s="5" t="s">
        <v>1205</v>
      </c>
      <c r="E4180" s="4"/>
      <c r="F4180" s="9"/>
      <c r="G4180" s="4"/>
      <c r="H4180" s="4"/>
      <c r="I4180" s="4"/>
    </row>
    <row r="4181" spans="1:9" x14ac:dyDescent="0.2">
      <c r="A4181" s="11" t="s">
        <v>3180</v>
      </c>
      <c r="B4181" s="8">
        <v>10.79</v>
      </c>
      <c r="C4181" s="5" t="s">
        <v>1205</v>
      </c>
      <c r="D4181" s="5" t="s">
        <v>1205</v>
      </c>
      <c r="E4181" s="4"/>
      <c r="F4181" s="9"/>
      <c r="G4181" s="4"/>
      <c r="H4181" s="4"/>
      <c r="I4181" s="4"/>
    </row>
    <row r="4182" spans="1:9" x14ac:dyDescent="0.2">
      <c r="A4182" s="11" t="s">
        <v>3181</v>
      </c>
      <c r="B4182" s="8">
        <v>10.8</v>
      </c>
      <c r="C4182" s="5" t="s">
        <v>1205</v>
      </c>
      <c r="D4182" s="5" t="s">
        <v>1205</v>
      </c>
      <c r="E4182" s="4"/>
      <c r="F4182" s="9"/>
      <c r="G4182" s="4"/>
      <c r="H4182" s="4"/>
      <c r="I4182" s="4"/>
    </row>
    <row r="4183" spans="1:9" x14ac:dyDescent="0.2">
      <c r="A4183" s="11" t="s">
        <v>3182</v>
      </c>
      <c r="B4183" s="8">
        <v>10.83</v>
      </c>
      <c r="C4183" s="5" t="s">
        <v>1205</v>
      </c>
      <c r="D4183" s="5" t="s">
        <v>1205</v>
      </c>
      <c r="E4183" s="4"/>
      <c r="F4183" s="9"/>
      <c r="G4183" s="4"/>
      <c r="H4183" s="4"/>
      <c r="I4183" s="4"/>
    </row>
    <row r="4184" spans="1:9" x14ac:dyDescent="0.2">
      <c r="A4184" s="11" t="s">
        <v>3183</v>
      </c>
      <c r="B4184" s="8">
        <v>10.82</v>
      </c>
      <c r="C4184" s="5" t="s">
        <v>1205</v>
      </c>
      <c r="D4184" s="5" t="s">
        <v>1205</v>
      </c>
      <c r="E4184" s="4"/>
      <c r="F4184" s="9"/>
      <c r="G4184" s="4"/>
      <c r="H4184" s="4"/>
      <c r="I4184" s="4"/>
    </row>
    <row r="4185" spans="1:9" x14ac:dyDescent="0.2">
      <c r="A4185" s="11" t="s">
        <v>3184</v>
      </c>
      <c r="B4185" s="8">
        <v>10.85</v>
      </c>
      <c r="C4185" s="5" t="s">
        <v>1205</v>
      </c>
      <c r="D4185" s="5" t="s">
        <v>1205</v>
      </c>
      <c r="E4185" s="4"/>
      <c r="F4185" s="9"/>
      <c r="G4185" s="4"/>
      <c r="H4185" s="4"/>
      <c r="I4185" s="4"/>
    </row>
    <row r="4186" spans="1:9" x14ac:dyDescent="0.2">
      <c r="A4186" s="11" t="s">
        <v>3185</v>
      </c>
      <c r="B4186" s="8">
        <v>10.87</v>
      </c>
      <c r="C4186" s="5" t="s">
        <v>1205</v>
      </c>
      <c r="D4186" s="5" t="s">
        <v>1205</v>
      </c>
      <c r="E4186" s="4"/>
      <c r="F4186" s="9"/>
      <c r="G4186" s="4"/>
      <c r="H4186" s="4"/>
      <c r="I4186" s="4"/>
    </row>
    <row r="4187" spans="1:9" x14ac:dyDescent="0.2">
      <c r="A4187" s="11" t="s">
        <v>3186</v>
      </c>
      <c r="B4187" s="8">
        <v>10.82</v>
      </c>
      <c r="C4187" s="5" t="s">
        <v>1205</v>
      </c>
      <c r="D4187" s="5" t="s">
        <v>1205</v>
      </c>
      <c r="E4187" s="4"/>
      <c r="F4187" s="9"/>
      <c r="G4187" s="4"/>
      <c r="H4187" s="4"/>
      <c r="I4187" s="4"/>
    </row>
    <row r="4188" spans="1:9" x14ac:dyDescent="0.2">
      <c r="A4188" s="11" t="s">
        <v>3187</v>
      </c>
      <c r="B4188" s="8">
        <v>10.79</v>
      </c>
      <c r="C4188" s="5" t="s">
        <v>1205</v>
      </c>
      <c r="D4188" s="5" t="s">
        <v>1205</v>
      </c>
      <c r="E4188" s="4"/>
      <c r="F4188" s="9"/>
      <c r="G4188" s="4"/>
      <c r="H4188" s="4"/>
      <c r="I4188" s="4"/>
    </row>
    <row r="4189" spans="1:9" x14ac:dyDescent="0.2">
      <c r="A4189" s="11" t="s">
        <v>3188</v>
      </c>
      <c r="B4189" s="8">
        <v>10.81</v>
      </c>
      <c r="C4189" s="5" t="s">
        <v>1205</v>
      </c>
      <c r="D4189" s="5" t="s">
        <v>1205</v>
      </c>
      <c r="E4189" s="4"/>
      <c r="F4189" s="9"/>
      <c r="G4189" s="4"/>
      <c r="H4189" s="4"/>
      <c r="I4189" s="4"/>
    </row>
    <row r="4190" spans="1:9" x14ac:dyDescent="0.2">
      <c r="A4190" s="11" t="s">
        <v>3189</v>
      </c>
      <c r="B4190" s="8">
        <v>10.72</v>
      </c>
      <c r="C4190" s="6">
        <v>0</v>
      </c>
      <c r="D4190" s="6">
        <v>0</v>
      </c>
      <c r="E4190" s="4"/>
      <c r="F4190" s="9"/>
      <c r="G4190" s="4"/>
      <c r="H4190" s="4"/>
      <c r="I4190" s="4"/>
    </row>
    <row r="4191" spans="1:9" x14ac:dyDescent="0.2">
      <c r="A4191" s="11" t="s">
        <v>3190</v>
      </c>
      <c r="B4191" s="8">
        <v>10.72</v>
      </c>
      <c r="C4191" s="5" t="s">
        <v>1205</v>
      </c>
      <c r="D4191" s="5" t="s">
        <v>1205</v>
      </c>
      <c r="E4191" s="4"/>
      <c r="F4191" s="9"/>
      <c r="G4191" s="4"/>
      <c r="H4191" s="4"/>
      <c r="I4191" s="4"/>
    </row>
    <row r="4192" spans="1:9" x14ac:dyDescent="0.2">
      <c r="A4192" s="11" t="s">
        <v>3191</v>
      </c>
      <c r="B4192" s="8">
        <v>10.72</v>
      </c>
      <c r="C4192" s="5" t="s">
        <v>1205</v>
      </c>
      <c r="D4192" s="5" t="s">
        <v>1205</v>
      </c>
      <c r="E4192" s="4"/>
      <c r="F4192" s="9"/>
      <c r="G4192" s="4"/>
      <c r="H4192" s="4"/>
      <c r="I4192" s="4"/>
    </row>
    <row r="4193" spans="1:9" x14ac:dyDescent="0.2">
      <c r="A4193" s="11" t="s">
        <v>3192</v>
      </c>
      <c r="B4193" s="8">
        <v>10.72</v>
      </c>
      <c r="C4193" s="5" t="s">
        <v>1205</v>
      </c>
      <c r="D4193" s="5" t="s">
        <v>1205</v>
      </c>
      <c r="E4193" s="4"/>
      <c r="F4193" s="9"/>
      <c r="G4193" s="4"/>
      <c r="H4193" s="4"/>
      <c r="I4193" s="4"/>
    </row>
    <row r="4194" spans="1:9" x14ac:dyDescent="0.2">
      <c r="A4194" s="11" t="s">
        <v>3193</v>
      </c>
      <c r="B4194" s="8">
        <v>10.77</v>
      </c>
      <c r="C4194" s="5" t="s">
        <v>1205</v>
      </c>
      <c r="D4194" s="5" t="s">
        <v>1205</v>
      </c>
      <c r="E4194" s="4"/>
      <c r="F4194" s="9"/>
      <c r="G4194" s="4"/>
      <c r="H4194" s="4"/>
      <c r="I4194" s="4"/>
    </row>
    <row r="4195" spans="1:9" x14ac:dyDescent="0.2">
      <c r="A4195" s="11" t="s">
        <v>3194</v>
      </c>
      <c r="B4195" s="8">
        <v>10.77</v>
      </c>
      <c r="C4195" s="5" t="s">
        <v>1205</v>
      </c>
      <c r="D4195" s="5" t="s">
        <v>1205</v>
      </c>
      <c r="E4195" s="4"/>
      <c r="F4195" s="9"/>
      <c r="G4195" s="4"/>
      <c r="H4195" s="4"/>
      <c r="I4195" s="4"/>
    </row>
    <row r="4196" spans="1:9" x14ac:dyDescent="0.2">
      <c r="A4196" s="11" t="s">
        <v>3195</v>
      </c>
      <c r="B4196" s="8">
        <v>10.71</v>
      </c>
      <c r="C4196" s="5" t="s">
        <v>1205</v>
      </c>
      <c r="D4196" s="5" t="s">
        <v>1205</v>
      </c>
      <c r="E4196" s="4"/>
      <c r="F4196" s="9"/>
      <c r="G4196" s="4"/>
      <c r="H4196" s="4"/>
      <c r="I4196" s="4"/>
    </row>
    <row r="4197" spans="1:9" x14ac:dyDescent="0.2">
      <c r="A4197" s="11" t="s">
        <v>3196</v>
      </c>
      <c r="B4197" s="8">
        <v>10.73</v>
      </c>
      <c r="C4197" s="5" t="s">
        <v>1205</v>
      </c>
      <c r="D4197" s="5" t="s">
        <v>1205</v>
      </c>
      <c r="E4197" s="4"/>
      <c r="F4197" s="9"/>
      <c r="G4197" s="4"/>
      <c r="H4197" s="4"/>
      <c r="I4197" s="4"/>
    </row>
    <row r="4198" spans="1:9" x14ac:dyDescent="0.2">
      <c r="A4198" s="11" t="s">
        <v>3197</v>
      </c>
      <c r="B4198" s="8">
        <v>10.7</v>
      </c>
      <c r="C4198" s="5" t="s">
        <v>1205</v>
      </c>
      <c r="D4198" s="5" t="s">
        <v>1205</v>
      </c>
      <c r="E4198" s="4"/>
      <c r="F4198" s="9"/>
      <c r="G4198" s="4"/>
      <c r="H4198" s="4"/>
      <c r="I4198" s="4"/>
    </row>
    <row r="4199" spans="1:9" x14ac:dyDescent="0.2">
      <c r="A4199" s="11" t="s">
        <v>3198</v>
      </c>
      <c r="B4199" s="8">
        <v>10.72</v>
      </c>
      <c r="C4199" s="5" t="s">
        <v>1205</v>
      </c>
      <c r="D4199" s="5" t="s">
        <v>1205</v>
      </c>
      <c r="E4199" s="4"/>
      <c r="F4199" s="9"/>
      <c r="G4199" s="4"/>
      <c r="H4199" s="4"/>
      <c r="I4199" s="4"/>
    </row>
    <row r="4200" spans="1:9" x14ac:dyDescent="0.2">
      <c r="A4200" s="11" t="s">
        <v>3199</v>
      </c>
      <c r="B4200" s="8">
        <v>10.72</v>
      </c>
      <c r="C4200" s="5" t="s">
        <v>1205</v>
      </c>
      <c r="D4200" s="5" t="s">
        <v>1205</v>
      </c>
      <c r="E4200" s="4"/>
      <c r="F4200" s="9"/>
      <c r="G4200" s="4"/>
      <c r="H4200" s="4"/>
      <c r="I4200" s="4"/>
    </row>
    <row r="4201" spans="1:9" x14ac:dyDescent="0.2">
      <c r="A4201" s="11" t="s">
        <v>3200</v>
      </c>
      <c r="B4201" s="8">
        <v>10.71</v>
      </c>
      <c r="C4201" s="5" t="s">
        <v>1205</v>
      </c>
      <c r="D4201" s="5" t="s">
        <v>1205</v>
      </c>
      <c r="E4201" s="4"/>
      <c r="F4201" s="9"/>
      <c r="G4201" s="4"/>
      <c r="H4201" s="4"/>
      <c r="I4201" s="4"/>
    </row>
    <row r="4202" spans="1:9" x14ac:dyDescent="0.2">
      <c r="A4202" s="11" t="s">
        <v>3201</v>
      </c>
      <c r="B4202" s="8">
        <v>10.72</v>
      </c>
      <c r="C4202" s="5" t="s">
        <v>1205</v>
      </c>
      <c r="D4202" s="5" t="s">
        <v>1205</v>
      </c>
      <c r="E4202" s="4"/>
      <c r="F4202" s="9"/>
      <c r="G4202" s="4"/>
      <c r="H4202" s="4"/>
      <c r="I4202" s="4"/>
    </row>
    <row r="4203" spans="1:9" x14ac:dyDescent="0.2">
      <c r="A4203" s="11" t="s">
        <v>3202</v>
      </c>
      <c r="B4203" s="8">
        <v>10.69</v>
      </c>
      <c r="C4203" s="5" t="s">
        <v>1205</v>
      </c>
      <c r="D4203" s="5" t="s">
        <v>1205</v>
      </c>
      <c r="E4203" s="4"/>
      <c r="F4203" s="9"/>
      <c r="G4203" s="4"/>
      <c r="H4203" s="4"/>
      <c r="I4203" s="4"/>
    </row>
    <row r="4204" spans="1:9" x14ac:dyDescent="0.2">
      <c r="A4204" s="11" t="s">
        <v>3203</v>
      </c>
      <c r="B4204" s="8">
        <v>10.61</v>
      </c>
      <c r="C4204" s="5" t="s">
        <v>1205</v>
      </c>
      <c r="D4204" s="5" t="s">
        <v>1205</v>
      </c>
      <c r="E4204" s="4"/>
      <c r="F4204" s="9"/>
      <c r="G4204" s="4"/>
      <c r="H4204" s="4"/>
      <c r="I4204" s="4"/>
    </row>
    <row r="4205" spans="1:9" x14ac:dyDescent="0.2">
      <c r="A4205" s="11" t="s">
        <v>3204</v>
      </c>
      <c r="B4205" s="8">
        <v>10.57</v>
      </c>
      <c r="C4205" s="5" t="s">
        <v>1205</v>
      </c>
      <c r="D4205" s="5" t="s">
        <v>1205</v>
      </c>
      <c r="E4205" s="4"/>
      <c r="F4205" s="9"/>
      <c r="G4205" s="4"/>
      <c r="H4205" s="4"/>
      <c r="I4205" s="4"/>
    </row>
    <row r="4206" spans="1:9" x14ac:dyDescent="0.2">
      <c r="A4206" s="11" t="s">
        <v>3205</v>
      </c>
      <c r="B4206" s="8">
        <v>10.65</v>
      </c>
      <c r="C4206" s="5" t="s">
        <v>1205</v>
      </c>
      <c r="D4206" s="5" t="s">
        <v>1205</v>
      </c>
      <c r="E4206" s="4"/>
      <c r="F4206" s="9"/>
      <c r="G4206" s="4"/>
      <c r="H4206" s="4"/>
      <c r="I4206" s="4"/>
    </row>
    <row r="4207" spans="1:9" x14ac:dyDescent="0.2">
      <c r="A4207" s="11" t="s">
        <v>3206</v>
      </c>
      <c r="B4207" s="8">
        <v>10.66</v>
      </c>
      <c r="C4207" s="5" t="s">
        <v>1205</v>
      </c>
      <c r="D4207" s="5" t="s">
        <v>1205</v>
      </c>
      <c r="E4207" s="4"/>
      <c r="F4207" s="9"/>
      <c r="G4207" s="4"/>
      <c r="H4207" s="4"/>
      <c r="I4207" s="4"/>
    </row>
    <row r="4208" spans="1:9" x14ac:dyDescent="0.2">
      <c r="A4208" s="11" t="s">
        <v>3207</v>
      </c>
      <c r="B4208" s="8">
        <v>10.64</v>
      </c>
      <c r="C4208" s="5" t="s">
        <v>1205</v>
      </c>
      <c r="D4208" s="5" t="s">
        <v>1205</v>
      </c>
      <c r="E4208" s="4"/>
      <c r="F4208" s="9"/>
      <c r="G4208" s="4"/>
      <c r="H4208" s="4"/>
      <c r="I4208" s="4"/>
    </row>
    <row r="4209" spans="1:9" x14ac:dyDescent="0.2">
      <c r="A4209" s="11" t="s">
        <v>3208</v>
      </c>
      <c r="B4209" s="8">
        <v>10.65</v>
      </c>
      <c r="C4209" s="5" t="s">
        <v>1205</v>
      </c>
      <c r="D4209" s="5" t="s">
        <v>1205</v>
      </c>
      <c r="E4209" s="4"/>
      <c r="F4209" s="9"/>
      <c r="G4209" s="4"/>
      <c r="H4209" s="4"/>
      <c r="I4209" s="4"/>
    </row>
    <row r="4210" spans="1:9" x14ac:dyDescent="0.2">
      <c r="A4210" s="11" t="s">
        <v>3209</v>
      </c>
      <c r="B4210" s="8">
        <v>10.66</v>
      </c>
      <c r="C4210" s="5" t="s">
        <v>1205</v>
      </c>
      <c r="D4210" s="5" t="s">
        <v>1205</v>
      </c>
      <c r="E4210" s="4"/>
      <c r="F4210" s="9"/>
      <c r="G4210" s="4"/>
      <c r="H4210" s="4"/>
      <c r="I4210" s="4"/>
    </row>
    <row r="4211" spans="1:9" x14ac:dyDescent="0.2">
      <c r="A4211" s="11" t="s">
        <v>3210</v>
      </c>
      <c r="B4211" s="8">
        <v>10.66</v>
      </c>
      <c r="C4211" s="5" t="s">
        <v>1205</v>
      </c>
      <c r="D4211" s="5" t="s">
        <v>1205</v>
      </c>
      <c r="E4211" s="4"/>
      <c r="F4211" s="9"/>
      <c r="G4211" s="4"/>
      <c r="H4211" s="4"/>
      <c r="I4211" s="4"/>
    </row>
    <row r="4212" spans="1:9" x14ac:dyDescent="0.2">
      <c r="A4212" s="11" t="s">
        <v>3211</v>
      </c>
      <c r="B4212" s="8">
        <v>10.67</v>
      </c>
      <c r="C4212" s="5" t="s">
        <v>1205</v>
      </c>
      <c r="D4212" s="5" t="s">
        <v>1205</v>
      </c>
      <c r="E4212" s="4"/>
      <c r="F4212" s="9"/>
      <c r="G4212" s="4"/>
      <c r="H4212" s="4"/>
      <c r="I4212" s="4"/>
    </row>
    <row r="4213" spans="1:9" x14ac:dyDescent="0.2">
      <c r="A4213" s="11" t="s">
        <v>3212</v>
      </c>
      <c r="B4213" s="8">
        <v>10.68</v>
      </c>
      <c r="C4213" s="5" t="s">
        <v>1205</v>
      </c>
      <c r="D4213" s="5" t="s">
        <v>1205</v>
      </c>
      <c r="E4213" s="4"/>
      <c r="F4213" s="9"/>
      <c r="G4213" s="4"/>
      <c r="H4213" s="4"/>
      <c r="I4213" s="4"/>
    </row>
    <row r="4214" spans="1:9" x14ac:dyDescent="0.2">
      <c r="A4214" s="11" t="s">
        <v>3213</v>
      </c>
      <c r="B4214" s="8">
        <v>10.66</v>
      </c>
      <c r="C4214" s="5" t="s">
        <v>1205</v>
      </c>
      <c r="D4214" s="5" t="s">
        <v>1205</v>
      </c>
      <c r="E4214" s="4"/>
      <c r="F4214" s="9"/>
      <c r="G4214" s="4"/>
      <c r="H4214" s="4"/>
      <c r="I4214" s="4"/>
    </row>
    <row r="4215" spans="1:9" x14ac:dyDescent="0.2">
      <c r="A4215" s="11" t="s">
        <v>3214</v>
      </c>
      <c r="B4215" s="8">
        <v>10.62</v>
      </c>
      <c r="C4215" s="5" t="s">
        <v>1205</v>
      </c>
      <c r="D4215" s="5" t="s">
        <v>1205</v>
      </c>
      <c r="E4215" s="4"/>
      <c r="F4215" s="9"/>
      <c r="G4215" s="4"/>
      <c r="H4215" s="4"/>
      <c r="I4215" s="4"/>
    </row>
    <row r="4216" spans="1:9" x14ac:dyDescent="0.2">
      <c r="A4216" s="11" t="s">
        <v>3215</v>
      </c>
      <c r="B4216" s="8">
        <v>10.65</v>
      </c>
      <c r="C4216" s="5" t="s">
        <v>1205</v>
      </c>
      <c r="D4216" s="5" t="s">
        <v>1205</v>
      </c>
      <c r="E4216" s="4"/>
      <c r="F4216" s="9"/>
      <c r="G4216" s="4"/>
      <c r="H4216" s="4"/>
      <c r="I4216" s="4"/>
    </row>
    <row r="4217" spans="1:9" x14ac:dyDescent="0.2">
      <c r="A4217" s="11" t="s">
        <v>3216</v>
      </c>
      <c r="B4217" s="8">
        <v>10.66</v>
      </c>
      <c r="C4217" s="5" t="s">
        <v>1205</v>
      </c>
      <c r="D4217" s="5" t="s">
        <v>1205</v>
      </c>
      <c r="E4217" s="4"/>
      <c r="F4217" s="9"/>
      <c r="G4217" s="4"/>
      <c r="H4217" s="4"/>
      <c r="I4217" s="4"/>
    </row>
    <row r="4218" spans="1:9" x14ac:dyDescent="0.2">
      <c r="A4218" s="11" t="s">
        <v>3217</v>
      </c>
      <c r="B4218" s="8">
        <v>10.67</v>
      </c>
      <c r="C4218" s="5" t="s">
        <v>1205</v>
      </c>
      <c r="D4218" s="5" t="s">
        <v>1205</v>
      </c>
      <c r="E4218" s="4"/>
      <c r="F4218" s="9"/>
      <c r="G4218" s="4"/>
      <c r="H4218" s="4"/>
      <c r="I4218" s="4"/>
    </row>
    <row r="4219" spans="1:9" x14ac:dyDescent="0.2">
      <c r="A4219" s="11" t="s">
        <v>3218</v>
      </c>
      <c r="B4219" s="8">
        <v>10.72</v>
      </c>
      <c r="C4219" s="5" t="s">
        <v>1205</v>
      </c>
      <c r="D4219" s="5" t="s">
        <v>1205</v>
      </c>
      <c r="E4219" s="4"/>
      <c r="F4219" s="9"/>
      <c r="G4219" s="4"/>
      <c r="H4219" s="4"/>
      <c r="I4219" s="4"/>
    </row>
    <row r="4220" spans="1:9" x14ac:dyDescent="0.2">
      <c r="A4220" s="11" t="s">
        <v>3219</v>
      </c>
      <c r="B4220" s="8">
        <v>10.71</v>
      </c>
      <c r="C4220" s="5" t="s">
        <v>1205</v>
      </c>
      <c r="D4220" s="5" t="s">
        <v>1205</v>
      </c>
      <c r="E4220" s="4"/>
      <c r="F4220" s="9"/>
      <c r="G4220" s="4"/>
      <c r="H4220" s="4"/>
      <c r="I4220" s="4"/>
    </row>
    <row r="4221" spans="1:9" x14ac:dyDescent="0.2">
      <c r="A4221" s="11" t="s">
        <v>3220</v>
      </c>
      <c r="B4221" s="8">
        <v>10.68</v>
      </c>
      <c r="C4221" s="5" t="s">
        <v>1205</v>
      </c>
      <c r="D4221" s="5" t="s">
        <v>1205</v>
      </c>
      <c r="E4221" s="4"/>
      <c r="F4221" s="9"/>
      <c r="G4221" s="4"/>
      <c r="H4221" s="4"/>
      <c r="I4221" s="4"/>
    </row>
    <row r="4222" spans="1:9" x14ac:dyDescent="0.2">
      <c r="A4222" s="11" t="s">
        <v>3221</v>
      </c>
      <c r="B4222" s="8">
        <v>10.64</v>
      </c>
      <c r="C4222" s="5" t="s">
        <v>1205</v>
      </c>
      <c r="D4222" s="5" t="s">
        <v>1205</v>
      </c>
      <c r="E4222" s="4"/>
      <c r="F4222" s="9"/>
      <c r="G4222" s="4"/>
      <c r="H4222" s="4"/>
      <c r="I4222" s="4"/>
    </row>
    <row r="4223" spans="1:9" x14ac:dyDescent="0.2">
      <c r="A4223" s="11" t="s">
        <v>3222</v>
      </c>
      <c r="B4223" s="8">
        <v>10.62</v>
      </c>
      <c r="C4223" s="5" t="s">
        <v>1205</v>
      </c>
      <c r="D4223" s="5" t="s">
        <v>1205</v>
      </c>
      <c r="E4223" s="4"/>
      <c r="F4223" s="9"/>
      <c r="G4223" s="4"/>
      <c r="H4223" s="4"/>
      <c r="I4223" s="4"/>
    </row>
    <row r="4224" spans="1:9" x14ac:dyDescent="0.2">
      <c r="A4224" s="11" t="s">
        <v>3223</v>
      </c>
      <c r="B4224" s="8">
        <v>10.62</v>
      </c>
      <c r="C4224" s="5" t="s">
        <v>1205</v>
      </c>
      <c r="D4224" s="5" t="s">
        <v>1205</v>
      </c>
      <c r="E4224" s="4"/>
      <c r="F4224" s="9"/>
      <c r="G4224" s="4"/>
      <c r="H4224" s="4"/>
      <c r="I4224" s="4"/>
    </row>
    <row r="4225" spans="1:9" x14ac:dyDescent="0.2">
      <c r="A4225" s="11" t="s">
        <v>3224</v>
      </c>
      <c r="B4225" s="8">
        <v>10.59</v>
      </c>
      <c r="C4225" s="5" t="s">
        <v>1205</v>
      </c>
      <c r="D4225" s="5" t="s">
        <v>1205</v>
      </c>
      <c r="E4225" s="4"/>
      <c r="F4225" s="9"/>
      <c r="G4225" s="4"/>
      <c r="H4225" s="4"/>
      <c r="I4225" s="4"/>
    </row>
    <row r="4226" spans="1:9" x14ac:dyDescent="0.2">
      <c r="A4226" s="11" t="s">
        <v>3225</v>
      </c>
      <c r="B4226" s="8">
        <v>10.63</v>
      </c>
      <c r="C4226" s="5" t="s">
        <v>1205</v>
      </c>
      <c r="D4226" s="5" t="s">
        <v>1205</v>
      </c>
      <c r="E4226" s="4"/>
      <c r="F4226" s="9"/>
      <c r="G4226" s="4"/>
      <c r="H4226" s="4"/>
      <c r="I4226" s="4"/>
    </row>
    <row r="4227" spans="1:9" x14ac:dyDescent="0.2">
      <c r="A4227" s="11" t="s">
        <v>3226</v>
      </c>
      <c r="B4227" s="8">
        <v>10.58</v>
      </c>
      <c r="C4227" s="5" t="s">
        <v>1205</v>
      </c>
      <c r="D4227" s="5" t="s">
        <v>1205</v>
      </c>
      <c r="E4227" s="4"/>
      <c r="F4227" s="9"/>
      <c r="G4227" s="4"/>
      <c r="H4227" s="4"/>
      <c r="I4227" s="4"/>
    </row>
    <row r="4228" spans="1:9" x14ac:dyDescent="0.2">
      <c r="A4228" s="11" t="s">
        <v>3227</v>
      </c>
      <c r="B4228" s="8">
        <v>10.58</v>
      </c>
      <c r="C4228" s="5" t="s">
        <v>1205</v>
      </c>
      <c r="D4228" s="5" t="s">
        <v>1205</v>
      </c>
      <c r="E4228" s="4"/>
      <c r="F4228" s="9"/>
      <c r="G4228" s="4"/>
      <c r="H4228" s="4"/>
      <c r="I4228" s="4"/>
    </row>
    <row r="4229" spans="1:9" x14ac:dyDescent="0.2">
      <c r="A4229" s="11" t="s">
        <v>3228</v>
      </c>
      <c r="B4229" s="8">
        <v>10.54</v>
      </c>
      <c r="C4229" s="5" t="s">
        <v>1205</v>
      </c>
      <c r="D4229" s="5" t="s">
        <v>1205</v>
      </c>
      <c r="E4229" s="4"/>
      <c r="F4229" s="9"/>
      <c r="G4229" s="4"/>
      <c r="H4229" s="4"/>
      <c r="I4229" s="4"/>
    </row>
    <row r="4230" spans="1:9" x14ac:dyDescent="0.2">
      <c r="A4230" s="11" t="s">
        <v>3229</v>
      </c>
      <c r="B4230" s="8">
        <v>10.56</v>
      </c>
      <c r="C4230" s="5" t="s">
        <v>1205</v>
      </c>
      <c r="D4230" s="5" t="s">
        <v>1205</v>
      </c>
      <c r="E4230" s="4"/>
      <c r="F4230" s="9"/>
      <c r="G4230" s="4"/>
      <c r="H4230" s="4"/>
      <c r="I4230" s="4"/>
    </row>
    <row r="4231" spans="1:9" x14ac:dyDescent="0.2">
      <c r="A4231" s="11" t="s">
        <v>3230</v>
      </c>
      <c r="B4231" s="8">
        <v>10.57</v>
      </c>
      <c r="C4231" s="6">
        <v>0.03</v>
      </c>
      <c r="D4231" s="6">
        <v>0.3</v>
      </c>
      <c r="E4231" s="4"/>
      <c r="F4231" s="9"/>
      <c r="G4231" s="4"/>
      <c r="H4231" s="4"/>
      <c r="I4231" s="4"/>
    </row>
    <row r="4232" spans="1:9" x14ac:dyDescent="0.2">
      <c r="A4232" s="11" t="s">
        <v>3231</v>
      </c>
      <c r="B4232" s="8">
        <v>10.55</v>
      </c>
      <c r="C4232" s="5" t="s">
        <v>1205</v>
      </c>
      <c r="D4232" s="5" t="s">
        <v>1205</v>
      </c>
      <c r="E4232" s="4"/>
      <c r="F4232" s="9"/>
      <c r="G4232" s="4"/>
      <c r="H4232" s="4"/>
      <c r="I4232" s="4"/>
    </row>
    <row r="4233" spans="1:9" x14ac:dyDescent="0.2">
      <c r="A4233" s="11" t="s">
        <v>3232</v>
      </c>
      <c r="B4233" s="8">
        <v>10.48</v>
      </c>
      <c r="C4233" s="5" t="s">
        <v>1205</v>
      </c>
      <c r="D4233" s="5" t="s">
        <v>1205</v>
      </c>
      <c r="E4233" s="4"/>
      <c r="F4233" s="9"/>
      <c r="G4233" s="4"/>
      <c r="H4233" s="4"/>
      <c r="I4233" s="4"/>
    </row>
    <row r="4234" spans="1:9" x14ac:dyDescent="0.2">
      <c r="A4234" s="11" t="s">
        <v>3233</v>
      </c>
      <c r="B4234" s="8">
        <v>10.53</v>
      </c>
      <c r="C4234" s="5" t="s">
        <v>1205</v>
      </c>
      <c r="D4234" s="5" t="s">
        <v>1205</v>
      </c>
      <c r="E4234" s="4"/>
      <c r="F4234" s="9"/>
      <c r="G4234" s="4"/>
      <c r="H4234" s="4"/>
      <c r="I4234" s="4"/>
    </row>
    <row r="4235" spans="1:9" x14ac:dyDescent="0.2">
      <c r="A4235" s="11" t="s">
        <v>3234</v>
      </c>
      <c r="B4235" s="8">
        <v>10.57</v>
      </c>
      <c r="C4235" s="5" t="s">
        <v>1205</v>
      </c>
      <c r="D4235" s="5" t="s">
        <v>1205</v>
      </c>
      <c r="E4235" s="4"/>
      <c r="F4235" s="9"/>
      <c r="G4235" s="4"/>
      <c r="H4235" s="4"/>
      <c r="I4235" s="4"/>
    </row>
    <row r="4236" spans="1:9" x14ac:dyDescent="0.2">
      <c r="A4236" s="11" t="s">
        <v>3235</v>
      </c>
      <c r="B4236" s="8">
        <v>10.64</v>
      </c>
      <c r="C4236" s="5" t="s">
        <v>1205</v>
      </c>
      <c r="D4236" s="5" t="s">
        <v>1205</v>
      </c>
      <c r="E4236" s="4"/>
      <c r="F4236" s="9"/>
      <c r="G4236" s="4"/>
      <c r="H4236" s="4"/>
      <c r="I4236" s="4"/>
    </row>
    <row r="4237" spans="1:9" x14ac:dyDescent="0.2">
      <c r="A4237" s="11" t="s">
        <v>3236</v>
      </c>
      <c r="B4237" s="8">
        <v>10.67</v>
      </c>
      <c r="C4237" s="5" t="s">
        <v>1205</v>
      </c>
      <c r="D4237" s="5" t="s">
        <v>1205</v>
      </c>
      <c r="E4237" s="4"/>
      <c r="F4237" s="9"/>
      <c r="G4237" s="4"/>
      <c r="H4237" s="4"/>
      <c r="I4237" s="4"/>
    </row>
    <row r="4238" spans="1:9" x14ac:dyDescent="0.2">
      <c r="A4238" s="11" t="s">
        <v>3237</v>
      </c>
      <c r="B4238" s="8">
        <v>10.67</v>
      </c>
      <c r="C4238" s="5" t="s">
        <v>1205</v>
      </c>
      <c r="D4238" s="5" t="s">
        <v>1205</v>
      </c>
      <c r="E4238" s="4"/>
      <c r="F4238" s="9"/>
      <c r="G4238" s="4"/>
      <c r="H4238" s="4"/>
      <c r="I4238" s="4"/>
    </row>
    <row r="4239" spans="1:9" x14ac:dyDescent="0.2">
      <c r="A4239" s="11" t="s">
        <v>3238</v>
      </c>
      <c r="B4239" s="8">
        <v>10.63</v>
      </c>
      <c r="C4239" s="5" t="s">
        <v>1205</v>
      </c>
      <c r="D4239" s="5" t="s">
        <v>1205</v>
      </c>
      <c r="E4239" s="4"/>
      <c r="F4239" s="9"/>
      <c r="G4239" s="4"/>
      <c r="H4239" s="4"/>
      <c r="I4239" s="4"/>
    </row>
    <row r="4240" spans="1:9" x14ac:dyDescent="0.2">
      <c r="A4240" s="11" t="s">
        <v>3239</v>
      </c>
      <c r="B4240" s="8">
        <v>10.65</v>
      </c>
      <c r="C4240" s="5" t="s">
        <v>1205</v>
      </c>
      <c r="D4240" s="5" t="s">
        <v>1205</v>
      </c>
      <c r="E4240" s="4"/>
      <c r="F4240" s="9"/>
      <c r="G4240" s="4"/>
      <c r="H4240" s="4"/>
      <c r="I4240" s="4"/>
    </row>
    <row r="4241" spans="1:9" x14ac:dyDescent="0.2">
      <c r="A4241" s="11" t="s">
        <v>3240</v>
      </c>
      <c r="B4241" s="8">
        <v>10.7</v>
      </c>
      <c r="C4241" s="5" t="s">
        <v>1205</v>
      </c>
      <c r="D4241" s="5" t="s">
        <v>1205</v>
      </c>
      <c r="E4241" s="4"/>
      <c r="F4241" s="9"/>
      <c r="G4241" s="4"/>
      <c r="H4241" s="4"/>
      <c r="I4241" s="4"/>
    </row>
    <row r="4242" spans="1:9" x14ac:dyDescent="0.2">
      <c r="A4242" s="11" t="s">
        <v>3241</v>
      </c>
      <c r="B4242" s="8">
        <v>10.68</v>
      </c>
      <c r="C4242" s="5" t="s">
        <v>1205</v>
      </c>
      <c r="D4242" s="5" t="s">
        <v>1205</v>
      </c>
      <c r="E4242" s="4"/>
      <c r="F4242" s="9"/>
      <c r="G4242" s="4"/>
      <c r="H4242" s="4"/>
      <c r="I4242" s="4"/>
    </row>
    <row r="4243" spans="1:9" x14ac:dyDescent="0.2">
      <c r="A4243" s="11" t="s">
        <v>3242</v>
      </c>
      <c r="B4243" s="8">
        <v>10.64</v>
      </c>
      <c r="C4243" s="5" t="s">
        <v>1205</v>
      </c>
      <c r="D4243" s="5" t="s">
        <v>1205</v>
      </c>
      <c r="E4243" s="4"/>
      <c r="F4243" s="9"/>
      <c r="G4243" s="4"/>
      <c r="H4243" s="4"/>
      <c r="I4243" s="4"/>
    </row>
    <row r="4244" spans="1:9" x14ac:dyDescent="0.2">
      <c r="A4244" s="11" t="s">
        <v>3243</v>
      </c>
      <c r="B4244" s="8">
        <v>10.63</v>
      </c>
      <c r="C4244" s="5" t="s">
        <v>1205</v>
      </c>
      <c r="D4244" s="5" t="s">
        <v>1205</v>
      </c>
      <c r="E4244" s="4"/>
      <c r="F4244" s="9"/>
      <c r="G4244" s="4"/>
      <c r="H4244" s="4"/>
      <c r="I4244" s="4"/>
    </row>
    <row r="4245" spans="1:9" x14ac:dyDescent="0.2">
      <c r="A4245" s="11" t="s">
        <v>3244</v>
      </c>
      <c r="B4245" s="8">
        <v>10.63</v>
      </c>
      <c r="C4245" s="5" t="s">
        <v>1205</v>
      </c>
      <c r="D4245" s="5" t="s">
        <v>1205</v>
      </c>
      <c r="E4245" s="4"/>
      <c r="F4245" s="9"/>
      <c r="G4245" s="4"/>
      <c r="H4245" s="4"/>
      <c r="I4245" s="4"/>
    </row>
    <row r="4246" spans="1:9" x14ac:dyDescent="0.2">
      <c r="A4246" s="11" t="s">
        <v>3245</v>
      </c>
      <c r="B4246" s="8">
        <v>10.68</v>
      </c>
      <c r="C4246" s="5" t="s">
        <v>1205</v>
      </c>
      <c r="D4246" s="5" t="s">
        <v>1205</v>
      </c>
      <c r="E4246" s="4"/>
      <c r="F4246" s="9"/>
      <c r="G4246" s="4"/>
      <c r="H4246" s="4"/>
      <c r="I4246" s="4"/>
    </row>
    <row r="4247" spans="1:9" x14ac:dyDescent="0.2">
      <c r="A4247" s="11" t="s">
        <v>3246</v>
      </c>
      <c r="B4247" s="8">
        <v>10.65</v>
      </c>
      <c r="C4247" s="5" t="s">
        <v>1205</v>
      </c>
      <c r="D4247" s="5" t="s">
        <v>1205</v>
      </c>
      <c r="E4247" s="4"/>
      <c r="F4247" s="9"/>
      <c r="G4247" s="4"/>
      <c r="H4247" s="4"/>
      <c r="I4247" s="4"/>
    </row>
    <row r="4248" spans="1:9" x14ac:dyDescent="0.2">
      <c r="A4248" s="11" t="s">
        <v>3247</v>
      </c>
      <c r="B4248" s="8">
        <v>10.67</v>
      </c>
      <c r="C4248" s="5" t="s">
        <v>1205</v>
      </c>
      <c r="D4248" s="5" t="s">
        <v>1205</v>
      </c>
      <c r="E4248" s="4"/>
      <c r="F4248" s="9"/>
      <c r="G4248" s="4"/>
      <c r="H4248" s="4"/>
      <c r="I4248" s="4"/>
    </row>
    <row r="4249" spans="1:9" x14ac:dyDescent="0.2">
      <c r="A4249" s="11" t="s">
        <v>3248</v>
      </c>
      <c r="B4249" s="8">
        <v>10.64</v>
      </c>
      <c r="C4249" s="5" t="s">
        <v>1205</v>
      </c>
      <c r="D4249" s="5" t="s">
        <v>1205</v>
      </c>
      <c r="E4249" s="4"/>
      <c r="F4249" s="9"/>
      <c r="G4249" s="4"/>
      <c r="H4249" s="4"/>
      <c r="I4249" s="4"/>
    </row>
    <row r="4250" spans="1:9" x14ac:dyDescent="0.2">
      <c r="A4250" s="11" t="s">
        <v>3249</v>
      </c>
      <c r="B4250" s="8">
        <v>10.59</v>
      </c>
      <c r="C4250" s="5" t="s">
        <v>1205</v>
      </c>
      <c r="D4250" s="5" t="s">
        <v>1205</v>
      </c>
      <c r="E4250" s="4"/>
      <c r="F4250" s="9"/>
      <c r="G4250" s="4"/>
      <c r="H4250" s="4"/>
      <c r="I4250" s="4"/>
    </row>
    <row r="4251" spans="1:9" x14ac:dyDescent="0.2">
      <c r="A4251" s="11" t="s">
        <v>3250</v>
      </c>
      <c r="B4251" s="8">
        <v>10.54</v>
      </c>
      <c r="C4251" s="5" t="s">
        <v>1205</v>
      </c>
      <c r="D4251" s="5" t="s">
        <v>1205</v>
      </c>
      <c r="E4251" s="4"/>
      <c r="F4251" s="9"/>
      <c r="G4251" s="4"/>
      <c r="H4251" s="4"/>
      <c r="I4251" s="4"/>
    </row>
    <row r="4252" spans="1:9" x14ac:dyDescent="0.2">
      <c r="A4252" s="11" t="s">
        <v>3251</v>
      </c>
      <c r="B4252" s="8">
        <v>10.6</v>
      </c>
      <c r="C4252" s="6">
        <v>-0.01</v>
      </c>
      <c r="D4252" s="6">
        <v>-0.1</v>
      </c>
      <c r="E4252" s="4"/>
      <c r="F4252" s="9"/>
      <c r="G4252" s="4"/>
      <c r="H4252" s="4"/>
      <c r="I4252" s="4"/>
    </row>
    <row r="4253" spans="1:9" x14ac:dyDescent="0.2">
      <c r="A4253" s="11" t="s">
        <v>3252</v>
      </c>
      <c r="B4253" s="8">
        <v>10.6</v>
      </c>
      <c r="C4253" s="5" t="s">
        <v>1205</v>
      </c>
      <c r="D4253" s="5" t="s">
        <v>1205</v>
      </c>
      <c r="E4253" s="4"/>
      <c r="F4253" s="9"/>
      <c r="G4253" s="4"/>
      <c r="H4253" s="4"/>
      <c r="I4253" s="4"/>
    </row>
    <row r="4254" spans="1:9" x14ac:dyDescent="0.2">
      <c r="A4254" s="11" t="s">
        <v>3253</v>
      </c>
      <c r="B4254" s="8">
        <v>10.64</v>
      </c>
      <c r="C4254" s="5" t="s">
        <v>1205</v>
      </c>
      <c r="D4254" s="5" t="s">
        <v>1205</v>
      </c>
      <c r="E4254" s="4"/>
      <c r="F4254" s="9"/>
      <c r="G4254" s="4"/>
      <c r="H4254" s="4"/>
      <c r="I4254" s="4"/>
    </row>
    <row r="4255" spans="1:9" x14ac:dyDescent="0.2">
      <c r="A4255" s="11" t="s">
        <v>3254</v>
      </c>
      <c r="B4255" s="8">
        <v>10.66</v>
      </c>
      <c r="C4255" s="5" t="s">
        <v>1205</v>
      </c>
      <c r="D4255" s="5" t="s">
        <v>1205</v>
      </c>
      <c r="E4255" s="4"/>
      <c r="F4255" s="9"/>
      <c r="G4255" s="4"/>
      <c r="H4255" s="4"/>
      <c r="I4255" s="4"/>
    </row>
    <row r="4256" spans="1:9" x14ac:dyDescent="0.2">
      <c r="A4256" s="11" t="s">
        <v>3255</v>
      </c>
      <c r="B4256" s="8">
        <v>10.66</v>
      </c>
      <c r="C4256" s="5" t="s">
        <v>1205</v>
      </c>
      <c r="D4256" s="5" t="s">
        <v>1205</v>
      </c>
      <c r="E4256" s="4"/>
      <c r="F4256" s="9"/>
      <c r="G4256" s="4"/>
      <c r="H4256" s="4"/>
      <c r="I4256" s="4"/>
    </row>
    <row r="4257" spans="1:9" x14ac:dyDescent="0.2">
      <c r="A4257" s="11" t="s">
        <v>3256</v>
      </c>
      <c r="B4257" s="8">
        <v>10.63</v>
      </c>
      <c r="C4257" s="5" t="s">
        <v>1205</v>
      </c>
      <c r="D4257" s="5" t="s">
        <v>1205</v>
      </c>
      <c r="E4257" s="4"/>
      <c r="F4257" s="9"/>
      <c r="G4257" s="4"/>
      <c r="H4257" s="4"/>
      <c r="I4257" s="4"/>
    </row>
    <row r="4258" spans="1:9" x14ac:dyDescent="0.2">
      <c r="A4258" s="11" t="s">
        <v>3257</v>
      </c>
      <c r="B4258" s="8">
        <v>10.62</v>
      </c>
      <c r="C4258" s="5" t="s">
        <v>1205</v>
      </c>
      <c r="D4258" s="5" t="s">
        <v>1205</v>
      </c>
      <c r="E4258" s="4"/>
      <c r="F4258" s="9"/>
      <c r="G4258" s="4"/>
      <c r="H4258" s="4"/>
      <c r="I4258" s="4"/>
    </row>
    <row r="4259" spans="1:9" x14ac:dyDescent="0.2">
      <c r="A4259" s="11" t="s">
        <v>3258</v>
      </c>
      <c r="B4259" s="8">
        <v>10.6</v>
      </c>
      <c r="C4259" s="5" t="s">
        <v>1205</v>
      </c>
      <c r="D4259" s="5" t="s">
        <v>1205</v>
      </c>
      <c r="E4259" s="4"/>
      <c r="F4259" s="9"/>
      <c r="G4259" s="4"/>
      <c r="H4259" s="4"/>
      <c r="I4259" s="4"/>
    </row>
    <row r="4260" spans="1:9" x14ac:dyDescent="0.2">
      <c r="A4260" s="11" t="s">
        <v>3259</v>
      </c>
      <c r="B4260" s="8">
        <v>10.61</v>
      </c>
      <c r="C4260" s="5" t="s">
        <v>1205</v>
      </c>
      <c r="D4260" s="5" t="s">
        <v>1205</v>
      </c>
      <c r="E4260" s="4"/>
      <c r="F4260" s="9"/>
      <c r="G4260" s="4"/>
      <c r="H4260" s="4"/>
      <c r="I4260" s="4"/>
    </row>
    <row r="4261" spans="1:9" x14ac:dyDescent="0.2">
      <c r="A4261" s="11" t="s">
        <v>3260</v>
      </c>
      <c r="B4261" s="8">
        <v>10.64</v>
      </c>
      <c r="C4261" s="5" t="s">
        <v>1205</v>
      </c>
      <c r="D4261" s="5" t="s">
        <v>1205</v>
      </c>
      <c r="E4261" s="4"/>
      <c r="F4261" s="9"/>
      <c r="G4261" s="4"/>
      <c r="H4261" s="4"/>
      <c r="I4261" s="4"/>
    </row>
    <row r="4262" spans="1:9" x14ac:dyDescent="0.2">
      <c r="A4262" s="11" t="s">
        <v>3261</v>
      </c>
      <c r="B4262" s="8">
        <v>10.62</v>
      </c>
      <c r="C4262" s="5" t="s">
        <v>1205</v>
      </c>
      <c r="D4262" s="5" t="s">
        <v>1205</v>
      </c>
      <c r="E4262" s="4"/>
      <c r="F4262" s="9"/>
      <c r="G4262" s="4"/>
      <c r="H4262" s="4"/>
      <c r="I4262" s="4"/>
    </row>
    <row r="4263" spans="1:9" x14ac:dyDescent="0.2">
      <c r="A4263" s="11" t="s">
        <v>3262</v>
      </c>
      <c r="B4263" s="8">
        <v>10.66</v>
      </c>
      <c r="C4263" s="5" t="s">
        <v>1205</v>
      </c>
      <c r="D4263" s="5" t="s">
        <v>1205</v>
      </c>
      <c r="E4263" s="4"/>
      <c r="F4263" s="9"/>
      <c r="G4263" s="4"/>
      <c r="H4263" s="4"/>
      <c r="I4263" s="4"/>
    </row>
    <row r="4264" spans="1:9" x14ac:dyDescent="0.2">
      <c r="A4264" s="11" t="s">
        <v>3263</v>
      </c>
      <c r="B4264" s="8">
        <v>10.63</v>
      </c>
      <c r="C4264" s="5" t="s">
        <v>1205</v>
      </c>
      <c r="D4264" s="5" t="s">
        <v>1205</v>
      </c>
      <c r="E4264" s="4"/>
      <c r="F4264" s="9"/>
      <c r="G4264" s="4"/>
      <c r="H4264" s="4"/>
      <c r="I4264" s="4"/>
    </row>
    <row r="4265" spans="1:9" x14ac:dyDescent="0.2">
      <c r="A4265" s="11" t="s">
        <v>3264</v>
      </c>
      <c r="B4265" s="8">
        <v>10.59</v>
      </c>
      <c r="C4265" s="5" t="s">
        <v>1205</v>
      </c>
      <c r="D4265" s="5" t="s">
        <v>1205</v>
      </c>
      <c r="E4265" s="4"/>
      <c r="F4265" s="9"/>
      <c r="G4265" s="4"/>
      <c r="H4265" s="4"/>
      <c r="I4265" s="4"/>
    </row>
    <row r="4266" spans="1:9" x14ac:dyDescent="0.2">
      <c r="A4266" s="11" t="s">
        <v>3265</v>
      </c>
      <c r="B4266" s="8">
        <v>10.58</v>
      </c>
      <c r="C4266" s="5" t="s">
        <v>1205</v>
      </c>
      <c r="D4266" s="5" t="s">
        <v>1205</v>
      </c>
      <c r="E4266" s="4"/>
      <c r="F4266" s="9"/>
      <c r="G4266" s="4"/>
      <c r="H4266" s="4"/>
      <c r="I4266" s="4"/>
    </row>
    <row r="4267" spans="1:9" x14ac:dyDescent="0.2">
      <c r="A4267" s="11" t="s">
        <v>3266</v>
      </c>
      <c r="B4267" s="8">
        <v>10.57</v>
      </c>
      <c r="C4267" s="5" t="s">
        <v>1205</v>
      </c>
      <c r="D4267" s="5" t="s">
        <v>1205</v>
      </c>
      <c r="E4267" s="4"/>
      <c r="F4267" s="9"/>
      <c r="G4267" s="4"/>
      <c r="H4267" s="4"/>
      <c r="I4267" s="4"/>
    </row>
    <row r="4268" spans="1:9" x14ac:dyDescent="0.2">
      <c r="A4268" s="11" t="s">
        <v>3267</v>
      </c>
      <c r="B4268" s="8">
        <v>10.55</v>
      </c>
      <c r="C4268" s="5" t="s">
        <v>1205</v>
      </c>
      <c r="D4268" s="5" t="s">
        <v>1205</v>
      </c>
      <c r="E4268" s="4"/>
      <c r="F4268" s="9"/>
      <c r="G4268" s="4"/>
      <c r="H4268" s="4"/>
      <c r="I4268" s="4"/>
    </row>
    <row r="4269" spans="1:9" x14ac:dyDescent="0.2">
      <c r="A4269" s="11" t="s">
        <v>3268</v>
      </c>
      <c r="B4269" s="8">
        <v>10.5</v>
      </c>
      <c r="C4269" s="5" t="s">
        <v>1205</v>
      </c>
      <c r="D4269" s="5" t="s">
        <v>1205</v>
      </c>
      <c r="E4269" s="4"/>
      <c r="F4269" s="9"/>
      <c r="G4269" s="4"/>
      <c r="H4269" s="4"/>
      <c r="I4269" s="4"/>
    </row>
    <row r="4270" spans="1:9" x14ac:dyDescent="0.2">
      <c r="A4270" s="11" t="s">
        <v>3269</v>
      </c>
      <c r="B4270" s="8">
        <v>10.51</v>
      </c>
      <c r="C4270" s="5" t="s">
        <v>1205</v>
      </c>
      <c r="D4270" s="5" t="s">
        <v>1205</v>
      </c>
      <c r="E4270" s="4"/>
      <c r="F4270" s="9"/>
      <c r="G4270" s="4"/>
      <c r="H4270" s="4"/>
      <c r="I4270" s="4"/>
    </row>
    <row r="4271" spans="1:9" x14ac:dyDescent="0.2">
      <c r="A4271" s="11" t="s">
        <v>3270</v>
      </c>
      <c r="B4271" s="8">
        <v>10.41</v>
      </c>
      <c r="C4271" s="5" t="s">
        <v>1205</v>
      </c>
      <c r="D4271" s="5" t="s">
        <v>1205</v>
      </c>
      <c r="E4271" s="4"/>
      <c r="F4271" s="9"/>
      <c r="G4271" s="4"/>
      <c r="H4271" s="4"/>
      <c r="I4271" s="4"/>
    </row>
    <row r="4272" spans="1:9" x14ac:dyDescent="0.2">
      <c r="A4272" s="11" t="s">
        <v>3271</v>
      </c>
      <c r="B4272" s="8">
        <v>10.38</v>
      </c>
      <c r="C4272" s="5" t="s">
        <v>1205</v>
      </c>
      <c r="D4272" s="5" t="s">
        <v>1205</v>
      </c>
      <c r="E4272" s="4"/>
      <c r="F4272" s="9"/>
      <c r="G4272" s="4"/>
      <c r="H4272" s="4"/>
      <c r="I4272" s="4"/>
    </row>
    <row r="4273" spans="1:9" x14ac:dyDescent="0.2">
      <c r="A4273" s="11" t="s">
        <v>3272</v>
      </c>
      <c r="B4273" s="8">
        <v>10.44</v>
      </c>
      <c r="C4273" s="5" t="s">
        <v>1205</v>
      </c>
      <c r="D4273" s="5" t="s">
        <v>1205</v>
      </c>
      <c r="E4273" s="4"/>
      <c r="F4273" s="9"/>
      <c r="G4273" s="4"/>
      <c r="H4273" s="4"/>
      <c r="I4273" s="4"/>
    </row>
    <row r="4274" spans="1:9" x14ac:dyDescent="0.2">
      <c r="A4274" s="11" t="s">
        <v>3273</v>
      </c>
      <c r="B4274" s="8">
        <v>10.45</v>
      </c>
      <c r="C4274" s="6">
        <v>0.02</v>
      </c>
      <c r="D4274" s="6">
        <v>0.2</v>
      </c>
      <c r="E4274" s="4"/>
      <c r="F4274" s="9"/>
      <c r="G4274" s="4"/>
      <c r="H4274" s="4"/>
      <c r="I4274" s="4"/>
    </row>
    <row r="4275" spans="1:9" x14ac:dyDescent="0.2">
      <c r="A4275" s="11" t="s">
        <v>3274</v>
      </c>
      <c r="B4275" s="8">
        <v>10.43</v>
      </c>
      <c r="C4275" s="5" t="s">
        <v>1205</v>
      </c>
      <c r="D4275" s="5" t="s">
        <v>1205</v>
      </c>
      <c r="E4275" s="4"/>
      <c r="F4275" s="9"/>
      <c r="G4275" s="4"/>
      <c r="H4275" s="4"/>
      <c r="I4275" s="4"/>
    </row>
    <row r="4276" spans="1:9" x14ac:dyDescent="0.2">
      <c r="A4276" s="11" t="s">
        <v>3275</v>
      </c>
      <c r="B4276" s="8">
        <v>10.44</v>
      </c>
      <c r="C4276" s="5" t="s">
        <v>1205</v>
      </c>
      <c r="D4276" s="5" t="s">
        <v>1205</v>
      </c>
      <c r="E4276" s="4"/>
      <c r="F4276" s="9"/>
      <c r="G4276" s="4"/>
      <c r="H4276" s="4"/>
      <c r="I4276" s="4"/>
    </row>
    <row r="4277" spans="1:9" x14ac:dyDescent="0.2">
      <c r="A4277" s="11" t="s">
        <v>3276</v>
      </c>
      <c r="B4277" s="8">
        <v>10.38</v>
      </c>
      <c r="C4277" s="5" t="s">
        <v>1205</v>
      </c>
      <c r="D4277" s="5" t="s">
        <v>1205</v>
      </c>
      <c r="E4277" s="4"/>
      <c r="F4277" s="9"/>
      <c r="G4277" s="4"/>
      <c r="H4277" s="4"/>
      <c r="I4277" s="4"/>
    </row>
    <row r="4278" spans="1:9" x14ac:dyDescent="0.2">
      <c r="A4278" s="11" t="s">
        <v>3277</v>
      </c>
      <c r="B4278" s="8">
        <v>10.31</v>
      </c>
      <c r="C4278" s="5" t="s">
        <v>1205</v>
      </c>
      <c r="D4278" s="5" t="s">
        <v>1205</v>
      </c>
      <c r="E4278" s="4"/>
      <c r="F4278" s="9"/>
      <c r="G4278" s="4"/>
      <c r="H4278" s="4"/>
      <c r="I4278" s="4"/>
    </row>
    <row r="4279" spans="1:9" x14ac:dyDescent="0.2">
      <c r="A4279" s="11" t="s">
        <v>3278</v>
      </c>
      <c r="B4279" s="8">
        <v>10.31</v>
      </c>
      <c r="C4279" s="5" t="s">
        <v>1205</v>
      </c>
      <c r="D4279" s="5" t="s">
        <v>1205</v>
      </c>
      <c r="E4279" s="4"/>
      <c r="F4279" s="9"/>
      <c r="G4279" s="4"/>
      <c r="H4279" s="4"/>
      <c r="I4279" s="4"/>
    </row>
    <row r="4280" spans="1:9" x14ac:dyDescent="0.2">
      <c r="A4280" s="11" t="s">
        <v>3279</v>
      </c>
      <c r="B4280" s="8">
        <v>10.36</v>
      </c>
      <c r="C4280" s="5" t="s">
        <v>1205</v>
      </c>
      <c r="D4280" s="5" t="s">
        <v>1205</v>
      </c>
      <c r="E4280" s="4"/>
      <c r="F4280" s="9"/>
      <c r="G4280" s="4"/>
      <c r="H4280" s="4"/>
      <c r="I4280" s="4"/>
    </row>
    <row r="4281" spans="1:9" x14ac:dyDescent="0.2">
      <c r="A4281" s="11" t="s">
        <v>3280</v>
      </c>
      <c r="B4281" s="8">
        <v>10.39</v>
      </c>
      <c r="C4281" s="5" t="s">
        <v>1205</v>
      </c>
      <c r="D4281" s="5" t="s">
        <v>1205</v>
      </c>
      <c r="E4281" s="4"/>
      <c r="F4281" s="9"/>
      <c r="G4281" s="4"/>
      <c r="H4281" s="4"/>
      <c r="I4281" s="4"/>
    </row>
    <row r="4282" spans="1:9" x14ac:dyDescent="0.2">
      <c r="A4282" s="11" t="s">
        <v>3281</v>
      </c>
      <c r="B4282" s="8">
        <v>10.37</v>
      </c>
      <c r="C4282" s="5" t="s">
        <v>1205</v>
      </c>
      <c r="D4282" s="5" t="s">
        <v>1205</v>
      </c>
      <c r="E4282" s="4"/>
      <c r="F4282" s="9"/>
      <c r="G4282" s="4"/>
      <c r="H4282" s="4"/>
      <c r="I4282" s="4"/>
    </row>
    <row r="4283" spans="1:9" x14ac:dyDescent="0.2">
      <c r="A4283" s="11" t="s">
        <v>3282</v>
      </c>
      <c r="B4283" s="8">
        <v>10.38</v>
      </c>
      <c r="C4283" s="5" t="s">
        <v>1205</v>
      </c>
      <c r="D4283" s="5" t="s">
        <v>1205</v>
      </c>
      <c r="E4283" s="4"/>
      <c r="F4283" s="9"/>
      <c r="G4283" s="4"/>
      <c r="H4283" s="4"/>
      <c r="I4283" s="4"/>
    </row>
    <row r="4284" spans="1:9" x14ac:dyDescent="0.2">
      <c r="A4284" s="11" t="s">
        <v>3283</v>
      </c>
      <c r="B4284" s="8">
        <v>10.37</v>
      </c>
      <c r="C4284" s="5" t="s">
        <v>1205</v>
      </c>
      <c r="D4284" s="5" t="s">
        <v>1205</v>
      </c>
      <c r="E4284" s="4"/>
      <c r="F4284" s="9"/>
      <c r="G4284" s="4"/>
      <c r="H4284" s="4"/>
      <c r="I4284" s="4"/>
    </row>
    <row r="4285" spans="1:9" x14ac:dyDescent="0.2">
      <c r="A4285" s="11" t="s">
        <v>3284</v>
      </c>
      <c r="B4285" s="8">
        <v>10.35</v>
      </c>
      <c r="C4285" s="5" t="s">
        <v>1205</v>
      </c>
      <c r="D4285" s="5" t="s">
        <v>1205</v>
      </c>
      <c r="E4285" s="4"/>
      <c r="F4285" s="9"/>
      <c r="G4285" s="4"/>
      <c r="H4285" s="4"/>
      <c r="I4285" s="4"/>
    </row>
    <row r="4286" spans="1:9" x14ac:dyDescent="0.2">
      <c r="A4286" s="11" t="s">
        <v>3285</v>
      </c>
      <c r="B4286" s="8">
        <v>10.33</v>
      </c>
      <c r="C4286" s="5" t="s">
        <v>1205</v>
      </c>
      <c r="D4286" s="5" t="s">
        <v>1205</v>
      </c>
      <c r="E4286" s="4"/>
      <c r="F4286" s="9"/>
      <c r="G4286" s="4"/>
      <c r="H4286" s="4"/>
      <c r="I4286" s="4"/>
    </row>
    <row r="4287" spans="1:9" x14ac:dyDescent="0.2">
      <c r="A4287" s="11" t="s">
        <v>3286</v>
      </c>
      <c r="B4287" s="8">
        <v>10.29</v>
      </c>
      <c r="C4287" s="5" t="s">
        <v>1205</v>
      </c>
      <c r="D4287" s="5" t="s">
        <v>1205</v>
      </c>
      <c r="E4287" s="4"/>
      <c r="F4287" s="9"/>
      <c r="G4287" s="4"/>
      <c r="H4287" s="4"/>
      <c r="I4287" s="4"/>
    </row>
    <row r="4288" spans="1:9" x14ac:dyDescent="0.2">
      <c r="A4288" s="11" t="s">
        <v>3287</v>
      </c>
      <c r="B4288" s="8">
        <v>10.28</v>
      </c>
      <c r="C4288" s="5" t="s">
        <v>1205</v>
      </c>
      <c r="D4288" s="5" t="s">
        <v>1205</v>
      </c>
      <c r="E4288" s="4"/>
      <c r="F4288" s="9"/>
      <c r="G4288" s="4"/>
      <c r="H4288" s="4"/>
      <c r="I4288" s="4"/>
    </row>
    <row r="4289" spans="1:9" x14ac:dyDescent="0.2">
      <c r="A4289" s="11" t="s">
        <v>3288</v>
      </c>
      <c r="B4289" s="8">
        <v>10.35</v>
      </c>
      <c r="C4289" s="5" t="s">
        <v>1205</v>
      </c>
      <c r="D4289" s="5" t="s">
        <v>1205</v>
      </c>
      <c r="E4289" s="4"/>
      <c r="F4289" s="9"/>
      <c r="G4289" s="4"/>
      <c r="H4289" s="4"/>
      <c r="I4289" s="4"/>
    </row>
    <row r="4290" spans="1:9" x14ac:dyDescent="0.2">
      <c r="A4290" s="11" t="s">
        <v>3289</v>
      </c>
      <c r="B4290" s="8">
        <v>10.34</v>
      </c>
      <c r="C4290" s="5" t="s">
        <v>1205</v>
      </c>
      <c r="D4290" s="5" t="s">
        <v>1205</v>
      </c>
      <c r="E4290" s="4"/>
      <c r="F4290" s="9"/>
      <c r="G4290" s="4"/>
      <c r="H4290" s="4"/>
      <c r="I4290" s="4"/>
    </row>
    <row r="4291" spans="1:9" x14ac:dyDescent="0.2">
      <c r="A4291" s="11" t="s">
        <v>3290</v>
      </c>
      <c r="B4291" s="8">
        <v>10.37</v>
      </c>
      <c r="C4291" s="5" t="s">
        <v>1205</v>
      </c>
      <c r="D4291" s="5" t="s">
        <v>1205</v>
      </c>
      <c r="E4291" s="4"/>
      <c r="F4291" s="9"/>
      <c r="G4291" s="4"/>
      <c r="H4291" s="4"/>
      <c r="I4291" s="4"/>
    </row>
    <row r="4292" spans="1:9" x14ac:dyDescent="0.2">
      <c r="A4292" s="11" t="s">
        <v>3291</v>
      </c>
      <c r="B4292" s="8">
        <v>10.42</v>
      </c>
      <c r="C4292" s="5" t="s">
        <v>1205</v>
      </c>
      <c r="D4292" s="5" t="s">
        <v>1205</v>
      </c>
      <c r="E4292" s="4"/>
      <c r="F4292" s="9"/>
      <c r="G4292" s="4"/>
      <c r="H4292" s="4"/>
      <c r="I4292" s="4"/>
    </row>
    <row r="4293" spans="1:9" x14ac:dyDescent="0.2">
      <c r="A4293" s="11" t="s">
        <v>3292</v>
      </c>
      <c r="B4293" s="8">
        <v>10.4</v>
      </c>
      <c r="C4293" s="5" t="s">
        <v>1205</v>
      </c>
      <c r="D4293" s="5" t="s">
        <v>1205</v>
      </c>
      <c r="E4293" s="4"/>
      <c r="F4293" s="9"/>
      <c r="G4293" s="4"/>
      <c r="H4293" s="4"/>
      <c r="I4293" s="4"/>
    </row>
    <row r="4294" spans="1:9" x14ac:dyDescent="0.2">
      <c r="A4294" s="11" t="s">
        <v>3293</v>
      </c>
      <c r="B4294" s="8">
        <v>10.39</v>
      </c>
      <c r="C4294" s="5" t="s">
        <v>1205</v>
      </c>
      <c r="D4294" s="5" t="s">
        <v>1205</v>
      </c>
      <c r="E4294" s="4"/>
      <c r="F4294" s="9"/>
      <c r="G4294" s="4"/>
      <c r="H4294" s="4"/>
      <c r="I4294" s="4"/>
    </row>
    <row r="4295" spans="1:9" x14ac:dyDescent="0.2">
      <c r="A4295" s="11" t="s">
        <v>3294</v>
      </c>
      <c r="B4295" s="8">
        <v>10.37</v>
      </c>
      <c r="C4295" s="6">
        <v>0.04</v>
      </c>
      <c r="D4295" s="6">
        <v>0.4</v>
      </c>
      <c r="E4295" s="4"/>
      <c r="F4295" s="9"/>
      <c r="G4295" s="4"/>
      <c r="H4295" s="4"/>
      <c r="I4295" s="4"/>
    </row>
    <row r="4296" spans="1:9" x14ac:dyDescent="0.2">
      <c r="A4296" s="11" t="s">
        <v>3295</v>
      </c>
      <c r="B4296" s="8">
        <v>10.34</v>
      </c>
      <c r="C4296" s="5" t="s">
        <v>1205</v>
      </c>
      <c r="D4296" s="5" t="s">
        <v>1205</v>
      </c>
      <c r="E4296" s="4"/>
      <c r="F4296" s="9"/>
      <c r="G4296" s="4"/>
      <c r="H4296" s="4"/>
      <c r="I4296" s="4"/>
    </row>
    <row r="4297" spans="1:9" x14ac:dyDescent="0.2">
      <c r="A4297" s="11" t="s">
        <v>3296</v>
      </c>
      <c r="B4297" s="8">
        <v>10.35</v>
      </c>
      <c r="C4297" s="5" t="s">
        <v>1205</v>
      </c>
      <c r="D4297" s="5" t="s">
        <v>1205</v>
      </c>
      <c r="E4297" s="4"/>
      <c r="F4297" s="9"/>
      <c r="G4297" s="4"/>
      <c r="H4297" s="4"/>
      <c r="I4297" s="4"/>
    </row>
    <row r="4298" spans="1:9" x14ac:dyDescent="0.2">
      <c r="A4298" s="11" t="s">
        <v>3297</v>
      </c>
      <c r="B4298" s="8">
        <v>10.3</v>
      </c>
      <c r="C4298" s="5" t="s">
        <v>1205</v>
      </c>
      <c r="D4298" s="5" t="s">
        <v>1205</v>
      </c>
      <c r="E4298" s="4"/>
      <c r="F4298" s="9"/>
      <c r="G4298" s="4"/>
      <c r="H4298" s="4"/>
      <c r="I4298" s="4"/>
    </row>
    <row r="4299" spans="1:9" x14ac:dyDescent="0.2">
      <c r="A4299" s="11" t="s">
        <v>3298</v>
      </c>
      <c r="B4299" s="8">
        <v>10.34</v>
      </c>
      <c r="C4299" s="5" t="s">
        <v>1205</v>
      </c>
      <c r="D4299" s="5" t="s">
        <v>1205</v>
      </c>
      <c r="E4299" s="4"/>
      <c r="F4299" s="9"/>
      <c r="G4299" s="4"/>
      <c r="H4299" s="4"/>
      <c r="I4299" s="4"/>
    </row>
    <row r="4300" spans="1:9" x14ac:dyDescent="0.2">
      <c r="A4300" s="11" t="s">
        <v>3299</v>
      </c>
      <c r="B4300" s="8">
        <v>10.32</v>
      </c>
      <c r="C4300" s="5" t="s">
        <v>1205</v>
      </c>
      <c r="D4300" s="5" t="s">
        <v>1205</v>
      </c>
      <c r="E4300" s="4"/>
      <c r="F4300" s="9"/>
      <c r="G4300" s="4"/>
      <c r="H4300" s="4"/>
      <c r="I4300" s="4"/>
    </row>
    <row r="4301" spans="1:9" x14ac:dyDescent="0.2">
      <c r="A4301" s="11" t="s">
        <v>3300</v>
      </c>
      <c r="B4301" s="8">
        <v>10.36</v>
      </c>
      <c r="C4301" s="5" t="s">
        <v>1205</v>
      </c>
      <c r="D4301" s="5" t="s">
        <v>1205</v>
      </c>
      <c r="E4301" s="4"/>
      <c r="F4301" s="9"/>
      <c r="G4301" s="4"/>
      <c r="H4301" s="4"/>
      <c r="I4301" s="4"/>
    </row>
    <row r="4302" spans="1:9" x14ac:dyDescent="0.2">
      <c r="A4302" s="11" t="s">
        <v>3301</v>
      </c>
      <c r="B4302" s="8">
        <v>10.34</v>
      </c>
      <c r="C4302" s="5" t="s">
        <v>1205</v>
      </c>
      <c r="D4302" s="5" t="s">
        <v>1205</v>
      </c>
      <c r="E4302" s="4"/>
      <c r="F4302" s="9"/>
      <c r="G4302" s="4"/>
      <c r="H4302" s="4"/>
      <c r="I4302" s="4"/>
    </row>
    <row r="4303" spans="1:9" x14ac:dyDescent="0.2">
      <c r="A4303" s="11" t="s">
        <v>3302</v>
      </c>
      <c r="B4303" s="8">
        <v>10.3</v>
      </c>
      <c r="C4303" s="5" t="s">
        <v>1205</v>
      </c>
      <c r="D4303" s="5" t="s">
        <v>1205</v>
      </c>
      <c r="E4303" s="4"/>
      <c r="F4303" s="9"/>
      <c r="G4303" s="4"/>
      <c r="H4303" s="4"/>
      <c r="I4303" s="4"/>
    </row>
    <row r="4304" spans="1:9" x14ac:dyDescent="0.2">
      <c r="A4304" s="11" t="s">
        <v>3303</v>
      </c>
      <c r="B4304" s="8">
        <v>10.31</v>
      </c>
      <c r="C4304" s="5" t="s">
        <v>1205</v>
      </c>
      <c r="D4304" s="5" t="s">
        <v>1205</v>
      </c>
      <c r="E4304" s="4"/>
      <c r="F4304" s="9"/>
      <c r="G4304" s="4"/>
      <c r="H4304" s="4"/>
      <c r="I4304" s="4"/>
    </row>
    <row r="4305" spans="1:9" x14ac:dyDescent="0.2">
      <c r="A4305" s="11" t="s">
        <v>3304</v>
      </c>
      <c r="B4305" s="8">
        <v>10.31</v>
      </c>
      <c r="C4305" s="5" t="s">
        <v>1205</v>
      </c>
      <c r="D4305" s="5" t="s">
        <v>1205</v>
      </c>
      <c r="E4305" s="4"/>
      <c r="F4305" s="9"/>
      <c r="G4305" s="4"/>
      <c r="H4305" s="4"/>
      <c r="I4305" s="4"/>
    </row>
    <row r="4306" spans="1:9" x14ac:dyDescent="0.2">
      <c r="A4306" s="11" t="s">
        <v>3305</v>
      </c>
      <c r="B4306" s="8">
        <v>10.31</v>
      </c>
      <c r="C4306" s="5" t="s">
        <v>1205</v>
      </c>
      <c r="D4306" s="5" t="s">
        <v>1205</v>
      </c>
      <c r="E4306" s="4"/>
      <c r="F4306" s="9"/>
      <c r="G4306" s="4"/>
      <c r="H4306" s="4"/>
      <c r="I4306" s="4"/>
    </row>
    <row r="4307" spans="1:9" x14ac:dyDescent="0.2">
      <c r="A4307" s="11" t="s">
        <v>3306</v>
      </c>
      <c r="B4307" s="8">
        <v>10.220000000000001</v>
      </c>
      <c r="C4307" s="5" t="s">
        <v>1205</v>
      </c>
      <c r="D4307" s="5" t="s">
        <v>1205</v>
      </c>
      <c r="E4307" s="4"/>
      <c r="F4307" s="9"/>
      <c r="G4307" s="4"/>
      <c r="H4307" s="4"/>
      <c r="I4307" s="4"/>
    </row>
    <row r="4308" spans="1:9" x14ac:dyDescent="0.2">
      <c r="A4308" s="11" t="s">
        <v>3307</v>
      </c>
      <c r="B4308" s="8">
        <v>10.18</v>
      </c>
      <c r="C4308" s="5" t="s">
        <v>1205</v>
      </c>
      <c r="D4308" s="5" t="s">
        <v>1205</v>
      </c>
      <c r="E4308" s="4"/>
      <c r="F4308" s="9"/>
      <c r="G4308" s="4"/>
      <c r="H4308" s="4"/>
      <c r="I4308" s="4"/>
    </row>
    <row r="4309" spans="1:9" x14ac:dyDescent="0.2">
      <c r="A4309" s="11" t="s">
        <v>3308</v>
      </c>
      <c r="B4309" s="8">
        <v>10.16</v>
      </c>
      <c r="C4309" s="5" t="s">
        <v>1205</v>
      </c>
      <c r="D4309" s="5" t="s">
        <v>1205</v>
      </c>
      <c r="E4309" s="4"/>
      <c r="F4309" s="9"/>
      <c r="G4309" s="4"/>
      <c r="H4309" s="4"/>
      <c r="I4309" s="4"/>
    </row>
    <row r="4310" spans="1:9" x14ac:dyDescent="0.2">
      <c r="A4310" s="11" t="s">
        <v>3309</v>
      </c>
      <c r="B4310" s="8">
        <v>10.19</v>
      </c>
      <c r="C4310" s="5" t="s">
        <v>1205</v>
      </c>
      <c r="D4310" s="5" t="s">
        <v>1205</v>
      </c>
      <c r="E4310" s="4"/>
      <c r="F4310" s="9"/>
      <c r="G4310" s="4"/>
      <c r="H4310" s="4"/>
      <c r="I4310" s="4"/>
    </row>
    <row r="4311" spans="1:9" x14ac:dyDescent="0.2">
      <c r="A4311" s="11" t="s">
        <v>3310</v>
      </c>
      <c r="B4311" s="8">
        <v>10.19</v>
      </c>
      <c r="C4311" s="5" t="s">
        <v>1205</v>
      </c>
      <c r="D4311" s="5" t="s">
        <v>1205</v>
      </c>
      <c r="E4311" s="4"/>
      <c r="F4311" s="9"/>
      <c r="G4311" s="4"/>
      <c r="H4311" s="4"/>
      <c r="I4311" s="4"/>
    </row>
    <row r="4312" spans="1:9" x14ac:dyDescent="0.2">
      <c r="A4312" s="11" t="s">
        <v>3311</v>
      </c>
      <c r="B4312" s="8">
        <v>10.199999999999999</v>
      </c>
      <c r="C4312" s="5" t="s">
        <v>1205</v>
      </c>
      <c r="D4312" s="5" t="s">
        <v>1205</v>
      </c>
      <c r="E4312" s="4"/>
      <c r="F4312" s="9"/>
      <c r="G4312" s="4"/>
      <c r="H4312" s="4"/>
      <c r="I4312" s="4"/>
    </row>
    <row r="4313" spans="1:9" x14ac:dyDescent="0.2">
      <c r="A4313" s="11" t="s">
        <v>3312</v>
      </c>
      <c r="B4313" s="8">
        <v>10.27</v>
      </c>
      <c r="C4313" s="5" t="s">
        <v>1205</v>
      </c>
      <c r="D4313" s="5" t="s">
        <v>1205</v>
      </c>
      <c r="E4313" s="4"/>
      <c r="F4313" s="9"/>
      <c r="G4313" s="4"/>
      <c r="H4313" s="4"/>
      <c r="I4313" s="4"/>
    </row>
    <row r="4314" spans="1:9" x14ac:dyDescent="0.2">
      <c r="A4314" s="11" t="s">
        <v>3313</v>
      </c>
      <c r="B4314" s="8">
        <v>10.23</v>
      </c>
      <c r="C4314" s="5" t="s">
        <v>1205</v>
      </c>
      <c r="D4314" s="5" t="s">
        <v>1205</v>
      </c>
      <c r="E4314" s="4"/>
      <c r="F4314" s="9"/>
      <c r="G4314" s="4"/>
      <c r="H4314" s="4"/>
      <c r="I4314" s="4"/>
    </row>
    <row r="4315" spans="1:9" x14ac:dyDescent="0.2">
      <c r="A4315" s="11" t="s">
        <v>3314</v>
      </c>
      <c r="B4315" s="8">
        <v>10.23</v>
      </c>
      <c r="C4315" s="5" t="s">
        <v>1205</v>
      </c>
      <c r="D4315" s="5" t="s">
        <v>1205</v>
      </c>
      <c r="E4315" s="4"/>
      <c r="F4315" s="9"/>
      <c r="G4315" s="4"/>
      <c r="H4315" s="4"/>
      <c r="I4315" s="4"/>
    </row>
    <row r="4316" spans="1:9" x14ac:dyDescent="0.2">
      <c r="A4316" s="11" t="s">
        <v>3315</v>
      </c>
      <c r="B4316" s="8">
        <v>10.199999999999999</v>
      </c>
      <c r="C4316" s="5" t="s">
        <v>1205</v>
      </c>
      <c r="D4316" s="5" t="s">
        <v>1205</v>
      </c>
      <c r="E4316" s="4"/>
      <c r="F4316" s="9"/>
      <c r="G4316" s="4"/>
      <c r="H4316" s="4"/>
      <c r="I4316" s="4"/>
    </row>
    <row r="4317" spans="1:9" x14ac:dyDescent="0.2">
      <c r="A4317" s="11" t="s">
        <v>3316</v>
      </c>
      <c r="B4317" s="8">
        <v>10.220000000000001</v>
      </c>
      <c r="C4317" s="6">
        <v>0.01</v>
      </c>
      <c r="D4317" s="6">
        <v>0.1</v>
      </c>
      <c r="E4317" s="4"/>
      <c r="F4317" s="9"/>
      <c r="G4317" s="4"/>
      <c r="H4317" s="4"/>
      <c r="I4317" s="4"/>
    </row>
    <row r="4318" spans="1:9" x14ac:dyDescent="0.2">
      <c r="A4318" s="11" t="s">
        <v>3317</v>
      </c>
      <c r="B4318" s="8">
        <v>10.220000000000001</v>
      </c>
      <c r="C4318" s="5" t="s">
        <v>1205</v>
      </c>
      <c r="D4318" s="5" t="s">
        <v>1205</v>
      </c>
      <c r="E4318" s="4"/>
      <c r="F4318" s="9"/>
      <c r="G4318" s="4"/>
      <c r="H4318" s="4"/>
      <c r="I4318" s="4"/>
    </row>
    <row r="4319" spans="1:9" x14ac:dyDescent="0.2">
      <c r="A4319" s="11" t="s">
        <v>3318</v>
      </c>
      <c r="B4319" s="8">
        <v>10.18</v>
      </c>
      <c r="C4319" s="5" t="s">
        <v>1205</v>
      </c>
      <c r="D4319" s="5" t="s">
        <v>1205</v>
      </c>
      <c r="E4319" s="4"/>
      <c r="F4319" s="9"/>
      <c r="G4319" s="4"/>
      <c r="H4319" s="4"/>
      <c r="I4319" s="4"/>
    </row>
    <row r="4320" spans="1:9" x14ac:dyDescent="0.2">
      <c r="A4320" s="11" t="s">
        <v>3319</v>
      </c>
      <c r="B4320" s="8">
        <v>10.17</v>
      </c>
      <c r="C4320" s="5" t="s">
        <v>1205</v>
      </c>
      <c r="D4320" s="5" t="s">
        <v>1205</v>
      </c>
      <c r="E4320" s="4"/>
      <c r="F4320" s="9"/>
      <c r="G4320" s="4"/>
      <c r="H4320" s="4"/>
      <c r="I4320" s="4"/>
    </row>
    <row r="4321" spans="1:9" x14ac:dyDescent="0.2">
      <c r="A4321" s="11" t="s">
        <v>3320</v>
      </c>
      <c r="B4321" s="8">
        <v>10.130000000000001</v>
      </c>
      <c r="C4321" s="5" t="s">
        <v>1205</v>
      </c>
      <c r="D4321" s="5" t="s">
        <v>1205</v>
      </c>
      <c r="E4321" s="4"/>
      <c r="F4321" s="9"/>
      <c r="G4321" s="4"/>
      <c r="H4321" s="4"/>
      <c r="I4321" s="4"/>
    </row>
    <row r="4322" spans="1:9" x14ac:dyDescent="0.2">
      <c r="A4322" s="11" t="s">
        <v>3321</v>
      </c>
      <c r="B4322" s="8">
        <v>10.06</v>
      </c>
      <c r="C4322" s="5" t="s">
        <v>1205</v>
      </c>
      <c r="D4322" s="5" t="s">
        <v>1205</v>
      </c>
      <c r="E4322" s="4"/>
      <c r="F4322" s="9"/>
      <c r="G4322" s="4"/>
      <c r="H4322" s="4"/>
      <c r="I4322" s="4"/>
    </row>
    <row r="4323" spans="1:9" x14ac:dyDescent="0.2">
      <c r="A4323" s="11" t="s">
        <v>3322</v>
      </c>
      <c r="B4323" s="8">
        <v>10.029999999999999</v>
      </c>
      <c r="C4323" s="5" t="s">
        <v>1205</v>
      </c>
      <c r="D4323" s="5" t="s">
        <v>1205</v>
      </c>
      <c r="E4323" s="4"/>
      <c r="F4323" s="9"/>
      <c r="G4323" s="4"/>
      <c r="H4323" s="4"/>
      <c r="I4323" s="4"/>
    </row>
    <row r="4324" spans="1:9" x14ac:dyDescent="0.2">
      <c r="A4324" s="11" t="s">
        <v>3323</v>
      </c>
      <c r="B4324" s="8">
        <v>10.1</v>
      </c>
      <c r="C4324" s="5" t="s">
        <v>1205</v>
      </c>
      <c r="D4324" s="5" t="s">
        <v>1205</v>
      </c>
      <c r="E4324" s="4"/>
      <c r="F4324" s="9"/>
      <c r="G4324" s="4"/>
      <c r="H4324" s="4"/>
      <c r="I4324" s="4"/>
    </row>
    <row r="4325" spans="1:9" x14ac:dyDescent="0.2">
      <c r="A4325" s="11" t="s">
        <v>3324</v>
      </c>
      <c r="B4325" s="8">
        <v>10.01</v>
      </c>
      <c r="C4325" s="5" t="s">
        <v>1205</v>
      </c>
      <c r="D4325" s="5" t="s">
        <v>1205</v>
      </c>
      <c r="E4325" s="4"/>
      <c r="F4325" s="9"/>
      <c r="G4325" s="4"/>
      <c r="H4325" s="4"/>
      <c r="I4325" s="4"/>
    </row>
    <row r="4326" spans="1:9" x14ac:dyDescent="0.2">
      <c r="A4326" s="11" t="s">
        <v>3325</v>
      </c>
      <c r="B4326" s="8">
        <v>9.99</v>
      </c>
      <c r="C4326" s="5" t="s">
        <v>1205</v>
      </c>
      <c r="D4326" s="5" t="s">
        <v>1205</v>
      </c>
      <c r="E4326" s="4"/>
      <c r="F4326" s="9"/>
      <c r="G4326" s="4"/>
      <c r="H4326" s="4"/>
      <c r="I4326" s="4"/>
    </row>
    <row r="4327" spans="1:9" x14ac:dyDescent="0.2">
      <c r="A4327" s="11" t="s">
        <v>3326</v>
      </c>
      <c r="B4327" s="8">
        <v>10.02</v>
      </c>
      <c r="C4327" s="5" t="s">
        <v>1205</v>
      </c>
      <c r="D4327" s="5" t="s">
        <v>1205</v>
      </c>
      <c r="E4327" s="4"/>
      <c r="F4327" s="9"/>
      <c r="G4327" s="4"/>
      <c r="H4327" s="4"/>
      <c r="I4327" s="4"/>
    </row>
    <row r="4328" spans="1:9" x14ac:dyDescent="0.2">
      <c r="A4328" s="11" t="s">
        <v>3327</v>
      </c>
      <c r="B4328" s="8">
        <v>10.02</v>
      </c>
      <c r="C4328" s="5" t="s">
        <v>1205</v>
      </c>
      <c r="D4328" s="5" t="s">
        <v>1205</v>
      </c>
      <c r="E4328" s="4"/>
      <c r="F4328" s="9"/>
      <c r="G4328" s="4"/>
      <c r="H4328" s="4"/>
      <c r="I4328" s="4"/>
    </row>
    <row r="4329" spans="1:9" x14ac:dyDescent="0.2">
      <c r="A4329" s="11" t="s">
        <v>3328</v>
      </c>
      <c r="B4329" s="8">
        <v>10.07</v>
      </c>
      <c r="C4329" s="5" t="s">
        <v>1205</v>
      </c>
      <c r="D4329" s="5" t="s">
        <v>1205</v>
      </c>
      <c r="E4329" s="4"/>
      <c r="F4329" s="9"/>
      <c r="G4329" s="4"/>
      <c r="H4329" s="4"/>
      <c r="I4329" s="4"/>
    </row>
    <row r="4330" spans="1:9" x14ac:dyDescent="0.2">
      <c r="A4330" s="11" t="s">
        <v>3329</v>
      </c>
      <c r="B4330" s="8">
        <v>10.17</v>
      </c>
      <c r="C4330" s="5" t="s">
        <v>1205</v>
      </c>
      <c r="D4330" s="5" t="s">
        <v>1205</v>
      </c>
      <c r="E4330" s="4"/>
      <c r="F4330" s="9"/>
      <c r="G4330" s="4"/>
      <c r="H4330" s="4"/>
      <c r="I4330" s="4"/>
    </row>
    <row r="4331" spans="1:9" x14ac:dyDescent="0.2">
      <c r="A4331" s="11" t="s">
        <v>3330</v>
      </c>
      <c r="B4331" s="8">
        <v>10.15</v>
      </c>
      <c r="C4331" s="5" t="s">
        <v>1205</v>
      </c>
      <c r="D4331" s="5" t="s">
        <v>1205</v>
      </c>
      <c r="E4331" s="4"/>
      <c r="F4331" s="9"/>
      <c r="G4331" s="4"/>
      <c r="H4331" s="4"/>
      <c r="I4331" s="4"/>
    </row>
    <row r="4332" spans="1:9" x14ac:dyDescent="0.2">
      <c r="A4332" s="11" t="s">
        <v>3331</v>
      </c>
      <c r="B4332" s="8">
        <v>10.17</v>
      </c>
      <c r="C4332" s="5" t="s">
        <v>1205</v>
      </c>
      <c r="D4332" s="5" t="s">
        <v>1205</v>
      </c>
      <c r="E4332" s="4"/>
      <c r="F4332" s="9"/>
      <c r="G4332" s="4"/>
      <c r="H4332" s="4"/>
      <c r="I4332" s="4"/>
    </row>
    <row r="4333" spans="1:9" x14ac:dyDescent="0.2">
      <c r="A4333" s="11" t="s">
        <v>3332</v>
      </c>
      <c r="B4333" s="8">
        <v>10.119999999999999</v>
      </c>
      <c r="C4333" s="5" t="s">
        <v>1205</v>
      </c>
      <c r="D4333" s="5" t="s">
        <v>1205</v>
      </c>
      <c r="E4333" s="4"/>
      <c r="F4333" s="9"/>
      <c r="G4333" s="4"/>
      <c r="H4333" s="4"/>
      <c r="I4333" s="4"/>
    </row>
    <row r="4334" spans="1:9" x14ac:dyDescent="0.2">
      <c r="A4334" s="11" t="s">
        <v>3333</v>
      </c>
      <c r="B4334" s="8">
        <v>10.11</v>
      </c>
      <c r="C4334" s="5" t="s">
        <v>1205</v>
      </c>
      <c r="D4334" s="5" t="s">
        <v>1205</v>
      </c>
      <c r="E4334" s="4"/>
      <c r="F4334" s="9"/>
      <c r="G4334" s="4"/>
      <c r="H4334" s="4"/>
      <c r="I4334" s="4"/>
    </row>
    <row r="4335" spans="1:9" x14ac:dyDescent="0.2">
      <c r="A4335" s="11" t="s">
        <v>3334</v>
      </c>
      <c r="B4335" s="8">
        <v>10.1</v>
      </c>
      <c r="C4335" s="5" t="s">
        <v>1205</v>
      </c>
      <c r="D4335" s="5" t="s">
        <v>1205</v>
      </c>
      <c r="E4335" s="4"/>
      <c r="F4335" s="9"/>
      <c r="G4335" s="4"/>
      <c r="H4335" s="4"/>
      <c r="I4335" s="4"/>
    </row>
    <row r="4336" spans="1:9" x14ac:dyDescent="0.2">
      <c r="A4336" s="11" t="s">
        <v>3335</v>
      </c>
      <c r="B4336" s="8">
        <v>10.16</v>
      </c>
      <c r="C4336" s="5" t="s">
        <v>1205</v>
      </c>
      <c r="D4336" s="5" t="s">
        <v>1205</v>
      </c>
      <c r="E4336" s="4"/>
      <c r="F4336" s="9"/>
      <c r="G4336" s="4"/>
      <c r="H4336" s="4"/>
      <c r="I4336" s="4"/>
    </row>
    <row r="4337" spans="1:9" x14ac:dyDescent="0.2">
      <c r="A4337" s="11" t="s">
        <v>3336</v>
      </c>
      <c r="B4337" s="8">
        <v>10.11</v>
      </c>
      <c r="C4337" s="5" t="s">
        <v>1205</v>
      </c>
      <c r="D4337" s="5" t="s">
        <v>1205</v>
      </c>
      <c r="E4337" s="4"/>
      <c r="F4337" s="9"/>
      <c r="G4337" s="4"/>
      <c r="H4337" s="4"/>
      <c r="I4337" s="4"/>
    </row>
    <row r="4338" spans="1:9" x14ac:dyDescent="0.2">
      <c r="A4338" s="11" t="s">
        <v>3337</v>
      </c>
      <c r="B4338" s="8">
        <v>10.119999999999999</v>
      </c>
      <c r="C4338" s="6">
        <v>7.0000000000000007E-2</v>
      </c>
      <c r="D4338" s="6">
        <v>0.72</v>
      </c>
      <c r="E4338" s="4"/>
      <c r="F4338" s="9"/>
      <c r="G4338" s="4"/>
      <c r="H4338" s="4"/>
      <c r="I4338" s="4"/>
    </row>
    <row r="4339" spans="1:9" x14ac:dyDescent="0.2">
      <c r="A4339" s="11" t="s">
        <v>3338</v>
      </c>
      <c r="B4339" s="8">
        <v>10.039999999999999</v>
      </c>
      <c r="C4339" s="5" t="s">
        <v>1205</v>
      </c>
      <c r="D4339" s="5" t="s">
        <v>1205</v>
      </c>
      <c r="E4339" s="4"/>
      <c r="F4339" s="9"/>
      <c r="G4339" s="4"/>
      <c r="H4339" s="4"/>
      <c r="I4339" s="4"/>
    </row>
    <row r="4340" spans="1:9" x14ac:dyDescent="0.2">
      <c r="A4340" s="11" t="s">
        <v>3339</v>
      </c>
      <c r="B4340" s="8">
        <v>9.9700000000000006</v>
      </c>
      <c r="C4340" s="5" t="s">
        <v>1205</v>
      </c>
      <c r="D4340" s="5" t="s">
        <v>1205</v>
      </c>
      <c r="E4340" s="4"/>
      <c r="F4340" s="9"/>
      <c r="G4340" s="4"/>
      <c r="H4340" s="4"/>
      <c r="I4340" s="4"/>
    </row>
    <row r="4341" spans="1:9" x14ac:dyDescent="0.2">
      <c r="A4341" s="11" t="s">
        <v>3340</v>
      </c>
      <c r="B4341" s="8">
        <v>10</v>
      </c>
      <c r="C4341" s="5" t="s">
        <v>1205</v>
      </c>
      <c r="D4341" s="5" t="s">
        <v>1205</v>
      </c>
      <c r="E4341" s="4"/>
      <c r="F4341" s="9"/>
      <c r="G4341" s="4"/>
      <c r="H4341" s="4"/>
      <c r="I4341" s="4"/>
    </row>
    <row r="4342" spans="1:9" x14ac:dyDescent="0.2">
      <c r="A4342" s="11" t="s">
        <v>3341</v>
      </c>
      <c r="B4342" s="8">
        <v>9.98</v>
      </c>
      <c r="C4342" s="5" t="s">
        <v>1205</v>
      </c>
      <c r="D4342" s="5" t="s">
        <v>1205</v>
      </c>
      <c r="E4342" s="4"/>
      <c r="F4342" s="9"/>
      <c r="G4342" s="4"/>
      <c r="H4342" s="4"/>
      <c r="I4342" s="4"/>
    </row>
    <row r="4343" spans="1:9" x14ac:dyDescent="0.2">
      <c r="A4343" s="11" t="s">
        <v>3342</v>
      </c>
      <c r="B4343" s="8">
        <v>10.01</v>
      </c>
      <c r="C4343" s="5" t="s">
        <v>1205</v>
      </c>
      <c r="D4343" s="5" t="s">
        <v>1205</v>
      </c>
      <c r="E4343" s="4"/>
      <c r="F4343" s="9"/>
      <c r="G4343" s="4"/>
      <c r="H4343" s="4"/>
      <c r="I4343" s="4"/>
    </row>
    <row r="4344" spans="1:9" x14ac:dyDescent="0.2">
      <c r="A4344" s="11" t="s">
        <v>3343</v>
      </c>
      <c r="B4344" s="8">
        <v>9.93</v>
      </c>
      <c r="C4344" s="5" t="s">
        <v>1205</v>
      </c>
      <c r="D4344" s="5" t="s">
        <v>1205</v>
      </c>
      <c r="E4344" s="4"/>
      <c r="F4344" s="9"/>
      <c r="G4344" s="4"/>
      <c r="H4344" s="4"/>
      <c r="I4344" s="4"/>
    </row>
    <row r="4345" spans="1:9" x14ac:dyDescent="0.2">
      <c r="A4345" s="11" t="s">
        <v>3344</v>
      </c>
      <c r="B4345" s="8">
        <v>9.9</v>
      </c>
      <c r="C4345" s="5" t="s">
        <v>1205</v>
      </c>
      <c r="D4345" s="5" t="s">
        <v>1205</v>
      </c>
      <c r="E4345" s="4"/>
      <c r="F4345" s="9"/>
      <c r="G4345" s="4"/>
      <c r="H4345" s="4"/>
      <c r="I4345" s="4"/>
    </row>
    <row r="4346" spans="1:9" x14ac:dyDescent="0.2">
      <c r="A4346" s="11" t="s">
        <v>3345</v>
      </c>
      <c r="B4346" s="8">
        <v>9.9499999999999993</v>
      </c>
      <c r="C4346" s="5" t="s">
        <v>1205</v>
      </c>
      <c r="D4346" s="5" t="s">
        <v>1205</v>
      </c>
      <c r="E4346" s="4"/>
      <c r="F4346" s="9"/>
      <c r="G4346" s="4"/>
      <c r="H4346" s="4"/>
      <c r="I4346" s="4"/>
    </row>
    <row r="4347" spans="1:9" x14ac:dyDescent="0.2">
      <c r="A4347" s="11" t="s">
        <v>3346</v>
      </c>
      <c r="B4347" s="8">
        <v>9.9499999999999993</v>
      </c>
      <c r="C4347" s="5" t="s">
        <v>1205</v>
      </c>
      <c r="D4347" s="5" t="s">
        <v>1205</v>
      </c>
      <c r="E4347" s="4"/>
      <c r="F4347" s="9"/>
      <c r="G4347" s="4"/>
      <c r="H4347" s="4"/>
      <c r="I4347" s="4"/>
    </row>
    <row r="4348" spans="1:9" x14ac:dyDescent="0.2">
      <c r="A4348" s="11" t="s">
        <v>3347</v>
      </c>
      <c r="B4348" s="8">
        <v>9.89</v>
      </c>
      <c r="C4348" s="5" t="s">
        <v>1205</v>
      </c>
      <c r="D4348" s="5" t="s">
        <v>1205</v>
      </c>
      <c r="E4348" s="4"/>
      <c r="F4348" s="9"/>
      <c r="G4348" s="4"/>
      <c r="H4348" s="4"/>
      <c r="I4348" s="4"/>
    </row>
    <row r="4349" spans="1:9" x14ac:dyDescent="0.2">
      <c r="A4349" s="11" t="s">
        <v>3348</v>
      </c>
      <c r="B4349" s="8">
        <v>9.82</v>
      </c>
      <c r="C4349" s="5" t="s">
        <v>1205</v>
      </c>
      <c r="D4349" s="5" t="s">
        <v>1205</v>
      </c>
      <c r="E4349" s="4"/>
      <c r="F4349" s="9"/>
      <c r="G4349" s="4"/>
      <c r="H4349" s="4"/>
      <c r="I4349" s="4"/>
    </row>
    <row r="4350" spans="1:9" x14ac:dyDescent="0.2">
      <c r="A4350" s="11" t="s">
        <v>3349</v>
      </c>
      <c r="B4350" s="8">
        <v>9.85</v>
      </c>
      <c r="C4350" s="5" t="s">
        <v>1205</v>
      </c>
      <c r="D4350" s="5" t="s">
        <v>1205</v>
      </c>
      <c r="E4350" s="4"/>
      <c r="F4350" s="9"/>
      <c r="G4350" s="4"/>
      <c r="H4350" s="4"/>
      <c r="I4350" s="4"/>
    </row>
    <row r="4351" spans="1:9" x14ac:dyDescent="0.2">
      <c r="A4351" s="11" t="s">
        <v>3350</v>
      </c>
      <c r="B4351" s="8">
        <v>9.98</v>
      </c>
      <c r="C4351" s="5" t="s">
        <v>1205</v>
      </c>
      <c r="D4351" s="5" t="s">
        <v>1205</v>
      </c>
      <c r="E4351" s="4"/>
      <c r="F4351" s="9"/>
      <c r="G4351" s="4"/>
      <c r="H4351" s="4"/>
      <c r="I4351" s="4"/>
    </row>
    <row r="4352" spans="1:9" x14ac:dyDescent="0.2">
      <c r="A4352" s="11" t="s">
        <v>3351</v>
      </c>
      <c r="B4352" s="8">
        <v>9.98</v>
      </c>
      <c r="C4352" s="5" t="s">
        <v>1205</v>
      </c>
      <c r="D4352" s="5" t="s">
        <v>1205</v>
      </c>
      <c r="E4352" s="4"/>
      <c r="F4352" s="9"/>
      <c r="G4352" s="4"/>
      <c r="H4352" s="4"/>
      <c r="I4352" s="4"/>
    </row>
    <row r="4353" spans="1:9" x14ac:dyDescent="0.2">
      <c r="A4353" s="11" t="s">
        <v>3352</v>
      </c>
      <c r="B4353" s="8">
        <v>9.91</v>
      </c>
      <c r="C4353" s="5" t="s">
        <v>1205</v>
      </c>
      <c r="D4353" s="5" t="s">
        <v>1205</v>
      </c>
      <c r="E4353" s="4"/>
      <c r="F4353" s="9"/>
      <c r="G4353" s="4"/>
      <c r="H4353" s="4"/>
      <c r="I4353" s="4"/>
    </row>
    <row r="4354" spans="1:9" x14ac:dyDescent="0.2">
      <c r="A4354" s="11" t="s">
        <v>3353</v>
      </c>
      <c r="B4354" s="8">
        <v>10</v>
      </c>
      <c r="C4354" s="5" t="s">
        <v>1205</v>
      </c>
      <c r="D4354" s="5" t="s">
        <v>1205</v>
      </c>
      <c r="E4354" s="4"/>
      <c r="F4354" s="9"/>
      <c r="G4354" s="4"/>
      <c r="H4354" s="4"/>
      <c r="I4354" s="4"/>
    </row>
    <row r="4355" spans="1:9" x14ac:dyDescent="0.2">
      <c r="A4355" s="11" t="s">
        <v>3354</v>
      </c>
      <c r="B4355" s="8">
        <v>10.050000000000001</v>
      </c>
      <c r="C4355" s="5" t="s">
        <v>1205</v>
      </c>
      <c r="D4355" s="5" t="s">
        <v>1205</v>
      </c>
      <c r="E4355" s="4"/>
      <c r="F4355" s="9"/>
      <c r="G4355" s="4"/>
      <c r="H4355" s="4"/>
      <c r="I4355" s="4"/>
    </row>
    <row r="4356" spans="1:9" x14ac:dyDescent="0.2">
      <c r="A4356" s="11" t="s">
        <v>3355</v>
      </c>
      <c r="B4356" s="8">
        <v>10.220000000000001</v>
      </c>
      <c r="C4356" s="5" t="s">
        <v>1205</v>
      </c>
      <c r="D4356" s="5" t="s">
        <v>1205</v>
      </c>
      <c r="E4356" s="4"/>
      <c r="F4356" s="9"/>
      <c r="G4356" s="4"/>
      <c r="H4356" s="4"/>
      <c r="I4356" s="4"/>
    </row>
    <row r="4357" spans="1:9" x14ac:dyDescent="0.2">
      <c r="A4357" s="11" t="s">
        <v>3356</v>
      </c>
      <c r="B4357" s="8">
        <v>10.17</v>
      </c>
      <c r="C4357" s="5" t="s">
        <v>1205</v>
      </c>
      <c r="D4357" s="5" t="s">
        <v>1205</v>
      </c>
      <c r="E4357" s="4"/>
      <c r="F4357" s="9"/>
      <c r="G4357" s="4"/>
      <c r="H4357" s="4"/>
      <c r="I4357" s="4"/>
    </row>
    <row r="4358" spans="1:9" x14ac:dyDescent="0.2">
      <c r="A4358" s="11" t="s">
        <v>3357</v>
      </c>
      <c r="B4358" s="8">
        <v>10.14</v>
      </c>
      <c r="C4358" s="6">
        <v>-0.04</v>
      </c>
      <c r="D4358" s="6">
        <v>-0.41</v>
      </c>
      <c r="E4358" s="4"/>
      <c r="F4358" s="9"/>
      <c r="G4358" s="4"/>
      <c r="H4358" s="4"/>
      <c r="I4358" s="4"/>
    </row>
    <row r="4359" spans="1:9" x14ac:dyDescent="0.2">
      <c r="A4359" s="11" t="s">
        <v>3358</v>
      </c>
      <c r="B4359" s="8">
        <v>10.18</v>
      </c>
      <c r="C4359" s="5" t="s">
        <v>1205</v>
      </c>
      <c r="D4359" s="5" t="s">
        <v>1205</v>
      </c>
      <c r="E4359" s="4"/>
      <c r="F4359" s="9"/>
      <c r="G4359" s="4"/>
      <c r="H4359" s="4"/>
      <c r="I4359" s="4"/>
    </row>
    <row r="4360" spans="1:9" x14ac:dyDescent="0.2">
      <c r="A4360" s="11" t="s">
        <v>3359</v>
      </c>
      <c r="B4360" s="8">
        <v>10.26</v>
      </c>
      <c r="C4360" s="5" t="s">
        <v>1205</v>
      </c>
      <c r="D4360" s="5" t="s">
        <v>1205</v>
      </c>
      <c r="E4360" s="4"/>
      <c r="F4360" s="9"/>
      <c r="G4360" s="4"/>
      <c r="H4360" s="4"/>
      <c r="I4360" s="4"/>
    </row>
    <row r="4361" spans="1:9" x14ac:dyDescent="0.2">
      <c r="A4361" s="11" t="s">
        <v>3360</v>
      </c>
      <c r="B4361" s="8">
        <v>10.23</v>
      </c>
      <c r="C4361" s="5" t="s">
        <v>1205</v>
      </c>
      <c r="D4361" s="5" t="s">
        <v>1205</v>
      </c>
      <c r="E4361" s="4"/>
      <c r="F4361" s="9"/>
      <c r="G4361" s="4"/>
      <c r="H4361" s="4"/>
      <c r="I4361" s="4"/>
    </row>
    <row r="4362" spans="1:9" x14ac:dyDescent="0.2">
      <c r="A4362" s="11" t="s">
        <v>3361</v>
      </c>
      <c r="B4362" s="8">
        <v>10.14</v>
      </c>
      <c r="C4362" s="5" t="s">
        <v>1205</v>
      </c>
      <c r="D4362" s="5" t="s">
        <v>1205</v>
      </c>
      <c r="E4362" s="4"/>
      <c r="F4362" s="9"/>
      <c r="G4362" s="4"/>
      <c r="H4362" s="4"/>
      <c r="I4362" s="4"/>
    </row>
    <row r="4363" spans="1:9" x14ac:dyDescent="0.2">
      <c r="A4363" s="11" t="s">
        <v>3362</v>
      </c>
      <c r="B4363" s="8">
        <v>10.18</v>
      </c>
      <c r="C4363" s="5" t="s">
        <v>1205</v>
      </c>
      <c r="D4363" s="5" t="s">
        <v>1205</v>
      </c>
      <c r="E4363" s="4"/>
      <c r="F4363" s="9"/>
      <c r="G4363" s="4"/>
      <c r="H4363" s="4"/>
      <c r="I4363" s="4"/>
    </row>
    <row r="4364" spans="1:9" x14ac:dyDescent="0.2">
      <c r="A4364" s="11" t="s">
        <v>3363</v>
      </c>
      <c r="B4364" s="8">
        <v>10.17</v>
      </c>
      <c r="C4364" s="5" t="s">
        <v>1205</v>
      </c>
      <c r="D4364" s="5" t="s">
        <v>1205</v>
      </c>
      <c r="E4364" s="4"/>
      <c r="F4364" s="9"/>
      <c r="G4364" s="4"/>
      <c r="H4364" s="4"/>
      <c r="I4364" s="4"/>
    </row>
    <row r="4365" spans="1:9" x14ac:dyDescent="0.2">
      <c r="A4365" s="11" t="s">
        <v>3364</v>
      </c>
      <c r="B4365" s="8">
        <v>10.25</v>
      </c>
      <c r="C4365" s="5" t="s">
        <v>1205</v>
      </c>
      <c r="D4365" s="5" t="s">
        <v>1205</v>
      </c>
      <c r="E4365" s="4"/>
      <c r="F4365" s="9"/>
      <c r="G4365" s="4"/>
      <c r="H4365" s="4"/>
      <c r="I4365" s="4"/>
    </row>
    <row r="4366" spans="1:9" x14ac:dyDescent="0.2">
      <c r="A4366" s="11" t="s">
        <v>3365</v>
      </c>
      <c r="B4366" s="8">
        <v>10.31</v>
      </c>
      <c r="C4366" s="5" t="s">
        <v>1205</v>
      </c>
      <c r="D4366" s="5" t="s">
        <v>1205</v>
      </c>
      <c r="E4366" s="4"/>
      <c r="F4366" s="9"/>
      <c r="G4366" s="4"/>
      <c r="H4366" s="4"/>
      <c r="I4366" s="4"/>
    </row>
    <row r="4367" spans="1:9" x14ac:dyDescent="0.2">
      <c r="A4367" s="11" t="s">
        <v>3366</v>
      </c>
      <c r="B4367" s="8">
        <v>10.4</v>
      </c>
      <c r="C4367" s="5" t="s">
        <v>1205</v>
      </c>
      <c r="D4367" s="5" t="s">
        <v>1205</v>
      </c>
      <c r="E4367" s="4"/>
      <c r="F4367" s="9"/>
      <c r="G4367" s="4"/>
      <c r="H4367" s="4"/>
      <c r="I4367" s="4"/>
    </row>
    <row r="4368" spans="1:9" x14ac:dyDescent="0.2">
      <c r="A4368" s="11" t="s">
        <v>3367</v>
      </c>
      <c r="B4368" s="8">
        <v>10.44</v>
      </c>
      <c r="C4368" s="5" t="s">
        <v>1205</v>
      </c>
      <c r="D4368" s="5" t="s">
        <v>1205</v>
      </c>
      <c r="E4368" s="4"/>
      <c r="F4368" s="9"/>
      <c r="G4368" s="4"/>
      <c r="H4368" s="4"/>
      <c r="I4368" s="4"/>
    </row>
    <row r="4369" spans="1:9" x14ac:dyDescent="0.2">
      <c r="A4369" s="11" t="s">
        <v>3368</v>
      </c>
      <c r="B4369" s="8">
        <v>10.44</v>
      </c>
      <c r="C4369" s="5" t="s">
        <v>1205</v>
      </c>
      <c r="D4369" s="5" t="s">
        <v>1205</v>
      </c>
      <c r="E4369" s="4"/>
      <c r="F4369" s="9"/>
      <c r="G4369" s="4"/>
      <c r="H4369" s="4"/>
      <c r="I4369" s="4"/>
    </row>
    <row r="4370" spans="1:9" x14ac:dyDescent="0.2">
      <c r="A4370" s="11" t="s">
        <v>3369</v>
      </c>
      <c r="B4370" s="8">
        <v>10.58</v>
      </c>
      <c r="C4370" s="5" t="s">
        <v>1205</v>
      </c>
      <c r="D4370" s="5" t="s">
        <v>1205</v>
      </c>
      <c r="E4370" s="4"/>
      <c r="F4370" s="9"/>
      <c r="G4370" s="4"/>
      <c r="H4370" s="4"/>
      <c r="I4370" s="4"/>
    </row>
    <row r="4371" spans="1:9" x14ac:dyDescent="0.2">
      <c r="A4371" s="11" t="s">
        <v>3370</v>
      </c>
      <c r="B4371" s="8">
        <v>10.72</v>
      </c>
      <c r="C4371" s="5" t="s">
        <v>1205</v>
      </c>
      <c r="D4371" s="5" t="s">
        <v>1205</v>
      </c>
      <c r="E4371" s="4"/>
      <c r="F4371" s="9"/>
      <c r="G4371" s="4"/>
      <c r="H4371" s="4"/>
      <c r="I4371" s="4"/>
    </row>
    <row r="4372" spans="1:9" x14ac:dyDescent="0.2">
      <c r="A4372" s="11" t="s">
        <v>3371</v>
      </c>
      <c r="B4372" s="8">
        <v>10.71</v>
      </c>
      <c r="C4372" s="5" t="s">
        <v>1205</v>
      </c>
      <c r="D4372" s="5" t="s">
        <v>1205</v>
      </c>
      <c r="E4372" s="4"/>
      <c r="F4372" s="9"/>
      <c r="G4372" s="4"/>
      <c r="H4372" s="4"/>
      <c r="I4372" s="4"/>
    </row>
    <row r="4373" spans="1:9" x14ac:dyDescent="0.2">
      <c r="A4373" s="11" t="s">
        <v>3372</v>
      </c>
      <c r="B4373" s="8">
        <v>10.74</v>
      </c>
      <c r="C4373" s="5" t="s">
        <v>1205</v>
      </c>
      <c r="D4373" s="5" t="s">
        <v>1205</v>
      </c>
      <c r="E4373" s="4"/>
      <c r="F4373" s="9"/>
      <c r="G4373" s="4"/>
      <c r="H4373" s="4"/>
      <c r="I4373" s="4"/>
    </row>
    <row r="4374" spans="1:9" x14ac:dyDescent="0.2">
      <c r="A4374" s="11" t="s">
        <v>3373</v>
      </c>
      <c r="B4374" s="8">
        <v>10.74</v>
      </c>
      <c r="C4374" s="5" t="s">
        <v>1205</v>
      </c>
      <c r="D4374" s="5" t="s">
        <v>1205</v>
      </c>
      <c r="E4374" s="4"/>
      <c r="F4374" s="9"/>
      <c r="G4374" s="4"/>
      <c r="H4374" s="4"/>
      <c r="I4374" s="4"/>
    </row>
    <row r="4375" spans="1:9" x14ac:dyDescent="0.2">
      <c r="A4375" s="11" t="s">
        <v>3374</v>
      </c>
      <c r="B4375" s="8">
        <v>10.72</v>
      </c>
      <c r="C4375" s="5" t="s">
        <v>1205</v>
      </c>
      <c r="D4375" s="5" t="s">
        <v>1205</v>
      </c>
      <c r="E4375" s="4"/>
      <c r="F4375" s="9"/>
      <c r="G4375" s="4"/>
      <c r="H4375" s="4"/>
      <c r="I4375" s="4"/>
    </row>
    <row r="4376" spans="1:9" x14ac:dyDescent="0.2">
      <c r="A4376" s="11" t="s">
        <v>3375</v>
      </c>
      <c r="B4376" s="8">
        <v>10.69</v>
      </c>
      <c r="C4376" s="5" t="s">
        <v>1205</v>
      </c>
      <c r="D4376" s="5" t="s">
        <v>1205</v>
      </c>
      <c r="E4376" s="4"/>
      <c r="F4376" s="9"/>
      <c r="G4376" s="4"/>
      <c r="H4376" s="4"/>
      <c r="I4376" s="4"/>
    </row>
    <row r="4377" spans="1:9" x14ac:dyDescent="0.2">
      <c r="A4377" s="11" t="s">
        <v>3376</v>
      </c>
      <c r="B4377" s="8">
        <v>10.69</v>
      </c>
      <c r="C4377" s="5" t="s">
        <v>1205</v>
      </c>
      <c r="D4377" s="5" t="s">
        <v>1205</v>
      </c>
      <c r="E4377" s="4"/>
      <c r="F4377" s="9"/>
      <c r="G4377" s="4"/>
      <c r="H4377" s="4"/>
      <c r="I4377" s="4"/>
    </row>
    <row r="4378" spans="1:9" x14ac:dyDescent="0.2">
      <c r="A4378" s="11" t="s">
        <v>3377</v>
      </c>
      <c r="B4378" s="8">
        <v>10.68</v>
      </c>
      <c r="C4378" s="5" t="s">
        <v>1205</v>
      </c>
      <c r="D4378" s="5" t="s">
        <v>1205</v>
      </c>
      <c r="E4378" s="4"/>
      <c r="F4378" s="9"/>
      <c r="G4378" s="4"/>
      <c r="H4378" s="4"/>
      <c r="I4378" s="4"/>
    </row>
    <row r="4379" spans="1:9" x14ac:dyDescent="0.2">
      <c r="A4379" s="11" t="s">
        <v>3378</v>
      </c>
      <c r="B4379" s="8">
        <v>10.63</v>
      </c>
      <c r="C4379" s="6">
        <v>0.02</v>
      </c>
      <c r="D4379" s="6">
        <v>0.2</v>
      </c>
      <c r="E4379" s="4"/>
      <c r="F4379" s="9"/>
      <c r="G4379" s="4"/>
      <c r="H4379" s="4"/>
      <c r="I4379" s="4"/>
    </row>
    <row r="4380" spans="1:9" x14ac:dyDescent="0.2">
      <c r="A4380" s="11" t="s">
        <v>3379</v>
      </c>
      <c r="B4380" s="8">
        <v>10.6</v>
      </c>
      <c r="C4380" s="5" t="s">
        <v>1205</v>
      </c>
      <c r="D4380" s="5" t="s">
        <v>1205</v>
      </c>
      <c r="E4380" s="4"/>
      <c r="F4380" s="9"/>
      <c r="G4380" s="4"/>
      <c r="H4380" s="4"/>
      <c r="I4380" s="4"/>
    </row>
    <row r="4381" spans="1:9" x14ac:dyDescent="0.2">
      <c r="A4381" s="11" t="s">
        <v>3380</v>
      </c>
      <c r="B4381" s="8">
        <v>10.67</v>
      </c>
      <c r="C4381" s="5" t="s">
        <v>1205</v>
      </c>
      <c r="D4381" s="5" t="s">
        <v>1205</v>
      </c>
      <c r="E4381" s="4"/>
      <c r="F4381" s="9"/>
      <c r="G4381" s="4"/>
      <c r="H4381" s="4"/>
      <c r="I4381" s="4"/>
    </row>
    <row r="4382" spans="1:9" x14ac:dyDescent="0.2">
      <c r="A4382" s="11" t="s">
        <v>3381</v>
      </c>
      <c r="B4382" s="8">
        <v>10.7</v>
      </c>
      <c r="C4382" s="5" t="s">
        <v>1205</v>
      </c>
      <c r="D4382" s="5" t="s">
        <v>1205</v>
      </c>
      <c r="E4382" s="4"/>
      <c r="F4382" s="9"/>
      <c r="G4382" s="4"/>
      <c r="H4382" s="4"/>
      <c r="I4382" s="4"/>
    </row>
    <row r="4383" spans="1:9" x14ac:dyDescent="0.2">
      <c r="A4383" s="11" t="s">
        <v>3382</v>
      </c>
      <c r="B4383" s="8">
        <v>10.68</v>
      </c>
      <c r="C4383" s="5" t="s">
        <v>1205</v>
      </c>
      <c r="D4383" s="5" t="s">
        <v>1205</v>
      </c>
      <c r="E4383" s="4"/>
      <c r="F4383" s="9"/>
      <c r="G4383" s="4"/>
      <c r="H4383" s="4"/>
      <c r="I4383" s="4"/>
    </row>
    <row r="4384" spans="1:9" x14ac:dyDescent="0.2">
      <c r="A4384" s="11" t="s">
        <v>3383</v>
      </c>
      <c r="B4384" s="8">
        <v>10.71</v>
      </c>
      <c r="C4384" s="5" t="s">
        <v>1205</v>
      </c>
      <c r="D4384" s="5" t="s">
        <v>1205</v>
      </c>
      <c r="E4384" s="4"/>
      <c r="F4384" s="9"/>
      <c r="G4384" s="4"/>
      <c r="H4384" s="4"/>
      <c r="I4384" s="4"/>
    </row>
    <row r="4385" spans="1:9" x14ac:dyDescent="0.2">
      <c r="A4385" s="11" t="s">
        <v>3384</v>
      </c>
      <c r="B4385" s="8">
        <v>10.69</v>
      </c>
      <c r="C4385" s="5" t="s">
        <v>1205</v>
      </c>
      <c r="D4385" s="5" t="s">
        <v>1205</v>
      </c>
      <c r="E4385" s="4"/>
      <c r="F4385" s="9"/>
      <c r="G4385" s="4"/>
      <c r="H4385" s="4"/>
      <c r="I4385" s="4"/>
    </row>
    <row r="4386" spans="1:9" x14ac:dyDescent="0.2">
      <c r="A4386" s="11" t="s">
        <v>3385</v>
      </c>
      <c r="B4386" s="8">
        <v>10.67</v>
      </c>
      <c r="C4386" s="5" t="s">
        <v>1205</v>
      </c>
      <c r="D4386" s="5" t="s">
        <v>1205</v>
      </c>
      <c r="E4386" s="4"/>
      <c r="F4386" s="9"/>
      <c r="G4386" s="4"/>
      <c r="H4386" s="4"/>
      <c r="I4386" s="4"/>
    </row>
    <row r="4387" spans="1:9" x14ac:dyDescent="0.2">
      <c r="A4387" s="11" t="s">
        <v>3386</v>
      </c>
      <c r="B4387" s="8">
        <v>10.63</v>
      </c>
      <c r="C4387" s="5" t="s">
        <v>1205</v>
      </c>
      <c r="D4387" s="5" t="s">
        <v>1205</v>
      </c>
      <c r="E4387" s="4"/>
      <c r="F4387" s="9"/>
      <c r="G4387" s="4"/>
      <c r="H4387" s="4"/>
      <c r="I4387" s="4"/>
    </row>
    <row r="4388" spans="1:9" x14ac:dyDescent="0.2">
      <c r="A4388" s="11" t="s">
        <v>3387</v>
      </c>
      <c r="B4388" s="8">
        <v>10.6</v>
      </c>
      <c r="C4388" s="5" t="s">
        <v>1205</v>
      </c>
      <c r="D4388" s="5" t="s">
        <v>1205</v>
      </c>
      <c r="E4388" s="4"/>
      <c r="F4388" s="9"/>
      <c r="G4388" s="4"/>
      <c r="H4388" s="4"/>
      <c r="I4388" s="4"/>
    </row>
    <row r="4389" spans="1:9" x14ac:dyDescent="0.2">
      <c r="A4389" s="11" t="s">
        <v>3388</v>
      </c>
      <c r="B4389" s="8">
        <v>10.62</v>
      </c>
      <c r="C4389" s="5" t="s">
        <v>1205</v>
      </c>
      <c r="D4389" s="5" t="s">
        <v>1205</v>
      </c>
      <c r="E4389" s="4"/>
      <c r="F4389" s="9"/>
      <c r="G4389" s="4"/>
      <c r="H4389" s="4"/>
      <c r="I4389" s="4"/>
    </row>
    <row r="4390" spans="1:9" x14ac:dyDescent="0.2">
      <c r="A4390" s="11" t="s">
        <v>3389</v>
      </c>
      <c r="B4390" s="8">
        <v>10.69</v>
      </c>
      <c r="C4390" s="5" t="s">
        <v>1205</v>
      </c>
      <c r="D4390" s="5" t="s">
        <v>1205</v>
      </c>
      <c r="E4390" s="4"/>
      <c r="F4390" s="9"/>
      <c r="G4390" s="4"/>
      <c r="H4390" s="4"/>
      <c r="I4390" s="4"/>
    </row>
    <row r="4391" spans="1:9" x14ac:dyDescent="0.2">
      <c r="A4391" s="11" t="s">
        <v>3390</v>
      </c>
      <c r="B4391" s="8">
        <v>10.69</v>
      </c>
      <c r="C4391" s="5" t="s">
        <v>1205</v>
      </c>
      <c r="D4391" s="5" t="s">
        <v>1205</v>
      </c>
      <c r="E4391" s="4"/>
      <c r="F4391" s="9"/>
      <c r="G4391" s="4"/>
      <c r="H4391" s="4"/>
      <c r="I4391" s="4"/>
    </row>
    <row r="4392" spans="1:9" x14ac:dyDescent="0.2">
      <c r="A4392" s="11" t="s">
        <v>3391</v>
      </c>
      <c r="B4392" s="8">
        <v>10.7</v>
      </c>
      <c r="C4392" s="5" t="s">
        <v>1205</v>
      </c>
      <c r="D4392" s="5" t="s">
        <v>1205</v>
      </c>
      <c r="E4392" s="4"/>
      <c r="F4392" s="9"/>
      <c r="G4392" s="4"/>
      <c r="H4392" s="4"/>
      <c r="I4392" s="4"/>
    </row>
    <row r="4393" spans="1:9" x14ac:dyDescent="0.2">
      <c r="A4393" s="11" t="s">
        <v>3392</v>
      </c>
      <c r="B4393" s="8">
        <v>10.68</v>
      </c>
      <c r="C4393" s="5" t="s">
        <v>1205</v>
      </c>
      <c r="D4393" s="5" t="s">
        <v>1205</v>
      </c>
      <c r="E4393" s="4"/>
      <c r="F4393" s="9"/>
      <c r="G4393" s="4"/>
      <c r="H4393" s="4"/>
      <c r="I4393" s="4"/>
    </row>
    <row r="4394" spans="1:9" x14ac:dyDescent="0.2">
      <c r="A4394" s="11" t="s">
        <v>3393</v>
      </c>
      <c r="B4394" s="8">
        <v>10.65</v>
      </c>
      <c r="C4394" s="5" t="s">
        <v>1205</v>
      </c>
      <c r="D4394" s="5" t="s">
        <v>1205</v>
      </c>
      <c r="E4394" s="4"/>
      <c r="F4394" s="9"/>
      <c r="G4394" s="4"/>
      <c r="H4394" s="4"/>
      <c r="I4394" s="4"/>
    </row>
    <row r="4395" spans="1:9" x14ac:dyDescent="0.2">
      <c r="A4395" s="11" t="s">
        <v>3394</v>
      </c>
      <c r="B4395" s="8">
        <v>10.64</v>
      </c>
      <c r="C4395" s="5" t="s">
        <v>1205</v>
      </c>
      <c r="D4395" s="5" t="s">
        <v>1205</v>
      </c>
      <c r="E4395" s="4"/>
      <c r="F4395" s="9"/>
      <c r="G4395" s="4"/>
      <c r="H4395" s="4"/>
      <c r="I4395" s="4"/>
    </row>
    <row r="4396" spans="1:9" x14ac:dyDescent="0.2">
      <c r="A4396" s="11" t="s">
        <v>3395</v>
      </c>
      <c r="B4396" s="8">
        <v>10.69</v>
      </c>
      <c r="C4396" s="5" t="s">
        <v>1205</v>
      </c>
      <c r="D4396" s="5" t="s">
        <v>1205</v>
      </c>
      <c r="E4396" s="4"/>
      <c r="F4396" s="9"/>
      <c r="G4396" s="4"/>
      <c r="H4396" s="4"/>
      <c r="I4396" s="4"/>
    </row>
    <row r="4397" spans="1:9" x14ac:dyDescent="0.2">
      <c r="A4397" s="11" t="s">
        <v>3396</v>
      </c>
      <c r="B4397" s="8">
        <v>10.65</v>
      </c>
      <c r="C4397" s="5" t="s">
        <v>1205</v>
      </c>
      <c r="D4397" s="5" t="s">
        <v>1205</v>
      </c>
      <c r="E4397" s="4"/>
      <c r="F4397" s="9"/>
      <c r="G4397" s="4"/>
      <c r="H4397" s="4"/>
      <c r="I4397" s="4"/>
    </row>
    <row r="4398" spans="1:9" x14ac:dyDescent="0.2">
      <c r="A4398" s="11" t="s">
        <v>3397</v>
      </c>
      <c r="B4398" s="8">
        <v>10.67</v>
      </c>
      <c r="C4398" s="5" t="s">
        <v>1205</v>
      </c>
      <c r="D4398" s="5" t="s">
        <v>1205</v>
      </c>
      <c r="E4398" s="4"/>
      <c r="F4398" s="9"/>
      <c r="G4398" s="4"/>
      <c r="H4398" s="4"/>
      <c r="I4398" s="4"/>
    </row>
    <row r="4399" spans="1:9" x14ac:dyDescent="0.2">
      <c r="A4399" s="11" t="s">
        <v>3398</v>
      </c>
      <c r="B4399" s="8">
        <v>10.6</v>
      </c>
      <c r="C4399" s="5" t="s">
        <v>1205</v>
      </c>
      <c r="D4399" s="5" t="s">
        <v>1205</v>
      </c>
      <c r="E4399" s="4"/>
      <c r="F4399" s="9"/>
      <c r="G4399" s="4"/>
      <c r="H4399" s="4"/>
      <c r="I4399" s="4"/>
    </row>
    <row r="4400" spans="1:9" x14ac:dyDescent="0.2">
      <c r="A4400" s="11" t="s">
        <v>3399</v>
      </c>
      <c r="B4400" s="8">
        <v>10.62</v>
      </c>
      <c r="C4400" s="5" t="s">
        <v>1205</v>
      </c>
      <c r="D4400" s="5" t="s">
        <v>1205</v>
      </c>
      <c r="E4400" s="4"/>
      <c r="F4400" s="9"/>
      <c r="G4400" s="4"/>
      <c r="H4400" s="4"/>
      <c r="I4400" s="4"/>
    </row>
    <row r="4401" spans="1:9" x14ac:dyDescent="0.2">
      <c r="A4401" s="11" t="s">
        <v>3400</v>
      </c>
      <c r="B4401" s="8">
        <v>10.65</v>
      </c>
      <c r="C4401" s="5" t="s">
        <v>1205</v>
      </c>
      <c r="D4401" s="5" t="s">
        <v>1205</v>
      </c>
      <c r="E4401" s="4"/>
      <c r="F4401" s="9"/>
      <c r="G4401" s="4"/>
      <c r="H4401" s="4"/>
      <c r="I4401" s="4"/>
    </row>
    <row r="4402" spans="1:9" x14ac:dyDescent="0.2">
      <c r="A4402" s="11" t="s">
        <v>3401</v>
      </c>
      <c r="B4402" s="8">
        <v>10.64</v>
      </c>
      <c r="C4402" s="5" t="s">
        <v>1205</v>
      </c>
      <c r="D4402" s="5" t="s">
        <v>1205</v>
      </c>
      <c r="E4402" s="4"/>
      <c r="F4402" s="9"/>
      <c r="G4402" s="4"/>
      <c r="H4402" s="4"/>
      <c r="I4402" s="4"/>
    </row>
    <row r="4403" spans="1:9" x14ac:dyDescent="0.2">
      <c r="A4403" s="11" t="s">
        <v>3402</v>
      </c>
      <c r="B4403" s="8">
        <v>10.63</v>
      </c>
      <c r="C4403" s="5" t="s">
        <v>1205</v>
      </c>
      <c r="D4403" s="5" t="s">
        <v>1205</v>
      </c>
      <c r="E4403" s="4"/>
      <c r="F4403" s="9"/>
      <c r="G4403" s="4"/>
      <c r="H4403" s="4"/>
      <c r="I4403" s="4"/>
    </row>
    <row r="4404" spans="1:9" x14ac:dyDescent="0.2">
      <c r="A4404" s="11" t="s">
        <v>3403</v>
      </c>
      <c r="B4404" s="8">
        <v>10.6</v>
      </c>
      <c r="C4404" s="5" t="s">
        <v>1205</v>
      </c>
      <c r="D4404" s="5" t="s">
        <v>1205</v>
      </c>
      <c r="E4404" s="4"/>
      <c r="F4404" s="9"/>
      <c r="G4404" s="4"/>
      <c r="H4404" s="4"/>
      <c r="I4404" s="4"/>
    </row>
    <row r="4405" spans="1:9" x14ac:dyDescent="0.2">
      <c r="A4405" s="11" t="s">
        <v>3404</v>
      </c>
      <c r="B4405" s="8">
        <v>10.61</v>
      </c>
      <c r="C4405" s="5" t="s">
        <v>1205</v>
      </c>
      <c r="D4405" s="5" t="s">
        <v>1205</v>
      </c>
      <c r="E4405" s="4"/>
      <c r="F4405" s="9"/>
      <c r="G4405" s="4"/>
      <c r="H4405" s="4"/>
      <c r="I4405" s="4"/>
    </row>
    <row r="4406" spans="1:9" x14ac:dyDescent="0.2">
      <c r="A4406" s="11" t="s">
        <v>3405</v>
      </c>
      <c r="B4406" s="8">
        <v>10.64</v>
      </c>
      <c r="C4406" s="5" t="s">
        <v>1205</v>
      </c>
      <c r="D4406" s="5" t="s">
        <v>1205</v>
      </c>
      <c r="E4406" s="4"/>
      <c r="F4406" s="9"/>
      <c r="G4406" s="4"/>
      <c r="H4406" s="4"/>
      <c r="I4406" s="4"/>
    </row>
    <row r="4407" spans="1:9" x14ac:dyDescent="0.2">
      <c r="A4407" s="11" t="s">
        <v>3406</v>
      </c>
      <c r="B4407" s="8">
        <v>10.63</v>
      </c>
      <c r="C4407" s="5" t="s">
        <v>1205</v>
      </c>
      <c r="D4407" s="5" t="s">
        <v>1205</v>
      </c>
      <c r="E4407" s="4"/>
      <c r="F4407" s="9"/>
      <c r="G4407" s="4"/>
      <c r="H4407" s="4"/>
      <c r="I4407" s="4"/>
    </row>
    <row r="4408" spans="1:9" x14ac:dyDescent="0.2">
      <c r="A4408" s="11" t="s">
        <v>3407</v>
      </c>
      <c r="B4408" s="8">
        <v>10.63</v>
      </c>
      <c r="C4408" s="5" t="s">
        <v>1205</v>
      </c>
      <c r="D4408" s="5" t="s">
        <v>1205</v>
      </c>
      <c r="E4408" s="4"/>
      <c r="F4408" s="9"/>
      <c r="G4408" s="4"/>
      <c r="H4408" s="4"/>
      <c r="I4408" s="4"/>
    </row>
    <row r="4409" spans="1:9" x14ac:dyDescent="0.2">
      <c r="A4409" s="11" t="s">
        <v>3408</v>
      </c>
      <c r="B4409" s="8">
        <v>10.64</v>
      </c>
      <c r="C4409" s="5" t="s">
        <v>1205</v>
      </c>
      <c r="D4409" s="5" t="s">
        <v>1205</v>
      </c>
      <c r="E4409" s="4"/>
      <c r="F4409" s="9"/>
      <c r="G4409" s="4"/>
      <c r="H4409" s="4"/>
      <c r="I4409" s="4"/>
    </row>
    <row r="4410" spans="1:9" x14ac:dyDescent="0.2">
      <c r="A4410" s="11" t="s">
        <v>3409</v>
      </c>
      <c r="B4410" s="8">
        <v>10.62</v>
      </c>
      <c r="C4410" s="5" t="s">
        <v>1205</v>
      </c>
      <c r="D4410" s="5" t="s">
        <v>1205</v>
      </c>
      <c r="E4410" s="4"/>
      <c r="F4410" s="9"/>
      <c r="G4410" s="4"/>
      <c r="H4410" s="4"/>
      <c r="I4410" s="4"/>
    </row>
    <row r="4411" spans="1:9" x14ac:dyDescent="0.2">
      <c r="A4411" s="11" t="s">
        <v>3410</v>
      </c>
      <c r="B4411" s="8">
        <v>10.6</v>
      </c>
      <c r="C4411" s="5" t="s">
        <v>1205</v>
      </c>
      <c r="D4411" s="5" t="s">
        <v>1205</v>
      </c>
      <c r="E4411" s="4"/>
      <c r="F4411" s="9"/>
      <c r="G4411" s="4"/>
      <c r="H4411" s="4"/>
      <c r="I4411" s="4"/>
    </row>
    <row r="4412" spans="1:9" x14ac:dyDescent="0.2">
      <c r="A4412" s="11" t="s">
        <v>3411</v>
      </c>
      <c r="B4412" s="8">
        <v>10.54</v>
      </c>
      <c r="C4412" s="5" t="s">
        <v>1205</v>
      </c>
      <c r="D4412" s="5" t="s">
        <v>1205</v>
      </c>
      <c r="E4412" s="4"/>
      <c r="F4412" s="9"/>
      <c r="G4412" s="4"/>
      <c r="H4412" s="4"/>
      <c r="I4412" s="4"/>
    </row>
    <row r="4413" spans="1:9" x14ac:dyDescent="0.2">
      <c r="A4413" s="11" t="s">
        <v>3412</v>
      </c>
      <c r="B4413" s="8">
        <v>10.58</v>
      </c>
      <c r="C4413" s="5" t="s">
        <v>1205</v>
      </c>
      <c r="D4413" s="5" t="s">
        <v>1205</v>
      </c>
      <c r="E4413" s="4"/>
      <c r="F4413" s="9"/>
      <c r="G4413" s="4"/>
      <c r="H4413" s="4"/>
      <c r="I4413" s="4"/>
    </row>
    <row r="4414" spans="1:9" x14ac:dyDescent="0.2">
      <c r="A4414" s="11" t="s">
        <v>3413</v>
      </c>
      <c r="B4414" s="8">
        <v>10.54</v>
      </c>
      <c r="C4414" s="5" t="s">
        <v>1205</v>
      </c>
      <c r="D4414" s="5" t="s">
        <v>1205</v>
      </c>
      <c r="E4414" s="4"/>
      <c r="F4414" s="9"/>
      <c r="G4414" s="4"/>
      <c r="H4414" s="4"/>
      <c r="I4414" s="4"/>
    </row>
    <row r="4415" spans="1:9" x14ac:dyDescent="0.2">
      <c r="A4415" s="11" t="s">
        <v>3414</v>
      </c>
      <c r="B4415" s="8">
        <v>10.56</v>
      </c>
      <c r="C4415" s="5" t="s">
        <v>1205</v>
      </c>
      <c r="D4415" s="5" t="s">
        <v>1205</v>
      </c>
      <c r="E4415" s="4"/>
      <c r="F4415" s="9"/>
      <c r="G4415" s="4"/>
      <c r="H4415" s="4"/>
      <c r="I4415" s="4"/>
    </row>
    <row r="4416" spans="1:9" x14ac:dyDescent="0.2">
      <c r="A4416" s="11" t="s">
        <v>3415</v>
      </c>
      <c r="B4416" s="8">
        <v>10.59</v>
      </c>
      <c r="C4416" s="5" t="s">
        <v>1205</v>
      </c>
      <c r="D4416" s="5" t="s">
        <v>1205</v>
      </c>
      <c r="E4416" s="4"/>
      <c r="F4416" s="9"/>
      <c r="G4416" s="4"/>
      <c r="H4416" s="4"/>
      <c r="I4416" s="4"/>
    </row>
    <row r="4417" spans="1:9" x14ac:dyDescent="0.2">
      <c r="A4417" s="11" t="s">
        <v>3416</v>
      </c>
      <c r="B4417" s="8">
        <v>10.58</v>
      </c>
      <c r="C4417" s="5" t="s">
        <v>1205</v>
      </c>
      <c r="D4417" s="5" t="s">
        <v>1205</v>
      </c>
      <c r="E4417" s="4"/>
      <c r="F4417" s="9"/>
      <c r="G4417" s="4"/>
      <c r="H4417" s="4"/>
      <c r="I4417" s="4"/>
    </row>
    <row r="4418" spans="1:9" x14ac:dyDescent="0.2">
      <c r="A4418" s="11" t="s">
        <v>3417</v>
      </c>
      <c r="B4418" s="8">
        <v>10.63</v>
      </c>
      <c r="C4418" s="5" t="s">
        <v>1205</v>
      </c>
      <c r="D4418" s="5" t="s">
        <v>1205</v>
      </c>
      <c r="E4418" s="4"/>
      <c r="F4418" s="9"/>
      <c r="G4418" s="4"/>
      <c r="H4418" s="4"/>
      <c r="I4418" s="4"/>
    </row>
    <row r="4419" spans="1:9" x14ac:dyDescent="0.2">
      <c r="A4419" s="11" t="s">
        <v>3418</v>
      </c>
      <c r="B4419" s="8">
        <v>10.64</v>
      </c>
      <c r="C4419" s="5" t="s">
        <v>1205</v>
      </c>
      <c r="D4419" s="5" t="s">
        <v>1205</v>
      </c>
      <c r="E4419" s="4"/>
      <c r="F4419" s="9"/>
      <c r="G4419" s="4"/>
      <c r="H4419" s="4"/>
      <c r="I4419" s="4"/>
    </row>
    <row r="4420" spans="1:9" x14ac:dyDescent="0.2">
      <c r="A4420" s="11" t="s">
        <v>3419</v>
      </c>
      <c r="B4420" s="8">
        <v>10.66</v>
      </c>
      <c r="C4420" s="5" t="s">
        <v>1205</v>
      </c>
      <c r="D4420" s="5" t="s">
        <v>1205</v>
      </c>
      <c r="E4420" s="4"/>
      <c r="F4420" s="9"/>
      <c r="G4420" s="4"/>
      <c r="H4420" s="4"/>
      <c r="I4420" s="4"/>
    </row>
    <row r="4421" spans="1:9" x14ac:dyDescent="0.2">
      <c r="A4421" s="11" t="s">
        <v>3420</v>
      </c>
      <c r="B4421" s="8">
        <v>10.68</v>
      </c>
      <c r="C4421" s="5" t="s">
        <v>1205</v>
      </c>
      <c r="D4421" s="5" t="s">
        <v>1205</v>
      </c>
      <c r="E4421" s="4"/>
      <c r="F4421" s="9"/>
      <c r="G4421" s="4"/>
      <c r="H4421" s="4"/>
      <c r="I4421" s="4"/>
    </row>
    <row r="4422" spans="1:9" x14ac:dyDescent="0.2">
      <c r="A4422" s="11" t="s">
        <v>3421</v>
      </c>
      <c r="B4422" s="8">
        <v>10.64</v>
      </c>
      <c r="C4422" s="5" t="s">
        <v>1205</v>
      </c>
      <c r="D4422" s="5" t="s">
        <v>1205</v>
      </c>
      <c r="E4422" s="4"/>
      <c r="F4422" s="9"/>
      <c r="G4422" s="4"/>
      <c r="H4422" s="4"/>
      <c r="I4422" s="4"/>
    </row>
    <row r="4423" spans="1:9" x14ac:dyDescent="0.2">
      <c r="A4423" s="11" t="s">
        <v>3422</v>
      </c>
      <c r="B4423" s="8">
        <v>10.62</v>
      </c>
      <c r="C4423" s="5" t="s">
        <v>1205</v>
      </c>
      <c r="D4423" s="5" t="s">
        <v>1205</v>
      </c>
      <c r="E4423" s="4"/>
      <c r="F4423" s="9"/>
      <c r="G4423" s="4"/>
      <c r="H4423" s="4"/>
      <c r="I4423" s="4"/>
    </row>
    <row r="4424" spans="1:9" x14ac:dyDescent="0.2">
      <c r="A4424" s="11" t="s">
        <v>3423</v>
      </c>
      <c r="B4424" s="8">
        <v>10.62</v>
      </c>
      <c r="C4424" s="5" t="s">
        <v>1205</v>
      </c>
      <c r="D4424" s="5" t="s">
        <v>1205</v>
      </c>
      <c r="E4424" s="4"/>
      <c r="F4424" s="9"/>
      <c r="G4424" s="4"/>
      <c r="H4424" s="4"/>
      <c r="I4424" s="4"/>
    </row>
    <row r="4425" spans="1:9" x14ac:dyDescent="0.2">
      <c r="A4425" s="11" t="s">
        <v>3424</v>
      </c>
      <c r="B4425" s="8">
        <v>10.62</v>
      </c>
      <c r="C4425" s="5" t="s">
        <v>1205</v>
      </c>
      <c r="D4425" s="5" t="s">
        <v>1205</v>
      </c>
      <c r="E4425" s="4"/>
      <c r="F4425" s="9"/>
      <c r="G4425" s="4"/>
      <c r="H4425" s="4"/>
      <c r="I4425" s="4"/>
    </row>
    <row r="4426" spans="1:9" x14ac:dyDescent="0.2">
      <c r="A4426" s="11" t="s">
        <v>3425</v>
      </c>
      <c r="B4426" s="8">
        <v>10.59</v>
      </c>
      <c r="C4426" s="5" t="s">
        <v>1205</v>
      </c>
      <c r="D4426" s="5" t="s">
        <v>1205</v>
      </c>
      <c r="E4426" s="4"/>
      <c r="F4426" s="9"/>
      <c r="G4426" s="4"/>
      <c r="H4426" s="4"/>
      <c r="I4426" s="4"/>
    </row>
    <row r="4427" spans="1:9" x14ac:dyDescent="0.2">
      <c r="A4427" s="11" t="s">
        <v>3426</v>
      </c>
      <c r="B4427" s="8">
        <v>10.61</v>
      </c>
      <c r="C4427" s="5" t="s">
        <v>1205</v>
      </c>
      <c r="D4427" s="5" t="s">
        <v>1205</v>
      </c>
      <c r="E4427" s="4"/>
      <c r="F4427" s="9"/>
      <c r="G4427" s="4"/>
      <c r="H4427" s="4"/>
      <c r="I4427" s="4"/>
    </row>
    <row r="4428" spans="1:9" x14ac:dyDescent="0.2">
      <c r="A4428" s="11" t="s">
        <v>3427</v>
      </c>
      <c r="B4428" s="8">
        <v>10.6</v>
      </c>
      <c r="C4428" s="5" t="s">
        <v>1205</v>
      </c>
      <c r="D4428" s="5" t="s">
        <v>1205</v>
      </c>
      <c r="E4428" s="4"/>
      <c r="F4428" s="9"/>
      <c r="G4428" s="4"/>
      <c r="H4428" s="4"/>
      <c r="I4428" s="4"/>
    </row>
    <row r="4429" spans="1:9" x14ac:dyDescent="0.2">
      <c r="A4429" s="11" t="s">
        <v>3428</v>
      </c>
      <c r="B4429" s="8">
        <v>10.56</v>
      </c>
      <c r="C4429" s="5" t="s">
        <v>1205</v>
      </c>
      <c r="D4429" s="5" t="s">
        <v>1205</v>
      </c>
      <c r="E4429" s="4"/>
      <c r="F4429" s="9"/>
      <c r="G4429" s="4"/>
      <c r="H4429" s="4"/>
      <c r="I4429" s="4"/>
    </row>
    <row r="4430" spans="1:9" x14ac:dyDescent="0.2">
      <c r="A4430" s="11" t="s">
        <v>3429</v>
      </c>
      <c r="B4430" s="8">
        <v>10.53</v>
      </c>
      <c r="C4430" s="5" t="s">
        <v>1205</v>
      </c>
      <c r="D4430" s="5" t="s">
        <v>1205</v>
      </c>
      <c r="E4430" s="4"/>
      <c r="F4430" s="9"/>
      <c r="G4430" s="4"/>
      <c r="H4430" s="4"/>
      <c r="I4430" s="4"/>
    </row>
    <row r="4431" spans="1:9" x14ac:dyDescent="0.2">
      <c r="A4431" s="11" t="s">
        <v>3430</v>
      </c>
      <c r="B4431" s="8">
        <v>10.54</v>
      </c>
      <c r="C4431" s="5" t="s">
        <v>1205</v>
      </c>
      <c r="D4431" s="5" t="s">
        <v>1205</v>
      </c>
      <c r="E4431" s="4"/>
      <c r="F4431" s="9"/>
      <c r="G4431" s="4"/>
      <c r="H4431" s="4"/>
      <c r="I4431" s="4"/>
    </row>
    <row r="4432" spans="1:9" x14ac:dyDescent="0.2">
      <c r="A4432" s="11" t="s">
        <v>3431</v>
      </c>
      <c r="B4432" s="8">
        <v>10.56</v>
      </c>
      <c r="C4432" s="5" t="s">
        <v>1205</v>
      </c>
      <c r="D4432" s="5" t="s">
        <v>1205</v>
      </c>
      <c r="E4432" s="4"/>
      <c r="F4432" s="9"/>
      <c r="G4432" s="4"/>
      <c r="H4432" s="4"/>
      <c r="I4432" s="4"/>
    </row>
    <row r="4433" spans="1:9" x14ac:dyDescent="0.2">
      <c r="A4433" s="11" t="s">
        <v>3432</v>
      </c>
      <c r="B4433" s="8">
        <v>10.57</v>
      </c>
      <c r="C4433" s="5" t="s">
        <v>1205</v>
      </c>
      <c r="D4433" s="5" t="s">
        <v>1205</v>
      </c>
      <c r="E4433" s="4"/>
      <c r="F4433" s="9"/>
      <c r="G4433" s="4"/>
      <c r="H4433" s="4"/>
      <c r="I4433" s="4"/>
    </row>
    <row r="4434" spans="1:9" x14ac:dyDescent="0.2">
      <c r="A4434" s="11" t="s">
        <v>3433</v>
      </c>
      <c r="B4434" s="8">
        <v>10.51</v>
      </c>
      <c r="C4434" s="5" t="s">
        <v>1205</v>
      </c>
      <c r="D4434" s="5" t="s">
        <v>1205</v>
      </c>
      <c r="E4434" s="4"/>
      <c r="F4434" s="9"/>
      <c r="G4434" s="4"/>
      <c r="H4434" s="4"/>
      <c r="I4434" s="4"/>
    </row>
    <row r="4435" spans="1:9" x14ac:dyDescent="0.2">
      <c r="A4435" s="11" t="s">
        <v>3434</v>
      </c>
      <c r="B4435" s="8">
        <v>10.56</v>
      </c>
      <c r="C4435" s="5" t="s">
        <v>1205</v>
      </c>
      <c r="D4435" s="5" t="s">
        <v>1205</v>
      </c>
      <c r="E4435" s="4"/>
      <c r="F4435" s="9"/>
      <c r="G4435" s="4"/>
      <c r="H4435" s="4"/>
      <c r="I4435" s="4"/>
    </row>
    <row r="4436" spans="1:9" x14ac:dyDescent="0.2">
      <c r="A4436" s="11" t="s">
        <v>3435</v>
      </c>
      <c r="B4436" s="8">
        <v>10.57</v>
      </c>
      <c r="C4436" s="5" t="s">
        <v>1205</v>
      </c>
      <c r="D4436" s="5" t="s">
        <v>1205</v>
      </c>
      <c r="E4436" s="4"/>
      <c r="F4436" s="9"/>
      <c r="G4436" s="4"/>
      <c r="H4436" s="4"/>
      <c r="I4436" s="4"/>
    </row>
    <row r="4437" spans="1:9" x14ac:dyDescent="0.2">
      <c r="A4437" s="11" t="s">
        <v>3436</v>
      </c>
      <c r="B4437" s="8">
        <v>10.51</v>
      </c>
      <c r="C4437" s="5" t="s">
        <v>1205</v>
      </c>
      <c r="D4437" s="5" t="s">
        <v>1205</v>
      </c>
      <c r="E4437" s="4"/>
      <c r="F4437" s="9"/>
      <c r="G4437" s="4"/>
      <c r="H4437" s="4"/>
      <c r="I4437" s="4"/>
    </row>
    <row r="4438" spans="1:9" x14ac:dyDescent="0.2">
      <c r="A4438" s="11" t="s">
        <v>3437</v>
      </c>
      <c r="B4438" s="8">
        <v>10.59</v>
      </c>
      <c r="C4438" s="5" t="s">
        <v>1205</v>
      </c>
      <c r="D4438" s="5" t="s">
        <v>1205</v>
      </c>
      <c r="E4438" s="4"/>
      <c r="F4438" s="9"/>
      <c r="G4438" s="4"/>
      <c r="H4438" s="4"/>
      <c r="I4438" s="4"/>
    </row>
    <row r="4439" spans="1:9" x14ac:dyDescent="0.2">
      <c r="A4439" s="11" t="s">
        <v>3438</v>
      </c>
      <c r="B4439" s="8">
        <v>10.57</v>
      </c>
      <c r="C4439" s="5" t="s">
        <v>1205</v>
      </c>
      <c r="D4439" s="5" t="s">
        <v>1205</v>
      </c>
      <c r="E4439" s="4"/>
      <c r="F4439" s="9"/>
      <c r="G4439" s="4"/>
      <c r="H4439" s="4"/>
      <c r="I4439" s="4"/>
    </row>
    <row r="4440" spans="1:9" x14ac:dyDescent="0.2">
      <c r="A4440" s="11" t="s">
        <v>3439</v>
      </c>
      <c r="B4440" s="8">
        <v>10.58</v>
      </c>
      <c r="C4440" s="5" t="s">
        <v>1205</v>
      </c>
      <c r="D4440" s="5" t="s">
        <v>1205</v>
      </c>
      <c r="E4440" s="4"/>
      <c r="F4440" s="9"/>
      <c r="G4440" s="4"/>
      <c r="H4440" s="4"/>
      <c r="I4440" s="4"/>
    </row>
    <row r="4441" spans="1:9" x14ac:dyDescent="0.2">
      <c r="A4441" s="11" t="s">
        <v>3440</v>
      </c>
      <c r="B4441" s="8">
        <v>10.59</v>
      </c>
      <c r="C4441" s="5" t="s">
        <v>1205</v>
      </c>
      <c r="D4441" s="5" t="s">
        <v>1205</v>
      </c>
      <c r="E4441" s="4"/>
      <c r="F4441" s="9"/>
      <c r="G4441" s="4"/>
      <c r="H4441" s="4"/>
      <c r="I4441" s="4"/>
    </row>
    <row r="4442" spans="1:9" x14ac:dyDescent="0.2">
      <c r="A4442" s="11" t="s">
        <v>3441</v>
      </c>
      <c r="B4442" s="8">
        <v>10.55</v>
      </c>
      <c r="C4442" s="5" t="s">
        <v>1205</v>
      </c>
      <c r="D4442" s="5" t="s">
        <v>1205</v>
      </c>
      <c r="E4442" s="4"/>
      <c r="F4442" s="9"/>
      <c r="G4442" s="4"/>
      <c r="H4442" s="4"/>
      <c r="I4442" s="4"/>
    </row>
    <row r="4443" spans="1:9" x14ac:dyDescent="0.2">
      <c r="A4443" s="11" t="s">
        <v>3442</v>
      </c>
      <c r="B4443" s="8">
        <v>10.48</v>
      </c>
      <c r="C4443" s="5" t="s">
        <v>1205</v>
      </c>
      <c r="D4443" s="5" t="s">
        <v>1205</v>
      </c>
      <c r="E4443" s="4"/>
      <c r="F4443" s="9"/>
      <c r="G4443" s="4"/>
      <c r="H4443" s="4"/>
      <c r="I4443" s="4"/>
    </row>
    <row r="4444" spans="1:9" x14ac:dyDescent="0.2">
      <c r="A4444" s="11" t="s">
        <v>3443</v>
      </c>
      <c r="B4444" s="8">
        <v>10.46</v>
      </c>
      <c r="C4444" s="5" t="s">
        <v>1205</v>
      </c>
      <c r="D4444" s="5" t="s">
        <v>1205</v>
      </c>
      <c r="E4444" s="4"/>
      <c r="F4444" s="9"/>
      <c r="G4444" s="4"/>
      <c r="H4444" s="4"/>
      <c r="I4444" s="4"/>
    </row>
    <row r="4445" spans="1:9" x14ac:dyDescent="0.2">
      <c r="A4445" s="11" t="s">
        <v>3444</v>
      </c>
      <c r="B4445" s="8">
        <v>10.46</v>
      </c>
      <c r="C4445" s="5" t="s">
        <v>1205</v>
      </c>
      <c r="D4445" s="5" t="s">
        <v>1205</v>
      </c>
      <c r="E4445" s="4"/>
      <c r="F4445" s="9"/>
      <c r="G4445" s="4"/>
      <c r="H4445" s="4"/>
      <c r="I4445" s="4"/>
    </row>
    <row r="4446" spans="1:9" x14ac:dyDescent="0.2">
      <c r="A4446" s="11" t="s">
        <v>3445</v>
      </c>
      <c r="B4446" s="8">
        <v>10.42</v>
      </c>
      <c r="C4446" s="5" t="s">
        <v>1205</v>
      </c>
      <c r="D4446" s="5" t="s">
        <v>1205</v>
      </c>
      <c r="E4446" s="4"/>
      <c r="F4446" s="9"/>
      <c r="G4446" s="4"/>
      <c r="H4446" s="4"/>
      <c r="I4446" s="4"/>
    </row>
    <row r="4447" spans="1:9" x14ac:dyDescent="0.2">
      <c r="A4447" s="11" t="s">
        <v>3446</v>
      </c>
      <c r="B4447" s="8">
        <v>10.54</v>
      </c>
      <c r="C4447" s="5" t="s">
        <v>1205</v>
      </c>
      <c r="D4447" s="5" t="s">
        <v>1205</v>
      </c>
      <c r="E4447" s="4"/>
      <c r="F4447" s="9"/>
      <c r="G4447" s="4"/>
      <c r="H4447" s="4"/>
      <c r="I4447" s="4"/>
    </row>
    <row r="4448" spans="1:9" x14ac:dyDescent="0.2">
      <c r="A4448" s="11" t="s">
        <v>3447</v>
      </c>
      <c r="B4448" s="8">
        <v>10.53</v>
      </c>
      <c r="C4448" s="5" t="s">
        <v>1205</v>
      </c>
      <c r="D4448" s="5" t="s">
        <v>1205</v>
      </c>
      <c r="E4448" s="4"/>
      <c r="F4448" s="9"/>
      <c r="G4448" s="4"/>
      <c r="H4448" s="4"/>
      <c r="I4448" s="4"/>
    </row>
    <row r="4449" spans="1:9" x14ac:dyDescent="0.2">
      <c r="A4449" s="11" t="s">
        <v>3448</v>
      </c>
      <c r="B4449" s="8">
        <v>10.44</v>
      </c>
      <c r="C4449" s="5" t="s">
        <v>1205</v>
      </c>
      <c r="D4449" s="5" t="s">
        <v>1205</v>
      </c>
      <c r="E4449" s="4"/>
      <c r="F4449" s="9"/>
      <c r="G4449" s="4"/>
      <c r="H4449" s="4"/>
      <c r="I4449" s="4"/>
    </row>
    <row r="4450" spans="1:9" x14ac:dyDescent="0.2">
      <c r="A4450" s="11" t="s">
        <v>3449</v>
      </c>
      <c r="B4450" s="8">
        <v>10.52</v>
      </c>
      <c r="C4450" s="5" t="s">
        <v>1205</v>
      </c>
      <c r="D4450" s="5" t="s">
        <v>1205</v>
      </c>
      <c r="E4450" s="4"/>
      <c r="F4450" s="9"/>
      <c r="G4450" s="4"/>
      <c r="H4450" s="4"/>
      <c r="I4450" s="4"/>
    </row>
    <row r="4451" spans="1:9" x14ac:dyDescent="0.2">
      <c r="A4451" s="11" t="s">
        <v>3450</v>
      </c>
      <c r="B4451" s="8">
        <v>10.55</v>
      </c>
      <c r="C4451" s="5" t="s">
        <v>1205</v>
      </c>
      <c r="D4451" s="5" t="s">
        <v>1205</v>
      </c>
      <c r="E4451" s="4"/>
      <c r="F4451" s="9"/>
      <c r="G4451" s="4"/>
      <c r="H4451" s="4"/>
      <c r="I4451" s="4"/>
    </row>
    <row r="4452" spans="1:9" x14ac:dyDescent="0.2">
      <c r="A4452" s="11" t="s">
        <v>3451</v>
      </c>
      <c r="B4452" s="8">
        <v>10.57</v>
      </c>
      <c r="C4452" s="5" t="s">
        <v>1205</v>
      </c>
      <c r="D4452" s="5" t="s">
        <v>1205</v>
      </c>
      <c r="E4452" s="4"/>
      <c r="F4452" s="9"/>
      <c r="G4452" s="4"/>
      <c r="H4452" s="4"/>
      <c r="I4452" s="4"/>
    </row>
    <row r="4453" spans="1:9" x14ac:dyDescent="0.2">
      <c r="A4453" s="11" t="s">
        <v>3452</v>
      </c>
      <c r="B4453" s="8">
        <v>10.57</v>
      </c>
      <c r="C4453" s="5" t="s">
        <v>1205</v>
      </c>
      <c r="D4453" s="5" t="s">
        <v>1205</v>
      </c>
      <c r="E4453" s="4"/>
      <c r="F4453" s="9"/>
      <c r="G4453" s="4"/>
      <c r="H4453" s="4"/>
      <c r="I4453" s="4"/>
    </row>
    <row r="4454" spans="1:9" x14ac:dyDescent="0.2">
      <c r="A4454" s="11" t="s">
        <v>3453</v>
      </c>
      <c r="B4454" s="8">
        <v>10.55</v>
      </c>
      <c r="C4454" s="5" t="s">
        <v>1205</v>
      </c>
      <c r="D4454" s="5" t="s">
        <v>1205</v>
      </c>
      <c r="E4454" s="4"/>
      <c r="F4454" s="9"/>
      <c r="G4454" s="4"/>
      <c r="H4454" s="4"/>
      <c r="I4454" s="4"/>
    </row>
    <row r="4455" spans="1:9" x14ac:dyDescent="0.2">
      <c r="A4455" s="11" t="s">
        <v>3454</v>
      </c>
      <c r="B4455" s="8">
        <v>10.53</v>
      </c>
      <c r="C4455" s="5" t="s">
        <v>1205</v>
      </c>
      <c r="D4455" s="5" t="s">
        <v>1205</v>
      </c>
      <c r="E4455" s="4"/>
      <c r="F4455" s="9"/>
      <c r="G4455" s="4"/>
      <c r="H4455" s="4"/>
      <c r="I4455" s="4"/>
    </row>
    <row r="4456" spans="1:9" x14ac:dyDescent="0.2">
      <c r="A4456" s="11" t="s">
        <v>3455</v>
      </c>
      <c r="B4456" s="8">
        <v>10.59</v>
      </c>
      <c r="C4456" s="5" t="s">
        <v>1205</v>
      </c>
      <c r="D4456" s="5" t="s">
        <v>1205</v>
      </c>
      <c r="E4456" s="4"/>
      <c r="F4456" s="9"/>
      <c r="G4456" s="4"/>
      <c r="H4456" s="4"/>
      <c r="I4456" s="4"/>
    </row>
    <row r="4457" spans="1:9" x14ac:dyDescent="0.2">
      <c r="A4457" s="11" t="s">
        <v>3456</v>
      </c>
      <c r="B4457" s="8">
        <v>10.53</v>
      </c>
      <c r="C4457" s="5" t="s">
        <v>1205</v>
      </c>
      <c r="D4457" s="5" t="s">
        <v>1205</v>
      </c>
      <c r="E4457" s="4"/>
      <c r="F4457" s="9"/>
      <c r="G4457" s="4"/>
      <c r="H4457" s="4"/>
      <c r="I4457" s="4"/>
    </row>
    <row r="4458" spans="1:9" x14ac:dyDescent="0.2">
      <c r="A4458" s="11" t="s">
        <v>3457</v>
      </c>
      <c r="B4458" s="8">
        <v>10.52</v>
      </c>
      <c r="C4458" s="5" t="s">
        <v>1205</v>
      </c>
      <c r="D4458" s="5" t="s">
        <v>1205</v>
      </c>
      <c r="E4458" s="4"/>
      <c r="F4458" s="9"/>
      <c r="G4458" s="4"/>
      <c r="H4458" s="4"/>
      <c r="I4458" s="4"/>
    </row>
    <row r="4459" spans="1:9" x14ac:dyDescent="0.2">
      <c r="A4459" s="11" t="s">
        <v>3458</v>
      </c>
      <c r="B4459" s="8">
        <v>10.51</v>
      </c>
      <c r="C4459" s="5" t="s">
        <v>1205</v>
      </c>
      <c r="D4459" s="5" t="s">
        <v>1205</v>
      </c>
      <c r="E4459" s="4"/>
      <c r="F4459" s="9"/>
      <c r="G4459" s="4"/>
      <c r="H4459" s="4"/>
      <c r="I4459" s="4"/>
    </row>
    <row r="4460" spans="1:9" x14ac:dyDescent="0.2">
      <c r="A4460" s="11" t="s">
        <v>3459</v>
      </c>
      <c r="B4460" s="8">
        <v>10.48</v>
      </c>
      <c r="C4460" s="5" t="s">
        <v>1205</v>
      </c>
      <c r="D4460" s="5" t="s">
        <v>1205</v>
      </c>
      <c r="E4460" s="4"/>
      <c r="F4460" s="9"/>
      <c r="G4460" s="4"/>
      <c r="H4460" s="4"/>
      <c r="I4460" s="4"/>
    </row>
    <row r="4461" spans="1:9" x14ac:dyDescent="0.2">
      <c r="A4461" s="11" t="s">
        <v>3460</v>
      </c>
      <c r="B4461" s="8">
        <v>10.46</v>
      </c>
      <c r="C4461" s="5" t="s">
        <v>1205</v>
      </c>
      <c r="D4461" s="5" t="s">
        <v>1205</v>
      </c>
      <c r="E4461" s="4"/>
      <c r="F4461" s="9"/>
      <c r="G4461" s="4"/>
      <c r="H4461" s="4"/>
      <c r="I4461" s="4"/>
    </row>
    <row r="4462" spans="1:9" x14ac:dyDescent="0.2">
      <c r="A4462" s="11" t="s">
        <v>3461</v>
      </c>
      <c r="B4462" s="8">
        <v>10.47</v>
      </c>
      <c r="C4462" s="5" t="s">
        <v>1205</v>
      </c>
      <c r="D4462" s="5" t="s">
        <v>1205</v>
      </c>
      <c r="E4462" s="4"/>
      <c r="F4462" s="9"/>
      <c r="G4462" s="4"/>
      <c r="H4462" s="4"/>
      <c r="I4462" s="4"/>
    </row>
    <row r="4463" spans="1:9" x14ac:dyDescent="0.2">
      <c r="A4463" s="11" t="s">
        <v>3462</v>
      </c>
      <c r="B4463" s="8">
        <v>10.5</v>
      </c>
      <c r="C4463" s="5" t="s">
        <v>1205</v>
      </c>
      <c r="D4463" s="5" t="s">
        <v>1205</v>
      </c>
      <c r="E4463" s="4"/>
      <c r="F4463" s="9"/>
      <c r="G4463" s="4"/>
      <c r="H4463" s="4"/>
      <c r="I4463" s="4"/>
    </row>
    <row r="4464" spans="1:9" x14ac:dyDescent="0.2">
      <c r="A4464" s="11" t="s">
        <v>3463</v>
      </c>
      <c r="B4464" s="8">
        <v>10.46</v>
      </c>
      <c r="C4464" s="5" t="s">
        <v>1205</v>
      </c>
      <c r="D4464" s="5" t="s">
        <v>1205</v>
      </c>
      <c r="E4464" s="4"/>
      <c r="F4464" s="9"/>
      <c r="G4464" s="4"/>
      <c r="H4464" s="4"/>
      <c r="I4464" s="4"/>
    </row>
    <row r="4465" spans="1:9" x14ac:dyDescent="0.2">
      <c r="A4465" s="11" t="s">
        <v>3464</v>
      </c>
      <c r="B4465" s="8">
        <v>10.49</v>
      </c>
      <c r="C4465" s="5" t="s">
        <v>1205</v>
      </c>
      <c r="D4465" s="5" t="s">
        <v>1205</v>
      </c>
      <c r="E4465" s="4"/>
      <c r="F4465" s="9"/>
      <c r="G4465" s="4"/>
      <c r="H4465" s="4"/>
      <c r="I4465" s="4"/>
    </row>
    <row r="4466" spans="1:9" x14ac:dyDescent="0.2">
      <c r="A4466" s="11" t="s">
        <v>3465</v>
      </c>
      <c r="B4466" s="8">
        <v>10.48</v>
      </c>
      <c r="C4466" s="5" t="s">
        <v>1205</v>
      </c>
      <c r="D4466" s="5" t="s">
        <v>1205</v>
      </c>
      <c r="E4466" s="4"/>
      <c r="F4466" s="9"/>
      <c r="G4466" s="4"/>
      <c r="H4466" s="4"/>
      <c r="I4466" s="4"/>
    </row>
    <row r="4467" spans="1:9" x14ac:dyDescent="0.2">
      <c r="A4467" s="11" t="s">
        <v>3466</v>
      </c>
      <c r="B4467" s="8">
        <v>10.46</v>
      </c>
      <c r="C4467" s="5" t="s">
        <v>1205</v>
      </c>
      <c r="D4467" s="5" t="s">
        <v>1205</v>
      </c>
      <c r="E4467" s="4"/>
      <c r="F4467" s="9"/>
      <c r="G4467" s="4"/>
      <c r="H4467" s="4"/>
      <c r="I4467" s="4"/>
    </row>
    <row r="4468" spans="1:9" x14ac:dyDescent="0.2">
      <c r="A4468" s="11" t="s">
        <v>3467</v>
      </c>
      <c r="B4468" s="8">
        <v>10.45</v>
      </c>
      <c r="C4468" s="5" t="s">
        <v>1205</v>
      </c>
      <c r="D4468" s="5" t="s">
        <v>1205</v>
      </c>
      <c r="E4468" s="4"/>
      <c r="F4468" s="9"/>
      <c r="G4468" s="4"/>
      <c r="H4468" s="4"/>
      <c r="I4468" s="4"/>
    </row>
    <row r="4469" spans="1:9" x14ac:dyDescent="0.2">
      <c r="A4469" s="11" t="s">
        <v>3468</v>
      </c>
      <c r="B4469" s="8">
        <v>10.4</v>
      </c>
      <c r="C4469" s="5" t="s">
        <v>1205</v>
      </c>
      <c r="D4469" s="5" t="s">
        <v>1205</v>
      </c>
      <c r="E4469" s="4"/>
      <c r="F4469" s="9"/>
      <c r="G4469" s="4"/>
      <c r="H4469" s="4"/>
      <c r="I4469" s="4"/>
    </row>
    <row r="4470" spans="1:9" x14ac:dyDescent="0.2">
      <c r="A4470" s="11" t="s">
        <v>3469</v>
      </c>
      <c r="B4470" s="8">
        <v>10.39</v>
      </c>
      <c r="C4470" s="5" t="s">
        <v>1205</v>
      </c>
      <c r="D4470" s="5" t="s">
        <v>1205</v>
      </c>
      <c r="E4470" s="4"/>
      <c r="F4470" s="9"/>
      <c r="G4470" s="4"/>
      <c r="H4470" s="4"/>
      <c r="I4470" s="4"/>
    </row>
    <row r="4471" spans="1:9" x14ac:dyDescent="0.2">
      <c r="A4471" s="11" t="s">
        <v>3470</v>
      </c>
      <c r="B4471" s="8">
        <v>10.39</v>
      </c>
      <c r="C4471" s="5" t="s">
        <v>1205</v>
      </c>
      <c r="D4471" s="5" t="s">
        <v>1205</v>
      </c>
      <c r="E4471" s="4"/>
      <c r="F4471" s="9"/>
      <c r="G4471" s="4"/>
      <c r="H4471" s="4"/>
      <c r="I4471" s="4"/>
    </row>
    <row r="4472" spans="1:9" x14ac:dyDescent="0.2">
      <c r="A4472" s="11" t="s">
        <v>3471</v>
      </c>
      <c r="B4472" s="8">
        <v>10.38</v>
      </c>
      <c r="C4472" s="5" t="s">
        <v>1205</v>
      </c>
      <c r="D4472" s="5" t="s">
        <v>1205</v>
      </c>
      <c r="E4472" s="4"/>
      <c r="F4472" s="9"/>
      <c r="G4472" s="4"/>
      <c r="H4472" s="4"/>
      <c r="I4472" s="4"/>
    </row>
    <row r="4473" spans="1:9" x14ac:dyDescent="0.2">
      <c r="A4473" s="11" t="s">
        <v>3472</v>
      </c>
      <c r="B4473" s="8">
        <v>10.37</v>
      </c>
      <c r="C4473" s="5" t="s">
        <v>1205</v>
      </c>
      <c r="D4473" s="5" t="s">
        <v>1205</v>
      </c>
      <c r="E4473" s="4"/>
      <c r="F4473" s="9"/>
      <c r="G4473" s="4"/>
      <c r="H4473" s="4"/>
      <c r="I4473" s="4"/>
    </row>
    <row r="4474" spans="1:9" x14ac:dyDescent="0.2">
      <c r="A4474" s="11" t="s">
        <v>3473</v>
      </c>
      <c r="B4474" s="8">
        <v>10.37</v>
      </c>
      <c r="C4474" s="5" t="s">
        <v>1205</v>
      </c>
      <c r="D4474" s="5" t="s">
        <v>1205</v>
      </c>
      <c r="E4474" s="4"/>
      <c r="F4474" s="9"/>
      <c r="G4474" s="4"/>
      <c r="H4474" s="4"/>
      <c r="I4474" s="4"/>
    </row>
    <row r="4475" spans="1:9" x14ac:dyDescent="0.2">
      <c r="A4475" s="11" t="s">
        <v>3474</v>
      </c>
      <c r="B4475" s="8">
        <v>10.37</v>
      </c>
      <c r="C4475" s="5" t="s">
        <v>1205</v>
      </c>
      <c r="D4475" s="5" t="s">
        <v>1205</v>
      </c>
      <c r="E4475" s="4"/>
      <c r="F4475" s="9"/>
      <c r="G4475" s="4"/>
      <c r="H4475" s="4"/>
      <c r="I4475" s="4"/>
    </row>
    <row r="4476" spans="1:9" x14ac:dyDescent="0.2">
      <c r="A4476" s="11" t="s">
        <v>3475</v>
      </c>
      <c r="B4476" s="8">
        <v>10.37</v>
      </c>
      <c r="C4476" s="5" t="s">
        <v>1205</v>
      </c>
      <c r="D4476" s="5" t="s">
        <v>1205</v>
      </c>
      <c r="E4476" s="4"/>
      <c r="F4476" s="9"/>
      <c r="G4476" s="4"/>
      <c r="H4476" s="4"/>
      <c r="I4476" s="4"/>
    </row>
    <row r="4477" spans="1:9" x14ac:dyDescent="0.2">
      <c r="A4477" s="11" t="s">
        <v>3476</v>
      </c>
      <c r="B4477" s="8">
        <v>10.36</v>
      </c>
      <c r="C4477" s="5" t="s">
        <v>1205</v>
      </c>
      <c r="D4477" s="5" t="s">
        <v>1205</v>
      </c>
      <c r="E4477" s="4"/>
      <c r="F4477" s="9"/>
      <c r="G4477" s="4"/>
      <c r="H4477" s="4"/>
      <c r="I4477" s="4"/>
    </row>
    <row r="4478" spans="1:9" x14ac:dyDescent="0.2">
      <c r="A4478" s="11" t="s">
        <v>3477</v>
      </c>
      <c r="B4478" s="8">
        <v>10.42</v>
      </c>
      <c r="C4478" s="5" t="s">
        <v>1205</v>
      </c>
      <c r="D4478" s="5" t="s">
        <v>1205</v>
      </c>
      <c r="E4478" s="4"/>
      <c r="F4478" s="9"/>
      <c r="G4478" s="4"/>
      <c r="H4478" s="4"/>
      <c r="I4478" s="4"/>
    </row>
    <row r="4479" spans="1:9" x14ac:dyDescent="0.2">
      <c r="A4479" s="11" t="s">
        <v>3478</v>
      </c>
      <c r="B4479" s="8">
        <v>10.38</v>
      </c>
      <c r="C4479" s="5" t="s">
        <v>1205</v>
      </c>
      <c r="D4479" s="5" t="s">
        <v>1205</v>
      </c>
      <c r="E4479" s="4"/>
      <c r="F4479" s="9"/>
      <c r="G4479" s="4"/>
      <c r="H4479" s="4"/>
      <c r="I4479" s="4"/>
    </row>
    <row r="4480" spans="1:9" x14ac:dyDescent="0.2">
      <c r="A4480" s="11" t="s">
        <v>3479</v>
      </c>
      <c r="B4480" s="8">
        <v>10.37</v>
      </c>
      <c r="C4480" s="5" t="s">
        <v>1205</v>
      </c>
      <c r="D4480" s="5" t="s">
        <v>1205</v>
      </c>
      <c r="E4480" s="4"/>
      <c r="F4480" s="9"/>
      <c r="G4480" s="4"/>
      <c r="H4480" s="4"/>
      <c r="I4480" s="4"/>
    </row>
    <row r="4481" spans="1:9" x14ac:dyDescent="0.2">
      <c r="A4481" s="11" t="s">
        <v>3480</v>
      </c>
      <c r="B4481" s="8">
        <v>10.38</v>
      </c>
      <c r="C4481" s="5" t="s">
        <v>1205</v>
      </c>
      <c r="D4481" s="5" t="s">
        <v>1205</v>
      </c>
      <c r="E4481" s="4"/>
      <c r="F4481" s="9"/>
      <c r="G4481" s="4"/>
      <c r="H4481" s="4"/>
      <c r="I4481" s="4"/>
    </row>
    <row r="4482" spans="1:9" x14ac:dyDescent="0.2">
      <c r="A4482" s="11" t="s">
        <v>3481</v>
      </c>
      <c r="B4482" s="8">
        <v>10.33</v>
      </c>
      <c r="C4482" s="5" t="s">
        <v>1205</v>
      </c>
      <c r="D4482" s="5" t="s">
        <v>1205</v>
      </c>
      <c r="E4482" s="4"/>
      <c r="F4482" s="9"/>
      <c r="G4482" s="4"/>
      <c r="H4482" s="4"/>
      <c r="I4482" s="4"/>
    </row>
    <row r="4483" spans="1:9" x14ac:dyDescent="0.2">
      <c r="A4483" s="11" t="s">
        <v>3482</v>
      </c>
      <c r="B4483" s="8">
        <v>10.27</v>
      </c>
      <c r="C4483" s="5" t="s">
        <v>1205</v>
      </c>
      <c r="D4483" s="5" t="s">
        <v>1205</v>
      </c>
      <c r="E4483" s="4"/>
      <c r="F4483" s="9"/>
      <c r="G4483" s="4"/>
      <c r="H4483" s="4"/>
      <c r="I4483" s="4"/>
    </row>
    <row r="4484" spans="1:9" x14ac:dyDescent="0.2">
      <c r="A4484" s="11" t="s">
        <v>3483</v>
      </c>
      <c r="B4484" s="8">
        <v>10.29</v>
      </c>
      <c r="C4484" s="5" t="s">
        <v>1205</v>
      </c>
      <c r="D4484" s="5" t="s">
        <v>1205</v>
      </c>
      <c r="E4484" s="4"/>
      <c r="F4484" s="9"/>
      <c r="G4484" s="4"/>
      <c r="H4484" s="4"/>
      <c r="I4484" s="4"/>
    </row>
    <row r="4485" spans="1:9" x14ac:dyDescent="0.2">
      <c r="A4485" s="11" t="s">
        <v>3484</v>
      </c>
      <c r="B4485" s="8">
        <v>10.33</v>
      </c>
      <c r="C4485" s="5" t="s">
        <v>1205</v>
      </c>
      <c r="D4485" s="5" t="s">
        <v>1205</v>
      </c>
      <c r="E4485" s="4"/>
      <c r="F4485" s="9"/>
      <c r="G4485" s="4"/>
      <c r="H4485" s="4"/>
      <c r="I4485" s="4"/>
    </row>
    <row r="4486" spans="1:9" x14ac:dyDescent="0.2">
      <c r="A4486" s="11" t="s">
        <v>3485</v>
      </c>
      <c r="B4486" s="8">
        <v>10.32</v>
      </c>
      <c r="C4486" s="5" t="s">
        <v>1205</v>
      </c>
      <c r="D4486" s="5" t="s">
        <v>1205</v>
      </c>
      <c r="E4486" s="4"/>
      <c r="F4486" s="9"/>
      <c r="G4486" s="4"/>
      <c r="H4486" s="4"/>
      <c r="I4486" s="4"/>
    </row>
    <row r="4487" spans="1:9" x14ac:dyDescent="0.2">
      <c r="A4487" s="11" t="s">
        <v>3486</v>
      </c>
      <c r="B4487" s="8">
        <v>10.3</v>
      </c>
      <c r="C4487" s="5" t="s">
        <v>1205</v>
      </c>
      <c r="D4487" s="5" t="s">
        <v>1205</v>
      </c>
      <c r="E4487" s="4"/>
      <c r="F4487" s="9"/>
      <c r="G4487" s="4"/>
      <c r="H4487" s="4"/>
      <c r="I4487" s="4"/>
    </row>
    <row r="4488" spans="1:9" x14ac:dyDescent="0.2">
      <c r="A4488" s="11" t="s">
        <v>3487</v>
      </c>
      <c r="B4488" s="8">
        <v>10.3</v>
      </c>
      <c r="C4488" s="5" t="s">
        <v>1205</v>
      </c>
      <c r="D4488" s="5" t="s">
        <v>1205</v>
      </c>
      <c r="E4488" s="4"/>
      <c r="F4488" s="9"/>
      <c r="G4488" s="4"/>
      <c r="H4488" s="4"/>
      <c r="I4488" s="4"/>
    </row>
    <row r="4489" spans="1:9" x14ac:dyDescent="0.2">
      <c r="A4489" s="11" t="s">
        <v>3488</v>
      </c>
      <c r="B4489" s="8">
        <v>10.27</v>
      </c>
      <c r="C4489" s="5" t="s">
        <v>1205</v>
      </c>
      <c r="D4489" s="5" t="s">
        <v>1205</v>
      </c>
      <c r="E4489" s="4"/>
      <c r="F4489" s="9"/>
      <c r="G4489" s="4"/>
      <c r="H4489" s="4"/>
      <c r="I4489" s="4"/>
    </row>
    <row r="4490" spans="1:9" x14ac:dyDescent="0.2">
      <c r="A4490" s="11" t="s">
        <v>3489</v>
      </c>
      <c r="B4490" s="8">
        <v>10.210000000000001</v>
      </c>
      <c r="C4490" s="5" t="s">
        <v>1205</v>
      </c>
      <c r="D4490" s="5" t="s">
        <v>1205</v>
      </c>
      <c r="E4490" s="4"/>
      <c r="F4490" s="9"/>
      <c r="G4490" s="4"/>
      <c r="H4490" s="4"/>
      <c r="I4490" s="4"/>
    </row>
    <row r="4491" spans="1:9" x14ac:dyDescent="0.2">
      <c r="A4491" s="11" t="s">
        <v>3490</v>
      </c>
      <c r="B4491" s="8">
        <v>10.25</v>
      </c>
      <c r="C4491" s="5" t="s">
        <v>1205</v>
      </c>
      <c r="D4491" s="5" t="s">
        <v>1205</v>
      </c>
      <c r="E4491" s="4"/>
      <c r="F4491" s="9"/>
      <c r="G4491" s="4"/>
      <c r="H4491" s="4"/>
      <c r="I4491" s="4"/>
    </row>
    <row r="4492" spans="1:9" x14ac:dyDescent="0.2">
      <c r="A4492" s="11" t="s">
        <v>3491</v>
      </c>
      <c r="B4492" s="8">
        <v>10.220000000000001</v>
      </c>
      <c r="C4492" s="5" t="s">
        <v>1205</v>
      </c>
      <c r="D4492" s="5" t="s">
        <v>1205</v>
      </c>
      <c r="E4492" s="4"/>
      <c r="F4492" s="9"/>
      <c r="G4492" s="4"/>
      <c r="H4492" s="4"/>
      <c r="I4492" s="4"/>
    </row>
    <row r="4493" spans="1:9" x14ac:dyDescent="0.2">
      <c r="A4493" s="11" t="s">
        <v>3492</v>
      </c>
      <c r="B4493" s="8">
        <v>10.19</v>
      </c>
      <c r="C4493" s="5" t="s">
        <v>1205</v>
      </c>
      <c r="D4493" s="5" t="s">
        <v>1205</v>
      </c>
      <c r="E4493" s="4"/>
      <c r="F4493" s="9"/>
      <c r="G4493" s="4"/>
      <c r="H4493" s="4"/>
      <c r="I4493" s="4"/>
    </row>
    <row r="4494" spans="1:9" x14ac:dyDescent="0.2">
      <c r="A4494" s="11" t="s">
        <v>3493</v>
      </c>
      <c r="B4494" s="8">
        <v>10.18</v>
      </c>
      <c r="C4494" s="5" t="s">
        <v>1205</v>
      </c>
      <c r="D4494" s="5" t="s">
        <v>1205</v>
      </c>
      <c r="E4494" s="4"/>
      <c r="F4494" s="9"/>
      <c r="G4494" s="4"/>
      <c r="H4494" s="4"/>
      <c r="I4494" s="4"/>
    </row>
    <row r="4495" spans="1:9" x14ac:dyDescent="0.2">
      <c r="A4495" s="11" t="s">
        <v>3494</v>
      </c>
      <c r="B4495" s="8">
        <v>10.19</v>
      </c>
      <c r="C4495" s="5" t="s">
        <v>1205</v>
      </c>
      <c r="D4495" s="5" t="s">
        <v>1205</v>
      </c>
      <c r="E4495" s="4"/>
      <c r="F4495" s="9"/>
      <c r="G4495" s="4"/>
      <c r="H4495" s="4"/>
      <c r="I4495" s="4"/>
    </row>
    <row r="4496" spans="1:9" x14ac:dyDescent="0.2">
      <c r="A4496" s="11" t="s">
        <v>3495</v>
      </c>
      <c r="B4496" s="8">
        <v>10.19</v>
      </c>
      <c r="C4496" s="5" t="s">
        <v>1205</v>
      </c>
      <c r="D4496" s="5" t="s">
        <v>1205</v>
      </c>
      <c r="E4496" s="4"/>
      <c r="F4496" s="9"/>
      <c r="G4496" s="4"/>
      <c r="H4496" s="4"/>
      <c r="I4496" s="4"/>
    </row>
    <row r="4497" spans="1:9" x14ac:dyDescent="0.2">
      <c r="A4497" s="11" t="s">
        <v>3496</v>
      </c>
      <c r="B4497" s="8">
        <v>10.130000000000001</v>
      </c>
      <c r="C4497" s="5" t="s">
        <v>1205</v>
      </c>
      <c r="D4497" s="5" t="s">
        <v>1205</v>
      </c>
      <c r="E4497" s="4"/>
      <c r="F4497" s="9"/>
      <c r="G4497" s="4"/>
      <c r="H4497" s="4"/>
      <c r="I4497" s="4"/>
    </row>
    <row r="4498" spans="1:9" x14ac:dyDescent="0.2">
      <c r="A4498" s="11" t="s">
        <v>3497</v>
      </c>
      <c r="B4498" s="8">
        <v>10.130000000000001</v>
      </c>
      <c r="C4498" s="5" t="s">
        <v>1205</v>
      </c>
      <c r="D4498" s="5" t="s">
        <v>1205</v>
      </c>
      <c r="E4498" s="4"/>
      <c r="F4498" s="9"/>
      <c r="G4498" s="4"/>
      <c r="H4498" s="4"/>
      <c r="I4498" s="4"/>
    </row>
    <row r="4499" spans="1:9" x14ac:dyDescent="0.2">
      <c r="A4499" s="11" t="s">
        <v>3498</v>
      </c>
      <c r="B4499" s="8">
        <v>10.130000000000001</v>
      </c>
      <c r="C4499" s="5" t="s">
        <v>1205</v>
      </c>
      <c r="D4499" s="5" t="s">
        <v>1205</v>
      </c>
      <c r="E4499" s="4"/>
      <c r="F4499" s="9"/>
      <c r="G4499" s="4"/>
      <c r="H4499" s="4"/>
      <c r="I4499" s="4"/>
    </row>
    <row r="4500" spans="1:9" x14ac:dyDescent="0.2">
      <c r="A4500" s="11" t="s">
        <v>3499</v>
      </c>
      <c r="B4500" s="8">
        <v>10.119999999999999</v>
      </c>
      <c r="C4500" s="5" t="s">
        <v>1205</v>
      </c>
      <c r="D4500" s="5" t="s">
        <v>1205</v>
      </c>
      <c r="E4500" s="4"/>
      <c r="F4500" s="9"/>
      <c r="G4500" s="4"/>
      <c r="H4500" s="4"/>
      <c r="I4500" s="4"/>
    </row>
    <row r="4501" spans="1:9" x14ac:dyDescent="0.2">
      <c r="A4501" s="11" t="s">
        <v>3500</v>
      </c>
      <c r="B4501" s="8">
        <v>10.09</v>
      </c>
      <c r="C4501" s="5" t="s">
        <v>1205</v>
      </c>
      <c r="D4501" s="5" t="s">
        <v>1205</v>
      </c>
      <c r="E4501" s="4"/>
      <c r="F4501" s="9"/>
      <c r="G4501" s="4"/>
      <c r="H4501" s="4"/>
      <c r="I4501" s="4"/>
    </row>
    <row r="4502" spans="1:9" x14ac:dyDescent="0.2">
      <c r="A4502" s="11" t="s">
        <v>3501</v>
      </c>
      <c r="B4502" s="8">
        <v>10.06</v>
      </c>
      <c r="C4502" s="5" t="s">
        <v>1205</v>
      </c>
      <c r="D4502" s="5" t="s">
        <v>1205</v>
      </c>
      <c r="E4502" s="4"/>
      <c r="F4502" s="9"/>
      <c r="G4502" s="4"/>
      <c r="H4502" s="4"/>
      <c r="I4502" s="4"/>
    </row>
    <row r="4503" spans="1:9" x14ac:dyDescent="0.2">
      <c r="A4503" s="11" t="s">
        <v>3502</v>
      </c>
      <c r="B4503" s="8">
        <v>10</v>
      </c>
      <c r="C4503" s="5" t="s">
        <v>1205</v>
      </c>
      <c r="D4503" s="5" t="s">
        <v>1205</v>
      </c>
      <c r="E4503" s="4"/>
      <c r="F4503" s="9"/>
      <c r="G4503" s="4"/>
      <c r="H4503" s="4"/>
      <c r="I4503" s="4"/>
    </row>
    <row r="4504" spans="1:9" x14ac:dyDescent="0.2">
      <c r="A4504" s="11" t="s">
        <v>3503</v>
      </c>
      <c r="B4504" s="8">
        <v>9.9600000000000009</v>
      </c>
      <c r="C4504" s="5" t="s">
        <v>1205</v>
      </c>
      <c r="D4504" s="5" t="s">
        <v>1205</v>
      </c>
      <c r="E4504" s="4"/>
      <c r="F4504" s="9"/>
      <c r="G4504" s="4"/>
      <c r="H4504" s="4"/>
      <c r="I4504" s="4"/>
    </row>
    <row r="4505" spans="1:9" x14ac:dyDescent="0.2">
      <c r="A4505" s="11" t="s">
        <v>3504</v>
      </c>
      <c r="B4505" s="8">
        <v>9.83</v>
      </c>
      <c r="C4505" s="5" t="s">
        <v>1205</v>
      </c>
      <c r="D4505" s="5" t="s">
        <v>1205</v>
      </c>
      <c r="E4505" s="4"/>
      <c r="F4505" s="9"/>
      <c r="G4505" s="4"/>
      <c r="H4505" s="4"/>
      <c r="I4505" s="4"/>
    </row>
    <row r="4506" spans="1:9" x14ac:dyDescent="0.2">
      <c r="A4506" s="11" t="s">
        <v>3505</v>
      </c>
      <c r="B4506" s="8">
        <v>9.8699999999999992</v>
      </c>
      <c r="C4506" s="5" t="s">
        <v>1205</v>
      </c>
      <c r="D4506" s="5" t="s">
        <v>1205</v>
      </c>
      <c r="E4506" s="4"/>
      <c r="F4506" s="9"/>
      <c r="G4506" s="4"/>
      <c r="H4506" s="4"/>
      <c r="I4506" s="4"/>
    </row>
    <row r="4507" spans="1:9" x14ac:dyDescent="0.2">
      <c r="A4507" s="11" t="s">
        <v>3506</v>
      </c>
      <c r="B4507" s="8">
        <v>9.9</v>
      </c>
      <c r="C4507" s="5" t="s">
        <v>1205</v>
      </c>
      <c r="D4507" s="5" t="s">
        <v>1205</v>
      </c>
      <c r="E4507" s="4"/>
      <c r="F4507" s="9"/>
      <c r="G4507" s="4"/>
      <c r="H4507" s="4"/>
      <c r="I4507" s="4"/>
    </row>
    <row r="4508" spans="1:9" x14ac:dyDescent="0.2">
      <c r="A4508" s="11" t="s">
        <v>3507</v>
      </c>
      <c r="B4508" s="8">
        <v>9.94</v>
      </c>
      <c r="C4508" s="5" t="s">
        <v>1205</v>
      </c>
      <c r="D4508" s="5" t="s">
        <v>1205</v>
      </c>
      <c r="E4508" s="4"/>
      <c r="F4508" s="9"/>
      <c r="G4508" s="4"/>
      <c r="H4508" s="4"/>
      <c r="I4508" s="4"/>
    </row>
    <row r="4509" spans="1:9" x14ac:dyDescent="0.2">
      <c r="A4509" s="11" t="s">
        <v>3508</v>
      </c>
      <c r="B4509" s="8">
        <v>9.93</v>
      </c>
      <c r="C4509" s="5" t="s">
        <v>1205</v>
      </c>
      <c r="D4509" s="5" t="s">
        <v>1205</v>
      </c>
      <c r="E4509" s="4"/>
      <c r="F4509" s="9"/>
      <c r="G4509" s="4"/>
      <c r="H4509" s="4"/>
      <c r="I4509" s="4"/>
    </row>
    <row r="4510" spans="1:9" x14ac:dyDescent="0.2">
      <c r="A4510" s="11" t="s">
        <v>3509</v>
      </c>
      <c r="B4510" s="8">
        <v>9.8699999999999992</v>
      </c>
      <c r="C4510" s="5" t="s">
        <v>1205</v>
      </c>
      <c r="D4510" s="5" t="s">
        <v>1205</v>
      </c>
      <c r="E4510" s="4"/>
      <c r="F4510" s="9"/>
      <c r="G4510" s="4"/>
      <c r="H4510" s="4"/>
      <c r="I4510" s="4"/>
    </row>
    <row r="4511" spans="1:9" x14ac:dyDescent="0.2">
      <c r="A4511" s="11" t="s">
        <v>3510</v>
      </c>
      <c r="B4511" s="8">
        <v>9.91</v>
      </c>
      <c r="C4511" s="5" t="s">
        <v>1205</v>
      </c>
      <c r="D4511" s="5" t="s">
        <v>1205</v>
      </c>
      <c r="E4511" s="4"/>
      <c r="F4511" s="9"/>
      <c r="G4511" s="4"/>
      <c r="H4511" s="4"/>
      <c r="I4511" s="4"/>
    </row>
    <row r="4512" spans="1:9" x14ac:dyDescent="0.2">
      <c r="A4512" s="11" t="s">
        <v>3511</v>
      </c>
      <c r="B4512" s="8">
        <v>9.85</v>
      </c>
      <c r="C4512" s="5" t="s">
        <v>1205</v>
      </c>
      <c r="D4512" s="5" t="s">
        <v>1205</v>
      </c>
      <c r="E4512" s="4"/>
      <c r="F4512" s="9"/>
      <c r="G4512" s="4"/>
      <c r="H4512" s="4"/>
      <c r="I4512" s="4"/>
    </row>
    <row r="4513" spans="1:9" x14ac:dyDescent="0.2">
      <c r="A4513" s="11" t="s">
        <v>3512</v>
      </c>
      <c r="B4513" s="8">
        <v>9.93</v>
      </c>
      <c r="C4513" s="5" t="s">
        <v>1205</v>
      </c>
      <c r="D4513" s="5" t="s">
        <v>1205</v>
      </c>
      <c r="E4513" s="4"/>
      <c r="F4513" s="9"/>
      <c r="G4513" s="4"/>
      <c r="H4513" s="4"/>
      <c r="I4513" s="4"/>
    </row>
    <row r="4514" spans="1:9" x14ac:dyDescent="0.2">
      <c r="A4514" s="11" t="s">
        <v>3513</v>
      </c>
      <c r="B4514" s="8">
        <v>9.94</v>
      </c>
      <c r="C4514" s="5" t="s">
        <v>1205</v>
      </c>
      <c r="D4514" s="5" t="s">
        <v>1205</v>
      </c>
      <c r="E4514" s="4"/>
      <c r="F4514" s="9"/>
      <c r="G4514" s="4"/>
      <c r="H4514" s="4"/>
      <c r="I4514" s="4"/>
    </row>
    <row r="4515" spans="1:9" x14ac:dyDescent="0.2">
      <c r="A4515" s="11" t="s">
        <v>3514</v>
      </c>
      <c r="B4515" s="8">
        <v>9.93</v>
      </c>
      <c r="C4515" s="5" t="s">
        <v>1205</v>
      </c>
      <c r="D4515" s="5" t="s">
        <v>1205</v>
      </c>
      <c r="E4515" s="4"/>
      <c r="F4515" s="9"/>
      <c r="G4515" s="4"/>
      <c r="H4515" s="4"/>
      <c r="I4515" s="4"/>
    </row>
    <row r="4516" spans="1:9" x14ac:dyDescent="0.2">
      <c r="A4516" s="11" t="s">
        <v>3515</v>
      </c>
      <c r="B4516" s="8">
        <v>9.94</v>
      </c>
      <c r="C4516" s="5" t="s">
        <v>1205</v>
      </c>
      <c r="D4516" s="5" t="s">
        <v>1205</v>
      </c>
      <c r="E4516" s="4"/>
      <c r="F4516" s="9"/>
      <c r="G4516" s="4"/>
      <c r="H4516" s="4"/>
      <c r="I4516" s="4"/>
    </row>
    <row r="4517" spans="1:9" x14ac:dyDescent="0.2">
      <c r="A4517" s="11" t="s">
        <v>3516</v>
      </c>
      <c r="B4517" s="8">
        <v>10.029999999999999</v>
      </c>
      <c r="C4517" s="5" t="s">
        <v>1205</v>
      </c>
      <c r="D4517" s="5" t="s">
        <v>1205</v>
      </c>
      <c r="E4517" s="4"/>
      <c r="F4517" s="9"/>
      <c r="G4517" s="4"/>
      <c r="H4517" s="4"/>
      <c r="I4517" s="4"/>
    </row>
    <row r="4518" spans="1:9" x14ac:dyDescent="0.2">
      <c r="A4518" s="11" t="s">
        <v>3517</v>
      </c>
      <c r="B4518" s="8">
        <v>10.039999999999999</v>
      </c>
      <c r="C4518" s="5" t="s">
        <v>1205</v>
      </c>
      <c r="D4518" s="5" t="s">
        <v>1205</v>
      </c>
      <c r="E4518" s="4"/>
      <c r="F4518" s="9"/>
      <c r="G4518" s="4"/>
      <c r="H4518" s="4"/>
      <c r="I4518" s="4"/>
    </row>
    <row r="4519" spans="1:9" x14ac:dyDescent="0.2">
      <c r="A4519" s="11" t="s">
        <v>3518</v>
      </c>
      <c r="B4519" s="8">
        <v>10.01</v>
      </c>
      <c r="C4519" s="5" t="s">
        <v>1205</v>
      </c>
      <c r="D4519" s="5" t="s">
        <v>1205</v>
      </c>
      <c r="E4519" s="4"/>
      <c r="F4519" s="9"/>
      <c r="G4519" s="4"/>
      <c r="H4519" s="4"/>
      <c r="I4519" s="4"/>
    </row>
    <row r="4520" spans="1:9" x14ac:dyDescent="0.2">
      <c r="A4520" s="11" t="s">
        <v>3519</v>
      </c>
      <c r="B4520" s="8">
        <v>10.02</v>
      </c>
      <c r="C4520" s="5" t="s">
        <v>1205</v>
      </c>
      <c r="D4520" s="5" t="s">
        <v>1205</v>
      </c>
      <c r="E4520" s="4"/>
      <c r="F4520" s="9"/>
      <c r="G4520" s="4"/>
      <c r="H4520" s="4"/>
      <c r="I4520" s="4"/>
    </row>
    <row r="4521" spans="1:9" x14ac:dyDescent="0.2">
      <c r="A4521" s="11" t="s">
        <v>3520</v>
      </c>
      <c r="B4521" s="8">
        <v>10.039999999999999</v>
      </c>
      <c r="C4521" s="5" t="s">
        <v>1205</v>
      </c>
      <c r="D4521" s="5" t="s">
        <v>1205</v>
      </c>
      <c r="E4521" s="4"/>
      <c r="F4521" s="9"/>
      <c r="G4521" s="4"/>
      <c r="H4521" s="4"/>
      <c r="I4521" s="4"/>
    </row>
    <row r="4522" spans="1:9" x14ac:dyDescent="0.2">
      <c r="A4522" s="11" t="s">
        <v>3521</v>
      </c>
      <c r="B4522" s="8">
        <v>10.15</v>
      </c>
      <c r="C4522" s="5" t="s">
        <v>1205</v>
      </c>
      <c r="D4522" s="5" t="s">
        <v>1205</v>
      </c>
      <c r="E4522" s="4"/>
      <c r="F4522" s="9"/>
      <c r="G4522" s="4"/>
      <c r="H4522" s="4"/>
      <c r="I4522" s="4"/>
    </row>
    <row r="4523" spans="1:9" x14ac:dyDescent="0.2">
      <c r="A4523" s="11" t="s">
        <v>3522</v>
      </c>
      <c r="B4523" s="8">
        <v>10.19</v>
      </c>
      <c r="C4523" s="5" t="s">
        <v>1205</v>
      </c>
      <c r="D4523" s="5" t="s">
        <v>1205</v>
      </c>
      <c r="E4523" s="4"/>
      <c r="F4523" s="9"/>
      <c r="G4523" s="4"/>
      <c r="H4523" s="4"/>
      <c r="I4523" s="4"/>
    </row>
    <row r="4524" spans="1:9" x14ac:dyDescent="0.2">
      <c r="A4524" s="11" t="s">
        <v>3523</v>
      </c>
      <c r="B4524" s="8">
        <v>10.220000000000001</v>
      </c>
      <c r="C4524" s="5" t="s">
        <v>1205</v>
      </c>
      <c r="D4524" s="5" t="s">
        <v>1205</v>
      </c>
      <c r="E4524" s="4"/>
      <c r="F4524" s="9"/>
      <c r="G4524" s="4"/>
      <c r="H4524" s="4"/>
      <c r="I4524" s="4"/>
    </row>
    <row r="4525" spans="1:9" x14ac:dyDescent="0.2">
      <c r="A4525" s="11" t="s">
        <v>3524</v>
      </c>
      <c r="B4525" s="8">
        <v>10.18</v>
      </c>
      <c r="C4525" s="5" t="s">
        <v>1205</v>
      </c>
      <c r="D4525" s="5" t="s">
        <v>1205</v>
      </c>
      <c r="E4525" s="4"/>
      <c r="F4525" s="9"/>
      <c r="G4525" s="4"/>
      <c r="H4525" s="4"/>
      <c r="I4525" s="4"/>
    </row>
    <row r="4526" spans="1:9" x14ac:dyDescent="0.2">
      <c r="A4526" s="11" t="s">
        <v>3525</v>
      </c>
      <c r="B4526" s="8">
        <v>10.16</v>
      </c>
      <c r="C4526" s="5" t="s">
        <v>1205</v>
      </c>
      <c r="D4526" s="5" t="s">
        <v>1205</v>
      </c>
      <c r="E4526" s="4"/>
      <c r="F4526" s="9"/>
      <c r="G4526" s="4"/>
      <c r="H4526" s="4"/>
      <c r="I4526" s="4"/>
    </row>
    <row r="4527" spans="1:9" x14ac:dyDescent="0.2">
      <c r="A4527" s="11" t="s">
        <v>3526</v>
      </c>
      <c r="B4527" s="8">
        <v>10.17</v>
      </c>
      <c r="C4527" s="5" t="s">
        <v>1205</v>
      </c>
      <c r="D4527" s="5" t="s">
        <v>1205</v>
      </c>
      <c r="E4527" s="4"/>
      <c r="F4527" s="9"/>
      <c r="G4527" s="4"/>
      <c r="H4527" s="4"/>
      <c r="I4527" s="4"/>
    </row>
    <row r="4528" spans="1:9" x14ac:dyDescent="0.2">
      <c r="A4528" s="11" t="s">
        <v>3527</v>
      </c>
      <c r="B4528" s="8">
        <v>10.14</v>
      </c>
      <c r="C4528" s="5" t="s">
        <v>1205</v>
      </c>
      <c r="D4528" s="5" t="s">
        <v>1205</v>
      </c>
      <c r="E4528" s="4"/>
      <c r="F4528" s="9"/>
      <c r="G4528" s="4"/>
      <c r="H4528" s="4"/>
      <c r="I4528" s="4"/>
    </row>
    <row r="4529" spans="1:9" x14ac:dyDescent="0.2">
      <c r="A4529" s="11" t="s">
        <v>3528</v>
      </c>
      <c r="B4529" s="8">
        <v>10.15</v>
      </c>
      <c r="C4529" s="5" t="s">
        <v>1205</v>
      </c>
      <c r="D4529" s="5" t="s">
        <v>1205</v>
      </c>
      <c r="E4529" s="4"/>
      <c r="F4529" s="9"/>
      <c r="G4529" s="4"/>
      <c r="H4529" s="4"/>
      <c r="I4529" s="4"/>
    </row>
    <row r="4530" spans="1:9" x14ac:dyDescent="0.2">
      <c r="A4530" s="11" t="s">
        <v>3529</v>
      </c>
      <c r="B4530" s="8">
        <v>10.130000000000001</v>
      </c>
      <c r="C4530" s="5" t="s">
        <v>1205</v>
      </c>
      <c r="D4530" s="5" t="s">
        <v>1205</v>
      </c>
      <c r="E4530" s="4"/>
      <c r="F4530" s="9"/>
      <c r="G4530" s="4"/>
      <c r="H4530" s="4"/>
      <c r="I4530" s="4"/>
    </row>
    <row r="4531" spans="1:9" x14ac:dyDescent="0.2">
      <c r="A4531" s="11" t="s">
        <v>3530</v>
      </c>
      <c r="B4531" s="8">
        <v>10.1</v>
      </c>
      <c r="C4531" s="5" t="s">
        <v>1205</v>
      </c>
      <c r="D4531" s="5" t="s">
        <v>1205</v>
      </c>
      <c r="E4531" s="4"/>
      <c r="F4531" s="9"/>
      <c r="G4531" s="4"/>
      <c r="H4531" s="4"/>
      <c r="I4531" s="4"/>
    </row>
    <row r="4532" spans="1:9" x14ac:dyDescent="0.2">
      <c r="A4532" s="11" t="s">
        <v>3531</v>
      </c>
      <c r="B4532" s="8">
        <v>10.130000000000001</v>
      </c>
      <c r="C4532" s="5" t="s">
        <v>1205</v>
      </c>
      <c r="D4532" s="5" t="s">
        <v>1205</v>
      </c>
      <c r="E4532" s="4"/>
      <c r="F4532" s="9"/>
      <c r="G4532" s="4"/>
      <c r="H4532" s="4"/>
      <c r="I4532" s="4"/>
    </row>
    <row r="4533" spans="1:9" x14ac:dyDescent="0.2">
      <c r="A4533" s="11" t="s">
        <v>3532</v>
      </c>
      <c r="B4533" s="8">
        <v>10.17</v>
      </c>
      <c r="C4533" s="5" t="s">
        <v>1205</v>
      </c>
      <c r="D4533" s="5" t="s">
        <v>1205</v>
      </c>
      <c r="E4533" s="4"/>
      <c r="F4533" s="9"/>
      <c r="G4533" s="4"/>
      <c r="H4533" s="4"/>
      <c r="I4533" s="4"/>
    </row>
    <row r="4534" spans="1:9" x14ac:dyDescent="0.2">
      <c r="A4534" s="11" t="s">
        <v>3533</v>
      </c>
      <c r="B4534" s="8">
        <v>10.16</v>
      </c>
      <c r="C4534" s="5" t="s">
        <v>1205</v>
      </c>
      <c r="D4534" s="5" t="s">
        <v>1205</v>
      </c>
      <c r="E4534" s="4"/>
      <c r="F4534" s="9"/>
      <c r="G4534" s="4"/>
      <c r="H4534" s="4"/>
      <c r="I4534" s="4"/>
    </row>
    <row r="4535" spans="1:9" x14ac:dyDescent="0.2">
      <c r="A4535" s="11" t="s">
        <v>3534</v>
      </c>
      <c r="B4535" s="8">
        <v>10.119999999999999</v>
      </c>
      <c r="C4535" s="5" t="s">
        <v>1205</v>
      </c>
      <c r="D4535" s="5" t="s">
        <v>1205</v>
      </c>
      <c r="E4535" s="4"/>
      <c r="F4535" s="9"/>
      <c r="G4535" s="4"/>
      <c r="H4535" s="4"/>
      <c r="I4535" s="4"/>
    </row>
    <row r="4536" spans="1:9" x14ac:dyDescent="0.2">
      <c r="A4536" s="11" t="s">
        <v>3535</v>
      </c>
      <c r="B4536" s="8">
        <v>10.130000000000001</v>
      </c>
      <c r="C4536" s="5" t="s">
        <v>1205</v>
      </c>
      <c r="D4536" s="5" t="s">
        <v>1205</v>
      </c>
      <c r="E4536" s="4"/>
      <c r="F4536" s="9"/>
      <c r="G4536" s="4"/>
      <c r="H4536" s="4"/>
      <c r="I4536" s="4"/>
    </row>
    <row r="4537" spans="1:9" x14ac:dyDescent="0.2">
      <c r="A4537" s="11" t="s">
        <v>3536</v>
      </c>
      <c r="B4537" s="8">
        <v>10.11</v>
      </c>
      <c r="C4537" s="5" t="s">
        <v>1205</v>
      </c>
      <c r="D4537" s="5" t="s">
        <v>1205</v>
      </c>
      <c r="E4537" s="4"/>
      <c r="F4537" s="9"/>
      <c r="G4537" s="4"/>
      <c r="H4537" s="4"/>
      <c r="I4537" s="4"/>
    </row>
    <row r="4538" spans="1:9" x14ac:dyDescent="0.2">
      <c r="A4538" s="11" t="s">
        <v>3537</v>
      </c>
      <c r="B4538" s="8">
        <v>10.11</v>
      </c>
      <c r="C4538" s="5" t="s">
        <v>1205</v>
      </c>
      <c r="D4538" s="5" t="s">
        <v>1205</v>
      </c>
      <c r="E4538" s="4"/>
      <c r="F4538" s="9"/>
      <c r="G4538" s="4"/>
      <c r="H4538" s="4"/>
      <c r="I4538" s="4"/>
    </row>
    <row r="4539" spans="1:9" x14ac:dyDescent="0.2">
      <c r="A4539" s="11" t="s">
        <v>3538</v>
      </c>
      <c r="B4539" s="8">
        <v>10.14</v>
      </c>
      <c r="C4539" s="5" t="s">
        <v>1205</v>
      </c>
      <c r="D4539" s="5" t="s">
        <v>1205</v>
      </c>
      <c r="E4539" s="4"/>
      <c r="F4539" s="9"/>
      <c r="G4539" s="4"/>
      <c r="H4539" s="4"/>
      <c r="I4539" s="4"/>
    </row>
    <row r="4540" spans="1:9" x14ac:dyDescent="0.2">
      <c r="A4540" s="11" t="s">
        <v>3539</v>
      </c>
      <c r="B4540" s="8">
        <v>10.09</v>
      </c>
      <c r="C4540" s="5" t="s">
        <v>1205</v>
      </c>
      <c r="D4540" s="5" t="s">
        <v>1205</v>
      </c>
      <c r="E4540" s="4"/>
      <c r="F4540" s="9"/>
      <c r="G4540" s="4"/>
      <c r="H4540" s="4"/>
      <c r="I4540" s="4"/>
    </row>
    <row r="4541" spans="1:9" x14ac:dyDescent="0.2">
      <c r="A4541" s="11" t="s">
        <v>3540</v>
      </c>
      <c r="B4541" s="8">
        <v>10.06</v>
      </c>
      <c r="C4541" s="5" t="s">
        <v>1205</v>
      </c>
      <c r="D4541" s="5" t="s">
        <v>1205</v>
      </c>
      <c r="E4541" s="4"/>
      <c r="F4541" s="9"/>
      <c r="G4541" s="4"/>
      <c r="H4541" s="4"/>
      <c r="I4541" s="4"/>
    </row>
    <row r="4542" spans="1:9" x14ac:dyDescent="0.2">
      <c r="A4542" s="11" t="s">
        <v>3541</v>
      </c>
      <c r="B4542" s="8">
        <v>10.06</v>
      </c>
      <c r="C4542" s="5" t="s">
        <v>1205</v>
      </c>
      <c r="D4542" s="5" t="s">
        <v>1205</v>
      </c>
      <c r="E4542" s="4"/>
      <c r="F4542" s="9"/>
      <c r="G4542" s="4"/>
      <c r="H4542" s="4"/>
      <c r="I4542" s="4"/>
    </row>
    <row r="4543" spans="1:9" x14ac:dyDescent="0.2">
      <c r="A4543" s="11" t="s">
        <v>3542</v>
      </c>
      <c r="B4543" s="8">
        <v>10.039999999999999</v>
      </c>
      <c r="C4543" s="5" t="s">
        <v>1205</v>
      </c>
      <c r="D4543" s="5" t="s">
        <v>1205</v>
      </c>
      <c r="E4543" s="4"/>
      <c r="F4543" s="9"/>
      <c r="G4543" s="4"/>
      <c r="H4543" s="4"/>
      <c r="I4543" s="4"/>
    </row>
    <row r="4544" spans="1:9" x14ac:dyDescent="0.2">
      <c r="A4544" s="11" t="s">
        <v>3543</v>
      </c>
      <c r="B4544" s="8">
        <v>10.02</v>
      </c>
      <c r="C4544" s="5" t="s">
        <v>1205</v>
      </c>
      <c r="D4544" s="5" t="s">
        <v>1205</v>
      </c>
      <c r="E4544" s="4"/>
      <c r="F4544" s="9"/>
      <c r="G4544" s="4"/>
      <c r="H4544" s="4"/>
      <c r="I4544" s="4"/>
    </row>
    <row r="4545" spans="1:9" x14ac:dyDescent="0.2">
      <c r="A4545" s="11" t="s">
        <v>3544</v>
      </c>
      <c r="B4545" s="8">
        <v>10</v>
      </c>
      <c r="C4545" s="5" t="s">
        <v>1205</v>
      </c>
      <c r="D4545" s="5" t="s">
        <v>1205</v>
      </c>
      <c r="E4545" s="4"/>
      <c r="F4545" s="9"/>
      <c r="G4545" s="4"/>
      <c r="H4545" s="4"/>
      <c r="I4545" s="4"/>
    </row>
    <row r="4546" spans="1:9" x14ac:dyDescent="0.2">
      <c r="A4546" s="11" t="s">
        <v>3545</v>
      </c>
      <c r="B4546" s="8">
        <v>10.02</v>
      </c>
      <c r="C4546" s="5" t="s">
        <v>1205</v>
      </c>
      <c r="D4546" s="5" t="s">
        <v>1205</v>
      </c>
      <c r="E4546" s="4"/>
      <c r="F4546" s="9"/>
      <c r="G4546" s="4"/>
      <c r="H4546" s="4"/>
      <c r="I4546" s="4"/>
    </row>
    <row r="4547" spans="1:9" x14ac:dyDescent="0.2">
      <c r="A4547" s="11" t="s">
        <v>3546</v>
      </c>
      <c r="B4547" s="8">
        <v>10</v>
      </c>
      <c r="C4547" s="5" t="s">
        <v>1205</v>
      </c>
      <c r="D4547" s="5" t="s">
        <v>1205</v>
      </c>
      <c r="E4547" s="4"/>
      <c r="F4547" s="9"/>
      <c r="G4547" s="4"/>
      <c r="H4547" s="4"/>
      <c r="I4547" s="4"/>
    </row>
    <row r="4548" spans="1:9" x14ac:dyDescent="0.2">
      <c r="A4548" s="11" t="s">
        <v>3547</v>
      </c>
      <c r="B4548" s="8">
        <v>9.9700000000000006</v>
      </c>
      <c r="C4548" s="5" t="s">
        <v>1205</v>
      </c>
      <c r="D4548" s="5" t="s">
        <v>1205</v>
      </c>
      <c r="E4548" s="4"/>
      <c r="F4548" s="9"/>
      <c r="G4548" s="4"/>
      <c r="H4548" s="4"/>
      <c r="I4548" s="4"/>
    </row>
    <row r="4549" spans="1:9" x14ac:dyDescent="0.2">
      <c r="A4549" s="11" t="s">
        <v>3548</v>
      </c>
      <c r="B4549" s="8">
        <v>9.93</v>
      </c>
      <c r="C4549" s="5" t="s">
        <v>1205</v>
      </c>
      <c r="D4549" s="5" t="s">
        <v>1205</v>
      </c>
      <c r="E4549" s="4"/>
      <c r="F4549" s="9"/>
      <c r="G4549" s="4"/>
      <c r="H4549" s="4"/>
      <c r="I4549" s="4"/>
    </row>
    <row r="4550" spans="1:9" x14ac:dyDescent="0.2">
      <c r="A4550" s="11" t="s">
        <v>3549</v>
      </c>
      <c r="B4550" s="8">
        <v>9.9499999999999993</v>
      </c>
      <c r="C4550" s="5" t="s">
        <v>1205</v>
      </c>
      <c r="D4550" s="5" t="s">
        <v>1205</v>
      </c>
      <c r="E4550" s="4"/>
      <c r="F4550" s="9"/>
      <c r="G4550" s="4"/>
      <c r="H4550" s="4"/>
      <c r="I4550" s="4"/>
    </row>
    <row r="4551" spans="1:9" x14ac:dyDescent="0.2">
      <c r="A4551" s="11" t="s">
        <v>3550</v>
      </c>
      <c r="B4551" s="8">
        <v>9.9600000000000009</v>
      </c>
      <c r="C4551" s="5" t="s">
        <v>1205</v>
      </c>
      <c r="D4551" s="5" t="s">
        <v>1205</v>
      </c>
      <c r="E4551" s="4"/>
      <c r="F4551" s="9"/>
      <c r="G4551" s="4"/>
      <c r="H4551" s="4"/>
      <c r="I4551" s="4"/>
    </row>
    <row r="4552" spans="1:9" x14ac:dyDescent="0.2">
      <c r="A4552" s="11" t="s">
        <v>3551</v>
      </c>
      <c r="B4552" s="8">
        <v>10</v>
      </c>
      <c r="C4552" s="5" t="s">
        <v>1205</v>
      </c>
      <c r="D4552" s="5" t="s">
        <v>1205</v>
      </c>
      <c r="E4552" s="4"/>
      <c r="F4552" s="9"/>
      <c r="G4552" s="4"/>
      <c r="H4552" s="4"/>
      <c r="I4552" s="4"/>
    </row>
    <row r="4553" spans="1:9" x14ac:dyDescent="0.2">
      <c r="A4553" s="11" t="s">
        <v>3552</v>
      </c>
      <c r="B4553" s="8">
        <v>10</v>
      </c>
      <c r="C4553" s="5" t="s">
        <v>1205</v>
      </c>
      <c r="D4553" s="5" t="s">
        <v>1205</v>
      </c>
      <c r="E4553" s="4"/>
      <c r="F4553" s="9"/>
      <c r="G4553" s="4"/>
      <c r="H4553" s="4"/>
      <c r="I4553" s="4"/>
    </row>
    <row r="4554" spans="1:9" x14ac:dyDescent="0.2">
      <c r="A4554" s="11" t="s">
        <v>3553</v>
      </c>
      <c r="B4554" s="8">
        <v>10.029999999999999</v>
      </c>
      <c r="C4554" s="5" t="s">
        <v>1205</v>
      </c>
      <c r="D4554" s="5" t="s">
        <v>1205</v>
      </c>
      <c r="E4554" s="4"/>
      <c r="F4554" s="9"/>
      <c r="G4554" s="4"/>
      <c r="H4554" s="4"/>
      <c r="I4554" s="4"/>
    </row>
    <row r="4555" spans="1:9" x14ac:dyDescent="0.2">
      <c r="A4555" s="11" t="s">
        <v>3554</v>
      </c>
      <c r="B4555" s="8">
        <v>10</v>
      </c>
      <c r="C4555" s="5" t="s">
        <v>1205</v>
      </c>
      <c r="D4555" s="5" t="s">
        <v>1205</v>
      </c>
      <c r="E4555" s="4"/>
      <c r="F4555" s="9"/>
      <c r="G4555" s="4"/>
      <c r="H4555" s="4"/>
      <c r="I4555" s="4"/>
    </row>
    <row r="4556" spans="1:9" x14ac:dyDescent="0.2">
      <c r="A4556" s="11" t="s">
        <v>3555</v>
      </c>
      <c r="B4556" s="8">
        <v>9.9700000000000006</v>
      </c>
      <c r="C4556" s="5" t="s">
        <v>1205</v>
      </c>
      <c r="D4556" s="5" t="s">
        <v>1205</v>
      </c>
      <c r="E4556" s="4"/>
      <c r="F4556" s="9"/>
      <c r="G4556" s="4"/>
      <c r="H4556" s="4"/>
      <c r="I4556" s="4"/>
    </row>
    <row r="4557" spans="1:9" x14ac:dyDescent="0.2">
      <c r="A4557" s="11" t="s">
        <v>3556</v>
      </c>
      <c r="B4557" s="8">
        <v>9.9600000000000009</v>
      </c>
      <c r="C4557" s="5" t="s">
        <v>1205</v>
      </c>
      <c r="D4557" s="5" t="s">
        <v>1205</v>
      </c>
      <c r="E4557" s="4"/>
      <c r="F4557" s="9"/>
      <c r="G4557" s="4"/>
      <c r="H4557" s="4"/>
      <c r="I4557" s="4"/>
    </row>
    <row r="4558" spans="1:9" x14ac:dyDescent="0.2">
      <c r="A4558" s="11" t="s">
        <v>3557</v>
      </c>
      <c r="B4558" s="8">
        <v>9.98</v>
      </c>
      <c r="C4558" s="5" t="s">
        <v>1205</v>
      </c>
      <c r="D4558" s="5" t="s">
        <v>1205</v>
      </c>
      <c r="E4558" s="4"/>
      <c r="F4558" s="9"/>
      <c r="G4558" s="4"/>
      <c r="H4558" s="4"/>
      <c r="I4558" s="4"/>
    </row>
    <row r="4559" spans="1:9" x14ac:dyDescent="0.2">
      <c r="A4559" s="11" t="s">
        <v>3558</v>
      </c>
      <c r="B4559" s="8">
        <v>9.94</v>
      </c>
      <c r="C4559" s="5" t="s">
        <v>1205</v>
      </c>
      <c r="D4559" s="5" t="s">
        <v>1205</v>
      </c>
      <c r="E4559" s="4"/>
      <c r="F4559" s="9"/>
      <c r="G4559" s="4"/>
      <c r="H4559" s="4"/>
      <c r="I4559" s="4"/>
    </row>
    <row r="4560" spans="1:9" x14ac:dyDescent="0.2">
      <c r="A4560" s="11" t="s">
        <v>3559</v>
      </c>
      <c r="B4560" s="8">
        <v>9.94</v>
      </c>
      <c r="C4560" s="5" t="s">
        <v>1205</v>
      </c>
      <c r="D4560" s="5" t="s">
        <v>1205</v>
      </c>
      <c r="E4560" s="4"/>
      <c r="F4560" s="9"/>
      <c r="G4560" s="4"/>
      <c r="H4560" s="4"/>
      <c r="I4560" s="4"/>
    </row>
    <row r="4561" spans="1:9" x14ac:dyDescent="0.2">
      <c r="A4561" s="11" t="s">
        <v>3560</v>
      </c>
      <c r="B4561" s="8">
        <v>9.93</v>
      </c>
      <c r="C4561" s="5" t="s">
        <v>1205</v>
      </c>
      <c r="D4561" s="5" t="s">
        <v>1205</v>
      </c>
      <c r="E4561" s="4"/>
      <c r="F4561" s="9"/>
      <c r="G4561" s="4"/>
      <c r="H4561" s="4"/>
      <c r="I4561" s="4"/>
    </row>
    <row r="4562" spans="1:9" x14ac:dyDescent="0.2">
      <c r="A4562" s="11" t="s">
        <v>3561</v>
      </c>
      <c r="B4562" s="8">
        <v>9.8800000000000008</v>
      </c>
      <c r="C4562" s="5" t="s">
        <v>1205</v>
      </c>
      <c r="D4562" s="5" t="s">
        <v>1205</v>
      </c>
      <c r="E4562" s="4"/>
      <c r="F4562" s="9"/>
      <c r="G4562" s="4"/>
      <c r="H4562" s="4"/>
      <c r="I4562" s="4"/>
    </row>
    <row r="4563" spans="1:9" x14ac:dyDescent="0.2">
      <c r="A4563" s="11" t="s">
        <v>3562</v>
      </c>
      <c r="B4563" s="8">
        <v>9.8699999999999992</v>
      </c>
      <c r="C4563" s="5" t="s">
        <v>1205</v>
      </c>
      <c r="D4563" s="5" t="s">
        <v>1205</v>
      </c>
      <c r="E4563" s="4"/>
      <c r="F4563" s="9"/>
      <c r="G4563" s="4"/>
      <c r="H4563" s="4"/>
      <c r="I4563" s="4"/>
    </row>
    <row r="4564" spans="1:9" x14ac:dyDescent="0.2">
      <c r="A4564" s="11" t="s">
        <v>3563</v>
      </c>
      <c r="B4564" s="8">
        <v>9.8699999999999992</v>
      </c>
      <c r="C4564" s="5" t="s">
        <v>1205</v>
      </c>
      <c r="D4564" s="5" t="s">
        <v>1205</v>
      </c>
      <c r="E4564" s="4"/>
      <c r="F4564" s="9"/>
      <c r="G4564" s="4"/>
      <c r="H4564" s="4"/>
      <c r="I4564" s="4"/>
    </row>
    <row r="4565" spans="1:9" x14ac:dyDescent="0.2">
      <c r="A4565" s="11" t="s">
        <v>3564</v>
      </c>
      <c r="B4565" s="8">
        <v>9.89</v>
      </c>
      <c r="C4565" s="5" t="s">
        <v>1205</v>
      </c>
      <c r="D4565" s="5" t="s">
        <v>1205</v>
      </c>
      <c r="E4565" s="4"/>
      <c r="F4565" s="9"/>
      <c r="G4565" s="4"/>
      <c r="H4565" s="4"/>
      <c r="I4565" s="4"/>
    </row>
    <row r="4566" spans="1:9" x14ac:dyDescent="0.2">
      <c r="A4566" s="11" t="s">
        <v>3565</v>
      </c>
      <c r="B4566" s="8">
        <v>9.91</v>
      </c>
      <c r="C4566" s="5" t="s">
        <v>1205</v>
      </c>
      <c r="D4566" s="5" t="s">
        <v>1205</v>
      </c>
      <c r="E4566" s="4"/>
      <c r="F4566" s="9"/>
      <c r="G4566" s="4"/>
      <c r="H4566" s="4"/>
      <c r="I4566" s="4"/>
    </row>
    <row r="4567" spans="1:9" x14ac:dyDescent="0.2">
      <c r="A4567" s="11" t="s">
        <v>3566</v>
      </c>
      <c r="B4567" s="8">
        <v>9.92</v>
      </c>
      <c r="C4567" s="5" t="s">
        <v>1205</v>
      </c>
      <c r="D4567" s="5" t="s">
        <v>1205</v>
      </c>
      <c r="E4567" s="4"/>
      <c r="F4567" s="9"/>
      <c r="G4567" s="4"/>
      <c r="H4567" s="4"/>
      <c r="I4567" s="4"/>
    </row>
    <row r="4568" spans="1:9" x14ac:dyDescent="0.2">
      <c r="A4568" s="11" t="s">
        <v>3567</v>
      </c>
      <c r="B4568" s="8">
        <v>9.92</v>
      </c>
      <c r="C4568" s="5" t="s">
        <v>1205</v>
      </c>
      <c r="D4568" s="5" t="s">
        <v>1205</v>
      </c>
      <c r="E4568" s="4"/>
      <c r="F4568" s="9"/>
      <c r="G4568" s="4"/>
      <c r="H4568" s="4"/>
      <c r="I4568" s="4"/>
    </row>
    <row r="4569" spans="1:9" x14ac:dyDescent="0.2">
      <c r="A4569" s="11" t="s">
        <v>3568</v>
      </c>
      <c r="B4569" s="8">
        <v>9.9499999999999993</v>
      </c>
      <c r="C4569" s="5" t="s">
        <v>1205</v>
      </c>
      <c r="D4569" s="5" t="s">
        <v>1205</v>
      </c>
      <c r="E4569" s="4"/>
      <c r="F4569" s="9"/>
      <c r="G4569" s="4"/>
      <c r="H4569" s="4"/>
      <c r="I4569" s="4"/>
    </row>
    <row r="4570" spans="1:9" x14ac:dyDescent="0.2">
      <c r="A4570" s="11" t="s">
        <v>3569</v>
      </c>
      <c r="B4570" s="8">
        <v>9.94</v>
      </c>
      <c r="C4570" s="5" t="s">
        <v>1205</v>
      </c>
      <c r="D4570" s="5" t="s">
        <v>1205</v>
      </c>
      <c r="E4570" s="4"/>
      <c r="F4570" s="9"/>
      <c r="G4570" s="4"/>
      <c r="H4570" s="4"/>
      <c r="I4570" s="4"/>
    </row>
    <row r="4571" spans="1:9" x14ac:dyDescent="0.2">
      <c r="A4571" s="11" t="s">
        <v>3570</v>
      </c>
      <c r="B4571" s="8">
        <v>9.94</v>
      </c>
      <c r="C4571" s="5" t="s">
        <v>1205</v>
      </c>
      <c r="D4571" s="5" t="s">
        <v>1205</v>
      </c>
      <c r="E4571" s="4"/>
      <c r="F4571" s="9"/>
      <c r="G4571" s="4"/>
      <c r="H4571" s="4"/>
      <c r="I4571" s="4"/>
    </row>
    <row r="4572" spans="1:9" x14ac:dyDescent="0.2">
      <c r="A4572" s="11" t="s">
        <v>3571</v>
      </c>
      <c r="B4572" s="8">
        <v>9.92</v>
      </c>
      <c r="C4572" s="5" t="s">
        <v>1205</v>
      </c>
      <c r="D4572" s="5" t="s">
        <v>1205</v>
      </c>
      <c r="E4572" s="4"/>
      <c r="F4572" s="9"/>
      <c r="G4572" s="4"/>
      <c r="H4572" s="4"/>
      <c r="I4572" s="4"/>
    </row>
    <row r="4573" spans="1:9" x14ac:dyDescent="0.2">
      <c r="A4573" s="11" t="s">
        <v>3572</v>
      </c>
      <c r="B4573" s="8">
        <v>9.93</v>
      </c>
      <c r="C4573" s="5" t="s">
        <v>1205</v>
      </c>
      <c r="D4573" s="5" t="s">
        <v>1205</v>
      </c>
      <c r="E4573" s="4"/>
      <c r="F4573" s="9"/>
      <c r="G4573" s="4"/>
      <c r="H4573" s="4"/>
      <c r="I4573" s="4"/>
    </row>
    <row r="4574" spans="1:9" x14ac:dyDescent="0.2">
      <c r="A4574" s="11" t="s">
        <v>3573</v>
      </c>
      <c r="B4574" s="8">
        <v>9.9</v>
      </c>
      <c r="C4574" s="5" t="s">
        <v>1205</v>
      </c>
      <c r="D4574" s="5" t="s">
        <v>1205</v>
      </c>
      <c r="E4574" s="4"/>
      <c r="F4574" s="9"/>
      <c r="G4574" s="4"/>
      <c r="H4574" s="4"/>
      <c r="I4574" s="4"/>
    </row>
    <row r="4575" spans="1:9" x14ac:dyDescent="0.2">
      <c r="A4575" s="11" t="s">
        <v>3574</v>
      </c>
      <c r="B4575" s="8">
        <v>9.9</v>
      </c>
      <c r="C4575" s="5" t="s">
        <v>1205</v>
      </c>
      <c r="D4575" s="5" t="s">
        <v>1205</v>
      </c>
      <c r="E4575" s="4"/>
      <c r="F4575" s="9"/>
      <c r="G4575" s="4"/>
      <c r="H4575" s="4"/>
      <c r="I4575" s="4"/>
    </row>
    <row r="4576" spans="1:9" x14ac:dyDescent="0.2">
      <c r="A4576" s="11" t="s">
        <v>3575</v>
      </c>
      <c r="B4576" s="8">
        <v>9.89</v>
      </c>
      <c r="C4576" s="5" t="s">
        <v>1205</v>
      </c>
      <c r="D4576" s="5" t="s">
        <v>1205</v>
      </c>
      <c r="E4576" s="4"/>
      <c r="F4576" s="9"/>
      <c r="G4576" s="4"/>
      <c r="H4576" s="4"/>
      <c r="I4576" s="4"/>
    </row>
    <row r="4577" spans="1:9" x14ac:dyDescent="0.2">
      <c r="A4577" s="11" t="s">
        <v>3576</v>
      </c>
      <c r="B4577" s="8">
        <v>9.91</v>
      </c>
      <c r="C4577" s="5" t="s">
        <v>1205</v>
      </c>
      <c r="D4577" s="5" t="s">
        <v>1205</v>
      </c>
      <c r="E4577" s="4"/>
      <c r="F4577" s="9"/>
      <c r="G4577" s="4"/>
      <c r="H4577" s="4"/>
      <c r="I4577" s="4"/>
    </row>
    <row r="4578" spans="1:9" x14ac:dyDescent="0.2">
      <c r="A4578" s="11" t="s">
        <v>3577</v>
      </c>
      <c r="B4578" s="8">
        <v>9.89</v>
      </c>
      <c r="C4578" s="5" t="s">
        <v>1205</v>
      </c>
      <c r="D4578" s="5" t="s">
        <v>1205</v>
      </c>
      <c r="E4578" s="4"/>
      <c r="F4578" s="9"/>
      <c r="G4578" s="4"/>
      <c r="H4578" s="4"/>
      <c r="I4578" s="4"/>
    </row>
    <row r="4579" spans="1:9" x14ac:dyDescent="0.2">
      <c r="A4579" s="11" t="s">
        <v>3578</v>
      </c>
      <c r="B4579" s="8">
        <v>9.9</v>
      </c>
      <c r="C4579" s="5" t="s">
        <v>1205</v>
      </c>
      <c r="D4579" s="5" t="s">
        <v>1205</v>
      </c>
      <c r="E4579" s="4"/>
      <c r="F4579" s="9"/>
      <c r="G4579" s="4"/>
      <c r="H4579" s="4"/>
      <c r="I4579" s="4"/>
    </row>
    <row r="4580" spans="1:9" x14ac:dyDescent="0.2">
      <c r="A4580" s="11" t="s">
        <v>3579</v>
      </c>
      <c r="B4580" s="8">
        <v>9.93</v>
      </c>
      <c r="C4580" s="5" t="s">
        <v>1205</v>
      </c>
      <c r="D4580" s="5" t="s">
        <v>1205</v>
      </c>
      <c r="E4580" s="4"/>
      <c r="F4580" s="9"/>
      <c r="G4580" s="4"/>
      <c r="H4580" s="4"/>
      <c r="I4580" s="4"/>
    </row>
    <row r="4581" spans="1:9" x14ac:dyDescent="0.2">
      <c r="A4581" s="11" t="s">
        <v>3580</v>
      </c>
      <c r="B4581" s="8">
        <v>9.8800000000000008</v>
      </c>
      <c r="C4581" s="5" t="s">
        <v>1205</v>
      </c>
      <c r="D4581" s="5" t="s">
        <v>1205</v>
      </c>
      <c r="E4581" s="4"/>
      <c r="F4581" s="9"/>
      <c r="G4581" s="4"/>
      <c r="H4581" s="4"/>
      <c r="I4581" s="4"/>
    </row>
    <row r="4582" spans="1:9" x14ac:dyDescent="0.2">
      <c r="A4582" s="11" t="s">
        <v>3581</v>
      </c>
      <c r="B4582" s="8">
        <v>9.8800000000000008</v>
      </c>
      <c r="C4582" s="5" t="s">
        <v>1205</v>
      </c>
      <c r="D4582" s="5" t="s">
        <v>1205</v>
      </c>
      <c r="E4582" s="4"/>
      <c r="F4582" s="9"/>
      <c r="G4582" s="4"/>
      <c r="H4582" s="4"/>
      <c r="I4582" s="4"/>
    </row>
    <row r="4583" spans="1:9" x14ac:dyDescent="0.2">
      <c r="A4583" s="11" t="s">
        <v>3582</v>
      </c>
      <c r="B4583" s="8">
        <v>9.9</v>
      </c>
      <c r="C4583" s="5" t="s">
        <v>1205</v>
      </c>
      <c r="D4583" s="5" t="s">
        <v>1205</v>
      </c>
      <c r="E4583" s="4"/>
      <c r="F4583" s="9"/>
      <c r="G4583" s="4"/>
      <c r="H4583" s="4"/>
      <c r="I4583" s="4"/>
    </row>
    <row r="4584" spans="1:9" x14ac:dyDescent="0.2">
      <c r="A4584" s="11" t="s">
        <v>3583</v>
      </c>
      <c r="B4584" s="8">
        <v>9.89</v>
      </c>
      <c r="C4584" s="5" t="s">
        <v>1205</v>
      </c>
      <c r="D4584" s="5" t="s">
        <v>1205</v>
      </c>
      <c r="E4584" s="4"/>
      <c r="F4584" s="9"/>
      <c r="G4584" s="4"/>
      <c r="H4584" s="4"/>
      <c r="I4584" s="4"/>
    </row>
    <row r="4585" spans="1:9" x14ac:dyDescent="0.2">
      <c r="A4585" s="11" t="s">
        <v>3584</v>
      </c>
      <c r="B4585" s="8">
        <v>9.83</v>
      </c>
      <c r="C4585" s="5" t="s">
        <v>1205</v>
      </c>
      <c r="D4585" s="5" t="s">
        <v>1205</v>
      </c>
      <c r="E4585" s="4"/>
      <c r="F4585" s="9"/>
      <c r="G4585" s="4"/>
      <c r="H4585" s="4"/>
      <c r="I4585" s="4"/>
    </row>
    <row r="4586" spans="1:9" x14ac:dyDescent="0.2">
      <c r="A4586" s="11" t="s">
        <v>3585</v>
      </c>
      <c r="B4586" s="8">
        <v>9.9</v>
      </c>
      <c r="C4586" s="5" t="s">
        <v>1205</v>
      </c>
      <c r="D4586" s="5" t="s">
        <v>1205</v>
      </c>
      <c r="E4586" s="4"/>
      <c r="F4586" s="9"/>
      <c r="G4586" s="4"/>
      <c r="H4586" s="4"/>
      <c r="I4586" s="4"/>
    </row>
    <row r="4587" spans="1:9" x14ac:dyDescent="0.2">
      <c r="A4587" s="11" t="s">
        <v>3586</v>
      </c>
      <c r="B4587" s="8">
        <v>9.8699999999999992</v>
      </c>
      <c r="C4587" s="5" t="s">
        <v>1205</v>
      </c>
      <c r="D4587" s="5" t="s">
        <v>1205</v>
      </c>
      <c r="E4587" s="4"/>
      <c r="F4587" s="9"/>
      <c r="G4587" s="4"/>
      <c r="H4587" s="4"/>
      <c r="I4587" s="4"/>
    </row>
    <row r="4588" spans="1:9" x14ac:dyDescent="0.2">
      <c r="A4588" s="11" t="s">
        <v>3587</v>
      </c>
      <c r="B4588" s="8">
        <v>9.89</v>
      </c>
      <c r="C4588" s="5" t="s">
        <v>1205</v>
      </c>
      <c r="D4588" s="5" t="s">
        <v>1205</v>
      </c>
      <c r="E4588" s="4"/>
      <c r="F4588" s="9"/>
      <c r="G4588" s="4"/>
      <c r="H4588" s="4"/>
      <c r="I4588" s="4"/>
    </row>
    <row r="4589" spans="1:9" x14ac:dyDescent="0.2">
      <c r="A4589" s="11" t="s">
        <v>3588</v>
      </c>
      <c r="B4589" s="8">
        <v>9.85</v>
      </c>
      <c r="C4589" s="5" t="s">
        <v>1205</v>
      </c>
      <c r="D4589" s="5" t="s">
        <v>1205</v>
      </c>
      <c r="E4589" s="4"/>
      <c r="F4589" s="9"/>
      <c r="G4589" s="4"/>
      <c r="H4589" s="4"/>
      <c r="I4589" s="4"/>
    </row>
    <row r="4590" spans="1:9" x14ac:dyDescent="0.2">
      <c r="A4590" s="4"/>
      <c r="B4590" s="4"/>
      <c r="C4590" s="4"/>
      <c r="D4590" s="4"/>
      <c r="E4590" s="4"/>
      <c r="F4590" s="4"/>
      <c r="G4590" s="4"/>
      <c r="H4590" s="4"/>
      <c r="I4590" s="4"/>
    </row>
    <row r="4591" spans="1:9" x14ac:dyDescent="0.2">
      <c r="A4591" s="4"/>
      <c r="B4591" s="4"/>
      <c r="C4591" s="4"/>
      <c r="D4591" s="4"/>
      <c r="E4591" s="4"/>
      <c r="F4591" s="4"/>
      <c r="G4591" s="4"/>
      <c r="H4591" s="4"/>
      <c r="I4591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96A60-BE6D-A443-9A8E-C3AA220D8F51}">
  <dimension ref="A1:F1567"/>
  <sheetViews>
    <sheetView zoomScale="90" workbookViewId="0">
      <selection activeCell="F35" sqref="F35"/>
    </sheetView>
  </sheetViews>
  <sheetFormatPr baseColWidth="10" defaultRowHeight="15" x14ac:dyDescent="0.2"/>
  <cols>
    <col min="2" max="2" width="11.33203125" bestFit="1" customWidth="1"/>
    <col min="3" max="3" width="15" bestFit="1" customWidth="1"/>
    <col min="5" max="5" width="12" bestFit="1" customWidth="1"/>
    <col min="6" max="6" width="15" bestFit="1" customWidth="1"/>
  </cols>
  <sheetData>
    <row r="1" spans="1:6" x14ac:dyDescent="0.2">
      <c r="B1" t="s">
        <v>3589</v>
      </c>
      <c r="C1" t="s">
        <v>3590</v>
      </c>
      <c r="D1" t="s">
        <v>3591</v>
      </c>
      <c r="E1" t="s">
        <v>3592</v>
      </c>
      <c r="F1" s="7" t="s">
        <v>3593</v>
      </c>
    </row>
    <row r="2" spans="1:6" x14ac:dyDescent="0.2">
      <c r="A2" s="1">
        <v>45198</v>
      </c>
      <c r="B2" cm="1">
        <f t="array" ref="B2:B1567">_xlfn.XLOOKUP(A2:A1567,'MSCI World EUR'!A8:A1534,'MSCI World EUR'!B8:B1534)</f>
        <v>275.185</v>
      </c>
      <c r="C2" cm="1">
        <f t="array" ref="C2:C1567">_xlfn.XLOOKUP(A2:A1567,'Bloom Glob Agg Bond Hedg to EUR'!A7:A1567,'Bloom Glob Agg Bond Hedg to EUR'!B7:B1567)</f>
        <v>199.59020000000001</v>
      </c>
      <c r="D2" cm="1">
        <f t="array" ref="D2:D1567">_xlfn.SEQUENCE(COUNT(A2:A1567),,0.5,0)</f>
        <v>0.5</v>
      </c>
      <c r="E2" cm="1">
        <f t="array" ref="E2:E1567">1-D2:D1567</f>
        <v>0.5</v>
      </c>
      <c r="F2" s="8" cm="1">
        <f t="array" ref="F2:F1567">_xlfn.ANCHORARRAY(D2)*_xlfn.ANCHORARRAY(B2)+_xlfn.ANCHORARRAY(C2)*_xlfn.ANCHORARRAY(E2)</f>
        <v>237.38760000000002</v>
      </c>
    </row>
    <row r="3" spans="1:6" x14ac:dyDescent="0.2">
      <c r="A3" s="1">
        <v>45197</v>
      </c>
      <c r="B3">
        <v>276.07900000000001</v>
      </c>
      <c r="C3">
        <v>199.1782</v>
      </c>
      <c r="D3">
        <v>0.5</v>
      </c>
      <c r="E3">
        <v>0.5</v>
      </c>
      <c r="F3" s="8">
        <v>237.62860000000001</v>
      </c>
    </row>
    <row r="4" spans="1:6" x14ac:dyDescent="0.2">
      <c r="A4" s="1">
        <v>45196</v>
      </c>
      <c r="B4">
        <v>275.96800000000002</v>
      </c>
      <c r="C4">
        <v>199.41239999999999</v>
      </c>
      <c r="D4">
        <v>0.5</v>
      </c>
      <c r="E4">
        <v>0.5</v>
      </c>
      <c r="F4" s="8">
        <v>237.6902</v>
      </c>
    </row>
    <row r="5" spans="1:6" x14ac:dyDescent="0.2">
      <c r="A5" s="1">
        <v>45195</v>
      </c>
      <c r="B5">
        <v>274.46600000000001</v>
      </c>
      <c r="C5">
        <v>199.8809</v>
      </c>
      <c r="D5">
        <v>0.5</v>
      </c>
      <c r="E5">
        <v>0.5</v>
      </c>
      <c r="F5" s="8">
        <v>237.17345</v>
      </c>
    </row>
    <row r="6" spans="1:6" x14ac:dyDescent="0.2">
      <c r="A6" s="1">
        <v>45194</v>
      </c>
      <c r="B6">
        <v>278.00900000000001</v>
      </c>
      <c r="C6">
        <v>200.08539999999999</v>
      </c>
      <c r="D6">
        <v>0.5</v>
      </c>
      <c r="E6">
        <v>0.5</v>
      </c>
      <c r="F6" s="8">
        <v>239.0472</v>
      </c>
    </row>
    <row r="7" spans="1:6" x14ac:dyDescent="0.2">
      <c r="A7" s="1">
        <v>45191</v>
      </c>
      <c r="B7">
        <v>275.91500000000002</v>
      </c>
      <c r="C7">
        <v>200.91929999999999</v>
      </c>
      <c r="D7">
        <v>0.5</v>
      </c>
      <c r="E7">
        <v>0.5</v>
      </c>
      <c r="F7" s="8">
        <v>238.41714999999999</v>
      </c>
    </row>
    <row r="8" spans="1:6" x14ac:dyDescent="0.2">
      <c r="A8" s="1">
        <v>45190</v>
      </c>
      <c r="B8">
        <v>276.459</v>
      </c>
      <c r="C8">
        <v>200.6206</v>
      </c>
      <c r="D8">
        <v>0.5</v>
      </c>
      <c r="E8">
        <v>0.5</v>
      </c>
      <c r="F8" s="8">
        <v>238.53980000000001</v>
      </c>
    </row>
    <row r="9" spans="1:6" x14ac:dyDescent="0.2">
      <c r="A9" s="1">
        <v>45189</v>
      </c>
      <c r="B9">
        <v>279.71499999999997</v>
      </c>
      <c r="C9">
        <v>201.3843</v>
      </c>
      <c r="D9">
        <v>0.5</v>
      </c>
      <c r="E9">
        <v>0.5</v>
      </c>
      <c r="F9" s="8">
        <v>240.54964999999999</v>
      </c>
    </row>
    <row r="10" spans="1:6" x14ac:dyDescent="0.2">
      <c r="A10" s="1">
        <v>45188</v>
      </c>
      <c r="B10">
        <v>281.90199999999999</v>
      </c>
      <c r="C10">
        <v>201.29589999999999</v>
      </c>
      <c r="D10">
        <v>0.5</v>
      </c>
      <c r="E10">
        <v>0.5</v>
      </c>
      <c r="F10" s="8">
        <v>241.59895</v>
      </c>
    </row>
    <row r="11" spans="1:6" x14ac:dyDescent="0.2">
      <c r="A11" s="1">
        <v>45187</v>
      </c>
      <c r="B11">
        <v>282.76</v>
      </c>
      <c r="C11">
        <v>201.63</v>
      </c>
      <c r="D11">
        <v>0.5</v>
      </c>
      <c r="E11">
        <v>0.5</v>
      </c>
      <c r="F11" s="8">
        <v>242.19499999999999</v>
      </c>
    </row>
    <row r="12" spans="1:6" x14ac:dyDescent="0.2">
      <c r="A12" s="1">
        <v>45184</v>
      </c>
      <c r="B12">
        <v>283.46199999999999</v>
      </c>
      <c r="C12">
        <v>201.70580000000001</v>
      </c>
      <c r="D12">
        <v>0.5</v>
      </c>
      <c r="E12">
        <v>0.5</v>
      </c>
      <c r="F12" s="8">
        <v>242.5839</v>
      </c>
    </row>
    <row r="13" spans="1:6" x14ac:dyDescent="0.2">
      <c r="A13" s="1">
        <v>45183</v>
      </c>
      <c r="B13">
        <v>285.56599999999997</v>
      </c>
      <c r="C13">
        <v>202.21960000000001</v>
      </c>
      <c r="D13">
        <v>0.5</v>
      </c>
      <c r="E13">
        <v>0.5</v>
      </c>
      <c r="F13" s="8">
        <v>243.89279999999999</v>
      </c>
    </row>
    <row r="14" spans="1:6" x14ac:dyDescent="0.2">
      <c r="A14" s="1">
        <v>45182</v>
      </c>
      <c r="B14">
        <v>281.16800000000001</v>
      </c>
      <c r="C14">
        <v>202.0608</v>
      </c>
      <c r="D14">
        <v>0.5</v>
      </c>
      <c r="E14">
        <v>0.5</v>
      </c>
      <c r="F14" s="8">
        <v>241.61439999999999</v>
      </c>
    </row>
    <row r="15" spans="1:6" x14ac:dyDescent="0.2">
      <c r="A15" s="1">
        <v>45181</v>
      </c>
      <c r="B15">
        <v>281.73099999999999</v>
      </c>
      <c r="C15">
        <v>201.92089999999999</v>
      </c>
      <c r="D15">
        <v>0.5</v>
      </c>
      <c r="E15">
        <v>0.5</v>
      </c>
      <c r="F15" s="8">
        <v>241.82594999999998</v>
      </c>
    </row>
    <row r="16" spans="1:6" x14ac:dyDescent="0.2">
      <c r="A16" s="1">
        <v>45180</v>
      </c>
      <c r="B16">
        <v>282.17</v>
      </c>
      <c r="C16">
        <v>201.83019999999999</v>
      </c>
      <c r="D16">
        <v>0.5</v>
      </c>
      <c r="E16">
        <v>0.5</v>
      </c>
      <c r="F16" s="8">
        <v>242.0001</v>
      </c>
    </row>
    <row r="17" spans="1:6" x14ac:dyDescent="0.2">
      <c r="A17" s="1">
        <v>45177</v>
      </c>
      <c r="B17">
        <v>281.01900000000001</v>
      </c>
      <c r="C17">
        <v>202.26669999999999</v>
      </c>
      <c r="D17">
        <v>0.5</v>
      </c>
      <c r="E17">
        <v>0.5</v>
      </c>
      <c r="F17" s="8">
        <v>241.64285000000001</v>
      </c>
    </row>
    <row r="18" spans="1:6" x14ac:dyDescent="0.2">
      <c r="A18" s="1">
        <v>45176</v>
      </c>
      <c r="B18">
        <v>281.12</v>
      </c>
      <c r="C18">
        <v>202.0479</v>
      </c>
      <c r="D18">
        <v>0.5</v>
      </c>
      <c r="E18">
        <v>0.5</v>
      </c>
      <c r="F18" s="8">
        <v>241.58395000000002</v>
      </c>
    </row>
    <row r="19" spans="1:6" x14ac:dyDescent="0.2">
      <c r="A19" s="1">
        <v>45175</v>
      </c>
      <c r="B19">
        <v>281.87099999999998</v>
      </c>
      <c r="C19">
        <v>201.72219999999999</v>
      </c>
      <c r="D19">
        <v>0.5</v>
      </c>
      <c r="E19">
        <v>0.5</v>
      </c>
      <c r="F19" s="8">
        <v>241.79659999999998</v>
      </c>
    </row>
    <row r="20" spans="1:6" x14ac:dyDescent="0.2">
      <c r="A20" s="1">
        <v>45174</v>
      </c>
      <c r="B20">
        <v>283.54000000000002</v>
      </c>
      <c r="C20">
        <v>202.0138</v>
      </c>
      <c r="D20">
        <v>0.5</v>
      </c>
      <c r="E20">
        <v>0.5</v>
      </c>
      <c r="F20" s="8">
        <v>242.77690000000001</v>
      </c>
    </row>
    <row r="21" spans="1:6" x14ac:dyDescent="0.2">
      <c r="A21" s="1">
        <v>45173</v>
      </c>
      <c r="B21">
        <v>283.09800000000001</v>
      </c>
      <c r="C21">
        <v>202.6661</v>
      </c>
      <c r="D21">
        <v>0.5</v>
      </c>
      <c r="E21">
        <v>0.5</v>
      </c>
      <c r="F21" s="8">
        <v>242.88204999999999</v>
      </c>
    </row>
    <row r="22" spans="1:6" x14ac:dyDescent="0.2">
      <c r="A22" s="1">
        <v>45170</v>
      </c>
      <c r="B22">
        <v>282.459</v>
      </c>
      <c r="C22">
        <v>202.90479999999999</v>
      </c>
      <c r="D22">
        <v>0.5</v>
      </c>
      <c r="E22">
        <v>0.5</v>
      </c>
      <c r="F22" s="8">
        <v>242.68189999999998</v>
      </c>
    </row>
    <row r="23" spans="1:6" x14ac:dyDescent="0.2">
      <c r="A23" s="1">
        <v>45169</v>
      </c>
      <c r="B23">
        <v>280.93400000000003</v>
      </c>
      <c r="C23">
        <v>203.48500000000001</v>
      </c>
      <c r="D23">
        <v>0.5</v>
      </c>
      <c r="E23">
        <v>0.5</v>
      </c>
      <c r="F23" s="8">
        <v>242.20950000000002</v>
      </c>
    </row>
    <row r="24" spans="1:6" x14ac:dyDescent="0.2">
      <c r="A24" s="1">
        <v>45168</v>
      </c>
      <c r="B24">
        <v>279.52</v>
      </c>
      <c r="C24">
        <v>203.05670000000001</v>
      </c>
      <c r="D24">
        <v>0.5</v>
      </c>
      <c r="E24">
        <v>0.5</v>
      </c>
      <c r="F24" s="8">
        <v>241.28834999999998</v>
      </c>
    </row>
    <row r="25" spans="1:6" x14ac:dyDescent="0.2">
      <c r="A25" s="1">
        <v>45167</v>
      </c>
      <c r="B25">
        <v>280.57799999999997</v>
      </c>
      <c r="C25">
        <v>203.11529999999999</v>
      </c>
      <c r="D25">
        <v>0.5</v>
      </c>
      <c r="E25">
        <v>0.5</v>
      </c>
      <c r="F25" s="8">
        <v>241.84664999999998</v>
      </c>
    </row>
    <row r="26" spans="1:6" x14ac:dyDescent="0.2">
      <c r="A26" s="1">
        <v>45166</v>
      </c>
      <c r="B26">
        <v>277.42700000000002</v>
      </c>
      <c r="C26">
        <v>202.3348</v>
      </c>
      <c r="D26">
        <v>0.5</v>
      </c>
      <c r="E26">
        <v>0.5</v>
      </c>
      <c r="F26" s="8">
        <v>239.8809</v>
      </c>
    </row>
    <row r="27" spans="1:6" x14ac:dyDescent="0.2">
      <c r="A27" s="1">
        <v>45163</v>
      </c>
      <c r="B27">
        <v>276.08</v>
      </c>
      <c r="C27">
        <v>202.15649999999999</v>
      </c>
      <c r="D27">
        <v>0.5</v>
      </c>
      <c r="E27">
        <v>0.5</v>
      </c>
      <c r="F27" s="8">
        <v>239.11824999999999</v>
      </c>
    </row>
    <row r="28" spans="1:6" x14ac:dyDescent="0.2">
      <c r="A28" s="1">
        <v>45162</v>
      </c>
      <c r="B28">
        <v>273.78199999999998</v>
      </c>
      <c r="C28">
        <v>202.31989999999999</v>
      </c>
      <c r="D28">
        <v>0.5</v>
      </c>
      <c r="E28">
        <v>0.5</v>
      </c>
      <c r="F28" s="8">
        <v>238.05095</v>
      </c>
    </row>
    <row r="29" spans="1:6" x14ac:dyDescent="0.2">
      <c r="A29" s="1">
        <v>45161</v>
      </c>
      <c r="B29">
        <v>276.56599999999997</v>
      </c>
      <c r="C29">
        <v>202.45930000000001</v>
      </c>
      <c r="D29">
        <v>0.5</v>
      </c>
      <c r="E29">
        <v>0.5</v>
      </c>
      <c r="F29" s="8">
        <v>239.51265000000001</v>
      </c>
    </row>
    <row r="30" spans="1:6" x14ac:dyDescent="0.2">
      <c r="A30" s="1">
        <v>45160</v>
      </c>
      <c r="B30">
        <v>273.78100000000001</v>
      </c>
      <c r="C30">
        <v>201.11060000000001</v>
      </c>
      <c r="D30">
        <v>0.5</v>
      </c>
      <c r="E30">
        <v>0.5</v>
      </c>
      <c r="F30" s="8">
        <v>237.44580000000002</v>
      </c>
    </row>
    <row r="31" spans="1:6" x14ac:dyDescent="0.2">
      <c r="A31" s="1">
        <v>45159</v>
      </c>
      <c r="B31">
        <v>272.976</v>
      </c>
      <c r="C31">
        <v>200.89179999999999</v>
      </c>
      <c r="D31">
        <v>0.5</v>
      </c>
      <c r="E31">
        <v>0.5</v>
      </c>
      <c r="F31" s="8">
        <v>236.93389999999999</v>
      </c>
    </row>
    <row r="32" spans="1:6" x14ac:dyDescent="0.2">
      <c r="A32" s="1">
        <v>45156</v>
      </c>
      <c r="B32">
        <v>272.10500000000002</v>
      </c>
      <c r="C32">
        <v>201.58959999999999</v>
      </c>
      <c r="D32">
        <v>0.5</v>
      </c>
      <c r="E32">
        <v>0.5</v>
      </c>
      <c r="F32" s="8">
        <v>236.84730000000002</v>
      </c>
    </row>
    <row r="33" spans="1:6" x14ac:dyDescent="0.2">
      <c r="A33" s="1">
        <v>45155</v>
      </c>
      <c r="B33">
        <v>272.11099999999999</v>
      </c>
      <c r="C33">
        <v>201.1611</v>
      </c>
      <c r="D33">
        <v>0.5</v>
      </c>
      <c r="E33">
        <v>0.5</v>
      </c>
      <c r="F33" s="8">
        <v>236.63605000000001</v>
      </c>
    </row>
    <row r="34" spans="1:6" x14ac:dyDescent="0.2">
      <c r="A34" s="1">
        <v>45154</v>
      </c>
      <c r="B34">
        <v>273.90199999999999</v>
      </c>
      <c r="C34">
        <v>201.5428</v>
      </c>
      <c r="D34">
        <v>0.5</v>
      </c>
      <c r="E34">
        <v>0.5</v>
      </c>
      <c r="F34" s="8">
        <v>237.72239999999999</v>
      </c>
    </row>
    <row r="35" spans="1:6" x14ac:dyDescent="0.2">
      <c r="A35" s="1">
        <v>45153</v>
      </c>
      <c r="B35" t="e">
        <v>#N/A</v>
      </c>
      <c r="C35">
        <v>201.73740000000001</v>
      </c>
      <c r="D35">
        <v>0.5</v>
      </c>
      <c r="E35">
        <v>0.5</v>
      </c>
      <c r="F35" s="8" t="e">
        <v>#N/A</v>
      </c>
    </row>
    <row r="36" spans="1:6" x14ac:dyDescent="0.2">
      <c r="A36" s="1">
        <v>45152</v>
      </c>
      <c r="B36">
        <v>278.762</v>
      </c>
      <c r="C36">
        <v>202.08629999999999</v>
      </c>
      <c r="D36">
        <v>0.5</v>
      </c>
      <c r="E36">
        <v>0.5</v>
      </c>
      <c r="F36" s="8">
        <v>240.42415</v>
      </c>
    </row>
    <row r="37" spans="1:6" x14ac:dyDescent="0.2">
      <c r="A37" s="1">
        <v>45149</v>
      </c>
      <c r="B37">
        <v>276.66300000000001</v>
      </c>
      <c r="C37">
        <v>202.3775</v>
      </c>
      <c r="D37">
        <v>0.5</v>
      </c>
      <c r="E37">
        <v>0.5</v>
      </c>
      <c r="F37" s="8">
        <v>239.52025</v>
      </c>
    </row>
    <row r="38" spans="1:6" x14ac:dyDescent="0.2">
      <c r="A38" s="1">
        <v>45148</v>
      </c>
      <c r="B38">
        <v>276.61500000000001</v>
      </c>
      <c r="C38">
        <v>203.0455</v>
      </c>
      <c r="D38">
        <v>0.5</v>
      </c>
      <c r="E38">
        <v>0.5</v>
      </c>
      <c r="F38" s="8">
        <v>239.83025000000001</v>
      </c>
    </row>
    <row r="39" spans="1:6" x14ac:dyDescent="0.2">
      <c r="A39" s="1">
        <v>45147</v>
      </c>
      <c r="B39">
        <v>276.70600000000002</v>
      </c>
      <c r="C39">
        <v>203.715</v>
      </c>
      <c r="D39">
        <v>0.5</v>
      </c>
      <c r="E39">
        <v>0.5</v>
      </c>
      <c r="F39" s="8">
        <v>240.21050000000002</v>
      </c>
    </row>
    <row r="40" spans="1:6" x14ac:dyDescent="0.2">
      <c r="A40" s="1">
        <v>45146</v>
      </c>
      <c r="B40">
        <v>278.74099999999999</v>
      </c>
      <c r="C40">
        <v>203.60339999999999</v>
      </c>
      <c r="D40">
        <v>0.5</v>
      </c>
      <c r="E40">
        <v>0.5</v>
      </c>
      <c r="F40" s="8">
        <v>241.17219999999998</v>
      </c>
    </row>
    <row r="41" spans="1:6" x14ac:dyDescent="0.2">
      <c r="A41" s="1">
        <v>45145</v>
      </c>
      <c r="B41">
        <v>278.75099999999998</v>
      </c>
      <c r="C41">
        <v>202.83840000000001</v>
      </c>
      <c r="D41">
        <v>0.5</v>
      </c>
      <c r="E41">
        <v>0.5</v>
      </c>
      <c r="F41" s="8">
        <v>240.79469999999998</v>
      </c>
    </row>
    <row r="42" spans="1:6" x14ac:dyDescent="0.2">
      <c r="A42" s="1">
        <v>45142</v>
      </c>
      <c r="B42">
        <v>276.66199999999998</v>
      </c>
      <c r="C42">
        <v>202.98840000000001</v>
      </c>
      <c r="D42">
        <v>0.5</v>
      </c>
      <c r="E42">
        <v>0.5</v>
      </c>
      <c r="F42" s="8">
        <v>239.8252</v>
      </c>
    </row>
    <row r="43" spans="1:6" x14ac:dyDescent="0.2">
      <c r="A43" s="1">
        <v>45141</v>
      </c>
      <c r="B43">
        <v>279.28800000000001</v>
      </c>
      <c r="C43">
        <v>202.1679</v>
      </c>
      <c r="D43">
        <v>0.5</v>
      </c>
      <c r="E43">
        <v>0.5</v>
      </c>
      <c r="F43" s="8">
        <v>240.72795000000002</v>
      </c>
    </row>
    <row r="44" spans="1:6" x14ac:dyDescent="0.2">
      <c r="A44" s="1">
        <v>45140</v>
      </c>
      <c r="B44">
        <v>280.39999999999998</v>
      </c>
      <c r="C44">
        <v>203.0334</v>
      </c>
      <c r="D44">
        <v>0.5</v>
      </c>
      <c r="E44">
        <v>0.5</v>
      </c>
      <c r="F44" s="8">
        <v>241.7167</v>
      </c>
    </row>
    <row r="45" spans="1:6" x14ac:dyDescent="0.2">
      <c r="A45" s="1">
        <v>45139</v>
      </c>
      <c r="B45">
        <v>283.52999999999997</v>
      </c>
      <c r="C45">
        <v>203.32210000000001</v>
      </c>
      <c r="D45">
        <v>0.5</v>
      </c>
      <c r="E45">
        <v>0.5</v>
      </c>
      <c r="F45" s="8">
        <v>243.42604999999998</v>
      </c>
    </row>
    <row r="46" spans="1:6" x14ac:dyDescent="0.2">
      <c r="A46" s="1">
        <v>45138</v>
      </c>
      <c r="B46">
        <v>283.80099999999999</v>
      </c>
      <c r="C46">
        <v>204.09350000000001</v>
      </c>
      <c r="D46">
        <v>0.5</v>
      </c>
      <c r="E46">
        <v>0.5</v>
      </c>
      <c r="F46" s="8">
        <v>243.94725</v>
      </c>
    </row>
    <row r="47" spans="1:6" x14ac:dyDescent="0.2">
      <c r="A47" s="1">
        <v>45135</v>
      </c>
      <c r="B47">
        <v>282.94600000000003</v>
      </c>
      <c r="C47">
        <v>204.06389999999999</v>
      </c>
      <c r="D47">
        <v>0.5</v>
      </c>
      <c r="E47">
        <v>0.5</v>
      </c>
      <c r="F47" s="8">
        <v>243.50495000000001</v>
      </c>
    </row>
    <row r="48" spans="1:6" x14ac:dyDescent="0.2">
      <c r="A48" s="1">
        <v>45134</v>
      </c>
      <c r="B48">
        <v>281.90199999999999</v>
      </c>
      <c r="C48">
        <v>203.91470000000001</v>
      </c>
      <c r="D48">
        <v>0.5</v>
      </c>
      <c r="E48">
        <v>0.5</v>
      </c>
      <c r="F48" s="8">
        <v>242.90834999999998</v>
      </c>
    </row>
    <row r="49" spans="1:6" x14ac:dyDescent="0.2">
      <c r="A49" s="1">
        <v>45133</v>
      </c>
      <c r="B49">
        <v>281.005</v>
      </c>
      <c r="C49">
        <v>204.601</v>
      </c>
      <c r="D49">
        <v>0.5</v>
      </c>
      <c r="E49">
        <v>0.5</v>
      </c>
      <c r="F49" s="8">
        <v>242.803</v>
      </c>
    </row>
    <row r="50" spans="1:6" x14ac:dyDescent="0.2">
      <c r="A50" s="1">
        <v>45132</v>
      </c>
      <c r="B50">
        <v>281.56400000000002</v>
      </c>
      <c r="C50">
        <v>204.42910000000001</v>
      </c>
      <c r="D50">
        <v>0.5</v>
      </c>
      <c r="E50">
        <v>0.5</v>
      </c>
      <c r="F50" s="8">
        <v>242.99655000000001</v>
      </c>
    </row>
    <row r="51" spans="1:6" x14ac:dyDescent="0.2">
      <c r="A51" s="1">
        <v>45131</v>
      </c>
      <c r="B51">
        <v>279.92899999999997</v>
      </c>
      <c r="C51">
        <v>204.6643</v>
      </c>
      <c r="D51">
        <v>0.5</v>
      </c>
      <c r="E51">
        <v>0.5</v>
      </c>
      <c r="F51" s="8">
        <v>242.29665</v>
      </c>
    </row>
    <row r="52" spans="1:6" x14ac:dyDescent="0.2">
      <c r="A52" s="1">
        <v>45128</v>
      </c>
      <c r="B52">
        <v>278.28399999999999</v>
      </c>
      <c r="C52">
        <v>204.5917</v>
      </c>
      <c r="D52">
        <v>0.5</v>
      </c>
      <c r="E52">
        <v>0.5</v>
      </c>
      <c r="F52" s="8">
        <v>241.43785</v>
      </c>
    </row>
    <row r="53" spans="1:6" x14ac:dyDescent="0.2">
      <c r="A53" s="1">
        <v>45127</v>
      </c>
      <c r="B53">
        <v>277.52499999999998</v>
      </c>
      <c r="C53">
        <v>204.4392</v>
      </c>
      <c r="D53">
        <v>0.5</v>
      </c>
      <c r="E53">
        <v>0.5</v>
      </c>
      <c r="F53" s="8">
        <v>240.9821</v>
      </c>
    </row>
    <row r="54" spans="1:6" x14ac:dyDescent="0.2">
      <c r="A54" s="1">
        <v>45126</v>
      </c>
      <c r="B54">
        <v>278.11500000000001</v>
      </c>
      <c r="C54">
        <v>205.18020000000001</v>
      </c>
      <c r="D54">
        <v>0.5</v>
      </c>
      <c r="E54">
        <v>0.5</v>
      </c>
      <c r="F54" s="8">
        <v>241.64760000000001</v>
      </c>
    </row>
    <row r="55" spans="1:6" x14ac:dyDescent="0.2">
      <c r="A55" s="1">
        <v>45125</v>
      </c>
      <c r="B55">
        <v>276.49299999999999</v>
      </c>
      <c r="C55">
        <v>204.8297</v>
      </c>
      <c r="D55">
        <v>0.5</v>
      </c>
      <c r="E55">
        <v>0.5</v>
      </c>
      <c r="F55" s="8">
        <v>240.66135</v>
      </c>
    </row>
    <row r="56" spans="1:6" x14ac:dyDescent="0.2">
      <c r="A56" s="1">
        <v>45124</v>
      </c>
      <c r="B56">
        <v>274.72199999999998</v>
      </c>
      <c r="C56">
        <v>204.3407</v>
      </c>
      <c r="D56">
        <v>0.5</v>
      </c>
      <c r="E56">
        <v>0.5</v>
      </c>
      <c r="F56" s="8">
        <v>239.53134999999997</v>
      </c>
    </row>
    <row r="57" spans="1:6" x14ac:dyDescent="0.2">
      <c r="A57" s="1">
        <v>45121</v>
      </c>
      <c r="B57">
        <v>274.11200000000002</v>
      </c>
      <c r="C57">
        <v>204.1951</v>
      </c>
      <c r="D57">
        <v>0.5</v>
      </c>
      <c r="E57">
        <v>0.5</v>
      </c>
      <c r="F57" s="8">
        <v>239.15355</v>
      </c>
    </row>
    <row r="58" spans="1:6" x14ac:dyDescent="0.2">
      <c r="A58" s="1">
        <v>45120</v>
      </c>
      <c r="B58">
        <v>275.44900000000001</v>
      </c>
      <c r="C58">
        <v>204.59690000000001</v>
      </c>
      <c r="D58">
        <v>0.5</v>
      </c>
      <c r="E58">
        <v>0.5</v>
      </c>
      <c r="F58" s="8">
        <v>240.02295000000001</v>
      </c>
    </row>
    <row r="59" spans="1:6" x14ac:dyDescent="0.2">
      <c r="A59" s="1">
        <v>45119</v>
      </c>
      <c r="B59">
        <v>274.28399999999999</v>
      </c>
      <c r="C59">
        <v>203.7022</v>
      </c>
      <c r="D59">
        <v>0.5</v>
      </c>
      <c r="E59">
        <v>0.5</v>
      </c>
      <c r="F59" s="8">
        <v>238.9931</v>
      </c>
    </row>
    <row r="60" spans="1:6" x14ac:dyDescent="0.2">
      <c r="A60" s="1">
        <v>45118</v>
      </c>
      <c r="B60">
        <v>274.375</v>
      </c>
      <c r="C60">
        <v>202.62280000000001</v>
      </c>
      <c r="D60">
        <v>0.5</v>
      </c>
      <c r="E60">
        <v>0.5</v>
      </c>
      <c r="F60" s="8">
        <v>238.49889999999999</v>
      </c>
    </row>
    <row r="61" spans="1:6" x14ac:dyDescent="0.2">
      <c r="A61" s="1">
        <v>45117</v>
      </c>
      <c r="B61">
        <v>272.67200000000003</v>
      </c>
      <c r="C61">
        <v>202.4494</v>
      </c>
      <c r="D61">
        <v>0.5</v>
      </c>
      <c r="E61">
        <v>0.5</v>
      </c>
      <c r="F61" s="8">
        <v>237.5607</v>
      </c>
    </row>
    <row r="62" spans="1:6" x14ac:dyDescent="0.2">
      <c r="A62" s="1">
        <v>45114</v>
      </c>
      <c r="B62">
        <v>272.70499999999998</v>
      </c>
      <c r="C62">
        <v>202.2664</v>
      </c>
      <c r="D62">
        <v>0.5</v>
      </c>
      <c r="E62">
        <v>0.5</v>
      </c>
      <c r="F62" s="8">
        <v>237.48570000000001</v>
      </c>
    </row>
    <row r="63" spans="1:6" x14ac:dyDescent="0.2">
      <c r="A63" s="1">
        <v>45113</v>
      </c>
      <c r="B63">
        <v>274.79599999999999</v>
      </c>
      <c r="C63">
        <v>202.4188</v>
      </c>
      <c r="D63">
        <v>0.5</v>
      </c>
      <c r="E63">
        <v>0.5</v>
      </c>
      <c r="F63" s="8">
        <v>238.60739999999998</v>
      </c>
    </row>
    <row r="64" spans="1:6" x14ac:dyDescent="0.2">
      <c r="A64" s="1">
        <v>45112</v>
      </c>
      <c r="B64">
        <v>278.03199999999998</v>
      </c>
      <c r="C64">
        <v>203.59889999999999</v>
      </c>
      <c r="D64">
        <v>0.5</v>
      </c>
      <c r="E64">
        <v>0.5</v>
      </c>
      <c r="F64" s="8">
        <v>240.81545</v>
      </c>
    </row>
    <row r="65" spans="1:6" x14ac:dyDescent="0.2">
      <c r="A65" s="1">
        <v>45111</v>
      </c>
      <c r="B65">
        <v>278.34199999999998</v>
      </c>
      <c r="C65">
        <v>204.00120000000001</v>
      </c>
      <c r="D65">
        <v>0.5</v>
      </c>
      <c r="E65">
        <v>0.5</v>
      </c>
      <c r="F65" s="8">
        <v>241.17160000000001</v>
      </c>
    </row>
    <row r="66" spans="1:6" x14ac:dyDescent="0.2">
      <c r="A66" s="1">
        <v>45110</v>
      </c>
      <c r="B66">
        <v>278.25900000000001</v>
      </c>
      <c r="C66">
        <v>204.03899999999999</v>
      </c>
      <c r="D66">
        <v>0.5</v>
      </c>
      <c r="E66">
        <v>0.5</v>
      </c>
      <c r="F66" s="8">
        <v>241.149</v>
      </c>
    </row>
    <row r="67" spans="1:6" x14ac:dyDescent="0.2">
      <c r="A67" s="1">
        <v>45107</v>
      </c>
      <c r="B67">
        <v>277.673</v>
      </c>
      <c r="C67">
        <v>204.29929999999999</v>
      </c>
      <c r="D67">
        <v>0.5</v>
      </c>
      <c r="E67">
        <v>0.5</v>
      </c>
      <c r="F67" s="8">
        <v>240.98615000000001</v>
      </c>
    </row>
    <row r="68" spans="1:6" x14ac:dyDescent="0.2">
      <c r="A68" s="1">
        <v>45106</v>
      </c>
      <c r="B68">
        <v>275.14</v>
      </c>
      <c r="C68">
        <v>204.03100000000001</v>
      </c>
      <c r="D68">
        <v>0.5</v>
      </c>
      <c r="E68">
        <v>0.5</v>
      </c>
      <c r="F68" s="8">
        <v>239.5855</v>
      </c>
    </row>
    <row r="69" spans="1:6" x14ac:dyDescent="0.2">
      <c r="A69" s="1">
        <v>45105</v>
      </c>
      <c r="B69">
        <v>273.99900000000002</v>
      </c>
      <c r="C69">
        <v>204.98849999999999</v>
      </c>
      <c r="D69">
        <v>0.5</v>
      </c>
      <c r="E69">
        <v>0.5</v>
      </c>
      <c r="F69" s="8">
        <v>239.49375000000001</v>
      </c>
    </row>
    <row r="70" spans="1:6" x14ac:dyDescent="0.2">
      <c r="A70" s="1">
        <v>45104</v>
      </c>
      <c r="B70">
        <v>272.41300000000001</v>
      </c>
      <c r="C70">
        <v>204.6301</v>
      </c>
      <c r="D70">
        <v>0.5</v>
      </c>
      <c r="E70">
        <v>0.5</v>
      </c>
      <c r="F70" s="8">
        <v>238.52154999999999</v>
      </c>
    </row>
    <row r="71" spans="1:6" x14ac:dyDescent="0.2">
      <c r="A71" s="1">
        <v>45103</v>
      </c>
      <c r="B71">
        <v>270.97800000000001</v>
      </c>
      <c r="C71">
        <v>205.00810000000001</v>
      </c>
      <c r="D71">
        <v>0.5</v>
      </c>
      <c r="E71">
        <v>0.5</v>
      </c>
      <c r="F71" s="8">
        <v>237.99305000000001</v>
      </c>
    </row>
    <row r="72" spans="1:6" x14ac:dyDescent="0.2">
      <c r="A72" s="1">
        <v>45100</v>
      </c>
      <c r="B72" t="e">
        <v>#N/A</v>
      </c>
      <c r="C72">
        <v>204.63640000000001</v>
      </c>
      <c r="D72">
        <v>0.5</v>
      </c>
      <c r="E72">
        <v>0.5</v>
      </c>
      <c r="F72" s="8" t="e">
        <v>#N/A</v>
      </c>
    </row>
    <row r="73" spans="1:6" x14ac:dyDescent="0.2">
      <c r="A73" s="1">
        <v>45099</v>
      </c>
      <c r="B73">
        <v>273.03100000000001</v>
      </c>
      <c r="C73">
        <v>203.92859999999999</v>
      </c>
      <c r="D73">
        <v>0.5</v>
      </c>
      <c r="E73">
        <v>0.5</v>
      </c>
      <c r="F73" s="8">
        <v>238.47980000000001</v>
      </c>
    </row>
    <row r="74" spans="1:6" x14ac:dyDescent="0.2">
      <c r="A74" s="1">
        <v>45098</v>
      </c>
      <c r="B74">
        <v>272.89699999999999</v>
      </c>
      <c r="C74">
        <v>204.53710000000001</v>
      </c>
      <c r="D74">
        <v>0.5</v>
      </c>
      <c r="E74">
        <v>0.5</v>
      </c>
      <c r="F74" s="8">
        <v>238.71705</v>
      </c>
    </row>
    <row r="75" spans="1:6" x14ac:dyDescent="0.2">
      <c r="A75" s="1">
        <v>45097</v>
      </c>
      <c r="B75">
        <v>275.33</v>
      </c>
      <c r="C75">
        <v>204.55619999999999</v>
      </c>
      <c r="D75">
        <v>0.5</v>
      </c>
      <c r="E75">
        <v>0.5</v>
      </c>
      <c r="F75" s="8">
        <v>239.94309999999999</v>
      </c>
    </row>
    <row r="76" spans="1:6" x14ac:dyDescent="0.2">
      <c r="A76" s="1">
        <v>45096</v>
      </c>
      <c r="B76">
        <v>276.21899999999999</v>
      </c>
      <c r="C76">
        <v>203.9812</v>
      </c>
      <c r="D76">
        <v>0.5</v>
      </c>
      <c r="E76">
        <v>0.5</v>
      </c>
      <c r="F76" s="8">
        <v>240.1001</v>
      </c>
    </row>
    <row r="77" spans="1:6" x14ac:dyDescent="0.2">
      <c r="A77" s="1">
        <v>45093</v>
      </c>
      <c r="B77">
        <v>276.86900000000003</v>
      </c>
      <c r="C77">
        <v>204.19399999999999</v>
      </c>
      <c r="D77">
        <v>0.5</v>
      </c>
      <c r="E77">
        <v>0.5</v>
      </c>
      <c r="F77" s="8">
        <v>240.53149999999999</v>
      </c>
    </row>
    <row r="78" spans="1:6" x14ac:dyDescent="0.2">
      <c r="A78" s="1">
        <v>45092</v>
      </c>
      <c r="B78">
        <v>277.608</v>
      </c>
      <c r="C78">
        <v>204.21719999999999</v>
      </c>
      <c r="D78">
        <v>0.5</v>
      </c>
      <c r="E78">
        <v>0.5</v>
      </c>
      <c r="F78" s="8">
        <v>240.9126</v>
      </c>
    </row>
    <row r="79" spans="1:6" x14ac:dyDescent="0.2">
      <c r="A79" s="1">
        <v>45091</v>
      </c>
      <c r="B79">
        <v>276.54000000000002</v>
      </c>
      <c r="C79">
        <v>203.82409999999999</v>
      </c>
      <c r="D79">
        <v>0.5</v>
      </c>
      <c r="E79">
        <v>0.5</v>
      </c>
      <c r="F79" s="8">
        <v>240.18205</v>
      </c>
    </row>
    <row r="80" spans="1:6" x14ac:dyDescent="0.2">
      <c r="A80" s="1">
        <v>45090</v>
      </c>
      <c r="B80">
        <v>276.935</v>
      </c>
      <c r="C80">
        <v>203.78299999999999</v>
      </c>
      <c r="D80">
        <v>0.5</v>
      </c>
      <c r="E80">
        <v>0.5</v>
      </c>
      <c r="F80" s="8">
        <v>240.35899999999998</v>
      </c>
    </row>
    <row r="81" spans="1:6" x14ac:dyDescent="0.2">
      <c r="A81" s="1">
        <v>45089</v>
      </c>
      <c r="B81">
        <v>276.10300000000001</v>
      </c>
      <c r="C81">
        <v>204.3314</v>
      </c>
      <c r="D81">
        <v>0.5</v>
      </c>
      <c r="E81">
        <v>0.5</v>
      </c>
      <c r="F81" s="8">
        <v>240.21719999999999</v>
      </c>
    </row>
    <row r="82" spans="1:6" x14ac:dyDescent="0.2">
      <c r="A82" s="1">
        <v>45086</v>
      </c>
      <c r="B82">
        <v>273.92399999999998</v>
      </c>
      <c r="C82">
        <v>204.16249999999999</v>
      </c>
      <c r="D82">
        <v>0.5</v>
      </c>
      <c r="E82">
        <v>0.5</v>
      </c>
      <c r="F82" s="8">
        <v>239.04325</v>
      </c>
    </row>
    <row r="83" spans="1:6" x14ac:dyDescent="0.2">
      <c r="A83" s="1">
        <v>45085</v>
      </c>
      <c r="B83">
        <v>273.24900000000002</v>
      </c>
      <c r="C83">
        <v>204.13650000000001</v>
      </c>
      <c r="D83">
        <v>0.5</v>
      </c>
      <c r="E83">
        <v>0.5</v>
      </c>
      <c r="F83" s="8">
        <v>238.69275000000002</v>
      </c>
    </row>
    <row r="84" spans="1:6" x14ac:dyDescent="0.2">
      <c r="A84" s="1">
        <v>45084</v>
      </c>
      <c r="B84">
        <v>273.375</v>
      </c>
      <c r="C84">
        <v>203.75239999999999</v>
      </c>
      <c r="D84">
        <v>0.5</v>
      </c>
      <c r="E84">
        <v>0.5</v>
      </c>
      <c r="F84" s="8">
        <v>238.56369999999998</v>
      </c>
    </row>
    <row r="85" spans="1:6" x14ac:dyDescent="0.2">
      <c r="A85" s="1">
        <v>45083</v>
      </c>
      <c r="B85">
        <v>274.89600000000002</v>
      </c>
      <c r="C85">
        <v>204.37780000000001</v>
      </c>
      <c r="D85">
        <v>0.5</v>
      </c>
      <c r="E85">
        <v>0.5</v>
      </c>
      <c r="F85" s="8">
        <v>239.63690000000003</v>
      </c>
    </row>
    <row r="86" spans="1:6" x14ac:dyDescent="0.2">
      <c r="A86" s="1">
        <v>45082</v>
      </c>
      <c r="B86">
        <v>273.62400000000002</v>
      </c>
      <c r="C86">
        <v>204.2594</v>
      </c>
      <c r="D86">
        <v>0.5</v>
      </c>
      <c r="E86">
        <v>0.5</v>
      </c>
      <c r="F86" s="8">
        <v>238.94170000000003</v>
      </c>
    </row>
    <row r="87" spans="1:6" x14ac:dyDescent="0.2">
      <c r="A87" s="1">
        <v>45079</v>
      </c>
      <c r="B87">
        <v>273.56099999999998</v>
      </c>
      <c r="C87">
        <v>204.5256</v>
      </c>
      <c r="D87">
        <v>0.5</v>
      </c>
      <c r="E87">
        <v>0.5</v>
      </c>
      <c r="F87" s="8">
        <v>239.04329999999999</v>
      </c>
    </row>
    <row r="88" spans="1:6" x14ac:dyDescent="0.2">
      <c r="A88" s="1">
        <v>45078</v>
      </c>
      <c r="B88">
        <v>269.43900000000002</v>
      </c>
      <c r="C88">
        <v>205.0959</v>
      </c>
      <c r="D88">
        <v>0.5</v>
      </c>
      <c r="E88">
        <v>0.5</v>
      </c>
      <c r="F88" s="8">
        <v>237.26745</v>
      </c>
    </row>
    <row r="89" spans="1:6" x14ac:dyDescent="0.2">
      <c r="A89" s="1">
        <v>45077</v>
      </c>
      <c r="B89">
        <v>268.24200000000002</v>
      </c>
      <c r="C89">
        <v>204.7757</v>
      </c>
      <c r="D89">
        <v>0.5</v>
      </c>
      <c r="E89">
        <v>0.5</v>
      </c>
      <c r="F89" s="8">
        <v>236.50885</v>
      </c>
    </row>
    <row r="90" spans="1:6" x14ac:dyDescent="0.2">
      <c r="A90" s="1">
        <v>45076</v>
      </c>
      <c r="B90">
        <v>268.96300000000002</v>
      </c>
      <c r="C90">
        <v>204.11500000000001</v>
      </c>
      <c r="D90">
        <v>0.5</v>
      </c>
      <c r="E90">
        <v>0.5</v>
      </c>
      <c r="F90" s="8">
        <v>236.53900000000002</v>
      </c>
    </row>
    <row r="91" spans="1:6" x14ac:dyDescent="0.2">
      <c r="A91" s="1">
        <v>45075</v>
      </c>
      <c r="B91" t="e">
        <v>#N/A</v>
      </c>
      <c r="C91">
        <v>202.93440000000001</v>
      </c>
      <c r="D91">
        <v>0.5</v>
      </c>
      <c r="E91">
        <v>0.5</v>
      </c>
      <c r="F91" s="8" t="e">
        <v>#N/A</v>
      </c>
    </row>
    <row r="92" spans="1:6" x14ac:dyDescent="0.2">
      <c r="A92" s="1">
        <v>45072</v>
      </c>
      <c r="B92">
        <v>269.73899999999998</v>
      </c>
      <c r="C92">
        <v>202.64590000000001</v>
      </c>
      <c r="D92">
        <v>0.5</v>
      </c>
      <c r="E92">
        <v>0.5</v>
      </c>
      <c r="F92" s="8">
        <v>236.19245000000001</v>
      </c>
    </row>
    <row r="93" spans="1:6" x14ac:dyDescent="0.2">
      <c r="A93" s="1">
        <v>45071</v>
      </c>
      <c r="B93">
        <v>266.20299999999997</v>
      </c>
      <c r="C93">
        <v>202.83869999999999</v>
      </c>
      <c r="D93">
        <v>0.5</v>
      </c>
      <c r="E93">
        <v>0.5</v>
      </c>
      <c r="F93" s="8">
        <v>234.52085</v>
      </c>
    </row>
    <row r="94" spans="1:6" x14ac:dyDescent="0.2">
      <c r="A94" s="1">
        <v>45070</v>
      </c>
      <c r="B94">
        <v>264.59899999999999</v>
      </c>
      <c r="C94">
        <v>203.51929999999999</v>
      </c>
      <c r="D94">
        <v>0.5</v>
      </c>
      <c r="E94">
        <v>0.5</v>
      </c>
      <c r="F94" s="8">
        <v>234.05914999999999</v>
      </c>
    </row>
    <row r="95" spans="1:6" x14ac:dyDescent="0.2">
      <c r="A95" s="1">
        <v>45069</v>
      </c>
      <c r="B95">
        <v>266.86200000000002</v>
      </c>
      <c r="C95">
        <v>203.75819999999999</v>
      </c>
      <c r="D95">
        <v>0.5</v>
      </c>
      <c r="E95">
        <v>0.5</v>
      </c>
      <c r="F95" s="8">
        <v>235.31010000000001</v>
      </c>
    </row>
    <row r="96" spans="1:6" x14ac:dyDescent="0.2">
      <c r="A96" s="1">
        <v>45068</v>
      </c>
      <c r="B96">
        <v>269.084</v>
      </c>
      <c r="C96">
        <v>203.86500000000001</v>
      </c>
      <c r="D96">
        <v>0.5</v>
      </c>
      <c r="E96">
        <v>0.5</v>
      </c>
      <c r="F96" s="8">
        <v>236.47450000000001</v>
      </c>
    </row>
    <row r="97" spans="1:6" x14ac:dyDescent="0.2">
      <c r="A97" s="1">
        <v>45065</v>
      </c>
      <c r="B97">
        <v>269.10399999999998</v>
      </c>
      <c r="C97">
        <v>203.94829999999999</v>
      </c>
      <c r="D97">
        <v>0.5</v>
      </c>
      <c r="E97">
        <v>0.5</v>
      </c>
      <c r="F97" s="8">
        <v>236.52614999999997</v>
      </c>
    </row>
    <row r="98" spans="1:6" x14ac:dyDescent="0.2">
      <c r="A98" s="1">
        <v>45064</v>
      </c>
      <c r="B98" t="e">
        <v>#N/A</v>
      </c>
      <c r="C98">
        <v>204.16319999999999</v>
      </c>
      <c r="D98">
        <v>0.5</v>
      </c>
      <c r="E98">
        <v>0.5</v>
      </c>
      <c r="F98" s="8" t="e">
        <v>#N/A</v>
      </c>
    </row>
    <row r="99" spans="1:6" x14ac:dyDescent="0.2">
      <c r="A99" s="1">
        <v>45063</v>
      </c>
      <c r="B99">
        <v>266.20999999999998</v>
      </c>
      <c r="C99">
        <v>205.0993</v>
      </c>
      <c r="D99">
        <v>0.5</v>
      </c>
      <c r="E99">
        <v>0.5</v>
      </c>
      <c r="F99" s="8">
        <v>235.65465</v>
      </c>
    </row>
    <row r="100" spans="1:6" x14ac:dyDescent="0.2">
      <c r="A100" s="1">
        <v>45062</v>
      </c>
      <c r="B100">
        <v>263.34199999999998</v>
      </c>
      <c r="C100">
        <v>205.20959999999999</v>
      </c>
      <c r="D100">
        <v>0.5</v>
      </c>
      <c r="E100">
        <v>0.5</v>
      </c>
      <c r="F100" s="8">
        <v>234.2758</v>
      </c>
    </row>
    <row r="101" spans="1:6" x14ac:dyDescent="0.2">
      <c r="A101" s="1">
        <v>45061</v>
      </c>
      <c r="B101">
        <v>264.971</v>
      </c>
      <c r="C101">
        <v>205.56870000000001</v>
      </c>
      <c r="D101">
        <v>0.5</v>
      </c>
      <c r="E101">
        <v>0.5</v>
      </c>
      <c r="F101" s="8">
        <v>235.26985000000002</v>
      </c>
    </row>
    <row r="102" spans="1:6" x14ac:dyDescent="0.2">
      <c r="A102" s="1">
        <v>45058</v>
      </c>
      <c r="B102">
        <v>264.09300000000002</v>
      </c>
      <c r="C102">
        <v>206.0027</v>
      </c>
      <c r="D102">
        <v>0.5</v>
      </c>
      <c r="E102">
        <v>0.5</v>
      </c>
      <c r="F102" s="8">
        <v>235.04785000000001</v>
      </c>
    </row>
    <row r="103" spans="1:6" x14ac:dyDescent="0.2">
      <c r="A103" s="1">
        <v>45057</v>
      </c>
      <c r="B103">
        <v>263.26600000000002</v>
      </c>
      <c r="C103">
        <v>206.58590000000001</v>
      </c>
      <c r="D103">
        <v>0.5</v>
      </c>
      <c r="E103">
        <v>0.5</v>
      </c>
      <c r="F103" s="8">
        <v>234.92595</v>
      </c>
    </row>
    <row r="104" spans="1:6" x14ac:dyDescent="0.2">
      <c r="A104" s="1">
        <v>45056</v>
      </c>
      <c r="B104">
        <v>262.69099999999997</v>
      </c>
      <c r="C104">
        <v>205.9803</v>
      </c>
      <c r="D104">
        <v>0.5</v>
      </c>
      <c r="E104">
        <v>0.5</v>
      </c>
      <c r="F104" s="8">
        <v>234.33564999999999</v>
      </c>
    </row>
    <row r="105" spans="1:6" x14ac:dyDescent="0.2">
      <c r="A105" s="1">
        <v>45055</v>
      </c>
      <c r="B105" t="e">
        <v>#N/A</v>
      </c>
      <c r="C105">
        <v>205.209</v>
      </c>
      <c r="D105">
        <v>0.5</v>
      </c>
      <c r="E105">
        <v>0.5</v>
      </c>
      <c r="F105" s="8" t="e">
        <v>#N/A</v>
      </c>
    </row>
    <row r="106" spans="1:6" x14ac:dyDescent="0.2">
      <c r="A106" s="1">
        <v>45054</v>
      </c>
      <c r="B106">
        <v>262.13200000000001</v>
      </c>
      <c r="C106">
        <v>205.42330000000001</v>
      </c>
      <c r="D106">
        <v>0.5</v>
      </c>
      <c r="E106">
        <v>0.5</v>
      </c>
      <c r="F106" s="8">
        <v>233.77764999999999</v>
      </c>
    </row>
    <row r="107" spans="1:6" x14ac:dyDescent="0.2">
      <c r="A107" s="1">
        <v>45051</v>
      </c>
      <c r="B107">
        <v>261.81099999999998</v>
      </c>
      <c r="C107">
        <v>205.9922</v>
      </c>
      <c r="D107">
        <v>0.5</v>
      </c>
      <c r="E107">
        <v>0.5</v>
      </c>
      <c r="F107" s="8">
        <v>233.90159999999997</v>
      </c>
    </row>
    <row r="108" spans="1:6" x14ac:dyDescent="0.2">
      <c r="A108" s="1">
        <v>45050</v>
      </c>
      <c r="B108">
        <v>257.98700000000002</v>
      </c>
      <c r="C108">
        <v>206.5626</v>
      </c>
      <c r="D108">
        <v>0.5</v>
      </c>
      <c r="E108">
        <v>0.5</v>
      </c>
      <c r="F108" s="8">
        <v>232.27480000000003</v>
      </c>
    </row>
    <row r="109" spans="1:6" x14ac:dyDescent="0.2">
      <c r="A109" s="1">
        <v>45049</v>
      </c>
      <c r="B109">
        <v>258.33699999999999</v>
      </c>
      <c r="C109">
        <v>206.53710000000001</v>
      </c>
      <c r="D109">
        <v>0.5</v>
      </c>
      <c r="E109">
        <v>0.5</v>
      </c>
      <c r="F109" s="8">
        <v>232.43705</v>
      </c>
    </row>
    <row r="110" spans="1:6" x14ac:dyDescent="0.2">
      <c r="A110" s="1">
        <v>45048</v>
      </c>
      <c r="B110">
        <v>260.70699999999999</v>
      </c>
      <c r="C110">
        <v>206.10339999999999</v>
      </c>
      <c r="D110">
        <v>0.5</v>
      </c>
      <c r="E110">
        <v>0.5</v>
      </c>
      <c r="F110" s="8">
        <v>233.40519999999998</v>
      </c>
    </row>
    <row r="111" spans="1:6" x14ac:dyDescent="0.2">
      <c r="A111" s="1">
        <v>45047</v>
      </c>
      <c r="B111" t="e">
        <v>#N/A</v>
      </c>
      <c r="C111">
        <v>205.09540000000001</v>
      </c>
      <c r="D111">
        <v>0.5</v>
      </c>
      <c r="E111">
        <v>0.5</v>
      </c>
      <c r="F111" s="8" t="e">
        <v>#N/A</v>
      </c>
    </row>
    <row r="112" spans="1:6" x14ac:dyDescent="0.2">
      <c r="A112" s="1">
        <v>45044</v>
      </c>
      <c r="B112">
        <v>262.30500000000001</v>
      </c>
      <c r="C112">
        <v>206.0369</v>
      </c>
      <c r="D112">
        <v>0.5</v>
      </c>
      <c r="E112">
        <v>0.5</v>
      </c>
      <c r="F112" s="8">
        <v>234.17095</v>
      </c>
    </row>
    <row r="113" spans="1:6" x14ac:dyDescent="0.2">
      <c r="A113" s="1">
        <v>45043</v>
      </c>
      <c r="B113">
        <v>261.13900000000001</v>
      </c>
      <c r="C113">
        <v>204.95480000000001</v>
      </c>
      <c r="D113">
        <v>0.5</v>
      </c>
      <c r="E113">
        <v>0.5</v>
      </c>
      <c r="F113" s="8">
        <v>233.04689999999999</v>
      </c>
    </row>
    <row r="114" spans="1:6" x14ac:dyDescent="0.2">
      <c r="A114" s="1">
        <v>45042</v>
      </c>
      <c r="B114">
        <v>257.024</v>
      </c>
      <c r="C114">
        <v>205.6173</v>
      </c>
      <c r="D114">
        <v>0.5</v>
      </c>
      <c r="E114">
        <v>0.5</v>
      </c>
      <c r="F114" s="8">
        <v>231.32065</v>
      </c>
    </row>
    <row r="115" spans="1:6" x14ac:dyDescent="0.2">
      <c r="A115" s="1">
        <v>45041</v>
      </c>
      <c r="B115">
        <v>259.48399999999998</v>
      </c>
      <c r="C115">
        <v>205.90430000000001</v>
      </c>
      <c r="D115">
        <v>0.5</v>
      </c>
      <c r="E115">
        <v>0.5</v>
      </c>
      <c r="F115" s="8">
        <v>232.69414999999998</v>
      </c>
    </row>
    <row r="116" spans="1:6" x14ac:dyDescent="0.2">
      <c r="A116" s="1">
        <v>45040</v>
      </c>
      <c r="B116">
        <v>261.71499999999997</v>
      </c>
      <c r="C116">
        <v>204.89060000000001</v>
      </c>
      <c r="D116">
        <v>0.5</v>
      </c>
      <c r="E116">
        <v>0.5</v>
      </c>
      <c r="F116" s="8">
        <v>233.30279999999999</v>
      </c>
    </row>
    <row r="117" spans="1:6" x14ac:dyDescent="0.2">
      <c r="A117" s="1">
        <v>45037</v>
      </c>
      <c r="B117">
        <v>262.69900000000001</v>
      </c>
      <c r="C117">
        <v>204.50399999999999</v>
      </c>
      <c r="D117">
        <v>0.5</v>
      </c>
      <c r="E117">
        <v>0.5</v>
      </c>
      <c r="F117" s="8">
        <v>233.60149999999999</v>
      </c>
    </row>
    <row r="118" spans="1:6" x14ac:dyDescent="0.2">
      <c r="A118" s="1">
        <v>45036</v>
      </c>
      <c r="B118">
        <v>262.529</v>
      </c>
      <c r="C118">
        <v>204.6781</v>
      </c>
      <c r="D118">
        <v>0.5</v>
      </c>
      <c r="E118">
        <v>0.5</v>
      </c>
      <c r="F118" s="8">
        <v>233.60354999999998</v>
      </c>
    </row>
    <row r="119" spans="1:6" x14ac:dyDescent="0.2">
      <c r="A119" s="1">
        <v>45035</v>
      </c>
      <c r="B119">
        <v>264.02</v>
      </c>
      <c r="C119">
        <v>204.1414</v>
      </c>
      <c r="D119">
        <v>0.5</v>
      </c>
      <c r="E119">
        <v>0.5</v>
      </c>
      <c r="F119" s="8">
        <v>234.08069999999998</v>
      </c>
    </row>
    <row r="120" spans="1:6" x14ac:dyDescent="0.2">
      <c r="A120" s="1">
        <v>45034</v>
      </c>
      <c r="B120">
        <v>264.15600000000001</v>
      </c>
      <c r="C120">
        <v>204.4332</v>
      </c>
      <c r="D120">
        <v>0.5</v>
      </c>
      <c r="E120">
        <v>0.5</v>
      </c>
      <c r="F120" s="8">
        <v>234.2946</v>
      </c>
    </row>
    <row r="121" spans="1:6" x14ac:dyDescent="0.2">
      <c r="A121" s="1">
        <v>45033</v>
      </c>
      <c r="B121">
        <v>264.47199999999998</v>
      </c>
      <c r="C121">
        <v>204.2664</v>
      </c>
      <c r="D121">
        <v>0.5</v>
      </c>
      <c r="E121">
        <v>0.5</v>
      </c>
      <c r="F121" s="8">
        <v>234.36919999999998</v>
      </c>
    </row>
    <row r="122" spans="1:6" x14ac:dyDescent="0.2">
      <c r="A122" s="1">
        <v>45030</v>
      </c>
      <c r="B122">
        <v>262.13600000000002</v>
      </c>
      <c r="C122">
        <v>204.9579</v>
      </c>
      <c r="D122">
        <v>0.5</v>
      </c>
      <c r="E122">
        <v>0.5</v>
      </c>
      <c r="F122" s="8">
        <v>233.54695000000001</v>
      </c>
    </row>
    <row r="123" spans="1:6" x14ac:dyDescent="0.2">
      <c r="A123" s="1">
        <v>45029</v>
      </c>
      <c r="B123">
        <v>261.505</v>
      </c>
      <c r="C123">
        <v>205.6046</v>
      </c>
      <c r="D123">
        <v>0.5</v>
      </c>
      <c r="E123">
        <v>0.5</v>
      </c>
      <c r="F123" s="8">
        <v>233.5548</v>
      </c>
    </row>
    <row r="124" spans="1:6" x14ac:dyDescent="0.2">
      <c r="A124" s="1">
        <v>45028</v>
      </c>
      <c r="B124">
        <v>260.036</v>
      </c>
      <c r="C124">
        <v>205.74770000000001</v>
      </c>
      <c r="D124">
        <v>0.5</v>
      </c>
      <c r="E124">
        <v>0.5</v>
      </c>
      <c r="F124" s="8">
        <v>232.89185000000001</v>
      </c>
    </row>
    <row r="125" spans="1:6" x14ac:dyDescent="0.2">
      <c r="A125" s="1">
        <v>45027</v>
      </c>
      <c r="B125">
        <v>261.73399999999998</v>
      </c>
      <c r="C125">
        <v>205.76339999999999</v>
      </c>
      <c r="D125">
        <v>0.5</v>
      </c>
      <c r="E125">
        <v>0.5</v>
      </c>
      <c r="F125" s="8">
        <v>233.74869999999999</v>
      </c>
    </row>
    <row r="126" spans="1:6" x14ac:dyDescent="0.2">
      <c r="A126" s="1">
        <v>45026</v>
      </c>
      <c r="B126" t="e">
        <v>#N/A</v>
      </c>
      <c r="C126">
        <v>206.06700000000001</v>
      </c>
      <c r="D126">
        <v>0.5</v>
      </c>
      <c r="E126">
        <v>0.5</v>
      </c>
      <c r="F126" s="8" t="e">
        <v>#N/A</v>
      </c>
    </row>
    <row r="127" spans="1:6" x14ac:dyDescent="0.2">
      <c r="A127" s="1">
        <v>45023</v>
      </c>
      <c r="B127" t="e">
        <v>#N/A</v>
      </c>
      <c r="C127">
        <v>206.21299999999999</v>
      </c>
      <c r="D127">
        <v>0.5</v>
      </c>
      <c r="E127">
        <v>0.5</v>
      </c>
      <c r="F127" s="8" t="e">
        <v>#N/A</v>
      </c>
    </row>
    <row r="128" spans="1:6" x14ac:dyDescent="0.2">
      <c r="A128" s="1">
        <v>45022</v>
      </c>
      <c r="B128">
        <v>260.81900000000002</v>
      </c>
      <c r="C128">
        <v>206.71360000000001</v>
      </c>
      <c r="D128">
        <v>0.5</v>
      </c>
      <c r="E128">
        <v>0.5</v>
      </c>
      <c r="F128" s="8">
        <v>233.7663</v>
      </c>
    </row>
    <row r="129" spans="1:6" x14ac:dyDescent="0.2">
      <c r="A129" s="1">
        <v>45021</v>
      </c>
      <c r="B129">
        <v>260.53899999999999</v>
      </c>
      <c r="C129">
        <v>206.70189999999999</v>
      </c>
      <c r="D129">
        <v>0.5</v>
      </c>
      <c r="E129">
        <v>0.5</v>
      </c>
      <c r="F129" s="8">
        <v>233.62045000000001</v>
      </c>
    </row>
    <row r="130" spans="1:6" x14ac:dyDescent="0.2">
      <c r="A130" s="1">
        <v>45020</v>
      </c>
      <c r="B130">
        <v>260.34699999999998</v>
      </c>
      <c r="C130">
        <v>206.23269999999999</v>
      </c>
      <c r="D130">
        <v>0.5</v>
      </c>
      <c r="E130">
        <v>0.5</v>
      </c>
      <c r="F130" s="8">
        <v>233.28985</v>
      </c>
    </row>
    <row r="131" spans="1:6" x14ac:dyDescent="0.2">
      <c r="A131" s="1">
        <v>45019</v>
      </c>
      <c r="B131">
        <v>262.92599999999999</v>
      </c>
      <c r="C131">
        <v>205.93190000000001</v>
      </c>
      <c r="D131">
        <v>0.5</v>
      </c>
      <c r="E131">
        <v>0.5</v>
      </c>
      <c r="F131" s="8">
        <v>234.42894999999999</v>
      </c>
    </row>
    <row r="132" spans="1:6" x14ac:dyDescent="0.2">
      <c r="A132" s="1">
        <v>45016</v>
      </c>
      <c r="B132">
        <v>262.36099999999999</v>
      </c>
      <c r="C132">
        <v>205.32929999999999</v>
      </c>
      <c r="D132">
        <v>0.5</v>
      </c>
      <c r="E132">
        <v>0.5</v>
      </c>
      <c r="F132" s="8">
        <v>233.84514999999999</v>
      </c>
    </row>
    <row r="133" spans="1:6" x14ac:dyDescent="0.2">
      <c r="A133" s="1">
        <v>45015</v>
      </c>
      <c r="B133">
        <v>258.226</v>
      </c>
      <c r="C133">
        <v>204.79339999999999</v>
      </c>
      <c r="D133">
        <v>0.5</v>
      </c>
      <c r="E133">
        <v>0.5</v>
      </c>
      <c r="F133" s="8">
        <v>231.50970000000001</v>
      </c>
    </row>
    <row r="134" spans="1:6" x14ac:dyDescent="0.2">
      <c r="A134" s="1">
        <v>45014</v>
      </c>
      <c r="B134">
        <v>258.26799999999997</v>
      </c>
      <c r="C134">
        <v>204.8476</v>
      </c>
      <c r="D134">
        <v>0.5</v>
      </c>
      <c r="E134">
        <v>0.5</v>
      </c>
      <c r="F134" s="8">
        <v>231.55779999999999</v>
      </c>
    </row>
    <row r="135" spans="1:6" x14ac:dyDescent="0.2">
      <c r="A135" s="1">
        <v>45013</v>
      </c>
      <c r="B135">
        <v>254.94200000000001</v>
      </c>
      <c r="C135">
        <v>204.76</v>
      </c>
      <c r="D135">
        <v>0.5</v>
      </c>
      <c r="E135">
        <v>0.5</v>
      </c>
      <c r="F135" s="8">
        <v>229.851</v>
      </c>
    </row>
    <row r="136" spans="1:6" x14ac:dyDescent="0.2">
      <c r="A136" s="1">
        <v>45012</v>
      </c>
      <c r="B136">
        <v>255.94900000000001</v>
      </c>
      <c r="C136">
        <v>205.1593</v>
      </c>
      <c r="D136">
        <v>0.5</v>
      </c>
      <c r="E136">
        <v>0.5</v>
      </c>
      <c r="F136" s="8">
        <v>230.55414999999999</v>
      </c>
    </row>
    <row r="137" spans="1:6" x14ac:dyDescent="0.2">
      <c r="A137" s="1">
        <v>45009</v>
      </c>
      <c r="B137">
        <v>255.465</v>
      </c>
      <c r="C137">
        <v>206.33320000000001</v>
      </c>
      <c r="D137">
        <v>0.5</v>
      </c>
      <c r="E137">
        <v>0.5</v>
      </c>
      <c r="F137" s="8">
        <v>230.8991</v>
      </c>
    </row>
    <row r="138" spans="1:6" x14ac:dyDescent="0.2">
      <c r="A138" s="1">
        <v>45008</v>
      </c>
      <c r="B138">
        <v>252.87799999999999</v>
      </c>
      <c r="C138">
        <v>205.99039999999999</v>
      </c>
      <c r="D138">
        <v>0.5</v>
      </c>
      <c r="E138">
        <v>0.5</v>
      </c>
      <c r="F138" s="8">
        <v>229.43419999999998</v>
      </c>
    </row>
    <row r="139" spans="1:6" x14ac:dyDescent="0.2">
      <c r="A139" s="1">
        <v>45007</v>
      </c>
      <c r="B139">
        <v>254.172</v>
      </c>
      <c r="C139">
        <v>205.30969999999999</v>
      </c>
      <c r="D139">
        <v>0.5</v>
      </c>
      <c r="E139">
        <v>0.5</v>
      </c>
      <c r="F139" s="8">
        <v>229.74084999999999</v>
      </c>
    </row>
    <row r="140" spans="1:6" x14ac:dyDescent="0.2">
      <c r="A140" s="1">
        <v>45006</v>
      </c>
      <c r="B140">
        <v>257.10399999999998</v>
      </c>
      <c r="C140">
        <v>204.72450000000001</v>
      </c>
      <c r="D140">
        <v>0.5</v>
      </c>
      <c r="E140">
        <v>0.5</v>
      </c>
      <c r="F140" s="8">
        <v>230.91424999999998</v>
      </c>
    </row>
    <row r="141" spans="1:6" x14ac:dyDescent="0.2">
      <c r="A141" s="1">
        <v>45005</v>
      </c>
      <c r="B141">
        <v>255.084</v>
      </c>
      <c r="C141">
        <v>205.38419999999999</v>
      </c>
      <c r="D141">
        <v>0.5</v>
      </c>
      <c r="E141">
        <v>0.5</v>
      </c>
      <c r="F141" s="8">
        <v>230.23410000000001</v>
      </c>
    </row>
    <row r="142" spans="1:6" x14ac:dyDescent="0.2">
      <c r="A142" s="1">
        <v>45002</v>
      </c>
      <c r="B142">
        <v>254.785</v>
      </c>
      <c r="C142">
        <v>205.7671</v>
      </c>
      <c r="D142">
        <v>0.5</v>
      </c>
      <c r="E142">
        <v>0.5</v>
      </c>
      <c r="F142" s="8">
        <v>230.27605</v>
      </c>
    </row>
    <row r="143" spans="1:6" x14ac:dyDescent="0.2">
      <c r="A143" s="1">
        <v>45001</v>
      </c>
      <c r="B143">
        <v>257.48099999999999</v>
      </c>
      <c r="C143">
        <v>204.62020000000001</v>
      </c>
      <c r="D143">
        <v>0.5</v>
      </c>
      <c r="E143">
        <v>0.5</v>
      </c>
      <c r="F143" s="8">
        <v>231.0506</v>
      </c>
    </row>
    <row r="144" spans="1:6" x14ac:dyDescent="0.2">
      <c r="A144" s="1">
        <v>45000</v>
      </c>
      <c r="B144">
        <v>255.75200000000001</v>
      </c>
      <c r="C144">
        <v>205.2456</v>
      </c>
      <c r="D144">
        <v>0.5</v>
      </c>
      <c r="E144">
        <v>0.5</v>
      </c>
      <c r="F144" s="8">
        <v>230.49880000000002</v>
      </c>
    </row>
    <row r="145" spans="1:6" x14ac:dyDescent="0.2">
      <c r="A145" s="1">
        <v>44999</v>
      </c>
      <c r="B145">
        <v>254.66200000000001</v>
      </c>
      <c r="C145">
        <v>203.67910000000001</v>
      </c>
      <c r="D145">
        <v>0.5</v>
      </c>
      <c r="E145">
        <v>0.5</v>
      </c>
      <c r="F145" s="8">
        <v>229.17054999999999</v>
      </c>
    </row>
    <row r="146" spans="1:6" x14ac:dyDescent="0.2">
      <c r="A146" s="1">
        <v>44998</v>
      </c>
      <c r="B146">
        <v>251.52600000000001</v>
      </c>
      <c r="C146">
        <v>204.58269999999999</v>
      </c>
      <c r="D146">
        <v>0.5</v>
      </c>
      <c r="E146">
        <v>0.5</v>
      </c>
      <c r="F146" s="8">
        <v>228.05435</v>
      </c>
    </row>
    <row r="147" spans="1:6" x14ac:dyDescent="0.2">
      <c r="A147" s="1">
        <v>44995</v>
      </c>
      <c r="B147">
        <v>253.9</v>
      </c>
      <c r="C147">
        <v>203.0214</v>
      </c>
      <c r="D147">
        <v>0.5</v>
      </c>
      <c r="E147">
        <v>0.5</v>
      </c>
      <c r="F147" s="8">
        <v>228.4607</v>
      </c>
    </row>
    <row r="148" spans="1:6" x14ac:dyDescent="0.2">
      <c r="A148" s="1">
        <v>44994</v>
      </c>
      <c r="B148">
        <v>260.00900000000001</v>
      </c>
      <c r="C148">
        <v>201.24100000000001</v>
      </c>
      <c r="D148">
        <v>0.5</v>
      </c>
      <c r="E148">
        <v>0.5</v>
      </c>
      <c r="F148" s="8">
        <v>230.625</v>
      </c>
    </row>
    <row r="149" spans="1:6" x14ac:dyDescent="0.2">
      <c r="A149" s="1">
        <v>44993</v>
      </c>
      <c r="B149">
        <v>263.71199999999999</v>
      </c>
      <c r="C149">
        <v>200.94470000000001</v>
      </c>
      <c r="D149">
        <v>0.5</v>
      </c>
      <c r="E149">
        <v>0.5</v>
      </c>
      <c r="F149" s="8">
        <v>232.32835</v>
      </c>
    </row>
    <row r="150" spans="1:6" x14ac:dyDescent="0.2">
      <c r="A150" s="1">
        <v>44992</v>
      </c>
      <c r="B150">
        <v>262.84800000000001</v>
      </c>
      <c r="C150">
        <v>200.82839999999999</v>
      </c>
      <c r="D150">
        <v>0.5</v>
      </c>
      <c r="E150">
        <v>0.5</v>
      </c>
      <c r="F150" s="8">
        <v>231.8382</v>
      </c>
    </row>
    <row r="151" spans="1:6" x14ac:dyDescent="0.2">
      <c r="A151" s="1">
        <v>44991</v>
      </c>
      <c r="B151">
        <v>264.35599999999999</v>
      </c>
      <c r="C151">
        <v>200.87639999999999</v>
      </c>
      <c r="D151">
        <v>0.5</v>
      </c>
      <c r="E151">
        <v>0.5</v>
      </c>
      <c r="F151" s="8">
        <v>232.61619999999999</v>
      </c>
    </row>
    <row r="152" spans="1:6" x14ac:dyDescent="0.2">
      <c r="A152" s="1">
        <v>44988</v>
      </c>
      <c r="B152">
        <v>265.74599999999998</v>
      </c>
      <c r="C152">
        <v>200.90989999999999</v>
      </c>
      <c r="D152">
        <v>0.5</v>
      </c>
      <c r="E152">
        <v>0.5</v>
      </c>
      <c r="F152" s="8">
        <v>233.32794999999999</v>
      </c>
    </row>
    <row r="153" spans="1:6" x14ac:dyDescent="0.2">
      <c r="A153" s="1">
        <v>44987</v>
      </c>
      <c r="B153">
        <v>261.73599999999999</v>
      </c>
      <c r="C153">
        <v>200.16550000000001</v>
      </c>
      <c r="D153">
        <v>0.5</v>
      </c>
      <c r="E153">
        <v>0.5</v>
      </c>
      <c r="F153" s="8">
        <v>230.95075</v>
      </c>
    </row>
    <row r="154" spans="1:6" x14ac:dyDescent="0.2">
      <c r="A154" s="1">
        <v>44986</v>
      </c>
      <c r="B154">
        <v>259.00599999999997</v>
      </c>
      <c r="C154">
        <v>200.61600000000001</v>
      </c>
      <c r="D154">
        <v>0.5</v>
      </c>
      <c r="E154">
        <v>0.5</v>
      </c>
      <c r="F154" s="8">
        <v>229.81099999999998</v>
      </c>
    </row>
    <row r="155" spans="1:6" x14ac:dyDescent="0.2">
      <c r="A155" s="1">
        <v>44985</v>
      </c>
      <c r="B155">
        <v>261.38</v>
      </c>
      <c r="C155">
        <v>201.3372</v>
      </c>
      <c r="D155">
        <v>0.5</v>
      </c>
      <c r="E155">
        <v>0.5</v>
      </c>
      <c r="F155" s="8">
        <v>231.3586</v>
      </c>
    </row>
    <row r="156" spans="1:6" x14ac:dyDescent="0.2">
      <c r="A156" s="1">
        <v>44984</v>
      </c>
      <c r="B156">
        <v>262.14600000000002</v>
      </c>
      <c r="C156">
        <v>201.33590000000001</v>
      </c>
      <c r="D156">
        <v>0.5</v>
      </c>
      <c r="E156">
        <v>0.5</v>
      </c>
      <c r="F156" s="8">
        <v>231.74095</v>
      </c>
    </row>
    <row r="157" spans="1:6" x14ac:dyDescent="0.2">
      <c r="A157" s="1">
        <v>44981</v>
      </c>
      <c r="B157">
        <v>262.21100000000001</v>
      </c>
      <c r="C157">
        <v>201.30629999999999</v>
      </c>
      <c r="D157">
        <v>0.5</v>
      </c>
      <c r="E157">
        <v>0.5</v>
      </c>
      <c r="F157" s="8">
        <v>231.75864999999999</v>
      </c>
    </row>
    <row r="158" spans="1:6" x14ac:dyDescent="0.2">
      <c r="A158" s="1">
        <v>44980</v>
      </c>
      <c r="B158">
        <v>263.79000000000002</v>
      </c>
      <c r="C158">
        <v>201.99850000000001</v>
      </c>
      <c r="D158">
        <v>0.5</v>
      </c>
      <c r="E158">
        <v>0.5</v>
      </c>
      <c r="F158" s="8">
        <v>232.89425</v>
      </c>
    </row>
    <row r="159" spans="1:6" x14ac:dyDescent="0.2">
      <c r="A159" s="1">
        <v>44979</v>
      </c>
      <c r="B159">
        <v>262.38099999999997</v>
      </c>
      <c r="C159">
        <v>201.5804</v>
      </c>
      <c r="D159">
        <v>0.5</v>
      </c>
      <c r="E159">
        <v>0.5</v>
      </c>
      <c r="F159" s="8">
        <v>231.98069999999998</v>
      </c>
    </row>
    <row r="160" spans="1:6" x14ac:dyDescent="0.2">
      <c r="A160" s="1">
        <v>44978</v>
      </c>
      <c r="B160">
        <v>261.92599999999999</v>
      </c>
      <c r="C160">
        <v>201.3389</v>
      </c>
      <c r="D160">
        <v>0.5</v>
      </c>
      <c r="E160">
        <v>0.5</v>
      </c>
      <c r="F160" s="8">
        <v>231.63245000000001</v>
      </c>
    </row>
    <row r="161" spans="1:6" x14ac:dyDescent="0.2">
      <c r="A161" s="1">
        <v>44977</v>
      </c>
      <c r="B161">
        <v>265.92399999999998</v>
      </c>
      <c r="C161">
        <v>202.56229999999999</v>
      </c>
      <c r="D161">
        <v>0.5</v>
      </c>
      <c r="E161">
        <v>0.5</v>
      </c>
      <c r="F161" s="8">
        <v>234.24314999999999</v>
      </c>
    </row>
    <row r="162" spans="1:6" x14ac:dyDescent="0.2">
      <c r="A162" s="1">
        <v>44974</v>
      </c>
      <c r="B162">
        <v>266.19900000000001</v>
      </c>
      <c r="C162">
        <v>202.57740000000001</v>
      </c>
      <c r="D162">
        <v>0.5</v>
      </c>
      <c r="E162">
        <v>0.5</v>
      </c>
      <c r="F162" s="8">
        <v>234.38820000000001</v>
      </c>
    </row>
    <row r="163" spans="1:6" x14ac:dyDescent="0.2">
      <c r="A163" s="1">
        <v>44973</v>
      </c>
      <c r="B163">
        <v>266.99099999999999</v>
      </c>
      <c r="C163">
        <v>202.42400000000001</v>
      </c>
      <c r="D163">
        <v>0.5</v>
      </c>
      <c r="E163">
        <v>0.5</v>
      </c>
      <c r="F163" s="8">
        <v>234.70749999999998</v>
      </c>
    </row>
    <row r="164" spans="1:6" x14ac:dyDescent="0.2">
      <c r="A164" s="1">
        <v>44972</v>
      </c>
      <c r="B164">
        <v>269.29000000000002</v>
      </c>
      <c r="C164">
        <v>202.87</v>
      </c>
      <c r="D164">
        <v>0.5</v>
      </c>
      <c r="E164">
        <v>0.5</v>
      </c>
      <c r="F164" s="8">
        <v>236.08</v>
      </c>
    </row>
    <row r="165" spans="1:6" x14ac:dyDescent="0.2">
      <c r="A165" s="1">
        <v>44971</v>
      </c>
      <c r="B165">
        <v>267.94400000000002</v>
      </c>
      <c r="C165">
        <v>203.21190000000001</v>
      </c>
      <c r="D165">
        <v>0.5</v>
      </c>
      <c r="E165">
        <v>0.5</v>
      </c>
      <c r="F165" s="8">
        <v>235.57795000000002</v>
      </c>
    </row>
    <row r="166" spans="1:6" x14ac:dyDescent="0.2">
      <c r="A166" s="1">
        <v>44970</v>
      </c>
      <c r="B166">
        <v>267.68200000000002</v>
      </c>
      <c r="C166">
        <v>203.74180000000001</v>
      </c>
      <c r="D166">
        <v>0.5</v>
      </c>
      <c r="E166">
        <v>0.5</v>
      </c>
      <c r="F166" s="8">
        <v>235.71190000000001</v>
      </c>
    </row>
    <row r="167" spans="1:6" x14ac:dyDescent="0.2">
      <c r="A167" s="1">
        <v>44967</v>
      </c>
      <c r="B167">
        <v>266.26100000000002</v>
      </c>
      <c r="C167">
        <v>203.50049999999999</v>
      </c>
      <c r="D167">
        <v>0.5</v>
      </c>
      <c r="E167">
        <v>0.5</v>
      </c>
      <c r="F167" s="8">
        <v>234.88075000000001</v>
      </c>
    </row>
    <row r="168" spans="1:6" x14ac:dyDescent="0.2">
      <c r="A168" s="1">
        <v>44966</v>
      </c>
      <c r="B168">
        <v>264.774</v>
      </c>
      <c r="C168">
        <v>204.2655</v>
      </c>
      <c r="D168">
        <v>0.5</v>
      </c>
      <c r="E168">
        <v>0.5</v>
      </c>
      <c r="F168" s="8">
        <v>234.51974999999999</v>
      </c>
    </row>
    <row r="169" spans="1:6" x14ac:dyDescent="0.2">
      <c r="A169" s="1">
        <v>44965</v>
      </c>
      <c r="B169">
        <v>266.78800000000001</v>
      </c>
      <c r="C169">
        <v>204.4967</v>
      </c>
      <c r="D169">
        <v>0.5</v>
      </c>
      <c r="E169">
        <v>0.5</v>
      </c>
      <c r="F169" s="8">
        <v>235.64235000000002</v>
      </c>
    </row>
    <row r="170" spans="1:6" x14ac:dyDescent="0.2">
      <c r="A170" s="1">
        <v>44964</v>
      </c>
      <c r="B170">
        <v>269.35599999999999</v>
      </c>
      <c r="C170">
        <v>204.4546</v>
      </c>
      <c r="D170">
        <v>0.5</v>
      </c>
      <c r="E170">
        <v>0.5</v>
      </c>
      <c r="F170" s="8">
        <v>236.90530000000001</v>
      </c>
    </row>
    <row r="171" spans="1:6" x14ac:dyDescent="0.2">
      <c r="A171" s="1">
        <v>44963</v>
      </c>
      <c r="B171">
        <v>265.81700000000001</v>
      </c>
      <c r="C171">
        <v>204.74420000000001</v>
      </c>
      <c r="D171">
        <v>0.5</v>
      </c>
      <c r="E171">
        <v>0.5</v>
      </c>
      <c r="F171" s="8">
        <v>235.28059999999999</v>
      </c>
    </row>
    <row r="172" spans="1:6" x14ac:dyDescent="0.2">
      <c r="A172" s="1">
        <v>44960</v>
      </c>
      <c r="B172">
        <v>265.286</v>
      </c>
      <c r="C172">
        <v>205.8124</v>
      </c>
      <c r="D172">
        <v>0.5</v>
      </c>
      <c r="E172">
        <v>0.5</v>
      </c>
      <c r="F172" s="8">
        <v>235.54919999999998</v>
      </c>
    </row>
    <row r="173" spans="1:6" x14ac:dyDescent="0.2">
      <c r="A173" s="1">
        <v>44959</v>
      </c>
      <c r="B173">
        <v>265.80099999999999</v>
      </c>
      <c r="C173">
        <v>206.93049999999999</v>
      </c>
      <c r="D173">
        <v>0.5</v>
      </c>
      <c r="E173">
        <v>0.5</v>
      </c>
      <c r="F173" s="8">
        <v>236.36574999999999</v>
      </c>
    </row>
    <row r="174" spans="1:6" x14ac:dyDescent="0.2">
      <c r="A174" s="1">
        <v>44958</v>
      </c>
      <c r="B174">
        <v>262.721</v>
      </c>
      <c r="C174">
        <v>205.74680000000001</v>
      </c>
      <c r="D174">
        <v>0.5</v>
      </c>
      <c r="E174">
        <v>0.5</v>
      </c>
      <c r="F174" s="8">
        <v>234.23390000000001</v>
      </c>
    </row>
    <row r="175" spans="1:6" x14ac:dyDescent="0.2">
      <c r="A175" s="1">
        <v>44957</v>
      </c>
      <c r="B175">
        <v>261.85199999999998</v>
      </c>
      <c r="C175">
        <v>205.0796</v>
      </c>
      <c r="D175">
        <v>0.5</v>
      </c>
      <c r="E175">
        <v>0.5</v>
      </c>
      <c r="F175" s="8">
        <v>233.4658</v>
      </c>
    </row>
    <row r="176" spans="1:6" x14ac:dyDescent="0.2">
      <c r="A176" s="1">
        <v>44956</v>
      </c>
      <c r="B176">
        <v>259.19900000000001</v>
      </c>
      <c r="C176">
        <v>204.74010000000001</v>
      </c>
      <c r="D176">
        <v>0.5</v>
      </c>
      <c r="E176">
        <v>0.5</v>
      </c>
      <c r="F176" s="8">
        <v>231.96955000000003</v>
      </c>
    </row>
    <row r="177" spans="1:6" x14ac:dyDescent="0.2">
      <c r="A177" s="1">
        <v>44953</v>
      </c>
      <c r="B177">
        <v>262.41500000000002</v>
      </c>
      <c r="C177">
        <v>205.1782</v>
      </c>
      <c r="D177">
        <v>0.5</v>
      </c>
      <c r="E177">
        <v>0.5</v>
      </c>
      <c r="F177" s="8">
        <v>233.79660000000001</v>
      </c>
    </row>
    <row r="178" spans="1:6" x14ac:dyDescent="0.2">
      <c r="A178" s="1">
        <v>44952</v>
      </c>
      <c r="B178">
        <v>261.315</v>
      </c>
      <c r="C178">
        <v>205.45830000000001</v>
      </c>
      <c r="D178">
        <v>0.5</v>
      </c>
      <c r="E178">
        <v>0.5</v>
      </c>
      <c r="F178" s="8">
        <v>233.38665</v>
      </c>
    </row>
    <row r="179" spans="1:6" x14ac:dyDescent="0.2">
      <c r="A179" s="1">
        <v>44951</v>
      </c>
      <c r="B179">
        <v>258.19600000000003</v>
      </c>
      <c r="C179">
        <v>205.85310000000001</v>
      </c>
      <c r="D179">
        <v>0.5</v>
      </c>
      <c r="E179">
        <v>0.5</v>
      </c>
      <c r="F179" s="8">
        <v>232.02455000000003</v>
      </c>
    </row>
    <row r="180" spans="1:6" x14ac:dyDescent="0.2">
      <c r="A180" s="1">
        <v>44950</v>
      </c>
      <c r="B180">
        <v>258.76499999999999</v>
      </c>
      <c r="C180">
        <v>205.71250000000001</v>
      </c>
      <c r="D180">
        <v>0.5</v>
      </c>
      <c r="E180">
        <v>0.5</v>
      </c>
      <c r="F180" s="8">
        <v>232.23874999999998</v>
      </c>
    </row>
    <row r="181" spans="1:6" x14ac:dyDescent="0.2">
      <c r="A181" s="1">
        <v>44949</v>
      </c>
      <c r="B181">
        <v>258.92099999999999</v>
      </c>
      <c r="C181">
        <v>205.15049999999999</v>
      </c>
      <c r="D181">
        <v>0.5</v>
      </c>
      <c r="E181">
        <v>0.5</v>
      </c>
      <c r="F181" s="8">
        <v>232.03575000000001</v>
      </c>
    </row>
    <row r="182" spans="1:6" x14ac:dyDescent="0.2">
      <c r="A182" s="1">
        <v>44946</v>
      </c>
      <c r="B182">
        <v>256.94600000000003</v>
      </c>
      <c r="C182">
        <v>205.441</v>
      </c>
      <c r="D182">
        <v>0.5</v>
      </c>
      <c r="E182">
        <v>0.5</v>
      </c>
      <c r="F182" s="8">
        <v>231.19350000000003</v>
      </c>
    </row>
    <row r="183" spans="1:6" x14ac:dyDescent="0.2">
      <c r="A183" s="1">
        <v>44945</v>
      </c>
      <c r="B183">
        <v>254.14099999999999</v>
      </c>
      <c r="C183">
        <v>206.23650000000001</v>
      </c>
      <c r="D183">
        <v>0.5</v>
      </c>
      <c r="E183">
        <v>0.5</v>
      </c>
      <c r="F183" s="8">
        <v>230.18875</v>
      </c>
    </row>
    <row r="184" spans="1:6" x14ac:dyDescent="0.2">
      <c r="A184" s="1">
        <v>44944</v>
      </c>
      <c r="B184">
        <v>255.816</v>
      </c>
      <c r="C184">
        <v>206.51609999999999</v>
      </c>
      <c r="D184">
        <v>0.5</v>
      </c>
      <c r="E184">
        <v>0.5</v>
      </c>
      <c r="F184" s="8">
        <v>231.16604999999998</v>
      </c>
    </row>
    <row r="185" spans="1:6" x14ac:dyDescent="0.2">
      <c r="A185" s="1">
        <v>44943</v>
      </c>
      <c r="B185">
        <v>258.69299999999998</v>
      </c>
      <c r="C185">
        <v>205.18299999999999</v>
      </c>
      <c r="D185">
        <v>0.5</v>
      </c>
      <c r="E185">
        <v>0.5</v>
      </c>
      <c r="F185" s="8">
        <v>231.93799999999999</v>
      </c>
    </row>
    <row r="186" spans="1:6" x14ac:dyDescent="0.2">
      <c r="A186" s="1">
        <v>44942</v>
      </c>
      <c r="B186">
        <v>258.06599999999997</v>
      </c>
      <c r="C186">
        <v>204.989</v>
      </c>
      <c r="D186">
        <v>0.5</v>
      </c>
      <c r="E186">
        <v>0.5</v>
      </c>
      <c r="F186" s="8">
        <v>231.52749999999997</v>
      </c>
    </row>
    <row r="187" spans="1:6" x14ac:dyDescent="0.2">
      <c r="A187" s="1">
        <v>44939</v>
      </c>
      <c r="B187">
        <v>257.95499999999998</v>
      </c>
      <c r="C187">
        <v>204.97120000000001</v>
      </c>
      <c r="D187">
        <v>0.5</v>
      </c>
      <c r="E187">
        <v>0.5</v>
      </c>
      <c r="F187" s="8">
        <v>231.4631</v>
      </c>
    </row>
    <row r="188" spans="1:6" x14ac:dyDescent="0.2">
      <c r="A188" s="1">
        <v>44938</v>
      </c>
      <c r="B188">
        <v>257.02800000000002</v>
      </c>
      <c r="C188">
        <v>205.26009999999999</v>
      </c>
      <c r="D188">
        <v>0.5</v>
      </c>
      <c r="E188">
        <v>0.5</v>
      </c>
      <c r="F188" s="8">
        <v>231.14404999999999</v>
      </c>
    </row>
    <row r="189" spans="1:6" x14ac:dyDescent="0.2">
      <c r="A189" s="1">
        <v>44937</v>
      </c>
      <c r="B189">
        <v>256.45800000000003</v>
      </c>
      <c r="C189">
        <v>204.4461</v>
      </c>
      <c r="D189">
        <v>0.5</v>
      </c>
      <c r="E189">
        <v>0.5</v>
      </c>
      <c r="F189" s="8">
        <v>230.45205000000001</v>
      </c>
    </row>
    <row r="190" spans="1:6" x14ac:dyDescent="0.2">
      <c r="A190" s="1">
        <v>44936</v>
      </c>
      <c r="B190">
        <v>254.255</v>
      </c>
      <c r="C190">
        <v>203.4237</v>
      </c>
      <c r="D190">
        <v>0.5</v>
      </c>
      <c r="E190">
        <v>0.5</v>
      </c>
      <c r="F190" s="8">
        <v>228.83935</v>
      </c>
    </row>
    <row r="191" spans="1:6" x14ac:dyDescent="0.2">
      <c r="A191" s="1">
        <v>44935</v>
      </c>
      <c r="B191">
        <v>253.172</v>
      </c>
      <c r="C191">
        <v>204.01519999999999</v>
      </c>
      <c r="D191">
        <v>0.5</v>
      </c>
      <c r="E191">
        <v>0.5</v>
      </c>
      <c r="F191" s="8">
        <v>228.59359999999998</v>
      </c>
    </row>
    <row r="192" spans="1:6" x14ac:dyDescent="0.2">
      <c r="A192" s="1">
        <v>44932</v>
      </c>
      <c r="B192">
        <v>255.19900000000001</v>
      </c>
      <c r="C192">
        <v>203.8065</v>
      </c>
      <c r="D192">
        <v>0.5</v>
      </c>
      <c r="E192">
        <v>0.5</v>
      </c>
      <c r="F192" s="8">
        <v>229.50274999999999</v>
      </c>
    </row>
    <row r="193" spans="1:6" x14ac:dyDescent="0.2">
      <c r="A193" s="1">
        <v>44931</v>
      </c>
      <c r="B193">
        <v>251.86699999999999</v>
      </c>
      <c r="C193">
        <v>202.46379999999999</v>
      </c>
      <c r="D193">
        <v>0.5</v>
      </c>
      <c r="E193">
        <v>0.5</v>
      </c>
      <c r="F193" s="8">
        <v>227.16539999999998</v>
      </c>
    </row>
    <row r="194" spans="1:6" x14ac:dyDescent="0.2">
      <c r="A194" s="1">
        <v>44930</v>
      </c>
      <c r="B194">
        <v>252.72800000000001</v>
      </c>
      <c r="C194">
        <v>202.70509999999999</v>
      </c>
      <c r="D194">
        <v>0.5</v>
      </c>
      <c r="E194">
        <v>0.5</v>
      </c>
      <c r="F194" s="8">
        <v>227.71654999999998</v>
      </c>
    </row>
    <row r="195" spans="1:6" x14ac:dyDescent="0.2">
      <c r="A195" s="1">
        <v>44929</v>
      </c>
      <c r="B195">
        <v>251.61</v>
      </c>
      <c r="C195">
        <v>201.78809999999999</v>
      </c>
      <c r="D195">
        <v>0.5</v>
      </c>
      <c r="E195">
        <v>0.5</v>
      </c>
      <c r="F195" s="8">
        <v>226.69905</v>
      </c>
    </row>
    <row r="196" spans="1:6" x14ac:dyDescent="0.2">
      <c r="A196" s="1">
        <v>44928</v>
      </c>
      <c r="B196" t="e">
        <v>#N/A</v>
      </c>
      <c r="C196" t="e">
        <v>#N/A</v>
      </c>
      <c r="D196">
        <v>0.5</v>
      </c>
      <c r="E196">
        <v>0.5</v>
      </c>
      <c r="F196" s="8" t="e">
        <v>#N/A</v>
      </c>
    </row>
    <row r="197" spans="1:6" x14ac:dyDescent="0.2">
      <c r="A197" s="1">
        <v>44925</v>
      </c>
      <c r="B197">
        <v>249.02099999999999</v>
      </c>
      <c r="C197">
        <v>200.9564</v>
      </c>
      <c r="D197">
        <v>0.5</v>
      </c>
      <c r="E197">
        <v>0.5</v>
      </c>
      <c r="F197" s="8">
        <v>224.98869999999999</v>
      </c>
    </row>
    <row r="198" spans="1:6" x14ac:dyDescent="0.2">
      <c r="A198" s="1">
        <v>44924</v>
      </c>
      <c r="B198">
        <v>250.05099999999999</v>
      </c>
      <c r="C198">
        <v>201.37430000000001</v>
      </c>
      <c r="D198">
        <v>0.5</v>
      </c>
      <c r="E198">
        <v>0.5</v>
      </c>
      <c r="F198" s="8">
        <v>225.71265</v>
      </c>
    </row>
    <row r="199" spans="1:6" x14ac:dyDescent="0.2">
      <c r="A199" s="1">
        <v>44923</v>
      </c>
      <c r="B199">
        <v>247.64</v>
      </c>
      <c r="C199">
        <v>201.00149999999999</v>
      </c>
      <c r="D199">
        <v>0.5</v>
      </c>
      <c r="E199">
        <v>0.5</v>
      </c>
      <c r="F199" s="8">
        <v>224.32074999999998</v>
      </c>
    </row>
    <row r="200" spans="1:6" x14ac:dyDescent="0.2">
      <c r="A200" s="1">
        <v>44922</v>
      </c>
      <c r="B200">
        <v>249.392</v>
      </c>
      <c r="C200">
        <v>201.6003</v>
      </c>
      <c r="D200">
        <v>0.5</v>
      </c>
      <c r="E200">
        <v>0.5</v>
      </c>
      <c r="F200" s="8">
        <v>225.49615</v>
      </c>
    </row>
    <row r="201" spans="1:6" x14ac:dyDescent="0.2">
      <c r="A201" s="1">
        <v>44921</v>
      </c>
      <c r="B201" t="e">
        <v>#N/A</v>
      </c>
      <c r="C201">
        <v>202.21979999999999</v>
      </c>
      <c r="D201">
        <v>0.5</v>
      </c>
      <c r="E201">
        <v>0.5</v>
      </c>
      <c r="F201" s="8" t="e">
        <v>#N/A</v>
      </c>
    </row>
    <row r="202" spans="1:6" x14ac:dyDescent="0.2">
      <c r="A202" s="1">
        <v>44918</v>
      </c>
      <c r="B202">
        <v>250.64599999999999</v>
      </c>
      <c r="C202">
        <v>202.25989999999999</v>
      </c>
      <c r="D202">
        <v>0.5</v>
      </c>
      <c r="E202">
        <v>0.5</v>
      </c>
      <c r="F202" s="8">
        <v>226.45294999999999</v>
      </c>
    </row>
    <row r="203" spans="1:6" x14ac:dyDescent="0.2">
      <c r="A203" s="1">
        <v>44917</v>
      </c>
      <c r="B203">
        <v>249.99600000000001</v>
      </c>
      <c r="C203">
        <v>202.7079</v>
      </c>
      <c r="D203">
        <v>0.5</v>
      </c>
      <c r="E203">
        <v>0.5</v>
      </c>
      <c r="F203" s="8">
        <v>226.35194999999999</v>
      </c>
    </row>
    <row r="204" spans="1:6" x14ac:dyDescent="0.2">
      <c r="A204" s="1">
        <v>44916</v>
      </c>
      <c r="B204">
        <v>252.71299999999999</v>
      </c>
      <c r="C204">
        <v>202.90819999999999</v>
      </c>
      <c r="D204">
        <v>0.5</v>
      </c>
      <c r="E204">
        <v>0.5</v>
      </c>
      <c r="F204" s="8">
        <v>227.81059999999999</v>
      </c>
    </row>
    <row r="205" spans="1:6" x14ac:dyDescent="0.2">
      <c r="A205" s="1">
        <v>44915</v>
      </c>
      <c r="B205">
        <v>248.851</v>
      </c>
      <c r="C205">
        <v>202.75380000000001</v>
      </c>
      <c r="D205">
        <v>0.5</v>
      </c>
      <c r="E205">
        <v>0.5</v>
      </c>
      <c r="F205" s="8">
        <v>225.80240000000001</v>
      </c>
    </row>
    <row r="206" spans="1:6" x14ac:dyDescent="0.2">
      <c r="A206" s="1">
        <v>44914</v>
      </c>
      <c r="B206">
        <v>249.589</v>
      </c>
      <c r="C206">
        <v>203.90559999999999</v>
      </c>
      <c r="D206">
        <v>0.5</v>
      </c>
      <c r="E206">
        <v>0.5</v>
      </c>
      <c r="F206" s="8">
        <v>226.7473</v>
      </c>
    </row>
    <row r="207" spans="1:6" x14ac:dyDescent="0.2">
      <c r="A207" s="1">
        <v>44911</v>
      </c>
      <c r="B207">
        <v>250.678</v>
      </c>
      <c r="C207">
        <v>204.6764</v>
      </c>
      <c r="D207">
        <v>0.5</v>
      </c>
      <c r="E207">
        <v>0.5</v>
      </c>
      <c r="F207" s="8">
        <v>227.6772</v>
      </c>
    </row>
    <row r="208" spans="1:6" x14ac:dyDescent="0.2">
      <c r="A208" s="1">
        <v>44910</v>
      </c>
      <c r="B208">
        <v>252.81800000000001</v>
      </c>
      <c r="C208">
        <v>205.32990000000001</v>
      </c>
      <c r="D208">
        <v>0.5</v>
      </c>
      <c r="E208">
        <v>0.5</v>
      </c>
      <c r="F208" s="8">
        <v>229.07395000000002</v>
      </c>
    </row>
    <row r="209" spans="1:6" x14ac:dyDescent="0.2">
      <c r="A209" s="1">
        <v>44909</v>
      </c>
      <c r="B209">
        <v>259.44900000000001</v>
      </c>
      <c r="C209">
        <v>205.72890000000001</v>
      </c>
      <c r="D209">
        <v>0.5</v>
      </c>
      <c r="E209">
        <v>0.5</v>
      </c>
      <c r="F209" s="8">
        <v>232.58895000000001</v>
      </c>
    </row>
    <row r="210" spans="1:6" x14ac:dyDescent="0.2">
      <c r="A210" s="1">
        <v>44908</v>
      </c>
      <c r="B210">
        <v>260.64499999999998</v>
      </c>
      <c r="C210">
        <v>205.5239</v>
      </c>
      <c r="D210">
        <v>0.5</v>
      </c>
      <c r="E210">
        <v>0.5</v>
      </c>
      <c r="F210" s="8">
        <v>233.08445</v>
      </c>
    </row>
    <row r="211" spans="1:6" x14ac:dyDescent="0.2">
      <c r="A211" s="1">
        <v>44907</v>
      </c>
      <c r="B211">
        <v>260.44400000000002</v>
      </c>
      <c r="C211">
        <v>204.8477</v>
      </c>
      <c r="D211">
        <v>0.5</v>
      </c>
      <c r="E211">
        <v>0.5</v>
      </c>
      <c r="F211" s="8">
        <v>232.64585</v>
      </c>
    </row>
    <row r="212" spans="1:6" x14ac:dyDescent="0.2">
      <c r="A212" s="1">
        <v>44904</v>
      </c>
      <c r="B212">
        <v>257.96899999999999</v>
      </c>
      <c r="C212">
        <v>204.98150000000001</v>
      </c>
      <c r="D212">
        <v>0.5</v>
      </c>
      <c r="E212">
        <v>0.5</v>
      </c>
      <c r="F212" s="8">
        <v>231.47525000000002</v>
      </c>
    </row>
    <row r="213" spans="1:6" x14ac:dyDescent="0.2">
      <c r="A213" s="1">
        <v>44903</v>
      </c>
      <c r="B213">
        <v>258.565</v>
      </c>
      <c r="C213">
        <v>205.84989999999999</v>
      </c>
      <c r="D213">
        <v>0.5</v>
      </c>
      <c r="E213">
        <v>0.5</v>
      </c>
      <c r="F213" s="8">
        <v>232.20744999999999</v>
      </c>
    </row>
    <row r="214" spans="1:6" x14ac:dyDescent="0.2">
      <c r="A214" s="1">
        <v>44902</v>
      </c>
      <c r="B214">
        <v>258.05</v>
      </c>
      <c r="C214">
        <v>206.17019999999999</v>
      </c>
      <c r="D214">
        <v>0.5</v>
      </c>
      <c r="E214">
        <v>0.5</v>
      </c>
      <c r="F214" s="8">
        <v>232.11009999999999</v>
      </c>
    </row>
    <row r="215" spans="1:6" x14ac:dyDescent="0.2">
      <c r="A215" s="1">
        <v>44901</v>
      </c>
      <c r="B215">
        <v>258.82600000000002</v>
      </c>
      <c r="C215">
        <v>205.34370000000001</v>
      </c>
      <c r="D215">
        <v>0.5</v>
      </c>
      <c r="E215">
        <v>0.5</v>
      </c>
      <c r="F215" s="8">
        <v>232.08485000000002</v>
      </c>
    </row>
    <row r="216" spans="1:6" x14ac:dyDescent="0.2">
      <c r="A216" s="1">
        <v>44900</v>
      </c>
      <c r="B216">
        <v>261.53100000000001</v>
      </c>
      <c r="C216">
        <v>204.83160000000001</v>
      </c>
      <c r="D216">
        <v>0.5</v>
      </c>
      <c r="E216">
        <v>0.5</v>
      </c>
      <c r="F216" s="8">
        <v>233.18130000000002</v>
      </c>
    </row>
    <row r="217" spans="1:6" x14ac:dyDescent="0.2">
      <c r="A217" s="1">
        <v>44897</v>
      </c>
      <c r="B217">
        <v>266.46100000000001</v>
      </c>
      <c r="C217">
        <v>205.4836</v>
      </c>
      <c r="D217">
        <v>0.5</v>
      </c>
      <c r="E217">
        <v>0.5</v>
      </c>
      <c r="F217" s="8">
        <v>235.97230000000002</v>
      </c>
    </row>
    <row r="218" spans="1:6" x14ac:dyDescent="0.2">
      <c r="A218" s="1">
        <v>44896</v>
      </c>
      <c r="B218">
        <v>266.91399999999999</v>
      </c>
      <c r="C218">
        <v>205.25190000000001</v>
      </c>
      <c r="D218">
        <v>0.5</v>
      </c>
      <c r="E218">
        <v>0.5</v>
      </c>
      <c r="F218" s="8">
        <v>236.08294999999998</v>
      </c>
    </row>
    <row r="219" spans="1:6" x14ac:dyDescent="0.2">
      <c r="A219" s="1">
        <v>44895</v>
      </c>
      <c r="B219">
        <v>269.83699999999999</v>
      </c>
      <c r="C219">
        <v>203.82749999999999</v>
      </c>
      <c r="D219">
        <v>0.5</v>
      </c>
      <c r="E219">
        <v>0.5</v>
      </c>
      <c r="F219" s="8">
        <v>236.83224999999999</v>
      </c>
    </row>
    <row r="220" spans="1:6" x14ac:dyDescent="0.2">
      <c r="A220" s="1">
        <v>44894</v>
      </c>
      <c r="B220">
        <v>262.59100000000001</v>
      </c>
      <c r="C220">
        <v>203.39519999999999</v>
      </c>
      <c r="D220">
        <v>0.5</v>
      </c>
      <c r="E220">
        <v>0.5</v>
      </c>
      <c r="F220" s="8">
        <v>232.9931</v>
      </c>
    </row>
    <row r="221" spans="1:6" x14ac:dyDescent="0.2">
      <c r="A221" s="1">
        <v>44893</v>
      </c>
      <c r="B221">
        <v>262.065</v>
      </c>
      <c r="C221">
        <v>203.62540000000001</v>
      </c>
      <c r="D221">
        <v>0.5</v>
      </c>
      <c r="E221">
        <v>0.5</v>
      </c>
      <c r="F221" s="8">
        <v>232.84520000000001</v>
      </c>
    </row>
    <row r="222" spans="1:6" x14ac:dyDescent="0.2">
      <c r="A222" s="1">
        <v>44890</v>
      </c>
      <c r="B222">
        <v>265.29500000000002</v>
      </c>
      <c r="C222">
        <v>203.7028</v>
      </c>
      <c r="D222">
        <v>0.5</v>
      </c>
      <c r="E222">
        <v>0.5</v>
      </c>
      <c r="F222" s="8">
        <v>234.49889999999999</v>
      </c>
    </row>
    <row r="223" spans="1:6" x14ac:dyDescent="0.2">
      <c r="A223" s="1">
        <v>44889</v>
      </c>
      <c r="B223">
        <v>265.44900000000001</v>
      </c>
      <c r="C223">
        <v>204.1387</v>
      </c>
      <c r="D223">
        <v>0.5</v>
      </c>
      <c r="E223">
        <v>0.5</v>
      </c>
      <c r="F223" s="8">
        <v>234.79385000000002</v>
      </c>
    </row>
    <row r="224" spans="1:6" x14ac:dyDescent="0.2">
      <c r="A224" s="1">
        <v>44888</v>
      </c>
      <c r="B224">
        <v>265.49599999999998</v>
      </c>
      <c r="C224">
        <v>203.8528</v>
      </c>
      <c r="D224">
        <v>0.5</v>
      </c>
      <c r="E224">
        <v>0.5</v>
      </c>
      <c r="F224" s="8">
        <v>234.67439999999999</v>
      </c>
    </row>
    <row r="225" spans="1:6" x14ac:dyDescent="0.2">
      <c r="A225" s="1">
        <v>44887</v>
      </c>
      <c r="B225">
        <v>265.642</v>
      </c>
      <c r="C225">
        <v>203.04159999999999</v>
      </c>
      <c r="D225">
        <v>0.5</v>
      </c>
      <c r="E225">
        <v>0.5</v>
      </c>
      <c r="F225" s="8">
        <v>234.34179999999998</v>
      </c>
    </row>
    <row r="226" spans="1:6" x14ac:dyDescent="0.2">
      <c r="A226" s="1">
        <v>44886</v>
      </c>
      <c r="B226">
        <v>263.291</v>
      </c>
      <c r="C226">
        <v>202.5821</v>
      </c>
      <c r="D226">
        <v>0.5</v>
      </c>
      <c r="E226">
        <v>0.5</v>
      </c>
      <c r="F226" s="8">
        <v>232.93655000000001</v>
      </c>
    </row>
    <row r="227" spans="1:6" x14ac:dyDescent="0.2">
      <c r="A227" s="1">
        <v>44883</v>
      </c>
      <c r="B227">
        <v>262.036</v>
      </c>
      <c r="C227">
        <v>202.4358</v>
      </c>
      <c r="D227">
        <v>0.5</v>
      </c>
      <c r="E227">
        <v>0.5</v>
      </c>
      <c r="F227" s="8">
        <v>232.23590000000002</v>
      </c>
    </row>
    <row r="228" spans="1:6" x14ac:dyDescent="0.2">
      <c r="A228" s="1">
        <v>44882</v>
      </c>
      <c r="B228">
        <v>261.20999999999998</v>
      </c>
      <c r="C228">
        <v>202.52170000000001</v>
      </c>
      <c r="D228">
        <v>0.5</v>
      </c>
      <c r="E228">
        <v>0.5</v>
      </c>
      <c r="F228" s="8">
        <v>231.86584999999999</v>
      </c>
    </row>
    <row r="229" spans="1:6" x14ac:dyDescent="0.2">
      <c r="A229" s="1">
        <v>44881</v>
      </c>
      <c r="B229">
        <v>260.798</v>
      </c>
      <c r="C229">
        <v>202.9607</v>
      </c>
      <c r="D229">
        <v>0.5</v>
      </c>
      <c r="E229">
        <v>0.5</v>
      </c>
      <c r="F229" s="8">
        <v>231.87934999999999</v>
      </c>
    </row>
    <row r="230" spans="1:6" x14ac:dyDescent="0.2">
      <c r="A230" s="1">
        <v>44880</v>
      </c>
      <c r="B230">
        <v>263.81299999999999</v>
      </c>
      <c r="C230">
        <v>202.0506</v>
      </c>
      <c r="D230">
        <v>0.5</v>
      </c>
      <c r="E230">
        <v>0.5</v>
      </c>
      <c r="F230" s="8">
        <v>232.93180000000001</v>
      </c>
    </row>
    <row r="231" spans="1:6" x14ac:dyDescent="0.2">
      <c r="A231" s="1">
        <v>44879</v>
      </c>
      <c r="B231">
        <v>262.30700000000002</v>
      </c>
      <c r="C231">
        <v>201.15209999999999</v>
      </c>
      <c r="D231">
        <v>0.5</v>
      </c>
      <c r="E231">
        <v>0.5</v>
      </c>
      <c r="F231" s="8">
        <v>231.72955000000002</v>
      </c>
    </row>
    <row r="232" spans="1:6" x14ac:dyDescent="0.2">
      <c r="A232" s="1">
        <v>44876</v>
      </c>
      <c r="B232">
        <v>264.42500000000001</v>
      </c>
      <c r="C232">
        <v>201.46440000000001</v>
      </c>
      <c r="D232">
        <v>0.5</v>
      </c>
      <c r="E232">
        <v>0.5</v>
      </c>
      <c r="F232" s="8">
        <v>232.94470000000001</v>
      </c>
    </row>
    <row r="233" spans="1:6" x14ac:dyDescent="0.2">
      <c r="A233" s="1">
        <v>44875</v>
      </c>
      <c r="B233">
        <v>264.42599999999999</v>
      </c>
      <c r="C233">
        <v>201.79560000000001</v>
      </c>
      <c r="D233">
        <v>0.5</v>
      </c>
      <c r="E233">
        <v>0.5</v>
      </c>
      <c r="F233" s="8">
        <v>233.11079999999998</v>
      </c>
    </row>
    <row r="234" spans="1:6" x14ac:dyDescent="0.2">
      <c r="A234" s="1">
        <v>44874</v>
      </c>
      <c r="B234">
        <v>255.55099999999999</v>
      </c>
      <c r="C234">
        <v>199.245</v>
      </c>
      <c r="D234">
        <v>0.5</v>
      </c>
      <c r="E234">
        <v>0.5</v>
      </c>
      <c r="F234" s="8">
        <v>227.398</v>
      </c>
    </row>
    <row r="235" spans="1:6" x14ac:dyDescent="0.2">
      <c r="A235" s="1">
        <v>44873</v>
      </c>
      <c r="B235">
        <v>259.16199999999998</v>
      </c>
      <c r="C235">
        <v>198.6412</v>
      </c>
      <c r="D235">
        <v>0.5</v>
      </c>
      <c r="E235">
        <v>0.5</v>
      </c>
      <c r="F235" s="8">
        <v>228.90159999999997</v>
      </c>
    </row>
    <row r="236" spans="1:6" x14ac:dyDescent="0.2">
      <c r="A236" s="1">
        <v>44872</v>
      </c>
      <c r="B236">
        <v>258.73</v>
      </c>
      <c r="C236">
        <v>198.05889999999999</v>
      </c>
      <c r="D236">
        <v>0.5</v>
      </c>
      <c r="E236">
        <v>0.5</v>
      </c>
      <c r="F236" s="8">
        <v>228.39445000000001</v>
      </c>
    </row>
    <row r="237" spans="1:6" x14ac:dyDescent="0.2">
      <c r="A237" s="1">
        <v>44869</v>
      </c>
      <c r="B237">
        <v>258.72300000000001</v>
      </c>
      <c r="C237">
        <v>198.42400000000001</v>
      </c>
      <c r="D237">
        <v>0.5</v>
      </c>
      <c r="E237">
        <v>0.5</v>
      </c>
      <c r="F237" s="8">
        <v>228.57350000000002</v>
      </c>
    </row>
    <row r="238" spans="1:6" x14ac:dyDescent="0.2">
      <c r="A238" s="1">
        <v>44868</v>
      </c>
      <c r="B238">
        <v>258.24</v>
      </c>
      <c r="C238">
        <v>198.6559</v>
      </c>
      <c r="D238">
        <v>0.5</v>
      </c>
      <c r="E238">
        <v>0.5</v>
      </c>
      <c r="F238" s="8">
        <v>228.44794999999999</v>
      </c>
    </row>
    <row r="239" spans="1:6" x14ac:dyDescent="0.2">
      <c r="A239" s="1">
        <v>44867</v>
      </c>
      <c r="B239">
        <v>258.57</v>
      </c>
      <c r="C239">
        <v>199.45310000000001</v>
      </c>
      <c r="D239">
        <v>0.5</v>
      </c>
      <c r="E239">
        <v>0.5</v>
      </c>
      <c r="F239" s="8">
        <v>229.01155</v>
      </c>
    </row>
    <row r="240" spans="1:6" x14ac:dyDescent="0.2">
      <c r="A240" s="1">
        <v>44866</v>
      </c>
      <c r="B240" t="e">
        <v>#N/A</v>
      </c>
      <c r="C240">
        <v>199.62719999999999</v>
      </c>
      <c r="D240">
        <v>0.5</v>
      </c>
      <c r="E240">
        <v>0.5</v>
      </c>
      <c r="F240" s="8" t="e">
        <v>#N/A</v>
      </c>
    </row>
    <row r="241" spans="1:6" x14ac:dyDescent="0.2">
      <c r="A241" s="1">
        <v>44865</v>
      </c>
      <c r="B241">
        <v>263.221</v>
      </c>
      <c r="C241">
        <v>199.34100000000001</v>
      </c>
      <c r="D241">
        <v>0.5</v>
      </c>
      <c r="E241">
        <v>0.5</v>
      </c>
      <c r="F241" s="8">
        <v>231.28100000000001</v>
      </c>
    </row>
    <row r="242" spans="1:6" x14ac:dyDescent="0.2">
      <c r="A242" s="1">
        <v>44862</v>
      </c>
      <c r="B242">
        <v>262.84300000000002</v>
      </c>
      <c r="C242">
        <v>199.9853</v>
      </c>
      <c r="D242">
        <v>0.5</v>
      </c>
      <c r="E242">
        <v>0.5</v>
      </c>
      <c r="F242" s="8">
        <v>231.41415000000001</v>
      </c>
    </row>
    <row r="243" spans="1:6" x14ac:dyDescent="0.2">
      <c r="A243" s="1">
        <v>44861</v>
      </c>
      <c r="B243">
        <v>257.755</v>
      </c>
      <c r="C243">
        <v>200.25200000000001</v>
      </c>
      <c r="D243">
        <v>0.5</v>
      </c>
      <c r="E243">
        <v>0.5</v>
      </c>
      <c r="F243" s="8">
        <v>229.0035</v>
      </c>
    </row>
    <row r="244" spans="1:6" x14ac:dyDescent="0.2">
      <c r="A244" s="1">
        <v>44860</v>
      </c>
      <c r="B244">
        <v>257.67599999999999</v>
      </c>
      <c r="C244">
        <v>199.19450000000001</v>
      </c>
      <c r="D244">
        <v>0.5</v>
      </c>
      <c r="E244">
        <v>0.5</v>
      </c>
      <c r="F244" s="8">
        <v>228.43525</v>
      </c>
    </row>
    <row r="245" spans="1:6" x14ac:dyDescent="0.2">
      <c r="A245" s="1">
        <v>44859</v>
      </c>
      <c r="B245">
        <v>260.19499999999999</v>
      </c>
      <c r="C245">
        <v>198.45699999999999</v>
      </c>
      <c r="D245">
        <v>0.5</v>
      </c>
      <c r="E245">
        <v>0.5</v>
      </c>
      <c r="F245" s="8">
        <v>229.32599999999999</v>
      </c>
    </row>
    <row r="246" spans="1:6" x14ac:dyDescent="0.2">
      <c r="A246" s="1">
        <v>44858</v>
      </c>
      <c r="B246">
        <v>257.54899999999998</v>
      </c>
      <c r="C246">
        <v>197.01679999999999</v>
      </c>
      <c r="D246">
        <v>0.5</v>
      </c>
      <c r="E246">
        <v>0.5</v>
      </c>
      <c r="F246" s="8">
        <v>227.28289999999998</v>
      </c>
    </row>
    <row r="247" spans="1:6" x14ac:dyDescent="0.2">
      <c r="A247" s="1">
        <v>44855</v>
      </c>
      <c r="B247">
        <v>256.66899999999998</v>
      </c>
      <c r="C247">
        <v>196.6515</v>
      </c>
      <c r="D247">
        <v>0.5</v>
      </c>
      <c r="E247">
        <v>0.5</v>
      </c>
      <c r="F247" s="8">
        <v>226.66024999999999</v>
      </c>
    </row>
    <row r="248" spans="1:6" x14ac:dyDescent="0.2">
      <c r="A248" s="1">
        <v>44854</v>
      </c>
      <c r="B248">
        <v>252.00299999999999</v>
      </c>
      <c r="C248">
        <v>196.9435</v>
      </c>
      <c r="D248">
        <v>0.5</v>
      </c>
      <c r="E248">
        <v>0.5</v>
      </c>
      <c r="F248" s="8">
        <v>224.47325000000001</v>
      </c>
    </row>
    <row r="249" spans="1:6" x14ac:dyDescent="0.2">
      <c r="A249" s="1">
        <v>44853</v>
      </c>
      <c r="B249">
        <v>254.41499999999999</v>
      </c>
      <c r="C249">
        <v>197.649</v>
      </c>
      <c r="D249">
        <v>0.5</v>
      </c>
      <c r="E249">
        <v>0.5</v>
      </c>
      <c r="F249" s="8">
        <v>226.03199999999998</v>
      </c>
    </row>
    <row r="250" spans="1:6" x14ac:dyDescent="0.2">
      <c r="A250" s="1">
        <v>44852</v>
      </c>
      <c r="B250">
        <v>254.78899999999999</v>
      </c>
      <c r="C250">
        <v>198.59180000000001</v>
      </c>
      <c r="D250">
        <v>0.5</v>
      </c>
      <c r="E250">
        <v>0.5</v>
      </c>
      <c r="F250" s="8">
        <v>226.69040000000001</v>
      </c>
    </row>
    <row r="251" spans="1:6" x14ac:dyDescent="0.2">
      <c r="A251" s="1">
        <v>44851</v>
      </c>
      <c r="B251">
        <v>252.964</v>
      </c>
      <c r="C251">
        <v>198.2389</v>
      </c>
      <c r="D251">
        <v>0.5</v>
      </c>
      <c r="E251">
        <v>0.5</v>
      </c>
      <c r="F251" s="8">
        <v>225.60145</v>
      </c>
    </row>
    <row r="252" spans="1:6" x14ac:dyDescent="0.2">
      <c r="A252" s="1">
        <v>44848</v>
      </c>
      <c r="B252">
        <v>248.82</v>
      </c>
      <c r="C252">
        <v>197.82830000000001</v>
      </c>
      <c r="D252">
        <v>0.5</v>
      </c>
      <c r="E252">
        <v>0.5</v>
      </c>
      <c r="F252" s="8">
        <v>223.32415</v>
      </c>
    </row>
    <row r="253" spans="1:6" x14ac:dyDescent="0.2">
      <c r="A253" s="1">
        <v>44847</v>
      </c>
      <c r="B253">
        <v>253.45</v>
      </c>
      <c r="C253">
        <v>198.3305</v>
      </c>
      <c r="D253">
        <v>0.5</v>
      </c>
      <c r="E253">
        <v>0.5</v>
      </c>
      <c r="F253" s="8">
        <v>225.89024999999998</v>
      </c>
    </row>
    <row r="254" spans="1:6" x14ac:dyDescent="0.2">
      <c r="A254" s="1">
        <v>44846</v>
      </c>
      <c r="B254">
        <v>249.23699999999999</v>
      </c>
      <c r="C254">
        <v>198.6088</v>
      </c>
      <c r="D254">
        <v>0.5</v>
      </c>
      <c r="E254">
        <v>0.5</v>
      </c>
      <c r="F254" s="8">
        <v>223.9229</v>
      </c>
    </row>
    <row r="255" spans="1:6" x14ac:dyDescent="0.2">
      <c r="A255" s="1">
        <v>44845</v>
      </c>
      <c r="B255">
        <v>249.923</v>
      </c>
      <c r="C255">
        <v>198.75139999999999</v>
      </c>
      <c r="D255">
        <v>0.5</v>
      </c>
      <c r="E255">
        <v>0.5</v>
      </c>
      <c r="F255" s="8">
        <v>224.3372</v>
      </c>
    </row>
    <row r="256" spans="1:6" x14ac:dyDescent="0.2">
      <c r="A256" s="1">
        <v>44844</v>
      </c>
      <c r="B256">
        <v>252.124</v>
      </c>
      <c r="C256">
        <v>199.2801</v>
      </c>
      <c r="D256">
        <v>0.5</v>
      </c>
      <c r="E256">
        <v>0.5</v>
      </c>
      <c r="F256" s="8">
        <v>225.70204999999999</v>
      </c>
    </row>
    <row r="257" spans="1:6" x14ac:dyDescent="0.2">
      <c r="A257" s="1">
        <v>44841</v>
      </c>
      <c r="B257">
        <v>252.29300000000001</v>
      </c>
      <c r="C257">
        <v>199.6764</v>
      </c>
      <c r="D257">
        <v>0.5</v>
      </c>
      <c r="E257">
        <v>0.5</v>
      </c>
      <c r="F257" s="8">
        <v>225.9847</v>
      </c>
    </row>
    <row r="258" spans="1:6" x14ac:dyDescent="0.2">
      <c r="A258" s="1">
        <v>44840</v>
      </c>
      <c r="B258">
        <v>257.15499999999997</v>
      </c>
      <c r="C258">
        <v>200.5377</v>
      </c>
      <c r="D258">
        <v>0.5</v>
      </c>
      <c r="E258">
        <v>0.5</v>
      </c>
      <c r="F258" s="8">
        <v>228.84634999999997</v>
      </c>
    </row>
    <row r="259" spans="1:6" x14ac:dyDescent="0.2">
      <c r="A259" s="1">
        <v>44839</v>
      </c>
      <c r="B259">
        <v>259.03300000000002</v>
      </c>
      <c r="C259">
        <v>201.21600000000001</v>
      </c>
      <c r="D259">
        <v>0.5</v>
      </c>
      <c r="E259">
        <v>0.5</v>
      </c>
      <c r="F259" s="8">
        <v>230.12450000000001</v>
      </c>
    </row>
    <row r="260" spans="1:6" x14ac:dyDescent="0.2">
      <c r="A260" s="1">
        <v>44838</v>
      </c>
      <c r="B260">
        <v>257.60000000000002</v>
      </c>
      <c r="C260">
        <v>202.3186</v>
      </c>
      <c r="D260">
        <v>0.5</v>
      </c>
      <c r="E260">
        <v>0.5</v>
      </c>
      <c r="F260" s="8">
        <v>229.95930000000001</v>
      </c>
    </row>
    <row r="261" spans="1:6" x14ac:dyDescent="0.2">
      <c r="A261" s="1">
        <v>44837</v>
      </c>
      <c r="B261">
        <v>252.738</v>
      </c>
      <c r="C261">
        <v>201.83340000000001</v>
      </c>
      <c r="D261">
        <v>0.5</v>
      </c>
      <c r="E261">
        <v>0.5</v>
      </c>
      <c r="F261" s="8">
        <v>227.28570000000002</v>
      </c>
    </row>
    <row r="262" spans="1:6" x14ac:dyDescent="0.2">
      <c r="A262" s="1">
        <v>44834</v>
      </c>
      <c r="B262">
        <v>247.93600000000001</v>
      </c>
      <c r="C262">
        <v>200.441</v>
      </c>
      <c r="D262">
        <v>0.5</v>
      </c>
      <c r="E262">
        <v>0.5</v>
      </c>
      <c r="F262" s="8">
        <v>224.1885</v>
      </c>
    </row>
    <row r="263" spans="1:6" x14ac:dyDescent="0.2">
      <c r="A263" s="1">
        <v>44833</v>
      </c>
      <c r="B263">
        <v>251.06800000000001</v>
      </c>
      <c r="C263">
        <v>200.43819999999999</v>
      </c>
      <c r="D263">
        <v>0.5</v>
      </c>
      <c r="E263">
        <v>0.5</v>
      </c>
      <c r="F263" s="8">
        <v>225.75310000000002</v>
      </c>
    </row>
    <row r="264" spans="1:6" x14ac:dyDescent="0.2">
      <c r="A264" s="1">
        <v>44832</v>
      </c>
      <c r="B264">
        <v>258.58600000000001</v>
      </c>
      <c r="C264">
        <v>200.9676</v>
      </c>
      <c r="D264">
        <v>0.5</v>
      </c>
      <c r="E264">
        <v>0.5</v>
      </c>
      <c r="F264" s="8">
        <v>229.77680000000001</v>
      </c>
    </row>
    <row r="265" spans="1:6" x14ac:dyDescent="0.2">
      <c r="A265" s="1">
        <v>44831</v>
      </c>
      <c r="B265">
        <v>255.137</v>
      </c>
      <c r="C265">
        <v>199.10659999999999</v>
      </c>
      <c r="D265">
        <v>0.5</v>
      </c>
      <c r="E265">
        <v>0.5</v>
      </c>
      <c r="F265" s="8">
        <v>227.12180000000001</v>
      </c>
    </row>
    <row r="266" spans="1:6" x14ac:dyDescent="0.2">
      <c r="A266" s="1">
        <v>44830</v>
      </c>
      <c r="B266">
        <v>254.892</v>
      </c>
      <c r="C266">
        <v>200.23849999999999</v>
      </c>
      <c r="D266">
        <v>0.5</v>
      </c>
      <c r="E266">
        <v>0.5</v>
      </c>
      <c r="F266" s="8">
        <v>227.56524999999999</v>
      </c>
    </row>
    <row r="267" spans="1:6" x14ac:dyDescent="0.2">
      <c r="A267" s="1">
        <v>44827</v>
      </c>
      <c r="B267">
        <v>256.55900000000003</v>
      </c>
      <c r="C267">
        <v>202.1183</v>
      </c>
      <c r="D267">
        <v>0.5</v>
      </c>
      <c r="E267">
        <v>0.5</v>
      </c>
      <c r="F267" s="8">
        <v>229.33865000000003</v>
      </c>
    </row>
    <row r="268" spans="1:6" x14ac:dyDescent="0.2">
      <c r="A268" s="1">
        <v>44826</v>
      </c>
      <c r="B268">
        <v>258.97399999999999</v>
      </c>
      <c r="C268">
        <v>202.79990000000001</v>
      </c>
      <c r="D268">
        <v>0.5</v>
      </c>
      <c r="E268">
        <v>0.5</v>
      </c>
      <c r="F268" s="8">
        <v>230.88695000000001</v>
      </c>
    </row>
    <row r="269" spans="1:6" x14ac:dyDescent="0.2">
      <c r="A269" s="1">
        <v>44825</v>
      </c>
      <c r="B269">
        <v>260.137</v>
      </c>
      <c r="C269">
        <v>204.21119999999999</v>
      </c>
      <c r="D269">
        <v>0.5</v>
      </c>
      <c r="E269">
        <v>0.5</v>
      </c>
      <c r="F269" s="8">
        <v>232.17410000000001</v>
      </c>
    </row>
    <row r="270" spans="1:6" x14ac:dyDescent="0.2">
      <c r="A270" s="1">
        <v>44824</v>
      </c>
      <c r="B270">
        <v>260.94299999999998</v>
      </c>
      <c r="C270">
        <v>203.8612</v>
      </c>
      <c r="D270">
        <v>0.5</v>
      </c>
      <c r="E270">
        <v>0.5</v>
      </c>
      <c r="F270" s="8">
        <v>232.40209999999999</v>
      </c>
    </row>
    <row r="271" spans="1:6" x14ac:dyDescent="0.2">
      <c r="A271" s="1">
        <v>44823</v>
      </c>
      <c r="B271">
        <v>263.17899999999997</v>
      </c>
      <c r="C271">
        <v>204.74959999999999</v>
      </c>
      <c r="D271">
        <v>0.5</v>
      </c>
      <c r="E271">
        <v>0.5</v>
      </c>
      <c r="F271" s="8">
        <v>233.96429999999998</v>
      </c>
    </row>
    <row r="272" spans="1:6" x14ac:dyDescent="0.2">
      <c r="A272" s="1">
        <v>44820</v>
      </c>
      <c r="B272">
        <v>261.56099999999998</v>
      </c>
      <c r="C272">
        <v>204.9145</v>
      </c>
      <c r="D272">
        <v>0.5</v>
      </c>
      <c r="E272">
        <v>0.5</v>
      </c>
      <c r="F272" s="8">
        <v>233.23775000000001</v>
      </c>
    </row>
    <row r="273" spans="1:6" x14ac:dyDescent="0.2">
      <c r="A273" s="1">
        <v>44819</v>
      </c>
      <c r="B273">
        <v>264.79599999999999</v>
      </c>
      <c r="C273">
        <v>205.18780000000001</v>
      </c>
      <c r="D273">
        <v>0.5</v>
      </c>
      <c r="E273">
        <v>0.5</v>
      </c>
      <c r="F273" s="8">
        <v>234.99189999999999</v>
      </c>
    </row>
    <row r="274" spans="1:6" x14ac:dyDescent="0.2">
      <c r="A274" s="1">
        <v>44818</v>
      </c>
      <c r="B274">
        <v>267.38299999999998</v>
      </c>
      <c r="C274">
        <v>205.6352</v>
      </c>
      <c r="D274">
        <v>0.5</v>
      </c>
      <c r="E274">
        <v>0.5</v>
      </c>
      <c r="F274" s="8">
        <v>236.50909999999999</v>
      </c>
    </row>
    <row r="275" spans="1:6" x14ac:dyDescent="0.2">
      <c r="A275" s="1">
        <v>44817</v>
      </c>
      <c r="B275">
        <v>267.07100000000003</v>
      </c>
      <c r="C275">
        <v>205.566</v>
      </c>
      <c r="D275">
        <v>0.5</v>
      </c>
      <c r="E275">
        <v>0.5</v>
      </c>
      <c r="F275" s="8">
        <v>236.31850000000003</v>
      </c>
    </row>
    <row r="276" spans="1:6" x14ac:dyDescent="0.2">
      <c r="A276" s="1">
        <v>44816</v>
      </c>
      <c r="B276">
        <v>274.05599999999998</v>
      </c>
      <c r="C276">
        <v>206.26310000000001</v>
      </c>
      <c r="D276">
        <v>0.5</v>
      </c>
      <c r="E276">
        <v>0.5</v>
      </c>
      <c r="F276" s="8">
        <v>240.15955</v>
      </c>
    </row>
    <row r="277" spans="1:6" x14ac:dyDescent="0.2">
      <c r="A277" s="1">
        <v>44813</v>
      </c>
      <c r="B277">
        <v>272.79899999999998</v>
      </c>
      <c r="C277">
        <v>206.09520000000001</v>
      </c>
      <c r="D277">
        <v>0.5</v>
      </c>
      <c r="E277">
        <v>0.5</v>
      </c>
      <c r="F277" s="8">
        <v>239.44709999999998</v>
      </c>
    </row>
    <row r="278" spans="1:6" x14ac:dyDescent="0.2">
      <c r="A278" s="1">
        <v>44812</v>
      </c>
      <c r="B278">
        <v>270.363</v>
      </c>
      <c r="C278">
        <v>206.2071</v>
      </c>
      <c r="D278">
        <v>0.5</v>
      </c>
      <c r="E278">
        <v>0.5</v>
      </c>
      <c r="F278" s="8">
        <v>238.28505000000001</v>
      </c>
    </row>
    <row r="279" spans="1:6" x14ac:dyDescent="0.2">
      <c r="A279" s="1">
        <v>44811</v>
      </c>
      <c r="B279">
        <v>268.31599999999997</v>
      </c>
      <c r="C279">
        <v>206.8321</v>
      </c>
      <c r="D279">
        <v>0.5</v>
      </c>
      <c r="E279">
        <v>0.5</v>
      </c>
      <c r="F279" s="8">
        <v>237.57405</v>
      </c>
    </row>
    <row r="280" spans="1:6" x14ac:dyDescent="0.2">
      <c r="A280" s="1">
        <v>44810</v>
      </c>
      <c r="B280">
        <v>266.50400000000002</v>
      </c>
      <c r="C280">
        <v>206.2483</v>
      </c>
      <c r="D280">
        <v>0.5</v>
      </c>
      <c r="E280">
        <v>0.5</v>
      </c>
      <c r="F280" s="8">
        <v>236.37615</v>
      </c>
    </row>
    <row r="281" spans="1:6" x14ac:dyDescent="0.2">
      <c r="A281" s="1">
        <v>44809</v>
      </c>
      <c r="B281">
        <v>267.28199999999998</v>
      </c>
      <c r="C281">
        <v>207.2826</v>
      </c>
      <c r="D281">
        <v>0.5</v>
      </c>
      <c r="E281">
        <v>0.5</v>
      </c>
      <c r="F281" s="8">
        <v>237.28229999999999</v>
      </c>
    </row>
    <row r="282" spans="1:6" x14ac:dyDescent="0.2">
      <c r="A282" s="1">
        <v>44806</v>
      </c>
      <c r="B282">
        <v>265.29599999999999</v>
      </c>
      <c r="C282">
        <v>207.3905</v>
      </c>
      <c r="D282">
        <v>0.5</v>
      </c>
      <c r="E282">
        <v>0.5</v>
      </c>
      <c r="F282" s="8">
        <v>236.34325000000001</v>
      </c>
    </row>
    <row r="283" spans="1:6" x14ac:dyDescent="0.2">
      <c r="A283" s="1">
        <v>44805</v>
      </c>
      <c r="B283">
        <v>268.25799999999998</v>
      </c>
      <c r="C283">
        <v>206.79830000000001</v>
      </c>
      <c r="D283">
        <v>0.5</v>
      </c>
      <c r="E283">
        <v>0.5</v>
      </c>
      <c r="F283" s="8">
        <v>237.52814999999998</v>
      </c>
    </row>
    <row r="284" spans="1:6" x14ac:dyDescent="0.2">
      <c r="A284" s="1">
        <v>44804</v>
      </c>
      <c r="B284">
        <v>266.803</v>
      </c>
      <c r="C284">
        <v>207.72919999999999</v>
      </c>
      <c r="D284">
        <v>0.5</v>
      </c>
      <c r="E284">
        <v>0.5</v>
      </c>
      <c r="F284" s="8">
        <v>237.26609999999999</v>
      </c>
    </row>
    <row r="285" spans="1:6" x14ac:dyDescent="0.2">
      <c r="A285" s="1">
        <v>44803</v>
      </c>
      <c r="B285">
        <v>270.43799999999999</v>
      </c>
      <c r="C285">
        <v>208.2123</v>
      </c>
      <c r="D285">
        <v>0.5</v>
      </c>
      <c r="E285">
        <v>0.5</v>
      </c>
      <c r="F285" s="8">
        <v>239.32515000000001</v>
      </c>
    </row>
    <row r="286" spans="1:6" x14ac:dyDescent="0.2">
      <c r="A286" s="1">
        <v>44802</v>
      </c>
      <c r="B286">
        <v>272.96800000000002</v>
      </c>
      <c r="C286">
        <v>208.6397</v>
      </c>
      <c r="D286">
        <v>0.5</v>
      </c>
      <c r="E286">
        <v>0.5</v>
      </c>
      <c r="F286" s="8">
        <v>240.80385000000001</v>
      </c>
    </row>
    <row r="287" spans="1:6" x14ac:dyDescent="0.2">
      <c r="A287" s="1">
        <v>44799</v>
      </c>
      <c r="B287">
        <v>274.702</v>
      </c>
      <c r="C287">
        <v>209.19239999999999</v>
      </c>
      <c r="D287">
        <v>0.5</v>
      </c>
      <c r="E287">
        <v>0.5</v>
      </c>
      <c r="F287" s="8">
        <v>241.94720000000001</v>
      </c>
    </row>
    <row r="288" spans="1:6" x14ac:dyDescent="0.2">
      <c r="A288" s="1">
        <v>44798</v>
      </c>
      <c r="B288">
        <v>283.22199999999998</v>
      </c>
      <c r="C288">
        <v>209.4607</v>
      </c>
      <c r="D288">
        <v>0.5</v>
      </c>
      <c r="E288">
        <v>0.5</v>
      </c>
      <c r="F288" s="8">
        <v>246.34134999999998</v>
      </c>
    </row>
    <row r="289" spans="1:6" x14ac:dyDescent="0.2">
      <c r="A289" s="1">
        <v>44797</v>
      </c>
      <c r="B289">
        <v>279.60599999999999</v>
      </c>
      <c r="C289">
        <v>208.8227</v>
      </c>
      <c r="D289">
        <v>0.5</v>
      </c>
      <c r="E289">
        <v>0.5</v>
      </c>
      <c r="F289" s="8">
        <v>244.21435</v>
      </c>
    </row>
    <row r="290" spans="1:6" x14ac:dyDescent="0.2">
      <c r="A290" s="1">
        <v>44796</v>
      </c>
      <c r="B290">
        <v>279.18200000000002</v>
      </c>
      <c r="C290">
        <v>209.36</v>
      </c>
      <c r="D290">
        <v>0.5</v>
      </c>
      <c r="E290">
        <v>0.5</v>
      </c>
      <c r="F290" s="8">
        <v>244.27100000000002</v>
      </c>
    </row>
    <row r="291" spans="1:6" x14ac:dyDescent="0.2">
      <c r="A291" s="1">
        <v>44795</v>
      </c>
      <c r="B291">
        <v>280.33</v>
      </c>
      <c r="C291">
        <v>209.69839999999999</v>
      </c>
      <c r="D291">
        <v>0.5</v>
      </c>
      <c r="E291">
        <v>0.5</v>
      </c>
      <c r="F291" s="8">
        <v>245.01419999999999</v>
      </c>
    </row>
    <row r="292" spans="1:6" x14ac:dyDescent="0.2">
      <c r="A292" s="1">
        <v>44792</v>
      </c>
      <c r="B292">
        <v>283.48500000000001</v>
      </c>
      <c r="C292">
        <v>210.5864</v>
      </c>
      <c r="D292">
        <v>0.5</v>
      </c>
      <c r="E292">
        <v>0.5</v>
      </c>
      <c r="F292" s="8">
        <v>247.03570000000002</v>
      </c>
    </row>
    <row r="293" spans="1:6" x14ac:dyDescent="0.2">
      <c r="A293" s="1">
        <v>44791</v>
      </c>
      <c r="B293">
        <v>284.92399999999998</v>
      </c>
      <c r="C293">
        <v>211.78290000000001</v>
      </c>
      <c r="D293">
        <v>0.5</v>
      </c>
      <c r="E293">
        <v>0.5</v>
      </c>
      <c r="F293" s="8">
        <v>248.35345000000001</v>
      </c>
    </row>
    <row r="294" spans="1:6" x14ac:dyDescent="0.2">
      <c r="A294" s="1">
        <v>44790</v>
      </c>
      <c r="B294">
        <v>283.64299999999997</v>
      </c>
      <c r="C294">
        <v>211.721</v>
      </c>
      <c r="D294">
        <v>0.5</v>
      </c>
      <c r="E294">
        <v>0.5</v>
      </c>
      <c r="F294" s="8">
        <v>247.68199999999999</v>
      </c>
    </row>
    <row r="295" spans="1:6" x14ac:dyDescent="0.2">
      <c r="A295" s="1">
        <v>44789</v>
      </c>
      <c r="B295">
        <v>285.33100000000002</v>
      </c>
      <c r="C295">
        <v>212.7433</v>
      </c>
      <c r="D295">
        <v>0.5</v>
      </c>
      <c r="E295">
        <v>0.5</v>
      </c>
      <c r="F295" s="8">
        <v>249.03715</v>
      </c>
    </row>
    <row r="296" spans="1:6" x14ac:dyDescent="0.2">
      <c r="A296" s="1">
        <v>44788</v>
      </c>
      <c r="B296" t="e">
        <v>#N/A</v>
      </c>
      <c r="C296">
        <v>213.09190000000001</v>
      </c>
      <c r="D296">
        <v>0.5</v>
      </c>
      <c r="E296">
        <v>0.5</v>
      </c>
      <c r="F296" s="8" t="e">
        <v>#N/A</v>
      </c>
    </row>
    <row r="297" spans="1:6" x14ac:dyDescent="0.2">
      <c r="A297" s="1">
        <v>44785</v>
      </c>
      <c r="B297">
        <v>282.53300000000002</v>
      </c>
      <c r="C297">
        <v>212.44110000000001</v>
      </c>
      <c r="D297">
        <v>0.5</v>
      </c>
      <c r="E297">
        <v>0.5</v>
      </c>
      <c r="F297" s="8">
        <v>247.48705000000001</v>
      </c>
    </row>
    <row r="298" spans="1:6" x14ac:dyDescent="0.2">
      <c r="A298" s="1">
        <v>44784</v>
      </c>
      <c r="B298">
        <v>276.58800000000002</v>
      </c>
      <c r="C298">
        <v>212.26859999999999</v>
      </c>
      <c r="D298">
        <v>0.5</v>
      </c>
      <c r="E298">
        <v>0.5</v>
      </c>
      <c r="F298" s="8">
        <v>244.42830000000001</v>
      </c>
    </row>
    <row r="299" spans="1:6" x14ac:dyDescent="0.2">
      <c r="A299" s="1">
        <v>44783</v>
      </c>
      <c r="B299">
        <v>276.43299999999999</v>
      </c>
      <c r="C299">
        <v>213.12790000000001</v>
      </c>
      <c r="D299">
        <v>0.5</v>
      </c>
      <c r="E299">
        <v>0.5</v>
      </c>
      <c r="F299" s="8">
        <v>244.78045</v>
      </c>
    </row>
    <row r="300" spans="1:6" x14ac:dyDescent="0.2">
      <c r="A300" s="1">
        <v>44782</v>
      </c>
      <c r="B300">
        <v>274.048</v>
      </c>
      <c r="C300">
        <v>212.798</v>
      </c>
      <c r="D300">
        <v>0.5</v>
      </c>
      <c r="E300">
        <v>0.5</v>
      </c>
      <c r="F300" s="8">
        <v>243.423</v>
      </c>
    </row>
    <row r="301" spans="1:6" x14ac:dyDescent="0.2">
      <c r="A301" s="1">
        <v>44781</v>
      </c>
      <c r="B301">
        <v>275.70499999999998</v>
      </c>
      <c r="C301">
        <v>213.17339999999999</v>
      </c>
      <c r="D301">
        <v>0.5</v>
      </c>
      <c r="E301">
        <v>0.5</v>
      </c>
      <c r="F301" s="8">
        <v>244.43919999999997</v>
      </c>
    </row>
    <row r="302" spans="1:6" x14ac:dyDescent="0.2">
      <c r="A302" s="1">
        <v>44778</v>
      </c>
      <c r="B302">
        <v>276.44600000000003</v>
      </c>
      <c r="C302">
        <v>212.59620000000001</v>
      </c>
      <c r="D302">
        <v>0.5</v>
      </c>
      <c r="E302">
        <v>0.5</v>
      </c>
      <c r="F302" s="8">
        <v>244.52110000000002</v>
      </c>
    </row>
    <row r="303" spans="1:6" x14ac:dyDescent="0.2">
      <c r="A303" s="1">
        <v>44777</v>
      </c>
      <c r="B303">
        <v>276.16000000000003</v>
      </c>
      <c r="C303">
        <v>214.10980000000001</v>
      </c>
      <c r="D303">
        <v>0.5</v>
      </c>
      <c r="E303">
        <v>0.5</v>
      </c>
      <c r="F303" s="8">
        <v>245.13490000000002</v>
      </c>
    </row>
    <row r="304" spans="1:6" x14ac:dyDescent="0.2">
      <c r="A304" s="1">
        <v>44776</v>
      </c>
      <c r="B304">
        <v>277.72199999999998</v>
      </c>
      <c r="C304">
        <v>213.5959</v>
      </c>
      <c r="D304">
        <v>0.5</v>
      </c>
      <c r="E304">
        <v>0.5</v>
      </c>
      <c r="F304" s="8">
        <v>245.65895</v>
      </c>
    </row>
    <row r="305" spans="1:6" x14ac:dyDescent="0.2">
      <c r="A305" s="1">
        <v>44775</v>
      </c>
      <c r="B305">
        <v>273.14600000000002</v>
      </c>
      <c r="C305">
        <v>213.49639999999999</v>
      </c>
      <c r="D305">
        <v>0.5</v>
      </c>
      <c r="E305">
        <v>0.5</v>
      </c>
      <c r="F305" s="8">
        <v>243.3212</v>
      </c>
    </row>
    <row r="306" spans="1:6" x14ac:dyDescent="0.2">
      <c r="A306" s="1">
        <v>44774</v>
      </c>
      <c r="B306">
        <v>273.27499999999998</v>
      </c>
      <c r="C306">
        <v>214.59030000000001</v>
      </c>
      <c r="D306">
        <v>0.5</v>
      </c>
      <c r="E306">
        <v>0.5</v>
      </c>
      <c r="F306" s="8">
        <v>243.93265</v>
      </c>
    </row>
    <row r="307" spans="1:6" x14ac:dyDescent="0.2">
      <c r="A307" s="1">
        <v>44771</v>
      </c>
      <c r="B307">
        <v>275.03500000000003</v>
      </c>
      <c r="C307">
        <v>213.8587</v>
      </c>
      <c r="D307">
        <v>0.5</v>
      </c>
      <c r="E307">
        <v>0.5</v>
      </c>
      <c r="F307" s="8">
        <v>244.44685000000001</v>
      </c>
    </row>
    <row r="308" spans="1:6" x14ac:dyDescent="0.2">
      <c r="A308" s="1">
        <v>44770</v>
      </c>
      <c r="B308">
        <v>272.471</v>
      </c>
      <c r="C308">
        <v>213.5634</v>
      </c>
      <c r="D308">
        <v>0.5</v>
      </c>
      <c r="E308">
        <v>0.5</v>
      </c>
      <c r="F308" s="8">
        <v>243.0172</v>
      </c>
    </row>
    <row r="309" spans="1:6" x14ac:dyDescent="0.2">
      <c r="A309" s="1">
        <v>44769</v>
      </c>
      <c r="B309">
        <v>269.90899999999999</v>
      </c>
      <c r="C309">
        <v>212.3638</v>
      </c>
      <c r="D309">
        <v>0.5</v>
      </c>
      <c r="E309">
        <v>0.5</v>
      </c>
      <c r="F309" s="8">
        <v>241.13639999999998</v>
      </c>
    </row>
    <row r="310" spans="1:6" x14ac:dyDescent="0.2">
      <c r="A310" s="1">
        <v>44768</v>
      </c>
      <c r="B310">
        <v>264.464</v>
      </c>
      <c r="C310">
        <v>212.1352</v>
      </c>
      <c r="D310">
        <v>0.5</v>
      </c>
      <c r="E310">
        <v>0.5</v>
      </c>
      <c r="F310" s="8">
        <v>238.2996</v>
      </c>
    </row>
    <row r="311" spans="1:6" x14ac:dyDescent="0.2">
      <c r="A311" s="1">
        <v>44767</v>
      </c>
      <c r="B311">
        <v>264.96100000000001</v>
      </c>
      <c r="C311">
        <v>211.86859999999999</v>
      </c>
      <c r="D311">
        <v>0.5</v>
      </c>
      <c r="E311">
        <v>0.5</v>
      </c>
      <c r="F311" s="8">
        <v>238.41480000000001</v>
      </c>
    </row>
    <row r="312" spans="1:6" x14ac:dyDescent="0.2">
      <c r="A312" s="1">
        <v>44764</v>
      </c>
      <c r="B312">
        <v>264.584</v>
      </c>
      <c r="C312">
        <v>211.999</v>
      </c>
      <c r="D312">
        <v>0.5</v>
      </c>
      <c r="E312">
        <v>0.5</v>
      </c>
      <c r="F312" s="8">
        <v>238.29149999999998</v>
      </c>
    </row>
    <row r="313" spans="1:6" x14ac:dyDescent="0.2">
      <c r="A313" s="1">
        <v>44763</v>
      </c>
      <c r="B313">
        <v>266.88799999999998</v>
      </c>
      <c r="C313">
        <v>210.5008</v>
      </c>
      <c r="D313">
        <v>0.5</v>
      </c>
      <c r="E313">
        <v>0.5</v>
      </c>
      <c r="F313" s="8">
        <v>238.69439999999997</v>
      </c>
    </row>
    <row r="314" spans="1:6" x14ac:dyDescent="0.2">
      <c r="A314" s="1">
        <v>44762</v>
      </c>
      <c r="B314">
        <v>264.36200000000002</v>
      </c>
      <c r="C314">
        <v>209.4615</v>
      </c>
      <c r="D314">
        <v>0.5</v>
      </c>
      <c r="E314">
        <v>0.5</v>
      </c>
      <c r="F314" s="8">
        <v>236.91175000000001</v>
      </c>
    </row>
    <row r="315" spans="1:6" x14ac:dyDescent="0.2">
      <c r="A315" s="1">
        <v>44761</v>
      </c>
      <c r="B315">
        <v>261.90499999999997</v>
      </c>
      <c r="C315">
        <v>209.4419</v>
      </c>
      <c r="D315">
        <v>0.5</v>
      </c>
      <c r="E315">
        <v>0.5</v>
      </c>
      <c r="F315" s="8">
        <v>235.67345</v>
      </c>
    </row>
    <row r="316" spans="1:6" x14ac:dyDescent="0.2">
      <c r="A316" s="1">
        <v>44760</v>
      </c>
      <c r="B316">
        <v>257.166</v>
      </c>
      <c r="C316">
        <v>209.91820000000001</v>
      </c>
      <c r="D316">
        <v>0.5</v>
      </c>
      <c r="E316">
        <v>0.5</v>
      </c>
      <c r="F316" s="8">
        <v>233.5421</v>
      </c>
    </row>
    <row r="317" spans="1:6" x14ac:dyDescent="0.2">
      <c r="A317" s="1">
        <v>44757</v>
      </c>
      <c r="B317">
        <v>260.22199999999998</v>
      </c>
      <c r="C317">
        <v>210.32859999999999</v>
      </c>
      <c r="D317">
        <v>0.5</v>
      </c>
      <c r="E317">
        <v>0.5</v>
      </c>
      <c r="F317" s="8">
        <v>235.27529999999999</v>
      </c>
    </row>
    <row r="318" spans="1:6" x14ac:dyDescent="0.2">
      <c r="A318" s="1">
        <v>44756</v>
      </c>
      <c r="B318">
        <v>257.50799999999998</v>
      </c>
      <c r="C318">
        <v>209.82499999999999</v>
      </c>
      <c r="D318">
        <v>0.5</v>
      </c>
      <c r="E318">
        <v>0.5</v>
      </c>
      <c r="F318" s="8">
        <v>233.66649999999998</v>
      </c>
    </row>
    <row r="319" spans="1:6" x14ac:dyDescent="0.2">
      <c r="A319" s="1">
        <v>44755</v>
      </c>
      <c r="B319">
        <v>257.02999999999997</v>
      </c>
      <c r="C319">
        <v>210.35820000000001</v>
      </c>
      <c r="D319">
        <v>0.5</v>
      </c>
      <c r="E319">
        <v>0.5</v>
      </c>
      <c r="F319" s="8">
        <v>233.69409999999999</v>
      </c>
    </row>
    <row r="320" spans="1:6" x14ac:dyDescent="0.2">
      <c r="A320" s="1">
        <v>44754</v>
      </c>
      <c r="B320">
        <v>259.53100000000001</v>
      </c>
      <c r="C320">
        <v>210.15539999999999</v>
      </c>
      <c r="D320">
        <v>0.5</v>
      </c>
      <c r="E320">
        <v>0.5</v>
      </c>
      <c r="F320" s="8">
        <v>234.8432</v>
      </c>
    </row>
    <row r="321" spans="1:6" x14ac:dyDescent="0.2">
      <c r="A321" s="1">
        <v>44753</v>
      </c>
      <c r="B321">
        <v>260.49299999999999</v>
      </c>
      <c r="C321">
        <v>209.54259999999999</v>
      </c>
      <c r="D321">
        <v>0.5</v>
      </c>
      <c r="E321">
        <v>0.5</v>
      </c>
      <c r="F321" s="8">
        <v>235.01779999999999</v>
      </c>
    </row>
    <row r="322" spans="1:6" x14ac:dyDescent="0.2">
      <c r="A322" s="1">
        <v>44750</v>
      </c>
      <c r="B322">
        <v>261.32900000000001</v>
      </c>
      <c r="C322">
        <v>208.87029999999999</v>
      </c>
      <c r="D322">
        <v>0.5</v>
      </c>
      <c r="E322">
        <v>0.5</v>
      </c>
      <c r="F322" s="8">
        <v>235.09965</v>
      </c>
    </row>
    <row r="323" spans="1:6" x14ac:dyDescent="0.2">
      <c r="A323" s="1">
        <v>44749</v>
      </c>
      <c r="B323">
        <v>261.26</v>
      </c>
      <c r="C323">
        <v>209.416</v>
      </c>
      <c r="D323">
        <v>0.5</v>
      </c>
      <c r="E323">
        <v>0.5</v>
      </c>
      <c r="F323" s="8">
        <v>235.33799999999999</v>
      </c>
    </row>
    <row r="324" spans="1:6" x14ac:dyDescent="0.2">
      <c r="A324" s="1">
        <v>44748</v>
      </c>
      <c r="B324">
        <v>256.54199999999997</v>
      </c>
      <c r="C324">
        <v>210.01490000000001</v>
      </c>
      <c r="D324">
        <v>0.5</v>
      </c>
      <c r="E324">
        <v>0.5</v>
      </c>
      <c r="F324" s="8">
        <v>233.27844999999999</v>
      </c>
    </row>
    <row r="325" spans="1:6" x14ac:dyDescent="0.2">
      <c r="A325" s="1">
        <v>44747</v>
      </c>
      <c r="B325">
        <v>254.63</v>
      </c>
      <c r="C325">
        <v>210.46379999999999</v>
      </c>
      <c r="D325">
        <v>0.5</v>
      </c>
      <c r="E325">
        <v>0.5</v>
      </c>
      <c r="F325" s="8">
        <v>232.54689999999999</v>
      </c>
    </row>
    <row r="326" spans="1:6" x14ac:dyDescent="0.2">
      <c r="A326" s="1">
        <v>44746</v>
      </c>
      <c r="B326">
        <v>251.547</v>
      </c>
      <c r="C326">
        <v>209.60640000000001</v>
      </c>
      <c r="D326">
        <v>0.5</v>
      </c>
      <c r="E326">
        <v>0.5</v>
      </c>
      <c r="F326" s="8">
        <v>230.57670000000002</v>
      </c>
    </row>
    <row r="327" spans="1:6" x14ac:dyDescent="0.2">
      <c r="A327" s="1">
        <v>44743</v>
      </c>
      <c r="B327">
        <v>251.55600000000001</v>
      </c>
      <c r="C327">
        <v>210.1559</v>
      </c>
      <c r="D327">
        <v>0.5</v>
      </c>
      <c r="E327">
        <v>0.5</v>
      </c>
      <c r="F327" s="8">
        <v>230.85595000000001</v>
      </c>
    </row>
    <row r="328" spans="1:6" x14ac:dyDescent="0.2">
      <c r="A328" s="1">
        <v>44742</v>
      </c>
      <c r="B328">
        <v>248.69499999999999</v>
      </c>
      <c r="C328">
        <v>208.8536</v>
      </c>
      <c r="D328">
        <v>0.5</v>
      </c>
      <c r="E328">
        <v>0.5</v>
      </c>
      <c r="F328" s="8">
        <v>228.77429999999998</v>
      </c>
    </row>
    <row r="329" spans="1:6" x14ac:dyDescent="0.2">
      <c r="A329" s="1">
        <v>44741</v>
      </c>
      <c r="B329">
        <v>250.88</v>
      </c>
      <c r="C329">
        <v>208.01750000000001</v>
      </c>
      <c r="D329">
        <v>0.5</v>
      </c>
      <c r="E329">
        <v>0.5</v>
      </c>
      <c r="F329" s="8">
        <v>229.44875000000002</v>
      </c>
    </row>
    <row r="330" spans="1:6" x14ac:dyDescent="0.2">
      <c r="A330" s="1">
        <v>44740</v>
      </c>
      <c r="B330">
        <v>250.97399999999999</v>
      </c>
      <c r="C330">
        <v>207.01429999999999</v>
      </c>
      <c r="D330">
        <v>0.5</v>
      </c>
      <c r="E330">
        <v>0.5</v>
      </c>
      <c r="F330" s="8">
        <v>228.99414999999999</v>
      </c>
    </row>
    <row r="331" spans="1:6" x14ac:dyDescent="0.2">
      <c r="A331" s="1">
        <v>44739</v>
      </c>
      <c r="B331">
        <v>252.76</v>
      </c>
      <c r="C331">
        <v>207.38130000000001</v>
      </c>
      <c r="D331">
        <v>0.5</v>
      </c>
      <c r="E331">
        <v>0.5</v>
      </c>
      <c r="F331" s="8">
        <v>230.07065</v>
      </c>
    </row>
    <row r="332" spans="1:6" x14ac:dyDescent="0.2">
      <c r="A332" s="1">
        <v>44736</v>
      </c>
      <c r="B332">
        <v>253.67</v>
      </c>
      <c r="C332">
        <v>208.19569999999999</v>
      </c>
      <c r="D332">
        <v>0.5</v>
      </c>
      <c r="E332">
        <v>0.5</v>
      </c>
      <c r="F332" s="8">
        <v>230.93284999999997</v>
      </c>
    </row>
    <row r="333" spans="1:6" x14ac:dyDescent="0.2">
      <c r="A333" s="1">
        <v>44735</v>
      </c>
      <c r="B333" t="e">
        <v>#N/A</v>
      </c>
      <c r="C333">
        <v>208.43190000000001</v>
      </c>
      <c r="D333">
        <v>0.5</v>
      </c>
      <c r="E333">
        <v>0.5</v>
      </c>
      <c r="F333" s="8" t="e">
        <v>#N/A</v>
      </c>
    </row>
    <row r="334" spans="1:6" x14ac:dyDescent="0.2">
      <c r="A334" s="1">
        <v>44734</v>
      </c>
      <c r="B334">
        <v>244.50200000000001</v>
      </c>
      <c r="C334">
        <v>207.2741</v>
      </c>
      <c r="D334">
        <v>0.5</v>
      </c>
      <c r="E334">
        <v>0.5</v>
      </c>
      <c r="F334" s="8">
        <v>225.88805000000002</v>
      </c>
    </row>
    <row r="335" spans="1:6" x14ac:dyDescent="0.2">
      <c r="A335" s="1">
        <v>44733</v>
      </c>
      <c r="B335">
        <v>245.833</v>
      </c>
      <c r="C335">
        <v>205.8734</v>
      </c>
      <c r="D335">
        <v>0.5</v>
      </c>
      <c r="E335">
        <v>0.5</v>
      </c>
      <c r="F335" s="8">
        <v>225.85320000000002</v>
      </c>
    </row>
    <row r="336" spans="1:6" x14ac:dyDescent="0.2">
      <c r="A336" s="1">
        <v>44732</v>
      </c>
      <c r="B336">
        <v>241.79900000000001</v>
      </c>
      <c r="C336">
        <v>206.38319999999999</v>
      </c>
      <c r="D336">
        <v>0.5</v>
      </c>
      <c r="E336">
        <v>0.5</v>
      </c>
      <c r="F336" s="8">
        <v>224.09109999999998</v>
      </c>
    </row>
    <row r="337" spans="1:6" x14ac:dyDescent="0.2">
      <c r="A337" s="1">
        <v>44729</v>
      </c>
      <c r="B337">
        <v>242.72499999999999</v>
      </c>
      <c r="C337">
        <v>206.71870000000001</v>
      </c>
      <c r="D337">
        <v>0.5</v>
      </c>
      <c r="E337">
        <v>0.5</v>
      </c>
      <c r="F337" s="8">
        <v>224.72185000000002</v>
      </c>
    </row>
    <row r="338" spans="1:6" x14ac:dyDescent="0.2">
      <c r="A338" s="1">
        <v>44728</v>
      </c>
      <c r="B338">
        <v>242.298</v>
      </c>
      <c r="C338">
        <v>206.58609999999999</v>
      </c>
      <c r="D338">
        <v>0.5</v>
      </c>
      <c r="E338">
        <v>0.5</v>
      </c>
      <c r="F338" s="8">
        <v>224.44204999999999</v>
      </c>
    </row>
    <row r="339" spans="1:6" x14ac:dyDescent="0.2">
      <c r="A339" s="1">
        <v>44727</v>
      </c>
      <c r="B339">
        <v>250.77500000000001</v>
      </c>
      <c r="C339">
        <v>206.43629999999999</v>
      </c>
      <c r="D339">
        <v>0.5</v>
      </c>
      <c r="E339">
        <v>0.5</v>
      </c>
      <c r="F339" s="8">
        <v>228.60565</v>
      </c>
    </row>
    <row r="340" spans="1:6" x14ac:dyDescent="0.2">
      <c r="A340" s="1">
        <v>44726</v>
      </c>
      <c r="B340">
        <v>247.755</v>
      </c>
      <c r="C340">
        <v>205.0924</v>
      </c>
      <c r="D340">
        <v>0.5</v>
      </c>
      <c r="E340">
        <v>0.5</v>
      </c>
      <c r="F340" s="8">
        <v>226.4237</v>
      </c>
    </row>
    <row r="341" spans="1:6" x14ac:dyDescent="0.2">
      <c r="A341" s="1">
        <v>44725</v>
      </c>
      <c r="B341">
        <v>249.34700000000001</v>
      </c>
      <c r="C341">
        <v>206.24809999999999</v>
      </c>
      <c r="D341">
        <v>0.5</v>
      </c>
      <c r="E341">
        <v>0.5</v>
      </c>
      <c r="F341" s="8">
        <v>227.79755</v>
      </c>
    </row>
    <row r="342" spans="1:6" x14ac:dyDescent="0.2">
      <c r="A342" s="1">
        <v>44722</v>
      </c>
      <c r="B342">
        <v>256.16199999999998</v>
      </c>
      <c r="C342">
        <v>208.71610000000001</v>
      </c>
      <c r="D342">
        <v>0.5</v>
      </c>
      <c r="E342">
        <v>0.5</v>
      </c>
      <c r="F342" s="8">
        <v>232.43905000000001</v>
      </c>
    </row>
    <row r="343" spans="1:6" x14ac:dyDescent="0.2">
      <c r="A343" s="1">
        <v>44721</v>
      </c>
      <c r="B343">
        <v>260.95999999999998</v>
      </c>
      <c r="C343">
        <v>209.97460000000001</v>
      </c>
      <c r="D343">
        <v>0.5</v>
      </c>
      <c r="E343">
        <v>0.5</v>
      </c>
      <c r="F343" s="8">
        <v>235.46729999999999</v>
      </c>
    </row>
    <row r="344" spans="1:6" x14ac:dyDescent="0.2">
      <c r="A344" s="1">
        <v>44720</v>
      </c>
      <c r="B344">
        <v>264.83699999999999</v>
      </c>
      <c r="C344">
        <v>210.45490000000001</v>
      </c>
      <c r="D344">
        <v>0.5</v>
      </c>
      <c r="E344">
        <v>0.5</v>
      </c>
      <c r="F344" s="8">
        <v>237.64595</v>
      </c>
    </row>
    <row r="345" spans="1:6" x14ac:dyDescent="0.2">
      <c r="A345" s="1">
        <v>44719</v>
      </c>
      <c r="B345">
        <v>267.58199999999999</v>
      </c>
      <c r="C345">
        <v>210.97300000000001</v>
      </c>
      <c r="D345">
        <v>0.5</v>
      </c>
      <c r="E345">
        <v>0.5</v>
      </c>
      <c r="F345" s="8">
        <v>239.2775</v>
      </c>
    </row>
    <row r="346" spans="1:6" x14ac:dyDescent="0.2">
      <c r="A346" s="1">
        <v>44718</v>
      </c>
      <c r="B346" t="e">
        <v>#N/A</v>
      </c>
      <c r="C346">
        <v>210.58320000000001</v>
      </c>
      <c r="D346">
        <v>0.5</v>
      </c>
      <c r="E346">
        <v>0.5</v>
      </c>
      <c r="F346" s="8" t="e">
        <v>#N/A</v>
      </c>
    </row>
    <row r="347" spans="1:6" x14ac:dyDescent="0.2">
      <c r="A347" s="1">
        <v>44715</v>
      </c>
      <c r="B347">
        <v>264.67</v>
      </c>
      <c r="C347">
        <v>211.8562</v>
      </c>
      <c r="D347">
        <v>0.5</v>
      </c>
      <c r="E347">
        <v>0.5</v>
      </c>
      <c r="F347" s="8">
        <v>238.26310000000001</v>
      </c>
    </row>
    <row r="348" spans="1:6" x14ac:dyDescent="0.2">
      <c r="A348" s="1">
        <v>44714</v>
      </c>
      <c r="B348">
        <v>268.137</v>
      </c>
      <c r="C348">
        <v>211.99299999999999</v>
      </c>
      <c r="D348">
        <v>0.5</v>
      </c>
      <c r="E348">
        <v>0.5</v>
      </c>
      <c r="F348" s="8">
        <v>240.065</v>
      </c>
    </row>
    <row r="349" spans="1:6" x14ac:dyDescent="0.2">
      <c r="A349" s="1">
        <v>44713</v>
      </c>
      <c r="B349">
        <v>265.19499999999999</v>
      </c>
      <c r="C349">
        <v>211.96549999999999</v>
      </c>
      <c r="D349">
        <v>0.5</v>
      </c>
      <c r="E349">
        <v>0.5</v>
      </c>
      <c r="F349" s="8">
        <v>238.58024999999998</v>
      </c>
    </row>
    <row r="350" spans="1:6" x14ac:dyDescent="0.2">
      <c r="A350" s="1">
        <v>44712</v>
      </c>
      <c r="B350">
        <v>266.04300000000001</v>
      </c>
      <c r="C350">
        <v>212.5172</v>
      </c>
      <c r="D350">
        <v>0.5</v>
      </c>
      <c r="E350">
        <v>0.5</v>
      </c>
      <c r="F350" s="8">
        <v>239.2801</v>
      </c>
    </row>
    <row r="351" spans="1:6" x14ac:dyDescent="0.2">
      <c r="A351" s="1">
        <v>44711</v>
      </c>
      <c r="B351">
        <v>266.63799999999998</v>
      </c>
      <c r="C351">
        <v>213.4853</v>
      </c>
      <c r="D351">
        <v>0.5</v>
      </c>
      <c r="E351">
        <v>0.5</v>
      </c>
      <c r="F351" s="8">
        <v>240.06164999999999</v>
      </c>
    </row>
    <row r="352" spans="1:6" x14ac:dyDescent="0.2">
      <c r="A352" s="1">
        <v>44708</v>
      </c>
      <c r="B352">
        <v>267.209</v>
      </c>
      <c r="C352">
        <v>213.76009999999999</v>
      </c>
      <c r="D352">
        <v>0.5</v>
      </c>
      <c r="E352">
        <v>0.5</v>
      </c>
      <c r="F352" s="8">
        <v>240.48455000000001</v>
      </c>
    </row>
    <row r="353" spans="1:6" x14ac:dyDescent="0.2">
      <c r="A353" s="1">
        <v>44707</v>
      </c>
      <c r="B353" t="e">
        <v>#N/A</v>
      </c>
      <c r="C353">
        <v>213.5154</v>
      </c>
      <c r="D353">
        <v>0.5</v>
      </c>
      <c r="E353">
        <v>0.5</v>
      </c>
      <c r="F353" s="8" t="e">
        <v>#N/A</v>
      </c>
    </row>
    <row r="354" spans="1:6" x14ac:dyDescent="0.2">
      <c r="A354" s="1">
        <v>44706</v>
      </c>
      <c r="B354">
        <v>258.17099999999999</v>
      </c>
      <c r="C354">
        <v>213.70830000000001</v>
      </c>
      <c r="D354">
        <v>0.5</v>
      </c>
      <c r="E354">
        <v>0.5</v>
      </c>
      <c r="F354" s="8">
        <v>235.93965</v>
      </c>
    </row>
    <row r="355" spans="1:6" x14ac:dyDescent="0.2">
      <c r="A355" s="1">
        <v>44705</v>
      </c>
      <c r="B355">
        <v>255.172</v>
      </c>
      <c r="C355">
        <v>213.35830000000001</v>
      </c>
      <c r="D355">
        <v>0.5</v>
      </c>
      <c r="E355">
        <v>0.5</v>
      </c>
      <c r="F355" s="8">
        <v>234.26515000000001</v>
      </c>
    </row>
    <row r="356" spans="1:6" x14ac:dyDescent="0.2">
      <c r="A356" s="1">
        <v>44704</v>
      </c>
      <c r="B356">
        <v>258.64499999999998</v>
      </c>
      <c r="C356">
        <v>212.4366</v>
      </c>
      <c r="D356">
        <v>0.5</v>
      </c>
      <c r="E356">
        <v>0.5</v>
      </c>
      <c r="F356" s="8">
        <v>235.54079999999999</v>
      </c>
    </row>
    <row r="357" spans="1:6" x14ac:dyDescent="0.2">
      <c r="A357" s="1">
        <v>44701</v>
      </c>
      <c r="B357">
        <v>256.87</v>
      </c>
      <c r="C357">
        <v>213.01390000000001</v>
      </c>
      <c r="D357">
        <v>0.5</v>
      </c>
      <c r="E357">
        <v>0.5</v>
      </c>
      <c r="F357" s="8">
        <v>234.94195000000002</v>
      </c>
    </row>
    <row r="358" spans="1:6" x14ac:dyDescent="0.2">
      <c r="A358" s="1">
        <v>44700</v>
      </c>
      <c r="B358">
        <v>255.68600000000001</v>
      </c>
      <c r="C358">
        <v>212.73390000000001</v>
      </c>
      <c r="D358">
        <v>0.5</v>
      </c>
      <c r="E358">
        <v>0.5</v>
      </c>
      <c r="F358" s="8">
        <v>234.20994999999999</v>
      </c>
    </row>
    <row r="359" spans="1:6" x14ac:dyDescent="0.2">
      <c r="A359" s="1">
        <v>44699</v>
      </c>
      <c r="B359">
        <v>258.87</v>
      </c>
      <c r="C359">
        <v>212.3597</v>
      </c>
      <c r="D359">
        <v>0.5</v>
      </c>
      <c r="E359">
        <v>0.5</v>
      </c>
      <c r="F359" s="8">
        <v>235.61484999999999</v>
      </c>
    </row>
    <row r="360" spans="1:6" x14ac:dyDescent="0.2">
      <c r="A360" s="1">
        <v>44698</v>
      </c>
      <c r="B360">
        <v>266.22899999999998</v>
      </c>
      <c r="C360">
        <v>211.8929</v>
      </c>
      <c r="D360">
        <v>0.5</v>
      </c>
      <c r="E360">
        <v>0.5</v>
      </c>
      <c r="F360" s="8">
        <v>239.06094999999999</v>
      </c>
    </row>
    <row r="361" spans="1:6" x14ac:dyDescent="0.2">
      <c r="A361" s="1">
        <v>44697</v>
      </c>
      <c r="B361">
        <v>264.40600000000001</v>
      </c>
      <c r="C361">
        <v>212.90639999999999</v>
      </c>
      <c r="D361">
        <v>0.5</v>
      </c>
      <c r="E361">
        <v>0.5</v>
      </c>
      <c r="F361" s="8">
        <v>238.65620000000001</v>
      </c>
    </row>
    <row r="362" spans="1:6" x14ac:dyDescent="0.2">
      <c r="A362" s="1">
        <v>44694</v>
      </c>
      <c r="B362">
        <v>265.37200000000001</v>
      </c>
      <c r="C362">
        <v>212.66159999999999</v>
      </c>
      <c r="D362">
        <v>0.5</v>
      </c>
      <c r="E362">
        <v>0.5</v>
      </c>
      <c r="F362" s="8">
        <v>239.01679999999999</v>
      </c>
    </row>
    <row r="363" spans="1:6" x14ac:dyDescent="0.2">
      <c r="A363" s="1">
        <v>44693</v>
      </c>
      <c r="B363">
        <v>258.875</v>
      </c>
      <c r="C363">
        <v>213.2689</v>
      </c>
      <c r="D363">
        <v>0.5</v>
      </c>
      <c r="E363">
        <v>0.5</v>
      </c>
      <c r="F363" s="8">
        <v>236.07195000000002</v>
      </c>
    </row>
    <row r="364" spans="1:6" x14ac:dyDescent="0.2">
      <c r="A364" s="1">
        <v>44692</v>
      </c>
      <c r="B364">
        <v>256.82799999999997</v>
      </c>
      <c r="C364">
        <v>212.4683</v>
      </c>
      <c r="D364">
        <v>0.5</v>
      </c>
      <c r="E364">
        <v>0.5</v>
      </c>
      <c r="F364" s="8">
        <v>234.64814999999999</v>
      </c>
    </row>
    <row r="365" spans="1:6" x14ac:dyDescent="0.2">
      <c r="A365" s="1">
        <v>44691</v>
      </c>
      <c r="B365">
        <v>259.30099999999999</v>
      </c>
      <c r="C365">
        <v>212.01089999999999</v>
      </c>
      <c r="D365">
        <v>0.5</v>
      </c>
      <c r="E365">
        <v>0.5</v>
      </c>
      <c r="F365" s="8">
        <v>235.65594999999999</v>
      </c>
    </row>
    <row r="366" spans="1:6" x14ac:dyDescent="0.2">
      <c r="A366" s="1">
        <v>44690</v>
      </c>
      <c r="B366" t="e">
        <v>#N/A</v>
      </c>
      <c r="C366">
        <v>211.38929999999999</v>
      </c>
      <c r="D366">
        <v>0.5</v>
      </c>
      <c r="E366">
        <v>0.5</v>
      </c>
      <c r="F366" s="8" t="e">
        <v>#N/A</v>
      </c>
    </row>
    <row r="367" spans="1:6" x14ac:dyDescent="0.2">
      <c r="A367" s="1">
        <v>44687</v>
      </c>
      <c r="B367">
        <v>266.52</v>
      </c>
      <c r="C367">
        <v>210.91159999999999</v>
      </c>
      <c r="D367">
        <v>0.5</v>
      </c>
      <c r="E367">
        <v>0.5</v>
      </c>
      <c r="F367" s="8">
        <v>238.7158</v>
      </c>
    </row>
    <row r="368" spans="1:6" x14ac:dyDescent="0.2">
      <c r="A368" s="1">
        <v>44686</v>
      </c>
      <c r="B368">
        <v>269.97199999999998</v>
      </c>
      <c r="C368">
        <v>211.84909999999999</v>
      </c>
      <c r="D368">
        <v>0.5</v>
      </c>
      <c r="E368">
        <v>0.5</v>
      </c>
      <c r="F368" s="8">
        <v>240.91055</v>
      </c>
    </row>
    <row r="369" spans="1:6" x14ac:dyDescent="0.2">
      <c r="A369" s="1">
        <v>44685</v>
      </c>
      <c r="B369">
        <v>277.286</v>
      </c>
      <c r="C369">
        <v>212.74039999999999</v>
      </c>
      <c r="D369">
        <v>0.5</v>
      </c>
      <c r="E369">
        <v>0.5</v>
      </c>
      <c r="F369" s="8">
        <v>245.01319999999998</v>
      </c>
    </row>
    <row r="370" spans="1:6" x14ac:dyDescent="0.2">
      <c r="A370" s="1">
        <v>44684</v>
      </c>
      <c r="B370">
        <v>272.25799999999998</v>
      </c>
      <c r="C370">
        <v>212.45099999999999</v>
      </c>
      <c r="D370">
        <v>0.5</v>
      </c>
      <c r="E370">
        <v>0.5</v>
      </c>
      <c r="F370" s="8">
        <v>242.35449999999997</v>
      </c>
    </row>
    <row r="371" spans="1:6" x14ac:dyDescent="0.2">
      <c r="A371" s="1">
        <v>44683</v>
      </c>
      <c r="B371">
        <v>271.33699999999999</v>
      </c>
      <c r="C371">
        <v>212.33170000000001</v>
      </c>
      <c r="D371">
        <v>0.5</v>
      </c>
      <c r="E371">
        <v>0.5</v>
      </c>
      <c r="F371" s="8">
        <v>241.83435</v>
      </c>
    </row>
    <row r="372" spans="1:6" x14ac:dyDescent="0.2">
      <c r="A372" s="1">
        <v>44680</v>
      </c>
      <c r="B372">
        <v>270.59899999999999</v>
      </c>
      <c r="C372">
        <v>213.0805</v>
      </c>
      <c r="D372">
        <v>0.5</v>
      </c>
      <c r="E372">
        <v>0.5</v>
      </c>
      <c r="F372" s="8">
        <v>241.83974999999998</v>
      </c>
    </row>
    <row r="373" spans="1:6" x14ac:dyDescent="0.2">
      <c r="A373" s="1">
        <v>44679</v>
      </c>
      <c r="B373">
        <v>277.85000000000002</v>
      </c>
      <c r="C373">
        <v>213.81280000000001</v>
      </c>
      <c r="D373">
        <v>0.5</v>
      </c>
      <c r="E373">
        <v>0.5</v>
      </c>
      <c r="F373" s="8">
        <v>245.83140000000003</v>
      </c>
    </row>
    <row r="374" spans="1:6" x14ac:dyDescent="0.2">
      <c r="A374" s="1">
        <v>44678</v>
      </c>
      <c r="B374">
        <v>272.577</v>
      </c>
      <c r="C374">
        <v>214.3169</v>
      </c>
      <c r="D374">
        <v>0.5</v>
      </c>
      <c r="E374">
        <v>0.5</v>
      </c>
      <c r="F374" s="8">
        <v>243.44695000000002</v>
      </c>
    </row>
    <row r="375" spans="1:6" x14ac:dyDescent="0.2">
      <c r="A375" s="1">
        <v>44677</v>
      </c>
      <c r="B375">
        <v>269.50799999999998</v>
      </c>
      <c r="C375">
        <v>214.83529999999999</v>
      </c>
      <c r="D375">
        <v>0.5</v>
      </c>
      <c r="E375">
        <v>0.5</v>
      </c>
      <c r="F375" s="8">
        <v>242.17165</v>
      </c>
    </row>
    <row r="376" spans="1:6" x14ac:dyDescent="0.2">
      <c r="A376" s="1">
        <v>44676</v>
      </c>
      <c r="B376">
        <v>274.435</v>
      </c>
      <c r="C376">
        <v>214.21260000000001</v>
      </c>
      <c r="D376">
        <v>0.5</v>
      </c>
      <c r="E376">
        <v>0.5</v>
      </c>
      <c r="F376" s="8">
        <v>244.32380000000001</v>
      </c>
    </row>
    <row r="377" spans="1:6" x14ac:dyDescent="0.2">
      <c r="A377" s="1">
        <v>44673</v>
      </c>
      <c r="B377">
        <v>273.15300000000002</v>
      </c>
      <c r="C377">
        <v>213.34440000000001</v>
      </c>
      <c r="D377">
        <v>0.5</v>
      </c>
      <c r="E377">
        <v>0.5</v>
      </c>
      <c r="F377" s="8">
        <v>243.24870000000001</v>
      </c>
    </row>
    <row r="378" spans="1:6" x14ac:dyDescent="0.2">
      <c r="A378" s="1">
        <v>44672</v>
      </c>
      <c r="B378">
        <v>278.709</v>
      </c>
      <c r="C378">
        <v>213.74690000000001</v>
      </c>
      <c r="D378">
        <v>0.5</v>
      </c>
      <c r="E378">
        <v>0.5</v>
      </c>
      <c r="F378" s="8">
        <v>246.22795000000002</v>
      </c>
    </row>
    <row r="379" spans="1:6" x14ac:dyDescent="0.2">
      <c r="A379" s="1">
        <v>44671</v>
      </c>
      <c r="B379">
        <v>281.43400000000003</v>
      </c>
      <c r="C379">
        <v>214.49350000000001</v>
      </c>
      <c r="D379">
        <v>0.5</v>
      </c>
      <c r="E379">
        <v>0.5</v>
      </c>
      <c r="F379" s="8">
        <v>247.96375</v>
      </c>
    </row>
    <row r="380" spans="1:6" x14ac:dyDescent="0.2">
      <c r="A380" s="1">
        <v>44670</v>
      </c>
      <c r="B380">
        <v>282.55399999999997</v>
      </c>
      <c r="C380">
        <v>213.7689</v>
      </c>
      <c r="D380">
        <v>0.5</v>
      </c>
      <c r="E380">
        <v>0.5</v>
      </c>
      <c r="F380" s="8">
        <v>248.16145</v>
      </c>
    </row>
    <row r="381" spans="1:6" x14ac:dyDescent="0.2">
      <c r="A381" s="1">
        <v>44669</v>
      </c>
      <c r="B381" t="e">
        <v>#N/A</v>
      </c>
      <c r="C381">
        <v>214.74870000000001</v>
      </c>
      <c r="D381">
        <v>0.5</v>
      </c>
      <c r="E381">
        <v>0.5</v>
      </c>
      <c r="F381" s="8" t="e">
        <v>#N/A</v>
      </c>
    </row>
    <row r="382" spans="1:6" x14ac:dyDescent="0.2">
      <c r="A382" s="1">
        <v>44666</v>
      </c>
      <c r="B382" t="e">
        <v>#N/A</v>
      </c>
      <c r="C382">
        <v>215.12100000000001</v>
      </c>
      <c r="D382">
        <v>0.5</v>
      </c>
      <c r="E382">
        <v>0.5</v>
      </c>
      <c r="F382" s="8" t="e">
        <v>#N/A</v>
      </c>
    </row>
    <row r="383" spans="1:6" x14ac:dyDescent="0.2">
      <c r="A383" s="1">
        <v>44665</v>
      </c>
      <c r="B383">
        <v>280.536</v>
      </c>
      <c r="C383">
        <v>215.12370000000001</v>
      </c>
      <c r="D383">
        <v>0.5</v>
      </c>
      <c r="E383">
        <v>0.5</v>
      </c>
      <c r="F383" s="8">
        <v>247.82985000000002</v>
      </c>
    </row>
    <row r="384" spans="1:6" x14ac:dyDescent="0.2">
      <c r="A384" s="1">
        <v>44664</v>
      </c>
      <c r="B384">
        <v>280.99900000000002</v>
      </c>
      <c r="C384">
        <v>216.0275</v>
      </c>
      <c r="D384">
        <v>0.5</v>
      </c>
      <c r="E384">
        <v>0.5</v>
      </c>
      <c r="F384" s="8">
        <v>248.51325000000003</v>
      </c>
    </row>
    <row r="385" spans="1:6" x14ac:dyDescent="0.2">
      <c r="A385" s="1">
        <v>44663</v>
      </c>
      <c r="B385">
        <v>277.95299999999997</v>
      </c>
      <c r="C385">
        <v>215.8185</v>
      </c>
      <c r="D385">
        <v>0.5</v>
      </c>
      <c r="E385">
        <v>0.5</v>
      </c>
      <c r="F385" s="8">
        <v>246.88574999999997</v>
      </c>
    </row>
    <row r="386" spans="1:6" x14ac:dyDescent="0.2">
      <c r="A386" s="1">
        <v>44662</v>
      </c>
      <c r="B386">
        <v>278.536</v>
      </c>
      <c r="C386">
        <v>215.47819999999999</v>
      </c>
      <c r="D386">
        <v>0.5</v>
      </c>
      <c r="E386">
        <v>0.5</v>
      </c>
      <c r="F386" s="8">
        <v>247.00709999999998</v>
      </c>
    </row>
    <row r="387" spans="1:6" x14ac:dyDescent="0.2">
      <c r="A387" s="1">
        <v>44659</v>
      </c>
      <c r="B387">
        <v>282.875</v>
      </c>
      <c r="C387">
        <v>216.4229</v>
      </c>
      <c r="D387">
        <v>0.5</v>
      </c>
      <c r="E387">
        <v>0.5</v>
      </c>
      <c r="F387" s="8">
        <v>249.64895000000001</v>
      </c>
    </row>
    <row r="388" spans="1:6" x14ac:dyDescent="0.2">
      <c r="A388" s="1">
        <v>44658</v>
      </c>
      <c r="B388">
        <v>282.06599999999997</v>
      </c>
      <c r="C388">
        <v>217.0472</v>
      </c>
      <c r="D388">
        <v>0.5</v>
      </c>
      <c r="E388">
        <v>0.5</v>
      </c>
      <c r="F388" s="8">
        <v>249.5566</v>
      </c>
    </row>
    <row r="389" spans="1:6" x14ac:dyDescent="0.2">
      <c r="A389" s="1">
        <v>44657</v>
      </c>
      <c r="B389">
        <v>281.68700000000001</v>
      </c>
      <c r="C389">
        <v>217.30690000000001</v>
      </c>
      <c r="D389">
        <v>0.5</v>
      </c>
      <c r="E389">
        <v>0.5</v>
      </c>
      <c r="F389" s="8">
        <v>249.49695000000003</v>
      </c>
    </row>
    <row r="390" spans="1:6" x14ac:dyDescent="0.2">
      <c r="A390" s="1">
        <v>44656</v>
      </c>
      <c r="B390">
        <v>284.66699999999997</v>
      </c>
      <c r="C390">
        <v>217.93340000000001</v>
      </c>
      <c r="D390">
        <v>0.5</v>
      </c>
      <c r="E390">
        <v>0.5</v>
      </c>
      <c r="F390" s="8">
        <v>251.30019999999999</v>
      </c>
    </row>
    <row r="391" spans="1:6" x14ac:dyDescent="0.2">
      <c r="A391" s="1">
        <v>44655</v>
      </c>
      <c r="B391">
        <v>286.13600000000002</v>
      </c>
      <c r="C391">
        <v>219.35470000000001</v>
      </c>
      <c r="D391">
        <v>0.5</v>
      </c>
      <c r="E391">
        <v>0.5</v>
      </c>
      <c r="F391" s="8">
        <v>252.74535000000003</v>
      </c>
    </row>
    <row r="392" spans="1:6" x14ac:dyDescent="0.2">
      <c r="A392" s="1">
        <v>44652</v>
      </c>
      <c r="B392">
        <v>282.84899999999999</v>
      </c>
      <c r="C392">
        <v>219.1027</v>
      </c>
      <c r="D392">
        <v>0.5</v>
      </c>
      <c r="E392">
        <v>0.5</v>
      </c>
      <c r="F392" s="8">
        <v>250.97584999999998</v>
      </c>
    </row>
    <row r="393" spans="1:6" x14ac:dyDescent="0.2">
      <c r="A393" s="1">
        <v>44651</v>
      </c>
      <c r="B393">
        <v>280.19400000000002</v>
      </c>
      <c r="C393">
        <v>219.51249999999999</v>
      </c>
      <c r="D393">
        <v>0.5</v>
      </c>
      <c r="E393">
        <v>0.5</v>
      </c>
      <c r="F393" s="8">
        <v>249.85325</v>
      </c>
    </row>
    <row r="394" spans="1:6" x14ac:dyDescent="0.2">
      <c r="A394" s="1">
        <v>44650</v>
      </c>
      <c r="B394">
        <v>283.22800000000001</v>
      </c>
      <c r="C394">
        <v>219.0061</v>
      </c>
      <c r="D394">
        <v>0.5</v>
      </c>
      <c r="E394">
        <v>0.5</v>
      </c>
      <c r="F394" s="8">
        <v>251.11705000000001</v>
      </c>
    </row>
    <row r="395" spans="1:6" x14ac:dyDescent="0.2">
      <c r="A395" s="1">
        <v>44649</v>
      </c>
      <c r="B395">
        <v>286.11</v>
      </c>
      <c r="C395">
        <v>218.59909999999999</v>
      </c>
      <c r="D395">
        <v>0.5</v>
      </c>
      <c r="E395">
        <v>0.5</v>
      </c>
      <c r="F395" s="8">
        <v>252.35455000000002</v>
      </c>
    </row>
    <row r="396" spans="1:6" x14ac:dyDescent="0.2">
      <c r="A396" s="1">
        <v>44648</v>
      </c>
      <c r="B396">
        <v>285.00099999999998</v>
      </c>
      <c r="C396">
        <v>218.3783</v>
      </c>
      <c r="D396">
        <v>0.5</v>
      </c>
      <c r="E396">
        <v>0.5</v>
      </c>
      <c r="F396" s="8">
        <v>251.68964999999997</v>
      </c>
    </row>
    <row r="397" spans="1:6" x14ac:dyDescent="0.2">
      <c r="A397" s="1">
        <v>44645</v>
      </c>
      <c r="B397">
        <v>283.44799999999998</v>
      </c>
      <c r="C397">
        <v>218.3167</v>
      </c>
      <c r="D397">
        <v>0.5</v>
      </c>
      <c r="E397">
        <v>0.5</v>
      </c>
      <c r="F397" s="8">
        <v>250.88234999999997</v>
      </c>
    </row>
    <row r="398" spans="1:6" x14ac:dyDescent="0.2">
      <c r="A398" s="1">
        <v>44644</v>
      </c>
      <c r="B398">
        <v>282.14800000000002</v>
      </c>
      <c r="C398">
        <v>219.28270000000001</v>
      </c>
      <c r="D398">
        <v>0.5</v>
      </c>
      <c r="E398">
        <v>0.5</v>
      </c>
      <c r="F398" s="8">
        <v>250.71535</v>
      </c>
    </row>
    <row r="399" spans="1:6" x14ac:dyDescent="0.2">
      <c r="A399" s="1">
        <v>44643</v>
      </c>
      <c r="B399">
        <v>279.64</v>
      </c>
      <c r="C399">
        <v>219.7577</v>
      </c>
      <c r="D399">
        <v>0.5</v>
      </c>
      <c r="E399">
        <v>0.5</v>
      </c>
      <c r="F399" s="8">
        <v>249.69884999999999</v>
      </c>
    </row>
    <row r="400" spans="1:6" x14ac:dyDescent="0.2">
      <c r="A400" s="1">
        <v>44642</v>
      </c>
      <c r="B400">
        <v>281.67399999999998</v>
      </c>
      <c r="C400">
        <v>219.1302</v>
      </c>
      <c r="D400">
        <v>0.5</v>
      </c>
      <c r="E400">
        <v>0.5</v>
      </c>
      <c r="F400" s="8">
        <v>250.40209999999999</v>
      </c>
    </row>
    <row r="401" spans="1:6" x14ac:dyDescent="0.2">
      <c r="A401" s="1">
        <v>44641</v>
      </c>
      <c r="B401">
        <v>278.17399999999998</v>
      </c>
      <c r="C401">
        <v>219.91839999999999</v>
      </c>
      <c r="D401">
        <v>0.5</v>
      </c>
      <c r="E401">
        <v>0.5</v>
      </c>
      <c r="F401" s="8">
        <v>249.0462</v>
      </c>
    </row>
    <row r="402" spans="1:6" x14ac:dyDescent="0.2">
      <c r="A402" s="1">
        <v>44638</v>
      </c>
      <c r="B402">
        <v>278.24599999999998</v>
      </c>
      <c r="C402">
        <v>221.2107</v>
      </c>
      <c r="D402">
        <v>0.5</v>
      </c>
      <c r="E402">
        <v>0.5</v>
      </c>
      <c r="F402" s="8">
        <v>249.72834999999998</v>
      </c>
    </row>
    <row r="403" spans="1:6" x14ac:dyDescent="0.2">
      <c r="A403" s="1">
        <v>44637</v>
      </c>
      <c r="B403">
        <v>274.02800000000002</v>
      </c>
      <c r="C403">
        <v>220.77359999999999</v>
      </c>
      <c r="D403">
        <v>0.5</v>
      </c>
      <c r="E403">
        <v>0.5</v>
      </c>
      <c r="F403" s="8">
        <v>247.4008</v>
      </c>
    </row>
    <row r="404" spans="1:6" x14ac:dyDescent="0.2">
      <c r="A404" s="1">
        <v>44636</v>
      </c>
      <c r="B404">
        <v>272.74</v>
      </c>
      <c r="C404">
        <v>220.5592</v>
      </c>
      <c r="D404">
        <v>0.5</v>
      </c>
      <c r="E404">
        <v>0.5</v>
      </c>
      <c r="F404" s="8">
        <v>246.64960000000002</v>
      </c>
    </row>
    <row r="405" spans="1:6" x14ac:dyDescent="0.2">
      <c r="A405" s="1">
        <v>44635</v>
      </c>
      <c r="B405">
        <v>266.68299999999999</v>
      </c>
      <c r="C405">
        <v>220.5609</v>
      </c>
      <c r="D405">
        <v>0.5</v>
      </c>
      <c r="E405">
        <v>0.5</v>
      </c>
      <c r="F405" s="8">
        <v>243.62195</v>
      </c>
    </row>
    <row r="406" spans="1:6" x14ac:dyDescent="0.2">
      <c r="A406" s="1">
        <v>44634</v>
      </c>
      <c r="B406">
        <v>262.86099999999999</v>
      </c>
      <c r="C406">
        <v>220.5428</v>
      </c>
      <c r="D406">
        <v>0.5</v>
      </c>
      <c r="E406">
        <v>0.5</v>
      </c>
      <c r="F406" s="8">
        <v>241.70189999999999</v>
      </c>
    </row>
    <row r="407" spans="1:6" x14ac:dyDescent="0.2">
      <c r="A407" s="1">
        <v>44631</v>
      </c>
      <c r="B407">
        <v>264.447</v>
      </c>
      <c r="C407">
        <v>221.90379999999999</v>
      </c>
      <c r="D407">
        <v>0.5</v>
      </c>
      <c r="E407">
        <v>0.5</v>
      </c>
      <c r="F407" s="8">
        <v>243.1754</v>
      </c>
    </row>
    <row r="408" spans="1:6" x14ac:dyDescent="0.2">
      <c r="A408" s="1">
        <v>44630</v>
      </c>
      <c r="B408">
        <v>266.11599999999999</v>
      </c>
      <c r="C408">
        <v>222.041</v>
      </c>
      <c r="D408">
        <v>0.5</v>
      </c>
      <c r="E408">
        <v>0.5</v>
      </c>
      <c r="F408" s="8">
        <v>244.07849999999999</v>
      </c>
    </row>
    <row r="409" spans="1:6" x14ac:dyDescent="0.2">
      <c r="A409" s="1">
        <v>44629</v>
      </c>
      <c r="B409">
        <v>266.41300000000001</v>
      </c>
      <c r="C409">
        <v>222.9357</v>
      </c>
      <c r="D409">
        <v>0.5</v>
      </c>
      <c r="E409">
        <v>0.5</v>
      </c>
      <c r="F409" s="8">
        <v>244.67435</v>
      </c>
    </row>
    <row r="410" spans="1:6" x14ac:dyDescent="0.2">
      <c r="A410" s="1">
        <v>44628</v>
      </c>
      <c r="B410">
        <v>262.63499999999999</v>
      </c>
      <c r="C410">
        <v>223.63919999999999</v>
      </c>
      <c r="D410">
        <v>0.5</v>
      </c>
      <c r="E410">
        <v>0.5</v>
      </c>
      <c r="F410" s="8">
        <v>243.13709999999998</v>
      </c>
    </row>
    <row r="411" spans="1:6" x14ac:dyDescent="0.2">
      <c r="A411" s="1">
        <v>44627</v>
      </c>
      <c r="B411">
        <v>264.73399999999998</v>
      </c>
      <c r="C411">
        <v>225.02170000000001</v>
      </c>
      <c r="D411">
        <v>0.5</v>
      </c>
      <c r="E411">
        <v>0.5</v>
      </c>
      <c r="F411" s="8">
        <v>244.87785</v>
      </c>
    </row>
    <row r="412" spans="1:6" x14ac:dyDescent="0.2">
      <c r="A412" s="1">
        <v>44624</v>
      </c>
      <c r="B412">
        <v>270.86700000000002</v>
      </c>
      <c r="C412">
        <v>225.7963</v>
      </c>
      <c r="D412">
        <v>0.5</v>
      </c>
      <c r="E412">
        <v>0.5</v>
      </c>
      <c r="F412" s="8">
        <v>248.33165000000002</v>
      </c>
    </row>
    <row r="413" spans="1:6" x14ac:dyDescent="0.2">
      <c r="A413" s="1">
        <v>44623</v>
      </c>
      <c r="B413">
        <v>271.60399999999998</v>
      </c>
      <c r="C413">
        <v>224.89920000000001</v>
      </c>
      <c r="D413">
        <v>0.5</v>
      </c>
      <c r="E413">
        <v>0.5</v>
      </c>
      <c r="F413" s="8">
        <v>248.2516</v>
      </c>
    </row>
    <row r="414" spans="1:6" x14ac:dyDescent="0.2">
      <c r="A414" s="1">
        <v>44622</v>
      </c>
      <c r="B414">
        <v>273.49299999999999</v>
      </c>
      <c r="C414">
        <v>224.8528</v>
      </c>
      <c r="D414">
        <v>0.5</v>
      </c>
      <c r="E414">
        <v>0.5</v>
      </c>
      <c r="F414" s="8">
        <v>249.1729</v>
      </c>
    </row>
    <row r="415" spans="1:6" x14ac:dyDescent="0.2">
      <c r="A415" s="1">
        <v>44621</v>
      </c>
      <c r="B415">
        <v>268.608</v>
      </c>
      <c r="C415">
        <v>226.33930000000001</v>
      </c>
      <c r="D415">
        <v>0.5</v>
      </c>
      <c r="E415">
        <v>0.5</v>
      </c>
      <c r="F415" s="8">
        <v>247.47365000000002</v>
      </c>
    </row>
    <row r="416" spans="1:6" x14ac:dyDescent="0.2">
      <c r="A416" s="1">
        <v>44620</v>
      </c>
      <c r="B416">
        <v>270.733</v>
      </c>
      <c r="C416">
        <v>224.6969</v>
      </c>
      <c r="D416">
        <v>0.5</v>
      </c>
      <c r="E416">
        <v>0.5</v>
      </c>
      <c r="F416" s="8">
        <v>247.71494999999999</v>
      </c>
    </row>
    <row r="417" spans="1:6" x14ac:dyDescent="0.2">
      <c r="A417" s="1">
        <v>44617</v>
      </c>
      <c r="B417">
        <v>270.613</v>
      </c>
      <c r="C417">
        <v>223.75389999999999</v>
      </c>
      <c r="D417">
        <v>0.5</v>
      </c>
      <c r="E417">
        <v>0.5</v>
      </c>
      <c r="F417" s="8">
        <v>247.18344999999999</v>
      </c>
    </row>
    <row r="418" spans="1:6" x14ac:dyDescent="0.2">
      <c r="A418" s="1">
        <v>44616</v>
      </c>
      <c r="B418">
        <v>266.99200000000002</v>
      </c>
      <c r="C418">
        <v>223.8151</v>
      </c>
      <c r="D418">
        <v>0.5</v>
      </c>
      <c r="E418">
        <v>0.5</v>
      </c>
      <c r="F418" s="8">
        <v>245.40355</v>
      </c>
    </row>
    <row r="419" spans="1:6" x14ac:dyDescent="0.2">
      <c r="A419" s="1">
        <v>44615</v>
      </c>
      <c r="B419">
        <v>262.334</v>
      </c>
      <c r="C419">
        <v>223.71729999999999</v>
      </c>
      <c r="D419">
        <v>0.5</v>
      </c>
      <c r="E419">
        <v>0.5</v>
      </c>
      <c r="F419" s="8">
        <v>243.02564999999998</v>
      </c>
    </row>
    <row r="420" spans="1:6" x14ac:dyDescent="0.2">
      <c r="A420" s="1">
        <v>44614</v>
      </c>
      <c r="B420">
        <v>265.73500000000001</v>
      </c>
      <c r="C420">
        <v>224.15110000000001</v>
      </c>
      <c r="D420">
        <v>0.5</v>
      </c>
      <c r="E420">
        <v>0.5</v>
      </c>
      <c r="F420" s="8">
        <v>244.94305000000003</v>
      </c>
    </row>
    <row r="421" spans="1:6" x14ac:dyDescent="0.2">
      <c r="A421" s="1">
        <v>44613</v>
      </c>
      <c r="B421">
        <v>268.06599999999997</v>
      </c>
      <c r="C421">
        <v>224.44399999999999</v>
      </c>
      <c r="D421">
        <v>0.5</v>
      </c>
      <c r="E421">
        <v>0.5</v>
      </c>
      <c r="F421" s="8">
        <v>246.255</v>
      </c>
    </row>
    <row r="422" spans="1:6" x14ac:dyDescent="0.2">
      <c r="A422" s="1">
        <v>44610</v>
      </c>
      <c r="B422">
        <v>268.62700000000001</v>
      </c>
      <c r="C422">
        <v>224.52789999999999</v>
      </c>
      <c r="D422">
        <v>0.5</v>
      </c>
      <c r="E422">
        <v>0.5</v>
      </c>
      <c r="F422" s="8">
        <v>246.57745</v>
      </c>
    </row>
    <row r="423" spans="1:6" x14ac:dyDescent="0.2">
      <c r="A423" s="1">
        <v>44609</v>
      </c>
      <c r="B423">
        <v>270.279</v>
      </c>
      <c r="C423">
        <v>224.18219999999999</v>
      </c>
      <c r="D423">
        <v>0.5</v>
      </c>
      <c r="E423">
        <v>0.5</v>
      </c>
      <c r="F423" s="8">
        <v>247.23059999999998</v>
      </c>
    </row>
    <row r="424" spans="1:6" x14ac:dyDescent="0.2">
      <c r="A424" s="1">
        <v>44608</v>
      </c>
      <c r="B424">
        <v>274.97500000000002</v>
      </c>
      <c r="C424">
        <v>223.8304</v>
      </c>
      <c r="D424">
        <v>0.5</v>
      </c>
      <c r="E424">
        <v>0.5</v>
      </c>
      <c r="F424" s="8">
        <v>249.40270000000001</v>
      </c>
    </row>
    <row r="425" spans="1:6" x14ac:dyDescent="0.2">
      <c r="A425" s="1">
        <v>44607</v>
      </c>
      <c r="B425">
        <v>274.62599999999998</v>
      </c>
      <c r="C425">
        <v>223.54580000000001</v>
      </c>
      <c r="D425">
        <v>0.5</v>
      </c>
      <c r="E425">
        <v>0.5</v>
      </c>
      <c r="F425" s="8">
        <v>249.08589999999998</v>
      </c>
    </row>
    <row r="426" spans="1:6" x14ac:dyDescent="0.2">
      <c r="A426" s="1">
        <v>44606</v>
      </c>
      <c r="B426">
        <v>271.92700000000002</v>
      </c>
      <c r="C426">
        <v>223.89449999999999</v>
      </c>
      <c r="D426">
        <v>0.5</v>
      </c>
      <c r="E426">
        <v>0.5</v>
      </c>
      <c r="F426" s="8">
        <v>247.91075000000001</v>
      </c>
    </row>
    <row r="427" spans="1:6" x14ac:dyDescent="0.2">
      <c r="A427" s="1">
        <v>44603</v>
      </c>
      <c r="B427">
        <v>272.14400000000001</v>
      </c>
      <c r="C427">
        <v>224.5395</v>
      </c>
      <c r="D427">
        <v>0.5</v>
      </c>
      <c r="E427">
        <v>0.5</v>
      </c>
      <c r="F427" s="8">
        <v>248.34174999999999</v>
      </c>
    </row>
    <row r="428" spans="1:6" x14ac:dyDescent="0.2">
      <c r="A428" s="1">
        <v>44602</v>
      </c>
      <c r="B428">
        <v>274.971</v>
      </c>
      <c r="C428">
        <v>224.13329999999999</v>
      </c>
      <c r="D428">
        <v>0.5</v>
      </c>
      <c r="E428">
        <v>0.5</v>
      </c>
      <c r="F428" s="8">
        <v>249.55214999999998</v>
      </c>
    </row>
    <row r="429" spans="1:6" x14ac:dyDescent="0.2">
      <c r="A429" s="1">
        <v>44601</v>
      </c>
      <c r="B429">
        <v>279.21100000000001</v>
      </c>
      <c r="C429">
        <v>225.3793</v>
      </c>
      <c r="D429">
        <v>0.5</v>
      </c>
      <c r="E429">
        <v>0.5</v>
      </c>
      <c r="F429" s="8">
        <v>252.29515000000001</v>
      </c>
    </row>
    <row r="430" spans="1:6" x14ac:dyDescent="0.2">
      <c r="A430" s="1">
        <v>44600</v>
      </c>
      <c r="B430">
        <v>275.14499999999998</v>
      </c>
      <c r="C430">
        <v>225.05850000000001</v>
      </c>
      <c r="D430">
        <v>0.5</v>
      </c>
      <c r="E430">
        <v>0.5</v>
      </c>
      <c r="F430" s="8">
        <v>250.10174999999998</v>
      </c>
    </row>
    <row r="431" spans="1:6" x14ac:dyDescent="0.2">
      <c r="A431" s="1">
        <v>44599</v>
      </c>
      <c r="B431">
        <v>272.95299999999997</v>
      </c>
      <c r="C431">
        <v>225.62270000000001</v>
      </c>
      <c r="D431">
        <v>0.5</v>
      </c>
      <c r="E431">
        <v>0.5</v>
      </c>
      <c r="F431" s="8">
        <v>249.28784999999999</v>
      </c>
    </row>
    <row r="432" spans="1:6" x14ac:dyDescent="0.2">
      <c r="A432" s="1">
        <v>44596</v>
      </c>
      <c r="B432">
        <v>273.19400000000002</v>
      </c>
      <c r="C432">
        <v>225.90889999999999</v>
      </c>
      <c r="D432">
        <v>0.5</v>
      </c>
      <c r="E432">
        <v>0.5</v>
      </c>
      <c r="F432" s="8">
        <v>249.55144999999999</v>
      </c>
    </row>
    <row r="433" spans="1:6" x14ac:dyDescent="0.2">
      <c r="A433" s="1">
        <v>44595</v>
      </c>
      <c r="B433">
        <v>273.00200000000001</v>
      </c>
      <c r="C433">
        <v>226.97229999999999</v>
      </c>
      <c r="D433">
        <v>0.5</v>
      </c>
      <c r="E433">
        <v>0.5</v>
      </c>
      <c r="F433" s="8">
        <v>249.98714999999999</v>
      </c>
    </row>
    <row r="434" spans="1:6" x14ac:dyDescent="0.2">
      <c r="A434" s="1">
        <v>44594</v>
      </c>
      <c r="B434">
        <v>281.47000000000003</v>
      </c>
      <c r="C434">
        <v>227.89519999999999</v>
      </c>
      <c r="D434">
        <v>0.5</v>
      </c>
      <c r="E434">
        <v>0.5</v>
      </c>
      <c r="F434" s="8">
        <v>254.68260000000001</v>
      </c>
    </row>
    <row r="435" spans="1:6" x14ac:dyDescent="0.2">
      <c r="A435" s="1">
        <v>44593</v>
      </c>
      <c r="B435">
        <v>280.18799999999999</v>
      </c>
      <c r="C435">
        <v>227.64429999999999</v>
      </c>
      <c r="D435">
        <v>0.5</v>
      </c>
      <c r="E435">
        <v>0.5</v>
      </c>
      <c r="F435" s="8">
        <v>253.91614999999999</v>
      </c>
    </row>
    <row r="436" spans="1:6" x14ac:dyDescent="0.2">
      <c r="A436" s="1">
        <v>44592</v>
      </c>
      <c r="B436">
        <v>278.65199999999999</v>
      </c>
      <c r="C436">
        <v>227.84970000000001</v>
      </c>
      <c r="D436">
        <v>0.5</v>
      </c>
      <c r="E436">
        <v>0.5</v>
      </c>
      <c r="F436" s="8">
        <v>253.25085000000001</v>
      </c>
    </row>
    <row r="437" spans="1:6" x14ac:dyDescent="0.2">
      <c r="A437" s="1">
        <v>44589</v>
      </c>
      <c r="B437">
        <v>274.87700000000001</v>
      </c>
      <c r="C437">
        <v>228.19560000000001</v>
      </c>
      <c r="D437">
        <v>0.5</v>
      </c>
      <c r="E437">
        <v>0.5</v>
      </c>
      <c r="F437" s="8">
        <v>251.53630000000001</v>
      </c>
    </row>
    <row r="438" spans="1:6" x14ac:dyDescent="0.2">
      <c r="A438" s="1">
        <v>44588</v>
      </c>
      <c r="B438">
        <v>270.678</v>
      </c>
      <c r="C438">
        <v>228.20859999999999</v>
      </c>
      <c r="D438">
        <v>0.5</v>
      </c>
      <c r="E438">
        <v>0.5</v>
      </c>
      <c r="F438" s="8">
        <v>249.44329999999999</v>
      </c>
    </row>
    <row r="439" spans="1:6" x14ac:dyDescent="0.2">
      <c r="A439" s="1">
        <v>44587</v>
      </c>
      <c r="B439">
        <v>269.67899999999997</v>
      </c>
      <c r="C439">
        <v>228.0866</v>
      </c>
      <c r="D439">
        <v>0.5</v>
      </c>
      <c r="E439">
        <v>0.5</v>
      </c>
      <c r="F439" s="8">
        <v>248.88279999999997</v>
      </c>
    </row>
    <row r="440" spans="1:6" x14ac:dyDescent="0.2">
      <c r="A440" s="1">
        <v>44586</v>
      </c>
      <c r="B440">
        <v>269.50099999999998</v>
      </c>
      <c r="C440">
        <v>228.7843</v>
      </c>
      <c r="D440">
        <v>0.5</v>
      </c>
      <c r="E440">
        <v>0.5</v>
      </c>
      <c r="F440" s="8">
        <v>249.14265</v>
      </c>
    </row>
    <row r="441" spans="1:6" x14ac:dyDescent="0.2">
      <c r="A441" s="1">
        <v>44585</v>
      </c>
      <c r="B441">
        <v>271.37900000000002</v>
      </c>
      <c r="C441">
        <v>229.0129</v>
      </c>
      <c r="D441">
        <v>0.5</v>
      </c>
      <c r="E441">
        <v>0.5</v>
      </c>
      <c r="F441" s="8">
        <v>250.19595000000001</v>
      </c>
    </row>
    <row r="442" spans="1:6" x14ac:dyDescent="0.2">
      <c r="A442" s="1">
        <v>44582</v>
      </c>
      <c r="B442">
        <v>272.23200000000003</v>
      </c>
      <c r="C442">
        <v>229.0127</v>
      </c>
      <c r="D442">
        <v>0.5</v>
      </c>
      <c r="E442">
        <v>0.5</v>
      </c>
      <c r="F442" s="8">
        <v>250.62235000000001</v>
      </c>
    </row>
    <row r="443" spans="1:6" x14ac:dyDescent="0.2">
      <c r="A443" s="1">
        <v>44581</v>
      </c>
      <c r="B443">
        <v>277.351</v>
      </c>
      <c r="C443">
        <v>228.46190000000001</v>
      </c>
      <c r="D443">
        <v>0.5</v>
      </c>
      <c r="E443">
        <v>0.5</v>
      </c>
      <c r="F443" s="8">
        <v>252.90645000000001</v>
      </c>
    </row>
    <row r="444" spans="1:6" x14ac:dyDescent="0.2">
      <c r="A444" s="1">
        <v>44580</v>
      </c>
      <c r="B444">
        <v>278.89600000000002</v>
      </c>
      <c r="C444">
        <v>228.221</v>
      </c>
      <c r="D444">
        <v>0.5</v>
      </c>
      <c r="E444">
        <v>0.5</v>
      </c>
      <c r="F444" s="8">
        <v>253.55850000000001</v>
      </c>
    </row>
    <row r="445" spans="1:6" x14ac:dyDescent="0.2">
      <c r="A445" s="1">
        <v>44579</v>
      </c>
      <c r="B445">
        <v>281.25</v>
      </c>
      <c r="C445">
        <v>228.0635</v>
      </c>
      <c r="D445">
        <v>0.5</v>
      </c>
      <c r="E445">
        <v>0.5</v>
      </c>
      <c r="F445" s="8">
        <v>254.65674999999999</v>
      </c>
    </row>
    <row r="446" spans="1:6" x14ac:dyDescent="0.2">
      <c r="A446" s="1">
        <v>44578</v>
      </c>
      <c r="B446">
        <v>284.42599999999999</v>
      </c>
      <c r="C446">
        <v>228.80260000000001</v>
      </c>
      <c r="D446">
        <v>0.5</v>
      </c>
      <c r="E446">
        <v>0.5</v>
      </c>
      <c r="F446" s="8">
        <v>256.61430000000001</v>
      </c>
    </row>
    <row r="447" spans="1:6" x14ac:dyDescent="0.2">
      <c r="A447" s="1">
        <v>44575</v>
      </c>
      <c r="B447">
        <v>283.39299999999997</v>
      </c>
      <c r="C447">
        <v>228.98820000000001</v>
      </c>
      <c r="D447">
        <v>0.5</v>
      </c>
      <c r="E447">
        <v>0.5</v>
      </c>
      <c r="F447" s="8">
        <v>256.19060000000002</v>
      </c>
    </row>
    <row r="448" spans="1:6" x14ac:dyDescent="0.2">
      <c r="A448" s="1">
        <v>44574</v>
      </c>
      <c r="B448">
        <v>283.52199999999999</v>
      </c>
      <c r="C448">
        <v>229.7867</v>
      </c>
      <c r="D448">
        <v>0.5</v>
      </c>
      <c r="E448">
        <v>0.5</v>
      </c>
      <c r="F448" s="8">
        <v>256.65435000000002</v>
      </c>
    </row>
    <row r="449" spans="1:6" x14ac:dyDescent="0.2">
      <c r="A449" s="1">
        <v>44573</v>
      </c>
      <c r="B449">
        <v>287.387</v>
      </c>
      <c r="C449">
        <v>229.44159999999999</v>
      </c>
      <c r="D449">
        <v>0.5</v>
      </c>
      <c r="E449">
        <v>0.5</v>
      </c>
      <c r="F449" s="8">
        <v>258.41430000000003</v>
      </c>
    </row>
    <row r="450" spans="1:6" x14ac:dyDescent="0.2">
      <c r="A450" s="1">
        <v>44572</v>
      </c>
      <c r="B450">
        <v>287.54199999999997</v>
      </c>
      <c r="C450">
        <v>229.25110000000001</v>
      </c>
      <c r="D450">
        <v>0.5</v>
      </c>
      <c r="E450">
        <v>0.5</v>
      </c>
      <c r="F450" s="8">
        <v>258.39654999999999</v>
      </c>
    </row>
    <row r="451" spans="1:6" x14ac:dyDescent="0.2">
      <c r="A451" s="1">
        <v>44571</v>
      </c>
      <c r="B451">
        <v>285.61700000000002</v>
      </c>
      <c r="C451">
        <v>229.13030000000001</v>
      </c>
      <c r="D451">
        <v>0.5</v>
      </c>
      <c r="E451">
        <v>0.5</v>
      </c>
      <c r="F451" s="8">
        <v>257.37365</v>
      </c>
    </row>
    <row r="452" spans="1:6" x14ac:dyDescent="0.2">
      <c r="A452" s="1">
        <v>44568</v>
      </c>
      <c r="B452">
        <v>285.92500000000001</v>
      </c>
      <c r="C452">
        <v>229.26499999999999</v>
      </c>
      <c r="D452">
        <v>0.5</v>
      </c>
      <c r="E452">
        <v>0.5</v>
      </c>
      <c r="F452" s="8">
        <v>257.59500000000003</v>
      </c>
    </row>
    <row r="453" spans="1:6" x14ac:dyDescent="0.2">
      <c r="A453" s="1">
        <v>44567</v>
      </c>
      <c r="B453">
        <v>287.88200000000001</v>
      </c>
      <c r="C453">
        <v>229.66079999999999</v>
      </c>
      <c r="D453">
        <v>0.5</v>
      </c>
      <c r="E453">
        <v>0.5</v>
      </c>
      <c r="F453" s="8">
        <v>258.77139999999997</v>
      </c>
    </row>
    <row r="454" spans="1:6" x14ac:dyDescent="0.2">
      <c r="A454" s="1">
        <v>44566</v>
      </c>
      <c r="B454">
        <v>288.51100000000002</v>
      </c>
      <c r="C454">
        <v>230.1532</v>
      </c>
      <c r="D454">
        <v>0.5</v>
      </c>
      <c r="E454">
        <v>0.5</v>
      </c>
      <c r="F454" s="8">
        <v>259.33210000000003</v>
      </c>
    </row>
    <row r="455" spans="1:6" x14ac:dyDescent="0.2">
      <c r="A455" s="1">
        <v>44565</v>
      </c>
      <c r="B455">
        <v>293.27100000000002</v>
      </c>
      <c r="C455">
        <v>230.47919999999999</v>
      </c>
      <c r="D455">
        <v>0.5</v>
      </c>
      <c r="E455">
        <v>0.5</v>
      </c>
      <c r="F455" s="8">
        <v>261.87509999999997</v>
      </c>
    </row>
    <row r="456" spans="1:6" x14ac:dyDescent="0.2">
      <c r="A456" s="1">
        <v>44564</v>
      </c>
      <c r="B456">
        <v>293.12099999999998</v>
      </c>
      <c r="C456">
        <v>230.74619999999999</v>
      </c>
      <c r="D456">
        <v>0.5</v>
      </c>
      <c r="E456">
        <v>0.5</v>
      </c>
      <c r="F456" s="8">
        <v>261.93359999999996</v>
      </c>
    </row>
    <row r="457" spans="1:6" x14ac:dyDescent="0.2">
      <c r="A457" s="1">
        <v>44561</v>
      </c>
      <c r="B457">
        <v>290.18799999999999</v>
      </c>
      <c r="C457">
        <v>231.69649999999999</v>
      </c>
      <c r="D457">
        <v>0.5</v>
      </c>
      <c r="E457">
        <v>0.5</v>
      </c>
      <c r="F457" s="8">
        <v>260.94225</v>
      </c>
    </row>
    <row r="458" spans="1:6" x14ac:dyDescent="0.2">
      <c r="A458" s="1">
        <v>44560</v>
      </c>
      <c r="B458">
        <v>291.71899999999999</v>
      </c>
      <c r="C458">
        <v>231.51830000000001</v>
      </c>
      <c r="D458">
        <v>0.5</v>
      </c>
      <c r="E458">
        <v>0.5</v>
      </c>
      <c r="F458" s="8">
        <v>261.61865</v>
      </c>
    </row>
    <row r="459" spans="1:6" x14ac:dyDescent="0.2">
      <c r="A459" s="1">
        <v>44559</v>
      </c>
      <c r="B459">
        <v>291.83699999999999</v>
      </c>
      <c r="C459">
        <v>231.3304</v>
      </c>
      <c r="D459">
        <v>0.5</v>
      </c>
      <c r="E459">
        <v>0.5</v>
      </c>
      <c r="F459" s="8">
        <v>261.58370000000002</v>
      </c>
    </row>
    <row r="460" spans="1:6" x14ac:dyDescent="0.2">
      <c r="A460" s="1">
        <v>44558</v>
      </c>
      <c r="B460">
        <v>292.81</v>
      </c>
      <c r="C460">
        <v>231.9408</v>
      </c>
      <c r="D460">
        <v>0.5</v>
      </c>
      <c r="E460">
        <v>0.5</v>
      </c>
      <c r="F460" s="8">
        <v>262.37540000000001</v>
      </c>
    </row>
    <row r="461" spans="1:6" x14ac:dyDescent="0.2">
      <c r="A461" s="1">
        <v>44557</v>
      </c>
      <c r="B461">
        <v>292.08499999999998</v>
      </c>
      <c r="C461">
        <v>231.94399999999999</v>
      </c>
      <c r="D461">
        <v>0.5</v>
      </c>
      <c r="E461">
        <v>0.5</v>
      </c>
      <c r="F461" s="8">
        <v>262.0145</v>
      </c>
    </row>
    <row r="462" spans="1:6" x14ac:dyDescent="0.2">
      <c r="A462" s="1">
        <v>44554</v>
      </c>
      <c r="B462" t="e">
        <v>#N/A</v>
      </c>
      <c r="C462">
        <v>231.8501</v>
      </c>
      <c r="D462">
        <v>0.5</v>
      </c>
      <c r="E462">
        <v>0.5</v>
      </c>
      <c r="F462" s="8" t="e">
        <v>#N/A</v>
      </c>
    </row>
    <row r="463" spans="1:6" x14ac:dyDescent="0.2">
      <c r="A463" s="1">
        <v>44553</v>
      </c>
      <c r="B463">
        <v>289.50099999999998</v>
      </c>
      <c r="C463">
        <v>231.82769999999999</v>
      </c>
      <c r="D463">
        <v>0.5</v>
      </c>
      <c r="E463">
        <v>0.5</v>
      </c>
      <c r="F463" s="8">
        <v>260.66435000000001</v>
      </c>
    </row>
    <row r="464" spans="1:6" x14ac:dyDescent="0.2">
      <c r="A464" s="1">
        <v>44552</v>
      </c>
      <c r="B464">
        <v>287.09300000000002</v>
      </c>
      <c r="C464">
        <v>232.28819999999999</v>
      </c>
      <c r="D464">
        <v>0.5</v>
      </c>
      <c r="E464">
        <v>0.5</v>
      </c>
      <c r="F464" s="8">
        <v>259.69060000000002</v>
      </c>
    </row>
    <row r="465" spans="1:6" x14ac:dyDescent="0.2">
      <c r="A465" s="1">
        <v>44551</v>
      </c>
      <c r="B465">
        <v>285.80900000000003</v>
      </c>
      <c r="C465">
        <v>232.2585</v>
      </c>
      <c r="D465">
        <v>0.5</v>
      </c>
      <c r="E465">
        <v>0.5</v>
      </c>
      <c r="F465" s="8">
        <v>259.03375</v>
      </c>
    </row>
    <row r="466" spans="1:6" x14ac:dyDescent="0.2">
      <c r="A466" s="1">
        <v>44550</v>
      </c>
      <c r="B466">
        <v>280.43900000000002</v>
      </c>
      <c r="C466">
        <v>232.92699999999999</v>
      </c>
      <c r="D466">
        <v>0.5</v>
      </c>
      <c r="E466">
        <v>0.5</v>
      </c>
      <c r="F466" s="8">
        <v>256.68299999999999</v>
      </c>
    </row>
    <row r="467" spans="1:6" x14ac:dyDescent="0.2">
      <c r="A467" s="1">
        <v>44547</v>
      </c>
      <c r="B467">
        <v>284.36700000000002</v>
      </c>
      <c r="C467">
        <v>233.12139999999999</v>
      </c>
      <c r="D467">
        <v>0.5</v>
      </c>
      <c r="E467">
        <v>0.5</v>
      </c>
      <c r="F467" s="8">
        <v>258.74419999999998</v>
      </c>
    </row>
    <row r="468" spans="1:6" x14ac:dyDescent="0.2">
      <c r="A468" s="1">
        <v>44546</v>
      </c>
      <c r="B468">
        <v>286.04000000000002</v>
      </c>
      <c r="C468">
        <v>232.91120000000001</v>
      </c>
      <c r="D468">
        <v>0.5</v>
      </c>
      <c r="E468">
        <v>0.5</v>
      </c>
      <c r="F468" s="8">
        <v>259.47559999999999</v>
      </c>
    </row>
    <row r="469" spans="1:6" x14ac:dyDescent="0.2">
      <c r="A469" s="1">
        <v>44545</v>
      </c>
      <c r="B469">
        <v>288.15699999999998</v>
      </c>
      <c r="C469">
        <v>232.8253</v>
      </c>
      <c r="D469">
        <v>0.5</v>
      </c>
      <c r="E469">
        <v>0.5</v>
      </c>
      <c r="F469" s="8">
        <v>260.49115</v>
      </c>
    </row>
    <row r="470" spans="1:6" x14ac:dyDescent="0.2">
      <c r="A470" s="1">
        <v>44544</v>
      </c>
      <c r="B470">
        <v>284.23899999999998</v>
      </c>
      <c r="C470">
        <v>233.06739999999999</v>
      </c>
      <c r="D470">
        <v>0.5</v>
      </c>
      <c r="E470">
        <v>0.5</v>
      </c>
      <c r="F470" s="8">
        <v>258.65319999999997</v>
      </c>
    </row>
    <row r="471" spans="1:6" x14ac:dyDescent="0.2">
      <c r="A471" s="1">
        <v>44543</v>
      </c>
      <c r="B471">
        <v>286.35599999999999</v>
      </c>
      <c r="C471">
        <v>233.29069999999999</v>
      </c>
      <c r="D471">
        <v>0.5</v>
      </c>
      <c r="E471">
        <v>0.5</v>
      </c>
      <c r="F471" s="8">
        <v>259.82335</v>
      </c>
    </row>
    <row r="472" spans="1:6" x14ac:dyDescent="0.2">
      <c r="A472" s="1">
        <v>44540</v>
      </c>
      <c r="B472">
        <v>287.99400000000003</v>
      </c>
      <c r="C472">
        <v>232.8091</v>
      </c>
      <c r="D472">
        <v>0.5</v>
      </c>
      <c r="E472">
        <v>0.5</v>
      </c>
      <c r="F472" s="8">
        <v>260.40155000000004</v>
      </c>
    </row>
    <row r="473" spans="1:6" x14ac:dyDescent="0.2">
      <c r="A473" s="1">
        <v>44539</v>
      </c>
      <c r="B473">
        <v>287.05200000000002</v>
      </c>
      <c r="C473">
        <v>232.7551</v>
      </c>
      <c r="D473">
        <v>0.5</v>
      </c>
      <c r="E473">
        <v>0.5</v>
      </c>
      <c r="F473" s="8">
        <v>259.90355</v>
      </c>
    </row>
    <row r="474" spans="1:6" x14ac:dyDescent="0.2">
      <c r="A474" s="1">
        <v>44538</v>
      </c>
      <c r="B474">
        <v>288.01499999999999</v>
      </c>
      <c r="C474">
        <v>232.5428</v>
      </c>
      <c r="D474">
        <v>0.5</v>
      </c>
      <c r="E474">
        <v>0.5</v>
      </c>
      <c r="F474" s="8">
        <v>260.27890000000002</v>
      </c>
    </row>
    <row r="475" spans="1:6" x14ac:dyDescent="0.2">
      <c r="A475" s="1">
        <v>44537</v>
      </c>
      <c r="B475">
        <v>289.09500000000003</v>
      </c>
      <c r="C475">
        <v>233.08680000000001</v>
      </c>
      <c r="D475">
        <v>0.5</v>
      </c>
      <c r="E475">
        <v>0.5</v>
      </c>
      <c r="F475" s="8">
        <v>261.09090000000003</v>
      </c>
    </row>
    <row r="476" spans="1:6" x14ac:dyDescent="0.2">
      <c r="A476" s="1">
        <v>44536</v>
      </c>
      <c r="B476">
        <v>282.43400000000003</v>
      </c>
      <c r="C476">
        <v>233.3304</v>
      </c>
      <c r="D476">
        <v>0.5</v>
      </c>
      <c r="E476">
        <v>0.5</v>
      </c>
      <c r="F476" s="8">
        <v>257.88220000000001</v>
      </c>
    </row>
    <row r="477" spans="1:6" x14ac:dyDescent="0.2">
      <c r="A477" s="1">
        <v>44533</v>
      </c>
      <c r="B477">
        <v>279.40199999999999</v>
      </c>
      <c r="C477">
        <v>233.501</v>
      </c>
      <c r="D477">
        <v>0.5</v>
      </c>
      <c r="E477">
        <v>0.5</v>
      </c>
      <c r="F477" s="8">
        <v>256.45150000000001</v>
      </c>
    </row>
    <row r="478" spans="1:6" x14ac:dyDescent="0.2">
      <c r="A478" s="1">
        <v>44532</v>
      </c>
      <c r="B478">
        <v>280.70699999999999</v>
      </c>
      <c r="C478">
        <v>233.0445</v>
      </c>
      <c r="D478">
        <v>0.5</v>
      </c>
      <c r="E478">
        <v>0.5</v>
      </c>
      <c r="F478" s="8">
        <v>256.87574999999998</v>
      </c>
    </row>
    <row r="479" spans="1:6" x14ac:dyDescent="0.2">
      <c r="A479" s="1">
        <v>44531</v>
      </c>
      <c r="B479">
        <v>278.209</v>
      </c>
      <c r="C479">
        <v>232.97839999999999</v>
      </c>
      <c r="D479">
        <v>0.5</v>
      </c>
      <c r="E479">
        <v>0.5</v>
      </c>
      <c r="F479" s="8">
        <v>255.59370000000001</v>
      </c>
    </row>
    <row r="480" spans="1:6" x14ac:dyDescent="0.2">
      <c r="A480" s="1">
        <v>44530</v>
      </c>
      <c r="B480">
        <v>281.39100000000002</v>
      </c>
      <c r="C480">
        <v>232.9622</v>
      </c>
      <c r="D480">
        <v>0.5</v>
      </c>
      <c r="E480">
        <v>0.5</v>
      </c>
      <c r="F480" s="8">
        <v>257.17660000000001</v>
      </c>
    </row>
    <row r="481" spans="1:6" x14ac:dyDescent="0.2">
      <c r="A481" s="1">
        <v>44529</v>
      </c>
      <c r="B481">
        <v>285.96600000000001</v>
      </c>
      <c r="C481">
        <v>232.39160000000001</v>
      </c>
      <c r="D481">
        <v>0.5</v>
      </c>
      <c r="E481">
        <v>0.5</v>
      </c>
      <c r="F481" s="8">
        <v>259.17880000000002</v>
      </c>
    </row>
    <row r="482" spans="1:6" x14ac:dyDescent="0.2">
      <c r="A482" s="1">
        <v>44526</v>
      </c>
      <c r="B482">
        <v>282.63499999999999</v>
      </c>
      <c r="C482">
        <v>232.5813</v>
      </c>
      <c r="D482">
        <v>0.5</v>
      </c>
      <c r="E482">
        <v>0.5</v>
      </c>
      <c r="F482" s="8">
        <v>257.60815000000002</v>
      </c>
    </row>
    <row r="483" spans="1:6" x14ac:dyDescent="0.2">
      <c r="A483" s="1">
        <v>44525</v>
      </c>
      <c r="B483">
        <v>291.71300000000002</v>
      </c>
      <c r="C483">
        <v>231.26990000000001</v>
      </c>
      <c r="D483">
        <v>0.5</v>
      </c>
      <c r="E483">
        <v>0.5</v>
      </c>
      <c r="F483" s="8">
        <v>261.49144999999999</v>
      </c>
    </row>
    <row r="484" spans="1:6" x14ac:dyDescent="0.2">
      <c r="A484" s="1">
        <v>44524</v>
      </c>
      <c r="B484">
        <v>291.67200000000003</v>
      </c>
      <c r="C484">
        <v>231.11959999999999</v>
      </c>
      <c r="D484">
        <v>0.5</v>
      </c>
      <c r="E484">
        <v>0.5</v>
      </c>
      <c r="F484" s="8">
        <v>261.39580000000001</v>
      </c>
    </row>
    <row r="485" spans="1:6" x14ac:dyDescent="0.2">
      <c r="A485" s="1">
        <v>44523</v>
      </c>
      <c r="B485">
        <v>289.82400000000001</v>
      </c>
      <c r="C485">
        <v>231.02610000000001</v>
      </c>
      <c r="D485">
        <v>0.5</v>
      </c>
      <c r="E485">
        <v>0.5</v>
      </c>
      <c r="F485" s="8">
        <v>260.42505</v>
      </c>
    </row>
    <row r="486" spans="1:6" x14ac:dyDescent="0.2">
      <c r="A486" s="1">
        <v>44522</v>
      </c>
      <c r="B486">
        <v>290.68099999999998</v>
      </c>
      <c r="C486">
        <v>231.773</v>
      </c>
      <c r="D486">
        <v>0.5</v>
      </c>
      <c r="E486">
        <v>0.5</v>
      </c>
      <c r="F486" s="8">
        <v>261.22699999999998</v>
      </c>
    </row>
    <row r="487" spans="1:6" x14ac:dyDescent="0.2">
      <c r="A487" s="1">
        <v>44519</v>
      </c>
      <c r="B487">
        <v>290.51799999999997</v>
      </c>
      <c r="C487">
        <v>232.47489999999999</v>
      </c>
      <c r="D487">
        <v>0.5</v>
      </c>
      <c r="E487">
        <v>0.5</v>
      </c>
      <c r="F487" s="8">
        <v>261.49644999999998</v>
      </c>
    </row>
    <row r="488" spans="1:6" x14ac:dyDescent="0.2">
      <c r="A488" s="1">
        <v>44518</v>
      </c>
      <c r="B488">
        <v>290.30700000000002</v>
      </c>
      <c r="C488">
        <v>231.9922</v>
      </c>
      <c r="D488">
        <v>0.5</v>
      </c>
      <c r="E488">
        <v>0.5</v>
      </c>
      <c r="F488" s="8">
        <v>261.14960000000002</v>
      </c>
    </row>
    <row r="489" spans="1:6" x14ac:dyDescent="0.2">
      <c r="A489" s="1">
        <v>44517</v>
      </c>
      <c r="B489">
        <v>290.86399999999998</v>
      </c>
      <c r="C489">
        <v>231.69040000000001</v>
      </c>
      <c r="D489">
        <v>0.5</v>
      </c>
      <c r="E489">
        <v>0.5</v>
      </c>
      <c r="F489" s="8">
        <v>261.27719999999999</v>
      </c>
    </row>
    <row r="490" spans="1:6" x14ac:dyDescent="0.2">
      <c r="A490" s="1">
        <v>44516</v>
      </c>
      <c r="B490">
        <v>290.75700000000001</v>
      </c>
      <c r="C490">
        <v>231.54650000000001</v>
      </c>
      <c r="D490">
        <v>0.5</v>
      </c>
      <c r="E490">
        <v>0.5</v>
      </c>
      <c r="F490" s="8">
        <v>261.15174999999999</v>
      </c>
    </row>
    <row r="491" spans="1:6" x14ac:dyDescent="0.2">
      <c r="A491" s="1">
        <v>44515</v>
      </c>
      <c r="B491">
        <v>288.483</v>
      </c>
      <c r="C491">
        <v>231.71369999999999</v>
      </c>
      <c r="D491">
        <v>0.5</v>
      </c>
      <c r="E491">
        <v>0.5</v>
      </c>
      <c r="F491" s="8">
        <v>260.09834999999998</v>
      </c>
    </row>
    <row r="492" spans="1:6" x14ac:dyDescent="0.2">
      <c r="A492" s="1">
        <v>44512</v>
      </c>
      <c r="B492">
        <v>287.64299999999997</v>
      </c>
      <c r="C492">
        <v>232.11920000000001</v>
      </c>
      <c r="D492">
        <v>0.5</v>
      </c>
      <c r="E492">
        <v>0.5</v>
      </c>
      <c r="F492" s="8">
        <v>259.8811</v>
      </c>
    </row>
    <row r="493" spans="1:6" x14ac:dyDescent="0.2">
      <c r="A493" s="1">
        <v>44511</v>
      </c>
      <c r="B493">
        <v>285.036</v>
      </c>
      <c r="C493">
        <v>232.25190000000001</v>
      </c>
      <c r="D493">
        <v>0.5</v>
      </c>
      <c r="E493">
        <v>0.5</v>
      </c>
      <c r="F493" s="8">
        <v>258.64395000000002</v>
      </c>
    </row>
    <row r="494" spans="1:6" x14ac:dyDescent="0.2">
      <c r="A494" s="1">
        <v>44510</v>
      </c>
      <c r="B494">
        <v>283.82299999999998</v>
      </c>
      <c r="C494">
        <v>232.4211</v>
      </c>
      <c r="D494">
        <v>0.5</v>
      </c>
      <c r="E494">
        <v>0.5</v>
      </c>
      <c r="F494" s="8">
        <v>258.12205</v>
      </c>
    </row>
    <row r="495" spans="1:6" x14ac:dyDescent="0.2">
      <c r="A495" s="1">
        <v>44509</v>
      </c>
      <c r="B495">
        <v>284.51799999999997</v>
      </c>
      <c r="C495">
        <v>233.48560000000001</v>
      </c>
      <c r="D495">
        <v>0.5</v>
      </c>
      <c r="E495">
        <v>0.5</v>
      </c>
      <c r="F495" s="8">
        <v>259.0018</v>
      </c>
    </row>
    <row r="496" spans="1:6" x14ac:dyDescent="0.2">
      <c r="A496" s="1">
        <v>44508</v>
      </c>
      <c r="B496">
        <v>285.274</v>
      </c>
      <c r="C496">
        <v>232.9461</v>
      </c>
      <c r="D496">
        <v>0.5</v>
      </c>
      <c r="E496">
        <v>0.5</v>
      </c>
      <c r="F496" s="8">
        <v>259.11005</v>
      </c>
    </row>
    <row r="497" spans="1:6" x14ac:dyDescent="0.2">
      <c r="A497" s="1">
        <v>44505</v>
      </c>
      <c r="B497">
        <v>285.65100000000001</v>
      </c>
      <c r="C497">
        <v>233.23</v>
      </c>
      <c r="D497">
        <v>0.5</v>
      </c>
      <c r="E497">
        <v>0.5</v>
      </c>
      <c r="F497" s="8">
        <v>259.44049999999999</v>
      </c>
    </row>
    <row r="498" spans="1:6" x14ac:dyDescent="0.2">
      <c r="A498" s="1">
        <v>44504</v>
      </c>
      <c r="B498">
        <v>285.19900000000001</v>
      </c>
      <c r="C498">
        <v>232.32509999999999</v>
      </c>
      <c r="D498">
        <v>0.5</v>
      </c>
      <c r="E498">
        <v>0.5</v>
      </c>
      <c r="F498" s="8">
        <v>258.76204999999999</v>
      </c>
    </row>
    <row r="499" spans="1:6" x14ac:dyDescent="0.2">
      <c r="A499" s="1">
        <v>44503</v>
      </c>
      <c r="B499">
        <v>283.15699999999998</v>
      </c>
      <c r="C499">
        <v>231.64</v>
      </c>
      <c r="D499">
        <v>0.5</v>
      </c>
      <c r="E499">
        <v>0.5</v>
      </c>
      <c r="F499" s="8">
        <v>257.39850000000001</v>
      </c>
    </row>
    <row r="500" spans="1:6" x14ac:dyDescent="0.2">
      <c r="A500" s="1">
        <v>44502</v>
      </c>
      <c r="B500">
        <v>281.79599999999999</v>
      </c>
      <c r="C500">
        <v>231.8339</v>
      </c>
      <c r="D500">
        <v>0.5</v>
      </c>
      <c r="E500">
        <v>0.5</v>
      </c>
      <c r="F500" s="8">
        <v>256.81495000000001</v>
      </c>
    </row>
    <row r="501" spans="1:6" x14ac:dyDescent="0.2">
      <c r="A501" s="1">
        <v>44501</v>
      </c>
      <c r="B501" t="e">
        <v>#N/A</v>
      </c>
      <c r="C501">
        <v>231.30959999999999</v>
      </c>
      <c r="D501">
        <v>0.5</v>
      </c>
      <c r="E501">
        <v>0.5</v>
      </c>
      <c r="F501" s="8" t="e">
        <v>#N/A</v>
      </c>
    </row>
    <row r="502" spans="1:6" x14ac:dyDescent="0.2">
      <c r="A502" s="1">
        <v>44498</v>
      </c>
      <c r="B502">
        <v>280.13</v>
      </c>
      <c r="C502">
        <v>231.4033</v>
      </c>
      <c r="D502">
        <v>0.5</v>
      </c>
      <c r="E502">
        <v>0.5</v>
      </c>
      <c r="F502" s="8">
        <v>255.76665</v>
      </c>
    </row>
    <row r="503" spans="1:6" x14ac:dyDescent="0.2">
      <c r="A503" s="1">
        <v>44497</v>
      </c>
      <c r="B503">
        <v>278.048</v>
      </c>
      <c r="C503">
        <v>231.77510000000001</v>
      </c>
      <c r="D503">
        <v>0.5</v>
      </c>
      <c r="E503">
        <v>0.5</v>
      </c>
      <c r="F503" s="8">
        <v>254.91155000000001</v>
      </c>
    </row>
    <row r="504" spans="1:6" x14ac:dyDescent="0.2">
      <c r="A504" s="1">
        <v>44496</v>
      </c>
      <c r="B504">
        <v>277.56599999999997</v>
      </c>
      <c r="C504">
        <v>232.03219999999999</v>
      </c>
      <c r="D504">
        <v>0.5</v>
      </c>
      <c r="E504">
        <v>0.5</v>
      </c>
      <c r="F504" s="8">
        <v>254.79909999999998</v>
      </c>
    </row>
    <row r="505" spans="1:6" x14ac:dyDescent="0.2">
      <c r="A505" s="1">
        <v>44495</v>
      </c>
      <c r="B505">
        <v>278.96899999999999</v>
      </c>
      <c r="C505">
        <v>231.1917</v>
      </c>
      <c r="D505">
        <v>0.5</v>
      </c>
      <c r="E505">
        <v>0.5</v>
      </c>
      <c r="F505" s="8">
        <v>255.08035000000001</v>
      </c>
    </row>
    <row r="506" spans="1:6" x14ac:dyDescent="0.2">
      <c r="A506" s="1">
        <v>44494</v>
      </c>
      <c r="B506">
        <v>277.84800000000001</v>
      </c>
      <c r="C506">
        <v>230.98949999999999</v>
      </c>
      <c r="D506">
        <v>0.5</v>
      </c>
      <c r="E506">
        <v>0.5</v>
      </c>
      <c r="F506" s="8">
        <v>254.41874999999999</v>
      </c>
    </row>
    <row r="507" spans="1:6" x14ac:dyDescent="0.2">
      <c r="A507" s="1">
        <v>44491</v>
      </c>
      <c r="B507">
        <v>276.28399999999999</v>
      </c>
      <c r="C507">
        <v>230.8563</v>
      </c>
      <c r="D507">
        <v>0.5</v>
      </c>
      <c r="E507">
        <v>0.5</v>
      </c>
      <c r="F507" s="8">
        <v>253.57015000000001</v>
      </c>
    </row>
    <row r="508" spans="1:6" x14ac:dyDescent="0.2">
      <c r="A508" s="1">
        <v>44490</v>
      </c>
      <c r="B508">
        <v>276.39800000000002</v>
      </c>
      <c r="C508">
        <v>230.5968</v>
      </c>
      <c r="D508">
        <v>0.5</v>
      </c>
      <c r="E508">
        <v>0.5</v>
      </c>
      <c r="F508" s="8">
        <v>253.49740000000003</v>
      </c>
    </row>
    <row r="509" spans="1:6" x14ac:dyDescent="0.2">
      <c r="A509" s="1">
        <v>44489</v>
      </c>
      <c r="B509">
        <v>275.95699999999999</v>
      </c>
      <c r="C509">
        <v>230.95070000000001</v>
      </c>
      <c r="D509">
        <v>0.5</v>
      </c>
      <c r="E509">
        <v>0.5</v>
      </c>
      <c r="F509" s="8">
        <v>253.45384999999999</v>
      </c>
    </row>
    <row r="510" spans="1:6" x14ac:dyDescent="0.2">
      <c r="A510" s="1">
        <v>44488</v>
      </c>
      <c r="B510">
        <v>275.01900000000001</v>
      </c>
      <c r="C510">
        <v>231.04499999999999</v>
      </c>
      <c r="D510">
        <v>0.5</v>
      </c>
      <c r="E510">
        <v>0.5</v>
      </c>
      <c r="F510" s="8">
        <v>253.03199999999998</v>
      </c>
    </row>
    <row r="511" spans="1:6" x14ac:dyDescent="0.2">
      <c r="A511" s="1">
        <v>44487</v>
      </c>
      <c r="B511">
        <v>274.08600000000001</v>
      </c>
      <c r="C511">
        <v>231.4307</v>
      </c>
      <c r="D511">
        <v>0.5</v>
      </c>
      <c r="E511">
        <v>0.5</v>
      </c>
      <c r="F511" s="8">
        <v>252.75835000000001</v>
      </c>
    </row>
    <row r="512" spans="1:6" x14ac:dyDescent="0.2">
      <c r="A512" s="1">
        <v>44484</v>
      </c>
      <c r="B512">
        <v>273.59199999999998</v>
      </c>
      <c r="C512">
        <v>231.67410000000001</v>
      </c>
      <c r="D512">
        <v>0.5</v>
      </c>
      <c r="E512">
        <v>0.5</v>
      </c>
      <c r="F512" s="8">
        <v>252.63305</v>
      </c>
    </row>
    <row r="513" spans="1:6" x14ac:dyDescent="0.2">
      <c r="A513" s="1">
        <v>44483</v>
      </c>
      <c r="B513">
        <v>271.77800000000002</v>
      </c>
      <c r="C513">
        <v>232.0701</v>
      </c>
      <c r="D513">
        <v>0.5</v>
      </c>
      <c r="E513">
        <v>0.5</v>
      </c>
      <c r="F513" s="8">
        <v>251.92405000000002</v>
      </c>
    </row>
    <row r="514" spans="1:6" x14ac:dyDescent="0.2">
      <c r="A514" s="1">
        <v>44482</v>
      </c>
      <c r="B514">
        <v>268.10899999999998</v>
      </c>
      <c r="C514">
        <v>231.59530000000001</v>
      </c>
      <c r="D514">
        <v>0.5</v>
      </c>
      <c r="E514">
        <v>0.5</v>
      </c>
      <c r="F514" s="8">
        <v>249.85214999999999</v>
      </c>
    </row>
    <row r="515" spans="1:6" x14ac:dyDescent="0.2">
      <c r="A515" s="1">
        <v>44481</v>
      </c>
      <c r="B515">
        <v>267.43700000000001</v>
      </c>
      <c r="C515">
        <v>231.08940000000001</v>
      </c>
      <c r="D515">
        <v>0.5</v>
      </c>
      <c r="E515">
        <v>0.5</v>
      </c>
      <c r="F515" s="8">
        <v>249.26320000000001</v>
      </c>
    </row>
    <row r="516" spans="1:6" x14ac:dyDescent="0.2">
      <c r="A516" s="1">
        <v>44480</v>
      </c>
      <c r="B516">
        <v>267.49900000000002</v>
      </c>
      <c r="C516">
        <v>230.9444</v>
      </c>
      <c r="D516">
        <v>0.5</v>
      </c>
      <c r="E516">
        <v>0.5</v>
      </c>
      <c r="F516" s="8">
        <v>249.2217</v>
      </c>
    </row>
    <row r="517" spans="1:6" x14ac:dyDescent="0.2">
      <c r="A517" s="1">
        <v>44477</v>
      </c>
      <c r="B517">
        <v>268.53800000000001</v>
      </c>
      <c r="C517">
        <v>231.1541</v>
      </c>
      <c r="D517">
        <v>0.5</v>
      </c>
      <c r="E517">
        <v>0.5</v>
      </c>
      <c r="F517" s="8">
        <v>249.84604999999999</v>
      </c>
    </row>
    <row r="518" spans="1:6" x14ac:dyDescent="0.2">
      <c r="A518" s="1">
        <v>44476</v>
      </c>
      <c r="B518">
        <v>269.101</v>
      </c>
      <c r="C518">
        <v>231.65940000000001</v>
      </c>
      <c r="D518">
        <v>0.5</v>
      </c>
      <c r="E518">
        <v>0.5</v>
      </c>
      <c r="F518" s="8">
        <v>250.3802</v>
      </c>
    </row>
    <row r="519" spans="1:6" x14ac:dyDescent="0.2">
      <c r="A519" s="1">
        <v>44475</v>
      </c>
      <c r="B519">
        <v>266.81200000000001</v>
      </c>
      <c r="C519">
        <v>231.9</v>
      </c>
      <c r="D519">
        <v>0.5</v>
      </c>
      <c r="E519">
        <v>0.5</v>
      </c>
      <c r="F519" s="8">
        <v>249.35599999999999</v>
      </c>
    </row>
    <row r="520" spans="1:6" x14ac:dyDescent="0.2">
      <c r="A520" s="1">
        <v>44474</v>
      </c>
      <c r="B520">
        <v>265.67099999999999</v>
      </c>
      <c r="C520">
        <v>231.94800000000001</v>
      </c>
      <c r="D520">
        <v>0.5</v>
      </c>
      <c r="E520">
        <v>0.5</v>
      </c>
      <c r="F520" s="8">
        <v>248.80950000000001</v>
      </c>
    </row>
    <row r="521" spans="1:6" x14ac:dyDescent="0.2">
      <c r="A521" s="1">
        <v>44473</v>
      </c>
      <c r="B521">
        <v>262.91500000000002</v>
      </c>
      <c r="C521">
        <v>232.43299999999999</v>
      </c>
      <c r="D521">
        <v>0.5</v>
      </c>
      <c r="E521">
        <v>0.5</v>
      </c>
      <c r="F521" s="8">
        <v>247.67400000000001</v>
      </c>
    </row>
    <row r="522" spans="1:6" x14ac:dyDescent="0.2">
      <c r="A522" s="1">
        <v>44470</v>
      </c>
      <c r="B522">
        <v>266.17500000000001</v>
      </c>
      <c r="C522">
        <v>232.56639999999999</v>
      </c>
      <c r="D522">
        <v>0.5</v>
      </c>
      <c r="E522">
        <v>0.5</v>
      </c>
      <c r="F522" s="8">
        <v>249.3707</v>
      </c>
    </row>
    <row r="523" spans="1:6" x14ac:dyDescent="0.2">
      <c r="A523" s="1">
        <v>44469</v>
      </c>
      <c r="B523">
        <v>264.90699999999998</v>
      </c>
      <c r="C523">
        <v>232.14760000000001</v>
      </c>
      <c r="D523">
        <v>0.5</v>
      </c>
      <c r="E523">
        <v>0.5</v>
      </c>
      <c r="F523" s="8">
        <v>248.5273</v>
      </c>
    </row>
    <row r="524" spans="1:6" x14ac:dyDescent="0.2">
      <c r="A524" s="1">
        <v>44468</v>
      </c>
      <c r="B524">
        <v>266.26</v>
      </c>
      <c r="C524">
        <v>232.31200000000001</v>
      </c>
      <c r="D524">
        <v>0.5</v>
      </c>
      <c r="E524">
        <v>0.5</v>
      </c>
      <c r="F524" s="8">
        <v>249.286</v>
      </c>
    </row>
    <row r="525" spans="1:6" x14ac:dyDescent="0.2">
      <c r="A525" s="1">
        <v>44467</v>
      </c>
      <c r="B525">
        <v>265.28300000000002</v>
      </c>
      <c r="C525">
        <v>232.1558</v>
      </c>
      <c r="D525">
        <v>0.5</v>
      </c>
      <c r="E525">
        <v>0.5</v>
      </c>
      <c r="F525" s="8">
        <v>248.71940000000001</v>
      </c>
    </row>
    <row r="526" spans="1:6" x14ac:dyDescent="0.2">
      <c r="A526" s="1">
        <v>44466</v>
      </c>
      <c r="B526">
        <v>270.15699999999998</v>
      </c>
      <c r="C526">
        <v>232.7636</v>
      </c>
      <c r="D526">
        <v>0.5</v>
      </c>
      <c r="E526">
        <v>0.5</v>
      </c>
      <c r="F526" s="8">
        <v>251.46029999999999</v>
      </c>
    </row>
    <row r="527" spans="1:6" x14ac:dyDescent="0.2">
      <c r="A527" s="1">
        <v>44463</v>
      </c>
      <c r="B527">
        <v>270.55200000000002</v>
      </c>
      <c r="C527">
        <v>233.0034</v>
      </c>
      <c r="D527">
        <v>0.5</v>
      </c>
      <c r="E527">
        <v>0.5</v>
      </c>
      <c r="F527" s="8">
        <v>251.77770000000001</v>
      </c>
    </row>
    <row r="528" spans="1:6" x14ac:dyDescent="0.2">
      <c r="A528" s="1">
        <v>44462</v>
      </c>
      <c r="B528">
        <v>269.97399999999999</v>
      </c>
      <c r="C528">
        <v>233.4777</v>
      </c>
      <c r="D528">
        <v>0.5</v>
      </c>
      <c r="E528">
        <v>0.5</v>
      </c>
      <c r="F528" s="8">
        <v>251.72584999999998</v>
      </c>
    </row>
    <row r="529" spans="1:6" x14ac:dyDescent="0.2">
      <c r="A529" s="1">
        <v>44461</v>
      </c>
      <c r="B529">
        <v>267.55200000000002</v>
      </c>
      <c r="C529">
        <v>234.4118</v>
      </c>
      <c r="D529">
        <v>0.5</v>
      </c>
      <c r="E529">
        <v>0.5</v>
      </c>
      <c r="F529" s="8">
        <v>250.9819</v>
      </c>
    </row>
    <row r="530" spans="1:6" x14ac:dyDescent="0.2">
      <c r="A530" s="1">
        <v>44460</v>
      </c>
      <c r="B530">
        <v>265.608</v>
      </c>
      <c r="C530">
        <v>234.2912</v>
      </c>
      <c r="D530">
        <v>0.5</v>
      </c>
      <c r="E530">
        <v>0.5</v>
      </c>
      <c r="F530" s="8">
        <v>249.9496</v>
      </c>
    </row>
    <row r="531" spans="1:6" x14ac:dyDescent="0.2">
      <c r="A531" s="1">
        <v>44459</v>
      </c>
      <c r="B531">
        <v>265.29399999999998</v>
      </c>
      <c r="C531">
        <v>234.24119999999999</v>
      </c>
      <c r="D531">
        <v>0.5</v>
      </c>
      <c r="E531">
        <v>0.5</v>
      </c>
      <c r="F531" s="8">
        <v>249.76759999999999</v>
      </c>
    </row>
    <row r="532" spans="1:6" x14ac:dyDescent="0.2">
      <c r="A532" s="1">
        <v>44456</v>
      </c>
      <c r="B532">
        <v>269.40800000000002</v>
      </c>
      <c r="C532">
        <v>233.8074</v>
      </c>
      <c r="D532">
        <v>0.5</v>
      </c>
      <c r="E532">
        <v>0.5</v>
      </c>
      <c r="F532" s="8">
        <v>251.60770000000002</v>
      </c>
    </row>
    <row r="533" spans="1:6" x14ac:dyDescent="0.2">
      <c r="A533" s="1">
        <v>44455</v>
      </c>
      <c r="B533">
        <v>271.05500000000001</v>
      </c>
      <c r="C533">
        <v>234.16130000000001</v>
      </c>
      <c r="D533">
        <v>0.5</v>
      </c>
      <c r="E533">
        <v>0.5</v>
      </c>
      <c r="F533" s="8">
        <v>252.60815000000002</v>
      </c>
    </row>
    <row r="534" spans="1:6" x14ac:dyDescent="0.2">
      <c r="A534" s="1">
        <v>44454</v>
      </c>
      <c r="B534">
        <v>270.226</v>
      </c>
      <c r="C534">
        <v>234.4717</v>
      </c>
      <c r="D534">
        <v>0.5</v>
      </c>
      <c r="E534">
        <v>0.5</v>
      </c>
      <c r="F534" s="8">
        <v>252.34885</v>
      </c>
    </row>
    <row r="535" spans="1:6" x14ac:dyDescent="0.2">
      <c r="A535" s="1">
        <v>44453</v>
      </c>
      <c r="B535">
        <v>269.16399999999999</v>
      </c>
      <c r="C535">
        <v>234.68530000000001</v>
      </c>
      <c r="D535">
        <v>0.5</v>
      </c>
      <c r="E535">
        <v>0.5</v>
      </c>
      <c r="F535" s="8">
        <v>251.92464999999999</v>
      </c>
    </row>
    <row r="536" spans="1:6" x14ac:dyDescent="0.2">
      <c r="A536" s="1">
        <v>44452</v>
      </c>
      <c r="B536">
        <v>270.29300000000001</v>
      </c>
      <c r="C536">
        <v>234.35380000000001</v>
      </c>
      <c r="D536">
        <v>0.5</v>
      </c>
      <c r="E536">
        <v>0.5</v>
      </c>
      <c r="F536" s="8">
        <v>252.32339999999999</v>
      </c>
    </row>
    <row r="537" spans="1:6" x14ac:dyDescent="0.2">
      <c r="A537" s="1">
        <v>44449</v>
      </c>
      <c r="B537">
        <v>269.38499999999999</v>
      </c>
      <c r="C537">
        <v>234.25110000000001</v>
      </c>
      <c r="D537">
        <v>0.5</v>
      </c>
      <c r="E537">
        <v>0.5</v>
      </c>
      <c r="F537" s="8">
        <v>251.81805</v>
      </c>
    </row>
    <row r="538" spans="1:6" x14ac:dyDescent="0.2">
      <c r="A538" s="1">
        <v>44448</v>
      </c>
      <c r="B538">
        <v>270.98</v>
      </c>
      <c r="C538">
        <v>234.5506</v>
      </c>
      <c r="D538">
        <v>0.5</v>
      </c>
      <c r="E538">
        <v>0.5</v>
      </c>
      <c r="F538" s="8">
        <v>252.76530000000002</v>
      </c>
    </row>
    <row r="539" spans="1:6" x14ac:dyDescent="0.2">
      <c r="A539" s="1">
        <v>44447</v>
      </c>
      <c r="B539">
        <v>272.05</v>
      </c>
      <c r="C539">
        <v>234.09110000000001</v>
      </c>
      <c r="D539">
        <v>0.5</v>
      </c>
      <c r="E539">
        <v>0.5</v>
      </c>
      <c r="F539" s="8">
        <v>253.07055000000003</v>
      </c>
    </row>
    <row r="540" spans="1:6" x14ac:dyDescent="0.2">
      <c r="A540" s="1">
        <v>44446</v>
      </c>
      <c r="B540">
        <v>272.31299999999999</v>
      </c>
      <c r="C540">
        <v>233.9247</v>
      </c>
      <c r="D540">
        <v>0.5</v>
      </c>
      <c r="E540">
        <v>0.5</v>
      </c>
      <c r="F540" s="8">
        <v>253.11885000000001</v>
      </c>
    </row>
    <row r="541" spans="1:6" x14ac:dyDescent="0.2">
      <c r="A541" s="1">
        <v>44445</v>
      </c>
      <c r="B541">
        <v>272.86799999999999</v>
      </c>
      <c r="C541">
        <v>234.44450000000001</v>
      </c>
      <c r="D541">
        <v>0.5</v>
      </c>
      <c r="E541">
        <v>0.5</v>
      </c>
      <c r="F541" s="8">
        <v>253.65625</v>
      </c>
    </row>
    <row r="542" spans="1:6" x14ac:dyDescent="0.2">
      <c r="A542" s="1">
        <v>44442</v>
      </c>
      <c r="B542">
        <v>271.93400000000003</v>
      </c>
      <c r="C542">
        <v>234.4204</v>
      </c>
      <c r="D542">
        <v>0.5</v>
      </c>
      <c r="E542">
        <v>0.5</v>
      </c>
      <c r="F542" s="8">
        <v>253.17720000000003</v>
      </c>
    </row>
    <row r="543" spans="1:6" x14ac:dyDescent="0.2">
      <c r="A543" s="1">
        <v>44441</v>
      </c>
      <c r="B543">
        <v>272.02499999999998</v>
      </c>
      <c r="C543">
        <v>234.738</v>
      </c>
      <c r="D543">
        <v>0.5</v>
      </c>
      <c r="E543">
        <v>0.5</v>
      </c>
      <c r="F543" s="8">
        <v>253.38149999999999</v>
      </c>
    </row>
    <row r="544" spans="1:6" x14ac:dyDescent="0.2">
      <c r="A544" s="1">
        <v>44440</v>
      </c>
      <c r="B544">
        <v>271.49099999999999</v>
      </c>
      <c r="C544">
        <v>234.54900000000001</v>
      </c>
      <c r="D544">
        <v>0.5</v>
      </c>
      <c r="E544">
        <v>0.5</v>
      </c>
      <c r="F544" s="8">
        <v>253.01999999999998</v>
      </c>
    </row>
    <row r="545" spans="1:6" x14ac:dyDescent="0.2">
      <c r="A545" s="1">
        <v>44439</v>
      </c>
      <c r="B545">
        <v>271.738</v>
      </c>
      <c r="C545">
        <v>234.5498</v>
      </c>
      <c r="D545">
        <v>0.5</v>
      </c>
      <c r="E545">
        <v>0.5</v>
      </c>
      <c r="F545" s="8">
        <v>253.1439</v>
      </c>
    </row>
    <row r="546" spans="1:6" x14ac:dyDescent="0.2">
      <c r="A546" s="1">
        <v>44438</v>
      </c>
      <c r="B546">
        <v>272.32100000000003</v>
      </c>
      <c r="C546">
        <v>234.8751</v>
      </c>
      <c r="D546">
        <v>0.5</v>
      </c>
      <c r="E546">
        <v>0.5</v>
      </c>
      <c r="F546" s="8">
        <v>253.59805</v>
      </c>
    </row>
    <row r="547" spans="1:6" x14ac:dyDescent="0.2">
      <c r="A547" s="1">
        <v>44435</v>
      </c>
      <c r="B547">
        <v>271.49900000000002</v>
      </c>
      <c r="C547">
        <v>234.70769999999999</v>
      </c>
      <c r="D547">
        <v>0.5</v>
      </c>
      <c r="E547">
        <v>0.5</v>
      </c>
      <c r="F547" s="8">
        <v>253.10335000000001</v>
      </c>
    </row>
    <row r="548" spans="1:6" x14ac:dyDescent="0.2">
      <c r="A548" s="1">
        <v>44434</v>
      </c>
      <c r="B548">
        <v>270.19400000000002</v>
      </c>
      <c r="C548">
        <v>234.46260000000001</v>
      </c>
      <c r="D548">
        <v>0.5</v>
      </c>
      <c r="E548">
        <v>0.5</v>
      </c>
      <c r="F548" s="8">
        <v>252.32830000000001</v>
      </c>
    </row>
    <row r="549" spans="1:6" x14ac:dyDescent="0.2">
      <c r="A549" s="1">
        <v>44433</v>
      </c>
      <c r="B549">
        <v>271.61500000000001</v>
      </c>
      <c r="C549">
        <v>234.44900000000001</v>
      </c>
      <c r="D549">
        <v>0.5</v>
      </c>
      <c r="E549">
        <v>0.5</v>
      </c>
      <c r="F549" s="8">
        <v>253.03200000000001</v>
      </c>
    </row>
    <row r="550" spans="1:6" x14ac:dyDescent="0.2">
      <c r="A550" s="1">
        <v>44432</v>
      </c>
      <c r="B550">
        <v>271.07400000000001</v>
      </c>
      <c r="C550">
        <v>235.00919999999999</v>
      </c>
      <c r="D550">
        <v>0.5</v>
      </c>
      <c r="E550">
        <v>0.5</v>
      </c>
      <c r="F550" s="8">
        <v>253.04160000000002</v>
      </c>
    </row>
    <row r="551" spans="1:6" x14ac:dyDescent="0.2">
      <c r="A551" s="1">
        <v>44431</v>
      </c>
      <c r="B551">
        <v>270.72699999999998</v>
      </c>
      <c r="C551">
        <v>235.21549999999999</v>
      </c>
      <c r="D551">
        <v>0.5</v>
      </c>
      <c r="E551">
        <v>0.5</v>
      </c>
      <c r="F551" s="8">
        <v>252.97125</v>
      </c>
    </row>
    <row r="552" spans="1:6" x14ac:dyDescent="0.2">
      <c r="A552" s="1">
        <v>44428</v>
      </c>
      <c r="B552">
        <v>269.28399999999999</v>
      </c>
      <c r="C552">
        <v>235.2876</v>
      </c>
      <c r="D552">
        <v>0.5</v>
      </c>
      <c r="E552">
        <v>0.5</v>
      </c>
      <c r="F552" s="8">
        <v>252.28579999999999</v>
      </c>
    </row>
    <row r="553" spans="1:6" x14ac:dyDescent="0.2">
      <c r="A553" s="1">
        <v>44427</v>
      </c>
      <c r="B553">
        <v>267.74700000000001</v>
      </c>
      <c r="C553">
        <v>235.27250000000001</v>
      </c>
      <c r="D553">
        <v>0.5</v>
      </c>
      <c r="E553">
        <v>0.5</v>
      </c>
      <c r="F553" s="8">
        <v>251.50975</v>
      </c>
    </row>
    <row r="554" spans="1:6" x14ac:dyDescent="0.2">
      <c r="A554" s="1">
        <v>44426</v>
      </c>
      <c r="B554">
        <v>268.37299999999999</v>
      </c>
      <c r="C554">
        <v>235.0693</v>
      </c>
      <c r="D554">
        <v>0.5</v>
      </c>
      <c r="E554">
        <v>0.5</v>
      </c>
      <c r="F554" s="8">
        <v>251.72114999999999</v>
      </c>
    </row>
    <row r="555" spans="1:6" x14ac:dyDescent="0.2">
      <c r="A555" s="1">
        <v>44425</v>
      </c>
      <c r="B555">
        <v>270.185</v>
      </c>
      <c r="C555">
        <v>235.01589999999999</v>
      </c>
      <c r="D555">
        <v>0.5</v>
      </c>
      <c r="E555">
        <v>0.5</v>
      </c>
      <c r="F555" s="8">
        <v>252.60045</v>
      </c>
    </row>
    <row r="556" spans="1:6" x14ac:dyDescent="0.2">
      <c r="A556" s="1">
        <v>44424</v>
      </c>
      <c r="B556">
        <v>270.42899999999997</v>
      </c>
      <c r="C556">
        <v>235.06399999999999</v>
      </c>
      <c r="D556">
        <v>0.5</v>
      </c>
      <c r="E556">
        <v>0.5</v>
      </c>
      <c r="F556" s="8">
        <v>252.74649999999997</v>
      </c>
    </row>
    <row r="557" spans="1:6" x14ac:dyDescent="0.2">
      <c r="A557" s="1">
        <v>44421</v>
      </c>
      <c r="B557">
        <v>270.59699999999998</v>
      </c>
      <c r="C557">
        <v>234.89879999999999</v>
      </c>
      <c r="D557">
        <v>0.5</v>
      </c>
      <c r="E557">
        <v>0.5</v>
      </c>
      <c r="F557" s="8">
        <v>252.74789999999999</v>
      </c>
    </row>
    <row r="558" spans="1:6" x14ac:dyDescent="0.2">
      <c r="A558" s="1">
        <v>44420</v>
      </c>
      <c r="B558">
        <v>271.245</v>
      </c>
      <c r="C558">
        <v>234.49260000000001</v>
      </c>
      <c r="D558">
        <v>0.5</v>
      </c>
      <c r="E558">
        <v>0.5</v>
      </c>
      <c r="F558" s="8">
        <v>252.86880000000002</v>
      </c>
    </row>
    <row r="559" spans="1:6" x14ac:dyDescent="0.2">
      <c r="A559" s="1">
        <v>44419</v>
      </c>
      <c r="B559">
        <v>270.524</v>
      </c>
      <c r="C559">
        <v>234.5069</v>
      </c>
      <c r="D559">
        <v>0.5</v>
      </c>
      <c r="E559">
        <v>0.5</v>
      </c>
      <c r="F559" s="8">
        <v>252.51544999999999</v>
      </c>
    </row>
    <row r="560" spans="1:6" x14ac:dyDescent="0.2">
      <c r="A560" s="1">
        <v>44418</v>
      </c>
      <c r="B560">
        <v>270.06200000000001</v>
      </c>
      <c r="C560">
        <v>234.5385</v>
      </c>
      <c r="D560">
        <v>0.5</v>
      </c>
      <c r="E560">
        <v>0.5</v>
      </c>
      <c r="F560" s="8">
        <v>252.30025000000001</v>
      </c>
    </row>
    <row r="561" spans="1:6" x14ac:dyDescent="0.2">
      <c r="A561" s="1">
        <v>44417</v>
      </c>
      <c r="B561">
        <v>269.27499999999998</v>
      </c>
      <c r="C561">
        <v>234.6926</v>
      </c>
      <c r="D561">
        <v>0.5</v>
      </c>
      <c r="E561">
        <v>0.5</v>
      </c>
      <c r="F561" s="8">
        <v>251.98379999999997</v>
      </c>
    </row>
    <row r="562" spans="1:6" x14ac:dyDescent="0.2">
      <c r="A562" s="1">
        <v>44414</v>
      </c>
      <c r="B562">
        <v>269.00700000000001</v>
      </c>
      <c r="C562">
        <v>234.7732</v>
      </c>
      <c r="D562">
        <v>0.5</v>
      </c>
      <c r="E562">
        <v>0.5</v>
      </c>
      <c r="F562" s="8">
        <v>251.89010000000002</v>
      </c>
    </row>
    <row r="563" spans="1:6" x14ac:dyDescent="0.2">
      <c r="A563" s="1">
        <v>44413</v>
      </c>
      <c r="B563">
        <v>267.58300000000003</v>
      </c>
      <c r="C563">
        <v>235.58269999999999</v>
      </c>
      <c r="D563">
        <v>0.5</v>
      </c>
      <c r="E563">
        <v>0.5</v>
      </c>
      <c r="F563" s="8">
        <v>251.58285000000001</v>
      </c>
    </row>
    <row r="564" spans="1:6" x14ac:dyDescent="0.2">
      <c r="A564" s="1">
        <v>44412</v>
      </c>
      <c r="B564">
        <v>266</v>
      </c>
      <c r="C564">
        <v>235.6808</v>
      </c>
      <c r="D564">
        <v>0.5</v>
      </c>
      <c r="E564">
        <v>0.5</v>
      </c>
      <c r="F564" s="8">
        <v>250.84039999999999</v>
      </c>
    </row>
    <row r="565" spans="1:6" x14ac:dyDescent="0.2">
      <c r="A565" s="1">
        <v>44411</v>
      </c>
      <c r="B565">
        <v>266.27199999999999</v>
      </c>
      <c r="C565">
        <v>235.6893</v>
      </c>
      <c r="D565">
        <v>0.5</v>
      </c>
      <c r="E565">
        <v>0.5</v>
      </c>
      <c r="F565" s="8">
        <v>250.98065</v>
      </c>
    </row>
    <row r="566" spans="1:6" x14ac:dyDescent="0.2">
      <c r="A566" s="1">
        <v>44410</v>
      </c>
      <c r="B566">
        <v>264.45600000000002</v>
      </c>
      <c r="C566">
        <v>235.5454</v>
      </c>
      <c r="D566">
        <v>0.5</v>
      </c>
      <c r="E566">
        <v>0.5</v>
      </c>
      <c r="F566" s="8">
        <v>250.00069999999999</v>
      </c>
    </row>
    <row r="567" spans="1:6" x14ac:dyDescent="0.2">
      <c r="A567" s="1">
        <v>44407</v>
      </c>
      <c r="B567">
        <v>264.303</v>
      </c>
      <c r="C567">
        <v>235.16220000000001</v>
      </c>
      <c r="D567">
        <v>0.5</v>
      </c>
      <c r="E567">
        <v>0.5</v>
      </c>
      <c r="F567" s="8">
        <v>249.73259999999999</v>
      </c>
    </row>
    <row r="568" spans="1:6" x14ac:dyDescent="0.2">
      <c r="A568" s="1">
        <v>44406</v>
      </c>
      <c r="B568">
        <v>265.48099999999999</v>
      </c>
      <c r="C568">
        <v>234.93940000000001</v>
      </c>
      <c r="D568">
        <v>0.5</v>
      </c>
      <c r="E568">
        <v>0.5</v>
      </c>
      <c r="F568" s="8">
        <v>250.21019999999999</v>
      </c>
    </row>
    <row r="569" spans="1:6" x14ac:dyDescent="0.2">
      <c r="A569" s="1">
        <v>44405</v>
      </c>
      <c r="B569">
        <v>265.63400000000001</v>
      </c>
      <c r="C569">
        <v>235.0686</v>
      </c>
      <c r="D569">
        <v>0.5</v>
      </c>
      <c r="E569">
        <v>0.5</v>
      </c>
      <c r="F569" s="8">
        <v>250.35130000000001</v>
      </c>
    </row>
    <row r="570" spans="1:6" x14ac:dyDescent="0.2">
      <c r="A570" s="1">
        <v>44404</v>
      </c>
      <c r="B570">
        <v>264.99599999999998</v>
      </c>
      <c r="C570">
        <v>235.0077</v>
      </c>
      <c r="D570">
        <v>0.5</v>
      </c>
      <c r="E570">
        <v>0.5</v>
      </c>
      <c r="F570" s="8">
        <v>250.00184999999999</v>
      </c>
    </row>
    <row r="571" spans="1:6" x14ac:dyDescent="0.2">
      <c r="A571" s="1">
        <v>44403</v>
      </c>
      <c r="B571">
        <v>266.387</v>
      </c>
      <c r="C571">
        <v>234.7278</v>
      </c>
      <c r="D571">
        <v>0.5</v>
      </c>
      <c r="E571">
        <v>0.5</v>
      </c>
      <c r="F571" s="8">
        <v>250.5574</v>
      </c>
    </row>
    <row r="572" spans="1:6" x14ac:dyDescent="0.2">
      <c r="A572" s="1">
        <v>44400</v>
      </c>
      <c r="B572">
        <v>266.74299999999999</v>
      </c>
      <c r="C572">
        <v>234.7396</v>
      </c>
      <c r="D572">
        <v>0.5</v>
      </c>
      <c r="E572">
        <v>0.5</v>
      </c>
      <c r="F572" s="8">
        <v>250.7413</v>
      </c>
    </row>
    <row r="573" spans="1:6" x14ac:dyDescent="0.2">
      <c r="A573" s="1">
        <v>44399</v>
      </c>
      <c r="B573">
        <v>263.80900000000003</v>
      </c>
      <c r="C573">
        <v>234.83150000000001</v>
      </c>
      <c r="D573">
        <v>0.5</v>
      </c>
      <c r="E573">
        <v>0.5</v>
      </c>
      <c r="F573" s="8">
        <v>249.32025000000002</v>
      </c>
    </row>
    <row r="574" spans="1:6" x14ac:dyDescent="0.2">
      <c r="A574" s="1">
        <v>44398</v>
      </c>
      <c r="B574">
        <v>263.04300000000001</v>
      </c>
      <c r="C574">
        <v>234.4256</v>
      </c>
      <c r="D574">
        <v>0.5</v>
      </c>
      <c r="E574">
        <v>0.5</v>
      </c>
      <c r="F574" s="8">
        <v>248.73430000000002</v>
      </c>
    </row>
    <row r="575" spans="1:6" x14ac:dyDescent="0.2">
      <c r="A575" s="1">
        <v>44397</v>
      </c>
      <c r="B575">
        <v>260.94600000000003</v>
      </c>
      <c r="C575">
        <v>234.9316</v>
      </c>
      <c r="D575">
        <v>0.5</v>
      </c>
      <c r="E575">
        <v>0.5</v>
      </c>
      <c r="F575" s="8">
        <v>247.93880000000001</v>
      </c>
    </row>
    <row r="576" spans="1:6" x14ac:dyDescent="0.2">
      <c r="A576" s="1">
        <v>44396</v>
      </c>
      <c r="B576">
        <v>257.37400000000002</v>
      </c>
      <c r="C576">
        <v>234.88800000000001</v>
      </c>
      <c r="D576">
        <v>0.5</v>
      </c>
      <c r="E576">
        <v>0.5</v>
      </c>
      <c r="F576" s="8">
        <v>246.13100000000003</v>
      </c>
    </row>
    <row r="577" spans="1:6" x14ac:dyDescent="0.2">
      <c r="A577" s="1">
        <v>44393</v>
      </c>
      <c r="B577">
        <v>261.54300000000001</v>
      </c>
      <c r="C577">
        <v>234.10140000000001</v>
      </c>
      <c r="D577">
        <v>0.5</v>
      </c>
      <c r="E577">
        <v>0.5</v>
      </c>
      <c r="F577" s="8">
        <v>247.82220000000001</v>
      </c>
    </row>
    <row r="578" spans="1:6" x14ac:dyDescent="0.2">
      <c r="A578" s="1">
        <v>44392</v>
      </c>
      <c r="B578">
        <v>262.96300000000002</v>
      </c>
      <c r="C578">
        <v>234.03829999999999</v>
      </c>
      <c r="D578">
        <v>0.5</v>
      </c>
      <c r="E578">
        <v>0.5</v>
      </c>
      <c r="F578" s="8">
        <v>248.50065000000001</v>
      </c>
    </row>
    <row r="579" spans="1:6" x14ac:dyDescent="0.2">
      <c r="A579" s="1">
        <v>44391</v>
      </c>
      <c r="B579">
        <v>264.25400000000002</v>
      </c>
      <c r="C579">
        <v>233.79220000000001</v>
      </c>
      <c r="D579">
        <v>0.5</v>
      </c>
      <c r="E579">
        <v>0.5</v>
      </c>
      <c r="F579" s="8">
        <v>249.0231</v>
      </c>
    </row>
    <row r="580" spans="1:6" x14ac:dyDescent="0.2">
      <c r="A580" s="1">
        <v>44390</v>
      </c>
      <c r="B580">
        <v>264.19</v>
      </c>
      <c r="C580">
        <v>233.36709999999999</v>
      </c>
      <c r="D580">
        <v>0.5</v>
      </c>
      <c r="E580">
        <v>0.5</v>
      </c>
      <c r="F580" s="8">
        <v>248.77855</v>
      </c>
    </row>
    <row r="581" spans="1:6" x14ac:dyDescent="0.2">
      <c r="A581" s="1">
        <v>44389</v>
      </c>
      <c r="B581">
        <v>263.995</v>
      </c>
      <c r="C581">
        <v>233.50479999999999</v>
      </c>
      <c r="D581">
        <v>0.5</v>
      </c>
      <c r="E581">
        <v>0.5</v>
      </c>
      <c r="F581" s="8">
        <v>248.7499</v>
      </c>
    </row>
    <row r="582" spans="1:6" x14ac:dyDescent="0.2">
      <c r="A582" s="1">
        <v>44386</v>
      </c>
      <c r="B582">
        <v>262.77</v>
      </c>
      <c r="C582">
        <v>233.41040000000001</v>
      </c>
      <c r="D582">
        <v>0.5</v>
      </c>
      <c r="E582">
        <v>0.5</v>
      </c>
      <c r="F582" s="8">
        <v>248.09019999999998</v>
      </c>
    </row>
    <row r="583" spans="1:6" x14ac:dyDescent="0.2">
      <c r="A583" s="1">
        <v>44385</v>
      </c>
      <c r="B583">
        <v>260.33199999999999</v>
      </c>
      <c r="C583">
        <v>234.0052</v>
      </c>
      <c r="D583">
        <v>0.5</v>
      </c>
      <c r="E583">
        <v>0.5</v>
      </c>
      <c r="F583" s="8">
        <v>247.1686</v>
      </c>
    </row>
    <row r="584" spans="1:6" x14ac:dyDescent="0.2">
      <c r="A584" s="1">
        <v>44384</v>
      </c>
      <c r="B584">
        <v>263.91800000000001</v>
      </c>
      <c r="C584">
        <v>233.7433</v>
      </c>
      <c r="D584">
        <v>0.5</v>
      </c>
      <c r="E584">
        <v>0.5</v>
      </c>
      <c r="F584" s="8">
        <v>248.83064999999999</v>
      </c>
    </row>
    <row r="585" spans="1:6" x14ac:dyDescent="0.2">
      <c r="A585" s="1">
        <v>44383</v>
      </c>
      <c r="B585">
        <v>262.63099999999997</v>
      </c>
      <c r="C585">
        <v>233.34809999999999</v>
      </c>
      <c r="D585">
        <v>0.5</v>
      </c>
      <c r="E585">
        <v>0.5</v>
      </c>
      <c r="F585" s="8">
        <v>247.98954999999998</v>
      </c>
    </row>
    <row r="586" spans="1:6" x14ac:dyDescent="0.2">
      <c r="A586" s="1">
        <v>44382</v>
      </c>
      <c r="B586">
        <v>262.55399999999997</v>
      </c>
      <c r="C586">
        <v>232.697</v>
      </c>
      <c r="D586">
        <v>0.5</v>
      </c>
      <c r="E586">
        <v>0.5</v>
      </c>
      <c r="F586" s="8">
        <v>247.62549999999999</v>
      </c>
    </row>
    <row r="587" spans="1:6" x14ac:dyDescent="0.2">
      <c r="A587" s="1">
        <v>44379</v>
      </c>
      <c r="B587">
        <v>262.64100000000002</v>
      </c>
      <c r="C587">
        <v>232.74950000000001</v>
      </c>
      <c r="D587">
        <v>0.5</v>
      </c>
      <c r="E587">
        <v>0.5</v>
      </c>
      <c r="F587" s="8">
        <v>247.69525000000002</v>
      </c>
    </row>
    <row r="588" spans="1:6" x14ac:dyDescent="0.2">
      <c r="A588" s="1">
        <v>44378</v>
      </c>
      <c r="B588">
        <v>260.548</v>
      </c>
      <c r="C588">
        <v>232.4075</v>
      </c>
      <c r="D588">
        <v>0.5</v>
      </c>
      <c r="E588">
        <v>0.5</v>
      </c>
      <c r="F588" s="8">
        <v>246.47775000000001</v>
      </c>
    </row>
    <row r="589" spans="1:6" x14ac:dyDescent="0.2">
      <c r="A589" s="1">
        <v>44377</v>
      </c>
      <c r="B589">
        <v>259.80099999999999</v>
      </c>
      <c r="C589">
        <v>232.41759999999999</v>
      </c>
      <c r="D589">
        <v>0.5</v>
      </c>
      <c r="E589">
        <v>0.5</v>
      </c>
      <c r="F589" s="8">
        <v>246.10929999999999</v>
      </c>
    </row>
    <row r="590" spans="1:6" x14ac:dyDescent="0.2">
      <c r="A590" s="1">
        <v>44376</v>
      </c>
      <c r="B590">
        <v>259.416</v>
      </c>
      <c r="C590">
        <v>232.16419999999999</v>
      </c>
      <c r="D590">
        <v>0.5</v>
      </c>
      <c r="E590">
        <v>0.5</v>
      </c>
      <c r="F590" s="8">
        <v>245.7901</v>
      </c>
    </row>
    <row r="591" spans="1:6" x14ac:dyDescent="0.2">
      <c r="A591" s="1">
        <v>44375</v>
      </c>
      <c r="B591">
        <v>259.01499999999999</v>
      </c>
      <c r="C591">
        <v>232.1292</v>
      </c>
      <c r="D591">
        <v>0.5</v>
      </c>
      <c r="E591">
        <v>0.5</v>
      </c>
      <c r="F591" s="8">
        <v>245.57209999999998</v>
      </c>
    </row>
    <row r="592" spans="1:6" x14ac:dyDescent="0.2">
      <c r="A592" s="1">
        <v>44372</v>
      </c>
      <c r="B592">
        <v>258.45999999999998</v>
      </c>
      <c r="C592">
        <v>231.7184</v>
      </c>
      <c r="D592">
        <v>0.5</v>
      </c>
      <c r="E592">
        <v>0.5</v>
      </c>
      <c r="F592" s="8">
        <v>245.08920000000001</v>
      </c>
    </row>
    <row r="593" spans="1:6" x14ac:dyDescent="0.2">
      <c r="A593" s="1">
        <v>44371</v>
      </c>
      <c r="B593">
        <v>258</v>
      </c>
      <c r="C593">
        <v>232.14189999999999</v>
      </c>
      <c r="D593">
        <v>0.5</v>
      </c>
      <c r="E593">
        <v>0.5</v>
      </c>
      <c r="F593" s="8">
        <v>245.07094999999998</v>
      </c>
    </row>
    <row r="594" spans="1:6" x14ac:dyDescent="0.2">
      <c r="A594" s="1">
        <v>44370</v>
      </c>
      <c r="B594" t="e">
        <v>#N/A</v>
      </c>
      <c r="C594">
        <v>232.0342</v>
      </c>
      <c r="D594">
        <v>0.5</v>
      </c>
      <c r="E594">
        <v>0.5</v>
      </c>
      <c r="F594" s="8" t="e">
        <v>#N/A</v>
      </c>
    </row>
    <row r="595" spans="1:6" x14ac:dyDescent="0.2">
      <c r="A595" s="1">
        <v>44369</v>
      </c>
      <c r="B595">
        <v>257.54700000000003</v>
      </c>
      <c r="C595">
        <v>232.09819999999999</v>
      </c>
      <c r="D595">
        <v>0.5</v>
      </c>
      <c r="E595">
        <v>0.5</v>
      </c>
      <c r="F595" s="8">
        <v>244.82260000000002</v>
      </c>
    </row>
    <row r="596" spans="1:6" x14ac:dyDescent="0.2">
      <c r="A596" s="1">
        <v>44368</v>
      </c>
      <c r="B596">
        <v>255.65600000000001</v>
      </c>
      <c r="C596">
        <v>232.10400000000001</v>
      </c>
      <c r="D596">
        <v>0.5</v>
      </c>
      <c r="E596">
        <v>0.5</v>
      </c>
      <c r="F596" s="8">
        <v>243.88</v>
      </c>
    </row>
    <row r="597" spans="1:6" x14ac:dyDescent="0.2">
      <c r="A597" s="1">
        <v>44365</v>
      </c>
      <c r="B597">
        <v>254.43700000000001</v>
      </c>
      <c r="C597">
        <v>232.43279999999999</v>
      </c>
      <c r="D597">
        <v>0.5</v>
      </c>
      <c r="E597">
        <v>0.5</v>
      </c>
      <c r="F597" s="8">
        <v>243.4349</v>
      </c>
    </row>
    <row r="598" spans="1:6" x14ac:dyDescent="0.2">
      <c r="A598" s="1">
        <v>44364</v>
      </c>
      <c r="B598">
        <v>256.22399999999999</v>
      </c>
      <c r="C598">
        <v>231.96770000000001</v>
      </c>
      <c r="D598">
        <v>0.5</v>
      </c>
      <c r="E598">
        <v>0.5</v>
      </c>
      <c r="F598" s="8">
        <v>244.09584999999998</v>
      </c>
    </row>
    <row r="599" spans="1:6" x14ac:dyDescent="0.2">
      <c r="A599" s="1">
        <v>44363</v>
      </c>
      <c r="B599">
        <v>253.49</v>
      </c>
      <c r="C599">
        <v>231.81630000000001</v>
      </c>
      <c r="D599">
        <v>0.5</v>
      </c>
      <c r="E599">
        <v>0.5</v>
      </c>
      <c r="F599" s="8">
        <v>242.65315000000001</v>
      </c>
    </row>
    <row r="600" spans="1:6" x14ac:dyDescent="0.2">
      <c r="A600" s="1">
        <v>44362</v>
      </c>
      <c r="B600">
        <v>254.07400000000001</v>
      </c>
      <c r="C600">
        <v>232.11330000000001</v>
      </c>
      <c r="D600">
        <v>0.5</v>
      </c>
      <c r="E600">
        <v>0.5</v>
      </c>
      <c r="F600" s="8">
        <v>243.09365000000003</v>
      </c>
    </row>
    <row r="601" spans="1:6" x14ac:dyDescent="0.2">
      <c r="A601" s="1">
        <v>44361</v>
      </c>
      <c r="B601">
        <v>254.33600000000001</v>
      </c>
      <c r="C601">
        <v>232.22399999999999</v>
      </c>
      <c r="D601">
        <v>0.5</v>
      </c>
      <c r="E601">
        <v>0.5</v>
      </c>
      <c r="F601" s="8">
        <v>243.28</v>
      </c>
    </row>
    <row r="602" spans="1:6" x14ac:dyDescent="0.2">
      <c r="A602" s="1">
        <v>44358</v>
      </c>
      <c r="B602">
        <v>254.02199999999999</v>
      </c>
      <c r="C602">
        <v>232.55430000000001</v>
      </c>
      <c r="D602">
        <v>0.5</v>
      </c>
      <c r="E602">
        <v>0.5</v>
      </c>
      <c r="F602" s="8">
        <v>243.28815</v>
      </c>
    </row>
    <row r="603" spans="1:6" x14ac:dyDescent="0.2">
      <c r="A603" s="1">
        <v>44357</v>
      </c>
      <c r="B603">
        <v>252.30099999999999</v>
      </c>
      <c r="C603">
        <v>232.40299999999999</v>
      </c>
      <c r="D603">
        <v>0.5</v>
      </c>
      <c r="E603">
        <v>0.5</v>
      </c>
      <c r="F603" s="8">
        <v>242.35199999999998</v>
      </c>
    </row>
    <row r="604" spans="1:6" x14ac:dyDescent="0.2">
      <c r="A604" s="1">
        <v>44356</v>
      </c>
      <c r="B604">
        <v>251.11500000000001</v>
      </c>
      <c r="C604">
        <v>232.20750000000001</v>
      </c>
      <c r="D604">
        <v>0.5</v>
      </c>
      <c r="E604">
        <v>0.5</v>
      </c>
      <c r="F604" s="8">
        <v>241.66125</v>
      </c>
    </row>
    <row r="605" spans="1:6" x14ac:dyDescent="0.2">
      <c r="A605" s="1">
        <v>44355</v>
      </c>
      <c r="B605">
        <v>251.529</v>
      </c>
      <c r="C605">
        <v>231.77269999999999</v>
      </c>
      <c r="D605">
        <v>0.5</v>
      </c>
      <c r="E605">
        <v>0.5</v>
      </c>
      <c r="F605" s="8">
        <v>241.65084999999999</v>
      </c>
    </row>
    <row r="606" spans="1:6" x14ac:dyDescent="0.2">
      <c r="A606" s="1">
        <v>44354</v>
      </c>
      <c r="B606">
        <v>251.447</v>
      </c>
      <c r="C606">
        <v>231.43430000000001</v>
      </c>
      <c r="D606">
        <v>0.5</v>
      </c>
      <c r="E606">
        <v>0.5</v>
      </c>
      <c r="F606" s="8">
        <v>241.44065000000001</v>
      </c>
    </row>
    <row r="607" spans="1:6" x14ac:dyDescent="0.2">
      <c r="A607" s="1">
        <v>44351</v>
      </c>
      <c r="B607">
        <v>251.62899999999999</v>
      </c>
      <c r="C607">
        <v>231.56280000000001</v>
      </c>
      <c r="D607">
        <v>0.5</v>
      </c>
      <c r="E607">
        <v>0.5</v>
      </c>
      <c r="F607" s="8">
        <v>241.5959</v>
      </c>
    </row>
    <row r="608" spans="1:6" x14ac:dyDescent="0.2">
      <c r="A608" s="1">
        <v>44350</v>
      </c>
      <c r="B608">
        <v>250.11799999999999</v>
      </c>
      <c r="C608">
        <v>231.09039999999999</v>
      </c>
      <c r="D608">
        <v>0.5</v>
      </c>
      <c r="E608">
        <v>0.5</v>
      </c>
      <c r="F608" s="8">
        <v>240.60419999999999</v>
      </c>
    </row>
    <row r="609" spans="1:6" x14ac:dyDescent="0.2">
      <c r="A609" s="1">
        <v>44349</v>
      </c>
      <c r="B609">
        <v>249.79</v>
      </c>
      <c r="C609">
        <v>231.36519999999999</v>
      </c>
      <c r="D609">
        <v>0.5</v>
      </c>
      <c r="E609">
        <v>0.5</v>
      </c>
      <c r="F609" s="8">
        <v>240.57759999999999</v>
      </c>
    </row>
    <row r="610" spans="1:6" x14ac:dyDescent="0.2">
      <c r="A610" s="1">
        <v>44348</v>
      </c>
      <c r="B610">
        <v>248.67599999999999</v>
      </c>
      <c r="C610">
        <v>231.20930000000001</v>
      </c>
      <c r="D610">
        <v>0.5</v>
      </c>
      <c r="E610">
        <v>0.5</v>
      </c>
      <c r="F610" s="8">
        <v>239.94265000000001</v>
      </c>
    </row>
    <row r="611" spans="1:6" x14ac:dyDescent="0.2">
      <c r="A611" s="1">
        <v>44347</v>
      </c>
      <c r="B611">
        <v>248.524</v>
      </c>
      <c r="C611">
        <v>231.3929</v>
      </c>
      <c r="D611">
        <v>0.5</v>
      </c>
      <c r="E611">
        <v>0.5</v>
      </c>
      <c r="F611" s="8">
        <v>239.95845</v>
      </c>
    </row>
    <row r="612" spans="1:6" x14ac:dyDescent="0.2">
      <c r="A612" s="1">
        <v>44344</v>
      </c>
      <c r="B612">
        <v>249.74299999999999</v>
      </c>
      <c r="C612">
        <v>231.38159999999999</v>
      </c>
      <c r="D612">
        <v>0.5</v>
      </c>
      <c r="E612">
        <v>0.5</v>
      </c>
      <c r="F612" s="8">
        <v>240.56229999999999</v>
      </c>
    </row>
    <row r="613" spans="1:6" x14ac:dyDescent="0.2">
      <c r="A613" s="1">
        <v>44343</v>
      </c>
      <c r="B613">
        <v>248.61</v>
      </c>
      <c r="C613">
        <v>231.2413</v>
      </c>
      <c r="D613">
        <v>0.5</v>
      </c>
      <c r="E613">
        <v>0.5</v>
      </c>
      <c r="F613" s="8">
        <v>239.92565000000002</v>
      </c>
    </row>
    <row r="614" spans="1:6" x14ac:dyDescent="0.2">
      <c r="A614" s="1">
        <v>44342</v>
      </c>
      <c r="B614">
        <v>248.19</v>
      </c>
      <c r="C614">
        <v>231.536</v>
      </c>
      <c r="D614">
        <v>0.5</v>
      </c>
      <c r="E614">
        <v>0.5</v>
      </c>
      <c r="F614" s="8">
        <v>239.863</v>
      </c>
    </row>
    <row r="615" spans="1:6" x14ac:dyDescent="0.2">
      <c r="A615" s="1">
        <v>44341</v>
      </c>
      <c r="B615">
        <v>247.309</v>
      </c>
      <c r="C615">
        <v>231.3742</v>
      </c>
      <c r="D615">
        <v>0.5</v>
      </c>
      <c r="E615">
        <v>0.5</v>
      </c>
      <c r="F615" s="8">
        <v>239.3416</v>
      </c>
    </row>
    <row r="616" spans="1:6" x14ac:dyDescent="0.2">
      <c r="A616" s="1">
        <v>44340</v>
      </c>
      <c r="B616" t="e">
        <v>#N/A</v>
      </c>
      <c r="C616">
        <v>230.91480000000001</v>
      </c>
      <c r="D616">
        <v>0.5</v>
      </c>
      <c r="E616">
        <v>0.5</v>
      </c>
      <c r="F616" s="8" t="e">
        <v>#N/A</v>
      </c>
    </row>
    <row r="617" spans="1:6" x14ac:dyDescent="0.2">
      <c r="A617" s="1">
        <v>44337</v>
      </c>
      <c r="B617">
        <v>246.57</v>
      </c>
      <c r="C617">
        <v>230.6978</v>
      </c>
      <c r="D617">
        <v>0.5</v>
      </c>
      <c r="E617">
        <v>0.5</v>
      </c>
      <c r="F617" s="8">
        <v>238.63389999999998</v>
      </c>
    </row>
    <row r="618" spans="1:6" x14ac:dyDescent="0.2">
      <c r="A618" s="1">
        <v>44336</v>
      </c>
      <c r="B618">
        <v>245.94800000000001</v>
      </c>
      <c r="C618">
        <v>230.52889999999999</v>
      </c>
      <c r="D618">
        <v>0.5</v>
      </c>
      <c r="E618">
        <v>0.5</v>
      </c>
      <c r="F618" s="8">
        <v>238.23845</v>
      </c>
    </row>
    <row r="619" spans="1:6" x14ac:dyDescent="0.2">
      <c r="A619" s="1">
        <v>44335</v>
      </c>
      <c r="B619">
        <v>243.334</v>
      </c>
      <c r="C619">
        <v>230.23519999999999</v>
      </c>
      <c r="D619">
        <v>0.5</v>
      </c>
      <c r="E619">
        <v>0.5</v>
      </c>
      <c r="F619" s="8">
        <v>236.78460000000001</v>
      </c>
    </row>
    <row r="620" spans="1:6" x14ac:dyDescent="0.2">
      <c r="A620" s="1">
        <v>44334</v>
      </c>
      <c r="B620">
        <v>244.75700000000001</v>
      </c>
      <c r="C620">
        <v>230.36949999999999</v>
      </c>
      <c r="D620">
        <v>0.5</v>
      </c>
      <c r="E620">
        <v>0.5</v>
      </c>
      <c r="F620" s="8">
        <v>237.56324999999998</v>
      </c>
    </row>
    <row r="621" spans="1:6" x14ac:dyDescent="0.2">
      <c r="A621" s="1">
        <v>44333</v>
      </c>
      <c r="B621">
        <v>246.70099999999999</v>
      </c>
      <c r="C621">
        <v>230.39840000000001</v>
      </c>
      <c r="D621">
        <v>0.5</v>
      </c>
      <c r="E621">
        <v>0.5</v>
      </c>
      <c r="F621" s="8">
        <v>238.5497</v>
      </c>
    </row>
    <row r="622" spans="1:6" x14ac:dyDescent="0.2">
      <c r="A622" s="1">
        <v>44330</v>
      </c>
      <c r="B622">
        <v>247.309</v>
      </c>
      <c r="C622">
        <v>230.4948</v>
      </c>
      <c r="D622">
        <v>0.5</v>
      </c>
      <c r="E622">
        <v>0.5</v>
      </c>
      <c r="F622" s="8">
        <v>238.90190000000001</v>
      </c>
    </row>
    <row r="623" spans="1:6" x14ac:dyDescent="0.2">
      <c r="A623" s="1">
        <v>44329</v>
      </c>
      <c r="B623" t="e">
        <v>#N/A</v>
      </c>
      <c r="C623">
        <v>230.22550000000001</v>
      </c>
      <c r="D623">
        <v>0.5</v>
      </c>
      <c r="E623">
        <v>0.5</v>
      </c>
      <c r="F623" s="8" t="e">
        <v>#N/A</v>
      </c>
    </row>
    <row r="624" spans="1:6" x14ac:dyDescent="0.2">
      <c r="A624" s="1">
        <v>44328</v>
      </c>
      <c r="B624">
        <v>243.25800000000001</v>
      </c>
      <c r="C624">
        <v>230.23089999999999</v>
      </c>
      <c r="D624">
        <v>0.5</v>
      </c>
      <c r="E624">
        <v>0.5</v>
      </c>
      <c r="F624" s="8">
        <v>236.74445</v>
      </c>
    </row>
    <row r="625" spans="1:6" x14ac:dyDescent="0.2">
      <c r="A625" s="1">
        <v>44327</v>
      </c>
      <c r="B625">
        <v>245.875</v>
      </c>
      <c r="C625">
        <v>230.74549999999999</v>
      </c>
      <c r="D625">
        <v>0.5</v>
      </c>
      <c r="E625">
        <v>0.5</v>
      </c>
      <c r="F625" s="8">
        <v>238.31025</v>
      </c>
    </row>
    <row r="626" spans="1:6" x14ac:dyDescent="0.2">
      <c r="A626" s="1">
        <v>44326</v>
      </c>
      <c r="B626">
        <v>248.697</v>
      </c>
      <c r="C626">
        <v>231.20760000000001</v>
      </c>
      <c r="D626">
        <v>0.5</v>
      </c>
      <c r="E626">
        <v>0.5</v>
      </c>
      <c r="F626" s="8">
        <v>239.95230000000001</v>
      </c>
    </row>
    <row r="627" spans="1:6" x14ac:dyDescent="0.2">
      <c r="A627" s="1">
        <v>44323</v>
      </c>
      <c r="B627">
        <v>250.565</v>
      </c>
      <c r="C627">
        <v>231.4385</v>
      </c>
      <c r="D627">
        <v>0.5</v>
      </c>
      <c r="E627">
        <v>0.5</v>
      </c>
      <c r="F627" s="8">
        <v>241.00175000000002</v>
      </c>
    </row>
    <row r="628" spans="1:6" x14ac:dyDescent="0.2">
      <c r="A628" s="1">
        <v>44322</v>
      </c>
      <c r="B628">
        <v>249.971</v>
      </c>
      <c r="C628">
        <v>231.47120000000001</v>
      </c>
      <c r="D628">
        <v>0.5</v>
      </c>
      <c r="E628">
        <v>0.5</v>
      </c>
      <c r="F628" s="8">
        <v>240.72110000000001</v>
      </c>
    </row>
    <row r="629" spans="1:6" x14ac:dyDescent="0.2">
      <c r="A629" s="1">
        <v>44321</v>
      </c>
      <c r="B629">
        <v>249.464</v>
      </c>
      <c r="C629">
        <v>231.3751</v>
      </c>
      <c r="D629">
        <v>0.5</v>
      </c>
      <c r="E629">
        <v>0.5</v>
      </c>
      <c r="F629" s="8">
        <v>240.41955000000002</v>
      </c>
    </row>
    <row r="630" spans="1:6" x14ac:dyDescent="0.2">
      <c r="A630" s="1">
        <v>44320</v>
      </c>
      <c r="B630">
        <v>248.02600000000001</v>
      </c>
      <c r="C630">
        <v>231.38159999999999</v>
      </c>
      <c r="D630">
        <v>0.5</v>
      </c>
      <c r="E630">
        <v>0.5</v>
      </c>
      <c r="F630" s="8">
        <v>239.7038</v>
      </c>
    </row>
    <row r="631" spans="1:6" x14ac:dyDescent="0.2">
      <c r="A631" s="1">
        <v>44319</v>
      </c>
      <c r="B631">
        <v>249.36699999999999</v>
      </c>
      <c r="C631">
        <v>231.1326</v>
      </c>
      <c r="D631">
        <v>0.5</v>
      </c>
      <c r="E631">
        <v>0.5</v>
      </c>
      <c r="F631" s="8">
        <v>240.24979999999999</v>
      </c>
    </row>
    <row r="632" spans="1:6" x14ac:dyDescent="0.2">
      <c r="A632" s="1">
        <v>44316</v>
      </c>
      <c r="B632">
        <v>249.28200000000001</v>
      </c>
      <c r="C632">
        <v>231.02160000000001</v>
      </c>
      <c r="D632">
        <v>0.5</v>
      </c>
      <c r="E632">
        <v>0.5</v>
      </c>
      <c r="F632" s="8">
        <v>240.15180000000001</v>
      </c>
    </row>
    <row r="633" spans="1:6" x14ac:dyDescent="0.2">
      <c r="A633" s="1">
        <v>44315</v>
      </c>
      <c r="B633">
        <v>249.82900000000001</v>
      </c>
      <c r="C633">
        <v>230.90710000000001</v>
      </c>
      <c r="D633">
        <v>0.5</v>
      </c>
      <c r="E633">
        <v>0.5</v>
      </c>
      <c r="F633" s="8">
        <v>240.36805000000001</v>
      </c>
    </row>
    <row r="634" spans="1:6" x14ac:dyDescent="0.2">
      <c r="A634" s="1">
        <v>44314</v>
      </c>
      <c r="B634">
        <v>249.328</v>
      </c>
      <c r="C634">
        <v>231.18610000000001</v>
      </c>
      <c r="D634">
        <v>0.5</v>
      </c>
      <c r="E634">
        <v>0.5</v>
      </c>
      <c r="F634" s="8">
        <v>240.25704999999999</v>
      </c>
    </row>
    <row r="635" spans="1:6" x14ac:dyDescent="0.2">
      <c r="A635" s="1">
        <v>44313</v>
      </c>
      <c r="B635">
        <v>249.50399999999999</v>
      </c>
      <c r="C635">
        <v>231.255</v>
      </c>
      <c r="D635">
        <v>0.5</v>
      </c>
      <c r="E635">
        <v>0.5</v>
      </c>
      <c r="F635" s="8">
        <v>240.37950000000001</v>
      </c>
    </row>
    <row r="636" spans="1:6" x14ac:dyDescent="0.2">
      <c r="A636" s="1">
        <v>44312</v>
      </c>
      <c r="B636">
        <v>249.83199999999999</v>
      </c>
      <c r="C636">
        <v>231.5531</v>
      </c>
      <c r="D636">
        <v>0.5</v>
      </c>
      <c r="E636">
        <v>0.5</v>
      </c>
      <c r="F636" s="8">
        <v>240.69254999999998</v>
      </c>
    </row>
    <row r="637" spans="1:6" x14ac:dyDescent="0.2">
      <c r="A637" s="1">
        <v>44309</v>
      </c>
      <c r="B637">
        <v>249.667</v>
      </c>
      <c r="C637">
        <v>231.65459999999999</v>
      </c>
      <c r="D637">
        <v>0.5</v>
      </c>
      <c r="E637">
        <v>0.5</v>
      </c>
      <c r="F637" s="8">
        <v>240.66079999999999</v>
      </c>
    </row>
    <row r="638" spans="1:6" x14ac:dyDescent="0.2">
      <c r="A638" s="1">
        <v>44308</v>
      </c>
      <c r="B638">
        <v>248.34200000000001</v>
      </c>
      <c r="C638">
        <v>231.79679999999999</v>
      </c>
      <c r="D638">
        <v>0.5</v>
      </c>
      <c r="E638">
        <v>0.5</v>
      </c>
      <c r="F638" s="8">
        <v>240.0694</v>
      </c>
    </row>
    <row r="639" spans="1:6" x14ac:dyDescent="0.2">
      <c r="A639" s="1">
        <v>44307</v>
      </c>
      <c r="B639">
        <v>248.988</v>
      </c>
      <c r="C639">
        <v>231.71639999999999</v>
      </c>
      <c r="D639">
        <v>0.5</v>
      </c>
      <c r="E639">
        <v>0.5</v>
      </c>
      <c r="F639" s="8">
        <v>240.35219999999998</v>
      </c>
    </row>
    <row r="640" spans="1:6" x14ac:dyDescent="0.2">
      <c r="A640" s="1">
        <v>44306</v>
      </c>
      <c r="B640">
        <v>247.11699999999999</v>
      </c>
      <c r="C640">
        <v>231.56280000000001</v>
      </c>
      <c r="D640">
        <v>0.5</v>
      </c>
      <c r="E640">
        <v>0.5</v>
      </c>
      <c r="F640" s="8">
        <v>239.3399</v>
      </c>
    </row>
    <row r="641" spans="1:6" x14ac:dyDescent="0.2">
      <c r="A641" s="1">
        <v>44305</v>
      </c>
      <c r="B641">
        <v>250.11500000000001</v>
      </c>
      <c r="C641">
        <v>231.3698</v>
      </c>
      <c r="D641">
        <v>0.5</v>
      </c>
      <c r="E641">
        <v>0.5</v>
      </c>
      <c r="F641" s="8">
        <v>240.7424</v>
      </c>
    </row>
    <row r="642" spans="1:6" x14ac:dyDescent="0.2">
      <c r="A642" s="1">
        <v>44302</v>
      </c>
      <c r="B642">
        <v>251.74299999999999</v>
      </c>
      <c r="C642">
        <v>231.50139999999999</v>
      </c>
      <c r="D642">
        <v>0.5</v>
      </c>
      <c r="E642">
        <v>0.5</v>
      </c>
      <c r="F642" s="8">
        <v>241.62219999999999</v>
      </c>
    </row>
    <row r="643" spans="1:6" x14ac:dyDescent="0.2">
      <c r="A643" s="1">
        <v>44301</v>
      </c>
      <c r="B643">
        <v>250.953</v>
      </c>
      <c r="C643">
        <v>231.83240000000001</v>
      </c>
      <c r="D643">
        <v>0.5</v>
      </c>
      <c r="E643">
        <v>0.5</v>
      </c>
      <c r="F643" s="8">
        <v>241.39269999999999</v>
      </c>
    </row>
    <row r="644" spans="1:6" x14ac:dyDescent="0.2">
      <c r="A644" s="1">
        <v>44300</v>
      </c>
      <c r="B644">
        <v>248.59800000000001</v>
      </c>
      <c r="C644">
        <v>231.21629999999999</v>
      </c>
      <c r="D644">
        <v>0.5</v>
      </c>
      <c r="E644">
        <v>0.5</v>
      </c>
      <c r="F644" s="8">
        <v>239.90715</v>
      </c>
    </row>
    <row r="645" spans="1:6" x14ac:dyDescent="0.2">
      <c r="A645" s="1">
        <v>44299</v>
      </c>
      <c r="B645">
        <v>249.87200000000001</v>
      </c>
      <c r="C645">
        <v>231.32239999999999</v>
      </c>
      <c r="D645">
        <v>0.5</v>
      </c>
      <c r="E645">
        <v>0.5</v>
      </c>
      <c r="F645" s="8">
        <v>240.59719999999999</v>
      </c>
    </row>
    <row r="646" spans="1:6" x14ac:dyDescent="0.2">
      <c r="A646" s="1">
        <v>44298</v>
      </c>
      <c r="B646">
        <v>249.31200000000001</v>
      </c>
      <c r="C646">
        <v>231.10910000000001</v>
      </c>
      <c r="D646">
        <v>0.5</v>
      </c>
      <c r="E646">
        <v>0.5</v>
      </c>
      <c r="F646" s="8">
        <v>240.21055000000001</v>
      </c>
    </row>
    <row r="647" spans="1:6" x14ac:dyDescent="0.2">
      <c r="A647" s="1">
        <v>44295</v>
      </c>
      <c r="B647">
        <v>249.934</v>
      </c>
      <c r="C647">
        <v>231.1626</v>
      </c>
      <c r="D647">
        <v>0.5</v>
      </c>
      <c r="E647">
        <v>0.5</v>
      </c>
      <c r="F647" s="8">
        <v>240.54829999999998</v>
      </c>
    </row>
    <row r="648" spans="1:6" x14ac:dyDescent="0.2">
      <c r="A648" s="1">
        <v>44294</v>
      </c>
      <c r="B648">
        <v>248.523</v>
      </c>
      <c r="C648">
        <v>231.45670000000001</v>
      </c>
      <c r="D648">
        <v>0.5</v>
      </c>
      <c r="E648">
        <v>0.5</v>
      </c>
      <c r="F648" s="8">
        <v>239.98984999999999</v>
      </c>
    </row>
    <row r="649" spans="1:6" x14ac:dyDescent="0.2">
      <c r="A649" s="1">
        <v>44293</v>
      </c>
      <c r="B649">
        <v>247.21899999999999</v>
      </c>
      <c r="C649">
        <v>231.13239999999999</v>
      </c>
      <c r="D649">
        <v>0.5</v>
      </c>
      <c r="E649">
        <v>0.5</v>
      </c>
      <c r="F649" s="8">
        <v>239.17570000000001</v>
      </c>
    </row>
    <row r="650" spans="1:6" x14ac:dyDescent="0.2">
      <c r="A650" s="1">
        <v>44292</v>
      </c>
      <c r="B650">
        <v>248.07900000000001</v>
      </c>
      <c r="C650">
        <v>231.15110000000001</v>
      </c>
      <c r="D650">
        <v>0.5</v>
      </c>
      <c r="E650">
        <v>0.5</v>
      </c>
      <c r="F650" s="8">
        <v>239.61505</v>
      </c>
    </row>
    <row r="651" spans="1:6" x14ac:dyDescent="0.2">
      <c r="A651" s="1">
        <v>44291</v>
      </c>
      <c r="B651" t="e">
        <v>#N/A</v>
      </c>
      <c r="C651">
        <v>230.87459999999999</v>
      </c>
      <c r="D651">
        <v>0.5</v>
      </c>
      <c r="E651">
        <v>0.5</v>
      </c>
      <c r="F651" s="8" t="e">
        <v>#N/A</v>
      </c>
    </row>
    <row r="652" spans="1:6" x14ac:dyDescent="0.2">
      <c r="A652" s="1">
        <v>44288</v>
      </c>
      <c r="B652" t="e">
        <v>#N/A</v>
      </c>
      <c r="C652">
        <v>230.79480000000001</v>
      </c>
      <c r="D652">
        <v>0.5</v>
      </c>
      <c r="E652">
        <v>0.5</v>
      </c>
      <c r="F652" s="8" t="e">
        <v>#N/A</v>
      </c>
    </row>
    <row r="653" spans="1:6" x14ac:dyDescent="0.2">
      <c r="A653" s="1">
        <v>44287</v>
      </c>
      <c r="B653">
        <v>246.60499999999999</v>
      </c>
      <c r="C653">
        <v>231.02180000000001</v>
      </c>
      <c r="D653">
        <v>0.5</v>
      </c>
      <c r="E653">
        <v>0.5</v>
      </c>
      <c r="F653" s="8">
        <v>238.8134</v>
      </c>
    </row>
    <row r="654" spans="1:6" x14ac:dyDescent="0.2">
      <c r="A654" s="1">
        <v>44286</v>
      </c>
      <c r="B654">
        <v>244.28700000000001</v>
      </c>
      <c r="C654">
        <v>230.5728</v>
      </c>
      <c r="D654">
        <v>0.5</v>
      </c>
      <c r="E654">
        <v>0.5</v>
      </c>
      <c r="F654" s="8">
        <v>237.4299</v>
      </c>
    </row>
    <row r="655" spans="1:6" x14ac:dyDescent="0.2">
      <c r="A655" s="1">
        <v>44285</v>
      </c>
      <c r="B655">
        <v>244.244</v>
      </c>
      <c r="C655">
        <v>230.54339999999999</v>
      </c>
      <c r="D655">
        <v>0.5</v>
      </c>
      <c r="E655">
        <v>0.5</v>
      </c>
      <c r="F655" s="8">
        <v>237.3937</v>
      </c>
    </row>
    <row r="656" spans="1:6" x14ac:dyDescent="0.2">
      <c r="A656" s="1">
        <v>44284</v>
      </c>
      <c r="B656">
        <v>244.05500000000001</v>
      </c>
      <c r="C656">
        <v>230.7561</v>
      </c>
      <c r="D656">
        <v>0.5</v>
      </c>
      <c r="E656">
        <v>0.5</v>
      </c>
      <c r="F656" s="8">
        <v>237.40555000000001</v>
      </c>
    </row>
    <row r="657" spans="1:6" x14ac:dyDescent="0.2">
      <c r="A657" s="1">
        <v>44281</v>
      </c>
      <c r="B657">
        <v>243.65</v>
      </c>
      <c r="C657">
        <v>231.09520000000001</v>
      </c>
      <c r="D657">
        <v>0.5</v>
      </c>
      <c r="E657">
        <v>0.5</v>
      </c>
      <c r="F657" s="8">
        <v>237.37260000000001</v>
      </c>
    </row>
    <row r="658" spans="1:6" x14ac:dyDescent="0.2">
      <c r="A658" s="1">
        <v>44280</v>
      </c>
      <c r="B658">
        <v>240.643</v>
      </c>
      <c r="C658">
        <v>231.41120000000001</v>
      </c>
      <c r="D658">
        <v>0.5</v>
      </c>
      <c r="E658">
        <v>0.5</v>
      </c>
      <c r="F658" s="8">
        <v>236.02710000000002</v>
      </c>
    </row>
    <row r="659" spans="1:6" x14ac:dyDescent="0.2">
      <c r="A659" s="1">
        <v>44279</v>
      </c>
      <c r="B659">
        <v>238.851</v>
      </c>
      <c r="C659">
        <v>231.4468</v>
      </c>
      <c r="D659">
        <v>0.5</v>
      </c>
      <c r="E659">
        <v>0.5</v>
      </c>
      <c r="F659" s="8">
        <v>235.1489</v>
      </c>
    </row>
    <row r="660" spans="1:6" x14ac:dyDescent="0.2">
      <c r="A660" s="1">
        <v>44278</v>
      </c>
      <c r="B660">
        <v>239.80099999999999</v>
      </c>
      <c r="C660">
        <v>231.1738</v>
      </c>
      <c r="D660">
        <v>0.5</v>
      </c>
      <c r="E660">
        <v>0.5</v>
      </c>
      <c r="F660" s="8">
        <v>235.48739999999998</v>
      </c>
    </row>
    <row r="661" spans="1:6" x14ac:dyDescent="0.2">
      <c r="A661" s="1">
        <v>44277</v>
      </c>
      <c r="B661">
        <v>240.447</v>
      </c>
      <c r="C661">
        <v>230.69390000000001</v>
      </c>
      <c r="D661">
        <v>0.5</v>
      </c>
      <c r="E661">
        <v>0.5</v>
      </c>
      <c r="F661" s="8">
        <v>235.57044999999999</v>
      </c>
    </row>
    <row r="662" spans="1:6" x14ac:dyDescent="0.2">
      <c r="A662" s="1">
        <v>44274</v>
      </c>
      <c r="B662">
        <v>239.74299999999999</v>
      </c>
      <c r="C662">
        <v>230.25540000000001</v>
      </c>
      <c r="D662">
        <v>0.5</v>
      </c>
      <c r="E662">
        <v>0.5</v>
      </c>
      <c r="F662" s="8">
        <v>234.9992</v>
      </c>
    </row>
    <row r="663" spans="1:6" x14ac:dyDescent="0.2">
      <c r="A663" s="1">
        <v>44273</v>
      </c>
      <c r="B663">
        <v>239.95699999999999</v>
      </c>
      <c r="C663">
        <v>230.096</v>
      </c>
      <c r="D663">
        <v>0.5</v>
      </c>
      <c r="E663">
        <v>0.5</v>
      </c>
      <c r="F663" s="8">
        <v>235.0265</v>
      </c>
    </row>
    <row r="664" spans="1:6" x14ac:dyDescent="0.2">
      <c r="A664" s="1">
        <v>44272</v>
      </c>
      <c r="B664">
        <v>242.47300000000001</v>
      </c>
      <c r="C664">
        <v>230.55549999999999</v>
      </c>
      <c r="D664">
        <v>0.5</v>
      </c>
      <c r="E664">
        <v>0.5</v>
      </c>
      <c r="F664" s="8">
        <v>236.51425</v>
      </c>
    </row>
    <row r="665" spans="1:6" x14ac:dyDescent="0.2">
      <c r="A665" s="1">
        <v>44271</v>
      </c>
      <c r="B665">
        <v>242.411</v>
      </c>
      <c r="C665">
        <v>230.91540000000001</v>
      </c>
      <c r="D665">
        <v>0.5</v>
      </c>
      <c r="E665">
        <v>0.5</v>
      </c>
      <c r="F665" s="8">
        <v>236.66320000000002</v>
      </c>
    </row>
    <row r="666" spans="1:6" x14ac:dyDescent="0.2">
      <c r="A666" s="1">
        <v>44270</v>
      </c>
      <c r="B666">
        <v>241.80600000000001</v>
      </c>
      <c r="C666">
        <v>230.90600000000001</v>
      </c>
      <c r="D666">
        <v>0.5</v>
      </c>
      <c r="E666">
        <v>0.5</v>
      </c>
      <c r="F666" s="8">
        <v>236.35599999999999</v>
      </c>
    </row>
    <row r="667" spans="1:6" x14ac:dyDescent="0.2">
      <c r="A667" s="1">
        <v>44267</v>
      </c>
      <c r="B667">
        <v>240.11799999999999</v>
      </c>
      <c r="C667">
        <v>230.69120000000001</v>
      </c>
      <c r="D667">
        <v>0.5</v>
      </c>
      <c r="E667">
        <v>0.5</v>
      </c>
      <c r="F667" s="8">
        <v>235.40460000000002</v>
      </c>
    </row>
    <row r="668" spans="1:6" x14ac:dyDescent="0.2">
      <c r="A668" s="1">
        <v>44266</v>
      </c>
      <c r="B668">
        <v>239.56899999999999</v>
      </c>
      <c r="C668">
        <v>231.56530000000001</v>
      </c>
      <c r="D668">
        <v>0.5</v>
      </c>
      <c r="E668">
        <v>0.5</v>
      </c>
      <c r="F668" s="8">
        <v>235.56715</v>
      </c>
    </row>
    <row r="669" spans="1:6" x14ac:dyDescent="0.2">
      <c r="A669" s="1">
        <v>44265</v>
      </c>
      <c r="B669">
        <v>238.22</v>
      </c>
      <c r="C669">
        <v>231.42169999999999</v>
      </c>
      <c r="D669">
        <v>0.5</v>
      </c>
      <c r="E669">
        <v>0.5</v>
      </c>
      <c r="F669" s="8">
        <v>234.82085000000001</v>
      </c>
    </row>
    <row r="670" spans="1:6" x14ac:dyDescent="0.2">
      <c r="A670" s="1">
        <v>44264</v>
      </c>
      <c r="B670">
        <v>237.31800000000001</v>
      </c>
      <c r="C670">
        <v>231.2226</v>
      </c>
      <c r="D670">
        <v>0.5</v>
      </c>
      <c r="E670">
        <v>0.5</v>
      </c>
      <c r="F670" s="8">
        <v>234.27030000000002</v>
      </c>
    </row>
    <row r="671" spans="1:6" x14ac:dyDescent="0.2">
      <c r="A671" s="1">
        <v>44263</v>
      </c>
      <c r="B671">
        <v>234.45500000000001</v>
      </c>
      <c r="C671">
        <v>230.83629999999999</v>
      </c>
      <c r="D671">
        <v>0.5</v>
      </c>
      <c r="E671">
        <v>0.5</v>
      </c>
      <c r="F671" s="8">
        <v>232.64564999999999</v>
      </c>
    </row>
    <row r="672" spans="1:6" x14ac:dyDescent="0.2">
      <c r="A672" s="1">
        <v>44260</v>
      </c>
      <c r="B672">
        <v>233.958</v>
      </c>
      <c r="C672">
        <v>231.23670000000001</v>
      </c>
      <c r="D672">
        <v>0.5</v>
      </c>
      <c r="E672">
        <v>0.5</v>
      </c>
      <c r="F672" s="8">
        <v>232.59735000000001</v>
      </c>
    </row>
    <row r="673" spans="1:6" x14ac:dyDescent="0.2">
      <c r="A673" s="1">
        <v>44259</v>
      </c>
      <c r="B673">
        <v>229.52099999999999</v>
      </c>
      <c r="C673">
        <v>231.3612</v>
      </c>
      <c r="D673">
        <v>0.5</v>
      </c>
      <c r="E673">
        <v>0.5</v>
      </c>
      <c r="F673" s="8">
        <v>230.44110000000001</v>
      </c>
    </row>
    <row r="674" spans="1:6" x14ac:dyDescent="0.2">
      <c r="A674" s="1">
        <v>44258</v>
      </c>
      <c r="B674">
        <v>231.86199999999999</v>
      </c>
      <c r="C674">
        <v>231.70859999999999</v>
      </c>
      <c r="D674">
        <v>0.5</v>
      </c>
      <c r="E674">
        <v>0.5</v>
      </c>
      <c r="F674" s="8">
        <v>231.78530000000001</v>
      </c>
    </row>
    <row r="675" spans="1:6" x14ac:dyDescent="0.2">
      <c r="A675" s="1">
        <v>44257</v>
      </c>
      <c r="B675">
        <v>234.34100000000001</v>
      </c>
      <c r="C675">
        <v>232.27760000000001</v>
      </c>
      <c r="D675">
        <v>0.5</v>
      </c>
      <c r="E675">
        <v>0.5</v>
      </c>
      <c r="F675" s="8">
        <v>233.30930000000001</v>
      </c>
    </row>
    <row r="676" spans="1:6" x14ac:dyDescent="0.2">
      <c r="A676" s="1">
        <v>44256</v>
      </c>
      <c r="B676">
        <v>235.86500000000001</v>
      </c>
      <c r="C676">
        <v>232.04480000000001</v>
      </c>
      <c r="D676">
        <v>0.5</v>
      </c>
      <c r="E676">
        <v>0.5</v>
      </c>
      <c r="F676" s="8">
        <v>233.95490000000001</v>
      </c>
    </row>
    <row r="677" spans="1:6" x14ac:dyDescent="0.2">
      <c r="A677" s="1">
        <v>44253</v>
      </c>
      <c r="B677">
        <v>229.40600000000001</v>
      </c>
      <c r="C677">
        <v>231.7131</v>
      </c>
      <c r="D677">
        <v>0.5</v>
      </c>
      <c r="E677">
        <v>0.5</v>
      </c>
      <c r="F677" s="8">
        <v>230.55955</v>
      </c>
    </row>
    <row r="678" spans="1:6" x14ac:dyDescent="0.2">
      <c r="A678" s="1">
        <v>44252</v>
      </c>
      <c r="B678">
        <v>230.578</v>
      </c>
      <c r="C678">
        <v>230.89</v>
      </c>
      <c r="D678">
        <v>0.5</v>
      </c>
      <c r="E678">
        <v>0.5</v>
      </c>
      <c r="F678" s="8">
        <v>230.73399999999998</v>
      </c>
    </row>
    <row r="679" spans="1:6" x14ac:dyDescent="0.2">
      <c r="A679" s="1">
        <v>44251</v>
      </c>
      <c r="B679">
        <v>236.05799999999999</v>
      </c>
      <c r="C679">
        <v>232.00200000000001</v>
      </c>
      <c r="D679">
        <v>0.5</v>
      </c>
      <c r="E679">
        <v>0.5</v>
      </c>
      <c r="F679" s="8">
        <v>234.03</v>
      </c>
    </row>
    <row r="680" spans="1:6" x14ac:dyDescent="0.2">
      <c r="A680" s="1">
        <v>44250</v>
      </c>
      <c r="B680">
        <v>234.232</v>
      </c>
      <c r="C680">
        <v>232.3724</v>
      </c>
      <c r="D680">
        <v>0.5</v>
      </c>
      <c r="E680">
        <v>0.5</v>
      </c>
      <c r="F680" s="8">
        <v>233.3022</v>
      </c>
    </row>
    <row r="681" spans="1:6" x14ac:dyDescent="0.2">
      <c r="A681" s="1">
        <v>44249</v>
      </c>
      <c r="B681">
        <v>234.56399999999999</v>
      </c>
      <c r="C681">
        <v>232.5951</v>
      </c>
      <c r="D681">
        <v>0.5</v>
      </c>
      <c r="E681">
        <v>0.5</v>
      </c>
      <c r="F681" s="8">
        <v>233.57954999999998</v>
      </c>
    </row>
    <row r="682" spans="1:6" x14ac:dyDescent="0.2">
      <c r="A682" s="1">
        <v>44246</v>
      </c>
      <c r="B682">
        <v>236.31299999999999</v>
      </c>
      <c r="C682">
        <v>232.82400000000001</v>
      </c>
      <c r="D682">
        <v>0.5</v>
      </c>
      <c r="E682">
        <v>0.5</v>
      </c>
      <c r="F682" s="8">
        <v>234.5685</v>
      </c>
    </row>
    <row r="683" spans="1:6" x14ac:dyDescent="0.2">
      <c r="A683" s="1">
        <v>44245</v>
      </c>
      <c r="B683">
        <v>237.07</v>
      </c>
      <c r="C683">
        <v>233.33330000000001</v>
      </c>
      <c r="D683">
        <v>0.5</v>
      </c>
      <c r="E683">
        <v>0.5</v>
      </c>
      <c r="F683" s="8">
        <v>235.20165</v>
      </c>
    </row>
    <row r="684" spans="1:6" x14ac:dyDescent="0.2">
      <c r="A684" s="1">
        <v>44244</v>
      </c>
      <c r="B684">
        <v>238.976</v>
      </c>
      <c r="C684">
        <v>233.57769999999999</v>
      </c>
      <c r="D684">
        <v>0.5</v>
      </c>
      <c r="E684">
        <v>0.5</v>
      </c>
      <c r="F684" s="8">
        <v>236.27685</v>
      </c>
    </row>
    <row r="685" spans="1:6" x14ac:dyDescent="0.2">
      <c r="A685" s="1">
        <v>44243</v>
      </c>
      <c r="B685">
        <v>238.29599999999999</v>
      </c>
      <c r="C685">
        <v>233.4503</v>
      </c>
      <c r="D685">
        <v>0.5</v>
      </c>
      <c r="E685">
        <v>0.5</v>
      </c>
      <c r="F685" s="8">
        <v>235.87315000000001</v>
      </c>
    </row>
    <row r="686" spans="1:6" x14ac:dyDescent="0.2">
      <c r="A686" s="1">
        <v>44242</v>
      </c>
      <c r="B686">
        <v>238.16900000000001</v>
      </c>
      <c r="C686">
        <v>234.05529999999999</v>
      </c>
      <c r="D686">
        <v>0.5</v>
      </c>
      <c r="E686">
        <v>0.5</v>
      </c>
      <c r="F686" s="8">
        <v>236.11214999999999</v>
      </c>
    </row>
    <row r="687" spans="1:6" x14ac:dyDescent="0.2">
      <c r="A687" s="1">
        <v>44239</v>
      </c>
      <c r="B687">
        <v>237.52199999999999</v>
      </c>
      <c r="C687">
        <v>234.35599999999999</v>
      </c>
      <c r="D687">
        <v>0.5</v>
      </c>
      <c r="E687">
        <v>0.5</v>
      </c>
      <c r="F687" s="8">
        <v>235.93899999999999</v>
      </c>
    </row>
    <row r="688" spans="1:6" x14ac:dyDescent="0.2">
      <c r="A688" s="1">
        <v>44238</v>
      </c>
      <c r="B688">
        <v>236.274</v>
      </c>
      <c r="C688">
        <v>234.84289999999999</v>
      </c>
      <c r="D688">
        <v>0.5</v>
      </c>
      <c r="E688">
        <v>0.5</v>
      </c>
      <c r="F688" s="8">
        <v>235.55844999999999</v>
      </c>
    </row>
    <row r="689" spans="1:6" x14ac:dyDescent="0.2">
      <c r="A689" s="1">
        <v>44237</v>
      </c>
      <c r="B689">
        <v>235.75800000000001</v>
      </c>
      <c r="C689">
        <v>234.8441</v>
      </c>
      <c r="D689">
        <v>0.5</v>
      </c>
      <c r="E689">
        <v>0.5</v>
      </c>
      <c r="F689" s="8">
        <v>235.30105</v>
      </c>
    </row>
    <row r="690" spans="1:6" x14ac:dyDescent="0.2">
      <c r="A690" s="1">
        <v>44236</v>
      </c>
      <c r="B690">
        <v>236.221</v>
      </c>
      <c r="C690">
        <v>234.78210000000001</v>
      </c>
      <c r="D690">
        <v>0.5</v>
      </c>
      <c r="E690">
        <v>0.5</v>
      </c>
      <c r="F690" s="8">
        <v>235.50155000000001</v>
      </c>
    </row>
    <row r="691" spans="1:6" x14ac:dyDescent="0.2">
      <c r="A691" s="1">
        <v>44235</v>
      </c>
      <c r="B691">
        <v>236.976</v>
      </c>
      <c r="C691">
        <v>234.70480000000001</v>
      </c>
      <c r="D691">
        <v>0.5</v>
      </c>
      <c r="E691">
        <v>0.5</v>
      </c>
      <c r="F691" s="8">
        <v>235.84039999999999</v>
      </c>
    </row>
    <row r="692" spans="1:6" x14ac:dyDescent="0.2">
      <c r="A692" s="1">
        <v>44232</v>
      </c>
      <c r="B692">
        <v>235.50399999999999</v>
      </c>
      <c r="C692">
        <v>234.66749999999999</v>
      </c>
      <c r="D692">
        <v>0.5</v>
      </c>
      <c r="E692">
        <v>0.5</v>
      </c>
      <c r="F692" s="8">
        <v>235.08574999999999</v>
      </c>
    </row>
    <row r="693" spans="1:6" x14ac:dyDescent="0.2">
      <c r="A693" s="1">
        <v>44231</v>
      </c>
      <c r="B693">
        <v>235.08199999999999</v>
      </c>
      <c r="C693">
        <v>234.87440000000001</v>
      </c>
      <c r="D693">
        <v>0.5</v>
      </c>
      <c r="E693">
        <v>0.5</v>
      </c>
      <c r="F693" s="8">
        <v>234.97820000000002</v>
      </c>
    </row>
    <row r="694" spans="1:6" x14ac:dyDescent="0.2">
      <c r="A694" s="1">
        <v>44230</v>
      </c>
      <c r="B694">
        <v>232.74</v>
      </c>
      <c r="C694">
        <v>235.02760000000001</v>
      </c>
      <c r="D694">
        <v>0.5</v>
      </c>
      <c r="E694">
        <v>0.5</v>
      </c>
      <c r="F694" s="8">
        <v>233.88380000000001</v>
      </c>
    </row>
    <row r="695" spans="1:6" x14ac:dyDescent="0.2">
      <c r="A695" s="1">
        <v>44229</v>
      </c>
      <c r="B695">
        <v>231.922</v>
      </c>
      <c r="C695">
        <v>235.2671</v>
      </c>
      <c r="D695">
        <v>0.5</v>
      </c>
      <c r="E695">
        <v>0.5</v>
      </c>
      <c r="F695" s="8">
        <v>233.59455</v>
      </c>
    </row>
    <row r="696" spans="1:6" x14ac:dyDescent="0.2">
      <c r="A696" s="1">
        <v>44228</v>
      </c>
      <c r="B696">
        <v>228.006</v>
      </c>
      <c r="C696">
        <v>235.5575</v>
      </c>
      <c r="D696">
        <v>0.5</v>
      </c>
      <c r="E696">
        <v>0.5</v>
      </c>
      <c r="F696" s="8">
        <v>231.78174999999999</v>
      </c>
    </row>
    <row r="697" spans="1:6" x14ac:dyDescent="0.2">
      <c r="A697" s="1">
        <v>44225</v>
      </c>
      <c r="B697">
        <v>223.71700000000001</v>
      </c>
      <c r="C697">
        <v>235.52510000000001</v>
      </c>
      <c r="D697">
        <v>0.5</v>
      </c>
      <c r="E697">
        <v>0.5</v>
      </c>
      <c r="F697" s="8">
        <v>229.62105000000003</v>
      </c>
    </row>
    <row r="698" spans="1:6" x14ac:dyDescent="0.2">
      <c r="A698" s="1">
        <v>44224</v>
      </c>
      <c r="B698">
        <v>228.32599999999999</v>
      </c>
      <c r="C698">
        <v>235.8135</v>
      </c>
      <c r="D698">
        <v>0.5</v>
      </c>
      <c r="E698">
        <v>0.5</v>
      </c>
      <c r="F698" s="8">
        <v>232.06975</v>
      </c>
    </row>
    <row r="699" spans="1:6" x14ac:dyDescent="0.2">
      <c r="A699" s="1">
        <v>44223</v>
      </c>
      <c r="B699">
        <v>227.554</v>
      </c>
      <c r="C699">
        <v>235.9828</v>
      </c>
      <c r="D699">
        <v>0.5</v>
      </c>
      <c r="E699">
        <v>0.5</v>
      </c>
      <c r="F699" s="8">
        <v>231.76839999999999</v>
      </c>
    </row>
    <row r="700" spans="1:6" x14ac:dyDescent="0.2">
      <c r="A700" s="1">
        <v>44222</v>
      </c>
      <c r="B700">
        <v>231.15199999999999</v>
      </c>
      <c r="C700">
        <v>235.93700000000001</v>
      </c>
      <c r="D700">
        <v>0.5</v>
      </c>
      <c r="E700">
        <v>0.5</v>
      </c>
      <c r="F700" s="8">
        <v>233.5445</v>
      </c>
    </row>
    <row r="701" spans="1:6" x14ac:dyDescent="0.2">
      <c r="A701" s="1">
        <v>44221</v>
      </c>
      <c r="B701">
        <v>232.07900000000001</v>
      </c>
      <c r="C701">
        <v>236.02719999999999</v>
      </c>
      <c r="D701">
        <v>0.5</v>
      </c>
      <c r="E701">
        <v>0.5</v>
      </c>
      <c r="F701" s="8">
        <v>234.0531</v>
      </c>
    </row>
    <row r="702" spans="1:6" x14ac:dyDescent="0.2">
      <c r="A702" s="1">
        <v>44218</v>
      </c>
      <c r="B702">
        <v>231.16800000000001</v>
      </c>
      <c r="C702">
        <v>235.56829999999999</v>
      </c>
      <c r="D702">
        <v>0.5</v>
      </c>
      <c r="E702">
        <v>0.5</v>
      </c>
      <c r="F702" s="8">
        <v>233.36815000000001</v>
      </c>
    </row>
    <row r="703" spans="1:6" x14ac:dyDescent="0.2">
      <c r="A703" s="1">
        <v>44217</v>
      </c>
      <c r="B703">
        <v>232.41900000000001</v>
      </c>
      <c r="C703">
        <v>235.51439999999999</v>
      </c>
      <c r="D703">
        <v>0.5</v>
      </c>
      <c r="E703">
        <v>0.5</v>
      </c>
      <c r="F703" s="8">
        <v>233.9667</v>
      </c>
    </row>
    <row r="704" spans="1:6" x14ac:dyDescent="0.2">
      <c r="A704" s="1">
        <v>44216</v>
      </c>
      <c r="B704">
        <v>232.94800000000001</v>
      </c>
      <c r="C704">
        <v>235.8586</v>
      </c>
      <c r="D704">
        <v>0.5</v>
      </c>
      <c r="E704">
        <v>0.5</v>
      </c>
      <c r="F704" s="8">
        <v>234.4033</v>
      </c>
    </row>
    <row r="705" spans="1:6" x14ac:dyDescent="0.2">
      <c r="A705" s="1">
        <v>44215</v>
      </c>
      <c r="B705">
        <v>230.07400000000001</v>
      </c>
      <c r="C705">
        <v>235.87559999999999</v>
      </c>
      <c r="D705">
        <v>0.5</v>
      </c>
      <c r="E705">
        <v>0.5</v>
      </c>
      <c r="F705" s="8">
        <v>232.97480000000002</v>
      </c>
    </row>
    <row r="706" spans="1:6" x14ac:dyDescent="0.2">
      <c r="A706" s="1">
        <v>44214</v>
      </c>
      <c r="B706">
        <v>229.46799999999999</v>
      </c>
      <c r="C706">
        <v>235.72989999999999</v>
      </c>
      <c r="D706">
        <v>0.5</v>
      </c>
      <c r="E706">
        <v>0.5</v>
      </c>
      <c r="F706" s="8">
        <v>232.59895</v>
      </c>
    </row>
    <row r="707" spans="1:6" x14ac:dyDescent="0.2">
      <c r="A707" s="1">
        <v>44211</v>
      </c>
      <c r="B707">
        <v>229.24799999999999</v>
      </c>
      <c r="C707">
        <v>235.85679999999999</v>
      </c>
      <c r="D707">
        <v>0.5</v>
      </c>
      <c r="E707">
        <v>0.5</v>
      </c>
      <c r="F707" s="8">
        <v>232.55239999999998</v>
      </c>
    </row>
    <row r="708" spans="1:6" x14ac:dyDescent="0.2">
      <c r="A708" s="1">
        <v>44210</v>
      </c>
      <c r="B708">
        <v>230.40299999999999</v>
      </c>
      <c r="C708">
        <v>235.77760000000001</v>
      </c>
      <c r="D708">
        <v>0.5</v>
      </c>
      <c r="E708">
        <v>0.5</v>
      </c>
      <c r="F708" s="8">
        <v>233.09030000000001</v>
      </c>
    </row>
    <row r="709" spans="1:6" x14ac:dyDescent="0.2">
      <c r="A709" s="1">
        <v>44209</v>
      </c>
      <c r="B709">
        <v>230.07</v>
      </c>
      <c r="C709">
        <v>235.88630000000001</v>
      </c>
      <c r="D709">
        <v>0.5</v>
      </c>
      <c r="E709">
        <v>0.5</v>
      </c>
      <c r="F709" s="8">
        <v>232.97815</v>
      </c>
    </row>
    <row r="710" spans="1:6" x14ac:dyDescent="0.2">
      <c r="A710" s="1">
        <v>44208</v>
      </c>
      <c r="B710">
        <v>229.648</v>
      </c>
      <c r="C710">
        <v>235.21520000000001</v>
      </c>
      <c r="D710">
        <v>0.5</v>
      </c>
      <c r="E710">
        <v>0.5</v>
      </c>
      <c r="F710" s="8">
        <v>232.4316</v>
      </c>
    </row>
    <row r="711" spans="1:6" x14ac:dyDescent="0.2">
      <c r="A711" s="1">
        <v>44207</v>
      </c>
      <c r="B711">
        <v>229.434</v>
      </c>
      <c r="C711">
        <v>235.49789999999999</v>
      </c>
      <c r="D711">
        <v>0.5</v>
      </c>
      <c r="E711">
        <v>0.5</v>
      </c>
      <c r="F711" s="8">
        <v>232.46594999999999</v>
      </c>
    </row>
    <row r="712" spans="1:6" x14ac:dyDescent="0.2">
      <c r="A712" s="1">
        <v>44204</v>
      </c>
      <c r="B712">
        <v>229.39699999999999</v>
      </c>
      <c r="C712">
        <v>235.76310000000001</v>
      </c>
      <c r="D712">
        <v>0.5</v>
      </c>
      <c r="E712">
        <v>0.5</v>
      </c>
      <c r="F712" s="8">
        <v>232.58005</v>
      </c>
    </row>
    <row r="713" spans="1:6" x14ac:dyDescent="0.2">
      <c r="A713" s="1">
        <v>44203</v>
      </c>
      <c r="B713">
        <v>227.739</v>
      </c>
      <c r="C713">
        <v>235.84899999999999</v>
      </c>
      <c r="D713">
        <v>0.5</v>
      </c>
      <c r="E713">
        <v>0.5</v>
      </c>
      <c r="F713" s="8">
        <v>231.79399999999998</v>
      </c>
    </row>
    <row r="714" spans="1:6" x14ac:dyDescent="0.2">
      <c r="A714" s="1">
        <v>44202</v>
      </c>
      <c r="B714">
        <v>224.45699999999999</v>
      </c>
      <c r="C714">
        <v>236.05959999999999</v>
      </c>
      <c r="D714">
        <v>0.5</v>
      </c>
      <c r="E714">
        <v>0.5</v>
      </c>
      <c r="F714" s="8">
        <v>230.25829999999999</v>
      </c>
    </row>
    <row r="715" spans="1:6" x14ac:dyDescent="0.2">
      <c r="A715" s="1">
        <v>44201</v>
      </c>
      <c r="B715">
        <v>223.26400000000001</v>
      </c>
      <c r="C715">
        <v>236.71459999999999</v>
      </c>
      <c r="D715">
        <v>0.5</v>
      </c>
      <c r="E715">
        <v>0.5</v>
      </c>
      <c r="F715" s="8">
        <v>229.98930000000001</v>
      </c>
    </row>
    <row r="716" spans="1:6" x14ac:dyDescent="0.2">
      <c r="A716" s="1">
        <v>44200</v>
      </c>
      <c r="B716">
        <v>222.16900000000001</v>
      </c>
      <c r="C716">
        <v>236.97810000000001</v>
      </c>
      <c r="D716">
        <v>0.5</v>
      </c>
      <c r="E716">
        <v>0.5</v>
      </c>
      <c r="F716" s="8">
        <v>229.57355000000001</v>
      </c>
    </row>
    <row r="717" spans="1:6" x14ac:dyDescent="0.2">
      <c r="A717" s="1">
        <v>44197</v>
      </c>
      <c r="B717" t="e">
        <v>#N/A</v>
      </c>
      <c r="C717" t="e">
        <v>#N/A</v>
      </c>
      <c r="D717">
        <v>0.5</v>
      </c>
      <c r="E717">
        <v>0.5</v>
      </c>
      <c r="F717" s="8" t="e">
        <v>#N/A</v>
      </c>
    </row>
    <row r="718" spans="1:6" x14ac:dyDescent="0.2">
      <c r="A718" s="1">
        <v>44196</v>
      </c>
      <c r="B718">
        <v>224.501</v>
      </c>
      <c r="C718">
        <v>236.98060000000001</v>
      </c>
      <c r="D718">
        <v>0.5</v>
      </c>
      <c r="E718">
        <v>0.5</v>
      </c>
      <c r="F718" s="8">
        <v>230.74080000000001</v>
      </c>
    </row>
    <row r="719" spans="1:6" x14ac:dyDescent="0.2">
      <c r="A719" s="1">
        <v>44195</v>
      </c>
      <c r="B719">
        <v>222.98400000000001</v>
      </c>
      <c r="C719">
        <v>236.83090000000001</v>
      </c>
      <c r="D719">
        <v>0.5</v>
      </c>
      <c r="E719">
        <v>0.5</v>
      </c>
      <c r="F719" s="8">
        <v>229.90745000000001</v>
      </c>
    </row>
    <row r="720" spans="1:6" x14ac:dyDescent="0.2">
      <c r="A720" s="1">
        <v>44194</v>
      </c>
      <c r="B720">
        <v>223.73599999999999</v>
      </c>
      <c r="C720">
        <v>236.78309999999999</v>
      </c>
      <c r="D720">
        <v>0.5</v>
      </c>
      <c r="E720">
        <v>0.5</v>
      </c>
      <c r="F720" s="8">
        <v>230.25954999999999</v>
      </c>
    </row>
    <row r="721" spans="1:6" x14ac:dyDescent="0.2">
      <c r="A721" s="1">
        <v>44193</v>
      </c>
      <c r="B721">
        <v>223.78</v>
      </c>
      <c r="C721">
        <v>236.53139999999999</v>
      </c>
      <c r="D721">
        <v>0.5</v>
      </c>
      <c r="E721">
        <v>0.5</v>
      </c>
      <c r="F721" s="8">
        <v>230.1557</v>
      </c>
    </row>
    <row r="722" spans="1:6" x14ac:dyDescent="0.2">
      <c r="A722" s="1">
        <v>44190</v>
      </c>
      <c r="B722" t="e">
        <v>#N/A</v>
      </c>
      <c r="C722">
        <v>236.49950000000001</v>
      </c>
      <c r="D722">
        <v>0.5</v>
      </c>
      <c r="E722">
        <v>0.5</v>
      </c>
      <c r="F722" s="8" t="e">
        <v>#N/A</v>
      </c>
    </row>
    <row r="723" spans="1:6" x14ac:dyDescent="0.2">
      <c r="A723" s="1">
        <v>44189</v>
      </c>
      <c r="B723" t="e">
        <v>#N/A</v>
      </c>
      <c r="C723">
        <v>236.5172</v>
      </c>
      <c r="D723">
        <v>0.5</v>
      </c>
      <c r="E723">
        <v>0.5</v>
      </c>
      <c r="F723" s="8" t="e">
        <v>#N/A</v>
      </c>
    </row>
    <row r="724" spans="1:6" x14ac:dyDescent="0.2">
      <c r="A724" s="1">
        <v>44188</v>
      </c>
      <c r="B724">
        <v>222.167</v>
      </c>
      <c r="C724">
        <v>236.37819999999999</v>
      </c>
      <c r="D724">
        <v>0.5</v>
      </c>
      <c r="E724">
        <v>0.5</v>
      </c>
      <c r="F724" s="8">
        <v>229.27260000000001</v>
      </c>
    </row>
    <row r="725" spans="1:6" x14ac:dyDescent="0.2">
      <c r="A725" s="1">
        <v>44187</v>
      </c>
      <c r="B725">
        <v>221.79599999999999</v>
      </c>
      <c r="C725">
        <v>236.86590000000001</v>
      </c>
      <c r="D725">
        <v>0.5</v>
      </c>
      <c r="E725">
        <v>0.5</v>
      </c>
      <c r="F725" s="8">
        <v>229.33095</v>
      </c>
    </row>
    <row r="726" spans="1:6" x14ac:dyDescent="0.2">
      <c r="A726" s="1">
        <v>44186</v>
      </c>
      <c r="B726">
        <v>221.155</v>
      </c>
      <c r="C726">
        <v>236.63820000000001</v>
      </c>
      <c r="D726">
        <v>0.5</v>
      </c>
      <c r="E726">
        <v>0.5</v>
      </c>
      <c r="F726" s="8">
        <v>228.89660000000001</v>
      </c>
    </row>
    <row r="727" spans="1:6" x14ac:dyDescent="0.2">
      <c r="A727" s="1">
        <v>44183</v>
      </c>
      <c r="B727">
        <v>222.53800000000001</v>
      </c>
      <c r="C727">
        <v>236.54509999999999</v>
      </c>
      <c r="D727">
        <v>0.5</v>
      </c>
      <c r="E727">
        <v>0.5</v>
      </c>
      <c r="F727" s="8">
        <v>229.54155</v>
      </c>
    </row>
    <row r="728" spans="1:6" x14ac:dyDescent="0.2">
      <c r="A728" s="1">
        <v>44182</v>
      </c>
      <c r="B728">
        <v>223.06200000000001</v>
      </c>
      <c r="C728">
        <v>236.5712</v>
      </c>
      <c r="D728">
        <v>0.5</v>
      </c>
      <c r="E728">
        <v>0.5</v>
      </c>
      <c r="F728" s="8">
        <v>229.81659999999999</v>
      </c>
    </row>
    <row r="729" spans="1:6" x14ac:dyDescent="0.2">
      <c r="A729" s="1">
        <v>44181</v>
      </c>
      <c r="B729">
        <v>222.45</v>
      </c>
      <c r="C729">
        <v>236.52260000000001</v>
      </c>
      <c r="D729">
        <v>0.5</v>
      </c>
      <c r="E729">
        <v>0.5</v>
      </c>
      <c r="F729" s="8">
        <v>229.4863</v>
      </c>
    </row>
    <row r="730" spans="1:6" x14ac:dyDescent="0.2">
      <c r="A730" s="1">
        <v>44180</v>
      </c>
      <c r="B730">
        <v>222.14400000000001</v>
      </c>
      <c r="C730">
        <v>236.6694</v>
      </c>
      <c r="D730">
        <v>0.5</v>
      </c>
      <c r="E730">
        <v>0.5</v>
      </c>
      <c r="F730" s="8">
        <v>229.4067</v>
      </c>
    </row>
    <row r="731" spans="1:6" x14ac:dyDescent="0.2">
      <c r="A731" s="1">
        <v>44179</v>
      </c>
      <c r="B731">
        <v>220.6</v>
      </c>
      <c r="C731">
        <v>236.81129999999999</v>
      </c>
      <c r="D731">
        <v>0.5</v>
      </c>
      <c r="E731">
        <v>0.5</v>
      </c>
      <c r="F731" s="8">
        <v>228.70564999999999</v>
      </c>
    </row>
    <row r="732" spans="1:6" x14ac:dyDescent="0.2">
      <c r="A732" s="1">
        <v>44176</v>
      </c>
      <c r="B732">
        <v>221.12700000000001</v>
      </c>
      <c r="C732">
        <v>236.9178</v>
      </c>
      <c r="D732">
        <v>0.5</v>
      </c>
      <c r="E732">
        <v>0.5</v>
      </c>
      <c r="F732" s="8">
        <v>229.0224</v>
      </c>
    </row>
    <row r="733" spans="1:6" x14ac:dyDescent="0.2">
      <c r="A733" s="1">
        <v>44175</v>
      </c>
      <c r="B733">
        <v>221.28899999999999</v>
      </c>
      <c r="C733">
        <v>236.6885</v>
      </c>
      <c r="D733">
        <v>0.5</v>
      </c>
      <c r="E733">
        <v>0.5</v>
      </c>
      <c r="F733" s="8">
        <v>228.98874999999998</v>
      </c>
    </row>
    <row r="734" spans="1:6" x14ac:dyDescent="0.2">
      <c r="A734" s="1">
        <v>44174</v>
      </c>
      <c r="B734">
        <v>222.07900000000001</v>
      </c>
      <c r="C734">
        <v>236.37870000000001</v>
      </c>
      <c r="D734">
        <v>0.5</v>
      </c>
      <c r="E734">
        <v>0.5</v>
      </c>
      <c r="F734" s="8">
        <v>229.22885000000002</v>
      </c>
    </row>
    <row r="735" spans="1:6" x14ac:dyDescent="0.2">
      <c r="A735" s="1">
        <v>44173</v>
      </c>
      <c r="B735">
        <v>222.71700000000001</v>
      </c>
      <c r="C735">
        <v>236.553</v>
      </c>
      <c r="D735">
        <v>0.5</v>
      </c>
      <c r="E735">
        <v>0.5</v>
      </c>
      <c r="F735" s="8">
        <v>229.63499999999999</v>
      </c>
    </row>
    <row r="736" spans="1:6" x14ac:dyDescent="0.2">
      <c r="A736" s="1">
        <v>44172</v>
      </c>
      <c r="B736">
        <v>221.83</v>
      </c>
      <c r="C736">
        <v>236.2996</v>
      </c>
      <c r="D736">
        <v>0.5</v>
      </c>
      <c r="E736">
        <v>0.5</v>
      </c>
      <c r="F736" s="8">
        <v>229.06479999999999</v>
      </c>
    </row>
    <row r="737" spans="1:6" x14ac:dyDescent="0.2">
      <c r="A737" s="1">
        <v>44169</v>
      </c>
      <c r="B737">
        <v>222.00200000000001</v>
      </c>
      <c r="C737">
        <v>235.87110000000001</v>
      </c>
      <c r="D737">
        <v>0.5</v>
      </c>
      <c r="E737">
        <v>0.5</v>
      </c>
      <c r="F737" s="8">
        <v>228.93655000000001</v>
      </c>
    </row>
    <row r="738" spans="1:6" x14ac:dyDescent="0.2">
      <c r="A738" s="1">
        <v>44168</v>
      </c>
      <c r="B738">
        <v>220.12</v>
      </c>
      <c r="C738">
        <v>236.19489999999999</v>
      </c>
      <c r="D738">
        <v>0.5</v>
      </c>
      <c r="E738">
        <v>0.5</v>
      </c>
      <c r="F738" s="8">
        <v>228.15744999999998</v>
      </c>
    </row>
    <row r="739" spans="1:6" x14ac:dyDescent="0.2">
      <c r="A739" s="1">
        <v>44167</v>
      </c>
      <c r="B739">
        <v>220.99199999999999</v>
      </c>
      <c r="C739">
        <v>235.85069999999999</v>
      </c>
      <c r="D739">
        <v>0.5</v>
      </c>
      <c r="E739">
        <v>0.5</v>
      </c>
      <c r="F739" s="8">
        <v>228.42134999999999</v>
      </c>
    </row>
    <row r="740" spans="1:6" x14ac:dyDescent="0.2">
      <c r="A740" s="1">
        <v>44166</v>
      </c>
      <c r="B740">
        <v>221.41200000000001</v>
      </c>
      <c r="C740">
        <v>235.9359</v>
      </c>
      <c r="D740">
        <v>0.5</v>
      </c>
      <c r="E740">
        <v>0.5</v>
      </c>
      <c r="F740" s="8">
        <v>228.67394999999999</v>
      </c>
    </row>
    <row r="741" spans="1:6" x14ac:dyDescent="0.2">
      <c r="A741" s="1">
        <v>44165</v>
      </c>
      <c r="B741">
        <v>220.50899999999999</v>
      </c>
      <c r="C741">
        <v>236.54429999999999</v>
      </c>
      <c r="D741">
        <v>0.5</v>
      </c>
      <c r="E741">
        <v>0.5</v>
      </c>
      <c r="F741" s="8">
        <v>228.52664999999999</v>
      </c>
    </row>
    <row r="742" spans="1:6" x14ac:dyDescent="0.2">
      <c r="A742" s="1">
        <v>44162</v>
      </c>
      <c r="B742">
        <v>222.322</v>
      </c>
      <c r="C742">
        <v>236.51050000000001</v>
      </c>
      <c r="D742">
        <v>0.5</v>
      </c>
      <c r="E742">
        <v>0.5</v>
      </c>
      <c r="F742" s="8">
        <v>229.41624999999999</v>
      </c>
    </row>
    <row r="743" spans="1:6" x14ac:dyDescent="0.2">
      <c r="A743" s="1">
        <v>44161</v>
      </c>
      <c r="B743">
        <v>222.221</v>
      </c>
      <c r="C743">
        <v>236.34</v>
      </c>
      <c r="D743">
        <v>0.5</v>
      </c>
      <c r="E743">
        <v>0.5</v>
      </c>
      <c r="F743" s="8">
        <v>229.28050000000002</v>
      </c>
    </row>
    <row r="744" spans="1:6" x14ac:dyDescent="0.2">
      <c r="A744" s="1">
        <v>44160</v>
      </c>
      <c r="B744">
        <v>222.208</v>
      </c>
      <c r="C744">
        <v>236.25219999999999</v>
      </c>
      <c r="D744">
        <v>0.5</v>
      </c>
      <c r="E744">
        <v>0.5</v>
      </c>
      <c r="F744" s="8">
        <v>229.23009999999999</v>
      </c>
    </row>
    <row r="745" spans="1:6" x14ac:dyDescent="0.2">
      <c r="A745" s="1">
        <v>44159</v>
      </c>
      <c r="B745">
        <v>222.51900000000001</v>
      </c>
      <c r="C745">
        <v>236.22479999999999</v>
      </c>
      <c r="D745">
        <v>0.5</v>
      </c>
      <c r="E745">
        <v>0.5</v>
      </c>
      <c r="F745" s="8">
        <v>229.37189999999998</v>
      </c>
    </row>
    <row r="746" spans="1:6" x14ac:dyDescent="0.2">
      <c r="A746" s="1">
        <v>44158</v>
      </c>
      <c r="B746">
        <v>220.05500000000001</v>
      </c>
      <c r="C746">
        <v>236.36320000000001</v>
      </c>
      <c r="D746">
        <v>0.5</v>
      </c>
      <c r="E746">
        <v>0.5</v>
      </c>
      <c r="F746" s="8">
        <v>228.20910000000001</v>
      </c>
    </row>
    <row r="747" spans="1:6" x14ac:dyDescent="0.2">
      <c r="A747" s="1">
        <v>44155</v>
      </c>
      <c r="B747">
        <v>218.803</v>
      </c>
      <c r="C747">
        <v>236.4924</v>
      </c>
      <c r="D747">
        <v>0.5</v>
      </c>
      <c r="E747">
        <v>0.5</v>
      </c>
      <c r="F747" s="8">
        <v>227.64769999999999</v>
      </c>
    </row>
    <row r="748" spans="1:6" x14ac:dyDescent="0.2">
      <c r="A748" s="1">
        <v>44154</v>
      </c>
      <c r="B748">
        <v>219.60400000000001</v>
      </c>
      <c r="C748">
        <v>236.23410000000001</v>
      </c>
      <c r="D748">
        <v>0.5</v>
      </c>
      <c r="E748">
        <v>0.5</v>
      </c>
      <c r="F748" s="8">
        <v>227.91905000000003</v>
      </c>
    </row>
    <row r="749" spans="1:6" x14ac:dyDescent="0.2">
      <c r="A749" s="1">
        <v>44153</v>
      </c>
      <c r="B749">
        <v>218.685</v>
      </c>
      <c r="C749">
        <v>236.0043</v>
      </c>
      <c r="D749">
        <v>0.5</v>
      </c>
      <c r="E749">
        <v>0.5</v>
      </c>
      <c r="F749" s="8">
        <v>227.34465</v>
      </c>
    </row>
    <row r="750" spans="1:6" x14ac:dyDescent="0.2">
      <c r="A750" s="1">
        <v>44152</v>
      </c>
      <c r="B750">
        <v>219.99</v>
      </c>
      <c r="C750">
        <v>235.95500000000001</v>
      </c>
      <c r="D750">
        <v>0.5</v>
      </c>
      <c r="E750">
        <v>0.5</v>
      </c>
      <c r="F750" s="8">
        <v>227.97250000000003</v>
      </c>
    </row>
    <row r="751" spans="1:6" x14ac:dyDescent="0.2">
      <c r="A751" s="1">
        <v>44151</v>
      </c>
      <c r="B751">
        <v>220.97900000000001</v>
      </c>
      <c r="C751">
        <v>235.66030000000001</v>
      </c>
      <c r="D751">
        <v>0.5</v>
      </c>
      <c r="E751">
        <v>0.5</v>
      </c>
      <c r="F751" s="8">
        <v>228.31965000000002</v>
      </c>
    </row>
    <row r="752" spans="1:6" x14ac:dyDescent="0.2">
      <c r="A752" s="1">
        <v>44148</v>
      </c>
      <c r="B752">
        <v>218.506</v>
      </c>
      <c r="C752">
        <v>235.62459999999999</v>
      </c>
      <c r="D752">
        <v>0.5</v>
      </c>
      <c r="E752">
        <v>0.5</v>
      </c>
      <c r="F752" s="8">
        <v>227.06529999999998</v>
      </c>
    </row>
    <row r="753" spans="1:6" x14ac:dyDescent="0.2">
      <c r="A753" s="1">
        <v>44147</v>
      </c>
      <c r="B753">
        <v>216.94800000000001</v>
      </c>
      <c r="C753">
        <v>235.5017</v>
      </c>
      <c r="D753">
        <v>0.5</v>
      </c>
      <c r="E753">
        <v>0.5</v>
      </c>
      <c r="F753" s="8">
        <v>226.22485</v>
      </c>
    </row>
    <row r="754" spans="1:6" x14ac:dyDescent="0.2">
      <c r="A754" s="1">
        <v>44146</v>
      </c>
      <c r="B754">
        <v>219.56700000000001</v>
      </c>
      <c r="C754">
        <v>234.8904</v>
      </c>
      <c r="D754">
        <v>0.5</v>
      </c>
      <c r="E754">
        <v>0.5</v>
      </c>
      <c r="F754" s="8">
        <v>227.2287</v>
      </c>
    </row>
    <row r="755" spans="1:6" x14ac:dyDescent="0.2">
      <c r="A755" s="1">
        <v>44145</v>
      </c>
      <c r="B755">
        <v>216.57900000000001</v>
      </c>
      <c r="C755">
        <v>234.8656</v>
      </c>
      <c r="D755">
        <v>0.5</v>
      </c>
      <c r="E755">
        <v>0.5</v>
      </c>
      <c r="F755" s="8">
        <v>225.72230000000002</v>
      </c>
    </row>
    <row r="756" spans="1:6" x14ac:dyDescent="0.2">
      <c r="A756" s="1">
        <v>44144</v>
      </c>
      <c r="B756">
        <v>216.08</v>
      </c>
      <c r="C756">
        <v>235.10560000000001</v>
      </c>
      <c r="D756">
        <v>0.5</v>
      </c>
      <c r="E756">
        <v>0.5</v>
      </c>
      <c r="F756" s="8">
        <v>225.59280000000001</v>
      </c>
    </row>
    <row r="757" spans="1:6" x14ac:dyDescent="0.2">
      <c r="A757" s="1">
        <v>44141</v>
      </c>
      <c r="B757">
        <v>212.40799999999999</v>
      </c>
      <c r="C757">
        <v>236.04390000000001</v>
      </c>
      <c r="D757">
        <v>0.5</v>
      </c>
      <c r="E757">
        <v>0.5</v>
      </c>
      <c r="F757" s="8">
        <v>224.22595000000001</v>
      </c>
    </row>
    <row r="758" spans="1:6" x14ac:dyDescent="0.2">
      <c r="A758" s="1">
        <v>44140</v>
      </c>
      <c r="B758">
        <v>212.971</v>
      </c>
      <c r="C758">
        <v>236.38200000000001</v>
      </c>
      <c r="D758">
        <v>0.5</v>
      </c>
      <c r="E758">
        <v>0.5</v>
      </c>
      <c r="F758" s="8">
        <v>224.6765</v>
      </c>
    </row>
    <row r="759" spans="1:6" x14ac:dyDescent="0.2">
      <c r="A759" s="1">
        <v>44139</v>
      </c>
      <c r="B759">
        <v>210.75899999999999</v>
      </c>
      <c r="C759">
        <v>236.2123</v>
      </c>
      <c r="D759">
        <v>0.5</v>
      </c>
      <c r="E759">
        <v>0.5</v>
      </c>
      <c r="F759" s="8">
        <v>223.48564999999999</v>
      </c>
    </row>
    <row r="760" spans="1:6" x14ac:dyDescent="0.2">
      <c r="A760" s="1">
        <v>44138</v>
      </c>
      <c r="B760">
        <v>206.24299999999999</v>
      </c>
      <c r="C760">
        <v>235.3655</v>
      </c>
      <c r="D760">
        <v>0.5</v>
      </c>
      <c r="E760">
        <v>0.5</v>
      </c>
      <c r="F760" s="8">
        <v>220.80425</v>
      </c>
    </row>
    <row r="761" spans="1:6" x14ac:dyDescent="0.2">
      <c r="A761" s="1">
        <v>44137</v>
      </c>
      <c r="B761">
        <v>203.773</v>
      </c>
      <c r="C761">
        <v>235.50470000000001</v>
      </c>
      <c r="D761">
        <v>0.5</v>
      </c>
      <c r="E761">
        <v>0.5</v>
      </c>
      <c r="F761" s="8">
        <v>219.63884999999999</v>
      </c>
    </row>
    <row r="762" spans="1:6" x14ac:dyDescent="0.2">
      <c r="A762" s="1">
        <v>44134</v>
      </c>
      <c r="B762">
        <v>201.00200000000001</v>
      </c>
      <c r="C762">
        <v>235.38939999999999</v>
      </c>
      <c r="D762">
        <v>0.5</v>
      </c>
      <c r="E762">
        <v>0.5</v>
      </c>
      <c r="F762" s="8">
        <v>218.19569999999999</v>
      </c>
    </row>
    <row r="763" spans="1:6" x14ac:dyDescent="0.2">
      <c r="A763" s="1">
        <v>44133</v>
      </c>
      <c r="B763">
        <v>203.08199999999999</v>
      </c>
      <c r="C763">
        <v>235.6208</v>
      </c>
      <c r="D763">
        <v>0.5</v>
      </c>
      <c r="E763">
        <v>0.5</v>
      </c>
      <c r="F763" s="8">
        <v>219.35140000000001</v>
      </c>
    </row>
    <row r="764" spans="1:6" x14ac:dyDescent="0.2">
      <c r="A764" s="1">
        <v>44132</v>
      </c>
      <c r="B764">
        <v>200.43299999999999</v>
      </c>
      <c r="C764">
        <v>235.81389999999999</v>
      </c>
      <c r="D764">
        <v>0.5</v>
      </c>
      <c r="E764">
        <v>0.5</v>
      </c>
      <c r="F764" s="8">
        <v>218.12344999999999</v>
      </c>
    </row>
    <row r="765" spans="1:6" x14ac:dyDescent="0.2">
      <c r="A765" s="1">
        <v>44131</v>
      </c>
      <c r="B765">
        <v>205.52500000000001</v>
      </c>
      <c r="C765">
        <v>235.87530000000001</v>
      </c>
      <c r="D765">
        <v>0.5</v>
      </c>
      <c r="E765">
        <v>0.5</v>
      </c>
      <c r="F765" s="8">
        <v>220.70015000000001</v>
      </c>
    </row>
    <row r="766" spans="1:6" x14ac:dyDescent="0.2">
      <c r="A766" s="1">
        <v>44130</v>
      </c>
      <c r="B766">
        <v>206.523</v>
      </c>
      <c r="C766">
        <v>235.4924</v>
      </c>
      <c r="D766">
        <v>0.5</v>
      </c>
      <c r="E766">
        <v>0.5</v>
      </c>
      <c r="F766" s="8">
        <v>221.0077</v>
      </c>
    </row>
    <row r="767" spans="1:6" x14ac:dyDescent="0.2">
      <c r="A767" s="1">
        <v>44127</v>
      </c>
      <c r="B767">
        <v>209.7</v>
      </c>
      <c r="C767">
        <v>235.24520000000001</v>
      </c>
      <c r="D767">
        <v>0.5</v>
      </c>
      <c r="E767">
        <v>0.5</v>
      </c>
      <c r="F767" s="8">
        <v>222.4726</v>
      </c>
    </row>
    <row r="768" spans="1:6" x14ac:dyDescent="0.2">
      <c r="A768" s="1">
        <v>44126</v>
      </c>
      <c r="B768">
        <v>209.018</v>
      </c>
      <c r="C768">
        <v>235.17009999999999</v>
      </c>
      <c r="D768">
        <v>0.5</v>
      </c>
      <c r="E768">
        <v>0.5</v>
      </c>
      <c r="F768" s="8">
        <v>222.09404999999998</v>
      </c>
    </row>
    <row r="769" spans="1:6" x14ac:dyDescent="0.2">
      <c r="A769" s="1">
        <v>44125</v>
      </c>
      <c r="B769">
        <v>207.91800000000001</v>
      </c>
      <c r="C769">
        <v>235.51759999999999</v>
      </c>
      <c r="D769">
        <v>0.5</v>
      </c>
      <c r="E769">
        <v>0.5</v>
      </c>
      <c r="F769" s="8">
        <v>221.71780000000001</v>
      </c>
    </row>
    <row r="770" spans="1:6" x14ac:dyDescent="0.2">
      <c r="A770" s="1">
        <v>44124</v>
      </c>
      <c r="B770">
        <v>209.11199999999999</v>
      </c>
      <c r="C770">
        <v>235.7259</v>
      </c>
      <c r="D770">
        <v>0.5</v>
      </c>
      <c r="E770">
        <v>0.5</v>
      </c>
      <c r="F770" s="8">
        <v>222.41895</v>
      </c>
    </row>
    <row r="771" spans="1:6" x14ac:dyDescent="0.2">
      <c r="A771" s="1">
        <v>44123</v>
      </c>
      <c r="B771">
        <v>209.52</v>
      </c>
      <c r="C771">
        <v>236.01519999999999</v>
      </c>
      <c r="D771">
        <v>0.5</v>
      </c>
      <c r="E771">
        <v>0.5</v>
      </c>
      <c r="F771" s="8">
        <v>222.76760000000002</v>
      </c>
    </row>
    <row r="772" spans="1:6" x14ac:dyDescent="0.2">
      <c r="A772" s="1">
        <v>44120</v>
      </c>
      <c r="B772">
        <v>212.602</v>
      </c>
      <c r="C772">
        <v>236.136</v>
      </c>
      <c r="D772">
        <v>0.5</v>
      </c>
      <c r="E772">
        <v>0.5</v>
      </c>
      <c r="F772" s="8">
        <v>224.369</v>
      </c>
    </row>
    <row r="773" spans="1:6" x14ac:dyDescent="0.2">
      <c r="A773" s="1">
        <v>44119</v>
      </c>
      <c r="B773">
        <v>212.607</v>
      </c>
      <c r="C773">
        <v>236.06899999999999</v>
      </c>
      <c r="D773">
        <v>0.5</v>
      </c>
      <c r="E773">
        <v>0.5</v>
      </c>
      <c r="F773" s="8">
        <v>224.33799999999999</v>
      </c>
    </row>
    <row r="774" spans="1:6" x14ac:dyDescent="0.2">
      <c r="A774" s="1">
        <v>44118</v>
      </c>
      <c r="B774">
        <v>213.05799999999999</v>
      </c>
      <c r="C774">
        <v>235.97659999999999</v>
      </c>
      <c r="D774">
        <v>0.5</v>
      </c>
      <c r="E774">
        <v>0.5</v>
      </c>
      <c r="F774" s="8">
        <v>224.51729999999998</v>
      </c>
    </row>
    <row r="775" spans="1:6" x14ac:dyDescent="0.2">
      <c r="A775" s="1">
        <v>44117</v>
      </c>
      <c r="B775">
        <v>214.25800000000001</v>
      </c>
      <c r="C775">
        <v>235.85550000000001</v>
      </c>
      <c r="D775">
        <v>0.5</v>
      </c>
      <c r="E775">
        <v>0.5</v>
      </c>
      <c r="F775" s="8">
        <v>225.05675000000002</v>
      </c>
    </row>
    <row r="776" spans="1:6" x14ac:dyDescent="0.2">
      <c r="A776" s="1">
        <v>44116</v>
      </c>
      <c r="B776">
        <v>214.203</v>
      </c>
      <c r="C776">
        <v>235.44319999999999</v>
      </c>
      <c r="D776">
        <v>0.5</v>
      </c>
      <c r="E776">
        <v>0.5</v>
      </c>
      <c r="F776" s="8">
        <v>224.82310000000001</v>
      </c>
    </row>
    <row r="777" spans="1:6" x14ac:dyDescent="0.2">
      <c r="A777" s="1">
        <v>44113</v>
      </c>
      <c r="B777">
        <v>211.56</v>
      </c>
      <c r="C777">
        <v>235.3794</v>
      </c>
      <c r="D777">
        <v>0.5</v>
      </c>
      <c r="E777">
        <v>0.5</v>
      </c>
      <c r="F777" s="8">
        <v>223.46969999999999</v>
      </c>
    </row>
    <row r="778" spans="1:6" x14ac:dyDescent="0.2">
      <c r="A778" s="1">
        <v>44112</v>
      </c>
      <c r="B778">
        <v>210.976</v>
      </c>
      <c r="C778">
        <v>235.29939999999999</v>
      </c>
      <c r="D778">
        <v>0.5</v>
      </c>
      <c r="E778">
        <v>0.5</v>
      </c>
      <c r="F778" s="8">
        <v>223.1377</v>
      </c>
    </row>
    <row r="779" spans="1:6" x14ac:dyDescent="0.2">
      <c r="A779" s="1">
        <v>44111</v>
      </c>
      <c r="B779">
        <v>209.18299999999999</v>
      </c>
      <c r="C779">
        <v>235.04759999999999</v>
      </c>
      <c r="D779">
        <v>0.5</v>
      </c>
      <c r="E779">
        <v>0.5</v>
      </c>
      <c r="F779" s="8">
        <v>222.11529999999999</v>
      </c>
    </row>
    <row r="780" spans="1:6" x14ac:dyDescent="0.2">
      <c r="A780" s="1">
        <v>44110</v>
      </c>
      <c r="B780">
        <v>206.328</v>
      </c>
      <c r="C780">
        <v>235.2851</v>
      </c>
      <c r="D780">
        <v>0.5</v>
      </c>
      <c r="E780">
        <v>0.5</v>
      </c>
      <c r="F780" s="8">
        <v>220.80655000000002</v>
      </c>
    </row>
    <row r="781" spans="1:6" x14ac:dyDescent="0.2">
      <c r="A781" s="1">
        <v>44109</v>
      </c>
      <c r="B781">
        <v>208.12299999999999</v>
      </c>
      <c r="C781">
        <v>235.14359999999999</v>
      </c>
      <c r="D781">
        <v>0.5</v>
      </c>
      <c r="E781">
        <v>0.5</v>
      </c>
      <c r="F781" s="8">
        <v>221.63329999999999</v>
      </c>
    </row>
    <row r="782" spans="1:6" x14ac:dyDescent="0.2">
      <c r="A782" s="1">
        <v>44106</v>
      </c>
      <c r="B782">
        <v>205.92599999999999</v>
      </c>
      <c r="C782">
        <v>235.51859999999999</v>
      </c>
      <c r="D782">
        <v>0.5</v>
      </c>
      <c r="E782">
        <v>0.5</v>
      </c>
      <c r="F782" s="8">
        <v>220.72229999999999</v>
      </c>
    </row>
    <row r="783" spans="1:6" x14ac:dyDescent="0.2">
      <c r="A783" s="1">
        <v>44105</v>
      </c>
      <c r="B783">
        <v>207.09100000000001</v>
      </c>
      <c r="C783">
        <v>235.5735</v>
      </c>
      <c r="D783">
        <v>0.5</v>
      </c>
      <c r="E783">
        <v>0.5</v>
      </c>
      <c r="F783" s="8">
        <v>221.33224999999999</v>
      </c>
    </row>
    <row r="784" spans="1:6" x14ac:dyDescent="0.2">
      <c r="A784" s="1">
        <v>44104</v>
      </c>
      <c r="B784">
        <v>206.13900000000001</v>
      </c>
      <c r="C784">
        <v>235.5256</v>
      </c>
      <c r="D784">
        <v>0.5</v>
      </c>
      <c r="E784">
        <v>0.5</v>
      </c>
      <c r="F784" s="8">
        <v>220.8323</v>
      </c>
    </row>
    <row r="785" spans="1:6" x14ac:dyDescent="0.2">
      <c r="A785" s="1">
        <v>44103</v>
      </c>
      <c r="B785">
        <v>205.39500000000001</v>
      </c>
      <c r="C785">
        <v>235.82830000000001</v>
      </c>
      <c r="D785">
        <v>0.5</v>
      </c>
      <c r="E785">
        <v>0.5</v>
      </c>
      <c r="F785" s="8">
        <v>220.61165</v>
      </c>
    </row>
    <row r="786" spans="1:6" x14ac:dyDescent="0.2">
      <c r="A786" s="1">
        <v>44102</v>
      </c>
      <c r="B786">
        <v>207.506</v>
      </c>
      <c r="C786">
        <v>235.61019999999999</v>
      </c>
      <c r="D786">
        <v>0.5</v>
      </c>
      <c r="E786">
        <v>0.5</v>
      </c>
      <c r="F786" s="8">
        <v>221.5581</v>
      </c>
    </row>
    <row r="787" spans="1:6" x14ac:dyDescent="0.2">
      <c r="A787" s="1">
        <v>44099</v>
      </c>
      <c r="B787">
        <v>204.494</v>
      </c>
      <c r="C787">
        <v>235.65860000000001</v>
      </c>
      <c r="D787">
        <v>0.5</v>
      </c>
      <c r="E787">
        <v>0.5</v>
      </c>
      <c r="F787" s="8">
        <v>220.0763</v>
      </c>
    </row>
    <row r="788" spans="1:6" x14ac:dyDescent="0.2">
      <c r="A788" s="1">
        <v>44098</v>
      </c>
      <c r="B788">
        <v>201.78700000000001</v>
      </c>
      <c r="C788">
        <v>235.6754</v>
      </c>
      <c r="D788">
        <v>0.5</v>
      </c>
      <c r="E788">
        <v>0.5</v>
      </c>
      <c r="F788" s="8">
        <v>218.7312</v>
      </c>
    </row>
    <row r="789" spans="1:6" x14ac:dyDescent="0.2">
      <c r="A789" s="1">
        <v>44097</v>
      </c>
      <c r="B789">
        <v>201.678</v>
      </c>
      <c r="C789">
        <v>235.70259999999999</v>
      </c>
      <c r="D789">
        <v>0.5</v>
      </c>
      <c r="E789">
        <v>0.5</v>
      </c>
      <c r="F789" s="8">
        <v>218.69029999999998</v>
      </c>
    </row>
    <row r="790" spans="1:6" x14ac:dyDescent="0.2">
      <c r="A790" s="1">
        <v>44096</v>
      </c>
      <c r="B790">
        <v>204.42599999999999</v>
      </c>
      <c r="C790">
        <v>235.83449999999999</v>
      </c>
      <c r="D790">
        <v>0.5</v>
      </c>
      <c r="E790">
        <v>0.5</v>
      </c>
      <c r="F790" s="8">
        <v>220.13024999999999</v>
      </c>
    </row>
    <row r="791" spans="1:6" x14ac:dyDescent="0.2">
      <c r="A791" s="1">
        <v>44095</v>
      </c>
      <c r="B791">
        <v>202.565</v>
      </c>
      <c r="C791">
        <v>235.85730000000001</v>
      </c>
      <c r="D791">
        <v>0.5</v>
      </c>
      <c r="E791">
        <v>0.5</v>
      </c>
      <c r="F791" s="8">
        <v>219.21115</v>
      </c>
    </row>
    <row r="792" spans="1:6" x14ac:dyDescent="0.2">
      <c r="A792" s="1">
        <v>44092</v>
      </c>
      <c r="B792">
        <v>203.881</v>
      </c>
      <c r="C792">
        <v>235.66309999999999</v>
      </c>
      <c r="D792">
        <v>0.5</v>
      </c>
      <c r="E792">
        <v>0.5</v>
      </c>
      <c r="F792" s="8">
        <v>219.77204999999998</v>
      </c>
    </row>
    <row r="793" spans="1:6" x14ac:dyDescent="0.2">
      <c r="A793" s="1">
        <v>44091</v>
      </c>
      <c r="B793">
        <v>206.13200000000001</v>
      </c>
      <c r="C793">
        <v>235.81030000000001</v>
      </c>
      <c r="D793">
        <v>0.5</v>
      </c>
      <c r="E793">
        <v>0.5</v>
      </c>
      <c r="F793" s="8">
        <v>220.97115000000002</v>
      </c>
    </row>
    <row r="794" spans="1:6" x14ac:dyDescent="0.2">
      <c r="A794" s="1">
        <v>44090</v>
      </c>
      <c r="B794">
        <v>207.489</v>
      </c>
      <c r="C794">
        <v>235.63759999999999</v>
      </c>
      <c r="D794">
        <v>0.5</v>
      </c>
      <c r="E794">
        <v>0.5</v>
      </c>
      <c r="F794" s="8">
        <v>221.5633</v>
      </c>
    </row>
    <row r="795" spans="1:6" x14ac:dyDescent="0.2">
      <c r="A795" s="1">
        <v>44089</v>
      </c>
      <c r="B795">
        <v>207.49</v>
      </c>
      <c r="C795">
        <v>235.63329999999999</v>
      </c>
      <c r="D795">
        <v>0.5</v>
      </c>
      <c r="E795">
        <v>0.5</v>
      </c>
      <c r="F795" s="8">
        <v>221.56164999999999</v>
      </c>
    </row>
    <row r="796" spans="1:6" x14ac:dyDescent="0.2">
      <c r="A796" s="1">
        <v>44088</v>
      </c>
      <c r="B796">
        <v>206.11600000000001</v>
      </c>
      <c r="C796">
        <v>235.65710000000001</v>
      </c>
      <c r="D796">
        <v>0.5</v>
      </c>
      <c r="E796">
        <v>0.5</v>
      </c>
      <c r="F796" s="8">
        <v>220.88655</v>
      </c>
    </row>
    <row r="797" spans="1:6" x14ac:dyDescent="0.2">
      <c r="A797" s="1">
        <v>44085</v>
      </c>
      <c r="B797">
        <v>204.39400000000001</v>
      </c>
      <c r="C797">
        <v>235.5856</v>
      </c>
      <c r="D797">
        <v>0.5</v>
      </c>
      <c r="E797">
        <v>0.5</v>
      </c>
      <c r="F797" s="8">
        <v>219.9898</v>
      </c>
    </row>
    <row r="798" spans="1:6" x14ac:dyDescent="0.2">
      <c r="A798" s="1">
        <v>44084</v>
      </c>
      <c r="B798">
        <v>203.684</v>
      </c>
      <c r="C798">
        <v>235.21690000000001</v>
      </c>
      <c r="D798">
        <v>0.5</v>
      </c>
      <c r="E798">
        <v>0.5</v>
      </c>
      <c r="F798" s="8">
        <v>219.45044999999999</v>
      </c>
    </row>
    <row r="799" spans="1:6" x14ac:dyDescent="0.2">
      <c r="A799" s="1">
        <v>44083</v>
      </c>
      <c r="B799">
        <v>206.989</v>
      </c>
      <c r="C799">
        <v>235.21129999999999</v>
      </c>
      <c r="D799">
        <v>0.5</v>
      </c>
      <c r="E799">
        <v>0.5</v>
      </c>
      <c r="F799" s="8">
        <v>221.10014999999999</v>
      </c>
    </row>
    <row r="800" spans="1:6" x14ac:dyDescent="0.2">
      <c r="A800" s="1">
        <v>44082</v>
      </c>
      <c r="B800">
        <v>203.87200000000001</v>
      </c>
      <c r="C800">
        <v>235.4409</v>
      </c>
      <c r="D800">
        <v>0.5</v>
      </c>
      <c r="E800">
        <v>0.5</v>
      </c>
      <c r="F800" s="8">
        <v>219.65645000000001</v>
      </c>
    </row>
    <row r="801" spans="1:6" x14ac:dyDescent="0.2">
      <c r="A801" s="1">
        <v>44081</v>
      </c>
      <c r="B801">
        <v>207.917</v>
      </c>
      <c r="C801">
        <v>235.02459999999999</v>
      </c>
      <c r="D801">
        <v>0.5</v>
      </c>
      <c r="E801">
        <v>0.5</v>
      </c>
      <c r="F801" s="8">
        <v>221.4708</v>
      </c>
    </row>
    <row r="802" spans="1:6" x14ac:dyDescent="0.2">
      <c r="A802" s="1">
        <v>44078</v>
      </c>
      <c r="B802">
        <v>207.697</v>
      </c>
      <c r="C802">
        <v>235.15039999999999</v>
      </c>
      <c r="D802">
        <v>0.5</v>
      </c>
      <c r="E802">
        <v>0.5</v>
      </c>
      <c r="F802" s="8">
        <v>221.4237</v>
      </c>
    </row>
    <row r="803" spans="1:6" x14ac:dyDescent="0.2">
      <c r="A803" s="1">
        <v>44077</v>
      </c>
      <c r="B803">
        <v>209.25399999999999</v>
      </c>
      <c r="C803">
        <v>235.89400000000001</v>
      </c>
      <c r="D803">
        <v>0.5</v>
      </c>
      <c r="E803">
        <v>0.5</v>
      </c>
      <c r="F803" s="8">
        <v>222.57400000000001</v>
      </c>
    </row>
    <row r="804" spans="1:6" x14ac:dyDescent="0.2">
      <c r="A804" s="1">
        <v>44076</v>
      </c>
      <c r="B804">
        <v>215.09200000000001</v>
      </c>
      <c r="C804">
        <v>235.6557</v>
      </c>
      <c r="D804">
        <v>0.5</v>
      </c>
      <c r="E804">
        <v>0.5</v>
      </c>
      <c r="F804" s="8">
        <v>225.37385</v>
      </c>
    </row>
    <row r="805" spans="1:6" x14ac:dyDescent="0.2">
      <c r="A805" s="1">
        <v>44075</v>
      </c>
      <c r="B805">
        <v>210.589</v>
      </c>
      <c r="C805">
        <v>235.08860000000001</v>
      </c>
      <c r="D805">
        <v>0.5</v>
      </c>
      <c r="E805">
        <v>0.5</v>
      </c>
      <c r="F805" s="8">
        <v>222.83879999999999</v>
      </c>
    </row>
    <row r="806" spans="1:6" x14ac:dyDescent="0.2">
      <c r="A806" s="1">
        <v>44074</v>
      </c>
      <c r="B806">
        <v>209.65700000000001</v>
      </c>
      <c r="C806">
        <v>234.80869999999999</v>
      </c>
      <c r="D806">
        <v>0.5</v>
      </c>
      <c r="E806">
        <v>0.5</v>
      </c>
      <c r="F806" s="8">
        <v>222.23284999999998</v>
      </c>
    </row>
    <row r="807" spans="1:6" x14ac:dyDescent="0.2">
      <c r="A807" s="1">
        <v>44071</v>
      </c>
      <c r="B807">
        <v>210.85599999999999</v>
      </c>
      <c r="C807">
        <v>234.5564</v>
      </c>
      <c r="D807">
        <v>0.5</v>
      </c>
      <c r="E807">
        <v>0.5</v>
      </c>
      <c r="F807" s="8">
        <v>222.7062</v>
      </c>
    </row>
    <row r="808" spans="1:6" x14ac:dyDescent="0.2">
      <c r="A808" s="1">
        <v>44070</v>
      </c>
      <c r="B808">
        <v>211.56899999999999</v>
      </c>
      <c r="C808">
        <v>234.49600000000001</v>
      </c>
      <c r="D808">
        <v>0.5</v>
      </c>
      <c r="E808">
        <v>0.5</v>
      </c>
      <c r="F808" s="8">
        <v>223.0325</v>
      </c>
    </row>
    <row r="809" spans="1:6" x14ac:dyDescent="0.2">
      <c r="A809" s="1">
        <v>44069</v>
      </c>
      <c r="B809">
        <v>211.35900000000001</v>
      </c>
      <c r="C809">
        <v>234.98070000000001</v>
      </c>
      <c r="D809">
        <v>0.5</v>
      </c>
      <c r="E809">
        <v>0.5</v>
      </c>
      <c r="F809" s="8">
        <v>223.16985</v>
      </c>
    </row>
    <row r="810" spans="1:6" x14ac:dyDescent="0.2">
      <c r="A810" s="1">
        <v>44068</v>
      </c>
      <c r="B810">
        <v>209.25700000000001</v>
      </c>
      <c r="C810">
        <v>235.1917</v>
      </c>
      <c r="D810">
        <v>0.5</v>
      </c>
      <c r="E810">
        <v>0.5</v>
      </c>
      <c r="F810" s="8">
        <v>222.22435000000002</v>
      </c>
    </row>
    <row r="811" spans="1:6" x14ac:dyDescent="0.2">
      <c r="A811" s="1">
        <v>44067</v>
      </c>
      <c r="B811">
        <v>208.92400000000001</v>
      </c>
      <c r="C811">
        <v>235.76900000000001</v>
      </c>
      <c r="D811">
        <v>0.5</v>
      </c>
      <c r="E811">
        <v>0.5</v>
      </c>
      <c r="F811" s="8">
        <v>222.34649999999999</v>
      </c>
    </row>
    <row r="812" spans="1:6" x14ac:dyDescent="0.2">
      <c r="A812" s="1">
        <v>44064</v>
      </c>
      <c r="B812">
        <v>207.36500000000001</v>
      </c>
      <c r="C812">
        <v>235.75190000000001</v>
      </c>
      <c r="D812">
        <v>0.5</v>
      </c>
      <c r="E812">
        <v>0.5</v>
      </c>
      <c r="F812" s="8">
        <v>221.55844999999999</v>
      </c>
    </row>
    <row r="813" spans="1:6" x14ac:dyDescent="0.2">
      <c r="A813" s="1">
        <v>44063</v>
      </c>
      <c r="B813">
        <v>206.024</v>
      </c>
      <c r="C813">
        <v>235.7236</v>
      </c>
      <c r="D813">
        <v>0.5</v>
      </c>
      <c r="E813">
        <v>0.5</v>
      </c>
      <c r="F813" s="8">
        <v>220.87380000000002</v>
      </c>
    </row>
    <row r="814" spans="1:6" x14ac:dyDescent="0.2">
      <c r="A814" s="1">
        <v>44062</v>
      </c>
      <c r="B814">
        <v>205.459</v>
      </c>
      <c r="C814">
        <v>235.57589999999999</v>
      </c>
      <c r="D814">
        <v>0.5</v>
      </c>
      <c r="E814">
        <v>0.5</v>
      </c>
      <c r="F814" s="8">
        <v>220.51745</v>
      </c>
    </row>
    <row r="815" spans="1:6" x14ac:dyDescent="0.2">
      <c r="A815" s="1">
        <v>44061</v>
      </c>
      <c r="B815">
        <v>205.53399999999999</v>
      </c>
      <c r="C815">
        <v>235.58240000000001</v>
      </c>
      <c r="D815">
        <v>0.5</v>
      </c>
      <c r="E815">
        <v>0.5</v>
      </c>
      <c r="F815" s="8">
        <v>220.5582</v>
      </c>
    </row>
    <row r="816" spans="1:6" x14ac:dyDescent="0.2">
      <c r="A816" s="1">
        <v>44060</v>
      </c>
      <c r="B816">
        <v>205.988</v>
      </c>
      <c r="C816">
        <v>235.46</v>
      </c>
      <c r="D816">
        <v>0.5</v>
      </c>
      <c r="E816">
        <v>0.5</v>
      </c>
      <c r="F816" s="8">
        <v>220.72399999999999</v>
      </c>
    </row>
    <row r="817" spans="1:6" x14ac:dyDescent="0.2">
      <c r="A817" s="1">
        <v>44057</v>
      </c>
      <c r="B817">
        <v>205.81399999999999</v>
      </c>
      <c r="C817">
        <v>235.1798</v>
      </c>
      <c r="D817">
        <v>0.5</v>
      </c>
      <c r="E817">
        <v>0.5</v>
      </c>
      <c r="F817" s="8">
        <v>220.49689999999998</v>
      </c>
    </row>
    <row r="818" spans="1:6" x14ac:dyDescent="0.2">
      <c r="A818" s="1">
        <v>44056</v>
      </c>
      <c r="B818">
        <v>206.17400000000001</v>
      </c>
      <c r="C818">
        <v>235.2773</v>
      </c>
      <c r="D818">
        <v>0.5</v>
      </c>
      <c r="E818">
        <v>0.5</v>
      </c>
      <c r="F818" s="8">
        <v>220.72565</v>
      </c>
    </row>
    <row r="819" spans="1:6" x14ac:dyDescent="0.2">
      <c r="A819" s="1">
        <v>44055</v>
      </c>
      <c r="B819">
        <v>206.899</v>
      </c>
      <c r="C819">
        <v>235.7328</v>
      </c>
      <c r="D819">
        <v>0.5</v>
      </c>
      <c r="E819">
        <v>0.5</v>
      </c>
      <c r="F819" s="8">
        <v>221.3159</v>
      </c>
    </row>
    <row r="820" spans="1:6" x14ac:dyDescent="0.2">
      <c r="A820" s="1">
        <v>44054</v>
      </c>
      <c r="B820">
        <v>204.779</v>
      </c>
      <c r="C820">
        <v>236.02670000000001</v>
      </c>
      <c r="D820">
        <v>0.5</v>
      </c>
      <c r="E820">
        <v>0.5</v>
      </c>
      <c r="F820" s="8">
        <v>220.40285</v>
      </c>
    </row>
    <row r="821" spans="1:6" x14ac:dyDescent="0.2">
      <c r="A821" s="1">
        <v>44053</v>
      </c>
      <c r="B821">
        <v>204.88300000000001</v>
      </c>
      <c r="C821">
        <v>236.78829999999999</v>
      </c>
      <c r="D821">
        <v>0.5</v>
      </c>
      <c r="E821">
        <v>0.5</v>
      </c>
      <c r="F821" s="8">
        <v>220.83564999999999</v>
      </c>
    </row>
    <row r="822" spans="1:6" x14ac:dyDescent="0.2">
      <c r="A822" s="1">
        <v>44050</v>
      </c>
      <c r="B822">
        <v>204.07599999999999</v>
      </c>
      <c r="C822">
        <v>236.75210000000001</v>
      </c>
      <c r="D822">
        <v>0.5</v>
      </c>
      <c r="E822">
        <v>0.5</v>
      </c>
      <c r="F822" s="8">
        <v>220.41405</v>
      </c>
    </row>
    <row r="823" spans="1:6" x14ac:dyDescent="0.2">
      <c r="A823" s="1">
        <v>44049</v>
      </c>
      <c r="B823">
        <v>203.47499999999999</v>
      </c>
      <c r="C823">
        <v>236.9365</v>
      </c>
      <c r="D823">
        <v>0.5</v>
      </c>
      <c r="E823">
        <v>0.5</v>
      </c>
      <c r="F823" s="8">
        <v>220.20574999999999</v>
      </c>
    </row>
    <row r="824" spans="1:6" x14ac:dyDescent="0.2">
      <c r="A824" s="1">
        <v>44048</v>
      </c>
      <c r="B824">
        <v>202.459</v>
      </c>
      <c r="C824">
        <v>236.6652</v>
      </c>
      <c r="D824">
        <v>0.5</v>
      </c>
      <c r="E824">
        <v>0.5</v>
      </c>
      <c r="F824" s="8">
        <v>219.56209999999999</v>
      </c>
    </row>
    <row r="825" spans="1:6" x14ac:dyDescent="0.2">
      <c r="A825" s="1">
        <v>44047</v>
      </c>
      <c r="B825">
        <v>202.98599999999999</v>
      </c>
      <c r="C825">
        <v>236.9496</v>
      </c>
      <c r="D825">
        <v>0.5</v>
      </c>
      <c r="E825">
        <v>0.5</v>
      </c>
      <c r="F825" s="8">
        <v>219.96780000000001</v>
      </c>
    </row>
    <row r="826" spans="1:6" x14ac:dyDescent="0.2">
      <c r="A826" s="1">
        <v>44046</v>
      </c>
      <c r="B826">
        <v>202.18</v>
      </c>
      <c r="C826">
        <v>236.47489999999999</v>
      </c>
      <c r="D826">
        <v>0.5</v>
      </c>
      <c r="E826">
        <v>0.5</v>
      </c>
      <c r="F826" s="8">
        <v>219.32745</v>
      </c>
    </row>
    <row r="827" spans="1:6" x14ac:dyDescent="0.2">
      <c r="A827" s="1">
        <v>44043</v>
      </c>
      <c r="B827">
        <v>199.04300000000001</v>
      </c>
      <c r="C827">
        <v>236.65600000000001</v>
      </c>
      <c r="D827">
        <v>0.5</v>
      </c>
      <c r="E827">
        <v>0.5</v>
      </c>
      <c r="F827" s="8">
        <v>217.84950000000001</v>
      </c>
    </row>
    <row r="828" spans="1:6" x14ac:dyDescent="0.2">
      <c r="A828" s="1">
        <v>44042</v>
      </c>
      <c r="B828">
        <v>199.47399999999999</v>
      </c>
      <c r="C828">
        <v>236.6602</v>
      </c>
      <c r="D828">
        <v>0.5</v>
      </c>
      <c r="E828">
        <v>0.5</v>
      </c>
      <c r="F828" s="8">
        <v>218.06709999999998</v>
      </c>
    </row>
    <row r="829" spans="1:6" x14ac:dyDescent="0.2">
      <c r="A829" s="1">
        <v>44041</v>
      </c>
      <c r="B829">
        <v>201.17400000000001</v>
      </c>
      <c r="C829">
        <v>236.28739999999999</v>
      </c>
      <c r="D829">
        <v>0.5</v>
      </c>
      <c r="E829">
        <v>0.5</v>
      </c>
      <c r="F829" s="8">
        <v>218.73070000000001</v>
      </c>
    </row>
    <row r="830" spans="1:6" x14ac:dyDescent="0.2">
      <c r="A830" s="1">
        <v>44040</v>
      </c>
      <c r="B830">
        <v>200.239</v>
      </c>
      <c r="C830">
        <v>236.31280000000001</v>
      </c>
      <c r="D830">
        <v>0.5</v>
      </c>
      <c r="E830">
        <v>0.5</v>
      </c>
      <c r="F830" s="8">
        <v>218.27590000000001</v>
      </c>
    </row>
    <row r="831" spans="1:6" x14ac:dyDescent="0.2">
      <c r="A831" s="1">
        <v>44039</v>
      </c>
      <c r="B831">
        <v>200.422</v>
      </c>
      <c r="C831">
        <v>236.1397</v>
      </c>
      <c r="D831">
        <v>0.5</v>
      </c>
      <c r="E831">
        <v>0.5</v>
      </c>
      <c r="F831" s="8">
        <v>218.28084999999999</v>
      </c>
    </row>
    <row r="832" spans="1:6" x14ac:dyDescent="0.2">
      <c r="A832" s="1">
        <v>44036</v>
      </c>
      <c r="B832">
        <v>201.29900000000001</v>
      </c>
      <c r="C832">
        <v>236.0505</v>
      </c>
      <c r="D832">
        <v>0.5</v>
      </c>
      <c r="E832">
        <v>0.5</v>
      </c>
      <c r="F832" s="8">
        <v>218.67475000000002</v>
      </c>
    </row>
    <row r="833" spans="1:6" x14ac:dyDescent="0.2">
      <c r="A833" s="1">
        <v>44035</v>
      </c>
      <c r="B833">
        <v>203.268</v>
      </c>
      <c r="C833">
        <v>236.22450000000001</v>
      </c>
      <c r="D833">
        <v>0.5</v>
      </c>
      <c r="E833">
        <v>0.5</v>
      </c>
      <c r="F833" s="8">
        <v>219.74625</v>
      </c>
    </row>
    <row r="834" spans="1:6" x14ac:dyDescent="0.2">
      <c r="A834" s="1">
        <v>44034</v>
      </c>
      <c r="B834">
        <v>205.03299999999999</v>
      </c>
      <c r="C834">
        <v>236.11189999999999</v>
      </c>
      <c r="D834">
        <v>0.5</v>
      </c>
      <c r="E834">
        <v>0.5</v>
      </c>
      <c r="F834" s="8">
        <v>220.57245</v>
      </c>
    </row>
    <row r="835" spans="1:6" x14ac:dyDescent="0.2">
      <c r="A835" s="1">
        <v>44033</v>
      </c>
      <c r="B835">
        <v>206.35499999999999</v>
      </c>
      <c r="C835">
        <v>235.81559999999999</v>
      </c>
      <c r="D835">
        <v>0.5</v>
      </c>
      <c r="E835">
        <v>0.5</v>
      </c>
      <c r="F835" s="8">
        <v>221.08529999999999</v>
      </c>
    </row>
    <row r="836" spans="1:6" x14ac:dyDescent="0.2">
      <c r="A836" s="1">
        <v>44032</v>
      </c>
      <c r="B836">
        <v>206.453</v>
      </c>
      <c r="C836">
        <v>235.55520000000001</v>
      </c>
      <c r="D836">
        <v>0.5</v>
      </c>
      <c r="E836">
        <v>0.5</v>
      </c>
      <c r="F836" s="8">
        <v>221.00409999999999</v>
      </c>
    </row>
    <row r="837" spans="1:6" x14ac:dyDescent="0.2">
      <c r="A837" s="1">
        <v>44029</v>
      </c>
      <c r="B837">
        <v>205.077</v>
      </c>
      <c r="C837">
        <v>235.28800000000001</v>
      </c>
      <c r="D837">
        <v>0.5</v>
      </c>
      <c r="E837">
        <v>0.5</v>
      </c>
      <c r="F837" s="8">
        <v>220.1825</v>
      </c>
    </row>
    <row r="838" spans="1:6" x14ac:dyDescent="0.2">
      <c r="A838" s="1">
        <v>44028</v>
      </c>
      <c r="B838">
        <v>204.45</v>
      </c>
      <c r="C838">
        <v>235.37200000000001</v>
      </c>
      <c r="D838">
        <v>0.5</v>
      </c>
      <c r="E838">
        <v>0.5</v>
      </c>
      <c r="F838" s="8">
        <v>219.911</v>
      </c>
    </row>
    <row r="839" spans="1:6" x14ac:dyDescent="0.2">
      <c r="A839" s="1">
        <v>44027</v>
      </c>
      <c r="B839">
        <v>205.584</v>
      </c>
      <c r="C839">
        <v>235.0137</v>
      </c>
      <c r="D839">
        <v>0.5</v>
      </c>
      <c r="E839">
        <v>0.5</v>
      </c>
      <c r="F839" s="8">
        <v>220.29885000000002</v>
      </c>
    </row>
    <row r="840" spans="1:6" x14ac:dyDescent="0.2">
      <c r="A840" s="1">
        <v>44026</v>
      </c>
      <c r="B840">
        <v>203.42699999999999</v>
      </c>
      <c r="C840">
        <v>235.06559999999999</v>
      </c>
      <c r="D840">
        <v>0.5</v>
      </c>
      <c r="E840">
        <v>0.5</v>
      </c>
      <c r="F840" s="8">
        <v>219.24629999999999</v>
      </c>
    </row>
    <row r="841" spans="1:6" x14ac:dyDescent="0.2">
      <c r="A841" s="1">
        <v>44025</v>
      </c>
      <c r="B841">
        <v>202.435</v>
      </c>
      <c r="C841">
        <v>234.72139999999999</v>
      </c>
      <c r="D841">
        <v>0.5</v>
      </c>
      <c r="E841">
        <v>0.5</v>
      </c>
      <c r="F841" s="8">
        <v>218.57819999999998</v>
      </c>
    </row>
    <row r="842" spans="1:6" x14ac:dyDescent="0.2">
      <c r="A842" s="1">
        <v>44022</v>
      </c>
      <c r="B842">
        <v>203.85599999999999</v>
      </c>
      <c r="C842">
        <v>235.0343</v>
      </c>
      <c r="D842">
        <v>0.5</v>
      </c>
      <c r="E842">
        <v>0.5</v>
      </c>
      <c r="F842" s="8">
        <v>219.44515000000001</v>
      </c>
    </row>
    <row r="843" spans="1:6" x14ac:dyDescent="0.2">
      <c r="A843" s="1">
        <v>44021</v>
      </c>
      <c r="B843">
        <v>202.602</v>
      </c>
      <c r="C843">
        <v>235.12280000000001</v>
      </c>
      <c r="D843">
        <v>0.5</v>
      </c>
      <c r="E843">
        <v>0.5</v>
      </c>
      <c r="F843" s="8">
        <v>218.86240000000001</v>
      </c>
    </row>
    <row r="844" spans="1:6" x14ac:dyDescent="0.2">
      <c r="A844" s="1">
        <v>44020</v>
      </c>
      <c r="B844">
        <v>203.06700000000001</v>
      </c>
      <c r="C844">
        <v>234.7379</v>
      </c>
      <c r="D844">
        <v>0.5</v>
      </c>
      <c r="E844">
        <v>0.5</v>
      </c>
      <c r="F844" s="8">
        <v>218.90244999999999</v>
      </c>
    </row>
    <row r="845" spans="1:6" x14ac:dyDescent="0.2">
      <c r="A845" s="1">
        <v>44019</v>
      </c>
      <c r="B845">
        <v>202.965</v>
      </c>
      <c r="C845">
        <v>234.6532</v>
      </c>
      <c r="D845">
        <v>0.5</v>
      </c>
      <c r="E845">
        <v>0.5</v>
      </c>
      <c r="F845" s="8">
        <v>218.8091</v>
      </c>
    </row>
    <row r="846" spans="1:6" x14ac:dyDescent="0.2">
      <c r="A846" s="1">
        <v>44018</v>
      </c>
      <c r="B846">
        <v>204.297</v>
      </c>
      <c r="C846">
        <v>234.44319999999999</v>
      </c>
      <c r="D846">
        <v>0.5</v>
      </c>
      <c r="E846">
        <v>0.5</v>
      </c>
      <c r="F846" s="8">
        <v>219.37009999999998</v>
      </c>
    </row>
    <row r="847" spans="1:6" x14ac:dyDescent="0.2">
      <c r="A847" s="1">
        <v>44015</v>
      </c>
      <c r="B847">
        <v>202.21799999999999</v>
      </c>
      <c r="C847">
        <v>234.42009999999999</v>
      </c>
      <c r="D847">
        <v>0.5</v>
      </c>
      <c r="E847">
        <v>0.5</v>
      </c>
      <c r="F847" s="8">
        <v>218.31905</v>
      </c>
    </row>
    <row r="848" spans="1:6" x14ac:dyDescent="0.2">
      <c r="A848" s="1">
        <v>44014</v>
      </c>
      <c r="B848">
        <v>202.584</v>
      </c>
      <c r="C848">
        <v>234.39789999999999</v>
      </c>
      <c r="D848">
        <v>0.5</v>
      </c>
      <c r="E848">
        <v>0.5</v>
      </c>
      <c r="F848" s="8">
        <v>218.49095</v>
      </c>
    </row>
    <row r="849" spans="1:6" x14ac:dyDescent="0.2">
      <c r="A849" s="1">
        <v>44013</v>
      </c>
      <c r="B849">
        <v>200.51499999999999</v>
      </c>
      <c r="C849">
        <v>234.00559999999999</v>
      </c>
      <c r="D849">
        <v>0.5</v>
      </c>
      <c r="E849">
        <v>0.5</v>
      </c>
      <c r="F849" s="8">
        <v>217.26029999999997</v>
      </c>
    </row>
    <row r="850" spans="1:6" x14ac:dyDescent="0.2">
      <c r="A850" s="1">
        <v>44012</v>
      </c>
      <c r="B850">
        <v>200.179</v>
      </c>
      <c r="C850">
        <v>234.38650000000001</v>
      </c>
      <c r="D850">
        <v>0.5</v>
      </c>
      <c r="E850">
        <v>0.5</v>
      </c>
      <c r="F850" s="8">
        <v>217.28275000000002</v>
      </c>
    </row>
    <row r="851" spans="1:6" x14ac:dyDescent="0.2">
      <c r="A851" s="1">
        <v>44011</v>
      </c>
      <c r="B851">
        <v>197.619</v>
      </c>
      <c r="C851">
        <v>234.44030000000001</v>
      </c>
      <c r="D851">
        <v>0.5</v>
      </c>
      <c r="E851">
        <v>0.5</v>
      </c>
      <c r="F851" s="8">
        <v>216.02965</v>
      </c>
    </row>
    <row r="852" spans="1:6" x14ac:dyDescent="0.2">
      <c r="A852" s="1">
        <v>44008</v>
      </c>
      <c r="B852">
        <v>196.64099999999999</v>
      </c>
      <c r="C852">
        <v>234.44069999999999</v>
      </c>
      <c r="D852">
        <v>0.5</v>
      </c>
      <c r="E852">
        <v>0.5</v>
      </c>
      <c r="F852" s="8">
        <v>215.54084999999998</v>
      </c>
    </row>
    <row r="853" spans="1:6" x14ac:dyDescent="0.2">
      <c r="A853" s="1">
        <v>44007</v>
      </c>
      <c r="B853">
        <v>199.73599999999999</v>
      </c>
      <c r="C853">
        <v>234.2302</v>
      </c>
      <c r="D853">
        <v>0.5</v>
      </c>
      <c r="E853">
        <v>0.5</v>
      </c>
      <c r="F853" s="8">
        <v>216.98309999999998</v>
      </c>
    </row>
    <row r="854" spans="1:6" x14ac:dyDescent="0.2">
      <c r="A854" s="1">
        <v>44006</v>
      </c>
      <c r="B854">
        <v>197.43600000000001</v>
      </c>
      <c r="C854">
        <v>234.08029999999999</v>
      </c>
      <c r="D854">
        <v>0.5</v>
      </c>
      <c r="E854">
        <v>0.5</v>
      </c>
      <c r="F854" s="8">
        <v>215.75815</v>
      </c>
    </row>
    <row r="855" spans="1:6" x14ac:dyDescent="0.2">
      <c r="A855" s="1">
        <v>44005</v>
      </c>
      <c r="B855" t="e">
        <v>#N/A</v>
      </c>
      <c r="C855">
        <v>233.90260000000001</v>
      </c>
      <c r="D855">
        <v>0.5</v>
      </c>
      <c r="E855">
        <v>0.5</v>
      </c>
      <c r="F855" s="8" t="e">
        <v>#N/A</v>
      </c>
    </row>
    <row r="856" spans="1:6" x14ac:dyDescent="0.2">
      <c r="A856" s="1">
        <v>44004</v>
      </c>
      <c r="B856">
        <v>201.33199999999999</v>
      </c>
      <c r="C856">
        <v>234.1026</v>
      </c>
      <c r="D856">
        <v>0.5</v>
      </c>
      <c r="E856">
        <v>0.5</v>
      </c>
      <c r="F856" s="8">
        <v>217.71729999999999</v>
      </c>
    </row>
    <row r="857" spans="1:6" x14ac:dyDescent="0.2">
      <c r="A857" s="1">
        <v>44001</v>
      </c>
      <c r="B857">
        <v>201.69399999999999</v>
      </c>
      <c r="C857">
        <v>233.97280000000001</v>
      </c>
      <c r="D857">
        <v>0.5</v>
      </c>
      <c r="E857">
        <v>0.5</v>
      </c>
      <c r="F857" s="8">
        <v>217.83339999999998</v>
      </c>
    </row>
    <row r="858" spans="1:6" x14ac:dyDescent="0.2">
      <c r="A858" s="1">
        <v>44000</v>
      </c>
      <c r="B858">
        <v>201.654</v>
      </c>
      <c r="C858">
        <v>233.9701</v>
      </c>
      <c r="D858">
        <v>0.5</v>
      </c>
      <c r="E858">
        <v>0.5</v>
      </c>
      <c r="F858" s="8">
        <v>217.81205</v>
      </c>
    </row>
    <row r="859" spans="1:6" x14ac:dyDescent="0.2">
      <c r="A859" s="1">
        <v>43999</v>
      </c>
      <c r="B859">
        <v>201.80500000000001</v>
      </c>
      <c r="C859">
        <v>233.83670000000001</v>
      </c>
      <c r="D859">
        <v>0.5</v>
      </c>
      <c r="E859">
        <v>0.5</v>
      </c>
      <c r="F859" s="8">
        <v>217.82085000000001</v>
      </c>
    </row>
    <row r="860" spans="1:6" x14ac:dyDescent="0.2">
      <c r="A860" s="1">
        <v>43998</v>
      </c>
      <c r="B860">
        <v>201.64500000000001</v>
      </c>
      <c r="C860">
        <v>233.78960000000001</v>
      </c>
      <c r="D860">
        <v>0.5</v>
      </c>
      <c r="E860">
        <v>0.5</v>
      </c>
      <c r="F860" s="8">
        <v>217.71730000000002</v>
      </c>
    </row>
    <row r="861" spans="1:6" x14ac:dyDescent="0.2">
      <c r="A861" s="1">
        <v>43997</v>
      </c>
      <c r="B861">
        <v>196.667</v>
      </c>
      <c r="C861">
        <v>233.76949999999999</v>
      </c>
      <c r="D861">
        <v>0.5</v>
      </c>
      <c r="E861">
        <v>0.5</v>
      </c>
      <c r="F861" s="8">
        <v>215.21825000000001</v>
      </c>
    </row>
    <row r="862" spans="1:6" x14ac:dyDescent="0.2">
      <c r="A862" s="1">
        <v>43994</v>
      </c>
      <c r="B862">
        <v>196.523</v>
      </c>
      <c r="C862">
        <v>233.70490000000001</v>
      </c>
      <c r="D862">
        <v>0.5</v>
      </c>
      <c r="E862">
        <v>0.5</v>
      </c>
      <c r="F862" s="8">
        <v>215.11394999999999</v>
      </c>
    </row>
    <row r="863" spans="1:6" x14ac:dyDescent="0.2">
      <c r="A863" s="1">
        <v>43993</v>
      </c>
      <c r="B863">
        <v>193.30099999999999</v>
      </c>
      <c r="C863">
        <v>233.84399999999999</v>
      </c>
      <c r="D863">
        <v>0.5</v>
      </c>
      <c r="E863">
        <v>0.5</v>
      </c>
      <c r="F863" s="8">
        <v>213.57249999999999</v>
      </c>
    </row>
    <row r="864" spans="1:6" x14ac:dyDescent="0.2">
      <c r="A864" s="1">
        <v>43992</v>
      </c>
      <c r="B864">
        <v>203.953</v>
      </c>
      <c r="C864">
        <v>233.2456</v>
      </c>
      <c r="D864">
        <v>0.5</v>
      </c>
      <c r="E864">
        <v>0.5</v>
      </c>
      <c r="F864" s="8">
        <v>218.5993</v>
      </c>
    </row>
    <row r="865" spans="1:6" x14ac:dyDescent="0.2">
      <c r="A865" s="1">
        <v>43991</v>
      </c>
      <c r="B865">
        <v>204.62</v>
      </c>
      <c r="C865">
        <v>232.8741</v>
      </c>
      <c r="D865">
        <v>0.5</v>
      </c>
      <c r="E865">
        <v>0.5</v>
      </c>
      <c r="F865" s="8">
        <v>218.74705</v>
      </c>
    </row>
    <row r="866" spans="1:6" x14ac:dyDescent="0.2">
      <c r="A866" s="1">
        <v>43990</v>
      </c>
      <c r="B866">
        <v>206.74199999999999</v>
      </c>
      <c r="C866">
        <v>232.5419</v>
      </c>
      <c r="D866">
        <v>0.5</v>
      </c>
      <c r="E866">
        <v>0.5</v>
      </c>
      <c r="F866" s="8">
        <v>219.64195000000001</v>
      </c>
    </row>
    <row r="867" spans="1:6" x14ac:dyDescent="0.2">
      <c r="A867" s="1">
        <v>43987</v>
      </c>
      <c r="B867">
        <v>204.59200000000001</v>
      </c>
      <c r="C867">
        <v>232.13910000000001</v>
      </c>
      <c r="D867">
        <v>0.5</v>
      </c>
      <c r="E867">
        <v>0.5</v>
      </c>
      <c r="F867" s="8">
        <v>218.36555000000001</v>
      </c>
    </row>
    <row r="868" spans="1:6" x14ac:dyDescent="0.2">
      <c r="A868" s="1">
        <v>43986</v>
      </c>
      <c r="B868">
        <v>199.69900000000001</v>
      </c>
      <c r="C868">
        <v>232.40100000000001</v>
      </c>
      <c r="D868">
        <v>0.5</v>
      </c>
      <c r="E868">
        <v>0.5</v>
      </c>
      <c r="F868" s="8">
        <v>216.05</v>
      </c>
    </row>
    <row r="869" spans="1:6" x14ac:dyDescent="0.2">
      <c r="A869" s="1">
        <v>43985</v>
      </c>
      <c r="B869">
        <v>202.28200000000001</v>
      </c>
      <c r="C869">
        <v>232.62020000000001</v>
      </c>
      <c r="D869">
        <v>0.5</v>
      </c>
      <c r="E869">
        <v>0.5</v>
      </c>
      <c r="F869" s="8">
        <v>217.4511</v>
      </c>
    </row>
    <row r="870" spans="1:6" x14ac:dyDescent="0.2">
      <c r="A870" s="1">
        <v>43984</v>
      </c>
      <c r="B870">
        <v>199.70500000000001</v>
      </c>
      <c r="C870">
        <v>233.10149999999999</v>
      </c>
      <c r="D870">
        <v>0.5</v>
      </c>
      <c r="E870">
        <v>0.5</v>
      </c>
      <c r="F870" s="8">
        <v>216.40325000000001</v>
      </c>
    </row>
    <row r="871" spans="1:6" x14ac:dyDescent="0.2">
      <c r="A871" s="1">
        <v>43983</v>
      </c>
      <c r="B871" t="e">
        <v>#N/A</v>
      </c>
      <c r="C871">
        <v>233.09569999999999</v>
      </c>
      <c r="D871">
        <v>0.5</v>
      </c>
      <c r="E871">
        <v>0.5</v>
      </c>
      <c r="F871" s="8" t="e">
        <v>#N/A</v>
      </c>
    </row>
    <row r="872" spans="1:6" x14ac:dyDescent="0.2">
      <c r="A872" s="1">
        <v>43980</v>
      </c>
      <c r="B872">
        <v>197.17400000000001</v>
      </c>
      <c r="C872">
        <v>233.37190000000001</v>
      </c>
      <c r="D872">
        <v>0.5</v>
      </c>
      <c r="E872">
        <v>0.5</v>
      </c>
      <c r="F872" s="8">
        <v>215.27295000000001</v>
      </c>
    </row>
    <row r="873" spans="1:6" x14ac:dyDescent="0.2">
      <c r="A873" s="1">
        <v>43979</v>
      </c>
      <c r="B873">
        <v>198.429</v>
      </c>
      <c r="C873">
        <v>232.9692</v>
      </c>
      <c r="D873">
        <v>0.5</v>
      </c>
      <c r="E873">
        <v>0.5</v>
      </c>
      <c r="F873" s="8">
        <v>215.69909999999999</v>
      </c>
    </row>
    <row r="874" spans="1:6" x14ac:dyDescent="0.2">
      <c r="A874" s="1">
        <v>43978</v>
      </c>
      <c r="B874">
        <v>198.85599999999999</v>
      </c>
      <c r="C874">
        <v>232.97389999999999</v>
      </c>
      <c r="D874">
        <v>0.5</v>
      </c>
      <c r="E874">
        <v>0.5</v>
      </c>
      <c r="F874" s="8">
        <v>215.91494999999998</v>
      </c>
    </row>
    <row r="875" spans="1:6" x14ac:dyDescent="0.2">
      <c r="A875" s="1">
        <v>43977</v>
      </c>
      <c r="B875">
        <v>196.54499999999999</v>
      </c>
      <c r="C875">
        <v>232.7029</v>
      </c>
      <c r="D875">
        <v>0.5</v>
      </c>
      <c r="E875">
        <v>0.5</v>
      </c>
      <c r="F875" s="8">
        <v>214.62394999999998</v>
      </c>
    </row>
    <row r="876" spans="1:6" x14ac:dyDescent="0.2">
      <c r="A876" s="1">
        <v>43976</v>
      </c>
      <c r="B876">
        <v>195.14599999999999</v>
      </c>
      <c r="C876">
        <v>232.97499999999999</v>
      </c>
      <c r="D876">
        <v>0.5</v>
      </c>
      <c r="E876">
        <v>0.5</v>
      </c>
      <c r="F876" s="8">
        <v>214.06049999999999</v>
      </c>
    </row>
    <row r="877" spans="1:6" x14ac:dyDescent="0.2">
      <c r="A877" s="1">
        <v>43973</v>
      </c>
      <c r="B877">
        <v>194.26900000000001</v>
      </c>
      <c r="C877">
        <v>233.03909999999999</v>
      </c>
      <c r="D877">
        <v>0.5</v>
      </c>
      <c r="E877">
        <v>0.5</v>
      </c>
      <c r="F877" s="8">
        <v>213.65404999999998</v>
      </c>
    </row>
    <row r="878" spans="1:6" x14ac:dyDescent="0.2">
      <c r="A878" s="1">
        <v>43972</v>
      </c>
      <c r="B878" t="e">
        <v>#N/A</v>
      </c>
      <c r="C878">
        <v>232.91550000000001</v>
      </c>
      <c r="D878">
        <v>0.5</v>
      </c>
      <c r="E878">
        <v>0.5</v>
      </c>
      <c r="F878" s="8" t="e">
        <v>#N/A</v>
      </c>
    </row>
    <row r="879" spans="1:6" x14ac:dyDescent="0.2">
      <c r="A879" s="1">
        <v>43971</v>
      </c>
      <c r="B879">
        <v>194.33600000000001</v>
      </c>
      <c r="C879">
        <v>232.65299999999999</v>
      </c>
      <c r="D879">
        <v>0.5</v>
      </c>
      <c r="E879">
        <v>0.5</v>
      </c>
      <c r="F879" s="8">
        <v>213.49450000000002</v>
      </c>
    </row>
    <row r="880" spans="1:6" x14ac:dyDescent="0.2">
      <c r="A880" s="1">
        <v>43970</v>
      </c>
      <c r="B880">
        <v>192.27500000000001</v>
      </c>
      <c r="C880">
        <v>232.17769999999999</v>
      </c>
      <c r="D880">
        <v>0.5</v>
      </c>
      <c r="E880">
        <v>0.5</v>
      </c>
      <c r="F880" s="8">
        <v>212.22635</v>
      </c>
    </row>
    <row r="881" spans="1:6" x14ac:dyDescent="0.2">
      <c r="A881" s="1">
        <v>43969</v>
      </c>
      <c r="B881">
        <v>194.58600000000001</v>
      </c>
      <c r="C881">
        <v>231.88040000000001</v>
      </c>
      <c r="D881">
        <v>0.5</v>
      </c>
      <c r="E881">
        <v>0.5</v>
      </c>
      <c r="F881" s="8">
        <v>213.23320000000001</v>
      </c>
    </row>
    <row r="882" spans="1:6" x14ac:dyDescent="0.2">
      <c r="A882" s="1">
        <v>43966</v>
      </c>
      <c r="B882">
        <v>189.56899999999999</v>
      </c>
      <c r="C882">
        <v>232.25229999999999</v>
      </c>
      <c r="D882">
        <v>0.5</v>
      </c>
      <c r="E882">
        <v>0.5</v>
      </c>
      <c r="F882" s="8">
        <v>210.91064999999998</v>
      </c>
    </row>
    <row r="883" spans="1:6" x14ac:dyDescent="0.2">
      <c r="A883" s="1">
        <v>43965</v>
      </c>
      <c r="B883">
        <v>188.852</v>
      </c>
      <c r="C883">
        <v>232.2945</v>
      </c>
      <c r="D883">
        <v>0.5</v>
      </c>
      <c r="E883">
        <v>0.5</v>
      </c>
      <c r="F883" s="8">
        <v>210.57325</v>
      </c>
    </row>
    <row r="884" spans="1:6" x14ac:dyDescent="0.2">
      <c r="A884" s="1">
        <v>43964</v>
      </c>
      <c r="B884">
        <v>188.27500000000001</v>
      </c>
      <c r="C884">
        <v>232.16669999999999</v>
      </c>
      <c r="D884">
        <v>0.5</v>
      </c>
      <c r="E884">
        <v>0.5</v>
      </c>
      <c r="F884" s="8">
        <v>210.22084999999998</v>
      </c>
    </row>
    <row r="885" spans="1:6" x14ac:dyDescent="0.2">
      <c r="A885" s="1">
        <v>43963</v>
      </c>
      <c r="B885">
        <v>191.001</v>
      </c>
      <c r="C885">
        <v>231.87860000000001</v>
      </c>
      <c r="D885">
        <v>0.5</v>
      </c>
      <c r="E885">
        <v>0.5</v>
      </c>
      <c r="F885" s="8">
        <v>211.43979999999999</v>
      </c>
    </row>
    <row r="886" spans="1:6" x14ac:dyDescent="0.2">
      <c r="A886" s="1">
        <v>43962</v>
      </c>
      <c r="B886">
        <v>194.38800000000001</v>
      </c>
      <c r="C886">
        <v>231.52520000000001</v>
      </c>
      <c r="D886">
        <v>0.5</v>
      </c>
      <c r="E886">
        <v>0.5</v>
      </c>
      <c r="F886" s="8">
        <v>212.95660000000001</v>
      </c>
    </row>
    <row r="887" spans="1:6" x14ac:dyDescent="0.2">
      <c r="A887" s="1">
        <v>43959</v>
      </c>
      <c r="B887">
        <v>193.649</v>
      </c>
      <c r="C887">
        <v>231.9803</v>
      </c>
      <c r="D887">
        <v>0.5</v>
      </c>
      <c r="E887">
        <v>0.5</v>
      </c>
      <c r="F887" s="8">
        <v>212.81465</v>
      </c>
    </row>
    <row r="888" spans="1:6" x14ac:dyDescent="0.2">
      <c r="A888" s="1">
        <v>43958</v>
      </c>
      <c r="B888">
        <v>191.96799999999999</v>
      </c>
      <c r="C888">
        <v>232.26920000000001</v>
      </c>
      <c r="D888">
        <v>0.5</v>
      </c>
      <c r="E888">
        <v>0.5</v>
      </c>
      <c r="F888" s="8">
        <v>212.11860000000001</v>
      </c>
    </row>
    <row r="889" spans="1:6" x14ac:dyDescent="0.2">
      <c r="A889" s="1">
        <v>43957</v>
      </c>
      <c r="B889">
        <v>189.86</v>
      </c>
      <c r="C889">
        <v>231.83609999999999</v>
      </c>
      <c r="D889">
        <v>0.5</v>
      </c>
      <c r="E889">
        <v>0.5</v>
      </c>
      <c r="F889" s="8">
        <v>210.84805</v>
      </c>
    </row>
    <row r="890" spans="1:6" x14ac:dyDescent="0.2">
      <c r="A890" s="1">
        <v>43956</v>
      </c>
      <c r="B890">
        <v>190.09800000000001</v>
      </c>
      <c r="C890">
        <v>232.4845</v>
      </c>
      <c r="D890">
        <v>0.5</v>
      </c>
      <c r="E890">
        <v>0.5</v>
      </c>
      <c r="F890" s="8">
        <v>211.29124999999999</v>
      </c>
    </row>
    <row r="891" spans="1:6" x14ac:dyDescent="0.2">
      <c r="A891" s="1">
        <v>43955</v>
      </c>
      <c r="B891">
        <v>186.869</v>
      </c>
      <c r="C891">
        <v>232.53030000000001</v>
      </c>
      <c r="D891">
        <v>0.5</v>
      </c>
      <c r="E891">
        <v>0.5</v>
      </c>
      <c r="F891" s="8">
        <v>209.69965000000002</v>
      </c>
    </row>
    <row r="892" spans="1:6" x14ac:dyDescent="0.2">
      <c r="A892" s="1">
        <v>43952</v>
      </c>
      <c r="B892" t="e">
        <v>#N/A</v>
      </c>
      <c r="C892">
        <v>232.69489999999999</v>
      </c>
      <c r="D892">
        <v>0.5</v>
      </c>
      <c r="E892">
        <v>0.5</v>
      </c>
      <c r="F892" s="8" t="e">
        <v>#N/A</v>
      </c>
    </row>
    <row r="893" spans="1:6" x14ac:dyDescent="0.2">
      <c r="A893" s="1">
        <v>43951</v>
      </c>
      <c r="B893">
        <v>191.38300000000001</v>
      </c>
      <c r="C893">
        <v>232.86340000000001</v>
      </c>
      <c r="D893">
        <v>0.5</v>
      </c>
      <c r="E893">
        <v>0.5</v>
      </c>
      <c r="F893" s="8">
        <v>212.1232</v>
      </c>
    </row>
    <row r="894" spans="1:6" x14ac:dyDescent="0.2">
      <c r="A894" s="1">
        <v>43950</v>
      </c>
      <c r="B894">
        <v>194.82400000000001</v>
      </c>
      <c r="C894">
        <v>232.49789999999999</v>
      </c>
      <c r="D894">
        <v>0.5</v>
      </c>
      <c r="E894">
        <v>0.5</v>
      </c>
      <c r="F894" s="8">
        <v>213.66095000000001</v>
      </c>
    </row>
    <row r="895" spans="1:6" x14ac:dyDescent="0.2">
      <c r="A895" s="1">
        <v>43949</v>
      </c>
      <c r="B895">
        <v>190.74100000000001</v>
      </c>
      <c r="C895">
        <v>232.33949999999999</v>
      </c>
      <c r="D895">
        <v>0.5</v>
      </c>
      <c r="E895">
        <v>0.5</v>
      </c>
      <c r="F895" s="8">
        <v>211.54025000000001</v>
      </c>
    </row>
    <row r="896" spans="1:6" x14ac:dyDescent="0.2">
      <c r="A896" s="1">
        <v>43948</v>
      </c>
      <c r="B896">
        <v>190.511</v>
      </c>
      <c r="C896">
        <v>231.92060000000001</v>
      </c>
      <c r="D896">
        <v>0.5</v>
      </c>
      <c r="E896">
        <v>0.5</v>
      </c>
      <c r="F896" s="8">
        <v>211.2158</v>
      </c>
    </row>
    <row r="897" spans="1:6" x14ac:dyDescent="0.2">
      <c r="A897" s="1">
        <v>43945</v>
      </c>
      <c r="B897">
        <v>187.71299999999999</v>
      </c>
      <c r="C897">
        <v>232.18870000000001</v>
      </c>
      <c r="D897">
        <v>0.5</v>
      </c>
      <c r="E897">
        <v>0.5</v>
      </c>
      <c r="F897" s="8">
        <v>209.95085</v>
      </c>
    </row>
    <row r="898" spans="1:6" x14ac:dyDescent="0.2">
      <c r="A898" s="1">
        <v>43944</v>
      </c>
      <c r="B898">
        <v>186.19300000000001</v>
      </c>
      <c r="C898">
        <v>231.86320000000001</v>
      </c>
      <c r="D898">
        <v>0.5</v>
      </c>
      <c r="E898">
        <v>0.5</v>
      </c>
      <c r="F898" s="8">
        <v>209.02809999999999</v>
      </c>
    </row>
    <row r="899" spans="1:6" x14ac:dyDescent="0.2">
      <c r="A899" s="1">
        <v>43943</v>
      </c>
      <c r="B899">
        <v>185.625</v>
      </c>
      <c r="C899">
        <v>231.4143</v>
      </c>
      <c r="D899">
        <v>0.5</v>
      </c>
      <c r="E899">
        <v>0.5</v>
      </c>
      <c r="F899" s="8">
        <v>208.51965000000001</v>
      </c>
    </row>
    <row r="900" spans="1:6" x14ac:dyDescent="0.2">
      <c r="A900" s="1">
        <v>43942</v>
      </c>
      <c r="B900">
        <v>181.65799999999999</v>
      </c>
      <c r="C900">
        <v>231.61750000000001</v>
      </c>
      <c r="D900">
        <v>0.5</v>
      </c>
      <c r="E900">
        <v>0.5</v>
      </c>
      <c r="F900" s="8">
        <v>206.63774999999998</v>
      </c>
    </row>
    <row r="901" spans="1:6" x14ac:dyDescent="0.2">
      <c r="A901" s="1">
        <v>43941</v>
      </c>
      <c r="B901">
        <v>187.12100000000001</v>
      </c>
      <c r="C901">
        <v>231.48240000000001</v>
      </c>
      <c r="D901">
        <v>0.5</v>
      </c>
      <c r="E901">
        <v>0.5</v>
      </c>
      <c r="F901" s="8">
        <v>209.30170000000001</v>
      </c>
    </row>
    <row r="902" spans="1:6" x14ac:dyDescent="0.2">
      <c r="A902" s="1">
        <v>43938</v>
      </c>
      <c r="B902">
        <v>189.19399999999999</v>
      </c>
      <c r="C902">
        <v>231.67689999999999</v>
      </c>
      <c r="D902">
        <v>0.5</v>
      </c>
      <c r="E902">
        <v>0.5</v>
      </c>
      <c r="F902" s="8">
        <v>210.43545</v>
      </c>
    </row>
    <row r="903" spans="1:6" x14ac:dyDescent="0.2">
      <c r="A903" s="1">
        <v>43937</v>
      </c>
      <c r="B903">
        <v>184.87799999999999</v>
      </c>
      <c r="C903">
        <v>231.92080000000001</v>
      </c>
      <c r="D903">
        <v>0.5</v>
      </c>
      <c r="E903">
        <v>0.5</v>
      </c>
      <c r="F903" s="8">
        <v>208.39940000000001</v>
      </c>
    </row>
    <row r="904" spans="1:6" x14ac:dyDescent="0.2">
      <c r="A904" s="1">
        <v>43936</v>
      </c>
      <c r="B904">
        <v>183.55099999999999</v>
      </c>
      <c r="C904">
        <v>231.6189</v>
      </c>
      <c r="D904">
        <v>0.5</v>
      </c>
      <c r="E904">
        <v>0.5</v>
      </c>
      <c r="F904" s="8">
        <v>207.58494999999999</v>
      </c>
    </row>
    <row r="905" spans="1:6" x14ac:dyDescent="0.2">
      <c r="A905" s="1">
        <v>43935</v>
      </c>
      <c r="B905">
        <v>186.81800000000001</v>
      </c>
      <c r="C905">
        <v>230.89619999999999</v>
      </c>
      <c r="D905">
        <v>0.5</v>
      </c>
      <c r="E905">
        <v>0.5</v>
      </c>
      <c r="F905" s="8">
        <v>208.8571</v>
      </c>
    </row>
    <row r="906" spans="1:6" x14ac:dyDescent="0.2">
      <c r="A906" s="1">
        <v>43934</v>
      </c>
      <c r="B906" t="e">
        <v>#N/A</v>
      </c>
      <c r="C906">
        <v>230.69550000000001</v>
      </c>
      <c r="D906">
        <v>0.5</v>
      </c>
      <c r="E906">
        <v>0.5</v>
      </c>
      <c r="F906" s="8" t="e">
        <v>#N/A</v>
      </c>
    </row>
    <row r="907" spans="1:6" x14ac:dyDescent="0.2">
      <c r="A907" s="1">
        <v>43931</v>
      </c>
      <c r="B907" t="e">
        <v>#N/A</v>
      </c>
      <c r="C907">
        <v>230.4949</v>
      </c>
      <c r="D907">
        <v>0.5</v>
      </c>
      <c r="E907">
        <v>0.5</v>
      </c>
      <c r="F907" s="8" t="e">
        <v>#N/A</v>
      </c>
    </row>
    <row r="908" spans="1:6" x14ac:dyDescent="0.2">
      <c r="A908" s="1">
        <v>43930</v>
      </c>
      <c r="B908">
        <v>183.96600000000001</v>
      </c>
      <c r="C908">
        <v>230.48349999999999</v>
      </c>
      <c r="D908">
        <v>0.5</v>
      </c>
      <c r="E908">
        <v>0.5</v>
      </c>
      <c r="F908" s="8">
        <v>207.22475</v>
      </c>
    </row>
    <row r="909" spans="1:6" x14ac:dyDescent="0.2">
      <c r="A909" s="1">
        <v>43929</v>
      </c>
      <c r="B909">
        <v>182.36099999999999</v>
      </c>
      <c r="C909">
        <v>229.47730000000001</v>
      </c>
      <c r="D909">
        <v>0.5</v>
      </c>
      <c r="E909">
        <v>0.5</v>
      </c>
      <c r="F909" s="8">
        <v>205.91915</v>
      </c>
    </row>
    <row r="910" spans="1:6" x14ac:dyDescent="0.2">
      <c r="A910" s="1">
        <v>43928</v>
      </c>
      <c r="B910">
        <v>177.82400000000001</v>
      </c>
      <c r="C910">
        <v>229.2835</v>
      </c>
      <c r="D910">
        <v>0.5</v>
      </c>
      <c r="E910">
        <v>0.5</v>
      </c>
      <c r="F910" s="8">
        <v>203.55375000000001</v>
      </c>
    </row>
    <row r="911" spans="1:6" x14ac:dyDescent="0.2">
      <c r="A911" s="1">
        <v>43927</v>
      </c>
      <c r="B911">
        <v>178.16399999999999</v>
      </c>
      <c r="C911">
        <v>229.53909999999999</v>
      </c>
      <c r="D911">
        <v>0.5</v>
      </c>
      <c r="E911">
        <v>0.5</v>
      </c>
      <c r="F911" s="8">
        <v>203.85154999999997</v>
      </c>
    </row>
    <row r="912" spans="1:6" x14ac:dyDescent="0.2">
      <c r="A912" s="1">
        <v>43924</v>
      </c>
      <c r="B912">
        <v>168.024</v>
      </c>
      <c r="C912">
        <v>229.8203</v>
      </c>
      <c r="D912">
        <v>0.5</v>
      </c>
      <c r="E912">
        <v>0.5</v>
      </c>
      <c r="F912" s="8">
        <v>198.92214999999999</v>
      </c>
    </row>
    <row r="913" spans="1:6" x14ac:dyDescent="0.2">
      <c r="A913" s="1">
        <v>43923</v>
      </c>
      <c r="B913">
        <v>169.482</v>
      </c>
      <c r="C913">
        <v>229.7321</v>
      </c>
      <c r="D913">
        <v>0.5</v>
      </c>
      <c r="E913">
        <v>0.5</v>
      </c>
      <c r="F913" s="8">
        <v>199.60705000000002</v>
      </c>
    </row>
    <row r="914" spans="1:6" x14ac:dyDescent="0.2">
      <c r="A914" s="1">
        <v>43922</v>
      </c>
      <c r="B914">
        <v>166.505</v>
      </c>
      <c r="C914">
        <v>229.69820000000001</v>
      </c>
      <c r="D914">
        <v>0.5</v>
      </c>
      <c r="E914">
        <v>0.5</v>
      </c>
      <c r="F914" s="8">
        <v>198.10160000000002</v>
      </c>
    </row>
    <row r="915" spans="1:6" x14ac:dyDescent="0.2">
      <c r="A915" s="1">
        <v>43921</v>
      </c>
      <c r="B915">
        <v>172.42</v>
      </c>
      <c r="C915">
        <v>229.42760000000001</v>
      </c>
      <c r="D915">
        <v>0.5</v>
      </c>
      <c r="E915">
        <v>0.5</v>
      </c>
      <c r="F915" s="8">
        <v>200.9238</v>
      </c>
    </row>
    <row r="916" spans="1:6" x14ac:dyDescent="0.2">
      <c r="A916" s="1">
        <v>43920</v>
      </c>
      <c r="B916">
        <v>173.172</v>
      </c>
      <c r="C916">
        <v>229.8597</v>
      </c>
      <c r="D916">
        <v>0.5</v>
      </c>
      <c r="E916">
        <v>0.5</v>
      </c>
      <c r="F916" s="8">
        <v>201.51585</v>
      </c>
    </row>
    <row r="917" spans="1:6" x14ac:dyDescent="0.2">
      <c r="A917" s="1">
        <v>43917</v>
      </c>
      <c r="B917">
        <v>168.727</v>
      </c>
      <c r="C917">
        <v>229.2516</v>
      </c>
      <c r="D917">
        <v>0.5</v>
      </c>
      <c r="E917">
        <v>0.5</v>
      </c>
      <c r="F917" s="8">
        <v>198.98930000000001</v>
      </c>
    </row>
    <row r="918" spans="1:6" x14ac:dyDescent="0.2">
      <c r="A918" s="1">
        <v>43916</v>
      </c>
      <c r="B918">
        <v>173.73</v>
      </c>
      <c r="C918">
        <v>228.4709</v>
      </c>
      <c r="D918">
        <v>0.5</v>
      </c>
      <c r="E918">
        <v>0.5</v>
      </c>
      <c r="F918" s="8">
        <v>201.10045</v>
      </c>
    </row>
    <row r="919" spans="1:6" x14ac:dyDescent="0.2">
      <c r="A919" s="1">
        <v>43915</v>
      </c>
      <c r="B919">
        <v>168.357</v>
      </c>
      <c r="C919">
        <v>227.19550000000001</v>
      </c>
      <c r="D919">
        <v>0.5</v>
      </c>
      <c r="E919">
        <v>0.5</v>
      </c>
      <c r="F919" s="8">
        <v>197.77625</v>
      </c>
    </row>
    <row r="920" spans="1:6" x14ac:dyDescent="0.2">
      <c r="A920" s="1">
        <v>43914</v>
      </c>
      <c r="B920">
        <v>164.815</v>
      </c>
      <c r="C920">
        <v>227.0027</v>
      </c>
      <c r="D920">
        <v>0.5</v>
      </c>
      <c r="E920">
        <v>0.5</v>
      </c>
      <c r="F920" s="8">
        <v>195.90885</v>
      </c>
    </row>
    <row r="921" spans="1:6" x14ac:dyDescent="0.2">
      <c r="A921" s="1">
        <v>43913</v>
      </c>
      <c r="B921">
        <v>152.048</v>
      </c>
      <c r="C921">
        <v>226.9999</v>
      </c>
      <c r="D921">
        <v>0.5</v>
      </c>
      <c r="E921">
        <v>0.5</v>
      </c>
      <c r="F921" s="8">
        <v>189.52395000000001</v>
      </c>
    </row>
    <row r="922" spans="1:6" x14ac:dyDescent="0.2">
      <c r="A922" s="1">
        <v>43910</v>
      </c>
      <c r="B922">
        <v>157.71600000000001</v>
      </c>
      <c r="C922">
        <v>225.83359999999999</v>
      </c>
      <c r="D922">
        <v>0.5</v>
      </c>
      <c r="E922">
        <v>0.5</v>
      </c>
      <c r="F922" s="8">
        <v>191.7748</v>
      </c>
    </row>
    <row r="923" spans="1:6" x14ac:dyDescent="0.2">
      <c r="A923" s="1">
        <v>43909</v>
      </c>
      <c r="B923">
        <v>161.68299999999999</v>
      </c>
      <c r="C923">
        <v>224.21799999999999</v>
      </c>
      <c r="D923">
        <v>0.5</v>
      </c>
      <c r="E923">
        <v>0.5</v>
      </c>
      <c r="F923" s="8">
        <v>192.95049999999998</v>
      </c>
    </row>
    <row r="924" spans="1:6" x14ac:dyDescent="0.2">
      <c r="A924" s="1">
        <v>43908</v>
      </c>
      <c r="B924">
        <v>158.56399999999999</v>
      </c>
      <c r="C924">
        <v>224.64019999999999</v>
      </c>
      <c r="D924">
        <v>0.5</v>
      </c>
      <c r="E924">
        <v>0.5</v>
      </c>
      <c r="F924" s="8">
        <v>191.60210000000001</v>
      </c>
    </row>
    <row r="925" spans="1:6" x14ac:dyDescent="0.2">
      <c r="A925" s="1">
        <v>43907</v>
      </c>
      <c r="B925">
        <v>165.00200000000001</v>
      </c>
      <c r="C925">
        <v>228.0975</v>
      </c>
      <c r="D925">
        <v>0.5</v>
      </c>
      <c r="E925">
        <v>0.5</v>
      </c>
      <c r="F925" s="8">
        <v>196.54975000000002</v>
      </c>
    </row>
    <row r="926" spans="1:6" x14ac:dyDescent="0.2">
      <c r="A926" s="1">
        <v>43906</v>
      </c>
      <c r="B926">
        <v>156.10400000000001</v>
      </c>
      <c r="C926">
        <v>230.1121</v>
      </c>
      <c r="D926">
        <v>0.5</v>
      </c>
      <c r="E926">
        <v>0.5</v>
      </c>
      <c r="F926" s="8">
        <v>193.10804999999999</v>
      </c>
    </row>
    <row r="927" spans="1:6" x14ac:dyDescent="0.2">
      <c r="A927" s="1">
        <v>43903</v>
      </c>
      <c r="B927">
        <v>173.584</v>
      </c>
      <c r="C927">
        <v>230.23500000000001</v>
      </c>
      <c r="D927">
        <v>0.5</v>
      </c>
      <c r="E927">
        <v>0.5</v>
      </c>
      <c r="F927" s="8">
        <v>201.90950000000001</v>
      </c>
    </row>
    <row r="928" spans="1:6" x14ac:dyDescent="0.2">
      <c r="A928" s="1">
        <v>43902</v>
      </c>
      <c r="B928">
        <v>163.702</v>
      </c>
      <c r="C928">
        <v>231.8914</v>
      </c>
      <c r="D928">
        <v>0.5</v>
      </c>
      <c r="E928">
        <v>0.5</v>
      </c>
      <c r="F928" s="8">
        <v>197.79669999999999</v>
      </c>
    </row>
    <row r="929" spans="1:6" x14ac:dyDescent="0.2">
      <c r="A929" s="1">
        <v>43901</v>
      </c>
      <c r="B929">
        <v>178.56</v>
      </c>
      <c r="C929">
        <v>233.7662</v>
      </c>
      <c r="D929">
        <v>0.5</v>
      </c>
      <c r="E929">
        <v>0.5</v>
      </c>
      <c r="F929" s="8">
        <v>206.16309999999999</v>
      </c>
    </row>
    <row r="930" spans="1:6" x14ac:dyDescent="0.2">
      <c r="A930" s="1">
        <v>43900</v>
      </c>
      <c r="B930">
        <v>184.69900000000001</v>
      </c>
      <c r="C930">
        <v>234.46780000000001</v>
      </c>
      <c r="D930">
        <v>0.5</v>
      </c>
      <c r="E930">
        <v>0.5</v>
      </c>
      <c r="F930" s="8">
        <v>209.58340000000001</v>
      </c>
    </row>
    <row r="931" spans="1:6" x14ac:dyDescent="0.2">
      <c r="A931" s="1">
        <v>43899</v>
      </c>
      <c r="B931">
        <v>178.428</v>
      </c>
      <c r="C931">
        <v>236.60740000000001</v>
      </c>
      <c r="D931">
        <v>0.5</v>
      </c>
      <c r="E931">
        <v>0.5</v>
      </c>
      <c r="F931" s="8">
        <v>207.51769999999999</v>
      </c>
    </row>
    <row r="932" spans="1:6" x14ac:dyDescent="0.2">
      <c r="A932" s="1">
        <v>43896</v>
      </c>
      <c r="B932">
        <v>194.041</v>
      </c>
      <c r="C932">
        <v>236.1591</v>
      </c>
      <c r="D932">
        <v>0.5</v>
      </c>
      <c r="E932">
        <v>0.5</v>
      </c>
      <c r="F932" s="8">
        <v>215.10005000000001</v>
      </c>
    </row>
    <row r="933" spans="1:6" x14ac:dyDescent="0.2">
      <c r="A933" s="1">
        <v>43895</v>
      </c>
      <c r="B933">
        <v>200.078</v>
      </c>
      <c r="C933">
        <v>234.67779999999999</v>
      </c>
      <c r="D933">
        <v>0.5</v>
      </c>
      <c r="E933">
        <v>0.5</v>
      </c>
      <c r="F933" s="8">
        <v>217.37790000000001</v>
      </c>
    </row>
    <row r="934" spans="1:6" x14ac:dyDescent="0.2">
      <c r="A934" s="1">
        <v>43894</v>
      </c>
      <c r="B934">
        <v>205.59100000000001</v>
      </c>
      <c r="C934">
        <v>234.4665</v>
      </c>
      <c r="D934">
        <v>0.5</v>
      </c>
      <c r="E934">
        <v>0.5</v>
      </c>
      <c r="F934" s="8">
        <v>220.02875</v>
      </c>
    </row>
    <row r="935" spans="1:6" x14ac:dyDescent="0.2">
      <c r="A935" s="1">
        <v>43893</v>
      </c>
      <c r="B935">
        <v>199.1</v>
      </c>
      <c r="C935">
        <v>234.10059999999999</v>
      </c>
      <c r="D935">
        <v>0.5</v>
      </c>
      <c r="E935">
        <v>0.5</v>
      </c>
      <c r="F935" s="8">
        <v>216.6003</v>
      </c>
    </row>
    <row r="936" spans="1:6" x14ac:dyDescent="0.2">
      <c r="A936" s="1">
        <v>43892</v>
      </c>
      <c r="B936">
        <v>202.94900000000001</v>
      </c>
      <c r="C936">
        <v>233.66200000000001</v>
      </c>
      <c r="D936">
        <v>0.5</v>
      </c>
      <c r="E936">
        <v>0.5</v>
      </c>
      <c r="F936" s="8">
        <v>218.30549999999999</v>
      </c>
    </row>
    <row r="937" spans="1:6" x14ac:dyDescent="0.2">
      <c r="A937" s="1">
        <v>43889</v>
      </c>
      <c r="B937">
        <v>199.041</v>
      </c>
      <c r="C937">
        <v>233.50810000000001</v>
      </c>
      <c r="D937">
        <v>0.5</v>
      </c>
      <c r="E937">
        <v>0.5</v>
      </c>
      <c r="F937" s="8">
        <v>216.27455</v>
      </c>
    </row>
    <row r="938" spans="1:6" x14ac:dyDescent="0.2">
      <c r="A938" s="1">
        <v>43888</v>
      </c>
      <c r="B938">
        <v>202.37200000000001</v>
      </c>
      <c r="C938">
        <v>232.53649999999999</v>
      </c>
      <c r="D938">
        <v>0.5</v>
      </c>
      <c r="E938">
        <v>0.5</v>
      </c>
      <c r="F938" s="8">
        <v>217.45425</v>
      </c>
    </row>
    <row r="939" spans="1:6" x14ac:dyDescent="0.2">
      <c r="A939" s="1">
        <v>43887</v>
      </c>
      <c r="B939">
        <v>212.26300000000001</v>
      </c>
      <c r="C939">
        <v>232.602</v>
      </c>
      <c r="D939">
        <v>0.5</v>
      </c>
      <c r="E939">
        <v>0.5</v>
      </c>
      <c r="F939" s="8">
        <v>222.4325</v>
      </c>
    </row>
    <row r="940" spans="1:6" x14ac:dyDescent="0.2">
      <c r="A940" s="1">
        <v>43886</v>
      </c>
      <c r="B940">
        <v>213.298</v>
      </c>
      <c r="C940">
        <v>232.70760000000001</v>
      </c>
      <c r="D940">
        <v>0.5</v>
      </c>
      <c r="E940">
        <v>0.5</v>
      </c>
      <c r="F940" s="8">
        <v>223.00280000000001</v>
      </c>
    </row>
    <row r="941" spans="1:6" x14ac:dyDescent="0.2">
      <c r="A941" s="1">
        <v>43885</v>
      </c>
      <c r="B941">
        <v>219.22399999999999</v>
      </c>
      <c r="C941">
        <v>232.38579999999999</v>
      </c>
      <c r="D941">
        <v>0.5</v>
      </c>
      <c r="E941">
        <v>0.5</v>
      </c>
      <c r="F941" s="8">
        <v>225.80489999999998</v>
      </c>
    </row>
    <row r="942" spans="1:6" x14ac:dyDescent="0.2">
      <c r="A942" s="1">
        <v>43882</v>
      </c>
      <c r="B942">
        <v>226.09399999999999</v>
      </c>
      <c r="C942">
        <v>231.90889999999999</v>
      </c>
      <c r="D942">
        <v>0.5</v>
      </c>
      <c r="E942">
        <v>0.5</v>
      </c>
      <c r="F942" s="8">
        <v>229.00144999999998</v>
      </c>
    </row>
    <row r="943" spans="1:6" x14ac:dyDescent="0.2">
      <c r="A943" s="1">
        <v>43881</v>
      </c>
      <c r="B943">
        <v>228.75399999999999</v>
      </c>
      <c r="C943">
        <v>231.4315</v>
      </c>
      <c r="D943">
        <v>0.5</v>
      </c>
      <c r="E943">
        <v>0.5</v>
      </c>
      <c r="F943" s="8">
        <v>230.09275</v>
      </c>
    </row>
    <row r="944" spans="1:6" x14ac:dyDescent="0.2">
      <c r="A944" s="1">
        <v>43880</v>
      </c>
      <c r="B944">
        <v>230.03</v>
      </c>
      <c r="C944">
        <v>231.053</v>
      </c>
      <c r="D944">
        <v>0.5</v>
      </c>
      <c r="E944">
        <v>0.5</v>
      </c>
      <c r="F944" s="8">
        <v>230.54149999999998</v>
      </c>
    </row>
    <row r="945" spans="1:6" x14ac:dyDescent="0.2">
      <c r="A945" s="1">
        <v>43879</v>
      </c>
      <c r="B945">
        <v>228.46100000000001</v>
      </c>
      <c r="C945">
        <v>231.08789999999999</v>
      </c>
      <c r="D945">
        <v>0.5</v>
      </c>
      <c r="E945">
        <v>0.5</v>
      </c>
      <c r="F945" s="8">
        <v>229.77445</v>
      </c>
    </row>
    <row r="946" spans="1:6" x14ac:dyDescent="0.2">
      <c r="A946" s="1">
        <v>43878</v>
      </c>
      <c r="B946">
        <v>229.173</v>
      </c>
      <c r="C946">
        <v>230.81620000000001</v>
      </c>
      <c r="D946">
        <v>0.5</v>
      </c>
      <c r="E946">
        <v>0.5</v>
      </c>
      <c r="F946" s="8">
        <v>229.99459999999999</v>
      </c>
    </row>
    <row r="947" spans="1:6" x14ac:dyDescent="0.2">
      <c r="A947" s="1">
        <v>43875</v>
      </c>
      <c r="B947">
        <v>228.91900000000001</v>
      </c>
      <c r="C947">
        <v>230.78749999999999</v>
      </c>
      <c r="D947">
        <v>0.5</v>
      </c>
      <c r="E947">
        <v>0.5</v>
      </c>
      <c r="F947" s="8">
        <v>229.85325</v>
      </c>
    </row>
    <row r="948" spans="1:6" x14ac:dyDescent="0.2">
      <c r="A948" s="1">
        <v>43874</v>
      </c>
      <c r="B948">
        <v>228.71700000000001</v>
      </c>
      <c r="C948">
        <v>230.60640000000001</v>
      </c>
      <c r="D948">
        <v>0.5</v>
      </c>
      <c r="E948">
        <v>0.5</v>
      </c>
      <c r="F948" s="8">
        <v>229.6617</v>
      </c>
    </row>
    <row r="949" spans="1:6" x14ac:dyDescent="0.2">
      <c r="A949" s="1">
        <v>43873</v>
      </c>
      <c r="B949">
        <v>228.20500000000001</v>
      </c>
      <c r="C949">
        <v>230.5197</v>
      </c>
      <c r="D949">
        <v>0.5</v>
      </c>
      <c r="E949">
        <v>0.5</v>
      </c>
      <c r="F949" s="8">
        <v>229.36234999999999</v>
      </c>
    </row>
    <row r="950" spans="1:6" x14ac:dyDescent="0.2">
      <c r="A950" s="1">
        <v>43872</v>
      </c>
      <c r="B950">
        <v>226.506</v>
      </c>
      <c r="C950">
        <v>230.79230000000001</v>
      </c>
      <c r="D950">
        <v>0.5</v>
      </c>
      <c r="E950">
        <v>0.5</v>
      </c>
      <c r="F950" s="8">
        <v>228.64915000000002</v>
      </c>
    </row>
    <row r="951" spans="1:6" x14ac:dyDescent="0.2">
      <c r="A951" s="1">
        <v>43871</v>
      </c>
      <c r="B951">
        <v>225.56700000000001</v>
      </c>
      <c r="C951">
        <v>231.04910000000001</v>
      </c>
      <c r="D951">
        <v>0.5</v>
      </c>
      <c r="E951">
        <v>0.5</v>
      </c>
      <c r="F951" s="8">
        <v>228.30805000000001</v>
      </c>
    </row>
    <row r="952" spans="1:6" x14ac:dyDescent="0.2">
      <c r="A952" s="1">
        <v>43868</v>
      </c>
      <c r="B952">
        <v>223.96600000000001</v>
      </c>
      <c r="C952">
        <v>230.7261</v>
      </c>
      <c r="D952">
        <v>0.5</v>
      </c>
      <c r="E952">
        <v>0.5</v>
      </c>
      <c r="F952" s="8">
        <v>227.34604999999999</v>
      </c>
    </row>
    <row r="953" spans="1:6" x14ac:dyDescent="0.2">
      <c r="A953" s="1">
        <v>43867</v>
      </c>
      <c r="B953">
        <v>224.78100000000001</v>
      </c>
      <c r="C953">
        <v>230.12200000000001</v>
      </c>
      <c r="D953">
        <v>0.5</v>
      </c>
      <c r="E953">
        <v>0.5</v>
      </c>
      <c r="F953" s="8">
        <v>227.45150000000001</v>
      </c>
    </row>
    <row r="954" spans="1:6" x14ac:dyDescent="0.2">
      <c r="A954" s="1">
        <v>43866</v>
      </c>
      <c r="B954">
        <v>223.21199999999999</v>
      </c>
      <c r="C954">
        <v>230.07939999999999</v>
      </c>
      <c r="D954">
        <v>0.5</v>
      </c>
      <c r="E954">
        <v>0.5</v>
      </c>
      <c r="F954" s="8">
        <v>226.64569999999998</v>
      </c>
    </row>
    <row r="955" spans="1:6" x14ac:dyDescent="0.2">
      <c r="A955" s="1">
        <v>43865</v>
      </c>
      <c r="B955">
        <v>220.47</v>
      </c>
      <c r="C955">
        <v>230.51009999999999</v>
      </c>
      <c r="D955">
        <v>0.5</v>
      </c>
      <c r="E955">
        <v>0.5</v>
      </c>
      <c r="F955" s="8">
        <v>225.49005</v>
      </c>
    </row>
    <row r="956" spans="1:6" x14ac:dyDescent="0.2">
      <c r="A956" s="1">
        <v>43864</v>
      </c>
      <c r="B956">
        <v>217.15</v>
      </c>
      <c r="C956">
        <v>231.0686</v>
      </c>
      <c r="D956">
        <v>0.5</v>
      </c>
      <c r="E956">
        <v>0.5</v>
      </c>
      <c r="F956" s="8">
        <v>224.10930000000002</v>
      </c>
    </row>
    <row r="957" spans="1:6" x14ac:dyDescent="0.2">
      <c r="A957" s="1">
        <v>43861</v>
      </c>
      <c r="B957">
        <v>215.83699999999999</v>
      </c>
      <c r="C957">
        <v>231.0659</v>
      </c>
      <c r="D957">
        <v>0.5</v>
      </c>
      <c r="E957">
        <v>0.5</v>
      </c>
      <c r="F957" s="8">
        <v>223.45144999999999</v>
      </c>
    </row>
    <row r="958" spans="1:6" x14ac:dyDescent="0.2">
      <c r="A958" s="1">
        <v>43860</v>
      </c>
      <c r="B958">
        <v>219.49600000000001</v>
      </c>
      <c r="C958">
        <v>230.77379999999999</v>
      </c>
      <c r="D958">
        <v>0.5</v>
      </c>
      <c r="E958">
        <v>0.5</v>
      </c>
      <c r="F958" s="8">
        <v>225.13490000000002</v>
      </c>
    </row>
    <row r="959" spans="1:6" x14ac:dyDescent="0.2">
      <c r="A959" s="1">
        <v>43859</v>
      </c>
      <c r="B959">
        <v>220.364</v>
      </c>
      <c r="C959">
        <v>230.53819999999999</v>
      </c>
      <c r="D959">
        <v>0.5</v>
      </c>
      <c r="E959">
        <v>0.5</v>
      </c>
      <c r="F959" s="8">
        <v>225.4511</v>
      </c>
    </row>
    <row r="960" spans="1:6" x14ac:dyDescent="0.2">
      <c r="A960" s="1">
        <v>43858</v>
      </c>
      <c r="B960">
        <v>220.23099999999999</v>
      </c>
      <c r="C960">
        <v>230.1414</v>
      </c>
      <c r="D960">
        <v>0.5</v>
      </c>
      <c r="E960">
        <v>0.5</v>
      </c>
      <c r="F960" s="8">
        <v>225.18619999999999</v>
      </c>
    </row>
    <row r="961" spans="1:6" x14ac:dyDescent="0.2">
      <c r="A961" s="1">
        <v>43857</v>
      </c>
      <c r="B961">
        <v>218.46799999999999</v>
      </c>
      <c r="C961">
        <v>230.44499999999999</v>
      </c>
      <c r="D961">
        <v>0.5</v>
      </c>
      <c r="E961">
        <v>0.5</v>
      </c>
      <c r="F961" s="8">
        <v>224.45650000000001</v>
      </c>
    </row>
    <row r="962" spans="1:6" x14ac:dyDescent="0.2">
      <c r="A962" s="1">
        <v>43854</v>
      </c>
      <c r="B962">
        <v>221.852</v>
      </c>
      <c r="C962">
        <v>229.71010000000001</v>
      </c>
      <c r="D962">
        <v>0.5</v>
      </c>
      <c r="E962">
        <v>0.5</v>
      </c>
      <c r="F962" s="8">
        <v>225.78104999999999</v>
      </c>
    </row>
    <row r="963" spans="1:6" x14ac:dyDescent="0.2">
      <c r="A963" s="1">
        <v>43853</v>
      </c>
      <c r="B963">
        <v>222.44200000000001</v>
      </c>
      <c r="C963">
        <v>229.34139999999999</v>
      </c>
      <c r="D963">
        <v>0.5</v>
      </c>
      <c r="E963">
        <v>0.5</v>
      </c>
      <c r="F963" s="8">
        <v>225.89170000000001</v>
      </c>
    </row>
    <row r="964" spans="1:6" x14ac:dyDescent="0.2">
      <c r="A964" s="1">
        <v>43852</v>
      </c>
      <c r="B964">
        <v>222.21600000000001</v>
      </c>
      <c r="C964">
        <v>228.84209999999999</v>
      </c>
      <c r="D964">
        <v>0.5</v>
      </c>
      <c r="E964">
        <v>0.5</v>
      </c>
      <c r="F964" s="8">
        <v>225.52904999999998</v>
      </c>
    </row>
    <row r="965" spans="1:6" x14ac:dyDescent="0.2">
      <c r="A965" s="1">
        <v>43851</v>
      </c>
      <c r="B965">
        <v>221.68</v>
      </c>
      <c r="C965">
        <v>228.71199999999999</v>
      </c>
      <c r="D965">
        <v>0.5</v>
      </c>
      <c r="E965">
        <v>0.5</v>
      </c>
      <c r="F965" s="8">
        <v>225.196</v>
      </c>
    </row>
    <row r="966" spans="1:6" x14ac:dyDescent="0.2">
      <c r="A966" s="1">
        <v>43850</v>
      </c>
      <c r="B966">
        <v>222.51900000000001</v>
      </c>
      <c r="C966">
        <v>228.1328</v>
      </c>
      <c r="D966">
        <v>0.5</v>
      </c>
      <c r="E966">
        <v>0.5</v>
      </c>
      <c r="F966" s="8">
        <v>225.32589999999999</v>
      </c>
    </row>
    <row r="967" spans="1:6" x14ac:dyDescent="0.2">
      <c r="A967" s="1">
        <v>43847</v>
      </c>
      <c r="B967">
        <v>222.31200000000001</v>
      </c>
      <c r="C967">
        <v>228.14109999999999</v>
      </c>
      <c r="D967">
        <v>0.5</v>
      </c>
      <c r="E967">
        <v>0.5</v>
      </c>
      <c r="F967" s="8">
        <v>225.22655</v>
      </c>
    </row>
    <row r="968" spans="1:6" x14ac:dyDescent="0.2">
      <c r="A968" s="1">
        <v>43846</v>
      </c>
      <c r="B968">
        <v>220.52799999999999</v>
      </c>
      <c r="C968">
        <v>228.22139999999999</v>
      </c>
      <c r="D968">
        <v>0.5</v>
      </c>
      <c r="E968">
        <v>0.5</v>
      </c>
      <c r="F968" s="8">
        <v>224.37469999999999</v>
      </c>
    </row>
    <row r="969" spans="1:6" x14ac:dyDescent="0.2">
      <c r="A969" s="1">
        <v>43845</v>
      </c>
      <c r="B969">
        <v>219.03899999999999</v>
      </c>
      <c r="C969">
        <v>228.2724</v>
      </c>
      <c r="D969">
        <v>0.5</v>
      </c>
      <c r="E969">
        <v>0.5</v>
      </c>
      <c r="F969" s="8">
        <v>223.6557</v>
      </c>
    </row>
    <row r="970" spans="1:6" x14ac:dyDescent="0.2">
      <c r="A970" s="1">
        <v>43844</v>
      </c>
      <c r="B970">
        <v>219.30199999999999</v>
      </c>
      <c r="C970">
        <v>227.94059999999999</v>
      </c>
      <c r="D970">
        <v>0.5</v>
      </c>
      <c r="E970">
        <v>0.5</v>
      </c>
      <c r="F970" s="8">
        <v>223.62129999999999</v>
      </c>
    </row>
    <row r="971" spans="1:6" x14ac:dyDescent="0.2">
      <c r="A971" s="1">
        <v>43843</v>
      </c>
      <c r="B971">
        <v>219.03299999999999</v>
      </c>
      <c r="C971">
        <v>227.7756</v>
      </c>
      <c r="D971">
        <v>0.5</v>
      </c>
      <c r="E971">
        <v>0.5</v>
      </c>
      <c r="F971" s="8">
        <v>223.40429999999998</v>
      </c>
    </row>
    <row r="972" spans="1:6" x14ac:dyDescent="0.2">
      <c r="A972" s="1">
        <v>43840</v>
      </c>
      <c r="B972">
        <v>218.46</v>
      </c>
      <c r="C972">
        <v>227.98670000000001</v>
      </c>
      <c r="D972">
        <v>0.5</v>
      </c>
      <c r="E972">
        <v>0.5</v>
      </c>
      <c r="F972" s="8">
        <v>223.22335000000001</v>
      </c>
    </row>
    <row r="973" spans="1:6" x14ac:dyDescent="0.2">
      <c r="A973" s="1">
        <v>43839</v>
      </c>
      <c r="B973">
        <v>218.88200000000001</v>
      </c>
      <c r="C973">
        <v>227.67230000000001</v>
      </c>
      <c r="D973">
        <v>0.5</v>
      </c>
      <c r="E973">
        <v>0.5</v>
      </c>
      <c r="F973" s="8">
        <v>223.27715000000001</v>
      </c>
    </row>
    <row r="974" spans="1:6" x14ac:dyDescent="0.2">
      <c r="A974" s="1">
        <v>43838</v>
      </c>
      <c r="B974">
        <v>217.36</v>
      </c>
      <c r="C974">
        <v>227.71199999999999</v>
      </c>
      <c r="D974">
        <v>0.5</v>
      </c>
      <c r="E974">
        <v>0.5</v>
      </c>
      <c r="F974" s="8">
        <v>222.536</v>
      </c>
    </row>
    <row r="975" spans="1:6" x14ac:dyDescent="0.2">
      <c r="A975" s="1">
        <v>43837</v>
      </c>
      <c r="B975">
        <v>216.51900000000001</v>
      </c>
      <c r="C975">
        <v>228.02080000000001</v>
      </c>
      <c r="D975">
        <v>0.5</v>
      </c>
      <c r="E975">
        <v>0.5</v>
      </c>
      <c r="F975" s="8">
        <v>222.26990000000001</v>
      </c>
    </row>
    <row r="976" spans="1:6" x14ac:dyDescent="0.2">
      <c r="A976" s="1">
        <v>43836</v>
      </c>
      <c r="B976">
        <v>215.77799999999999</v>
      </c>
      <c r="C976">
        <v>228.27019999999999</v>
      </c>
      <c r="D976">
        <v>0.5</v>
      </c>
      <c r="E976">
        <v>0.5</v>
      </c>
      <c r="F976" s="8">
        <v>222.02409999999998</v>
      </c>
    </row>
    <row r="977" spans="1:6" x14ac:dyDescent="0.2">
      <c r="A977" s="1">
        <v>43833</v>
      </c>
      <c r="B977">
        <v>216.12700000000001</v>
      </c>
      <c r="C977">
        <v>228.39930000000001</v>
      </c>
      <c r="D977">
        <v>0.5</v>
      </c>
      <c r="E977">
        <v>0.5</v>
      </c>
      <c r="F977" s="8">
        <v>222.26315</v>
      </c>
    </row>
    <row r="978" spans="1:6" x14ac:dyDescent="0.2">
      <c r="A978" s="1">
        <v>43832</v>
      </c>
      <c r="B978">
        <v>216.6</v>
      </c>
      <c r="C978">
        <v>227.6815</v>
      </c>
      <c r="D978">
        <v>0.5</v>
      </c>
      <c r="E978">
        <v>0.5</v>
      </c>
      <c r="F978" s="8">
        <v>222.14075</v>
      </c>
    </row>
    <row r="979" spans="1:6" x14ac:dyDescent="0.2">
      <c r="A979" s="1">
        <v>43831</v>
      </c>
      <c r="B979" t="e">
        <v>#N/A</v>
      </c>
      <c r="C979" t="e">
        <v>#N/A</v>
      </c>
      <c r="D979">
        <v>0.5</v>
      </c>
      <c r="E979">
        <v>0.5</v>
      </c>
      <c r="F979" s="8" t="e">
        <v>#N/A</v>
      </c>
    </row>
    <row r="980" spans="1:6" x14ac:dyDescent="0.2">
      <c r="A980" s="1">
        <v>43830</v>
      </c>
      <c r="B980">
        <v>214.548</v>
      </c>
      <c r="C980">
        <v>227.3486</v>
      </c>
      <c r="D980">
        <v>0.5</v>
      </c>
      <c r="E980">
        <v>0.5</v>
      </c>
      <c r="F980" s="8">
        <v>220.94830000000002</v>
      </c>
    </row>
    <row r="981" spans="1:6" x14ac:dyDescent="0.2">
      <c r="A981" s="1">
        <v>43829</v>
      </c>
      <c r="B981">
        <v>214.48500000000001</v>
      </c>
      <c r="C981">
        <v>227.40729999999999</v>
      </c>
      <c r="D981">
        <v>0.5</v>
      </c>
      <c r="E981">
        <v>0.5</v>
      </c>
      <c r="F981" s="8">
        <v>220.94614999999999</v>
      </c>
    </row>
    <row r="982" spans="1:6" x14ac:dyDescent="0.2">
      <c r="A982" s="1">
        <v>43826</v>
      </c>
      <c r="B982">
        <v>216.328</v>
      </c>
      <c r="C982">
        <v>227.79599999999999</v>
      </c>
      <c r="D982">
        <v>0.5</v>
      </c>
      <c r="E982">
        <v>0.5</v>
      </c>
      <c r="F982" s="8">
        <v>222.06200000000001</v>
      </c>
    </row>
    <row r="983" spans="1:6" x14ac:dyDescent="0.2">
      <c r="A983" s="1">
        <v>43825</v>
      </c>
      <c r="B983" t="e">
        <v>#N/A</v>
      </c>
      <c r="C983">
        <v>227.51240000000001</v>
      </c>
      <c r="D983">
        <v>0.5</v>
      </c>
      <c r="E983">
        <v>0.5</v>
      </c>
      <c r="F983" s="8" t="e">
        <v>#N/A</v>
      </c>
    </row>
    <row r="984" spans="1:6" x14ac:dyDescent="0.2">
      <c r="A984" s="1">
        <v>43824</v>
      </c>
      <c r="B984" t="e">
        <v>#N/A</v>
      </c>
      <c r="C984">
        <v>227.49189999999999</v>
      </c>
      <c r="D984">
        <v>0.5</v>
      </c>
      <c r="E984">
        <v>0.5</v>
      </c>
      <c r="F984" s="8" t="e">
        <v>#N/A</v>
      </c>
    </row>
    <row r="985" spans="1:6" x14ac:dyDescent="0.2">
      <c r="A985" s="1">
        <v>43823</v>
      </c>
      <c r="B985" t="e">
        <v>#N/A</v>
      </c>
      <c r="C985">
        <v>227.41820000000001</v>
      </c>
      <c r="D985">
        <v>0.5</v>
      </c>
      <c r="E985">
        <v>0.5</v>
      </c>
      <c r="F985" s="8" t="e">
        <v>#N/A</v>
      </c>
    </row>
    <row r="986" spans="1:6" x14ac:dyDescent="0.2">
      <c r="A986" s="1">
        <v>43822</v>
      </c>
      <c r="B986">
        <v>216.49799999999999</v>
      </c>
      <c r="C986">
        <v>227.2824</v>
      </c>
      <c r="D986">
        <v>0.5</v>
      </c>
      <c r="E986">
        <v>0.5</v>
      </c>
      <c r="F986" s="8">
        <v>221.89019999999999</v>
      </c>
    </row>
    <row r="987" spans="1:6" x14ac:dyDescent="0.2">
      <c r="A987" s="1">
        <v>43819</v>
      </c>
      <c r="B987">
        <v>216.46600000000001</v>
      </c>
      <c r="C987">
        <v>227.4015</v>
      </c>
      <c r="D987">
        <v>0.5</v>
      </c>
      <c r="E987">
        <v>0.5</v>
      </c>
      <c r="F987" s="8">
        <v>221.93375</v>
      </c>
    </row>
    <row r="988" spans="1:6" x14ac:dyDescent="0.2">
      <c r="A988" s="1">
        <v>43818</v>
      </c>
      <c r="B988">
        <v>215.006</v>
      </c>
      <c r="C988">
        <v>227.42339999999999</v>
      </c>
      <c r="D988">
        <v>0.5</v>
      </c>
      <c r="E988">
        <v>0.5</v>
      </c>
      <c r="F988" s="8">
        <v>221.21469999999999</v>
      </c>
    </row>
    <row r="989" spans="1:6" x14ac:dyDescent="0.2">
      <c r="A989" s="1">
        <v>43817</v>
      </c>
      <c r="B989">
        <v>214.14500000000001</v>
      </c>
      <c r="C989">
        <v>227.4579</v>
      </c>
      <c r="D989">
        <v>0.5</v>
      </c>
      <c r="E989">
        <v>0.5</v>
      </c>
      <c r="F989" s="8">
        <v>220.80144999999999</v>
      </c>
    </row>
    <row r="990" spans="1:6" x14ac:dyDescent="0.2">
      <c r="A990" s="1">
        <v>43816</v>
      </c>
      <c r="B990">
        <v>213.923</v>
      </c>
      <c r="C990">
        <v>227.7835</v>
      </c>
      <c r="D990">
        <v>0.5</v>
      </c>
      <c r="E990">
        <v>0.5</v>
      </c>
      <c r="F990" s="8">
        <v>220.85325</v>
      </c>
    </row>
    <row r="991" spans="1:6" x14ac:dyDescent="0.2">
      <c r="A991" s="1">
        <v>43815</v>
      </c>
      <c r="B991">
        <v>214.30699999999999</v>
      </c>
      <c r="C991">
        <v>227.6653</v>
      </c>
      <c r="D991">
        <v>0.5</v>
      </c>
      <c r="E991">
        <v>0.5</v>
      </c>
      <c r="F991" s="8">
        <v>220.98615000000001</v>
      </c>
    </row>
    <row r="992" spans="1:6" x14ac:dyDescent="0.2">
      <c r="A992" s="1">
        <v>43812</v>
      </c>
      <c r="B992">
        <v>212.702</v>
      </c>
      <c r="C992">
        <v>227.98830000000001</v>
      </c>
      <c r="D992">
        <v>0.5</v>
      </c>
      <c r="E992">
        <v>0.5</v>
      </c>
      <c r="F992" s="8">
        <v>220.34514999999999</v>
      </c>
    </row>
    <row r="993" spans="1:6" x14ac:dyDescent="0.2">
      <c r="A993" s="1">
        <v>43811</v>
      </c>
      <c r="B993">
        <v>212.113</v>
      </c>
      <c r="C993">
        <v>227.3511</v>
      </c>
      <c r="D993">
        <v>0.5</v>
      </c>
      <c r="E993">
        <v>0.5</v>
      </c>
      <c r="F993" s="8">
        <v>219.73205000000002</v>
      </c>
    </row>
    <row r="994" spans="1:6" x14ac:dyDescent="0.2">
      <c r="A994" s="1">
        <v>43810</v>
      </c>
      <c r="B994">
        <v>211.404</v>
      </c>
      <c r="C994">
        <v>228.0352</v>
      </c>
      <c r="D994">
        <v>0.5</v>
      </c>
      <c r="E994">
        <v>0.5</v>
      </c>
      <c r="F994" s="8">
        <v>219.71960000000001</v>
      </c>
    </row>
    <row r="995" spans="1:6" x14ac:dyDescent="0.2">
      <c r="A995" s="1">
        <v>43809</v>
      </c>
      <c r="B995">
        <v>210.84399999999999</v>
      </c>
      <c r="C995">
        <v>227.75200000000001</v>
      </c>
      <c r="D995">
        <v>0.5</v>
      </c>
      <c r="E995">
        <v>0.5</v>
      </c>
      <c r="F995" s="8">
        <v>219.298</v>
      </c>
    </row>
    <row r="996" spans="1:6" x14ac:dyDescent="0.2">
      <c r="A996" s="1">
        <v>43808</v>
      </c>
      <c r="B996">
        <v>211.48400000000001</v>
      </c>
      <c r="C996">
        <v>227.72040000000001</v>
      </c>
      <c r="D996">
        <v>0.5</v>
      </c>
      <c r="E996">
        <v>0.5</v>
      </c>
      <c r="F996" s="8">
        <v>219.60220000000001</v>
      </c>
    </row>
    <row r="997" spans="1:6" x14ac:dyDescent="0.2">
      <c r="A997" s="1">
        <v>43805</v>
      </c>
      <c r="B997">
        <v>212.22900000000001</v>
      </c>
      <c r="C997">
        <v>227.57230000000001</v>
      </c>
      <c r="D997">
        <v>0.5</v>
      </c>
      <c r="E997">
        <v>0.5</v>
      </c>
      <c r="F997" s="8">
        <v>219.90065000000001</v>
      </c>
    </row>
    <row r="998" spans="1:6" x14ac:dyDescent="0.2">
      <c r="A998" s="1">
        <v>43804</v>
      </c>
      <c r="B998">
        <v>209.761</v>
      </c>
      <c r="C998">
        <v>227.8271</v>
      </c>
      <c r="D998">
        <v>0.5</v>
      </c>
      <c r="E998">
        <v>0.5</v>
      </c>
      <c r="F998" s="8">
        <v>218.79405</v>
      </c>
    </row>
    <row r="999" spans="1:6" x14ac:dyDescent="0.2">
      <c r="A999" s="1">
        <v>43803</v>
      </c>
      <c r="B999">
        <v>209.565</v>
      </c>
      <c r="C999">
        <v>228.04499999999999</v>
      </c>
      <c r="D999">
        <v>0.5</v>
      </c>
      <c r="E999">
        <v>0.5</v>
      </c>
      <c r="F999" s="8">
        <v>218.80500000000001</v>
      </c>
    </row>
    <row r="1000" spans="1:6" x14ac:dyDescent="0.2">
      <c r="A1000" s="1">
        <v>43802</v>
      </c>
      <c r="B1000">
        <v>208.501</v>
      </c>
      <c r="C1000">
        <v>228.4599</v>
      </c>
      <c r="D1000">
        <v>0.5</v>
      </c>
      <c r="E1000">
        <v>0.5</v>
      </c>
      <c r="F1000" s="8">
        <v>218.48045000000002</v>
      </c>
    </row>
    <row r="1001" spans="1:6" x14ac:dyDescent="0.2">
      <c r="A1001" s="1">
        <v>43801</v>
      </c>
      <c r="B1001">
        <v>209.934</v>
      </c>
      <c r="C1001">
        <v>227.59389999999999</v>
      </c>
      <c r="D1001">
        <v>0.5</v>
      </c>
      <c r="E1001">
        <v>0.5</v>
      </c>
      <c r="F1001" s="8">
        <v>218.76394999999999</v>
      </c>
    </row>
    <row r="1002" spans="1:6" x14ac:dyDescent="0.2">
      <c r="A1002" s="1">
        <v>43798</v>
      </c>
      <c r="B1002">
        <v>212.28899999999999</v>
      </c>
      <c r="C1002">
        <v>228.38229999999999</v>
      </c>
      <c r="D1002">
        <v>0.5</v>
      </c>
      <c r="E1002">
        <v>0.5</v>
      </c>
      <c r="F1002" s="8">
        <v>220.33564999999999</v>
      </c>
    </row>
    <row r="1003" spans="1:6" x14ac:dyDescent="0.2">
      <c r="A1003" s="1">
        <v>43797</v>
      </c>
      <c r="B1003">
        <v>213.54900000000001</v>
      </c>
      <c r="C1003">
        <v>228.4332</v>
      </c>
      <c r="D1003">
        <v>0.5</v>
      </c>
      <c r="E1003">
        <v>0.5</v>
      </c>
      <c r="F1003" s="8">
        <v>220.99110000000002</v>
      </c>
    </row>
    <row r="1004" spans="1:6" x14ac:dyDescent="0.2">
      <c r="A1004" s="1">
        <v>43796</v>
      </c>
      <c r="B1004">
        <v>213.767</v>
      </c>
      <c r="C1004">
        <v>228.49700000000001</v>
      </c>
      <c r="D1004">
        <v>0.5</v>
      </c>
      <c r="E1004">
        <v>0.5</v>
      </c>
      <c r="F1004" s="8">
        <v>221.13200000000001</v>
      </c>
    </row>
    <row r="1005" spans="1:6" x14ac:dyDescent="0.2">
      <c r="A1005" s="1">
        <v>43795</v>
      </c>
      <c r="B1005">
        <v>212.744</v>
      </c>
      <c r="C1005">
        <v>228.60730000000001</v>
      </c>
      <c r="D1005">
        <v>0.5</v>
      </c>
      <c r="E1005">
        <v>0.5</v>
      </c>
      <c r="F1005" s="8">
        <v>220.67565000000002</v>
      </c>
    </row>
    <row r="1006" spans="1:6" x14ac:dyDescent="0.2">
      <c r="A1006" s="1">
        <v>43794</v>
      </c>
      <c r="B1006">
        <v>212.40899999999999</v>
      </c>
      <c r="C1006">
        <v>228.24440000000001</v>
      </c>
      <c r="D1006">
        <v>0.5</v>
      </c>
      <c r="E1006">
        <v>0.5</v>
      </c>
      <c r="F1006" s="8">
        <v>220.32670000000002</v>
      </c>
    </row>
    <row r="1007" spans="1:6" x14ac:dyDescent="0.2">
      <c r="A1007" s="1">
        <v>43791</v>
      </c>
      <c r="B1007">
        <v>210.44399999999999</v>
      </c>
      <c r="C1007">
        <v>228.1508</v>
      </c>
      <c r="D1007">
        <v>0.5</v>
      </c>
      <c r="E1007">
        <v>0.5</v>
      </c>
      <c r="F1007" s="8">
        <v>219.29739999999998</v>
      </c>
    </row>
    <row r="1008" spans="1:6" x14ac:dyDescent="0.2">
      <c r="A1008" s="1">
        <v>43790</v>
      </c>
      <c r="B1008">
        <v>209.31100000000001</v>
      </c>
      <c r="C1008">
        <v>228.11369999999999</v>
      </c>
      <c r="D1008">
        <v>0.5</v>
      </c>
      <c r="E1008">
        <v>0.5</v>
      </c>
      <c r="F1008" s="8">
        <v>218.71235000000001</v>
      </c>
    </row>
    <row r="1009" spans="1:6" x14ac:dyDescent="0.2">
      <c r="A1009" s="1">
        <v>43789</v>
      </c>
      <c r="B1009">
        <v>209.92099999999999</v>
      </c>
      <c r="C1009">
        <v>228.37219999999999</v>
      </c>
      <c r="D1009">
        <v>0.5</v>
      </c>
      <c r="E1009">
        <v>0.5</v>
      </c>
      <c r="F1009" s="8">
        <v>219.14659999999998</v>
      </c>
    </row>
    <row r="1010" spans="1:6" x14ac:dyDescent="0.2">
      <c r="A1010" s="1">
        <v>43788</v>
      </c>
      <c r="B1010">
        <v>210.58099999999999</v>
      </c>
      <c r="C1010">
        <v>228.05260000000001</v>
      </c>
      <c r="D1010">
        <v>0.5</v>
      </c>
      <c r="E1010">
        <v>0.5</v>
      </c>
      <c r="F1010" s="8">
        <v>219.3168</v>
      </c>
    </row>
    <row r="1011" spans="1:6" x14ac:dyDescent="0.2">
      <c r="A1011" s="1">
        <v>43787</v>
      </c>
      <c r="B1011">
        <v>210.636</v>
      </c>
      <c r="C1011">
        <v>227.89599999999999</v>
      </c>
      <c r="D1011">
        <v>0.5</v>
      </c>
      <c r="E1011">
        <v>0.5</v>
      </c>
      <c r="F1011" s="8">
        <v>219.26599999999999</v>
      </c>
    </row>
    <row r="1012" spans="1:6" x14ac:dyDescent="0.2">
      <c r="A1012" s="1">
        <v>43784</v>
      </c>
      <c r="B1012">
        <v>210.91499999999999</v>
      </c>
      <c r="C1012">
        <v>227.71379999999999</v>
      </c>
      <c r="D1012">
        <v>0.5</v>
      </c>
      <c r="E1012">
        <v>0.5</v>
      </c>
      <c r="F1012" s="8">
        <v>219.31439999999998</v>
      </c>
    </row>
    <row r="1013" spans="1:6" x14ac:dyDescent="0.2">
      <c r="A1013" s="1">
        <v>43783</v>
      </c>
      <c r="B1013">
        <v>210.25800000000001</v>
      </c>
      <c r="C1013">
        <v>227.8092</v>
      </c>
      <c r="D1013">
        <v>0.5</v>
      </c>
      <c r="E1013">
        <v>0.5</v>
      </c>
      <c r="F1013" s="8">
        <v>219.03360000000001</v>
      </c>
    </row>
    <row r="1014" spans="1:6" x14ac:dyDescent="0.2">
      <c r="A1014" s="1">
        <v>43782</v>
      </c>
      <c r="B1014">
        <v>210.387</v>
      </c>
      <c r="C1014">
        <v>227.3263</v>
      </c>
      <c r="D1014">
        <v>0.5</v>
      </c>
      <c r="E1014">
        <v>0.5</v>
      </c>
      <c r="F1014" s="8">
        <v>218.85665</v>
      </c>
    </row>
    <row r="1015" spans="1:6" x14ac:dyDescent="0.2">
      <c r="A1015" s="1">
        <v>43781</v>
      </c>
      <c r="B1015">
        <v>210.48599999999999</v>
      </c>
      <c r="C1015">
        <v>226.89789999999999</v>
      </c>
      <c r="D1015">
        <v>0.5</v>
      </c>
      <c r="E1015">
        <v>0.5</v>
      </c>
      <c r="F1015" s="8">
        <v>218.69194999999999</v>
      </c>
    </row>
    <row r="1016" spans="1:6" x14ac:dyDescent="0.2">
      <c r="A1016" s="1">
        <v>43780</v>
      </c>
      <c r="B1016">
        <v>209.72900000000001</v>
      </c>
      <c r="C1016">
        <v>226.86009999999999</v>
      </c>
      <c r="D1016">
        <v>0.5</v>
      </c>
      <c r="E1016">
        <v>0.5</v>
      </c>
      <c r="F1016" s="8">
        <v>218.29455000000002</v>
      </c>
    </row>
    <row r="1017" spans="1:6" x14ac:dyDescent="0.2">
      <c r="A1017" s="1">
        <v>43777</v>
      </c>
      <c r="B1017">
        <v>210.214</v>
      </c>
      <c r="C1017">
        <v>226.93180000000001</v>
      </c>
      <c r="D1017">
        <v>0.5</v>
      </c>
      <c r="E1017">
        <v>0.5</v>
      </c>
      <c r="F1017" s="8">
        <v>218.5729</v>
      </c>
    </row>
    <row r="1018" spans="1:6" x14ac:dyDescent="0.2">
      <c r="A1018" s="1">
        <v>43776</v>
      </c>
      <c r="B1018">
        <v>209.56899999999999</v>
      </c>
      <c r="C1018">
        <v>227.10939999999999</v>
      </c>
      <c r="D1018">
        <v>0.5</v>
      </c>
      <c r="E1018">
        <v>0.5</v>
      </c>
      <c r="F1018" s="8">
        <v>218.33920000000001</v>
      </c>
    </row>
    <row r="1019" spans="1:6" x14ac:dyDescent="0.2">
      <c r="A1019" s="1">
        <v>43775</v>
      </c>
      <c r="B1019">
        <v>208.52</v>
      </c>
      <c r="C1019">
        <v>227.97479999999999</v>
      </c>
      <c r="D1019">
        <v>0.5</v>
      </c>
      <c r="E1019">
        <v>0.5</v>
      </c>
      <c r="F1019" s="8">
        <v>218.2474</v>
      </c>
    </row>
    <row r="1020" spans="1:6" x14ac:dyDescent="0.2">
      <c r="A1020" s="1">
        <v>43774</v>
      </c>
      <c r="B1020">
        <v>208.316</v>
      </c>
      <c r="C1020">
        <v>227.79849999999999</v>
      </c>
      <c r="D1020">
        <v>0.5</v>
      </c>
      <c r="E1020">
        <v>0.5</v>
      </c>
      <c r="F1020" s="8">
        <v>218.05725000000001</v>
      </c>
    </row>
    <row r="1021" spans="1:6" x14ac:dyDescent="0.2">
      <c r="A1021" s="1">
        <v>43773</v>
      </c>
      <c r="B1021">
        <v>207.00399999999999</v>
      </c>
      <c r="C1021">
        <v>228.46789999999999</v>
      </c>
      <c r="D1021">
        <v>0.5</v>
      </c>
      <c r="E1021">
        <v>0.5</v>
      </c>
      <c r="F1021" s="8">
        <v>217.73595</v>
      </c>
    </row>
    <row r="1022" spans="1:6" x14ac:dyDescent="0.2">
      <c r="A1022" s="1">
        <v>43770</v>
      </c>
      <c r="B1022" t="e">
        <v>#N/A</v>
      </c>
      <c r="C1022">
        <v>228.91929999999999</v>
      </c>
      <c r="D1022">
        <v>0.5</v>
      </c>
      <c r="E1022">
        <v>0.5</v>
      </c>
      <c r="F1022" s="8" t="e">
        <v>#N/A</v>
      </c>
    </row>
    <row r="1023" spans="1:6" x14ac:dyDescent="0.2">
      <c r="A1023" s="1">
        <v>43769</v>
      </c>
      <c r="B1023">
        <v>204.43</v>
      </c>
      <c r="C1023">
        <v>229.09139999999999</v>
      </c>
      <c r="D1023">
        <v>0.5</v>
      </c>
      <c r="E1023">
        <v>0.5</v>
      </c>
      <c r="F1023" s="8">
        <v>216.76069999999999</v>
      </c>
    </row>
    <row r="1024" spans="1:6" x14ac:dyDescent="0.2">
      <c r="A1024" s="1">
        <v>43768</v>
      </c>
      <c r="B1024">
        <v>205.393</v>
      </c>
      <c r="C1024">
        <v>228.19390000000001</v>
      </c>
      <c r="D1024">
        <v>0.5</v>
      </c>
      <c r="E1024">
        <v>0.5</v>
      </c>
      <c r="F1024" s="8">
        <v>216.79345000000001</v>
      </c>
    </row>
    <row r="1025" spans="1:6" x14ac:dyDescent="0.2">
      <c r="A1025" s="1">
        <v>43767</v>
      </c>
      <c r="B1025">
        <v>205.08500000000001</v>
      </c>
      <c r="C1025">
        <v>227.88130000000001</v>
      </c>
      <c r="D1025">
        <v>0.5</v>
      </c>
      <c r="E1025">
        <v>0.5</v>
      </c>
      <c r="F1025" s="8">
        <v>216.48315000000002</v>
      </c>
    </row>
    <row r="1026" spans="1:6" x14ac:dyDescent="0.2">
      <c r="A1026" s="1">
        <v>43766</v>
      </c>
      <c r="B1026">
        <v>205.41300000000001</v>
      </c>
      <c r="C1026">
        <v>227.82499999999999</v>
      </c>
      <c r="D1026">
        <v>0.5</v>
      </c>
      <c r="E1026">
        <v>0.5</v>
      </c>
      <c r="F1026" s="8">
        <v>216.619</v>
      </c>
    </row>
    <row r="1027" spans="1:6" x14ac:dyDescent="0.2">
      <c r="A1027" s="1">
        <v>43763</v>
      </c>
      <c r="B1027">
        <v>204.64500000000001</v>
      </c>
      <c r="C1027">
        <v>228.3708</v>
      </c>
      <c r="D1027">
        <v>0.5</v>
      </c>
      <c r="E1027">
        <v>0.5</v>
      </c>
      <c r="F1027" s="8">
        <v>216.50790000000001</v>
      </c>
    </row>
    <row r="1028" spans="1:6" x14ac:dyDescent="0.2">
      <c r="A1028" s="1">
        <v>43762</v>
      </c>
      <c r="B1028">
        <v>203.74299999999999</v>
      </c>
      <c r="C1028">
        <v>228.7081</v>
      </c>
      <c r="D1028">
        <v>0.5</v>
      </c>
      <c r="E1028">
        <v>0.5</v>
      </c>
      <c r="F1028" s="8">
        <v>216.22555</v>
      </c>
    </row>
    <row r="1029" spans="1:6" x14ac:dyDescent="0.2">
      <c r="A1029" s="1">
        <v>43761</v>
      </c>
      <c r="B1029">
        <v>202.85599999999999</v>
      </c>
      <c r="C1029">
        <v>228.5848</v>
      </c>
      <c r="D1029">
        <v>0.5</v>
      </c>
      <c r="E1029">
        <v>0.5</v>
      </c>
      <c r="F1029" s="8">
        <v>215.72039999999998</v>
      </c>
    </row>
    <row r="1030" spans="1:6" x14ac:dyDescent="0.2">
      <c r="A1030" s="1">
        <v>43760</v>
      </c>
      <c r="B1030">
        <v>202.21600000000001</v>
      </c>
      <c r="C1030">
        <v>228.43119999999999</v>
      </c>
      <c r="D1030">
        <v>0.5</v>
      </c>
      <c r="E1030">
        <v>0.5</v>
      </c>
      <c r="F1030" s="8">
        <v>215.3236</v>
      </c>
    </row>
    <row r="1031" spans="1:6" x14ac:dyDescent="0.2">
      <c r="A1031" s="1">
        <v>43759</v>
      </c>
      <c r="B1031">
        <v>202.398</v>
      </c>
      <c r="C1031">
        <v>228.09180000000001</v>
      </c>
      <c r="D1031">
        <v>0.5</v>
      </c>
      <c r="E1031">
        <v>0.5</v>
      </c>
      <c r="F1031" s="8">
        <v>215.2449</v>
      </c>
    </row>
    <row r="1032" spans="1:6" x14ac:dyDescent="0.2">
      <c r="A1032" s="1">
        <v>43756</v>
      </c>
      <c r="B1032">
        <v>201.23599999999999</v>
      </c>
      <c r="C1032">
        <v>228.56970000000001</v>
      </c>
      <c r="D1032">
        <v>0.5</v>
      </c>
      <c r="E1032">
        <v>0.5</v>
      </c>
      <c r="F1032" s="8">
        <v>214.90285</v>
      </c>
    </row>
    <row r="1033" spans="1:6" x14ac:dyDescent="0.2">
      <c r="A1033" s="1">
        <v>43755</v>
      </c>
      <c r="B1033">
        <v>202.27099999999999</v>
      </c>
      <c r="C1033">
        <v>228.63140000000001</v>
      </c>
      <c r="D1033">
        <v>0.5</v>
      </c>
      <c r="E1033">
        <v>0.5</v>
      </c>
      <c r="F1033" s="8">
        <v>215.4512</v>
      </c>
    </row>
    <row r="1034" spans="1:6" x14ac:dyDescent="0.2">
      <c r="A1034" s="1">
        <v>43754</v>
      </c>
      <c r="B1034">
        <v>202.863</v>
      </c>
      <c r="C1034">
        <v>228.6926</v>
      </c>
      <c r="D1034">
        <v>0.5</v>
      </c>
      <c r="E1034">
        <v>0.5</v>
      </c>
      <c r="F1034" s="8">
        <v>215.77780000000001</v>
      </c>
    </row>
    <row r="1035" spans="1:6" x14ac:dyDescent="0.2">
      <c r="A1035" s="1">
        <v>43753</v>
      </c>
      <c r="B1035">
        <v>203.21899999999999</v>
      </c>
      <c r="C1035">
        <v>228.65350000000001</v>
      </c>
      <c r="D1035">
        <v>0.5</v>
      </c>
      <c r="E1035">
        <v>0.5</v>
      </c>
      <c r="F1035" s="8">
        <v>215.93625</v>
      </c>
    </row>
    <row r="1036" spans="1:6" x14ac:dyDescent="0.2">
      <c r="A1036" s="1">
        <v>43752</v>
      </c>
      <c r="B1036">
        <v>201.464</v>
      </c>
      <c r="C1036">
        <v>228.91720000000001</v>
      </c>
      <c r="D1036">
        <v>0.5</v>
      </c>
      <c r="E1036">
        <v>0.5</v>
      </c>
      <c r="F1036" s="8">
        <v>215.19060000000002</v>
      </c>
    </row>
    <row r="1037" spans="1:6" x14ac:dyDescent="0.2">
      <c r="A1037" s="1">
        <v>43749</v>
      </c>
      <c r="B1037">
        <v>201.64699999999999</v>
      </c>
      <c r="C1037">
        <v>228.78729999999999</v>
      </c>
      <c r="D1037">
        <v>0.5</v>
      </c>
      <c r="E1037">
        <v>0.5</v>
      </c>
      <c r="F1037" s="8">
        <v>215.21715</v>
      </c>
    </row>
    <row r="1038" spans="1:6" x14ac:dyDescent="0.2">
      <c r="A1038" s="1">
        <v>43748</v>
      </c>
      <c r="B1038">
        <v>199.35499999999999</v>
      </c>
      <c r="C1038">
        <v>229.58109999999999</v>
      </c>
      <c r="D1038">
        <v>0.5</v>
      </c>
      <c r="E1038">
        <v>0.5</v>
      </c>
      <c r="F1038" s="8">
        <v>214.46805000000001</v>
      </c>
    </row>
    <row r="1039" spans="1:6" x14ac:dyDescent="0.2">
      <c r="A1039" s="1">
        <v>43747</v>
      </c>
      <c r="B1039">
        <v>198.797</v>
      </c>
      <c r="C1039">
        <v>230.28729999999999</v>
      </c>
      <c r="D1039">
        <v>0.5</v>
      </c>
      <c r="E1039">
        <v>0.5</v>
      </c>
      <c r="F1039" s="8">
        <v>214.54214999999999</v>
      </c>
    </row>
    <row r="1040" spans="1:6" x14ac:dyDescent="0.2">
      <c r="A1040" s="1">
        <v>43746</v>
      </c>
      <c r="B1040">
        <v>197.96700000000001</v>
      </c>
      <c r="C1040">
        <v>230.72499999999999</v>
      </c>
      <c r="D1040">
        <v>0.5</v>
      </c>
      <c r="E1040">
        <v>0.5</v>
      </c>
      <c r="F1040" s="8">
        <v>214.346</v>
      </c>
    </row>
    <row r="1041" spans="1:6" x14ac:dyDescent="0.2">
      <c r="A1041" s="1">
        <v>43745</v>
      </c>
      <c r="B1041">
        <v>199.845</v>
      </c>
      <c r="C1041">
        <v>230.6532</v>
      </c>
      <c r="D1041">
        <v>0.5</v>
      </c>
      <c r="E1041">
        <v>0.5</v>
      </c>
      <c r="F1041" s="8">
        <v>215.2491</v>
      </c>
    </row>
    <row r="1042" spans="1:6" x14ac:dyDescent="0.2">
      <c r="A1042" s="1">
        <v>43742</v>
      </c>
      <c r="B1042">
        <v>200.31299999999999</v>
      </c>
      <c r="C1042">
        <v>230.9469</v>
      </c>
      <c r="D1042">
        <v>0.5</v>
      </c>
      <c r="E1042">
        <v>0.5</v>
      </c>
      <c r="F1042" s="8">
        <v>215.62995000000001</v>
      </c>
    </row>
    <row r="1043" spans="1:6" x14ac:dyDescent="0.2">
      <c r="A1043" s="1">
        <v>43741</v>
      </c>
      <c r="B1043">
        <v>198.13300000000001</v>
      </c>
      <c r="C1043">
        <v>230.697</v>
      </c>
      <c r="D1043">
        <v>0.5</v>
      </c>
      <c r="E1043">
        <v>0.5</v>
      </c>
      <c r="F1043" s="8">
        <v>214.41500000000002</v>
      </c>
    </row>
    <row r="1044" spans="1:6" x14ac:dyDescent="0.2">
      <c r="A1044" s="1">
        <v>43740</v>
      </c>
      <c r="B1044">
        <v>197.917</v>
      </c>
      <c r="C1044">
        <v>230.0813</v>
      </c>
      <c r="D1044">
        <v>0.5</v>
      </c>
      <c r="E1044">
        <v>0.5</v>
      </c>
      <c r="F1044" s="8">
        <v>213.99914999999999</v>
      </c>
    </row>
    <row r="1045" spans="1:6" x14ac:dyDescent="0.2">
      <c r="A1045" s="1">
        <v>43739</v>
      </c>
      <c r="B1045">
        <v>201.88499999999999</v>
      </c>
      <c r="C1045">
        <v>229.9564</v>
      </c>
      <c r="D1045">
        <v>0.5</v>
      </c>
      <c r="E1045">
        <v>0.5</v>
      </c>
      <c r="F1045" s="8">
        <v>215.92070000000001</v>
      </c>
    </row>
    <row r="1046" spans="1:6" x14ac:dyDescent="0.2">
      <c r="A1046" s="1">
        <v>43738</v>
      </c>
      <c r="B1046">
        <v>204.19</v>
      </c>
      <c r="C1046">
        <v>230.03370000000001</v>
      </c>
      <c r="D1046">
        <v>0.5</v>
      </c>
      <c r="E1046">
        <v>0.5</v>
      </c>
      <c r="F1046" s="8">
        <v>217.11185</v>
      </c>
    </row>
    <row r="1047" spans="1:6" x14ac:dyDescent="0.2">
      <c r="A1047" s="1">
        <v>43735</v>
      </c>
      <c r="B1047">
        <v>202.92400000000001</v>
      </c>
      <c r="C1047">
        <v>230.07810000000001</v>
      </c>
      <c r="D1047">
        <v>0.5</v>
      </c>
      <c r="E1047">
        <v>0.5</v>
      </c>
      <c r="F1047" s="8">
        <v>216.50105000000002</v>
      </c>
    </row>
    <row r="1048" spans="1:6" x14ac:dyDescent="0.2">
      <c r="A1048" s="1">
        <v>43734</v>
      </c>
      <c r="B1048">
        <v>203.774</v>
      </c>
      <c r="C1048">
        <v>230.04040000000001</v>
      </c>
      <c r="D1048">
        <v>0.5</v>
      </c>
      <c r="E1048">
        <v>0.5</v>
      </c>
      <c r="F1048" s="8">
        <v>216.90719999999999</v>
      </c>
    </row>
    <row r="1049" spans="1:6" x14ac:dyDescent="0.2">
      <c r="A1049" s="1">
        <v>43733</v>
      </c>
      <c r="B1049">
        <v>203.57</v>
      </c>
      <c r="C1049">
        <v>229.7944</v>
      </c>
      <c r="D1049">
        <v>0.5</v>
      </c>
      <c r="E1049">
        <v>0.5</v>
      </c>
      <c r="F1049" s="8">
        <v>216.68219999999999</v>
      </c>
    </row>
    <row r="1050" spans="1:6" x14ac:dyDescent="0.2">
      <c r="A1050" s="1">
        <v>43732</v>
      </c>
      <c r="B1050">
        <v>202.61699999999999</v>
      </c>
      <c r="C1050">
        <v>230.39060000000001</v>
      </c>
      <c r="D1050">
        <v>0.5</v>
      </c>
      <c r="E1050">
        <v>0.5</v>
      </c>
      <c r="F1050" s="8">
        <v>216.50380000000001</v>
      </c>
    </row>
    <row r="1051" spans="1:6" x14ac:dyDescent="0.2">
      <c r="A1051" s="1">
        <v>43731</v>
      </c>
      <c r="B1051">
        <v>203.72800000000001</v>
      </c>
      <c r="C1051">
        <v>229.9419</v>
      </c>
      <c r="D1051">
        <v>0.5</v>
      </c>
      <c r="E1051">
        <v>0.5</v>
      </c>
      <c r="F1051" s="8">
        <v>216.83494999999999</v>
      </c>
    </row>
    <row r="1052" spans="1:6" x14ac:dyDescent="0.2">
      <c r="A1052" s="1">
        <v>43728</v>
      </c>
      <c r="B1052">
        <v>203.785</v>
      </c>
      <c r="C1052">
        <v>229.2937</v>
      </c>
      <c r="D1052">
        <v>0.5</v>
      </c>
      <c r="E1052">
        <v>0.5</v>
      </c>
      <c r="F1052" s="8">
        <v>216.53935000000001</v>
      </c>
    </row>
    <row r="1053" spans="1:6" x14ac:dyDescent="0.2">
      <c r="A1053" s="1">
        <v>43727</v>
      </c>
      <c r="B1053">
        <v>203.614</v>
      </c>
      <c r="C1053">
        <v>229.21960000000001</v>
      </c>
      <c r="D1053">
        <v>0.5</v>
      </c>
      <c r="E1053">
        <v>0.5</v>
      </c>
      <c r="F1053" s="8">
        <v>216.41680000000002</v>
      </c>
    </row>
    <row r="1054" spans="1:6" x14ac:dyDescent="0.2">
      <c r="A1054" s="1">
        <v>43726</v>
      </c>
      <c r="B1054">
        <v>203.22200000000001</v>
      </c>
      <c r="C1054">
        <v>228.95439999999999</v>
      </c>
      <c r="D1054">
        <v>0.5</v>
      </c>
      <c r="E1054">
        <v>0.5</v>
      </c>
      <c r="F1054" s="8">
        <v>216.0882</v>
      </c>
    </row>
    <row r="1055" spans="1:6" x14ac:dyDescent="0.2">
      <c r="A1055" s="1">
        <v>43725</v>
      </c>
      <c r="B1055">
        <v>203.47399999999999</v>
      </c>
      <c r="C1055">
        <v>228.4777</v>
      </c>
      <c r="D1055">
        <v>0.5</v>
      </c>
      <c r="E1055">
        <v>0.5</v>
      </c>
      <c r="F1055" s="8">
        <v>215.97584999999998</v>
      </c>
    </row>
    <row r="1056" spans="1:6" x14ac:dyDescent="0.2">
      <c r="A1056" s="1">
        <v>43724</v>
      </c>
      <c r="B1056">
        <v>203.89</v>
      </c>
      <c r="C1056">
        <v>228.37809999999999</v>
      </c>
      <c r="D1056">
        <v>0.5</v>
      </c>
      <c r="E1056">
        <v>0.5</v>
      </c>
      <c r="F1056" s="8">
        <v>216.13405</v>
      </c>
    </row>
    <row r="1057" spans="1:6" x14ac:dyDescent="0.2">
      <c r="A1057" s="1">
        <v>43721</v>
      </c>
      <c r="B1057">
        <v>203.214</v>
      </c>
      <c r="C1057">
        <v>227.87459999999999</v>
      </c>
      <c r="D1057">
        <v>0.5</v>
      </c>
      <c r="E1057">
        <v>0.5</v>
      </c>
      <c r="F1057" s="8">
        <v>215.54429999999999</v>
      </c>
    </row>
    <row r="1058" spans="1:6" x14ac:dyDescent="0.2">
      <c r="A1058" s="1">
        <v>43720</v>
      </c>
      <c r="B1058">
        <v>203.82900000000001</v>
      </c>
      <c r="C1058">
        <v>229.0761</v>
      </c>
      <c r="D1058">
        <v>0.5</v>
      </c>
      <c r="E1058">
        <v>0.5</v>
      </c>
      <c r="F1058" s="8">
        <v>216.45255</v>
      </c>
    </row>
    <row r="1059" spans="1:6" x14ac:dyDescent="0.2">
      <c r="A1059" s="1">
        <v>43719</v>
      </c>
      <c r="B1059">
        <v>203.76400000000001</v>
      </c>
      <c r="C1059">
        <v>229.2945</v>
      </c>
      <c r="D1059">
        <v>0.5</v>
      </c>
      <c r="E1059">
        <v>0.5</v>
      </c>
      <c r="F1059" s="8">
        <v>216.52924999999999</v>
      </c>
    </row>
    <row r="1060" spans="1:6" x14ac:dyDescent="0.2">
      <c r="A1060" s="1">
        <v>43718</v>
      </c>
      <c r="B1060">
        <v>201.565</v>
      </c>
      <c r="C1060">
        <v>229.4289</v>
      </c>
      <c r="D1060">
        <v>0.5</v>
      </c>
      <c r="E1060">
        <v>0.5</v>
      </c>
      <c r="F1060" s="8">
        <v>215.49695</v>
      </c>
    </row>
    <row r="1061" spans="1:6" x14ac:dyDescent="0.2">
      <c r="A1061" s="1">
        <v>43717</v>
      </c>
      <c r="B1061">
        <v>201.179</v>
      </c>
      <c r="C1061">
        <v>230.2389</v>
      </c>
      <c r="D1061">
        <v>0.5</v>
      </c>
      <c r="E1061">
        <v>0.5</v>
      </c>
      <c r="F1061" s="8">
        <v>215.70895000000002</v>
      </c>
    </row>
    <row r="1062" spans="1:6" x14ac:dyDescent="0.2">
      <c r="A1062" s="1">
        <v>43714</v>
      </c>
      <c r="B1062">
        <v>201.39699999999999</v>
      </c>
      <c r="C1062">
        <v>230.9898</v>
      </c>
      <c r="D1062">
        <v>0.5</v>
      </c>
      <c r="E1062">
        <v>0.5</v>
      </c>
      <c r="F1062" s="8">
        <v>216.1934</v>
      </c>
    </row>
    <row r="1063" spans="1:6" x14ac:dyDescent="0.2">
      <c r="A1063" s="1">
        <v>43713</v>
      </c>
      <c r="B1063">
        <v>201.042</v>
      </c>
      <c r="C1063">
        <v>230.70580000000001</v>
      </c>
      <c r="D1063">
        <v>0.5</v>
      </c>
      <c r="E1063">
        <v>0.5</v>
      </c>
      <c r="F1063" s="8">
        <v>215.87389999999999</v>
      </c>
    </row>
    <row r="1064" spans="1:6" x14ac:dyDescent="0.2">
      <c r="A1064" s="1">
        <v>43712</v>
      </c>
      <c r="B1064">
        <v>199.03200000000001</v>
      </c>
      <c r="C1064">
        <v>231.905</v>
      </c>
      <c r="D1064">
        <v>0.5</v>
      </c>
      <c r="E1064">
        <v>0.5</v>
      </c>
      <c r="F1064" s="8">
        <v>215.46850000000001</v>
      </c>
    </row>
    <row r="1065" spans="1:6" x14ac:dyDescent="0.2">
      <c r="A1065" s="1">
        <v>43711</v>
      </c>
      <c r="B1065">
        <v>198.11799999999999</v>
      </c>
      <c r="C1065">
        <v>232.07769999999999</v>
      </c>
      <c r="D1065">
        <v>0.5</v>
      </c>
      <c r="E1065">
        <v>0.5</v>
      </c>
      <c r="F1065" s="8">
        <v>215.09784999999999</v>
      </c>
    </row>
    <row r="1066" spans="1:6" x14ac:dyDescent="0.2">
      <c r="A1066" s="1">
        <v>43710</v>
      </c>
      <c r="B1066">
        <v>198.92699999999999</v>
      </c>
      <c r="C1066">
        <v>231.643</v>
      </c>
      <c r="D1066">
        <v>0.5</v>
      </c>
      <c r="E1066">
        <v>0.5</v>
      </c>
      <c r="F1066" s="8">
        <v>215.285</v>
      </c>
    </row>
    <row r="1067" spans="1:6" x14ac:dyDescent="0.2">
      <c r="A1067" s="1">
        <v>43707</v>
      </c>
      <c r="B1067">
        <v>198.29400000000001</v>
      </c>
      <c r="C1067">
        <v>231.6696</v>
      </c>
      <c r="D1067">
        <v>0.5</v>
      </c>
      <c r="E1067">
        <v>0.5</v>
      </c>
      <c r="F1067" s="8">
        <v>214.98180000000002</v>
      </c>
    </row>
    <row r="1068" spans="1:6" x14ac:dyDescent="0.2">
      <c r="A1068" s="1">
        <v>43706</v>
      </c>
      <c r="B1068">
        <v>196.82400000000001</v>
      </c>
      <c r="C1068">
        <v>231.6891</v>
      </c>
      <c r="D1068">
        <v>0.5</v>
      </c>
      <c r="E1068">
        <v>0.5</v>
      </c>
      <c r="F1068" s="8">
        <v>214.25655</v>
      </c>
    </row>
    <row r="1069" spans="1:6" x14ac:dyDescent="0.2">
      <c r="A1069" s="1">
        <v>43705</v>
      </c>
      <c r="B1069">
        <v>194.71299999999999</v>
      </c>
      <c r="C1069">
        <v>231.8931</v>
      </c>
      <c r="D1069">
        <v>0.5</v>
      </c>
      <c r="E1069">
        <v>0.5</v>
      </c>
      <c r="F1069" s="8">
        <v>213.30304999999998</v>
      </c>
    </row>
    <row r="1070" spans="1:6" x14ac:dyDescent="0.2">
      <c r="A1070" s="1">
        <v>43704</v>
      </c>
      <c r="B1070">
        <v>193.61500000000001</v>
      </c>
      <c r="C1070">
        <v>231.47819999999999</v>
      </c>
      <c r="D1070">
        <v>0.5</v>
      </c>
      <c r="E1070">
        <v>0.5</v>
      </c>
      <c r="F1070" s="8">
        <v>212.54660000000001</v>
      </c>
    </row>
    <row r="1071" spans="1:6" x14ac:dyDescent="0.2">
      <c r="A1071" s="1">
        <v>43703</v>
      </c>
      <c r="B1071">
        <v>193.43100000000001</v>
      </c>
      <c r="C1071">
        <v>230.8836</v>
      </c>
      <c r="D1071">
        <v>0.5</v>
      </c>
      <c r="E1071">
        <v>0.5</v>
      </c>
      <c r="F1071" s="8">
        <v>212.15730000000002</v>
      </c>
    </row>
    <row r="1072" spans="1:6" x14ac:dyDescent="0.2">
      <c r="A1072" s="1">
        <v>43700</v>
      </c>
      <c r="B1072">
        <v>192.54599999999999</v>
      </c>
      <c r="C1072">
        <v>230.8398</v>
      </c>
      <c r="D1072">
        <v>0.5</v>
      </c>
      <c r="E1072">
        <v>0.5</v>
      </c>
      <c r="F1072" s="8">
        <v>211.69290000000001</v>
      </c>
    </row>
    <row r="1073" spans="1:6" x14ac:dyDescent="0.2">
      <c r="A1073" s="1">
        <v>43699</v>
      </c>
      <c r="B1073">
        <v>196.446</v>
      </c>
      <c r="C1073">
        <v>230.37049999999999</v>
      </c>
      <c r="D1073">
        <v>0.5</v>
      </c>
      <c r="E1073">
        <v>0.5</v>
      </c>
      <c r="F1073" s="8">
        <v>213.40825000000001</v>
      </c>
    </row>
    <row r="1074" spans="1:6" x14ac:dyDescent="0.2">
      <c r="A1074" s="1">
        <v>43698</v>
      </c>
      <c r="B1074">
        <v>196.57</v>
      </c>
      <c r="C1074">
        <v>230.81739999999999</v>
      </c>
      <c r="D1074">
        <v>0.5</v>
      </c>
      <c r="E1074">
        <v>0.5</v>
      </c>
      <c r="F1074" s="8">
        <v>213.69369999999998</v>
      </c>
    </row>
    <row r="1075" spans="1:6" x14ac:dyDescent="0.2">
      <c r="A1075" s="1">
        <v>43697</v>
      </c>
      <c r="B1075">
        <v>195.18100000000001</v>
      </c>
      <c r="C1075">
        <v>230.92750000000001</v>
      </c>
      <c r="D1075">
        <v>0.5</v>
      </c>
      <c r="E1075">
        <v>0.5</v>
      </c>
      <c r="F1075" s="8">
        <v>213.05425000000002</v>
      </c>
    </row>
    <row r="1076" spans="1:6" x14ac:dyDescent="0.2">
      <c r="A1076" s="1">
        <v>43696</v>
      </c>
      <c r="B1076">
        <v>196.19300000000001</v>
      </c>
      <c r="C1076">
        <v>230.51009999999999</v>
      </c>
      <c r="D1076">
        <v>0.5</v>
      </c>
      <c r="E1076">
        <v>0.5</v>
      </c>
      <c r="F1076" s="8">
        <v>213.35155</v>
      </c>
    </row>
    <row r="1077" spans="1:6" x14ac:dyDescent="0.2">
      <c r="A1077" s="1">
        <v>43693</v>
      </c>
      <c r="B1077">
        <v>193.89</v>
      </c>
      <c r="C1077">
        <v>231.1481</v>
      </c>
      <c r="D1077">
        <v>0.5</v>
      </c>
      <c r="E1077">
        <v>0.5</v>
      </c>
      <c r="F1077" s="8">
        <v>212.51904999999999</v>
      </c>
    </row>
    <row r="1078" spans="1:6" x14ac:dyDescent="0.2">
      <c r="A1078" s="1">
        <v>43692</v>
      </c>
      <c r="B1078">
        <v>191.46100000000001</v>
      </c>
      <c r="C1078">
        <v>231.41079999999999</v>
      </c>
      <c r="D1078">
        <v>0.5</v>
      </c>
      <c r="E1078">
        <v>0.5</v>
      </c>
      <c r="F1078" s="8">
        <v>211.4359</v>
      </c>
    </row>
    <row r="1079" spans="1:6" x14ac:dyDescent="0.2">
      <c r="A1079" s="1">
        <v>43691</v>
      </c>
      <c r="B1079">
        <v>191.06200000000001</v>
      </c>
      <c r="C1079">
        <v>230.54480000000001</v>
      </c>
      <c r="D1079">
        <v>0.5</v>
      </c>
      <c r="E1079">
        <v>0.5</v>
      </c>
      <c r="F1079" s="8">
        <v>210.80340000000001</v>
      </c>
    </row>
    <row r="1080" spans="1:6" x14ac:dyDescent="0.2">
      <c r="A1080" s="1">
        <v>43690</v>
      </c>
      <c r="B1080">
        <v>194.81899999999999</v>
      </c>
      <c r="C1080">
        <v>229.83009999999999</v>
      </c>
      <c r="D1080">
        <v>0.5</v>
      </c>
      <c r="E1080">
        <v>0.5</v>
      </c>
      <c r="F1080" s="8">
        <v>212.32454999999999</v>
      </c>
    </row>
    <row r="1081" spans="1:6" x14ac:dyDescent="0.2">
      <c r="A1081" s="1">
        <v>43689</v>
      </c>
      <c r="B1081">
        <v>192.744</v>
      </c>
      <c r="C1081">
        <v>229.7996</v>
      </c>
      <c r="D1081">
        <v>0.5</v>
      </c>
      <c r="E1081">
        <v>0.5</v>
      </c>
      <c r="F1081" s="8">
        <v>211.27179999999998</v>
      </c>
    </row>
    <row r="1082" spans="1:6" x14ac:dyDescent="0.2">
      <c r="A1082" s="1">
        <v>43686</v>
      </c>
      <c r="B1082">
        <v>194.65799999999999</v>
      </c>
      <c r="C1082">
        <v>229.21629999999999</v>
      </c>
      <c r="D1082">
        <v>0.5</v>
      </c>
      <c r="E1082">
        <v>0.5</v>
      </c>
      <c r="F1082" s="8">
        <v>211.93714999999997</v>
      </c>
    </row>
    <row r="1083" spans="1:6" x14ac:dyDescent="0.2">
      <c r="A1083" s="1">
        <v>43685</v>
      </c>
      <c r="B1083">
        <v>195.73</v>
      </c>
      <c r="C1083">
        <v>229.30500000000001</v>
      </c>
      <c r="D1083">
        <v>0.5</v>
      </c>
      <c r="E1083">
        <v>0.5</v>
      </c>
      <c r="F1083" s="8">
        <v>212.51749999999998</v>
      </c>
    </row>
    <row r="1084" spans="1:6" x14ac:dyDescent="0.2">
      <c r="A1084" s="1">
        <v>43684</v>
      </c>
      <c r="B1084">
        <v>192.477</v>
      </c>
      <c r="C1084">
        <v>229.7114</v>
      </c>
      <c r="D1084">
        <v>0.5</v>
      </c>
      <c r="E1084">
        <v>0.5</v>
      </c>
      <c r="F1084" s="8">
        <v>211.0942</v>
      </c>
    </row>
    <row r="1085" spans="1:6" x14ac:dyDescent="0.2">
      <c r="A1085" s="1">
        <v>43683</v>
      </c>
      <c r="B1085">
        <v>192.53299999999999</v>
      </c>
      <c r="C1085">
        <v>228.977</v>
      </c>
      <c r="D1085">
        <v>0.5</v>
      </c>
      <c r="E1085">
        <v>0.5</v>
      </c>
      <c r="F1085" s="8">
        <v>210.755</v>
      </c>
    </row>
    <row r="1086" spans="1:6" x14ac:dyDescent="0.2">
      <c r="A1086" s="1">
        <v>43682</v>
      </c>
      <c r="B1086">
        <v>191.47399999999999</v>
      </c>
      <c r="C1086">
        <v>228.88339999999999</v>
      </c>
      <c r="D1086">
        <v>0.5</v>
      </c>
      <c r="E1086">
        <v>0.5</v>
      </c>
      <c r="F1086" s="8">
        <v>210.17869999999999</v>
      </c>
    </row>
    <row r="1087" spans="1:6" x14ac:dyDescent="0.2">
      <c r="A1087" s="1">
        <v>43679</v>
      </c>
      <c r="B1087">
        <v>197.75</v>
      </c>
      <c r="C1087">
        <v>228.14750000000001</v>
      </c>
      <c r="D1087">
        <v>0.5</v>
      </c>
      <c r="E1087">
        <v>0.5</v>
      </c>
      <c r="F1087" s="8">
        <v>212.94875000000002</v>
      </c>
    </row>
    <row r="1088" spans="1:6" x14ac:dyDescent="0.2">
      <c r="A1088" s="1">
        <v>43678</v>
      </c>
      <c r="B1088">
        <v>200.66900000000001</v>
      </c>
      <c r="C1088">
        <v>227.74930000000001</v>
      </c>
      <c r="D1088">
        <v>0.5</v>
      </c>
      <c r="E1088">
        <v>0.5</v>
      </c>
      <c r="F1088" s="8">
        <v>214.20915000000002</v>
      </c>
    </row>
    <row r="1089" spans="1:6" x14ac:dyDescent="0.2">
      <c r="A1089" s="1">
        <v>43677</v>
      </c>
      <c r="B1089">
        <v>200.62799999999999</v>
      </c>
      <c r="C1089">
        <v>227.03639999999999</v>
      </c>
      <c r="D1089">
        <v>0.5</v>
      </c>
      <c r="E1089">
        <v>0.5</v>
      </c>
      <c r="F1089" s="8">
        <v>213.8322</v>
      </c>
    </row>
    <row r="1090" spans="1:6" x14ac:dyDescent="0.2">
      <c r="A1090" s="1">
        <v>43676</v>
      </c>
      <c r="B1090">
        <v>201.98</v>
      </c>
      <c r="C1090">
        <v>226.6431</v>
      </c>
      <c r="D1090">
        <v>0.5</v>
      </c>
      <c r="E1090">
        <v>0.5</v>
      </c>
      <c r="F1090" s="8">
        <v>214.31155000000001</v>
      </c>
    </row>
    <row r="1091" spans="1:6" x14ac:dyDescent="0.2">
      <c r="A1091" s="1">
        <v>43675</v>
      </c>
      <c r="B1091">
        <v>202.96</v>
      </c>
      <c r="C1091">
        <v>226.6893</v>
      </c>
      <c r="D1091">
        <v>0.5</v>
      </c>
      <c r="E1091">
        <v>0.5</v>
      </c>
      <c r="F1091" s="8">
        <v>214.82465000000002</v>
      </c>
    </row>
    <row r="1092" spans="1:6" x14ac:dyDescent="0.2">
      <c r="A1092" s="1">
        <v>43672</v>
      </c>
      <c r="B1092">
        <v>203.346</v>
      </c>
      <c r="C1092">
        <v>226.52160000000001</v>
      </c>
      <c r="D1092">
        <v>0.5</v>
      </c>
      <c r="E1092">
        <v>0.5</v>
      </c>
      <c r="F1092" s="8">
        <v>214.93380000000002</v>
      </c>
    </row>
    <row r="1093" spans="1:6" x14ac:dyDescent="0.2">
      <c r="A1093" s="1">
        <v>43671</v>
      </c>
      <c r="B1093">
        <v>201.959</v>
      </c>
      <c r="C1093">
        <v>226.5187</v>
      </c>
      <c r="D1093">
        <v>0.5</v>
      </c>
      <c r="E1093">
        <v>0.5</v>
      </c>
      <c r="F1093" s="8">
        <v>214.23885000000001</v>
      </c>
    </row>
    <row r="1094" spans="1:6" x14ac:dyDescent="0.2">
      <c r="A1094" s="1">
        <v>43670</v>
      </c>
      <c r="B1094">
        <v>203.232</v>
      </c>
      <c r="C1094">
        <v>226.7072</v>
      </c>
      <c r="D1094">
        <v>0.5</v>
      </c>
      <c r="E1094">
        <v>0.5</v>
      </c>
      <c r="F1094" s="8">
        <v>214.96960000000001</v>
      </c>
    </row>
    <row r="1095" spans="1:6" x14ac:dyDescent="0.2">
      <c r="A1095" s="1">
        <v>43669</v>
      </c>
      <c r="B1095">
        <v>202.357</v>
      </c>
      <c r="C1095">
        <v>226.35499999999999</v>
      </c>
      <c r="D1095">
        <v>0.5</v>
      </c>
      <c r="E1095">
        <v>0.5</v>
      </c>
      <c r="F1095" s="8">
        <v>214.35599999999999</v>
      </c>
    </row>
    <row r="1096" spans="1:6" x14ac:dyDescent="0.2">
      <c r="A1096" s="1">
        <v>43668</v>
      </c>
      <c r="B1096">
        <v>199.965</v>
      </c>
      <c r="C1096">
        <v>226.3852</v>
      </c>
      <c r="D1096">
        <v>0.5</v>
      </c>
      <c r="E1096">
        <v>0.5</v>
      </c>
      <c r="F1096" s="8">
        <v>213.17509999999999</v>
      </c>
    </row>
    <row r="1097" spans="1:6" x14ac:dyDescent="0.2">
      <c r="A1097" s="1">
        <v>43665</v>
      </c>
      <c r="B1097">
        <v>199.696</v>
      </c>
      <c r="C1097">
        <v>226.24289999999999</v>
      </c>
      <c r="D1097">
        <v>0.5</v>
      </c>
      <c r="E1097">
        <v>0.5</v>
      </c>
      <c r="F1097" s="8">
        <v>212.96944999999999</v>
      </c>
    </row>
    <row r="1098" spans="1:6" x14ac:dyDescent="0.2">
      <c r="A1098" s="1">
        <v>43664</v>
      </c>
      <c r="B1098">
        <v>200.10300000000001</v>
      </c>
      <c r="C1098">
        <v>226.25370000000001</v>
      </c>
      <c r="D1098">
        <v>0.5</v>
      </c>
      <c r="E1098">
        <v>0.5</v>
      </c>
      <c r="F1098" s="8">
        <v>213.17835000000002</v>
      </c>
    </row>
    <row r="1099" spans="1:6" x14ac:dyDescent="0.2">
      <c r="A1099" s="1">
        <v>43663</v>
      </c>
      <c r="B1099">
        <v>199.93600000000001</v>
      </c>
      <c r="C1099">
        <v>225.9854</v>
      </c>
      <c r="D1099">
        <v>0.5</v>
      </c>
      <c r="E1099">
        <v>0.5</v>
      </c>
      <c r="F1099" s="8">
        <v>212.9607</v>
      </c>
    </row>
    <row r="1100" spans="1:6" x14ac:dyDescent="0.2">
      <c r="A1100" s="1">
        <v>43662</v>
      </c>
      <c r="B1100">
        <v>200.89500000000001</v>
      </c>
      <c r="C1100">
        <v>225.46780000000001</v>
      </c>
      <c r="D1100">
        <v>0.5</v>
      </c>
      <c r="E1100">
        <v>0.5</v>
      </c>
      <c r="F1100" s="8">
        <v>213.1814</v>
      </c>
    </row>
    <row r="1101" spans="1:6" x14ac:dyDescent="0.2">
      <c r="A1101" s="1">
        <v>43661</v>
      </c>
      <c r="B1101">
        <v>200.77500000000001</v>
      </c>
      <c r="C1101">
        <v>225.54150000000001</v>
      </c>
      <c r="D1101">
        <v>0.5</v>
      </c>
      <c r="E1101">
        <v>0.5</v>
      </c>
      <c r="F1101" s="8">
        <v>213.15825000000001</v>
      </c>
    </row>
    <row r="1102" spans="1:6" x14ac:dyDescent="0.2">
      <c r="A1102" s="1">
        <v>43658</v>
      </c>
      <c r="B1102">
        <v>200.791</v>
      </c>
      <c r="C1102">
        <v>225.22630000000001</v>
      </c>
      <c r="D1102">
        <v>0.5</v>
      </c>
      <c r="E1102">
        <v>0.5</v>
      </c>
      <c r="F1102" s="8">
        <v>213.00864999999999</v>
      </c>
    </row>
    <row r="1103" spans="1:6" x14ac:dyDescent="0.2">
      <c r="A1103" s="1">
        <v>43657</v>
      </c>
      <c r="B1103">
        <v>200.12</v>
      </c>
      <c r="C1103">
        <v>225.3492</v>
      </c>
      <c r="D1103">
        <v>0.5</v>
      </c>
      <c r="E1103">
        <v>0.5</v>
      </c>
      <c r="F1103" s="8">
        <v>212.7346</v>
      </c>
    </row>
    <row r="1104" spans="1:6" x14ac:dyDescent="0.2">
      <c r="A1104" s="1">
        <v>43656</v>
      </c>
      <c r="B1104">
        <v>199.773</v>
      </c>
      <c r="C1104">
        <v>225.81139999999999</v>
      </c>
      <c r="D1104">
        <v>0.5</v>
      </c>
      <c r="E1104">
        <v>0.5</v>
      </c>
      <c r="F1104" s="8">
        <v>212.79219999999998</v>
      </c>
    </row>
    <row r="1105" spans="1:6" x14ac:dyDescent="0.2">
      <c r="A1105" s="1">
        <v>43655</v>
      </c>
      <c r="B1105">
        <v>199.88399999999999</v>
      </c>
      <c r="C1105">
        <v>226.02770000000001</v>
      </c>
      <c r="D1105">
        <v>0.5</v>
      </c>
      <c r="E1105">
        <v>0.5</v>
      </c>
      <c r="F1105" s="8">
        <v>212.95585</v>
      </c>
    </row>
    <row r="1106" spans="1:6" x14ac:dyDescent="0.2">
      <c r="A1106" s="1">
        <v>43654</v>
      </c>
      <c r="B1106">
        <v>199.81200000000001</v>
      </c>
      <c r="C1106">
        <v>226.25200000000001</v>
      </c>
      <c r="D1106">
        <v>0.5</v>
      </c>
      <c r="E1106">
        <v>0.5</v>
      </c>
      <c r="F1106" s="8">
        <v>213.03200000000001</v>
      </c>
    </row>
    <row r="1107" spans="1:6" x14ac:dyDescent="0.2">
      <c r="A1107" s="1">
        <v>43651</v>
      </c>
      <c r="B1107">
        <v>200.684</v>
      </c>
      <c r="C1107">
        <v>226.19370000000001</v>
      </c>
      <c r="D1107">
        <v>0.5</v>
      </c>
      <c r="E1107">
        <v>0.5</v>
      </c>
      <c r="F1107" s="8">
        <v>213.43885</v>
      </c>
    </row>
    <row r="1108" spans="1:6" x14ac:dyDescent="0.2">
      <c r="A1108" s="1">
        <v>43650</v>
      </c>
      <c r="B1108">
        <v>200.494</v>
      </c>
      <c r="C1108">
        <v>226.94499999999999</v>
      </c>
      <c r="D1108">
        <v>0.5</v>
      </c>
      <c r="E1108">
        <v>0.5</v>
      </c>
      <c r="F1108" s="8">
        <v>213.71949999999998</v>
      </c>
    </row>
    <row r="1109" spans="1:6" x14ac:dyDescent="0.2">
      <c r="A1109" s="1">
        <v>43649</v>
      </c>
      <c r="B1109">
        <v>200.33799999999999</v>
      </c>
      <c r="C1109">
        <v>226.89019999999999</v>
      </c>
      <c r="D1109">
        <v>0.5</v>
      </c>
      <c r="E1109">
        <v>0.5</v>
      </c>
      <c r="F1109" s="8">
        <v>213.61410000000001</v>
      </c>
    </row>
    <row r="1110" spans="1:6" x14ac:dyDescent="0.2">
      <c r="A1110" s="1">
        <v>43648</v>
      </c>
      <c r="B1110">
        <v>198.761</v>
      </c>
      <c r="C1110">
        <v>226.285</v>
      </c>
      <c r="D1110">
        <v>0.5</v>
      </c>
      <c r="E1110">
        <v>0.5</v>
      </c>
      <c r="F1110" s="8">
        <v>212.523</v>
      </c>
    </row>
    <row r="1111" spans="1:6" x14ac:dyDescent="0.2">
      <c r="A1111" s="1">
        <v>43647</v>
      </c>
      <c r="B1111">
        <v>197.67400000000001</v>
      </c>
      <c r="C1111">
        <v>225.8715</v>
      </c>
      <c r="D1111">
        <v>0.5</v>
      </c>
      <c r="E1111">
        <v>0.5</v>
      </c>
      <c r="F1111" s="8">
        <v>211.77275</v>
      </c>
    </row>
    <row r="1112" spans="1:6" x14ac:dyDescent="0.2">
      <c r="A1112" s="1">
        <v>43644</v>
      </c>
      <c r="B1112">
        <v>195.32599999999999</v>
      </c>
      <c r="C1112">
        <v>225.80279999999999</v>
      </c>
      <c r="D1112">
        <v>0.5</v>
      </c>
      <c r="E1112">
        <v>0.5</v>
      </c>
      <c r="F1112" s="8">
        <v>210.56439999999998</v>
      </c>
    </row>
    <row r="1113" spans="1:6" x14ac:dyDescent="0.2">
      <c r="A1113" s="1">
        <v>43643</v>
      </c>
      <c r="B1113">
        <v>194.596</v>
      </c>
      <c r="C1113">
        <v>225.65610000000001</v>
      </c>
      <c r="D1113">
        <v>0.5</v>
      </c>
      <c r="E1113">
        <v>0.5</v>
      </c>
      <c r="F1113" s="8">
        <v>210.12605000000002</v>
      </c>
    </row>
    <row r="1114" spans="1:6" x14ac:dyDescent="0.2">
      <c r="A1114" s="1">
        <v>43642</v>
      </c>
      <c r="B1114">
        <v>193.73400000000001</v>
      </c>
      <c r="C1114">
        <v>225.4408</v>
      </c>
      <c r="D1114">
        <v>0.5</v>
      </c>
      <c r="E1114">
        <v>0.5</v>
      </c>
      <c r="F1114" s="8">
        <v>209.5874</v>
      </c>
    </row>
    <row r="1115" spans="1:6" x14ac:dyDescent="0.2">
      <c r="A1115" s="1">
        <v>43641</v>
      </c>
      <c r="B1115">
        <v>194.10900000000001</v>
      </c>
      <c r="C1115">
        <v>225.86580000000001</v>
      </c>
      <c r="D1115">
        <v>0.5</v>
      </c>
      <c r="E1115">
        <v>0.5</v>
      </c>
      <c r="F1115" s="8">
        <v>209.98740000000001</v>
      </c>
    </row>
    <row r="1116" spans="1:6" x14ac:dyDescent="0.2">
      <c r="A1116" s="1">
        <v>43640</v>
      </c>
      <c r="B1116">
        <v>195.28399999999999</v>
      </c>
      <c r="C1116">
        <v>225.68629999999999</v>
      </c>
      <c r="D1116">
        <v>0.5</v>
      </c>
      <c r="E1116">
        <v>0.5</v>
      </c>
      <c r="F1116" s="8">
        <v>210.48514999999998</v>
      </c>
    </row>
    <row r="1117" spans="1:6" x14ac:dyDescent="0.2">
      <c r="A1117" s="1">
        <v>43637</v>
      </c>
      <c r="B1117">
        <v>196.47399999999999</v>
      </c>
      <c r="C1117">
        <v>225.3638</v>
      </c>
      <c r="D1117">
        <v>0.5</v>
      </c>
      <c r="E1117">
        <v>0.5</v>
      </c>
      <c r="F1117" s="8">
        <v>210.91890000000001</v>
      </c>
    </row>
    <row r="1118" spans="1:6" x14ac:dyDescent="0.2">
      <c r="A1118" s="1">
        <v>43636</v>
      </c>
      <c r="B1118">
        <v>197.45699999999999</v>
      </c>
      <c r="C1118">
        <v>225.9187</v>
      </c>
      <c r="D1118">
        <v>0.5</v>
      </c>
      <c r="E1118">
        <v>0.5</v>
      </c>
      <c r="F1118" s="8">
        <v>211.68785</v>
      </c>
    </row>
    <row r="1119" spans="1:6" x14ac:dyDescent="0.2">
      <c r="A1119" s="1">
        <v>43635</v>
      </c>
      <c r="B1119">
        <v>196.80500000000001</v>
      </c>
      <c r="C1119">
        <v>225.31450000000001</v>
      </c>
      <c r="D1119">
        <v>0.5</v>
      </c>
      <c r="E1119">
        <v>0.5</v>
      </c>
      <c r="F1119" s="8">
        <v>211.05975000000001</v>
      </c>
    </row>
    <row r="1120" spans="1:6" x14ac:dyDescent="0.2">
      <c r="A1120" s="1">
        <v>43634</v>
      </c>
      <c r="B1120">
        <v>196.358</v>
      </c>
      <c r="C1120">
        <v>225.16489999999999</v>
      </c>
      <c r="D1120">
        <v>0.5</v>
      </c>
      <c r="E1120">
        <v>0.5</v>
      </c>
      <c r="F1120" s="8">
        <v>210.76145</v>
      </c>
    </row>
    <row r="1121" spans="1:6" x14ac:dyDescent="0.2">
      <c r="A1121" s="1">
        <v>43633</v>
      </c>
      <c r="B1121">
        <v>193.82599999999999</v>
      </c>
      <c r="C1121">
        <v>224.47649999999999</v>
      </c>
      <c r="D1121">
        <v>0.5</v>
      </c>
      <c r="E1121">
        <v>0.5</v>
      </c>
      <c r="F1121" s="8">
        <v>209.15125</v>
      </c>
    </row>
    <row r="1122" spans="1:6" x14ac:dyDescent="0.2">
      <c r="A1122" s="1">
        <v>43630</v>
      </c>
      <c r="B1122">
        <v>193.851</v>
      </c>
      <c r="C1122">
        <v>224.5043</v>
      </c>
      <c r="D1122">
        <v>0.5</v>
      </c>
      <c r="E1122">
        <v>0.5</v>
      </c>
      <c r="F1122" s="8">
        <v>209.17765</v>
      </c>
    </row>
    <row r="1123" spans="1:6" x14ac:dyDescent="0.2">
      <c r="A1123" s="1">
        <v>43629</v>
      </c>
      <c r="B1123">
        <v>193.57900000000001</v>
      </c>
      <c r="C1123">
        <v>224.4007</v>
      </c>
      <c r="D1123">
        <v>0.5</v>
      </c>
      <c r="E1123">
        <v>0.5</v>
      </c>
      <c r="F1123" s="8">
        <v>208.98984999999999</v>
      </c>
    </row>
    <row r="1124" spans="1:6" x14ac:dyDescent="0.2">
      <c r="A1124" s="1">
        <v>43628</v>
      </c>
      <c r="B1124">
        <v>192.529</v>
      </c>
      <c r="C1124">
        <v>224.1388</v>
      </c>
      <c r="D1124">
        <v>0.5</v>
      </c>
      <c r="E1124">
        <v>0.5</v>
      </c>
      <c r="F1124" s="8">
        <v>208.3339</v>
      </c>
    </row>
    <row r="1125" spans="1:6" x14ac:dyDescent="0.2">
      <c r="A1125" s="1">
        <v>43627</v>
      </c>
      <c r="B1125">
        <v>193.11099999999999</v>
      </c>
      <c r="C1125">
        <v>224.11170000000001</v>
      </c>
      <c r="D1125">
        <v>0.5</v>
      </c>
      <c r="E1125">
        <v>0.5</v>
      </c>
      <c r="F1125" s="8">
        <v>208.61135000000002</v>
      </c>
    </row>
    <row r="1126" spans="1:6" x14ac:dyDescent="0.2">
      <c r="A1126" s="1">
        <v>43626</v>
      </c>
      <c r="B1126">
        <v>192.72</v>
      </c>
      <c r="C1126">
        <v>224.05340000000001</v>
      </c>
      <c r="D1126">
        <v>0.5</v>
      </c>
      <c r="E1126">
        <v>0.5</v>
      </c>
      <c r="F1126" s="8">
        <v>208.38670000000002</v>
      </c>
    </row>
    <row r="1127" spans="1:6" x14ac:dyDescent="0.2">
      <c r="A1127" s="1">
        <v>43623</v>
      </c>
      <c r="B1127">
        <v>191.56100000000001</v>
      </c>
      <c r="C1127">
        <v>224.40969999999999</v>
      </c>
      <c r="D1127">
        <v>0.5</v>
      </c>
      <c r="E1127">
        <v>0.5</v>
      </c>
      <c r="F1127" s="8">
        <v>207.98534999999998</v>
      </c>
    </row>
    <row r="1128" spans="1:6" x14ac:dyDescent="0.2">
      <c r="A1128" s="1">
        <v>43622</v>
      </c>
      <c r="B1128">
        <v>190.44</v>
      </c>
      <c r="C1128">
        <v>223.94049999999999</v>
      </c>
      <c r="D1128">
        <v>0.5</v>
      </c>
      <c r="E1128">
        <v>0.5</v>
      </c>
      <c r="F1128" s="8">
        <v>207.19024999999999</v>
      </c>
    </row>
    <row r="1129" spans="1:6" x14ac:dyDescent="0.2">
      <c r="A1129" s="1">
        <v>43621</v>
      </c>
      <c r="B1129">
        <v>190.03</v>
      </c>
      <c r="C1129">
        <v>223.8312</v>
      </c>
      <c r="D1129">
        <v>0.5</v>
      </c>
      <c r="E1129">
        <v>0.5</v>
      </c>
      <c r="F1129" s="8">
        <v>206.9306</v>
      </c>
    </row>
    <row r="1130" spans="1:6" x14ac:dyDescent="0.2">
      <c r="A1130" s="1">
        <v>43620</v>
      </c>
      <c r="B1130">
        <v>188.869</v>
      </c>
      <c r="C1130">
        <v>223.59649999999999</v>
      </c>
      <c r="D1130">
        <v>0.5</v>
      </c>
      <c r="E1130">
        <v>0.5</v>
      </c>
      <c r="F1130" s="8">
        <v>206.23275000000001</v>
      </c>
    </row>
    <row r="1131" spans="1:6" x14ac:dyDescent="0.2">
      <c r="A1131" s="1">
        <v>43619</v>
      </c>
      <c r="B1131">
        <v>186.428</v>
      </c>
      <c r="C1131">
        <v>223.70650000000001</v>
      </c>
      <c r="D1131">
        <v>0.5</v>
      </c>
      <c r="E1131">
        <v>0.5</v>
      </c>
      <c r="F1131" s="8">
        <v>205.06725</v>
      </c>
    </row>
    <row r="1132" spans="1:6" x14ac:dyDescent="0.2">
      <c r="A1132" s="1">
        <v>43616</v>
      </c>
      <c r="B1132">
        <v>187.50700000000001</v>
      </c>
      <c r="C1132">
        <v>223.31649999999999</v>
      </c>
      <c r="D1132">
        <v>0.5</v>
      </c>
      <c r="E1132">
        <v>0.5</v>
      </c>
      <c r="F1132" s="8">
        <v>205.41174999999998</v>
      </c>
    </row>
    <row r="1133" spans="1:6" x14ac:dyDescent="0.2">
      <c r="A1133" s="1">
        <v>43615</v>
      </c>
      <c r="B1133">
        <v>189.65100000000001</v>
      </c>
      <c r="C1133">
        <v>222.68870000000001</v>
      </c>
      <c r="D1133">
        <v>0.5</v>
      </c>
      <c r="E1133">
        <v>0.5</v>
      </c>
      <c r="F1133" s="8">
        <v>206.16985</v>
      </c>
    </row>
    <row r="1134" spans="1:6" x14ac:dyDescent="0.2">
      <c r="A1134" s="1">
        <v>43614</v>
      </c>
      <c r="B1134">
        <v>189.22399999999999</v>
      </c>
      <c r="C1134">
        <v>222.64580000000001</v>
      </c>
      <c r="D1134">
        <v>0.5</v>
      </c>
      <c r="E1134">
        <v>0.5</v>
      </c>
      <c r="F1134" s="8">
        <v>205.9349</v>
      </c>
    </row>
    <row r="1135" spans="1:6" x14ac:dyDescent="0.2">
      <c r="A1135" s="1">
        <v>43613</v>
      </c>
      <c r="B1135">
        <v>190.49799999999999</v>
      </c>
      <c r="C1135">
        <v>222.33410000000001</v>
      </c>
      <c r="D1135">
        <v>0.5</v>
      </c>
      <c r="E1135">
        <v>0.5</v>
      </c>
      <c r="F1135" s="8">
        <v>206.41604999999998</v>
      </c>
    </row>
    <row r="1136" spans="1:6" x14ac:dyDescent="0.2">
      <c r="A1136" s="1">
        <v>43612</v>
      </c>
      <c r="B1136">
        <v>191.273</v>
      </c>
      <c r="C1136">
        <v>221.97819999999999</v>
      </c>
      <c r="D1136">
        <v>0.5</v>
      </c>
      <c r="E1136">
        <v>0.5</v>
      </c>
      <c r="F1136" s="8">
        <v>206.62559999999999</v>
      </c>
    </row>
    <row r="1137" spans="1:6" x14ac:dyDescent="0.2">
      <c r="A1137" s="1">
        <v>43609</v>
      </c>
      <c r="B1137">
        <v>190.94</v>
      </c>
      <c r="C1137">
        <v>221.99189999999999</v>
      </c>
      <c r="D1137">
        <v>0.5</v>
      </c>
      <c r="E1137">
        <v>0.5</v>
      </c>
      <c r="F1137" s="8">
        <v>206.46594999999999</v>
      </c>
    </row>
    <row r="1138" spans="1:6" x14ac:dyDescent="0.2">
      <c r="A1138" s="1">
        <v>43608</v>
      </c>
      <c r="B1138">
        <v>191.172</v>
      </c>
      <c r="C1138">
        <v>222.0359</v>
      </c>
      <c r="D1138">
        <v>0.5</v>
      </c>
      <c r="E1138">
        <v>0.5</v>
      </c>
      <c r="F1138" s="8">
        <v>206.60395</v>
      </c>
    </row>
    <row r="1139" spans="1:6" x14ac:dyDescent="0.2">
      <c r="A1139" s="1">
        <v>43607</v>
      </c>
      <c r="B1139">
        <v>193.33</v>
      </c>
      <c r="C1139">
        <v>221.4247</v>
      </c>
      <c r="D1139">
        <v>0.5</v>
      </c>
      <c r="E1139">
        <v>0.5</v>
      </c>
      <c r="F1139" s="8">
        <v>207.37735000000001</v>
      </c>
    </row>
    <row r="1140" spans="1:6" x14ac:dyDescent="0.2">
      <c r="A1140" s="1">
        <v>43606</v>
      </c>
      <c r="B1140">
        <v>193.392</v>
      </c>
      <c r="C1140">
        <v>221.1645</v>
      </c>
      <c r="D1140">
        <v>0.5</v>
      </c>
      <c r="E1140">
        <v>0.5</v>
      </c>
      <c r="F1140" s="8">
        <v>207.27825000000001</v>
      </c>
    </row>
    <row r="1141" spans="1:6" x14ac:dyDescent="0.2">
      <c r="A1141" s="1">
        <v>43605</v>
      </c>
      <c r="B1141">
        <v>192.48699999999999</v>
      </c>
      <c r="C1141">
        <v>221.31270000000001</v>
      </c>
      <c r="D1141">
        <v>0.5</v>
      </c>
      <c r="E1141">
        <v>0.5</v>
      </c>
      <c r="F1141" s="8">
        <v>206.89985000000001</v>
      </c>
    </row>
    <row r="1142" spans="1:6" x14ac:dyDescent="0.2">
      <c r="A1142" s="1">
        <v>43602</v>
      </c>
      <c r="B1142">
        <v>193.667</v>
      </c>
      <c r="C1142">
        <v>221.5626</v>
      </c>
      <c r="D1142">
        <v>0.5</v>
      </c>
      <c r="E1142">
        <v>0.5</v>
      </c>
      <c r="F1142" s="8">
        <v>207.6148</v>
      </c>
    </row>
    <row r="1143" spans="1:6" x14ac:dyDescent="0.2">
      <c r="A1143" s="1">
        <v>43601</v>
      </c>
      <c r="B1143">
        <v>194.202</v>
      </c>
      <c r="C1143">
        <v>221.48779999999999</v>
      </c>
      <c r="D1143">
        <v>0.5</v>
      </c>
      <c r="E1143">
        <v>0.5</v>
      </c>
      <c r="F1143" s="8">
        <v>207.8449</v>
      </c>
    </row>
    <row r="1144" spans="1:6" x14ac:dyDescent="0.2">
      <c r="A1144" s="1">
        <v>43600</v>
      </c>
      <c r="B1144">
        <v>192.298</v>
      </c>
      <c r="C1144">
        <v>221.5068</v>
      </c>
      <c r="D1144">
        <v>0.5</v>
      </c>
      <c r="E1144">
        <v>0.5</v>
      </c>
      <c r="F1144" s="8">
        <v>206.9024</v>
      </c>
    </row>
    <row r="1145" spans="1:6" x14ac:dyDescent="0.2">
      <c r="A1145" s="1">
        <v>43599</v>
      </c>
      <c r="B1145">
        <v>191.14400000000001</v>
      </c>
      <c r="C1145">
        <v>221.20740000000001</v>
      </c>
      <c r="D1145">
        <v>0.5</v>
      </c>
      <c r="E1145">
        <v>0.5</v>
      </c>
      <c r="F1145" s="8">
        <v>206.17570000000001</v>
      </c>
    </row>
    <row r="1146" spans="1:6" x14ac:dyDescent="0.2">
      <c r="A1146" s="1">
        <v>43598</v>
      </c>
      <c r="B1146">
        <v>189.5</v>
      </c>
      <c r="C1146">
        <v>221.22460000000001</v>
      </c>
      <c r="D1146">
        <v>0.5</v>
      </c>
      <c r="E1146">
        <v>0.5</v>
      </c>
      <c r="F1146" s="8">
        <v>205.3623</v>
      </c>
    </row>
    <row r="1147" spans="1:6" x14ac:dyDescent="0.2">
      <c r="A1147" s="1">
        <v>43595</v>
      </c>
      <c r="B1147">
        <v>193.10300000000001</v>
      </c>
      <c r="C1147">
        <v>220.96619999999999</v>
      </c>
      <c r="D1147">
        <v>0.5</v>
      </c>
      <c r="E1147">
        <v>0.5</v>
      </c>
      <c r="F1147" s="8">
        <v>207.03460000000001</v>
      </c>
    </row>
    <row r="1148" spans="1:6" x14ac:dyDescent="0.2">
      <c r="A1148" s="1">
        <v>43594</v>
      </c>
      <c r="B1148">
        <v>192.715</v>
      </c>
      <c r="C1148">
        <v>220.9846</v>
      </c>
      <c r="D1148">
        <v>0.5</v>
      </c>
      <c r="E1148">
        <v>0.5</v>
      </c>
      <c r="F1148" s="8">
        <v>206.84980000000002</v>
      </c>
    </row>
    <row r="1149" spans="1:6" x14ac:dyDescent="0.2">
      <c r="A1149" s="1">
        <v>43593</v>
      </c>
      <c r="B1149">
        <v>194.33500000000001</v>
      </c>
      <c r="C1149">
        <v>220.9794</v>
      </c>
      <c r="D1149">
        <v>0.5</v>
      </c>
      <c r="E1149">
        <v>0.5</v>
      </c>
      <c r="F1149" s="8">
        <v>207.65719999999999</v>
      </c>
    </row>
    <row r="1150" spans="1:6" x14ac:dyDescent="0.2">
      <c r="A1150" s="1">
        <v>43592</v>
      </c>
      <c r="B1150">
        <v>194.90700000000001</v>
      </c>
      <c r="C1150">
        <v>221.10380000000001</v>
      </c>
      <c r="D1150">
        <v>0.5</v>
      </c>
      <c r="E1150">
        <v>0.5</v>
      </c>
      <c r="F1150" s="8">
        <v>208.00540000000001</v>
      </c>
    </row>
    <row r="1151" spans="1:6" x14ac:dyDescent="0.2">
      <c r="A1151" s="1">
        <v>43591</v>
      </c>
      <c r="B1151">
        <v>197.62700000000001</v>
      </c>
      <c r="C1151">
        <v>220.70670000000001</v>
      </c>
      <c r="D1151">
        <v>0.5</v>
      </c>
      <c r="E1151">
        <v>0.5</v>
      </c>
      <c r="F1151" s="8">
        <v>209.16685000000001</v>
      </c>
    </row>
    <row r="1152" spans="1:6" x14ac:dyDescent="0.2">
      <c r="A1152" s="1">
        <v>43588</v>
      </c>
      <c r="B1152">
        <v>198.774</v>
      </c>
      <c r="C1152">
        <v>220.57079999999999</v>
      </c>
      <c r="D1152">
        <v>0.5</v>
      </c>
      <c r="E1152">
        <v>0.5</v>
      </c>
      <c r="F1152" s="8">
        <v>209.67239999999998</v>
      </c>
    </row>
    <row r="1153" spans="1:6" x14ac:dyDescent="0.2">
      <c r="A1153" s="1">
        <v>43587</v>
      </c>
      <c r="B1153">
        <v>197.32499999999999</v>
      </c>
      <c r="C1153">
        <v>220.47300000000001</v>
      </c>
      <c r="D1153">
        <v>0.5</v>
      </c>
      <c r="E1153">
        <v>0.5</v>
      </c>
      <c r="F1153" s="8">
        <v>208.899</v>
      </c>
    </row>
    <row r="1154" spans="1:6" x14ac:dyDescent="0.2">
      <c r="A1154" s="1">
        <v>43586</v>
      </c>
      <c r="B1154">
        <v>197.13399999999999</v>
      </c>
      <c r="C1154">
        <v>220.77610000000001</v>
      </c>
      <c r="D1154">
        <v>0.5</v>
      </c>
      <c r="E1154">
        <v>0.5</v>
      </c>
      <c r="F1154" s="8">
        <v>208.95505</v>
      </c>
    </row>
    <row r="1155" spans="1:6" x14ac:dyDescent="0.2">
      <c r="A1155" s="1">
        <v>43585</v>
      </c>
      <c r="B1155">
        <v>198.511</v>
      </c>
      <c r="C1155">
        <v>220.71799999999999</v>
      </c>
      <c r="D1155">
        <v>0.5</v>
      </c>
      <c r="E1155">
        <v>0.5</v>
      </c>
      <c r="F1155" s="8">
        <v>209.61449999999999</v>
      </c>
    </row>
    <row r="1156" spans="1:6" x14ac:dyDescent="0.2">
      <c r="A1156" s="1">
        <v>43584</v>
      </c>
      <c r="B1156">
        <v>198.958</v>
      </c>
      <c r="C1156">
        <v>220.5891</v>
      </c>
      <c r="D1156">
        <v>0.5</v>
      </c>
      <c r="E1156">
        <v>0.5</v>
      </c>
      <c r="F1156" s="8">
        <v>209.77355</v>
      </c>
    </row>
    <row r="1157" spans="1:6" x14ac:dyDescent="0.2">
      <c r="A1157" s="1">
        <v>43581</v>
      </c>
      <c r="B1157">
        <v>198.858</v>
      </c>
      <c r="C1157">
        <v>220.77770000000001</v>
      </c>
      <c r="D1157">
        <v>0.5</v>
      </c>
      <c r="E1157">
        <v>0.5</v>
      </c>
      <c r="F1157" s="8">
        <v>209.81785000000002</v>
      </c>
    </row>
    <row r="1158" spans="1:6" x14ac:dyDescent="0.2">
      <c r="A1158" s="1">
        <v>43580</v>
      </c>
      <c r="B1158">
        <v>198.41300000000001</v>
      </c>
      <c r="C1158">
        <v>220.45400000000001</v>
      </c>
      <c r="D1158">
        <v>0.5</v>
      </c>
      <c r="E1158">
        <v>0.5</v>
      </c>
      <c r="F1158" s="8">
        <v>209.43350000000001</v>
      </c>
    </row>
    <row r="1159" spans="1:6" x14ac:dyDescent="0.2">
      <c r="A1159" s="1">
        <v>43579</v>
      </c>
      <c r="B1159">
        <v>197.691</v>
      </c>
      <c r="C1159">
        <v>220.58170000000001</v>
      </c>
      <c r="D1159">
        <v>0.5</v>
      </c>
      <c r="E1159">
        <v>0.5</v>
      </c>
      <c r="F1159" s="8">
        <v>209.13634999999999</v>
      </c>
    </row>
    <row r="1160" spans="1:6" x14ac:dyDescent="0.2">
      <c r="A1160" s="1">
        <v>43578</v>
      </c>
      <c r="B1160">
        <v>198.12100000000001</v>
      </c>
      <c r="C1160">
        <v>220.0301</v>
      </c>
      <c r="D1160">
        <v>0.5</v>
      </c>
      <c r="E1160">
        <v>0.5</v>
      </c>
      <c r="F1160" s="8">
        <v>209.07555000000002</v>
      </c>
    </row>
    <row r="1161" spans="1:6" x14ac:dyDescent="0.2">
      <c r="A1161" s="1">
        <v>43577</v>
      </c>
      <c r="B1161">
        <v>196.113</v>
      </c>
      <c r="C1161">
        <v>219.99760000000001</v>
      </c>
      <c r="D1161">
        <v>0.5</v>
      </c>
      <c r="E1161">
        <v>0.5</v>
      </c>
      <c r="F1161" s="8">
        <v>208.05529999999999</v>
      </c>
    </row>
    <row r="1162" spans="1:6" x14ac:dyDescent="0.2">
      <c r="A1162" s="1">
        <v>43574</v>
      </c>
      <c r="B1162">
        <v>196.203</v>
      </c>
      <c r="C1162">
        <v>220.16720000000001</v>
      </c>
      <c r="D1162">
        <v>0.5</v>
      </c>
      <c r="E1162">
        <v>0.5</v>
      </c>
      <c r="F1162" s="8">
        <v>208.18510000000001</v>
      </c>
    </row>
    <row r="1163" spans="1:6" x14ac:dyDescent="0.2">
      <c r="A1163" s="1">
        <v>43573</v>
      </c>
      <c r="B1163">
        <v>196.18899999999999</v>
      </c>
      <c r="C1163">
        <v>220.20320000000001</v>
      </c>
      <c r="D1163">
        <v>0.5</v>
      </c>
      <c r="E1163">
        <v>0.5</v>
      </c>
      <c r="F1163" s="8">
        <v>208.1961</v>
      </c>
    </row>
    <row r="1164" spans="1:6" x14ac:dyDescent="0.2">
      <c r="A1164" s="1">
        <v>43572</v>
      </c>
      <c r="B1164">
        <v>195.23099999999999</v>
      </c>
      <c r="C1164">
        <v>219.76779999999999</v>
      </c>
      <c r="D1164">
        <v>0.5</v>
      </c>
      <c r="E1164">
        <v>0.5</v>
      </c>
      <c r="F1164" s="8">
        <v>207.49939999999998</v>
      </c>
    </row>
    <row r="1165" spans="1:6" x14ac:dyDescent="0.2">
      <c r="A1165" s="1">
        <v>43571</v>
      </c>
      <c r="B1165">
        <v>195.46799999999999</v>
      </c>
      <c r="C1165">
        <v>219.9091</v>
      </c>
      <c r="D1165">
        <v>0.5</v>
      </c>
      <c r="E1165">
        <v>0.5</v>
      </c>
      <c r="F1165" s="8">
        <v>207.68854999999999</v>
      </c>
    </row>
    <row r="1166" spans="1:6" x14ac:dyDescent="0.2">
      <c r="A1166" s="1">
        <v>43570</v>
      </c>
      <c r="B1166">
        <v>195.12899999999999</v>
      </c>
      <c r="C1166">
        <v>220.1302</v>
      </c>
      <c r="D1166">
        <v>0.5</v>
      </c>
      <c r="E1166">
        <v>0.5</v>
      </c>
      <c r="F1166" s="8">
        <v>207.62959999999998</v>
      </c>
    </row>
    <row r="1167" spans="1:6" x14ac:dyDescent="0.2">
      <c r="A1167" s="1">
        <v>43567</v>
      </c>
      <c r="B1167">
        <v>194.893</v>
      </c>
      <c r="C1167">
        <v>220.1961</v>
      </c>
      <c r="D1167">
        <v>0.5</v>
      </c>
      <c r="E1167">
        <v>0.5</v>
      </c>
      <c r="F1167" s="8">
        <v>207.54455000000002</v>
      </c>
    </row>
    <row r="1168" spans="1:6" x14ac:dyDescent="0.2">
      <c r="A1168" s="1">
        <v>43566</v>
      </c>
      <c r="B1168">
        <v>194.535</v>
      </c>
      <c r="C1168">
        <v>220.6772</v>
      </c>
      <c r="D1168">
        <v>0.5</v>
      </c>
      <c r="E1168">
        <v>0.5</v>
      </c>
      <c r="F1168" s="8">
        <v>207.6061</v>
      </c>
    </row>
    <row r="1169" spans="1:6" x14ac:dyDescent="0.2">
      <c r="A1169" s="1">
        <v>43565</v>
      </c>
      <c r="B1169">
        <v>194.94900000000001</v>
      </c>
      <c r="C1169">
        <v>220.82409999999999</v>
      </c>
      <c r="D1169">
        <v>0.5</v>
      </c>
      <c r="E1169">
        <v>0.5</v>
      </c>
      <c r="F1169" s="8">
        <v>207.88655</v>
      </c>
    </row>
    <row r="1170" spans="1:6" x14ac:dyDescent="0.2">
      <c r="A1170" s="1">
        <v>43564</v>
      </c>
      <c r="B1170">
        <v>194.13499999999999</v>
      </c>
      <c r="C1170">
        <v>220.5438</v>
      </c>
      <c r="D1170">
        <v>0.5</v>
      </c>
      <c r="E1170">
        <v>0.5</v>
      </c>
      <c r="F1170" s="8">
        <v>207.33940000000001</v>
      </c>
    </row>
    <row r="1171" spans="1:6" x14ac:dyDescent="0.2">
      <c r="A1171" s="1">
        <v>43563</v>
      </c>
      <c r="B1171">
        <v>195.21299999999999</v>
      </c>
      <c r="C1171">
        <v>220.40280000000001</v>
      </c>
      <c r="D1171">
        <v>0.5</v>
      </c>
      <c r="E1171">
        <v>0.5</v>
      </c>
      <c r="F1171" s="8">
        <v>207.80790000000002</v>
      </c>
    </row>
    <row r="1172" spans="1:6" x14ac:dyDescent="0.2">
      <c r="A1172" s="1">
        <v>43560</v>
      </c>
      <c r="B1172">
        <v>195.60499999999999</v>
      </c>
      <c r="C1172">
        <v>220.41829999999999</v>
      </c>
      <c r="D1172">
        <v>0.5</v>
      </c>
      <c r="E1172">
        <v>0.5</v>
      </c>
      <c r="F1172" s="8">
        <v>208.01164999999997</v>
      </c>
    </row>
    <row r="1173" spans="1:6" x14ac:dyDescent="0.2">
      <c r="A1173" s="1">
        <v>43559</v>
      </c>
      <c r="B1173">
        <v>195.072</v>
      </c>
      <c r="C1173">
        <v>220.3698</v>
      </c>
      <c r="D1173">
        <v>0.5</v>
      </c>
      <c r="E1173">
        <v>0.5</v>
      </c>
      <c r="F1173" s="8">
        <v>207.7209</v>
      </c>
    </row>
    <row r="1174" spans="1:6" x14ac:dyDescent="0.2">
      <c r="A1174" s="1">
        <v>43558</v>
      </c>
      <c r="B1174">
        <v>194.87100000000001</v>
      </c>
      <c r="C1174">
        <v>220.3056</v>
      </c>
      <c r="D1174">
        <v>0.5</v>
      </c>
      <c r="E1174">
        <v>0.5</v>
      </c>
      <c r="F1174" s="8">
        <v>207.5883</v>
      </c>
    </row>
    <row r="1175" spans="1:6" x14ac:dyDescent="0.2">
      <c r="A1175" s="1">
        <v>43557</v>
      </c>
      <c r="B1175">
        <v>194.518</v>
      </c>
      <c r="C1175">
        <v>220.69569999999999</v>
      </c>
      <c r="D1175">
        <v>0.5</v>
      </c>
      <c r="E1175">
        <v>0.5</v>
      </c>
      <c r="F1175" s="8">
        <v>207.60685000000001</v>
      </c>
    </row>
    <row r="1176" spans="1:6" x14ac:dyDescent="0.2">
      <c r="A1176" s="1">
        <v>43556</v>
      </c>
      <c r="B1176">
        <v>193.99700000000001</v>
      </c>
      <c r="C1176">
        <v>220.51750000000001</v>
      </c>
      <c r="D1176">
        <v>0.5</v>
      </c>
      <c r="E1176">
        <v>0.5</v>
      </c>
      <c r="F1176" s="8">
        <v>207.25725</v>
      </c>
    </row>
    <row r="1177" spans="1:6" x14ac:dyDescent="0.2">
      <c r="A1177" s="1">
        <v>43553</v>
      </c>
      <c r="B1177">
        <v>191.68</v>
      </c>
      <c r="C1177">
        <v>221.1465</v>
      </c>
      <c r="D1177">
        <v>0.5</v>
      </c>
      <c r="E1177">
        <v>0.5</v>
      </c>
      <c r="F1177" s="8">
        <v>206.41325000000001</v>
      </c>
    </row>
    <row r="1178" spans="1:6" x14ac:dyDescent="0.2">
      <c r="A1178" s="1">
        <v>43552</v>
      </c>
      <c r="B1178">
        <v>190.42699999999999</v>
      </c>
      <c r="C1178">
        <v>221.32480000000001</v>
      </c>
      <c r="D1178">
        <v>0.5</v>
      </c>
      <c r="E1178">
        <v>0.5</v>
      </c>
      <c r="F1178" s="8">
        <v>205.8759</v>
      </c>
    </row>
    <row r="1179" spans="1:6" x14ac:dyDescent="0.2">
      <c r="A1179" s="1">
        <v>43551</v>
      </c>
      <c r="B1179">
        <v>190.03399999999999</v>
      </c>
      <c r="C1179">
        <v>221.38200000000001</v>
      </c>
      <c r="D1179">
        <v>0.5</v>
      </c>
      <c r="E1179">
        <v>0.5</v>
      </c>
      <c r="F1179" s="8">
        <v>205.708</v>
      </c>
    </row>
    <row r="1180" spans="1:6" x14ac:dyDescent="0.2">
      <c r="A1180" s="1">
        <v>43550</v>
      </c>
      <c r="B1180">
        <v>190.333</v>
      </c>
      <c r="C1180">
        <v>220.94309999999999</v>
      </c>
      <c r="D1180">
        <v>0.5</v>
      </c>
      <c r="E1180">
        <v>0.5</v>
      </c>
      <c r="F1180" s="8">
        <v>205.63804999999999</v>
      </c>
    </row>
    <row r="1181" spans="1:6" x14ac:dyDescent="0.2">
      <c r="A1181" s="1">
        <v>43549</v>
      </c>
      <c r="B1181">
        <v>188.22300000000001</v>
      </c>
      <c r="C1181">
        <v>221.00890000000001</v>
      </c>
      <c r="D1181">
        <v>0.5</v>
      </c>
      <c r="E1181">
        <v>0.5</v>
      </c>
      <c r="F1181" s="8">
        <v>204.61595</v>
      </c>
    </row>
    <row r="1182" spans="1:6" x14ac:dyDescent="0.2">
      <c r="A1182" s="1">
        <v>43546</v>
      </c>
      <c r="B1182">
        <v>189.584</v>
      </c>
      <c r="C1182">
        <v>220.76849999999999</v>
      </c>
      <c r="D1182">
        <v>0.5</v>
      </c>
      <c r="E1182">
        <v>0.5</v>
      </c>
      <c r="F1182" s="8">
        <v>205.17624999999998</v>
      </c>
    </row>
    <row r="1183" spans="1:6" x14ac:dyDescent="0.2">
      <c r="A1183" s="1">
        <v>43545</v>
      </c>
      <c r="B1183">
        <v>191.267</v>
      </c>
      <c r="C1183">
        <v>219.9281</v>
      </c>
      <c r="D1183">
        <v>0.5</v>
      </c>
      <c r="E1183">
        <v>0.5</v>
      </c>
      <c r="F1183" s="8">
        <v>205.59755000000001</v>
      </c>
    </row>
    <row r="1184" spans="1:6" x14ac:dyDescent="0.2">
      <c r="A1184" s="1">
        <v>43544</v>
      </c>
      <c r="B1184">
        <v>189.982</v>
      </c>
      <c r="C1184">
        <v>219.58439999999999</v>
      </c>
      <c r="D1184">
        <v>0.5</v>
      </c>
      <c r="E1184">
        <v>0.5</v>
      </c>
      <c r="F1184" s="8">
        <v>204.78319999999999</v>
      </c>
    </row>
    <row r="1185" spans="1:6" x14ac:dyDescent="0.2">
      <c r="A1185" s="1">
        <v>43543</v>
      </c>
      <c r="B1185">
        <v>190.82900000000001</v>
      </c>
      <c r="C1185">
        <v>219.17230000000001</v>
      </c>
      <c r="D1185">
        <v>0.5</v>
      </c>
      <c r="E1185">
        <v>0.5</v>
      </c>
      <c r="F1185" s="8">
        <v>205.00065000000001</v>
      </c>
    </row>
    <row r="1186" spans="1:6" x14ac:dyDescent="0.2">
      <c r="A1186" s="1">
        <v>43542</v>
      </c>
      <c r="B1186">
        <v>190.76</v>
      </c>
      <c r="C1186">
        <v>219.2124</v>
      </c>
      <c r="D1186">
        <v>0.5</v>
      </c>
      <c r="E1186">
        <v>0.5</v>
      </c>
      <c r="F1186" s="8">
        <v>204.9862</v>
      </c>
    </row>
    <row r="1187" spans="1:6" x14ac:dyDescent="0.2">
      <c r="A1187" s="1">
        <v>43539</v>
      </c>
      <c r="B1187">
        <v>190.12299999999999</v>
      </c>
      <c r="C1187">
        <v>219.07740000000001</v>
      </c>
      <c r="D1187">
        <v>0.5</v>
      </c>
      <c r="E1187">
        <v>0.5</v>
      </c>
      <c r="F1187" s="8">
        <v>204.6002</v>
      </c>
    </row>
    <row r="1188" spans="1:6" x14ac:dyDescent="0.2">
      <c r="A1188" s="1">
        <v>43538</v>
      </c>
      <c r="B1188">
        <v>189.36</v>
      </c>
      <c r="C1188">
        <v>218.875</v>
      </c>
      <c r="D1188">
        <v>0.5</v>
      </c>
      <c r="E1188">
        <v>0.5</v>
      </c>
      <c r="F1188" s="8">
        <v>204.11750000000001</v>
      </c>
    </row>
    <row r="1189" spans="1:6" x14ac:dyDescent="0.2">
      <c r="A1189" s="1">
        <v>43537</v>
      </c>
      <c r="B1189">
        <v>189.21700000000001</v>
      </c>
      <c r="C1189">
        <v>218.9709</v>
      </c>
      <c r="D1189">
        <v>0.5</v>
      </c>
      <c r="E1189">
        <v>0.5</v>
      </c>
      <c r="F1189" s="8">
        <v>204.09395000000001</v>
      </c>
    </row>
    <row r="1190" spans="1:6" x14ac:dyDescent="0.2">
      <c r="A1190" s="1">
        <v>43536</v>
      </c>
      <c r="B1190">
        <v>188.69200000000001</v>
      </c>
      <c r="C1190">
        <v>219.01830000000001</v>
      </c>
      <c r="D1190">
        <v>0.5</v>
      </c>
      <c r="E1190">
        <v>0.5</v>
      </c>
      <c r="F1190" s="8">
        <v>203.85515000000001</v>
      </c>
    </row>
    <row r="1191" spans="1:6" x14ac:dyDescent="0.2">
      <c r="A1191" s="1">
        <v>43535</v>
      </c>
      <c r="B1191">
        <v>188.74700000000001</v>
      </c>
      <c r="C1191">
        <v>218.79599999999999</v>
      </c>
      <c r="D1191">
        <v>0.5</v>
      </c>
      <c r="E1191">
        <v>0.5</v>
      </c>
      <c r="F1191" s="8">
        <v>203.7715</v>
      </c>
    </row>
    <row r="1192" spans="1:6" x14ac:dyDescent="0.2">
      <c r="A1192" s="1">
        <v>43532</v>
      </c>
      <c r="B1192">
        <v>186.43100000000001</v>
      </c>
      <c r="C1192">
        <v>218.84630000000001</v>
      </c>
      <c r="D1192">
        <v>0.5</v>
      </c>
      <c r="E1192">
        <v>0.5</v>
      </c>
      <c r="F1192" s="8">
        <v>202.63865000000001</v>
      </c>
    </row>
    <row r="1193" spans="1:6" x14ac:dyDescent="0.2">
      <c r="A1193" s="1">
        <v>43531</v>
      </c>
      <c r="B1193">
        <v>187.417</v>
      </c>
      <c r="C1193">
        <v>218.7578</v>
      </c>
      <c r="D1193">
        <v>0.5</v>
      </c>
      <c r="E1193">
        <v>0.5</v>
      </c>
      <c r="F1193" s="8">
        <v>203.0874</v>
      </c>
    </row>
    <row r="1194" spans="1:6" x14ac:dyDescent="0.2">
      <c r="A1194" s="1">
        <v>43530</v>
      </c>
      <c r="B1194">
        <v>187.55099999999999</v>
      </c>
      <c r="C1194">
        <v>218.14670000000001</v>
      </c>
      <c r="D1194">
        <v>0.5</v>
      </c>
      <c r="E1194">
        <v>0.5</v>
      </c>
      <c r="F1194" s="8">
        <v>202.84885</v>
      </c>
    </row>
    <row r="1195" spans="1:6" x14ac:dyDescent="0.2">
      <c r="A1195" s="1">
        <v>43529</v>
      </c>
      <c r="B1195">
        <v>188.54599999999999</v>
      </c>
      <c r="C1195">
        <v>217.74379999999999</v>
      </c>
      <c r="D1195">
        <v>0.5</v>
      </c>
      <c r="E1195">
        <v>0.5</v>
      </c>
      <c r="F1195" s="8">
        <v>203.14490000000001</v>
      </c>
    </row>
    <row r="1196" spans="1:6" x14ac:dyDescent="0.2">
      <c r="A1196" s="1">
        <v>43528</v>
      </c>
      <c r="B1196">
        <v>188.541</v>
      </c>
      <c r="C1196">
        <v>217.71860000000001</v>
      </c>
      <c r="D1196">
        <v>0.5</v>
      </c>
      <c r="E1196">
        <v>0.5</v>
      </c>
      <c r="F1196" s="8">
        <v>203.12979999999999</v>
      </c>
    </row>
    <row r="1197" spans="1:6" x14ac:dyDescent="0.2">
      <c r="A1197" s="1">
        <v>43525</v>
      </c>
      <c r="B1197">
        <v>187.982</v>
      </c>
      <c r="C1197">
        <v>217.50380000000001</v>
      </c>
      <c r="D1197">
        <v>0.5</v>
      </c>
      <c r="E1197">
        <v>0.5</v>
      </c>
      <c r="F1197" s="8">
        <v>202.74290000000002</v>
      </c>
    </row>
    <row r="1198" spans="1:6" x14ac:dyDescent="0.2">
      <c r="A1198" s="1">
        <v>43524</v>
      </c>
      <c r="B1198">
        <v>187.048</v>
      </c>
      <c r="C1198">
        <v>217.7671</v>
      </c>
      <c r="D1198">
        <v>0.5</v>
      </c>
      <c r="E1198">
        <v>0.5</v>
      </c>
      <c r="F1198" s="8">
        <v>202.40755000000001</v>
      </c>
    </row>
    <row r="1199" spans="1:6" x14ac:dyDescent="0.2">
      <c r="A1199" s="1">
        <v>43523</v>
      </c>
      <c r="B1199">
        <v>187.685</v>
      </c>
      <c r="C1199">
        <v>217.89420000000001</v>
      </c>
      <c r="D1199">
        <v>0.5</v>
      </c>
      <c r="E1199">
        <v>0.5</v>
      </c>
      <c r="F1199" s="8">
        <v>202.78960000000001</v>
      </c>
    </row>
    <row r="1200" spans="1:6" x14ac:dyDescent="0.2">
      <c r="A1200" s="1">
        <v>43522</v>
      </c>
      <c r="B1200">
        <v>188.04400000000001</v>
      </c>
      <c r="C1200">
        <v>218.37190000000001</v>
      </c>
      <c r="D1200">
        <v>0.5</v>
      </c>
      <c r="E1200">
        <v>0.5</v>
      </c>
      <c r="F1200" s="8">
        <v>203.20795000000001</v>
      </c>
    </row>
    <row r="1201" spans="1:6" x14ac:dyDescent="0.2">
      <c r="A1201" s="1">
        <v>43521</v>
      </c>
      <c r="B1201">
        <v>188.238</v>
      </c>
      <c r="C1201">
        <v>218.26509999999999</v>
      </c>
      <c r="D1201">
        <v>0.5</v>
      </c>
      <c r="E1201">
        <v>0.5</v>
      </c>
      <c r="F1201" s="8">
        <v>203.25155000000001</v>
      </c>
    </row>
    <row r="1202" spans="1:6" x14ac:dyDescent="0.2">
      <c r="A1202" s="1">
        <v>43518</v>
      </c>
      <c r="B1202">
        <v>187.93299999999999</v>
      </c>
      <c r="C1202">
        <v>218.33799999999999</v>
      </c>
      <c r="D1202">
        <v>0.5</v>
      </c>
      <c r="E1202">
        <v>0.5</v>
      </c>
      <c r="F1202" s="8">
        <v>203.13549999999998</v>
      </c>
    </row>
    <row r="1203" spans="1:6" x14ac:dyDescent="0.2">
      <c r="A1203" s="1">
        <v>43517</v>
      </c>
      <c r="B1203">
        <v>186.94300000000001</v>
      </c>
      <c r="C1203">
        <v>218.04769999999999</v>
      </c>
      <c r="D1203">
        <v>0.5</v>
      </c>
      <c r="E1203">
        <v>0.5</v>
      </c>
      <c r="F1203" s="8">
        <v>202.49535</v>
      </c>
    </row>
    <row r="1204" spans="1:6" x14ac:dyDescent="0.2">
      <c r="A1204" s="1">
        <v>43516</v>
      </c>
      <c r="B1204">
        <v>187.476</v>
      </c>
      <c r="C1204">
        <v>218.31129999999999</v>
      </c>
      <c r="D1204">
        <v>0.5</v>
      </c>
      <c r="E1204">
        <v>0.5</v>
      </c>
      <c r="F1204" s="8">
        <v>202.89364999999998</v>
      </c>
    </row>
    <row r="1205" spans="1:6" x14ac:dyDescent="0.2">
      <c r="A1205" s="1">
        <v>43515</v>
      </c>
      <c r="B1205">
        <v>187.01900000000001</v>
      </c>
      <c r="C1205">
        <v>218.33009999999999</v>
      </c>
      <c r="D1205">
        <v>0.5</v>
      </c>
      <c r="E1205">
        <v>0.5</v>
      </c>
      <c r="F1205" s="8">
        <v>202.67455000000001</v>
      </c>
    </row>
    <row r="1206" spans="1:6" x14ac:dyDescent="0.2">
      <c r="A1206" s="1">
        <v>43514</v>
      </c>
      <c r="B1206">
        <v>187.17699999999999</v>
      </c>
      <c r="C1206">
        <v>218.1867</v>
      </c>
      <c r="D1206">
        <v>0.5</v>
      </c>
      <c r="E1206">
        <v>0.5</v>
      </c>
      <c r="F1206" s="8">
        <v>202.68185</v>
      </c>
    </row>
    <row r="1207" spans="1:6" x14ac:dyDescent="0.2">
      <c r="A1207" s="1">
        <v>43511</v>
      </c>
      <c r="B1207">
        <v>187.35300000000001</v>
      </c>
      <c r="C1207">
        <v>218.1671</v>
      </c>
      <c r="D1207">
        <v>0.5</v>
      </c>
      <c r="E1207">
        <v>0.5</v>
      </c>
      <c r="F1207" s="8">
        <v>202.76005000000001</v>
      </c>
    </row>
    <row r="1208" spans="1:6" x14ac:dyDescent="0.2">
      <c r="A1208" s="1">
        <v>43510</v>
      </c>
      <c r="B1208">
        <v>185.43899999999999</v>
      </c>
      <c r="C1208">
        <v>218.16929999999999</v>
      </c>
      <c r="D1208">
        <v>0.5</v>
      </c>
      <c r="E1208">
        <v>0.5</v>
      </c>
      <c r="F1208" s="8">
        <v>201.80414999999999</v>
      </c>
    </row>
    <row r="1209" spans="1:6" x14ac:dyDescent="0.2">
      <c r="A1209" s="1">
        <v>43509</v>
      </c>
      <c r="B1209">
        <v>185.70400000000001</v>
      </c>
      <c r="C1209">
        <v>217.8544</v>
      </c>
      <c r="D1209">
        <v>0.5</v>
      </c>
      <c r="E1209">
        <v>0.5</v>
      </c>
      <c r="F1209" s="8">
        <v>201.7792</v>
      </c>
    </row>
    <row r="1210" spans="1:6" x14ac:dyDescent="0.2">
      <c r="A1210" s="1">
        <v>43508</v>
      </c>
      <c r="B1210">
        <v>184.816</v>
      </c>
      <c r="C1210">
        <v>217.9385</v>
      </c>
      <c r="D1210">
        <v>0.5</v>
      </c>
      <c r="E1210">
        <v>0.5</v>
      </c>
      <c r="F1210" s="8">
        <v>201.37725</v>
      </c>
    </row>
    <row r="1211" spans="1:6" x14ac:dyDescent="0.2">
      <c r="A1211" s="1">
        <v>43507</v>
      </c>
      <c r="B1211">
        <v>183.071</v>
      </c>
      <c r="C1211">
        <v>218.12139999999999</v>
      </c>
      <c r="D1211">
        <v>0.5</v>
      </c>
      <c r="E1211">
        <v>0.5</v>
      </c>
      <c r="F1211" s="8">
        <v>200.59620000000001</v>
      </c>
    </row>
    <row r="1212" spans="1:6" x14ac:dyDescent="0.2">
      <c r="A1212" s="1">
        <v>43504</v>
      </c>
      <c r="B1212">
        <v>182.13499999999999</v>
      </c>
      <c r="C1212">
        <v>218.29570000000001</v>
      </c>
      <c r="D1212">
        <v>0.5</v>
      </c>
      <c r="E1212">
        <v>0.5</v>
      </c>
      <c r="F1212" s="8">
        <v>200.21535</v>
      </c>
    </row>
    <row r="1213" spans="1:6" x14ac:dyDescent="0.2">
      <c r="A1213" s="1">
        <v>43503</v>
      </c>
      <c r="B1213">
        <v>182.262</v>
      </c>
      <c r="C1213">
        <v>218.07900000000001</v>
      </c>
      <c r="D1213">
        <v>0.5</v>
      </c>
      <c r="E1213">
        <v>0.5</v>
      </c>
      <c r="F1213" s="8">
        <v>200.1705</v>
      </c>
    </row>
    <row r="1214" spans="1:6" x14ac:dyDescent="0.2">
      <c r="A1214" s="1">
        <v>43502</v>
      </c>
      <c r="B1214">
        <v>183.71199999999999</v>
      </c>
      <c r="C1214">
        <v>217.82929999999999</v>
      </c>
      <c r="D1214">
        <v>0.5</v>
      </c>
      <c r="E1214">
        <v>0.5</v>
      </c>
      <c r="F1214" s="8">
        <v>200.77064999999999</v>
      </c>
    </row>
    <row r="1215" spans="1:6" x14ac:dyDescent="0.2">
      <c r="A1215" s="1">
        <v>43501</v>
      </c>
      <c r="B1215">
        <v>183.58500000000001</v>
      </c>
      <c r="C1215">
        <v>217.7877</v>
      </c>
      <c r="D1215">
        <v>0.5</v>
      </c>
      <c r="E1215">
        <v>0.5</v>
      </c>
      <c r="F1215" s="8">
        <v>200.68635</v>
      </c>
    </row>
    <row r="1216" spans="1:6" x14ac:dyDescent="0.2">
      <c r="A1216" s="1">
        <v>43500</v>
      </c>
      <c r="B1216">
        <v>182.07300000000001</v>
      </c>
      <c r="C1216">
        <v>217.52440000000001</v>
      </c>
      <c r="D1216">
        <v>0.5</v>
      </c>
      <c r="E1216">
        <v>0.5</v>
      </c>
      <c r="F1216" s="8">
        <v>199.7987</v>
      </c>
    </row>
    <row r="1217" spans="1:6" x14ac:dyDescent="0.2">
      <c r="A1217" s="1">
        <v>43497</v>
      </c>
      <c r="B1217">
        <v>180.714</v>
      </c>
      <c r="C1217">
        <v>217.75460000000001</v>
      </c>
      <c r="D1217">
        <v>0.5</v>
      </c>
      <c r="E1217">
        <v>0.5</v>
      </c>
      <c r="F1217" s="8">
        <v>199.23430000000002</v>
      </c>
    </row>
    <row r="1218" spans="1:6" x14ac:dyDescent="0.2">
      <c r="A1218" s="1">
        <v>43496</v>
      </c>
      <c r="B1218">
        <v>180.518</v>
      </c>
      <c r="C1218">
        <v>218.02250000000001</v>
      </c>
      <c r="D1218">
        <v>0.5</v>
      </c>
      <c r="E1218">
        <v>0.5</v>
      </c>
      <c r="F1218" s="8">
        <v>199.27025</v>
      </c>
    </row>
    <row r="1219" spans="1:6" x14ac:dyDescent="0.2">
      <c r="A1219" s="1">
        <v>43495</v>
      </c>
      <c r="B1219">
        <v>179.72499999999999</v>
      </c>
      <c r="C1219">
        <v>217.4118</v>
      </c>
      <c r="D1219">
        <v>0.5</v>
      </c>
      <c r="E1219">
        <v>0.5</v>
      </c>
      <c r="F1219" s="8">
        <v>198.5684</v>
      </c>
    </row>
    <row r="1220" spans="1:6" x14ac:dyDescent="0.2">
      <c r="A1220" s="1">
        <v>43494</v>
      </c>
      <c r="B1220">
        <v>177.98</v>
      </c>
      <c r="C1220">
        <v>217.26599999999999</v>
      </c>
      <c r="D1220">
        <v>0.5</v>
      </c>
      <c r="E1220">
        <v>0.5</v>
      </c>
      <c r="F1220" s="8">
        <v>197.62299999999999</v>
      </c>
    </row>
    <row r="1221" spans="1:6" x14ac:dyDescent="0.2">
      <c r="A1221" s="1">
        <v>43493</v>
      </c>
      <c r="B1221">
        <v>177.624</v>
      </c>
      <c r="C1221">
        <v>217.0652</v>
      </c>
      <c r="D1221">
        <v>0.5</v>
      </c>
      <c r="E1221">
        <v>0.5</v>
      </c>
      <c r="F1221" s="8">
        <v>197.34460000000001</v>
      </c>
    </row>
    <row r="1222" spans="1:6" x14ac:dyDescent="0.2">
      <c r="A1222" s="1">
        <v>43490</v>
      </c>
      <c r="B1222">
        <v>179.34399999999999</v>
      </c>
      <c r="C1222">
        <v>217.0061</v>
      </c>
      <c r="D1222">
        <v>0.5</v>
      </c>
      <c r="E1222">
        <v>0.5</v>
      </c>
      <c r="F1222" s="8">
        <v>198.17505</v>
      </c>
    </row>
    <row r="1223" spans="1:6" x14ac:dyDescent="0.2">
      <c r="A1223" s="1">
        <v>43489</v>
      </c>
      <c r="B1223">
        <v>178.37100000000001</v>
      </c>
      <c r="C1223">
        <v>217.14949999999999</v>
      </c>
      <c r="D1223">
        <v>0.5</v>
      </c>
      <c r="E1223">
        <v>0.5</v>
      </c>
      <c r="F1223" s="8">
        <v>197.76024999999998</v>
      </c>
    </row>
    <row r="1224" spans="1:6" x14ac:dyDescent="0.2">
      <c r="A1224" s="1">
        <v>43488</v>
      </c>
      <c r="B1224">
        <v>177.69499999999999</v>
      </c>
      <c r="C1224">
        <v>216.6609</v>
      </c>
      <c r="D1224">
        <v>0.5</v>
      </c>
      <c r="E1224">
        <v>0.5</v>
      </c>
      <c r="F1224" s="8">
        <v>197.17795000000001</v>
      </c>
    </row>
    <row r="1225" spans="1:6" x14ac:dyDescent="0.2">
      <c r="A1225" s="1">
        <v>43487</v>
      </c>
      <c r="B1225">
        <v>177.928</v>
      </c>
      <c r="C1225">
        <v>216.67410000000001</v>
      </c>
      <c r="D1225">
        <v>0.5</v>
      </c>
      <c r="E1225">
        <v>0.5</v>
      </c>
      <c r="F1225" s="8">
        <v>197.30105</v>
      </c>
    </row>
    <row r="1226" spans="1:6" x14ac:dyDescent="0.2">
      <c r="A1226" s="1">
        <v>43486</v>
      </c>
      <c r="B1226">
        <v>179.75800000000001</v>
      </c>
      <c r="C1226">
        <v>216.31649999999999</v>
      </c>
      <c r="D1226">
        <v>0.5</v>
      </c>
      <c r="E1226">
        <v>0.5</v>
      </c>
      <c r="F1226" s="8">
        <v>198.03725</v>
      </c>
    </row>
    <row r="1227" spans="1:6" x14ac:dyDescent="0.2">
      <c r="A1227" s="1">
        <v>43483</v>
      </c>
      <c r="B1227">
        <v>179.74199999999999</v>
      </c>
      <c r="C1227">
        <v>216.2843</v>
      </c>
      <c r="D1227">
        <v>0.5</v>
      </c>
      <c r="E1227">
        <v>0.5</v>
      </c>
      <c r="F1227" s="8">
        <v>198.01315</v>
      </c>
    </row>
    <row r="1228" spans="1:6" x14ac:dyDescent="0.2">
      <c r="A1228" s="1">
        <v>43482</v>
      </c>
      <c r="B1228">
        <v>177.28</v>
      </c>
      <c r="C1228">
        <v>216.41040000000001</v>
      </c>
      <c r="D1228">
        <v>0.5</v>
      </c>
      <c r="E1228">
        <v>0.5</v>
      </c>
      <c r="F1228" s="8">
        <v>196.84520000000001</v>
      </c>
    </row>
    <row r="1229" spans="1:6" x14ac:dyDescent="0.2">
      <c r="A1229" s="1">
        <v>43481</v>
      </c>
      <c r="B1229">
        <v>176.23</v>
      </c>
      <c r="C1229">
        <v>216.49440000000001</v>
      </c>
      <c r="D1229">
        <v>0.5</v>
      </c>
      <c r="E1229">
        <v>0.5</v>
      </c>
      <c r="F1229" s="8">
        <v>196.3622</v>
      </c>
    </row>
    <row r="1230" spans="1:6" x14ac:dyDescent="0.2">
      <c r="A1230" s="1">
        <v>43480</v>
      </c>
      <c r="B1230">
        <v>175.386</v>
      </c>
      <c r="C1230">
        <v>216.53559999999999</v>
      </c>
      <c r="D1230">
        <v>0.5</v>
      </c>
      <c r="E1230">
        <v>0.5</v>
      </c>
      <c r="F1230" s="8">
        <v>195.96080000000001</v>
      </c>
    </row>
    <row r="1231" spans="1:6" x14ac:dyDescent="0.2">
      <c r="A1231" s="1">
        <v>43479</v>
      </c>
      <c r="B1231">
        <v>173.47499999999999</v>
      </c>
      <c r="C1231">
        <v>216.45140000000001</v>
      </c>
      <c r="D1231">
        <v>0.5</v>
      </c>
      <c r="E1231">
        <v>0.5</v>
      </c>
      <c r="F1231" s="8">
        <v>194.9632</v>
      </c>
    </row>
    <row r="1232" spans="1:6" x14ac:dyDescent="0.2">
      <c r="A1232" s="1">
        <v>43476</v>
      </c>
      <c r="B1232">
        <v>174.125</v>
      </c>
      <c r="C1232">
        <v>216.43270000000001</v>
      </c>
      <c r="D1232">
        <v>0.5</v>
      </c>
      <c r="E1232">
        <v>0.5</v>
      </c>
      <c r="F1232" s="8">
        <v>195.27885000000001</v>
      </c>
    </row>
    <row r="1233" spans="1:6" x14ac:dyDescent="0.2">
      <c r="A1233" s="1">
        <v>43475</v>
      </c>
      <c r="B1233">
        <v>173.50700000000001</v>
      </c>
      <c r="C1233">
        <v>216.21420000000001</v>
      </c>
      <c r="D1233">
        <v>0.5</v>
      </c>
      <c r="E1233">
        <v>0.5</v>
      </c>
      <c r="F1233" s="8">
        <v>194.86060000000001</v>
      </c>
    </row>
    <row r="1234" spans="1:6" x14ac:dyDescent="0.2">
      <c r="A1234" s="1">
        <v>43474</v>
      </c>
      <c r="B1234">
        <v>173.07</v>
      </c>
      <c r="C1234">
        <v>216.22970000000001</v>
      </c>
      <c r="D1234">
        <v>0.5</v>
      </c>
      <c r="E1234">
        <v>0.5</v>
      </c>
      <c r="F1234" s="8">
        <v>194.64985000000001</v>
      </c>
    </row>
    <row r="1235" spans="1:6" x14ac:dyDescent="0.2">
      <c r="A1235" s="1">
        <v>43473</v>
      </c>
      <c r="B1235">
        <v>172.76499999999999</v>
      </c>
      <c r="C1235">
        <v>216.1567</v>
      </c>
      <c r="D1235">
        <v>0.5</v>
      </c>
      <c r="E1235">
        <v>0.5</v>
      </c>
      <c r="F1235" s="8">
        <v>194.46084999999999</v>
      </c>
    </row>
    <row r="1236" spans="1:6" x14ac:dyDescent="0.2">
      <c r="A1236" s="1">
        <v>43472</v>
      </c>
      <c r="B1236">
        <v>171.035</v>
      </c>
      <c r="C1236">
        <v>216.4631</v>
      </c>
      <c r="D1236">
        <v>0.5</v>
      </c>
      <c r="E1236">
        <v>0.5</v>
      </c>
      <c r="F1236" s="8">
        <v>193.74905000000001</v>
      </c>
    </row>
    <row r="1237" spans="1:6" x14ac:dyDescent="0.2">
      <c r="A1237" s="1">
        <v>43469</v>
      </c>
      <c r="B1237">
        <v>170.42</v>
      </c>
      <c r="C1237">
        <v>216.61410000000001</v>
      </c>
      <c r="D1237">
        <v>0.5</v>
      </c>
      <c r="E1237">
        <v>0.5</v>
      </c>
      <c r="F1237" s="8">
        <v>193.51704999999998</v>
      </c>
    </row>
    <row r="1238" spans="1:6" x14ac:dyDescent="0.2">
      <c r="A1238" s="1">
        <v>43468</v>
      </c>
      <c r="B1238">
        <v>166.11099999999999</v>
      </c>
      <c r="C1238">
        <v>217.16159999999999</v>
      </c>
      <c r="D1238">
        <v>0.5</v>
      </c>
      <c r="E1238">
        <v>0.5</v>
      </c>
      <c r="F1238" s="8">
        <v>191.63630000000001</v>
      </c>
    </row>
    <row r="1239" spans="1:6" x14ac:dyDescent="0.2">
      <c r="A1239" s="1">
        <v>43467</v>
      </c>
      <c r="B1239">
        <v>169.17500000000001</v>
      </c>
      <c r="C1239">
        <v>216.6369</v>
      </c>
      <c r="D1239">
        <v>0.5</v>
      </c>
      <c r="E1239">
        <v>0.5</v>
      </c>
      <c r="F1239" s="8">
        <v>192.90595000000002</v>
      </c>
    </row>
    <row r="1240" spans="1:6" x14ac:dyDescent="0.2">
      <c r="A1240" s="1">
        <v>43466</v>
      </c>
      <c r="B1240">
        <v>168.28399999999999</v>
      </c>
      <c r="C1240" t="e">
        <v>#N/A</v>
      </c>
      <c r="D1240">
        <v>0.5</v>
      </c>
      <c r="E1240">
        <v>0.5</v>
      </c>
      <c r="F1240" s="8" t="e">
        <v>#N/A</v>
      </c>
    </row>
    <row r="1241" spans="1:6" x14ac:dyDescent="0.2">
      <c r="A1241" s="1">
        <v>43465</v>
      </c>
      <c r="B1241">
        <v>168.28100000000001</v>
      </c>
      <c r="C1241">
        <v>216.316</v>
      </c>
      <c r="D1241">
        <v>0.5</v>
      </c>
      <c r="E1241">
        <v>0.5</v>
      </c>
      <c r="F1241" s="8">
        <v>192.29849999999999</v>
      </c>
    </row>
    <row r="1242" spans="1:6" x14ac:dyDescent="0.2">
      <c r="A1242" s="1">
        <v>43462</v>
      </c>
      <c r="B1242">
        <v>167.06700000000001</v>
      </c>
      <c r="C1242">
        <v>216.1026</v>
      </c>
      <c r="D1242">
        <v>0.5</v>
      </c>
      <c r="E1242">
        <v>0.5</v>
      </c>
      <c r="F1242" s="8">
        <v>191.5848</v>
      </c>
    </row>
    <row r="1243" spans="1:6" x14ac:dyDescent="0.2">
      <c r="A1243" s="1">
        <v>43461</v>
      </c>
      <c r="B1243">
        <v>166.78200000000001</v>
      </c>
      <c r="C1243">
        <v>216.0258</v>
      </c>
      <c r="D1243">
        <v>0.5</v>
      </c>
      <c r="E1243">
        <v>0.5</v>
      </c>
      <c r="F1243" s="8">
        <v>191.40390000000002</v>
      </c>
    </row>
    <row r="1244" spans="1:6" x14ac:dyDescent="0.2">
      <c r="A1244" s="1">
        <v>43460</v>
      </c>
      <c r="B1244">
        <v>165.66300000000001</v>
      </c>
      <c r="C1244">
        <v>215.82419999999999</v>
      </c>
      <c r="D1244">
        <v>0.5</v>
      </c>
      <c r="E1244">
        <v>0.5</v>
      </c>
      <c r="F1244" s="8">
        <v>190.74360000000001</v>
      </c>
    </row>
    <row r="1245" spans="1:6" x14ac:dyDescent="0.2">
      <c r="A1245" s="1">
        <v>43459</v>
      </c>
      <c r="B1245">
        <v>160.61799999999999</v>
      </c>
      <c r="C1245">
        <v>216.07849999999999</v>
      </c>
      <c r="D1245">
        <v>0.5</v>
      </c>
      <c r="E1245">
        <v>0.5</v>
      </c>
      <c r="F1245" s="8">
        <v>188.34825000000001</v>
      </c>
    </row>
    <row r="1246" spans="1:6" x14ac:dyDescent="0.2">
      <c r="A1246" s="1">
        <v>43458</v>
      </c>
      <c r="B1246">
        <v>161.304</v>
      </c>
      <c r="C1246">
        <v>215.9907</v>
      </c>
      <c r="D1246">
        <v>0.5</v>
      </c>
      <c r="E1246">
        <v>0.5</v>
      </c>
      <c r="F1246" s="8">
        <v>188.64735000000002</v>
      </c>
    </row>
    <row r="1247" spans="1:6" x14ac:dyDescent="0.2">
      <c r="A1247" s="1">
        <v>43455</v>
      </c>
      <c r="B1247">
        <v>164.16900000000001</v>
      </c>
      <c r="C1247">
        <v>215.76060000000001</v>
      </c>
      <c r="D1247">
        <v>0.5</v>
      </c>
      <c r="E1247">
        <v>0.5</v>
      </c>
      <c r="F1247" s="8">
        <v>189.96480000000003</v>
      </c>
    </row>
    <row r="1248" spans="1:6" x14ac:dyDescent="0.2">
      <c r="A1248" s="1">
        <v>43454</v>
      </c>
      <c r="B1248">
        <v>166.624</v>
      </c>
      <c r="C1248">
        <v>216.02209999999999</v>
      </c>
      <c r="D1248">
        <v>0.5</v>
      </c>
      <c r="E1248">
        <v>0.5</v>
      </c>
      <c r="F1248" s="8">
        <v>191.32304999999999</v>
      </c>
    </row>
    <row r="1249" spans="1:6" x14ac:dyDescent="0.2">
      <c r="A1249" s="1">
        <v>43453</v>
      </c>
      <c r="B1249">
        <v>169.209</v>
      </c>
      <c r="C1249">
        <v>216.06020000000001</v>
      </c>
      <c r="D1249">
        <v>0.5</v>
      </c>
      <c r="E1249">
        <v>0.5</v>
      </c>
      <c r="F1249" s="8">
        <v>192.63460000000001</v>
      </c>
    </row>
    <row r="1250" spans="1:6" x14ac:dyDescent="0.2">
      <c r="A1250" s="1">
        <v>43452</v>
      </c>
      <c r="B1250">
        <v>171.46799999999999</v>
      </c>
      <c r="C1250">
        <v>215.7568</v>
      </c>
      <c r="D1250">
        <v>0.5</v>
      </c>
      <c r="E1250">
        <v>0.5</v>
      </c>
      <c r="F1250" s="8">
        <v>193.61239999999998</v>
      </c>
    </row>
    <row r="1251" spans="1:6" x14ac:dyDescent="0.2">
      <c r="A1251" s="1">
        <v>43451</v>
      </c>
      <c r="B1251">
        <v>172.43199999999999</v>
      </c>
      <c r="C1251">
        <v>215.44470000000001</v>
      </c>
      <c r="D1251">
        <v>0.5</v>
      </c>
      <c r="E1251">
        <v>0.5</v>
      </c>
      <c r="F1251" s="8">
        <v>193.93835000000001</v>
      </c>
    </row>
    <row r="1252" spans="1:6" x14ac:dyDescent="0.2">
      <c r="A1252" s="1">
        <v>43448</v>
      </c>
      <c r="B1252">
        <v>175.578</v>
      </c>
      <c r="C1252">
        <v>215.29740000000001</v>
      </c>
      <c r="D1252">
        <v>0.5</v>
      </c>
      <c r="E1252">
        <v>0.5</v>
      </c>
      <c r="F1252" s="8">
        <v>195.43770000000001</v>
      </c>
    </row>
    <row r="1253" spans="1:6" x14ac:dyDescent="0.2">
      <c r="A1253" s="1">
        <v>43447</v>
      </c>
      <c r="B1253">
        <v>177.672</v>
      </c>
      <c r="C1253">
        <v>215.03190000000001</v>
      </c>
      <c r="D1253">
        <v>0.5</v>
      </c>
      <c r="E1253">
        <v>0.5</v>
      </c>
      <c r="F1253" s="8">
        <v>196.35194999999999</v>
      </c>
    </row>
    <row r="1254" spans="1:6" x14ac:dyDescent="0.2">
      <c r="A1254" s="1">
        <v>43446</v>
      </c>
      <c r="B1254">
        <v>177.51499999999999</v>
      </c>
      <c r="C1254">
        <v>215.02629999999999</v>
      </c>
      <c r="D1254">
        <v>0.5</v>
      </c>
      <c r="E1254">
        <v>0.5</v>
      </c>
      <c r="F1254" s="8">
        <v>196.27064999999999</v>
      </c>
    </row>
    <row r="1255" spans="1:6" x14ac:dyDescent="0.2">
      <c r="A1255" s="1">
        <v>43445</v>
      </c>
      <c r="B1255">
        <v>176.251</v>
      </c>
      <c r="C1255">
        <v>215.19479999999999</v>
      </c>
      <c r="D1255">
        <v>0.5</v>
      </c>
      <c r="E1255">
        <v>0.5</v>
      </c>
      <c r="F1255" s="8">
        <v>195.72289999999998</v>
      </c>
    </row>
    <row r="1256" spans="1:6" x14ac:dyDescent="0.2">
      <c r="A1256" s="1">
        <v>43444</v>
      </c>
      <c r="B1256">
        <v>175.28200000000001</v>
      </c>
      <c r="C1256">
        <v>215.339</v>
      </c>
      <c r="D1256">
        <v>0.5</v>
      </c>
      <c r="E1256">
        <v>0.5</v>
      </c>
      <c r="F1256" s="8">
        <v>195.31049999999999</v>
      </c>
    </row>
    <row r="1257" spans="1:6" x14ac:dyDescent="0.2">
      <c r="A1257" s="1">
        <v>43441</v>
      </c>
      <c r="B1257">
        <v>176.17099999999999</v>
      </c>
      <c r="C1257">
        <v>215.1165</v>
      </c>
      <c r="D1257">
        <v>0.5</v>
      </c>
      <c r="E1257">
        <v>0.5</v>
      </c>
      <c r="F1257" s="8">
        <v>195.64375000000001</v>
      </c>
    </row>
    <row r="1258" spans="1:6" x14ac:dyDescent="0.2">
      <c r="A1258" s="1">
        <v>43440</v>
      </c>
      <c r="B1258">
        <v>178.6</v>
      </c>
      <c r="C1258">
        <v>215.0307</v>
      </c>
      <c r="D1258">
        <v>0.5</v>
      </c>
      <c r="E1258">
        <v>0.5</v>
      </c>
      <c r="F1258" s="8">
        <v>196.81535</v>
      </c>
    </row>
    <row r="1259" spans="1:6" x14ac:dyDescent="0.2">
      <c r="A1259" s="1">
        <v>43439</v>
      </c>
      <c r="B1259">
        <v>180.85499999999999</v>
      </c>
      <c r="C1259">
        <v>214.7073</v>
      </c>
      <c r="D1259">
        <v>0.5</v>
      </c>
      <c r="E1259">
        <v>0.5</v>
      </c>
      <c r="F1259" s="8">
        <v>197.78115</v>
      </c>
    </row>
    <row r="1260" spans="1:6" x14ac:dyDescent="0.2">
      <c r="A1260" s="1">
        <v>43438</v>
      </c>
      <c r="B1260">
        <v>181.43</v>
      </c>
      <c r="C1260">
        <v>214.7217</v>
      </c>
      <c r="D1260">
        <v>0.5</v>
      </c>
      <c r="E1260">
        <v>0.5</v>
      </c>
      <c r="F1260" s="8">
        <v>198.07585</v>
      </c>
    </row>
    <row r="1261" spans="1:6" x14ac:dyDescent="0.2">
      <c r="A1261" s="1">
        <v>43437</v>
      </c>
      <c r="B1261">
        <v>185.96899999999999</v>
      </c>
      <c r="C1261">
        <v>214.1893</v>
      </c>
      <c r="D1261">
        <v>0.5</v>
      </c>
      <c r="E1261">
        <v>0.5</v>
      </c>
      <c r="F1261" s="8">
        <v>200.07915</v>
      </c>
    </row>
    <row r="1262" spans="1:6" x14ac:dyDescent="0.2">
      <c r="A1262" s="1">
        <v>43434</v>
      </c>
      <c r="B1262">
        <v>184.102</v>
      </c>
      <c r="C1262">
        <v>213.9264</v>
      </c>
      <c r="D1262">
        <v>0.5</v>
      </c>
      <c r="E1262">
        <v>0.5</v>
      </c>
      <c r="F1262" s="8">
        <v>199.01420000000002</v>
      </c>
    </row>
    <row r="1263" spans="1:6" x14ac:dyDescent="0.2">
      <c r="A1263" s="1">
        <v>43433</v>
      </c>
      <c r="B1263">
        <v>182.48699999999999</v>
      </c>
      <c r="C1263">
        <v>213.90539999999999</v>
      </c>
      <c r="D1263">
        <v>0.5</v>
      </c>
      <c r="E1263">
        <v>0.5</v>
      </c>
      <c r="F1263" s="8">
        <v>198.19619999999998</v>
      </c>
    </row>
    <row r="1264" spans="1:6" x14ac:dyDescent="0.2">
      <c r="A1264" s="1">
        <v>43432</v>
      </c>
      <c r="B1264">
        <v>183.82</v>
      </c>
      <c r="C1264">
        <v>213.69479999999999</v>
      </c>
      <c r="D1264">
        <v>0.5</v>
      </c>
      <c r="E1264">
        <v>0.5</v>
      </c>
      <c r="F1264" s="8">
        <v>198.75739999999999</v>
      </c>
    </row>
    <row r="1265" spans="1:6" x14ac:dyDescent="0.2">
      <c r="A1265" s="1">
        <v>43431</v>
      </c>
      <c r="B1265">
        <v>180.90600000000001</v>
      </c>
      <c r="C1265">
        <v>213.70519999999999</v>
      </c>
      <c r="D1265">
        <v>0.5</v>
      </c>
      <c r="E1265">
        <v>0.5</v>
      </c>
      <c r="F1265" s="8">
        <v>197.3056</v>
      </c>
    </row>
    <row r="1266" spans="1:6" x14ac:dyDescent="0.2">
      <c r="A1266" s="1">
        <v>43430</v>
      </c>
      <c r="B1266">
        <v>180.03</v>
      </c>
      <c r="C1266">
        <v>213.6533</v>
      </c>
      <c r="D1266">
        <v>0.5</v>
      </c>
      <c r="E1266">
        <v>0.5</v>
      </c>
      <c r="F1266" s="8">
        <v>196.84165000000002</v>
      </c>
    </row>
    <row r="1267" spans="1:6" x14ac:dyDescent="0.2">
      <c r="A1267" s="1">
        <v>43427</v>
      </c>
      <c r="B1267">
        <v>177.78800000000001</v>
      </c>
      <c r="C1267">
        <v>213.69640000000001</v>
      </c>
      <c r="D1267">
        <v>0.5</v>
      </c>
      <c r="E1267">
        <v>0.5</v>
      </c>
      <c r="F1267" s="8">
        <v>195.74220000000003</v>
      </c>
    </row>
    <row r="1268" spans="1:6" x14ac:dyDescent="0.2">
      <c r="A1268" s="1">
        <v>43426</v>
      </c>
      <c r="B1268">
        <v>177.60599999999999</v>
      </c>
      <c r="C1268">
        <v>213.55279999999999</v>
      </c>
      <c r="D1268">
        <v>0.5</v>
      </c>
      <c r="E1268">
        <v>0.5</v>
      </c>
      <c r="F1268" s="8">
        <v>195.57939999999999</v>
      </c>
    </row>
    <row r="1269" spans="1:6" x14ac:dyDescent="0.2">
      <c r="A1269" s="1">
        <v>43425</v>
      </c>
      <c r="B1269">
        <v>177.87200000000001</v>
      </c>
      <c r="C1269">
        <v>213.51779999999999</v>
      </c>
      <c r="D1269">
        <v>0.5</v>
      </c>
      <c r="E1269">
        <v>0.5</v>
      </c>
      <c r="F1269" s="8">
        <v>195.69490000000002</v>
      </c>
    </row>
    <row r="1270" spans="1:6" x14ac:dyDescent="0.2">
      <c r="A1270" s="1">
        <v>43424</v>
      </c>
      <c r="B1270">
        <v>176.899</v>
      </c>
      <c r="C1270">
        <v>213.47810000000001</v>
      </c>
      <c r="D1270">
        <v>0.5</v>
      </c>
      <c r="E1270">
        <v>0.5</v>
      </c>
      <c r="F1270" s="8">
        <v>195.18855000000002</v>
      </c>
    </row>
    <row r="1271" spans="1:6" x14ac:dyDescent="0.2">
      <c r="A1271" s="1">
        <v>43423</v>
      </c>
      <c r="B1271">
        <v>179.16499999999999</v>
      </c>
      <c r="C1271">
        <v>213.57990000000001</v>
      </c>
      <c r="D1271">
        <v>0.5</v>
      </c>
      <c r="E1271">
        <v>0.5</v>
      </c>
      <c r="F1271" s="8">
        <v>196.37245000000001</v>
      </c>
    </row>
    <row r="1272" spans="1:6" x14ac:dyDescent="0.2">
      <c r="A1272" s="1">
        <v>43420</v>
      </c>
      <c r="B1272">
        <v>182.078</v>
      </c>
      <c r="C1272">
        <v>213.56030000000001</v>
      </c>
      <c r="D1272">
        <v>0.5</v>
      </c>
      <c r="E1272">
        <v>0.5</v>
      </c>
      <c r="F1272" s="8">
        <v>197.81915000000001</v>
      </c>
    </row>
    <row r="1273" spans="1:6" x14ac:dyDescent="0.2">
      <c r="A1273" s="1">
        <v>43419</v>
      </c>
      <c r="B1273">
        <v>182.8</v>
      </c>
      <c r="C1273">
        <v>213.3691</v>
      </c>
      <c r="D1273">
        <v>0.5</v>
      </c>
      <c r="E1273">
        <v>0.5</v>
      </c>
      <c r="F1273" s="8">
        <v>198.08455000000001</v>
      </c>
    </row>
    <row r="1274" spans="1:6" x14ac:dyDescent="0.2">
      <c r="A1274" s="1">
        <v>43418</v>
      </c>
      <c r="B1274">
        <v>181.971</v>
      </c>
      <c r="C1274">
        <v>213.29310000000001</v>
      </c>
      <c r="D1274">
        <v>0.5</v>
      </c>
      <c r="E1274">
        <v>0.5</v>
      </c>
      <c r="F1274" s="8">
        <v>197.63204999999999</v>
      </c>
    </row>
    <row r="1275" spans="1:6" x14ac:dyDescent="0.2">
      <c r="A1275" s="1">
        <v>43417</v>
      </c>
      <c r="B1275">
        <v>183.44399999999999</v>
      </c>
      <c r="C1275">
        <v>213.24930000000001</v>
      </c>
      <c r="D1275">
        <v>0.5</v>
      </c>
      <c r="E1275">
        <v>0.5</v>
      </c>
      <c r="F1275" s="8">
        <v>198.34665000000001</v>
      </c>
    </row>
    <row r="1276" spans="1:6" x14ac:dyDescent="0.2">
      <c r="A1276" s="1">
        <v>43416</v>
      </c>
      <c r="B1276">
        <v>184.11600000000001</v>
      </c>
      <c r="C1276">
        <v>213.22020000000001</v>
      </c>
      <c r="D1276">
        <v>0.5</v>
      </c>
      <c r="E1276">
        <v>0.5</v>
      </c>
      <c r="F1276" s="8">
        <v>198.66810000000001</v>
      </c>
    </row>
    <row r="1277" spans="1:6" x14ac:dyDescent="0.2">
      <c r="A1277" s="1">
        <v>43413</v>
      </c>
      <c r="B1277">
        <v>185.56</v>
      </c>
      <c r="C1277">
        <v>213.15199999999999</v>
      </c>
      <c r="D1277">
        <v>0.5</v>
      </c>
      <c r="E1277">
        <v>0.5</v>
      </c>
      <c r="F1277" s="8">
        <v>199.35599999999999</v>
      </c>
    </row>
    <row r="1278" spans="1:6" x14ac:dyDescent="0.2">
      <c r="A1278" s="1">
        <v>43412</v>
      </c>
      <c r="B1278">
        <v>186.1</v>
      </c>
      <c r="C1278">
        <v>212.8486</v>
      </c>
      <c r="D1278">
        <v>0.5</v>
      </c>
      <c r="E1278">
        <v>0.5</v>
      </c>
      <c r="F1278" s="8">
        <v>199.4743</v>
      </c>
    </row>
    <row r="1279" spans="1:6" x14ac:dyDescent="0.2">
      <c r="A1279" s="1">
        <v>43411</v>
      </c>
      <c r="B1279">
        <v>185.554</v>
      </c>
      <c r="C1279">
        <v>213.06489999999999</v>
      </c>
      <c r="D1279">
        <v>0.5</v>
      </c>
      <c r="E1279">
        <v>0.5</v>
      </c>
      <c r="F1279" s="8">
        <v>199.30945</v>
      </c>
    </row>
    <row r="1280" spans="1:6" x14ac:dyDescent="0.2">
      <c r="A1280" s="1">
        <v>43410</v>
      </c>
      <c r="B1280">
        <v>183.40899999999999</v>
      </c>
      <c r="C1280">
        <v>212.99520000000001</v>
      </c>
      <c r="D1280">
        <v>0.5</v>
      </c>
      <c r="E1280">
        <v>0.5</v>
      </c>
      <c r="F1280" s="8">
        <v>198.2021</v>
      </c>
    </row>
    <row r="1281" spans="1:6" x14ac:dyDescent="0.2">
      <c r="A1281" s="1">
        <v>43409</v>
      </c>
      <c r="B1281">
        <v>182.78200000000001</v>
      </c>
      <c r="C1281">
        <v>213.10220000000001</v>
      </c>
      <c r="D1281">
        <v>0.5</v>
      </c>
      <c r="E1281">
        <v>0.5</v>
      </c>
      <c r="F1281" s="8">
        <v>197.94210000000001</v>
      </c>
    </row>
    <row r="1282" spans="1:6" x14ac:dyDescent="0.2">
      <c r="A1282" s="1">
        <v>43406</v>
      </c>
      <c r="B1282">
        <v>182.77799999999999</v>
      </c>
      <c r="C1282">
        <v>213.0076</v>
      </c>
      <c r="D1282">
        <v>0.5</v>
      </c>
      <c r="E1282">
        <v>0.5</v>
      </c>
      <c r="F1282" s="8">
        <v>197.89279999999999</v>
      </c>
    </row>
    <row r="1283" spans="1:6" x14ac:dyDescent="0.2">
      <c r="A1283" s="1">
        <v>43405</v>
      </c>
      <c r="B1283">
        <v>182.86</v>
      </c>
      <c r="C1283">
        <v>213.42660000000001</v>
      </c>
      <c r="D1283">
        <v>0.5</v>
      </c>
      <c r="E1283">
        <v>0.5</v>
      </c>
      <c r="F1283" s="8">
        <v>198.14330000000001</v>
      </c>
    </row>
    <row r="1284" spans="1:6" x14ac:dyDescent="0.2">
      <c r="A1284" s="1">
        <v>43404</v>
      </c>
      <c r="B1284">
        <v>182.226</v>
      </c>
      <c r="C1284">
        <v>213.39330000000001</v>
      </c>
      <c r="D1284">
        <v>0.5</v>
      </c>
      <c r="E1284">
        <v>0.5</v>
      </c>
      <c r="F1284" s="8">
        <v>197.80965</v>
      </c>
    </row>
    <row r="1285" spans="1:6" x14ac:dyDescent="0.2">
      <c r="A1285" s="1">
        <v>43403</v>
      </c>
      <c r="B1285">
        <v>179.46799999999999</v>
      </c>
      <c r="C1285">
        <v>213.69540000000001</v>
      </c>
      <c r="D1285">
        <v>0.5</v>
      </c>
      <c r="E1285">
        <v>0.5</v>
      </c>
      <c r="F1285" s="8">
        <v>196.58170000000001</v>
      </c>
    </row>
    <row r="1286" spans="1:6" x14ac:dyDescent="0.2">
      <c r="A1286" s="1">
        <v>43402</v>
      </c>
      <c r="B1286">
        <v>177.13200000000001</v>
      </c>
      <c r="C1286">
        <v>213.96969999999999</v>
      </c>
      <c r="D1286">
        <v>0.5</v>
      </c>
      <c r="E1286">
        <v>0.5</v>
      </c>
      <c r="F1286" s="8">
        <v>195.55085</v>
      </c>
    </row>
    <row r="1287" spans="1:6" x14ac:dyDescent="0.2">
      <c r="A1287" s="1">
        <v>43399</v>
      </c>
      <c r="B1287">
        <v>177.98400000000001</v>
      </c>
      <c r="C1287">
        <v>214.03749999999999</v>
      </c>
      <c r="D1287">
        <v>0.5</v>
      </c>
      <c r="E1287">
        <v>0.5</v>
      </c>
      <c r="F1287" s="8">
        <v>196.01075</v>
      </c>
    </row>
    <row r="1288" spans="1:6" x14ac:dyDescent="0.2">
      <c r="A1288" s="1">
        <v>43398</v>
      </c>
      <c r="B1288">
        <v>180.03100000000001</v>
      </c>
      <c r="C1288">
        <v>213.59469999999999</v>
      </c>
      <c r="D1288">
        <v>0.5</v>
      </c>
      <c r="E1288">
        <v>0.5</v>
      </c>
      <c r="F1288" s="8">
        <v>196.81285</v>
      </c>
    </row>
    <row r="1289" spans="1:6" x14ac:dyDescent="0.2">
      <c r="A1289" s="1">
        <v>43397</v>
      </c>
      <c r="B1289">
        <v>178.18899999999999</v>
      </c>
      <c r="C1289">
        <v>213.51349999999999</v>
      </c>
      <c r="D1289">
        <v>0.5</v>
      </c>
      <c r="E1289">
        <v>0.5</v>
      </c>
      <c r="F1289" s="8">
        <v>195.85124999999999</v>
      </c>
    </row>
    <row r="1290" spans="1:6" x14ac:dyDescent="0.2">
      <c r="A1290" s="1">
        <v>43396</v>
      </c>
      <c r="B1290">
        <v>181.251</v>
      </c>
      <c r="C1290">
        <v>213.262</v>
      </c>
      <c r="D1290">
        <v>0.5</v>
      </c>
      <c r="E1290">
        <v>0.5</v>
      </c>
      <c r="F1290" s="8">
        <v>197.25650000000002</v>
      </c>
    </row>
    <row r="1291" spans="1:6" x14ac:dyDescent="0.2">
      <c r="A1291" s="1">
        <v>43395</v>
      </c>
      <c r="B1291">
        <v>182.81800000000001</v>
      </c>
      <c r="C1291">
        <v>213.04409999999999</v>
      </c>
      <c r="D1291">
        <v>0.5</v>
      </c>
      <c r="E1291">
        <v>0.5</v>
      </c>
      <c r="F1291" s="8">
        <v>197.93105</v>
      </c>
    </row>
    <row r="1292" spans="1:6" x14ac:dyDescent="0.2">
      <c r="A1292" s="1">
        <v>43392</v>
      </c>
      <c r="B1292">
        <v>183.18700000000001</v>
      </c>
      <c r="C1292">
        <v>212.96029999999999</v>
      </c>
      <c r="D1292">
        <v>0.5</v>
      </c>
      <c r="E1292">
        <v>0.5</v>
      </c>
      <c r="F1292" s="8">
        <v>198.07364999999999</v>
      </c>
    </row>
    <row r="1293" spans="1:6" x14ac:dyDescent="0.2">
      <c r="A1293" s="1">
        <v>43391</v>
      </c>
      <c r="B1293">
        <v>183.47200000000001</v>
      </c>
      <c r="C1293">
        <v>213.1319</v>
      </c>
      <c r="D1293">
        <v>0.5</v>
      </c>
      <c r="E1293">
        <v>0.5</v>
      </c>
      <c r="F1293" s="8">
        <v>198.30195000000001</v>
      </c>
    </row>
    <row r="1294" spans="1:6" x14ac:dyDescent="0.2">
      <c r="A1294" s="1">
        <v>43390</v>
      </c>
      <c r="B1294">
        <v>185.06100000000001</v>
      </c>
      <c r="C1294">
        <v>213.23150000000001</v>
      </c>
      <c r="D1294">
        <v>0.5</v>
      </c>
      <c r="E1294">
        <v>0.5</v>
      </c>
      <c r="F1294" s="8">
        <v>199.14625000000001</v>
      </c>
    </row>
    <row r="1295" spans="1:6" x14ac:dyDescent="0.2">
      <c r="A1295" s="1">
        <v>43389</v>
      </c>
      <c r="B1295">
        <v>184.39599999999999</v>
      </c>
      <c r="C1295">
        <v>213.23140000000001</v>
      </c>
      <c r="D1295">
        <v>0.5</v>
      </c>
      <c r="E1295">
        <v>0.5</v>
      </c>
      <c r="F1295" s="8">
        <v>198.81369999999998</v>
      </c>
    </row>
    <row r="1296" spans="1:6" x14ac:dyDescent="0.2">
      <c r="A1296" s="1">
        <v>43388</v>
      </c>
      <c r="B1296">
        <v>181.119</v>
      </c>
      <c r="C1296">
        <v>213.09440000000001</v>
      </c>
      <c r="D1296">
        <v>0.5</v>
      </c>
      <c r="E1296">
        <v>0.5</v>
      </c>
      <c r="F1296" s="8">
        <v>197.10669999999999</v>
      </c>
    </row>
    <row r="1297" spans="1:6" x14ac:dyDescent="0.2">
      <c r="A1297" s="1">
        <v>43385</v>
      </c>
      <c r="B1297">
        <v>182.24600000000001</v>
      </c>
      <c r="C1297">
        <v>213.18219999999999</v>
      </c>
      <c r="D1297">
        <v>0.5</v>
      </c>
      <c r="E1297">
        <v>0.5</v>
      </c>
      <c r="F1297" s="8">
        <v>197.7141</v>
      </c>
    </row>
    <row r="1298" spans="1:6" x14ac:dyDescent="0.2">
      <c r="A1298" s="1">
        <v>43384</v>
      </c>
      <c r="B1298">
        <v>180.637</v>
      </c>
      <c r="C1298">
        <v>213.19200000000001</v>
      </c>
      <c r="D1298">
        <v>0.5</v>
      </c>
      <c r="E1298">
        <v>0.5</v>
      </c>
      <c r="F1298" s="8">
        <v>196.9145</v>
      </c>
    </row>
    <row r="1299" spans="1:6" x14ac:dyDescent="0.2">
      <c r="A1299" s="1">
        <v>43383</v>
      </c>
      <c r="B1299">
        <v>184.976</v>
      </c>
      <c r="C1299">
        <v>212.68020000000001</v>
      </c>
      <c r="D1299">
        <v>0.5</v>
      </c>
      <c r="E1299">
        <v>0.5</v>
      </c>
      <c r="F1299" s="8">
        <v>198.82810000000001</v>
      </c>
    </row>
    <row r="1300" spans="1:6" x14ac:dyDescent="0.2">
      <c r="A1300" s="1">
        <v>43382</v>
      </c>
      <c r="B1300">
        <v>190.387</v>
      </c>
      <c r="C1300">
        <v>212.8449</v>
      </c>
      <c r="D1300">
        <v>0.5</v>
      </c>
      <c r="E1300">
        <v>0.5</v>
      </c>
      <c r="F1300" s="8">
        <v>201.61595</v>
      </c>
    </row>
    <row r="1301" spans="1:6" x14ac:dyDescent="0.2">
      <c r="A1301" s="1">
        <v>43381</v>
      </c>
      <c r="B1301">
        <v>190.792</v>
      </c>
      <c r="C1301">
        <v>212.7645</v>
      </c>
      <c r="D1301">
        <v>0.5</v>
      </c>
      <c r="E1301">
        <v>0.5</v>
      </c>
      <c r="F1301" s="8">
        <v>201.77825000000001</v>
      </c>
    </row>
    <row r="1302" spans="1:6" x14ac:dyDescent="0.2">
      <c r="A1302" s="1">
        <v>43378</v>
      </c>
      <c r="B1302">
        <v>190.85900000000001</v>
      </c>
      <c r="C1302">
        <v>212.77690000000001</v>
      </c>
      <c r="D1302">
        <v>0.5</v>
      </c>
      <c r="E1302">
        <v>0.5</v>
      </c>
      <c r="F1302" s="8">
        <v>201.81795</v>
      </c>
    </row>
    <row r="1303" spans="1:6" x14ac:dyDescent="0.2">
      <c r="A1303" s="1">
        <v>43377</v>
      </c>
      <c r="B1303">
        <v>191.92699999999999</v>
      </c>
      <c r="C1303">
        <v>213.13579999999999</v>
      </c>
      <c r="D1303">
        <v>0.5</v>
      </c>
      <c r="E1303">
        <v>0.5</v>
      </c>
      <c r="F1303" s="8">
        <v>202.53139999999999</v>
      </c>
    </row>
    <row r="1304" spans="1:6" x14ac:dyDescent="0.2">
      <c r="A1304" s="1">
        <v>43376</v>
      </c>
      <c r="B1304">
        <v>193.255</v>
      </c>
      <c r="C1304">
        <v>213.71430000000001</v>
      </c>
      <c r="D1304">
        <v>0.5</v>
      </c>
      <c r="E1304">
        <v>0.5</v>
      </c>
      <c r="F1304" s="8">
        <v>203.48464999999999</v>
      </c>
    </row>
    <row r="1305" spans="1:6" x14ac:dyDescent="0.2">
      <c r="A1305" s="1">
        <v>43375</v>
      </c>
      <c r="B1305">
        <v>192.96100000000001</v>
      </c>
      <c r="C1305">
        <v>214.29400000000001</v>
      </c>
      <c r="D1305">
        <v>0.5</v>
      </c>
      <c r="E1305">
        <v>0.5</v>
      </c>
      <c r="F1305" s="8">
        <v>203.6275</v>
      </c>
    </row>
    <row r="1306" spans="1:6" x14ac:dyDescent="0.2">
      <c r="A1306" s="1">
        <v>43374</v>
      </c>
      <c r="B1306">
        <v>192.88</v>
      </c>
      <c r="C1306">
        <v>214.1146</v>
      </c>
      <c r="D1306">
        <v>0.5</v>
      </c>
      <c r="E1306">
        <v>0.5</v>
      </c>
      <c r="F1306" s="8">
        <v>203.4973</v>
      </c>
    </row>
    <row r="1307" spans="1:6" x14ac:dyDescent="0.2">
      <c r="A1307" s="1">
        <v>43371</v>
      </c>
      <c r="B1307">
        <v>192.00700000000001</v>
      </c>
      <c r="C1307">
        <v>214.35579999999999</v>
      </c>
      <c r="D1307">
        <v>0.5</v>
      </c>
      <c r="E1307">
        <v>0.5</v>
      </c>
      <c r="F1307" s="8">
        <v>203.1814</v>
      </c>
    </row>
    <row r="1308" spans="1:6" x14ac:dyDescent="0.2">
      <c r="A1308" s="1">
        <v>43370</v>
      </c>
      <c r="B1308">
        <v>191.398</v>
      </c>
      <c r="C1308">
        <v>214.38059999999999</v>
      </c>
      <c r="D1308">
        <v>0.5</v>
      </c>
      <c r="E1308">
        <v>0.5</v>
      </c>
      <c r="F1308" s="8">
        <v>202.88929999999999</v>
      </c>
    </row>
    <row r="1309" spans="1:6" x14ac:dyDescent="0.2">
      <c r="A1309" s="1">
        <v>43369</v>
      </c>
      <c r="B1309">
        <v>190.29400000000001</v>
      </c>
      <c r="C1309">
        <v>214.2885</v>
      </c>
      <c r="D1309">
        <v>0.5</v>
      </c>
      <c r="E1309">
        <v>0.5</v>
      </c>
      <c r="F1309" s="8">
        <v>202.29124999999999</v>
      </c>
    </row>
    <row r="1310" spans="1:6" x14ac:dyDescent="0.2">
      <c r="A1310" s="1">
        <v>43368</v>
      </c>
      <c r="B1310">
        <v>190.12</v>
      </c>
      <c r="C1310">
        <v>213.96250000000001</v>
      </c>
      <c r="D1310">
        <v>0.5</v>
      </c>
      <c r="E1310">
        <v>0.5</v>
      </c>
      <c r="F1310" s="8">
        <v>202.04124999999999</v>
      </c>
    </row>
    <row r="1311" spans="1:6" x14ac:dyDescent="0.2">
      <c r="A1311" s="1">
        <v>43367</v>
      </c>
      <c r="B1311">
        <v>189.94399999999999</v>
      </c>
      <c r="C1311">
        <v>214.1874</v>
      </c>
      <c r="D1311">
        <v>0.5</v>
      </c>
      <c r="E1311">
        <v>0.5</v>
      </c>
      <c r="F1311" s="8">
        <v>202.06569999999999</v>
      </c>
    </row>
    <row r="1312" spans="1:6" x14ac:dyDescent="0.2">
      <c r="A1312" s="1">
        <v>43364</v>
      </c>
      <c r="B1312">
        <v>191.02</v>
      </c>
      <c r="C1312">
        <v>214.4502</v>
      </c>
      <c r="D1312">
        <v>0.5</v>
      </c>
      <c r="E1312">
        <v>0.5</v>
      </c>
      <c r="F1312" s="8">
        <v>202.73509999999999</v>
      </c>
    </row>
    <row r="1313" spans="1:6" x14ac:dyDescent="0.2">
      <c r="A1313" s="1">
        <v>43363</v>
      </c>
      <c r="B1313">
        <v>190.79</v>
      </c>
      <c r="C1313">
        <v>214.3158</v>
      </c>
      <c r="D1313">
        <v>0.5</v>
      </c>
      <c r="E1313">
        <v>0.5</v>
      </c>
      <c r="F1313" s="8">
        <v>202.55289999999999</v>
      </c>
    </row>
    <row r="1314" spans="1:6" x14ac:dyDescent="0.2">
      <c r="A1314" s="1">
        <v>43362</v>
      </c>
      <c r="B1314">
        <v>190.56200000000001</v>
      </c>
      <c r="C1314">
        <v>214.22130000000001</v>
      </c>
      <c r="D1314">
        <v>0.5</v>
      </c>
      <c r="E1314">
        <v>0.5</v>
      </c>
      <c r="F1314" s="8">
        <v>202.39165000000003</v>
      </c>
    </row>
    <row r="1315" spans="1:6" x14ac:dyDescent="0.2">
      <c r="A1315" s="1">
        <v>43361</v>
      </c>
      <c r="B1315">
        <v>189.595</v>
      </c>
      <c r="C1315">
        <v>214.5352</v>
      </c>
      <c r="D1315">
        <v>0.5</v>
      </c>
      <c r="E1315">
        <v>0.5</v>
      </c>
      <c r="F1315" s="8">
        <v>202.0651</v>
      </c>
    </row>
    <row r="1316" spans="1:6" x14ac:dyDescent="0.2">
      <c r="A1316" s="1">
        <v>43360</v>
      </c>
      <c r="B1316">
        <v>188.732</v>
      </c>
      <c r="C1316">
        <v>214.85040000000001</v>
      </c>
      <c r="D1316">
        <v>0.5</v>
      </c>
      <c r="E1316">
        <v>0.5</v>
      </c>
      <c r="F1316" s="8">
        <v>201.7912</v>
      </c>
    </row>
    <row r="1317" spans="1:6" x14ac:dyDescent="0.2">
      <c r="A1317" s="1">
        <v>43357</v>
      </c>
      <c r="B1317">
        <v>189.63399999999999</v>
      </c>
      <c r="C1317">
        <v>214.85</v>
      </c>
      <c r="D1317">
        <v>0.5</v>
      </c>
      <c r="E1317">
        <v>0.5</v>
      </c>
      <c r="F1317" s="8">
        <v>202.24199999999999</v>
      </c>
    </row>
    <row r="1318" spans="1:6" x14ac:dyDescent="0.2">
      <c r="A1318" s="1">
        <v>43356</v>
      </c>
      <c r="B1318">
        <v>189.16200000000001</v>
      </c>
      <c r="C1318">
        <v>215.07749999999999</v>
      </c>
      <c r="D1318">
        <v>0.5</v>
      </c>
      <c r="E1318">
        <v>0.5</v>
      </c>
      <c r="F1318" s="8">
        <v>202.11975000000001</v>
      </c>
    </row>
    <row r="1319" spans="1:6" x14ac:dyDescent="0.2">
      <c r="A1319" s="1">
        <v>43355</v>
      </c>
      <c r="B1319">
        <v>189.09100000000001</v>
      </c>
      <c r="C1319">
        <v>215.08529999999999</v>
      </c>
      <c r="D1319">
        <v>0.5</v>
      </c>
      <c r="E1319">
        <v>0.5</v>
      </c>
      <c r="F1319" s="8">
        <v>202.08814999999998</v>
      </c>
    </row>
    <row r="1320" spans="1:6" x14ac:dyDescent="0.2">
      <c r="A1320" s="1">
        <v>43354</v>
      </c>
      <c r="B1320">
        <v>189.29300000000001</v>
      </c>
      <c r="C1320">
        <v>214.93379999999999</v>
      </c>
      <c r="D1320">
        <v>0.5</v>
      </c>
      <c r="E1320">
        <v>0.5</v>
      </c>
      <c r="F1320" s="8">
        <v>202.11340000000001</v>
      </c>
    </row>
    <row r="1321" spans="1:6" x14ac:dyDescent="0.2">
      <c r="A1321" s="1">
        <v>43353</v>
      </c>
      <c r="B1321">
        <v>188.548</v>
      </c>
      <c r="C1321">
        <v>215.22370000000001</v>
      </c>
      <c r="D1321">
        <v>0.5</v>
      </c>
      <c r="E1321">
        <v>0.5</v>
      </c>
      <c r="F1321" s="8">
        <v>201.88585</v>
      </c>
    </row>
    <row r="1322" spans="1:6" x14ac:dyDescent="0.2">
      <c r="A1322" s="1">
        <v>43350</v>
      </c>
      <c r="B1322">
        <v>188.43799999999999</v>
      </c>
      <c r="C1322">
        <v>215.16800000000001</v>
      </c>
      <c r="D1322">
        <v>0.5</v>
      </c>
      <c r="E1322">
        <v>0.5</v>
      </c>
      <c r="F1322" s="8">
        <v>201.803</v>
      </c>
    </row>
    <row r="1323" spans="1:6" x14ac:dyDescent="0.2">
      <c r="A1323" s="1">
        <v>43349</v>
      </c>
      <c r="B1323">
        <v>188.22399999999999</v>
      </c>
      <c r="C1323">
        <v>215.6045</v>
      </c>
      <c r="D1323">
        <v>0.5</v>
      </c>
      <c r="E1323">
        <v>0.5</v>
      </c>
      <c r="F1323" s="8">
        <v>201.91424999999998</v>
      </c>
    </row>
    <row r="1324" spans="1:6" x14ac:dyDescent="0.2">
      <c r="A1324" s="1">
        <v>43348</v>
      </c>
      <c r="B1324">
        <v>189.09</v>
      </c>
      <c r="C1324">
        <v>215.3117</v>
      </c>
      <c r="D1324">
        <v>0.5</v>
      </c>
      <c r="E1324">
        <v>0.5</v>
      </c>
      <c r="F1324" s="8">
        <v>202.20085</v>
      </c>
    </row>
    <row r="1325" spans="1:6" x14ac:dyDescent="0.2">
      <c r="A1325" s="1">
        <v>43347</v>
      </c>
      <c r="B1325">
        <v>191.124</v>
      </c>
      <c r="C1325">
        <v>215.37469999999999</v>
      </c>
      <c r="D1325">
        <v>0.5</v>
      </c>
      <c r="E1325">
        <v>0.5</v>
      </c>
      <c r="F1325" s="8">
        <v>203.24934999999999</v>
      </c>
    </row>
    <row r="1326" spans="1:6" x14ac:dyDescent="0.2">
      <c r="A1326" s="1">
        <v>43346</v>
      </c>
      <c r="B1326">
        <v>190.887</v>
      </c>
      <c r="C1326">
        <v>215.6669</v>
      </c>
      <c r="D1326">
        <v>0.5</v>
      </c>
      <c r="E1326">
        <v>0.5</v>
      </c>
      <c r="F1326" s="8">
        <v>203.27695</v>
      </c>
    </row>
    <row r="1327" spans="1:6" x14ac:dyDescent="0.2">
      <c r="A1327" s="1">
        <v>43343</v>
      </c>
      <c r="B1327">
        <v>190.93</v>
      </c>
      <c r="C1327">
        <v>215.66409999999999</v>
      </c>
      <c r="D1327">
        <v>0.5</v>
      </c>
      <c r="E1327">
        <v>0.5</v>
      </c>
      <c r="F1327" s="8">
        <v>203.29705000000001</v>
      </c>
    </row>
    <row r="1328" spans="1:6" x14ac:dyDescent="0.2">
      <c r="A1328" s="1">
        <v>43342</v>
      </c>
      <c r="B1328">
        <v>191.09200000000001</v>
      </c>
      <c r="C1328">
        <v>215.5712</v>
      </c>
      <c r="D1328">
        <v>0.5</v>
      </c>
      <c r="E1328">
        <v>0.5</v>
      </c>
      <c r="F1328" s="8">
        <v>203.33160000000001</v>
      </c>
    </row>
    <row r="1329" spans="1:6" x14ac:dyDescent="0.2">
      <c r="A1329" s="1">
        <v>43341</v>
      </c>
      <c r="B1329">
        <v>191.31399999999999</v>
      </c>
      <c r="C1329">
        <v>215.42</v>
      </c>
      <c r="D1329">
        <v>0.5</v>
      </c>
      <c r="E1329">
        <v>0.5</v>
      </c>
      <c r="F1329" s="8">
        <v>203.36699999999999</v>
      </c>
    </row>
    <row r="1330" spans="1:6" x14ac:dyDescent="0.2">
      <c r="A1330" s="1">
        <v>43340</v>
      </c>
      <c r="B1330">
        <v>190.261</v>
      </c>
      <c r="C1330">
        <v>215.51130000000001</v>
      </c>
      <c r="D1330">
        <v>0.5</v>
      </c>
      <c r="E1330">
        <v>0.5</v>
      </c>
      <c r="F1330" s="8">
        <v>202.88614999999999</v>
      </c>
    </row>
    <row r="1331" spans="1:6" x14ac:dyDescent="0.2">
      <c r="A1331" s="1">
        <v>43339</v>
      </c>
      <c r="B1331">
        <v>190.738</v>
      </c>
      <c r="C1331">
        <v>215.85169999999999</v>
      </c>
      <c r="D1331">
        <v>0.5</v>
      </c>
      <c r="E1331">
        <v>0.5</v>
      </c>
      <c r="F1331" s="8">
        <v>203.29485</v>
      </c>
    </row>
    <row r="1332" spans="1:6" x14ac:dyDescent="0.2">
      <c r="A1332" s="1">
        <v>43336</v>
      </c>
      <c r="B1332">
        <v>189.833</v>
      </c>
      <c r="C1332">
        <v>215.93969999999999</v>
      </c>
      <c r="D1332">
        <v>0.5</v>
      </c>
      <c r="E1332">
        <v>0.5</v>
      </c>
      <c r="F1332" s="8">
        <v>202.88634999999999</v>
      </c>
    </row>
    <row r="1333" spans="1:6" x14ac:dyDescent="0.2">
      <c r="A1333" s="1">
        <v>43335</v>
      </c>
      <c r="B1333">
        <v>189.601</v>
      </c>
      <c r="C1333">
        <v>215.99610000000001</v>
      </c>
      <c r="D1333">
        <v>0.5</v>
      </c>
      <c r="E1333">
        <v>0.5</v>
      </c>
      <c r="F1333" s="8">
        <v>202.79855000000001</v>
      </c>
    </row>
    <row r="1334" spans="1:6" x14ac:dyDescent="0.2">
      <c r="A1334" s="1">
        <v>43334</v>
      </c>
      <c r="B1334">
        <v>189.81299999999999</v>
      </c>
      <c r="C1334">
        <v>216.01660000000001</v>
      </c>
      <c r="D1334">
        <v>0.5</v>
      </c>
      <c r="E1334">
        <v>0.5</v>
      </c>
      <c r="F1334" s="8">
        <v>202.91480000000001</v>
      </c>
    </row>
    <row r="1335" spans="1:6" x14ac:dyDescent="0.2">
      <c r="A1335" s="1">
        <v>43333</v>
      </c>
      <c r="B1335">
        <v>190.751</v>
      </c>
      <c r="C1335">
        <v>216.0351</v>
      </c>
      <c r="D1335">
        <v>0.5</v>
      </c>
      <c r="E1335">
        <v>0.5</v>
      </c>
      <c r="F1335" s="8">
        <v>203.39305000000002</v>
      </c>
    </row>
    <row r="1336" spans="1:6" x14ac:dyDescent="0.2">
      <c r="A1336" s="1">
        <v>43332</v>
      </c>
      <c r="B1336">
        <v>191.60900000000001</v>
      </c>
      <c r="C1336">
        <v>216.16550000000001</v>
      </c>
      <c r="D1336">
        <v>0.5</v>
      </c>
      <c r="E1336">
        <v>0.5</v>
      </c>
      <c r="F1336" s="8">
        <v>203.88724999999999</v>
      </c>
    </row>
    <row r="1337" spans="1:6" x14ac:dyDescent="0.2">
      <c r="A1337" s="1">
        <v>43329</v>
      </c>
      <c r="B1337">
        <v>191.36500000000001</v>
      </c>
      <c r="C1337">
        <v>215.821</v>
      </c>
      <c r="D1337">
        <v>0.5</v>
      </c>
      <c r="E1337">
        <v>0.5</v>
      </c>
      <c r="F1337" s="8">
        <v>203.59300000000002</v>
      </c>
    </row>
    <row r="1338" spans="1:6" x14ac:dyDescent="0.2">
      <c r="A1338" s="1">
        <v>43328</v>
      </c>
      <c r="B1338">
        <v>191.02699999999999</v>
      </c>
      <c r="C1338">
        <v>215.7963</v>
      </c>
      <c r="D1338">
        <v>0.5</v>
      </c>
      <c r="E1338">
        <v>0.5</v>
      </c>
      <c r="F1338" s="8">
        <v>203.41165000000001</v>
      </c>
    </row>
    <row r="1339" spans="1:6" x14ac:dyDescent="0.2">
      <c r="A1339" s="1">
        <v>43327</v>
      </c>
      <c r="B1339">
        <v>190.97499999999999</v>
      </c>
      <c r="C1339">
        <v>215.8742</v>
      </c>
      <c r="D1339">
        <v>0.5</v>
      </c>
      <c r="E1339">
        <v>0.5</v>
      </c>
      <c r="F1339" s="8">
        <v>203.4246</v>
      </c>
    </row>
    <row r="1340" spans="1:6" x14ac:dyDescent="0.2">
      <c r="A1340" s="1">
        <v>43326</v>
      </c>
      <c r="B1340">
        <v>191.91200000000001</v>
      </c>
      <c r="C1340">
        <v>215.62649999999999</v>
      </c>
      <c r="D1340">
        <v>0.5</v>
      </c>
      <c r="E1340">
        <v>0.5</v>
      </c>
      <c r="F1340" s="8">
        <v>203.76925</v>
      </c>
    </row>
    <row r="1341" spans="1:6" x14ac:dyDescent="0.2">
      <c r="A1341" s="1">
        <v>43325</v>
      </c>
      <c r="B1341">
        <v>190.29599999999999</v>
      </c>
      <c r="C1341">
        <v>215.7209</v>
      </c>
      <c r="D1341">
        <v>0.5</v>
      </c>
      <c r="E1341">
        <v>0.5</v>
      </c>
      <c r="F1341" s="8">
        <v>203.00844999999998</v>
      </c>
    </row>
    <row r="1342" spans="1:6" x14ac:dyDescent="0.2">
      <c r="A1342" s="1">
        <v>43322</v>
      </c>
      <c r="B1342">
        <v>191.12700000000001</v>
      </c>
      <c r="C1342">
        <v>215.94710000000001</v>
      </c>
      <c r="D1342">
        <v>0.5</v>
      </c>
      <c r="E1342">
        <v>0.5</v>
      </c>
      <c r="F1342" s="8">
        <v>203.53705000000002</v>
      </c>
    </row>
    <row r="1343" spans="1:6" x14ac:dyDescent="0.2">
      <c r="A1343" s="1">
        <v>43321</v>
      </c>
      <c r="B1343">
        <v>190.91900000000001</v>
      </c>
      <c r="C1343">
        <v>215.4589</v>
      </c>
      <c r="D1343">
        <v>0.5</v>
      </c>
      <c r="E1343">
        <v>0.5</v>
      </c>
      <c r="F1343" s="8">
        <v>203.18895000000001</v>
      </c>
    </row>
    <row r="1344" spans="1:6" x14ac:dyDescent="0.2">
      <c r="A1344" s="1">
        <v>43320</v>
      </c>
      <c r="B1344">
        <v>190.625</v>
      </c>
      <c r="C1344">
        <v>215.26220000000001</v>
      </c>
      <c r="D1344">
        <v>0.5</v>
      </c>
      <c r="E1344">
        <v>0.5</v>
      </c>
      <c r="F1344" s="8">
        <v>202.9436</v>
      </c>
    </row>
    <row r="1345" spans="1:6" x14ac:dyDescent="0.2">
      <c r="A1345" s="1">
        <v>43319</v>
      </c>
      <c r="B1345">
        <v>190.876</v>
      </c>
      <c r="C1345">
        <v>215.2576</v>
      </c>
      <c r="D1345">
        <v>0.5</v>
      </c>
      <c r="E1345">
        <v>0.5</v>
      </c>
      <c r="F1345" s="8">
        <v>203.0668</v>
      </c>
    </row>
    <row r="1346" spans="1:6" x14ac:dyDescent="0.2">
      <c r="A1346" s="1">
        <v>43318</v>
      </c>
      <c r="B1346">
        <v>190.59700000000001</v>
      </c>
      <c r="C1346">
        <v>215.49420000000001</v>
      </c>
      <c r="D1346">
        <v>0.5</v>
      </c>
      <c r="E1346">
        <v>0.5</v>
      </c>
      <c r="F1346" s="8">
        <v>203.04560000000001</v>
      </c>
    </row>
    <row r="1347" spans="1:6" x14ac:dyDescent="0.2">
      <c r="A1347" s="1">
        <v>43315</v>
      </c>
      <c r="B1347">
        <v>189.899</v>
      </c>
      <c r="C1347">
        <v>215.29079999999999</v>
      </c>
      <c r="D1347">
        <v>0.5</v>
      </c>
      <c r="E1347">
        <v>0.5</v>
      </c>
      <c r="F1347" s="8">
        <v>202.5949</v>
      </c>
    </row>
    <row r="1348" spans="1:6" x14ac:dyDescent="0.2">
      <c r="A1348" s="1">
        <v>43314</v>
      </c>
      <c r="B1348">
        <v>188.852</v>
      </c>
      <c r="C1348">
        <v>214.96459999999999</v>
      </c>
      <c r="D1348">
        <v>0.5</v>
      </c>
      <c r="E1348">
        <v>0.5</v>
      </c>
      <c r="F1348" s="8">
        <v>201.9083</v>
      </c>
    </row>
    <row r="1349" spans="1:6" x14ac:dyDescent="0.2">
      <c r="A1349" s="1">
        <v>43313</v>
      </c>
      <c r="B1349">
        <v>188.03</v>
      </c>
      <c r="C1349">
        <v>214.93109999999999</v>
      </c>
      <c r="D1349">
        <v>0.5</v>
      </c>
      <c r="E1349">
        <v>0.5</v>
      </c>
      <c r="F1349" s="8">
        <v>201.48054999999999</v>
      </c>
    </row>
    <row r="1350" spans="1:6" x14ac:dyDescent="0.2">
      <c r="A1350" s="1">
        <v>43312</v>
      </c>
      <c r="B1350">
        <v>187.90600000000001</v>
      </c>
      <c r="C1350">
        <v>215.51419999999999</v>
      </c>
      <c r="D1350">
        <v>0.5</v>
      </c>
      <c r="E1350">
        <v>0.5</v>
      </c>
      <c r="F1350" s="8">
        <v>201.71010000000001</v>
      </c>
    </row>
    <row r="1351" spans="1:6" x14ac:dyDescent="0.2">
      <c r="A1351" s="1">
        <v>43311</v>
      </c>
      <c r="B1351">
        <v>187.30699999999999</v>
      </c>
      <c r="C1351">
        <v>215.17009999999999</v>
      </c>
      <c r="D1351">
        <v>0.5</v>
      </c>
      <c r="E1351">
        <v>0.5</v>
      </c>
      <c r="F1351" s="8">
        <v>201.23854999999998</v>
      </c>
    </row>
    <row r="1352" spans="1:6" x14ac:dyDescent="0.2">
      <c r="A1352" s="1">
        <v>43308</v>
      </c>
      <c r="B1352">
        <v>188.94399999999999</v>
      </c>
      <c r="C1352">
        <v>215.483</v>
      </c>
      <c r="D1352">
        <v>0.5</v>
      </c>
      <c r="E1352">
        <v>0.5</v>
      </c>
      <c r="F1352" s="8">
        <v>202.21350000000001</v>
      </c>
    </row>
    <row r="1353" spans="1:6" x14ac:dyDescent="0.2">
      <c r="A1353" s="1">
        <v>43307</v>
      </c>
      <c r="B1353">
        <v>189.34</v>
      </c>
      <c r="C1353">
        <v>215.4761</v>
      </c>
      <c r="D1353">
        <v>0.5</v>
      </c>
      <c r="E1353">
        <v>0.5</v>
      </c>
      <c r="F1353" s="8">
        <v>202.40805</v>
      </c>
    </row>
    <row r="1354" spans="1:6" x14ac:dyDescent="0.2">
      <c r="A1354" s="1">
        <v>43306</v>
      </c>
      <c r="B1354">
        <v>189.09800000000001</v>
      </c>
      <c r="C1354">
        <v>215.7312</v>
      </c>
      <c r="D1354">
        <v>0.5</v>
      </c>
      <c r="E1354">
        <v>0.5</v>
      </c>
      <c r="F1354" s="8">
        <v>202.41460000000001</v>
      </c>
    </row>
    <row r="1355" spans="1:6" x14ac:dyDescent="0.2">
      <c r="A1355" s="1">
        <v>43305</v>
      </c>
      <c r="B1355">
        <v>187.649</v>
      </c>
      <c r="C1355">
        <v>215.57679999999999</v>
      </c>
      <c r="D1355">
        <v>0.5</v>
      </c>
      <c r="E1355">
        <v>0.5</v>
      </c>
      <c r="F1355" s="8">
        <v>201.6129</v>
      </c>
    </row>
    <row r="1356" spans="1:6" x14ac:dyDescent="0.2">
      <c r="A1356" s="1">
        <v>43304</v>
      </c>
      <c r="B1356">
        <v>186.65</v>
      </c>
      <c r="C1356">
        <v>215.45400000000001</v>
      </c>
      <c r="D1356">
        <v>0.5</v>
      </c>
      <c r="E1356">
        <v>0.5</v>
      </c>
      <c r="F1356" s="8">
        <v>201.05200000000002</v>
      </c>
    </row>
    <row r="1357" spans="1:6" x14ac:dyDescent="0.2">
      <c r="A1357" s="1">
        <v>43301</v>
      </c>
      <c r="B1357">
        <v>186.57900000000001</v>
      </c>
      <c r="C1357">
        <v>216.11369999999999</v>
      </c>
      <c r="D1357">
        <v>0.5</v>
      </c>
      <c r="E1357">
        <v>0.5</v>
      </c>
      <c r="F1357" s="8">
        <v>201.34635</v>
      </c>
    </row>
    <row r="1358" spans="1:6" x14ac:dyDescent="0.2">
      <c r="A1358" s="1">
        <v>43300</v>
      </c>
      <c r="B1358">
        <v>187.72499999999999</v>
      </c>
      <c r="C1358">
        <v>216.5256</v>
      </c>
      <c r="D1358">
        <v>0.5</v>
      </c>
      <c r="E1358">
        <v>0.5</v>
      </c>
      <c r="F1358" s="8">
        <v>202.12529999999998</v>
      </c>
    </row>
    <row r="1359" spans="1:6" x14ac:dyDescent="0.2">
      <c r="A1359" s="1">
        <v>43299</v>
      </c>
      <c r="B1359">
        <v>187.89</v>
      </c>
      <c r="C1359">
        <v>216.3389</v>
      </c>
      <c r="D1359">
        <v>0.5</v>
      </c>
      <c r="E1359">
        <v>0.5</v>
      </c>
      <c r="F1359" s="8">
        <v>202.11444999999998</v>
      </c>
    </row>
    <row r="1360" spans="1:6" x14ac:dyDescent="0.2">
      <c r="A1360" s="1">
        <v>43298</v>
      </c>
      <c r="B1360">
        <v>186.881</v>
      </c>
      <c r="C1360">
        <v>216.37190000000001</v>
      </c>
      <c r="D1360">
        <v>0.5</v>
      </c>
      <c r="E1360">
        <v>0.5</v>
      </c>
      <c r="F1360" s="8">
        <v>201.62645000000001</v>
      </c>
    </row>
    <row r="1361" spans="1:6" x14ac:dyDescent="0.2">
      <c r="A1361" s="1">
        <v>43297</v>
      </c>
      <c r="B1361">
        <v>186.02199999999999</v>
      </c>
      <c r="C1361">
        <v>216.2544</v>
      </c>
      <c r="D1361">
        <v>0.5</v>
      </c>
      <c r="E1361">
        <v>0.5</v>
      </c>
      <c r="F1361" s="8">
        <v>201.13819999999998</v>
      </c>
    </row>
    <row r="1362" spans="1:6" x14ac:dyDescent="0.2">
      <c r="A1362" s="1">
        <v>43294</v>
      </c>
      <c r="B1362">
        <v>186.81800000000001</v>
      </c>
      <c r="C1362">
        <v>216.4802</v>
      </c>
      <c r="D1362">
        <v>0.5</v>
      </c>
      <c r="E1362">
        <v>0.5</v>
      </c>
      <c r="F1362" s="8">
        <v>201.6491</v>
      </c>
    </row>
    <row r="1363" spans="1:6" x14ac:dyDescent="0.2">
      <c r="A1363" s="1">
        <v>43293</v>
      </c>
      <c r="B1363">
        <v>186.22</v>
      </c>
      <c r="C1363">
        <v>216.26900000000001</v>
      </c>
      <c r="D1363">
        <v>0.5</v>
      </c>
      <c r="E1363">
        <v>0.5</v>
      </c>
      <c r="F1363" s="8">
        <v>201.24450000000002</v>
      </c>
    </row>
    <row r="1364" spans="1:6" x14ac:dyDescent="0.2">
      <c r="A1364" s="1">
        <v>43292</v>
      </c>
      <c r="B1364">
        <v>184.459</v>
      </c>
      <c r="C1364">
        <v>216.22290000000001</v>
      </c>
      <c r="D1364">
        <v>0.5</v>
      </c>
      <c r="E1364">
        <v>0.5</v>
      </c>
      <c r="F1364" s="8">
        <v>200.34095000000002</v>
      </c>
    </row>
    <row r="1365" spans="1:6" x14ac:dyDescent="0.2">
      <c r="A1365" s="1">
        <v>43291</v>
      </c>
      <c r="B1365">
        <v>186.084</v>
      </c>
      <c r="C1365">
        <v>216.09370000000001</v>
      </c>
      <c r="D1365">
        <v>0.5</v>
      </c>
      <c r="E1365">
        <v>0.5</v>
      </c>
      <c r="F1365" s="8">
        <v>201.08885000000001</v>
      </c>
    </row>
    <row r="1366" spans="1:6" x14ac:dyDescent="0.2">
      <c r="A1366" s="1">
        <v>43290</v>
      </c>
      <c r="B1366">
        <v>185.05699999999999</v>
      </c>
      <c r="C1366">
        <v>216.17179999999999</v>
      </c>
      <c r="D1366">
        <v>0.5</v>
      </c>
      <c r="E1366">
        <v>0.5</v>
      </c>
      <c r="F1366" s="8">
        <v>200.61439999999999</v>
      </c>
    </row>
    <row r="1367" spans="1:6" x14ac:dyDescent="0.2">
      <c r="A1367" s="1">
        <v>43287</v>
      </c>
      <c r="B1367">
        <v>183.577</v>
      </c>
      <c r="C1367">
        <v>216.2706</v>
      </c>
      <c r="D1367">
        <v>0.5</v>
      </c>
      <c r="E1367">
        <v>0.5</v>
      </c>
      <c r="F1367" s="8">
        <v>199.9238</v>
      </c>
    </row>
    <row r="1368" spans="1:6" x14ac:dyDescent="0.2">
      <c r="A1368" s="1">
        <v>43286</v>
      </c>
      <c r="B1368">
        <v>182.9</v>
      </c>
      <c r="C1368">
        <v>216.1549</v>
      </c>
      <c r="D1368">
        <v>0.5</v>
      </c>
      <c r="E1368">
        <v>0.5</v>
      </c>
      <c r="F1368" s="8">
        <v>199.52744999999999</v>
      </c>
    </row>
    <row r="1369" spans="1:6" x14ac:dyDescent="0.2">
      <c r="A1369" s="1">
        <v>43285</v>
      </c>
      <c r="B1369">
        <v>182.59</v>
      </c>
      <c r="C1369">
        <v>216.09989999999999</v>
      </c>
      <c r="D1369">
        <v>0.5</v>
      </c>
      <c r="E1369">
        <v>0.5</v>
      </c>
      <c r="F1369" s="8">
        <v>199.34494999999998</v>
      </c>
    </row>
    <row r="1370" spans="1:6" x14ac:dyDescent="0.2">
      <c r="A1370" s="1">
        <v>43284</v>
      </c>
      <c r="B1370">
        <v>182.501</v>
      </c>
      <c r="C1370">
        <v>216.13570000000001</v>
      </c>
      <c r="D1370">
        <v>0.5</v>
      </c>
      <c r="E1370">
        <v>0.5</v>
      </c>
      <c r="F1370" s="8">
        <v>199.31835000000001</v>
      </c>
    </row>
    <row r="1371" spans="1:6" x14ac:dyDescent="0.2">
      <c r="A1371" s="1">
        <v>43283</v>
      </c>
      <c r="B1371">
        <v>183.18</v>
      </c>
      <c r="C1371">
        <v>215.93870000000001</v>
      </c>
      <c r="D1371">
        <v>0.5</v>
      </c>
      <c r="E1371">
        <v>0.5</v>
      </c>
      <c r="F1371" s="8">
        <v>199.55934999999999</v>
      </c>
    </row>
    <row r="1372" spans="1:6" x14ac:dyDescent="0.2">
      <c r="A1372" s="1">
        <v>43280</v>
      </c>
      <c r="B1372">
        <v>182.72900000000001</v>
      </c>
      <c r="C1372">
        <v>215.93899999999999</v>
      </c>
      <c r="D1372">
        <v>0.5</v>
      </c>
      <c r="E1372">
        <v>0.5</v>
      </c>
      <c r="F1372" s="8">
        <v>199.334</v>
      </c>
    </row>
    <row r="1373" spans="1:6" x14ac:dyDescent="0.2">
      <c r="A1373" s="1">
        <v>43279</v>
      </c>
      <c r="B1373">
        <v>183.41300000000001</v>
      </c>
      <c r="C1373">
        <v>215.8021</v>
      </c>
      <c r="D1373">
        <v>0.5</v>
      </c>
      <c r="E1373">
        <v>0.5</v>
      </c>
      <c r="F1373" s="8">
        <v>199.60755</v>
      </c>
    </row>
    <row r="1374" spans="1:6" x14ac:dyDescent="0.2">
      <c r="A1374" s="1">
        <v>43278</v>
      </c>
      <c r="B1374">
        <v>182.84399999999999</v>
      </c>
      <c r="C1374">
        <v>215.8784</v>
      </c>
      <c r="D1374">
        <v>0.5</v>
      </c>
      <c r="E1374">
        <v>0.5</v>
      </c>
      <c r="F1374" s="8">
        <v>199.3612</v>
      </c>
    </row>
    <row r="1375" spans="1:6" x14ac:dyDescent="0.2">
      <c r="A1375" s="1">
        <v>43277</v>
      </c>
      <c r="B1375">
        <v>182.80699999999999</v>
      </c>
      <c r="C1375">
        <v>215.47470000000001</v>
      </c>
      <c r="D1375">
        <v>0.5</v>
      </c>
      <c r="E1375">
        <v>0.5</v>
      </c>
      <c r="F1375" s="8">
        <v>199.14085</v>
      </c>
    </row>
    <row r="1376" spans="1:6" x14ac:dyDescent="0.2">
      <c r="A1376" s="1">
        <v>43276</v>
      </c>
      <c r="B1376">
        <v>182.24</v>
      </c>
      <c r="C1376">
        <v>215.5805</v>
      </c>
      <c r="D1376">
        <v>0.5</v>
      </c>
      <c r="E1376">
        <v>0.5</v>
      </c>
      <c r="F1376" s="8">
        <v>198.91025000000002</v>
      </c>
    </row>
    <row r="1377" spans="1:6" x14ac:dyDescent="0.2">
      <c r="A1377" s="1">
        <v>43273</v>
      </c>
      <c r="B1377">
        <v>185.56399999999999</v>
      </c>
      <c r="C1377">
        <v>215.52959999999999</v>
      </c>
      <c r="D1377">
        <v>0.5</v>
      </c>
      <c r="E1377">
        <v>0.5</v>
      </c>
      <c r="F1377" s="8">
        <v>200.54679999999999</v>
      </c>
    </row>
    <row r="1378" spans="1:6" x14ac:dyDescent="0.2">
      <c r="A1378" s="1">
        <v>43272</v>
      </c>
      <c r="B1378">
        <v>185.27</v>
      </c>
      <c r="C1378">
        <v>215.59399999999999</v>
      </c>
      <c r="D1378">
        <v>0.5</v>
      </c>
      <c r="E1378">
        <v>0.5</v>
      </c>
      <c r="F1378" s="8">
        <v>200.43200000000002</v>
      </c>
    </row>
    <row r="1379" spans="1:6" x14ac:dyDescent="0.2">
      <c r="A1379" s="1">
        <v>43271</v>
      </c>
      <c r="B1379">
        <v>186.76900000000001</v>
      </c>
      <c r="C1379">
        <v>215.57320000000001</v>
      </c>
      <c r="D1379">
        <v>0.5</v>
      </c>
      <c r="E1379">
        <v>0.5</v>
      </c>
      <c r="F1379" s="8">
        <v>201.17110000000002</v>
      </c>
    </row>
    <row r="1380" spans="1:6" x14ac:dyDescent="0.2">
      <c r="A1380" s="1">
        <v>43270</v>
      </c>
      <c r="B1380">
        <v>186.446</v>
      </c>
      <c r="C1380">
        <v>215.77019999999999</v>
      </c>
      <c r="D1380">
        <v>0.5</v>
      </c>
      <c r="E1380">
        <v>0.5</v>
      </c>
      <c r="F1380" s="8">
        <v>201.10809999999998</v>
      </c>
    </row>
    <row r="1381" spans="1:6" x14ac:dyDescent="0.2">
      <c r="A1381" s="1">
        <v>43269</v>
      </c>
      <c r="B1381">
        <v>186.91200000000001</v>
      </c>
      <c r="C1381">
        <v>215.53800000000001</v>
      </c>
      <c r="D1381">
        <v>0.5</v>
      </c>
      <c r="E1381">
        <v>0.5</v>
      </c>
      <c r="F1381" s="8">
        <v>201.22500000000002</v>
      </c>
    </row>
    <row r="1382" spans="1:6" x14ac:dyDescent="0.2">
      <c r="A1382" s="1">
        <v>43266</v>
      </c>
      <c r="B1382">
        <v>187.59100000000001</v>
      </c>
      <c r="C1382">
        <v>215.5412</v>
      </c>
      <c r="D1382">
        <v>0.5</v>
      </c>
      <c r="E1382">
        <v>0.5</v>
      </c>
      <c r="F1382" s="8">
        <v>201.56610000000001</v>
      </c>
    </row>
    <row r="1383" spans="1:6" x14ac:dyDescent="0.2">
      <c r="A1383" s="1">
        <v>43265</v>
      </c>
      <c r="B1383">
        <v>187.749</v>
      </c>
      <c r="C1383">
        <v>215.25890000000001</v>
      </c>
      <c r="D1383">
        <v>0.5</v>
      </c>
      <c r="E1383">
        <v>0.5</v>
      </c>
      <c r="F1383" s="8">
        <v>201.50395</v>
      </c>
    </row>
    <row r="1384" spans="1:6" x14ac:dyDescent="0.2">
      <c r="A1384" s="1">
        <v>43264</v>
      </c>
      <c r="B1384">
        <v>185.63</v>
      </c>
      <c r="C1384">
        <v>214.83750000000001</v>
      </c>
      <c r="D1384">
        <v>0.5</v>
      </c>
      <c r="E1384">
        <v>0.5</v>
      </c>
      <c r="F1384" s="8">
        <v>200.23374999999999</v>
      </c>
    </row>
    <row r="1385" spans="1:6" x14ac:dyDescent="0.2">
      <c r="A1385" s="1">
        <v>43263</v>
      </c>
      <c r="B1385">
        <v>185.87299999999999</v>
      </c>
      <c r="C1385">
        <v>214.80250000000001</v>
      </c>
      <c r="D1385">
        <v>0.5</v>
      </c>
      <c r="E1385">
        <v>0.5</v>
      </c>
      <c r="F1385" s="8">
        <v>200.33775</v>
      </c>
    </row>
    <row r="1386" spans="1:6" x14ac:dyDescent="0.2">
      <c r="A1386" s="1">
        <v>43262</v>
      </c>
      <c r="B1386">
        <v>185.45</v>
      </c>
      <c r="C1386">
        <v>214.76779999999999</v>
      </c>
      <c r="D1386">
        <v>0.5</v>
      </c>
      <c r="E1386">
        <v>0.5</v>
      </c>
      <c r="F1386" s="8">
        <v>200.10890000000001</v>
      </c>
    </row>
    <row r="1387" spans="1:6" x14ac:dyDescent="0.2">
      <c r="A1387" s="1">
        <v>43259</v>
      </c>
      <c r="B1387">
        <v>185.52699999999999</v>
      </c>
      <c r="C1387">
        <v>214.82689999999999</v>
      </c>
      <c r="D1387">
        <v>0.5</v>
      </c>
      <c r="E1387">
        <v>0.5</v>
      </c>
      <c r="F1387" s="8">
        <v>200.17694999999998</v>
      </c>
    </row>
    <row r="1388" spans="1:6" x14ac:dyDescent="0.2">
      <c r="A1388" s="1">
        <v>43258</v>
      </c>
      <c r="B1388">
        <v>184.58600000000001</v>
      </c>
      <c r="C1388">
        <v>214.82980000000001</v>
      </c>
      <c r="D1388">
        <v>0.5</v>
      </c>
      <c r="E1388">
        <v>0.5</v>
      </c>
      <c r="F1388" s="8">
        <v>199.7079</v>
      </c>
    </row>
    <row r="1389" spans="1:6" x14ac:dyDescent="0.2">
      <c r="A1389" s="1">
        <v>43257</v>
      </c>
      <c r="B1389">
        <v>185.20400000000001</v>
      </c>
      <c r="C1389">
        <v>214.75749999999999</v>
      </c>
      <c r="D1389">
        <v>0.5</v>
      </c>
      <c r="E1389">
        <v>0.5</v>
      </c>
      <c r="F1389" s="8">
        <v>199.98075</v>
      </c>
    </row>
    <row r="1390" spans="1:6" x14ac:dyDescent="0.2">
      <c r="A1390" s="1">
        <v>43256</v>
      </c>
      <c r="B1390">
        <v>185.46100000000001</v>
      </c>
      <c r="C1390">
        <v>215.51339999999999</v>
      </c>
      <c r="D1390">
        <v>0.5</v>
      </c>
      <c r="E1390">
        <v>0.5</v>
      </c>
      <c r="F1390" s="8">
        <v>200.4872</v>
      </c>
    </row>
    <row r="1391" spans="1:6" x14ac:dyDescent="0.2">
      <c r="A1391" s="1">
        <v>43255</v>
      </c>
      <c r="B1391">
        <v>185.24299999999999</v>
      </c>
      <c r="C1391">
        <v>215.471</v>
      </c>
      <c r="D1391">
        <v>0.5</v>
      </c>
      <c r="E1391">
        <v>0.5</v>
      </c>
      <c r="F1391" s="8">
        <v>200.357</v>
      </c>
    </row>
    <row r="1392" spans="1:6" x14ac:dyDescent="0.2">
      <c r="A1392" s="1">
        <v>43252</v>
      </c>
      <c r="B1392">
        <v>184.666</v>
      </c>
      <c r="C1392">
        <v>215.6413</v>
      </c>
      <c r="D1392">
        <v>0.5</v>
      </c>
      <c r="E1392">
        <v>0.5</v>
      </c>
      <c r="F1392" s="8">
        <v>200.15365</v>
      </c>
    </row>
    <row r="1393" spans="1:6" x14ac:dyDescent="0.2">
      <c r="A1393" s="1">
        <v>43251</v>
      </c>
      <c r="B1393">
        <v>183.08500000000001</v>
      </c>
      <c r="C1393">
        <v>216.0633</v>
      </c>
      <c r="D1393">
        <v>0.5</v>
      </c>
      <c r="E1393">
        <v>0.5</v>
      </c>
      <c r="F1393" s="8">
        <v>199.57415</v>
      </c>
    </row>
    <row r="1394" spans="1:6" x14ac:dyDescent="0.2">
      <c r="A1394" s="1">
        <v>43250</v>
      </c>
      <c r="B1394">
        <v>184.69800000000001</v>
      </c>
      <c r="C1394">
        <v>215.78989999999999</v>
      </c>
      <c r="D1394">
        <v>0.5</v>
      </c>
      <c r="E1394">
        <v>0.5</v>
      </c>
      <c r="F1394" s="8">
        <v>200.24394999999998</v>
      </c>
    </row>
    <row r="1395" spans="1:6" x14ac:dyDescent="0.2">
      <c r="A1395" s="1">
        <v>43249</v>
      </c>
      <c r="B1395">
        <v>183.958</v>
      </c>
      <c r="C1395">
        <v>216.21619999999999</v>
      </c>
      <c r="D1395">
        <v>0.5</v>
      </c>
      <c r="E1395">
        <v>0.5</v>
      </c>
      <c r="F1395" s="8">
        <v>200.08709999999999</v>
      </c>
    </row>
    <row r="1396" spans="1:6" x14ac:dyDescent="0.2">
      <c r="A1396" s="1">
        <v>43248</v>
      </c>
      <c r="B1396">
        <v>185.15299999999999</v>
      </c>
      <c r="C1396">
        <v>215.5147</v>
      </c>
      <c r="D1396">
        <v>0.5</v>
      </c>
      <c r="E1396">
        <v>0.5</v>
      </c>
      <c r="F1396" s="8">
        <v>200.33384999999998</v>
      </c>
    </row>
    <row r="1397" spans="1:6" x14ac:dyDescent="0.2">
      <c r="A1397" s="1">
        <v>43245</v>
      </c>
      <c r="B1397">
        <v>184.941</v>
      </c>
      <c r="C1397">
        <v>215.50299999999999</v>
      </c>
      <c r="D1397">
        <v>0.5</v>
      </c>
      <c r="E1397">
        <v>0.5</v>
      </c>
      <c r="F1397" s="8">
        <v>200.22199999999998</v>
      </c>
    </row>
    <row r="1398" spans="1:6" x14ac:dyDescent="0.2">
      <c r="A1398" s="1">
        <v>43244</v>
      </c>
      <c r="B1398">
        <v>184.44900000000001</v>
      </c>
      <c r="C1398">
        <v>215.16399999999999</v>
      </c>
      <c r="D1398">
        <v>0.5</v>
      </c>
      <c r="E1398">
        <v>0.5</v>
      </c>
      <c r="F1398" s="8">
        <v>199.8065</v>
      </c>
    </row>
    <row r="1399" spans="1:6" x14ac:dyDescent="0.2">
      <c r="A1399" s="1">
        <v>43243</v>
      </c>
      <c r="B1399">
        <v>185.215</v>
      </c>
      <c r="C1399">
        <v>214.84039999999999</v>
      </c>
      <c r="D1399">
        <v>0.5</v>
      </c>
      <c r="E1399">
        <v>0.5</v>
      </c>
      <c r="F1399" s="8">
        <v>200.02769999999998</v>
      </c>
    </row>
    <row r="1400" spans="1:6" x14ac:dyDescent="0.2">
      <c r="A1400" s="1">
        <v>43242</v>
      </c>
      <c r="B1400">
        <v>184.63200000000001</v>
      </c>
      <c r="C1400">
        <v>214.3785</v>
      </c>
      <c r="D1400">
        <v>0.5</v>
      </c>
      <c r="E1400">
        <v>0.5</v>
      </c>
      <c r="F1400" s="8">
        <v>199.50524999999999</v>
      </c>
    </row>
    <row r="1401" spans="1:6" x14ac:dyDescent="0.2">
      <c r="A1401" s="1">
        <v>43241</v>
      </c>
      <c r="B1401">
        <v>185.16200000000001</v>
      </c>
      <c r="C1401">
        <v>214.39240000000001</v>
      </c>
      <c r="D1401">
        <v>0.5</v>
      </c>
      <c r="E1401">
        <v>0.5</v>
      </c>
      <c r="F1401" s="8">
        <v>199.77719999999999</v>
      </c>
    </row>
    <row r="1402" spans="1:6" x14ac:dyDescent="0.2">
      <c r="A1402" s="1">
        <v>43238</v>
      </c>
      <c r="B1402">
        <v>183.994</v>
      </c>
      <c r="C1402">
        <v>214.4436</v>
      </c>
      <c r="D1402">
        <v>0.5</v>
      </c>
      <c r="E1402">
        <v>0.5</v>
      </c>
      <c r="F1402" s="8">
        <v>199.21879999999999</v>
      </c>
    </row>
    <row r="1403" spans="1:6" x14ac:dyDescent="0.2">
      <c r="A1403" s="1">
        <v>43237</v>
      </c>
      <c r="B1403">
        <v>184.06299999999999</v>
      </c>
      <c r="C1403">
        <v>214.14699999999999</v>
      </c>
      <c r="D1403">
        <v>0.5</v>
      </c>
      <c r="E1403">
        <v>0.5</v>
      </c>
      <c r="F1403" s="8">
        <v>199.10499999999999</v>
      </c>
    </row>
    <row r="1404" spans="1:6" x14ac:dyDescent="0.2">
      <c r="A1404" s="1">
        <v>43236</v>
      </c>
      <c r="B1404">
        <v>183.92500000000001</v>
      </c>
      <c r="C1404">
        <v>214.3913</v>
      </c>
      <c r="D1404">
        <v>0.5</v>
      </c>
      <c r="E1404">
        <v>0.5</v>
      </c>
      <c r="F1404" s="8">
        <v>199.15815000000001</v>
      </c>
    </row>
    <row r="1405" spans="1:6" x14ac:dyDescent="0.2">
      <c r="A1405" s="1">
        <v>43235</v>
      </c>
      <c r="B1405">
        <v>182.49700000000001</v>
      </c>
      <c r="C1405">
        <v>214.52449999999999</v>
      </c>
      <c r="D1405">
        <v>0.5</v>
      </c>
      <c r="E1405">
        <v>0.5</v>
      </c>
      <c r="F1405" s="8">
        <v>198.51075</v>
      </c>
    </row>
    <row r="1406" spans="1:6" x14ac:dyDescent="0.2">
      <c r="A1406" s="1">
        <v>43234</v>
      </c>
      <c r="B1406">
        <v>182.24799999999999</v>
      </c>
      <c r="C1406">
        <v>215.15799999999999</v>
      </c>
      <c r="D1406">
        <v>0.5</v>
      </c>
      <c r="E1406">
        <v>0.5</v>
      </c>
      <c r="F1406" s="8">
        <v>198.70299999999997</v>
      </c>
    </row>
    <row r="1407" spans="1:6" x14ac:dyDescent="0.2">
      <c r="A1407" s="1">
        <v>43231</v>
      </c>
      <c r="B1407">
        <v>182.268</v>
      </c>
      <c r="C1407">
        <v>215.42250000000001</v>
      </c>
      <c r="D1407">
        <v>0.5</v>
      </c>
      <c r="E1407">
        <v>0.5</v>
      </c>
      <c r="F1407" s="8">
        <v>198.84525000000002</v>
      </c>
    </row>
    <row r="1408" spans="1:6" x14ac:dyDescent="0.2">
      <c r="A1408" s="1">
        <v>43230</v>
      </c>
      <c r="B1408">
        <v>182.53299999999999</v>
      </c>
      <c r="C1408">
        <v>215.3802</v>
      </c>
      <c r="D1408">
        <v>0.5</v>
      </c>
      <c r="E1408">
        <v>0.5</v>
      </c>
      <c r="F1408" s="8">
        <v>198.95659999999998</v>
      </c>
    </row>
    <row r="1409" spans="1:6" x14ac:dyDescent="0.2">
      <c r="A1409" s="1">
        <v>43229</v>
      </c>
      <c r="B1409">
        <v>181.72300000000001</v>
      </c>
      <c r="C1409">
        <v>215.1644</v>
      </c>
      <c r="D1409">
        <v>0.5</v>
      </c>
      <c r="E1409">
        <v>0.5</v>
      </c>
      <c r="F1409" s="8">
        <v>198.44370000000001</v>
      </c>
    </row>
    <row r="1410" spans="1:6" x14ac:dyDescent="0.2">
      <c r="A1410" s="1">
        <v>43228</v>
      </c>
      <c r="B1410">
        <v>180.459</v>
      </c>
      <c r="C1410">
        <v>215.3536</v>
      </c>
      <c r="D1410">
        <v>0.5</v>
      </c>
      <c r="E1410">
        <v>0.5</v>
      </c>
      <c r="F1410" s="8">
        <v>197.90629999999999</v>
      </c>
    </row>
    <row r="1411" spans="1:6" x14ac:dyDescent="0.2">
      <c r="A1411" s="1">
        <v>43227</v>
      </c>
      <c r="B1411">
        <v>179.71100000000001</v>
      </c>
      <c r="C1411">
        <v>215.63409999999999</v>
      </c>
      <c r="D1411">
        <v>0.5</v>
      </c>
      <c r="E1411">
        <v>0.5</v>
      </c>
      <c r="F1411" s="8">
        <v>197.67255</v>
      </c>
    </row>
    <row r="1412" spans="1:6" x14ac:dyDescent="0.2">
      <c r="A1412" s="1">
        <v>43224</v>
      </c>
      <c r="B1412">
        <v>178.83500000000001</v>
      </c>
      <c r="C1412">
        <v>215.64660000000001</v>
      </c>
      <c r="D1412">
        <v>0.5</v>
      </c>
      <c r="E1412">
        <v>0.5</v>
      </c>
      <c r="F1412" s="8">
        <v>197.24080000000001</v>
      </c>
    </row>
    <row r="1413" spans="1:6" x14ac:dyDescent="0.2">
      <c r="A1413" s="1">
        <v>43223</v>
      </c>
      <c r="B1413">
        <v>176.96199999999999</v>
      </c>
      <c r="C1413">
        <v>215.73159999999999</v>
      </c>
      <c r="D1413">
        <v>0.5</v>
      </c>
      <c r="E1413">
        <v>0.5</v>
      </c>
      <c r="F1413" s="8">
        <v>196.34679999999997</v>
      </c>
    </row>
    <row r="1414" spans="1:6" x14ac:dyDescent="0.2">
      <c r="A1414" s="1">
        <v>43222</v>
      </c>
      <c r="B1414">
        <v>177.357</v>
      </c>
      <c r="C1414">
        <v>215.47370000000001</v>
      </c>
      <c r="D1414">
        <v>0.5</v>
      </c>
      <c r="E1414">
        <v>0.5</v>
      </c>
      <c r="F1414" s="8">
        <v>196.41534999999999</v>
      </c>
    </row>
    <row r="1415" spans="1:6" x14ac:dyDescent="0.2">
      <c r="A1415" s="1">
        <v>43221</v>
      </c>
      <c r="B1415">
        <v>177.47200000000001</v>
      </c>
      <c r="C1415">
        <v>215.58090000000001</v>
      </c>
      <c r="D1415">
        <v>0.5</v>
      </c>
      <c r="E1415">
        <v>0.5</v>
      </c>
      <c r="F1415" s="8">
        <v>196.52645000000001</v>
      </c>
    </row>
    <row r="1416" spans="1:6" x14ac:dyDescent="0.2">
      <c r="A1416" s="1">
        <v>43220</v>
      </c>
      <c r="B1416">
        <v>176.345</v>
      </c>
      <c r="C1416">
        <v>215.7413</v>
      </c>
      <c r="D1416">
        <v>0.5</v>
      </c>
      <c r="E1416">
        <v>0.5</v>
      </c>
      <c r="F1416" s="8">
        <v>196.04315</v>
      </c>
    </row>
    <row r="1417" spans="1:6" x14ac:dyDescent="0.2">
      <c r="A1417" s="1">
        <v>43217</v>
      </c>
      <c r="B1417">
        <v>176.86500000000001</v>
      </c>
      <c r="C1417">
        <v>215.62860000000001</v>
      </c>
      <c r="D1417">
        <v>0.5</v>
      </c>
      <c r="E1417">
        <v>0.5</v>
      </c>
      <c r="F1417" s="8">
        <v>196.24680000000001</v>
      </c>
    </row>
    <row r="1418" spans="1:6" x14ac:dyDescent="0.2">
      <c r="A1418" s="1">
        <v>43216</v>
      </c>
      <c r="B1418">
        <v>176.39400000000001</v>
      </c>
      <c r="C1418">
        <v>215.2876</v>
      </c>
      <c r="D1418">
        <v>0.5</v>
      </c>
      <c r="E1418">
        <v>0.5</v>
      </c>
      <c r="F1418" s="8">
        <v>195.8408</v>
      </c>
    </row>
    <row r="1419" spans="1:6" x14ac:dyDescent="0.2">
      <c r="A1419" s="1">
        <v>43215</v>
      </c>
      <c r="B1419">
        <v>174.214</v>
      </c>
      <c r="C1419">
        <v>214.98099999999999</v>
      </c>
      <c r="D1419">
        <v>0.5</v>
      </c>
      <c r="E1419">
        <v>0.5</v>
      </c>
      <c r="F1419" s="8">
        <v>194.5975</v>
      </c>
    </row>
    <row r="1420" spans="1:6" x14ac:dyDescent="0.2">
      <c r="A1420" s="1">
        <v>43214</v>
      </c>
      <c r="B1420">
        <v>174.01400000000001</v>
      </c>
      <c r="C1420">
        <v>215.23609999999999</v>
      </c>
      <c r="D1420">
        <v>0.5</v>
      </c>
      <c r="E1420">
        <v>0.5</v>
      </c>
      <c r="F1420" s="8">
        <v>194.62504999999999</v>
      </c>
    </row>
    <row r="1421" spans="1:6" x14ac:dyDescent="0.2">
      <c r="A1421" s="1">
        <v>43213</v>
      </c>
      <c r="B1421">
        <v>175.24100000000001</v>
      </c>
      <c r="C1421">
        <v>215.31489999999999</v>
      </c>
      <c r="D1421">
        <v>0.5</v>
      </c>
      <c r="E1421">
        <v>0.5</v>
      </c>
      <c r="F1421" s="8">
        <v>195.27795</v>
      </c>
    </row>
    <row r="1422" spans="1:6" x14ac:dyDescent="0.2">
      <c r="A1422" s="1">
        <v>43210</v>
      </c>
      <c r="B1422">
        <v>174.62200000000001</v>
      </c>
      <c r="C1422">
        <v>215.56979999999999</v>
      </c>
      <c r="D1422">
        <v>0.5</v>
      </c>
      <c r="E1422">
        <v>0.5</v>
      </c>
      <c r="F1422" s="8">
        <v>195.0959</v>
      </c>
    </row>
    <row r="1423" spans="1:6" x14ac:dyDescent="0.2">
      <c r="A1423" s="1">
        <v>43209</v>
      </c>
      <c r="B1423">
        <v>174.745</v>
      </c>
      <c r="C1423">
        <v>215.85830000000001</v>
      </c>
      <c r="D1423">
        <v>0.5</v>
      </c>
      <c r="E1423">
        <v>0.5</v>
      </c>
      <c r="F1423" s="8">
        <v>195.30165</v>
      </c>
    </row>
    <row r="1424" spans="1:6" x14ac:dyDescent="0.2">
      <c r="A1424" s="1">
        <v>43208</v>
      </c>
      <c r="B1424">
        <v>175.215</v>
      </c>
      <c r="C1424">
        <v>216.41640000000001</v>
      </c>
      <c r="D1424">
        <v>0.5</v>
      </c>
      <c r="E1424">
        <v>0.5</v>
      </c>
      <c r="F1424" s="8">
        <v>195.81569999999999</v>
      </c>
    </row>
    <row r="1425" spans="1:6" x14ac:dyDescent="0.2">
      <c r="A1425" s="1">
        <v>43207</v>
      </c>
      <c r="B1425">
        <v>175.07</v>
      </c>
      <c r="C1425">
        <v>216.67330000000001</v>
      </c>
      <c r="D1425">
        <v>0.5</v>
      </c>
      <c r="E1425">
        <v>0.5</v>
      </c>
      <c r="F1425" s="8">
        <v>195.87164999999999</v>
      </c>
    </row>
    <row r="1426" spans="1:6" x14ac:dyDescent="0.2">
      <c r="A1426" s="1">
        <v>43206</v>
      </c>
      <c r="B1426">
        <v>173.387</v>
      </c>
      <c r="C1426">
        <v>216.50190000000001</v>
      </c>
      <c r="D1426">
        <v>0.5</v>
      </c>
      <c r="E1426">
        <v>0.5</v>
      </c>
      <c r="F1426" s="8">
        <v>194.94445000000002</v>
      </c>
    </row>
    <row r="1427" spans="1:6" x14ac:dyDescent="0.2">
      <c r="A1427" s="1">
        <v>43203</v>
      </c>
      <c r="B1427">
        <v>173.04499999999999</v>
      </c>
      <c r="C1427">
        <v>216.57470000000001</v>
      </c>
      <c r="D1427">
        <v>0.5</v>
      </c>
      <c r="E1427">
        <v>0.5</v>
      </c>
      <c r="F1427" s="8">
        <v>194.80984999999998</v>
      </c>
    </row>
    <row r="1428" spans="1:6" x14ac:dyDescent="0.2">
      <c r="A1428" s="1">
        <v>43202</v>
      </c>
      <c r="B1428">
        <v>173.33699999999999</v>
      </c>
      <c r="C1428">
        <v>216.54089999999999</v>
      </c>
      <c r="D1428">
        <v>0.5</v>
      </c>
      <c r="E1428">
        <v>0.5</v>
      </c>
      <c r="F1428" s="8">
        <v>194.93894999999998</v>
      </c>
    </row>
    <row r="1429" spans="1:6" x14ac:dyDescent="0.2">
      <c r="A1429" s="1">
        <v>43201</v>
      </c>
      <c r="B1429">
        <v>171.71299999999999</v>
      </c>
      <c r="C1429">
        <v>216.85470000000001</v>
      </c>
      <c r="D1429">
        <v>0.5</v>
      </c>
      <c r="E1429">
        <v>0.5</v>
      </c>
      <c r="F1429" s="8">
        <v>194.28385</v>
      </c>
    </row>
    <row r="1430" spans="1:6" x14ac:dyDescent="0.2">
      <c r="A1430" s="1">
        <v>43200</v>
      </c>
      <c r="B1430">
        <v>172.816</v>
      </c>
      <c r="C1430">
        <v>216.65209999999999</v>
      </c>
      <c r="D1430">
        <v>0.5</v>
      </c>
      <c r="E1430">
        <v>0.5</v>
      </c>
      <c r="F1430" s="8">
        <v>194.73405</v>
      </c>
    </row>
    <row r="1431" spans="1:6" x14ac:dyDescent="0.2">
      <c r="A1431" s="1">
        <v>43199</v>
      </c>
      <c r="B1431">
        <v>170.964</v>
      </c>
      <c r="C1431">
        <v>216.7921</v>
      </c>
      <c r="D1431">
        <v>0.5</v>
      </c>
      <c r="E1431">
        <v>0.5</v>
      </c>
      <c r="F1431" s="8">
        <v>193.87805</v>
      </c>
    </row>
    <row r="1432" spans="1:6" x14ac:dyDescent="0.2">
      <c r="A1432" s="1">
        <v>43196</v>
      </c>
      <c r="B1432">
        <v>170.95400000000001</v>
      </c>
      <c r="C1432">
        <v>216.82069999999999</v>
      </c>
      <c r="D1432">
        <v>0.5</v>
      </c>
      <c r="E1432">
        <v>0.5</v>
      </c>
      <c r="F1432" s="8">
        <v>193.88735</v>
      </c>
    </row>
    <row r="1433" spans="1:6" x14ac:dyDescent="0.2">
      <c r="A1433" s="1">
        <v>43195</v>
      </c>
      <c r="B1433">
        <v>173.74600000000001</v>
      </c>
      <c r="C1433">
        <v>216.49100000000001</v>
      </c>
      <c r="D1433">
        <v>0.5</v>
      </c>
      <c r="E1433">
        <v>0.5</v>
      </c>
      <c r="F1433" s="8">
        <v>195.11850000000001</v>
      </c>
    </row>
    <row r="1434" spans="1:6" x14ac:dyDescent="0.2">
      <c r="A1434" s="1">
        <v>43194</v>
      </c>
      <c r="B1434">
        <v>171.14099999999999</v>
      </c>
      <c r="C1434">
        <v>216.84639999999999</v>
      </c>
      <c r="D1434">
        <v>0.5</v>
      </c>
      <c r="E1434">
        <v>0.5</v>
      </c>
      <c r="F1434" s="8">
        <v>193.99369999999999</v>
      </c>
    </row>
    <row r="1435" spans="1:6" x14ac:dyDescent="0.2">
      <c r="A1435" s="1">
        <v>43193</v>
      </c>
      <c r="B1435">
        <v>170.44900000000001</v>
      </c>
      <c r="C1435">
        <v>216.82550000000001</v>
      </c>
      <c r="D1435">
        <v>0.5</v>
      </c>
      <c r="E1435">
        <v>0.5</v>
      </c>
      <c r="F1435" s="8">
        <v>193.63724999999999</v>
      </c>
    </row>
    <row r="1436" spans="1:6" x14ac:dyDescent="0.2">
      <c r="A1436" s="1">
        <v>43192</v>
      </c>
      <c r="B1436">
        <v>169.10599999999999</v>
      </c>
      <c r="C1436">
        <v>217.06370000000001</v>
      </c>
      <c r="D1436">
        <v>0.5</v>
      </c>
      <c r="E1436">
        <v>0.5</v>
      </c>
      <c r="F1436" s="8">
        <v>193.08485000000002</v>
      </c>
    </row>
    <row r="1437" spans="1:6" x14ac:dyDescent="0.2">
      <c r="A1437" s="1">
        <v>43189</v>
      </c>
      <c r="B1437">
        <v>171.608</v>
      </c>
      <c r="C1437">
        <v>217.03700000000001</v>
      </c>
      <c r="D1437">
        <v>0.5</v>
      </c>
      <c r="E1437">
        <v>0.5</v>
      </c>
      <c r="F1437" s="8">
        <v>194.32249999999999</v>
      </c>
    </row>
    <row r="1438" spans="1:6" x14ac:dyDescent="0.2">
      <c r="A1438" s="1">
        <v>43188</v>
      </c>
      <c r="B1438">
        <v>171.49799999999999</v>
      </c>
      <c r="C1438">
        <v>217.0497</v>
      </c>
      <c r="D1438">
        <v>0.5</v>
      </c>
      <c r="E1438">
        <v>0.5</v>
      </c>
      <c r="F1438" s="8">
        <v>194.27384999999998</v>
      </c>
    </row>
    <row r="1439" spans="1:6" x14ac:dyDescent="0.2">
      <c r="A1439" s="1">
        <v>43187</v>
      </c>
      <c r="B1439">
        <v>169.3</v>
      </c>
      <c r="C1439">
        <v>216.803</v>
      </c>
      <c r="D1439">
        <v>0.5</v>
      </c>
      <c r="E1439">
        <v>0.5</v>
      </c>
      <c r="F1439" s="8">
        <v>193.0515</v>
      </c>
    </row>
    <row r="1440" spans="1:6" x14ac:dyDescent="0.2">
      <c r="A1440" s="1">
        <v>43186</v>
      </c>
      <c r="B1440">
        <v>169.34100000000001</v>
      </c>
      <c r="C1440">
        <v>216.67060000000001</v>
      </c>
      <c r="D1440">
        <v>0.5</v>
      </c>
      <c r="E1440">
        <v>0.5</v>
      </c>
      <c r="F1440" s="8">
        <v>193.00580000000002</v>
      </c>
    </row>
    <row r="1441" spans="1:6" x14ac:dyDescent="0.2">
      <c r="A1441" s="1">
        <v>43185</v>
      </c>
      <c r="B1441">
        <v>169.816</v>
      </c>
      <c r="C1441">
        <v>216.2936</v>
      </c>
      <c r="D1441">
        <v>0.5</v>
      </c>
      <c r="E1441">
        <v>0.5</v>
      </c>
      <c r="F1441" s="8">
        <v>193.0548</v>
      </c>
    </row>
    <row r="1442" spans="1:6" x14ac:dyDescent="0.2">
      <c r="A1442" s="1">
        <v>43182</v>
      </c>
      <c r="B1442">
        <v>168.251</v>
      </c>
      <c r="C1442">
        <v>216.38560000000001</v>
      </c>
      <c r="D1442">
        <v>0.5</v>
      </c>
      <c r="E1442">
        <v>0.5</v>
      </c>
      <c r="F1442" s="8">
        <v>192.31830000000002</v>
      </c>
    </row>
    <row r="1443" spans="1:6" x14ac:dyDescent="0.2">
      <c r="A1443" s="1">
        <v>43181</v>
      </c>
      <c r="B1443">
        <v>171.97399999999999</v>
      </c>
      <c r="C1443">
        <v>216.41499999999999</v>
      </c>
      <c r="D1443">
        <v>0.5</v>
      </c>
      <c r="E1443">
        <v>0.5</v>
      </c>
      <c r="F1443" s="8">
        <v>194.19450000000001</v>
      </c>
    </row>
    <row r="1444" spans="1:6" x14ac:dyDescent="0.2">
      <c r="A1444" s="1">
        <v>43180</v>
      </c>
      <c r="B1444">
        <v>175.565</v>
      </c>
      <c r="C1444">
        <v>215.7774</v>
      </c>
      <c r="D1444">
        <v>0.5</v>
      </c>
      <c r="E1444">
        <v>0.5</v>
      </c>
      <c r="F1444" s="8">
        <v>195.6712</v>
      </c>
    </row>
    <row r="1445" spans="1:6" x14ac:dyDescent="0.2">
      <c r="A1445" s="1">
        <v>43179</v>
      </c>
      <c r="B1445">
        <v>175.65199999999999</v>
      </c>
      <c r="C1445">
        <v>216.00239999999999</v>
      </c>
      <c r="D1445">
        <v>0.5</v>
      </c>
      <c r="E1445">
        <v>0.5</v>
      </c>
      <c r="F1445" s="8">
        <v>195.8272</v>
      </c>
    </row>
    <row r="1446" spans="1:6" x14ac:dyDescent="0.2">
      <c r="A1446" s="1">
        <v>43178</v>
      </c>
      <c r="B1446">
        <v>174.77600000000001</v>
      </c>
      <c r="C1446">
        <v>216.21899999999999</v>
      </c>
      <c r="D1446">
        <v>0.5</v>
      </c>
      <c r="E1446">
        <v>0.5</v>
      </c>
      <c r="F1446" s="8">
        <v>195.4975</v>
      </c>
    </row>
    <row r="1447" spans="1:6" x14ac:dyDescent="0.2">
      <c r="A1447" s="1">
        <v>43175</v>
      </c>
      <c r="B1447">
        <v>177.45400000000001</v>
      </c>
      <c r="C1447">
        <v>216.1935</v>
      </c>
      <c r="D1447">
        <v>0.5</v>
      </c>
      <c r="E1447">
        <v>0.5</v>
      </c>
      <c r="F1447" s="8">
        <v>196.82375000000002</v>
      </c>
    </row>
    <row r="1448" spans="1:6" x14ac:dyDescent="0.2">
      <c r="A1448" s="1">
        <v>43174</v>
      </c>
      <c r="B1448">
        <v>176.81299999999999</v>
      </c>
      <c r="C1448">
        <v>216.24080000000001</v>
      </c>
      <c r="D1448">
        <v>0.5</v>
      </c>
      <c r="E1448">
        <v>0.5</v>
      </c>
      <c r="F1448" s="8">
        <v>196.52690000000001</v>
      </c>
    </row>
    <row r="1449" spans="1:6" x14ac:dyDescent="0.2">
      <c r="A1449" s="1">
        <v>43173</v>
      </c>
      <c r="B1449">
        <v>176.351</v>
      </c>
      <c r="C1449">
        <v>216.23169999999999</v>
      </c>
      <c r="D1449">
        <v>0.5</v>
      </c>
      <c r="E1449">
        <v>0.5</v>
      </c>
      <c r="F1449" s="8">
        <v>196.29134999999999</v>
      </c>
    </row>
    <row r="1450" spans="1:6" x14ac:dyDescent="0.2">
      <c r="A1450" s="1">
        <v>43172</v>
      </c>
      <c r="B1450">
        <v>176.649</v>
      </c>
      <c r="C1450">
        <v>215.9485</v>
      </c>
      <c r="D1450">
        <v>0.5</v>
      </c>
      <c r="E1450">
        <v>0.5</v>
      </c>
      <c r="F1450" s="8">
        <v>196.29874999999998</v>
      </c>
    </row>
    <row r="1451" spans="1:6" x14ac:dyDescent="0.2">
      <c r="A1451" s="1">
        <v>43171</v>
      </c>
      <c r="B1451">
        <v>178.57499999999999</v>
      </c>
      <c r="C1451">
        <v>215.8091</v>
      </c>
      <c r="D1451">
        <v>0.5</v>
      </c>
      <c r="E1451">
        <v>0.5</v>
      </c>
      <c r="F1451" s="8">
        <v>197.19204999999999</v>
      </c>
    </row>
    <row r="1452" spans="1:6" x14ac:dyDescent="0.2">
      <c r="A1452" s="1">
        <v>43168</v>
      </c>
      <c r="B1452">
        <v>178.15100000000001</v>
      </c>
      <c r="C1452">
        <v>215.64359999999999</v>
      </c>
      <c r="D1452">
        <v>0.5</v>
      </c>
      <c r="E1452">
        <v>0.5</v>
      </c>
      <c r="F1452" s="8">
        <v>196.8973</v>
      </c>
    </row>
    <row r="1453" spans="1:6" x14ac:dyDescent="0.2">
      <c r="A1453" s="1">
        <v>43167</v>
      </c>
      <c r="B1453">
        <v>176.03</v>
      </c>
      <c r="C1453">
        <v>215.8809</v>
      </c>
      <c r="D1453">
        <v>0.5</v>
      </c>
      <c r="E1453">
        <v>0.5</v>
      </c>
      <c r="F1453" s="8">
        <v>195.95544999999998</v>
      </c>
    </row>
    <row r="1454" spans="1:6" x14ac:dyDescent="0.2">
      <c r="A1454" s="1">
        <v>43166</v>
      </c>
      <c r="B1454">
        <v>174.214</v>
      </c>
      <c r="C1454">
        <v>215.6859</v>
      </c>
      <c r="D1454">
        <v>0.5</v>
      </c>
      <c r="E1454">
        <v>0.5</v>
      </c>
      <c r="F1454" s="8">
        <v>194.94995</v>
      </c>
    </row>
    <row r="1455" spans="1:6" x14ac:dyDescent="0.2">
      <c r="A1455" s="1">
        <v>43165</v>
      </c>
      <c r="B1455">
        <v>174.39699999999999</v>
      </c>
      <c r="C1455">
        <v>215.64420000000001</v>
      </c>
      <c r="D1455">
        <v>0.5</v>
      </c>
      <c r="E1455">
        <v>0.5</v>
      </c>
      <c r="F1455" s="8">
        <v>195.0206</v>
      </c>
    </row>
    <row r="1456" spans="1:6" x14ac:dyDescent="0.2">
      <c r="A1456" s="1">
        <v>43164</v>
      </c>
      <c r="B1456">
        <v>174.50299999999999</v>
      </c>
      <c r="C1456">
        <v>215.74760000000001</v>
      </c>
      <c r="D1456">
        <v>0.5</v>
      </c>
      <c r="E1456">
        <v>0.5</v>
      </c>
      <c r="F1456" s="8">
        <v>195.12529999999998</v>
      </c>
    </row>
    <row r="1457" spans="1:6" x14ac:dyDescent="0.2">
      <c r="A1457" s="1">
        <v>43161</v>
      </c>
      <c r="B1457">
        <v>173.34800000000001</v>
      </c>
      <c r="C1457">
        <v>215.82259999999999</v>
      </c>
      <c r="D1457">
        <v>0.5</v>
      </c>
      <c r="E1457">
        <v>0.5</v>
      </c>
      <c r="F1457" s="8">
        <v>194.58530000000002</v>
      </c>
    </row>
    <row r="1458" spans="1:6" x14ac:dyDescent="0.2">
      <c r="A1458" s="1">
        <v>43160</v>
      </c>
      <c r="B1458">
        <v>175.238</v>
      </c>
      <c r="C1458">
        <v>216.15940000000001</v>
      </c>
      <c r="D1458">
        <v>0.5</v>
      </c>
      <c r="E1458">
        <v>0.5</v>
      </c>
      <c r="F1458" s="8">
        <v>195.6987</v>
      </c>
    </row>
    <row r="1459" spans="1:6" x14ac:dyDescent="0.2">
      <c r="A1459" s="1">
        <v>43159</v>
      </c>
      <c r="B1459">
        <v>177.32499999999999</v>
      </c>
      <c r="C1459">
        <v>215.79730000000001</v>
      </c>
      <c r="D1459">
        <v>0.5</v>
      </c>
      <c r="E1459">
        <v>0.5</v>
      </c>
      <c r="F1459" s="8">
        <v>196.56115</v>
      </c>
    </row>
    <row r="1460" spans="1:6" x14ac:dyDescent="0.2">
      <c r="A1460" s="1">
        <v>43158</v>
      </c>
      <c r="B1460">
        <v>178.59299999999999</v>
      </c>
      <c r="C1460">
        <v>215.51779999999999</v>
      </c>
      <c r="D1460">
        <v>0.5</v>
      </c>
      <c r="E1460">
        <v>0.5</v>
      </c>
      <c r="F1460" s="8">
        <v>197.05539999999999</v>
      </c>
    </row>
    <row r="1461" spans="1:6" x14ac:dyDescent="0.2">
      <c r="A1461" s="1">
        <v>43157</v>
      </c>
      <c r="B1461">
        <v>179.47499999999999</v>
      </c>
      <c r="C1461">
        <v>215.81219999999999</v>
      </c>
      <c r="D1461">
        <v>0.5</v>
      </c>
      <c r="E1461">
        <v>0.5</v>
      </c>
      <c r="F1461" s="8">
        <v>197.64359999999999</v>
      </c>
    </row>
    <row r="1462" spans="1:6" x14ac:dyDescent="0.2">
      <c r="A1462" s="1">
        <v>43154</v>
      </c>
      <c r="B1462">
        <v>177.77099999999999</v>
      </c>
      <c r="C1462">
        <v>215.6704</v>
      </c>
      <c r="D1462">
        <v>0.5</v>
      </c>
      <c r="E1462">
        <v>0.5</v>
      </c>
      <c r="F1462" s="8">
        <v>196.72069999999999</v>
      </c>
    </row>
    <row r="1463" spans="1:6" x14ac:dyDescent="0.2">
      <c r="A1463" s="1">
        <v>43153</v>
      </c>
      <c r="B1463">
        <v>175.47900000000001</v>
      </c>
      <c r="C1463">
        <v>215.28919999999999</v>
      </c>
      <c r="D1463">
        <v>0.5</v>
      </c>
      <c r="E1463">
        <v>0.5</v>
      </c>
      <c r="F1463" s="8">
        <v>195.38409999999999</v>
      </c>
    </row>
    <row r="1464" spans="1:6" x14ac:dyDescent="0.2">
      <c r="A1464" s="1">
        <v>43152</v>
      </c>
      <c r="B1464">
        <v>175.58500000000001</v>
      </c>
      <c r="C1464">
        <v>215.16849999999999</v>
      </c>
      <c r="D1464">
        <v>0.5</v>
      </c>
      <c r="E1464">
        <v>0.5</v>
      </c>
      <c r="F1464" s="8">
        <v>195.37675000000002</v>
      </c>
    </row>
    <row r="1465" spans="1:6" x14ac:dyDescent="0.2">
      <c r="A1465" s="1">
        <v>43151</v>
      </c>
      <c r="B1465">
        <v>175.929</v>
      </c>
      <c r="C1465">
        <v>215.33609999999999</v>
      </c>
      <c r="D1465">
        <v>0.5</v>
      </c>
      <c r="E1465">
        <v>0.5</v>
      </c>
      <c r="F1465" s="8">
        <v>195.63254999999998</v>
      </c>
    </row>
    <row r="1466" spans="1:6" x14ac:dyDescent="0.2">
      <c r="A1466" s="1">
        <v>43150</v>
      </c>
      <c r="B1466">
        <v>175.94300000000001</v>
      </c>
      <c r="C1466">
        <v>215.4265</v>
      </c>
      <c r="D1466">
        <v>0.5</v>
      </c>
      <c r="E1466">
        <v>0.5</v>
      </c>
      <c r="F1466" s="8">
        <v>195.68475000000001</v>
      </c>
    </row>
    <row r="1467" spans="1:6" x14ac:dyDescent="0.2">
      <c r="A1467" s="1">
        <v>43147</v>
      </c>
      <c r="B1467">
        <v>175.369</v>
      </c>
      <c r="C1467">
        <v>215.55250000000001</v>
      </c>
      <c r="D1467">
        <v>0.5</v>
      </c>
      <c r="E1467">
        <v>0.5</v>
      </c>
      <c r="F1467" s="8">
        <v>195.46075000000002</v>
      </c>
    </row>
    <row r="1468" spans="1:6" x14ac:dyDescent="0.2">
      <c r="A1468" s="1">
        <v>43146</v>
      </c>
      <c r="B1468">
        <v>174.363</v>
      </c>
      <c r="C1468">
        <v>215.19829999999999</v>
      </c>
      <c r="D1468">
        <v>0.5</v>
      </c>
      <c r="E1468">
        <v>0.5</v>
      </c>
      <c r="F1468" s="8">
        <v>194.78064999999998</v>
      </c>
    </row>
    <row r="1469" spans="1:6" x14ac:dyDescent="0.2">
      <c r="A1469" s="1">
        <v>43145</v>
      </c>
      <c r="B1469">
        <v>173.32499999999999</v>
      </c>
      <c r="C1469">
        <v>215.09389999999999</v>
      </c>
      <c r="D1469">
        <v>0.5</v>
      </c>
      <c r="E1469">
        <v>0.5</v>
      </c>
      <c r="F1469" s="8">
        <v>194.20945</v>
      </c>
    </row>
    <row r="1470" spans="1:6" x14ac:dyDescent="0.2">
      <c r="A1470" s="1">
        <v>43144</v>
      </c>
      <c r="B1470">
        <v>171.952</v>
      </c>
      <c r="C1470">
        <v>215.48159999999999</v>
      </c>
      <c r="D1470">
        <v>0.5</v>
      </c>
      <c r="E1470">
        <v>0.5</v>
      </c>
      <c r="F1470" s="8">
        <v>193.71679999999998</v>
      </c>
    </row>
    <row r="1471" spans="1:6" x14ac:dyDescent="0.2">
      <c r="A1471" s="1">
        <v>43143</v>
      </c>
      <c r="B1471">
        <v>172.67699999999999</v>
      </c>
      <c r="C1471">
        <v>215.53710000000001</v>
      </c>
      <c r="D1471">
        <v>0.5</v>
      </c>
      <c r="E1471">
        <v>0.5</v>
      </c>
      <c r="F1471" s="8">
        <v>194.10705000000002</v>
      </c>
    </row>
    <row r="1472" spans="1:6" x14ac:dyDescent="0.2">
      <c r="A1472" s="1">
        <v>43140</v>
      </c>
      <c r="B1472">
        <v>170.97900000000001</v>
      </c>
      <c r="C1472">
        <v>215.65960000000001</v>
      </c>
      <c r="D1472">
        <v>0.5</v>
      </c>
      <c r="E1472">
        <v>0.5</v>
      </c>
      <c r="F1472" s="8">
        <v>193.3193</v>
      </c>
    </row>
    <row r="1473" spans="1:6" x14ac:dyDescent="0.2">
      <c r="A1473" s="1">
        <v>43139</v>
      </c>
      <c r="B1473">
        <v>170.363</v>
      </c>
      <c r="C1473">
        <v>215.584</v>
      </c>
      <c r="D1473">
        <v>0.5</v>
      </c>
      <c r="E1473">
        <v>0.5</v>
      </c>
      <c r="F1473" s="8">
        <v>192.9735</v>
      </c>
    </row>
    <row r="1474" spans="1:6" x14ac:dyDescent="0.2">
      <c r="A1474" s="1">
        <v>43138</v>
      </c>
      <c r="B1474">
        <v>174.52099999999999</v>
      </c>
      <c r="C1474">
        <v>215.94210000000001</v>
      </c>
      <c r="D1474">
        <v>0.5</v>
      </c>
      <c r="E1474">
        <v>0.5</v>
      </c>
      <c r="F1474" s="8">
        <v>195.23155</v>
      </c>
    </row>
    <row r="1475" spans="1:6" x14ac:dyDescent="0.2">
      <c r="A1475" s="1">
        <v>43137</v>
      </c>
      <c r="B1475">
        <v>173.61500000000001</v>
      </c>
      <c r="C1475">
        <v>216.33609999999999</v>
      </c>
      <c r="D1475">
        <v>0.5</v>
      </c>
      <c r="E1475">
        <v>0.5</v>
      </c>
      <c r="F1475" s="8">
        <v>194.97555</v>
      </c>
    </row>
    <row r="1476" spans="1:6" x14ac:dyDescent="0.2">
      <c r="A1476" s="1">
        <v>43136</v>
      </c>
      <c r="B1476">
        <v>172.95400000000001</v>
      </c>
      <c r="C1476">
        <v>216.09280000000001</v>
      </c>
      <c r="D1476">
        <v>0.5</v>
      </c>
      <c r="E1476">
        <v>0.5</v>
      </c>
      <c r="F1476" s="8">
        <v>194.52340000000001</v>
      </c>
    </row>
    <row r="1477" spans="1:6" x14ac:dyDescent="0.2">
      <c r="A1477" s="1">
        <v>43133</v>
      </c>
      <c r="B1477">
        <v>178.29300000000001</v>
      </c>
      <c r="C1477">
        <v>215.83189999999999</v>
      </c>
      <c r="D1477">
        <v>0.5</v>
      </c>
      <c r="E1477">
        <v>0.5</v>
      </c>
      <c r="F1477" s="8">
        <v>197.06245000000001</v>
      </c>
    </row>
    <row r="1478" spans="1:6" x14ac:dyDescent="0.2">
      <c r="A1478" s="1">
        <v>43132</v>
      </c>
      <c r="B1478">
        <v>181.17</v>
      </c>
      <c r="C1478">
        <v>216.3895</v>
      </c>
      <c r="D1478">
        <v>0.5</v>
      </c>
      <c r="E1478">
        <v>0.5</v>
      </c>
      <c r="F1478" s="8">
        <v>198.77974999999998</v>
      </c>
    </row>
    <row r="1479" spans="1:6" x14ac:dyDescent="0.2">
      <c r="A1479" s="1">
        <v>43131</v>
      </c>
      <c r="B1479">
        <v>181.417</v>
      </c>
      <c r="C1479">
        <v>216.68809999999999</v>
      </c>
      <c r="D1479">
        <v>0.5</v>
      </c>
      <c r="E1479">
        <v>0.5</v>
      </c>
      <c r="F1479" s="8">
        <v>199.05255</v>
      </c>
    </row>
    <row r="1480" spans="1:6" x14ac:dyDescent="0.2">
      <c r="A1480" s="1">
        <v>43130</v>
      </c>
      <c r="B1480">
        <v>182.161</v>
      </c>
      <c r="C1480">
        <v>216.56890000000001</v>
      </c>
      <c r="D1480">
        <v>0.5</v>
      </c>
      <c r="E1480">
        <v>0.5</v>
      </c>
      <c r="F1480" s="8">
        <v>199.36495000000002</v>
      </c>
    </row>
    <row r="1481" spans="1:6" x14ac:dyDescent="0.2">
      <c r="A1481" s="1">
        <v>43129</v>
      </c>
      <c r="B1481">
        <v>184.63399999999999</v>
      </c>
      <c r="C1481">
        <v>216.7389</v>
      </c>
      <c r="D1481">
        <v>0.5</v>
      </c>
      <c r="E1481">
        <v>0.5</v>
      </c>
      <c r="F1481" s="8">
        <v>200.68644999999998</v>
      </c>
    </row>
    <row r="1482" spans="1:6" x14ac:dyDescent="0.2">
      <c r="A1482" s="1">
        <v>43126</v>
      </c>
      <c r="B1482">
        <v>184.69900000000001</v>
      </c>
      <c r="C1482">
        <v>217.07689999999999</v>
      </c>
      <c r="D1482">
        <v>0.5</v>
      </c>
      <c r="E1482">
        <v>0.5</v>
      </c>
      <c r="F1482" s="8">
        <v>200.88794999999999</v>
      </c>
    </row>
    <row r="1483" spans="1:6" x14ac:dyDescent="0.2">
      <c r="A1483" s="1">
        <v>43125</v>
      </c>
      <c r="B1483">
        <v>182.483</v>
      </c>
      <c r="C1483">
        <v>217.3124</v>
      </c>
      <c r="D1483">
        <v>0.5</v>
      </c>
      <c r="E1483">
        <v>0.5</v>
      </c>
      <c r="F1483" s="8">
        <v>199.89769999999999</v>
      </c>
    </row>
    <row r="1484" spans="1:6" x14ac:dyDescent="0.2">
      <c r="A1484" s="1">
        <v>43124</v>
      </c>
      <c r="B1484">
        <v>184.095</v>
      </c>
      <c r="C1484">
        <v>217.16300000000001</v>
      </c>
      <c r="D1484">
        <v>0.5</v>
      </c>
      <c r="E1484">
        <v>0.5</v>
      </c>
      <c r="F1484" s="8">
        <v>200.62900000000002</v>
      </c>
    </row>
    <row r="1485" spans="1:6" x14ac:dyDescent="0.2">
      <c r="A1485" s="1">
        <v>43123</v>
      </c>
      <c r="B1485">
        <v>185.24199999999999</v>
      </c>
      <c r="C1485">
        <v>217.44229999999999</v>
      </c>
      <c r="D1485">
        <v>0.5</v>
      </c>
      <c r="E1485">
        <v>0.5</v>
      </c>
      <c r="F1485" s="8">
        <v>201.34215</v>
      </c>
    </row>
    <row r="1486" spans="1:6" x14ac:dyDescent="0.2">
      <c r="A1486" s="1">
        <v>43122</v>
      </c>
      <c r="B1486">
        <v>185.11500000000001</v>
      </c>
      <c r="C1486">
        <v>217.19309999999999</v>
      </c>
      <c r="D1486">
        <v>0.5</v>
      </c>
      <c r="E1486">
        <v>0.5</v>
      </c>
      <c r="F1486" s="8">
        <v>201.15404999999998</v>
      </c>
    </row>
    <row r="1487" spans="1:6" x14ac:dyDescent="0.2">
      <c r="A1487" s="1">
        <v>43119</v>
      </c>
      <c r="B1487">
        <v>184.38800000000001</v>
      </c>
      <c r="C1487">
        <v>217.25810000000001</v>
      </c>
      <c r="D1487">
        <v>0.5</v>
      </c>
      <c r="E1487">
        <v>0.5</v>
      </c>
      <c r="F1487" s="8">
        <v>200.82305000000002</v>
      </c>
    </row>
    <row r="1488" spans="1:6" x14ac:dyDescent="0.2">
      <c r="A1488" s="1">
        <v>43118</v>
      </c>
      <c r="B1488">
        <v>183.27099999999999</v>
      </c>
      <c r="C1488">
        <v>217.38829999999999</v>
      </c>
      <c r="D1488">
        <v>0.5</v>
      </c>
      <c r="E1488">
        <v>0.5</v>
      </c>
      <c r="F1488" s="8">
        <v>200.32964999999999</v>
      </c>
    </row>
    <row r="1489" spans="1:6" x14ac:dyDescent="0.2">
      <c r="A1489" s="1">
        <v>43117</v>
      </c>
      <c r="B1489">
        <v>183.49299999999999</v>
      </c>
      <c r="C1489">
        <v>217.63640000000001</v>
      </c>
      <c r="D1489">
        <v>0.5</v>
      </c>
      <c r="E1489">
        <v>0.5</v>
      </c>
      <c r="F1489" s="8">
        <v>200.56470000000002</v>
      </c>
    </row>
    <row r="1490" spans="1:6" x14ac:dyDescent="0.2">
      <c r="A1490" s="1">
        <v>43116</v>
      </c>
      <c r="B1490">
        <v>182.71</v>
      </c>
      <c r="C1490">
        <v>217.79759999999999</v>
      </c>
      <c r="D1490">
        <v>0.5</v>
      </c>
      <c r="E1490">
        <v>0.5</v>
      </c>
      <c r="F1490" s="8">
        <v>200.25380000000001</v>
      </c>
    </row>
    <row r="1491" spans="1:6" x14ac:dyDescent="0.2">
      <c r="A1491" s="1">
        <v>43115</v>
      </c>
      <c r="B1491">
        <v>182.53899999999999</v>
      </c>
      <c r="C1491">
        <v>217.6437</v>
      </c>
      <c r="D1491">
        <v>0.5</v>
      </c>
      <c r="E1491">
        <v>0.5</v>
      </c>
      <c r="F1491" s="8">
        <v>200.09134999999998</v>
      </c>
    </row>
    <row r="1492" spans="1:6" x14ac:dyDescent="0.2">
      <c r="A1492" s="1">
        <v>43112</v>
      </c>
      <c r="B1492">
        <v>183.714</v>
      </c>
      <c r="C1492">
        <v>217.64060000000001</v>
      </c>
      <c r="D1492">
        <v>0.5</v>
      </c>
      <c r="E1492">
        <v>0.5</v>
      </c>
      <c r="F1492" s="8">
        <v>200.6773</v>
      </c>
    </row>
    <row r="1493" spans="1:6" x14ac:dyDescent="0.2">
      <c r="A1493" s="1">
        <v>43111</v>
      </c>
      <c r="B1493">
        <v>184.1</v>
      </c>
      <c r="C1493">
        <v>217.62440000000001</v>
      </c>
      <c r="D1493">
        <v>0.5</v>
      </c>
      <c r="E1493">
        <v>0.5</v>
      </c>
      <c r="F1493" s="8">
        <v>200.8622</v>
      </c>
    </row>
    <row r="1494" spans="1:6" x14ac:dyDescent="0.2">
      <c r="A1494" s="1">
        <v>43110</v>
      </c>
      <c r="B1494">
        <v>184.28200000000001</v>
      </c>
      <c r="C1494">
        <v>217.62219999999999</v>
      </c>
      <c r="D1494">
        <v>0.5</v>
      </c>
      <c r="E1494">
        <v>0.5</v>
      </c>
      <c r="F1494" s="8">
        <v>200.9521</v>
      </c>
    </row>
    <row r="1495" spans="1:6" x14ac:dyDescent="0.2">
      <c r="A1495" s="1">
        <v>43109</v>
      </c>
      <c r="B1495">
        <v>185.03399999999999</v>
      </c>
      <c r="C1495">
        <v>217.75489999999999</v>
      </c>
      <c r="D1495">
        <v>0.5</v>
      </c>
      <c r="E1495">
        <v>0.5</v>
      </c>
      <c r="F1495" s="8">
        <v>201.39445000000001</v>
      </c>
    </row>
    <row r="1496" spans="1:6" x14ac:dyDescent="0.2">
      <c r="A1496" s="1">
        <v>43108</v>
      </c>
      <c r="B1496">
        <v>183.99</v>
      </c>
      <c r="C1496">
        <v>218.27850000000001</v>
      </c>
      <c r="D1496">
        <v>0.5</v>
      </c>
      <c r="E1496">
        <v>0.5</v>
      </c>
      <c r="F1496" s="8">
        <v>201.13425000000001</v>
      </c>
    </row>
    <row r="1497" spans="1:6" x14ac:dyDescent="0.2">
      <c r="A1497" s="1">
        <v>43105</v>
      </c>
      <c r="B1497">
        <v>182.958</v>
      </c>
      <c r="C1497">
        <v>218.21379999999999</v>
      </c>
      <c r="D1497">
        <v>0.5</v>
      </c>
      <c r="E1497">
        <v>0.5</v>
      </c>
      <c r="F1497" s="8">
        <v>200.58589999999998</v>
      </c>
    </row>
    <row r="1498" spans="1:6" x14ac:dyDescent="0.2">
      <c r="A1498" s="1">
        <v>43104</v>
      </c>
      <c r="B1498">
        <v>181.196</v>
      </c>
      <c r="C1498">
        <v>218.31049999999999</v>
      </c>
      <c r="D1498">
        <v>0.5</v>
      </c>
      <c r="E1498">
        <v>0.5</v>
      </c>
      <c r="F1498" s="8">
        <v>199.75324999999998</v>
      </c>
    </row>
    <row r="1499" spans="1:6" x14ac:dyDescent="0.2">
      <c r="A1499" s="1">
        <v>43103</v>
      </c>
      <c r="B1499">
        <v>180.52699999999999</v>
      </c>
      <c r="C1499">
        <v>218.33949999999999</v>
      </c>
      <c r="D1499">
        <v>0.5</v>
      </c>
      <c r="E1499">
        <v>0.5</v>
      </c>
      <c r="F1499" s="8">
        <v>199.43324999999999</v>
      </c>
    </row>
    <row r="1500" spans="1:6" x14ac:dyDescent="0.2">
      <c r="A1500" s="1">
        <v>43102</v>
      </c>
      <c r="B1500">
        <v>179.39</v>
      </c>
      <c r="C1500">
        <v>218.06469999999999</v>
      </c>
      <c r="D1500">
        <v>0.5</v>
      </c>
      <c r="E1500">
        <v>0.5</v>
      </c>
      <c r="F1500" s="8">
        <v>198.72735</v>
      </c>
    </row>
    <row r="1501" spans="1:6" x14ac:dyDescent="0.2">
      <c r="A1501" s="1">
        <v>43101</v>
      </c>
      <c r="B1501">
        <v>178.874</v>
      </c>
      <c r="C1501" t="e">
        <v>#N/A</v>
      </c>
      <c r="D1501">
        <v>0.5</v>
      </c>
      <c r="E1501">
        <v>0.5</v>
      </c>
      <c r="F1501" s="8" t="e">
        <v>#N/A</v>
      </c>
    </row>
    <row r="1502" spans="1:6" x14ac:dyDescent="0.2">
      <c r="A1502" s="1">
        <v>43098</v>
      </c>
      <c r="B1502">
        <v>178.87200000000001</v>
      </c>
      <c r="C1502">
        <v>218.59289999999999</v>
      </c>
      <c r="D1502">
        <v>0.5</v>
      </c>
      <c r="E1502">
        <v>0.5</v>
      </c>
      <c r="F1502" s="8">
        <v>198.73245</v>
      </c>
    </row>
    <row r="1503" spans="1:6" x14ac:dyDescent="0.2">
      <c r="A1503" s="1">
        <v>43097</v>
      </c>
      <c r="B1503">
        <v>180.215</v>
      </c>
      <c r="C1503">
        <v>218.51660000000001</v>
      </c>
      <c r="D1503">
        <v>0.5</v>
      </c>
      <c r="E1503">
        <v>0.5</v>
      </c>
      <c r="F1503" s="8">
        <v>199.36580000000001</v>
      </c>
    </row>
    <row r="1504" spans="1:6" x14ac:dyDescent="0.2">
      <c r="A1504" s="1">
        <v>43096</v>
      </c>
      <c r="B1504">
        <v>180.572</v>
      </c>
      <c r="C1504">
        <v>218.7569</v>
      </c>
      <c r="D1504">
        <v>0.5</v>
      </c>
      <c r="E1504">
        <v>0.5</v>
      </c>
      <c r="F1504" s="8">
        <v>199.66444999999999</v>
      </c>
    </row>
    <row r="1505" spans="1:6" x14ac:dyDescent="0.2">
      <c r="A1505" s="1">
        <v>43095</v>
      </c>
      <c r="B1505">
        <v>180.67099999999999</v>
      </c>
      <c r="C1505">
        <v>218.3357</v>
      </c>
      <c r="D1505">
        <v>0.5</v>
      </c>
      <c r="E1505">
        <v>0.5</v>
      </c>
      <c r="F1505" s="8">
        <v>199.50335000000001</v>
      </c>
    </row>
    <row r="1506" spans="1:6" x14ac:dyDescent="0.2">
      <c r="A1506" s="1">
        <v>43094</v>
      </c>
      <c r="B1506">
        <v>181.19900000000001</v>
      </c>
      <c r="C1506">
        <v>218.2458</v>
      </c>
      <c r="D1506">
        <v>0.5</v>
      </c>
      <c r="E1506">
        <v>0.5</v>
      </c>
      <c r="F1506" s="8">
        <v>199.72239999999999</v>
      </c>
    </row>
    <row r="1507" spans="1:6" x14ac:dyDescent="0.2">
      <c r="A1507" s="1">
        <v>43091</v>
      </c>
      <c r="B1507">
        <v>181.16900000000001</v>
      </c>
      <c r="C1507">
        <v>218.227</v>
      </c>
      <c r="D1507">
        <v>0.5</v>
      </c>
      <c r="E1507">
        <v>0.5</v>
      </c>
      <c r="F1507" s="8">
        <v>199.69800000000001</v>
      </c>
    </row>
    <row r="1508" spans="1:6" x14ac:dyDescent="0.2">
      <c r="A1508" s="1">
        <v>43090</v>
      </c>
      <c r="B1508">
        <v>180.874</v>
      </c>
      <c r="C1508">
        <v>218.2062</v>
      </c>
      <c r="D1508">
        <v>0.5</v>
      </c>
      <c r="E1508">
        <v>0.5</v>
      </c>
      <c r="F1508" s="8">
        <v>199.5401</v>
      </c>
    </row>
    <row r="1509" spans="1:6" x14ac:dyDescent="0.2">
      <c r="A1509" s="1">
        <v>43089</v>
      </c>
      <c r="B1509">
        <v>180.07300000000001</v>
      </c>
      <c r="C1509">
        <v>218.14349999999999</v>
      </c>
      <c r="D1509">
        <v>0.5</v>
      </c>
      <c r="E1509">
        <v>0.5</v>
      </c>
      <c r="F1509" s="8">
        <v>199.10825</v>
      </c>
    </row>
    <row r="1510" spans="1:6" x14ac:dyDescent="0.2">
      <c r="A1510" s="1">
        <v>43088</v>
      </c>
      <c r="B1510">
        <v>181.249</v>
      </c>
      <c r="C1510">
        <v>218.59059999999999</v>
      </c>
      <c r="D1510">
        <v>0.5</v>
      </c>
      <c r="E1510">
        <v>0.5</v>
      </c>
      <c r="F1510" s="8">
        <v>199.91980000000001</v>
      </c>
    </row>
    <row r="1511" spans="1:6" x14ac:dyDescent="0.2">
      <c r="A1511" s="1">
        <v>43087</v>
      </c>
      <c r="B1511">
        <v>181.88200000000001</v>
      </c>
      <c r="C1511">
        <v>219.267</v>
      </c>
      <c r="D1511">
        <v>0.5</v>
      </c>
      <c r="E1511">
        <v>0.5</v>
      </c>
      <c r="F1511" s="8">
        <v>200.5745</v>
      </c>
    </row>
    <row r="1512" spans="1:6" x14ac:dyDescent="0.2">
      <c r="A1512" s="1">
        <v>43084</v>
      </c>
      <c r="B1512">
        <v>181.00399999999999</v>
      </c>
      <c r="C1512">
        <v>219.41399999999999</v>
      </c>
      <c r="D1512">
        <v>0.5</v>
      </c>
      <c r="E1512">
        <v>0.5</v>
      </c>
      <c r="F1512" s="8">
        <v>200.209</v>
      </c>
    </row>
    <row r="1513" spans="1:6" x14ac:dyDescent="0.2">
      <c r="A1513" s="1">
        <v>43083</v>
      </c>
      <c r="B1513">
        <v>180.15799999999999</v>
      </c>
      <c r="C1513">
        <v>219.35749999999999</v>
      </c>
      <c r="D1513">
        <v>0.5</v>
      </c>
      <c r="E1513">
        <v>0.5</v>
      </c>
      <c r="F1513" s="8">
        <v>199.75774999999999</v>
      </c>
    </row>
    <row r="1514" spans="1:6" x14ac:dyDescent="0.2">
      <c r="A1514" s="1">
        <v>43082</v>
      </c>
      <c r="B1514">
        <v>181.02600000000001</v>
      </c>
      <c r="C1514">
        <v>219.26060000000001</v>
      </c>
      <c r="D1514">
        <v>0.5</v>
      </c>
      <c r="E1514">
        <v>0.5</v>
      </c>
      <c r="F1514" s="8">
        <v>200.14330000000001</v>
      </c>
    </row>
    <row r="1515" spans="1:6" x14ac:dyDescent="0.2">
      <c r="A1515" s="1">
        <v>43081</v>
      </c>
      <c r="B1515">
        <v>181.376</v>
      </c>
      <c r="C1515">
        <v>219.00710000000001</v>
      </c>
      <c r="D1515">
        <v>0.5</v>
      </c>
      <c r="E1515">
        <v>0.5</v>
      </c>
      <c r="F1515" s="8">
        <v>200.19155000000001</v>
      </c>
    </row>
    <row r="1516" spans="1:6" x14ac:dyDescent="0.2">
      <c r="A1516" s="1">
        <v>43080</v>
      </c>
      <c r="B1516">
        <v>180.172</v>
      </c>
      <c r="C1516">
        <v>219.15350000000001</v>
      </c>
      <c r="D1516">
        <v>0.5</v>
      </c>
      <c r="E1516">
        <v>0.5</v>
      </c>
      <c r="F1516" s="8">
        <v>199.66275000000002</v>
      </c>
    </row>
    <row r="1517" spans="1:6" x14ac:dyDescent="0.2">
      <c r="A1517" s="1">
        <v>43077</v>
      </c>
      <c r="B1517">
        <v>180.17</v>
      </c>
      <c r="C1517">
        <v>219.09880000000001</v>
      </c>
      <c r="D1517">
        <v>0.5</v>
      </c>
      <c r="E1517">
        <v>0.5</v>
      </c>
      <c r="F1517" s="8">
        <v>199.6344</v>
      </c>
    </row>
    <row r="1518" spans="1:6" x14ac:dyDescent="0.2">
      <c r="A1518" s="1">
        <v>43076</v>
      </c>
      <c r="B1518">
        <v>178.726</v>
      </c>
      <c r="C1518">
        <v>219.13140000000001</v>
      </c>
      <c r="D1518">
        <v>0.5</v>
      </c>
      <c r="E1518">
        <v>0.5</v>
      </c>
      <c r="F1518" s="8">
        <v>198.92869999999999</v>
      </c>
    </row>
    <row r="1519" spans="1:6" x14ac:dyDescent="0.2">
      <c r="A1519" s="1">
        <v>43075</v>
      </c>
      <c r="B1519">
        <v>178.27699999999999</v>
      </c>
      <c r="C1519">
        <v>219.32929999999999</v>
      </c>
      <c r="D1519">
        <v>0.5</v>
      </c>
      <c r="E1519">
        <v>0.5</v>
      </c>
      <c r="F1519" s="8">
        <v>198.80314999999999</v>
      </c>
    </row>
    <row r="1520" spans="1:6" x14ac:dyDescent="0.2">
      <c r="A1520" s="1">
        <v>43074</v>
      </c>
      <c r="B1520">
        <v>178.10499999999999</v>
      </c>
      <c r="C1520">
        <v>219.0823</v>
      </c>
      <c r="D1520">
        <v>0.5</v>
      </c>
      <c r="E1520">
        <v>0.5</v>
      </c>
      <c r="F1520" s="8">
        <v>198.59365</v>
      </c>
    </row>
    <row r="1521" spans="1:6" x14ac:dyDescent="0.2">
      <c r="A1521" s="1">
        <v>43073</v>
      </c>
      <c r="B1521">
        <v>178.374</v>
      </c>
      <c r="C1521">
        <v>218.92</v>
      </c>
      <c r="D1521">
        <v>0.5</v>
      </c>
      <c r="E1521">
        <v>0.5</v>
      </c>
      <c r="F1521" s="8">
        <v>198.64699999999999</v>
      </c>
    </row>
    <row r="1522" spans="1:6" x14ac:dyDescent="0.2">
      <c r="A1522" s="1">
        <v>43070</v>
      </c>
      <c r="B1522">
        <v>178.07300000000001</v>
      </c>
      <c r="C1522">
        <v>219.16499999999999</v>
      </c>
      <c r="D1522">
        <v>0.5</v>
      </c>
      <c r="E1522">
        <v>0.5</v>
      </c>
      <c r="F1522" s="8">
        <v>198.619</v>
      </c>
    </row>
    <row r="1523" spans="1:6" x14ac:dyDescent="0.2">
      <c r="A1523" s="1">
        <v>43069</v>
      </c>
      <c r="B1523">
        <v>177.905</v>
      </c>
      <c r="C1523">
        <v>218.5984</v>
      </c>
      <c r="D1523">
        <v>0.5</v>
      </c>
      <c r="E1523">
        <v>0.5</v>
      </c>
      <c r="F1523" s="8">
        <v>198.2517</v>
      </c>
    </row>
    <row r="1524" spans="1:6" x14ac:dyDescent="0.2">
      <c r="A1524" s="1">
        <v>43068</v>
      </c>
      <c r="B1524">
        <v>178.042</v>
      </c>
      <c r="C1524">
        <v>218.66900000000001</v>
      </c>
      <c r="D1524">
        <v>0.5</v>
      </c>
      <c r="E1524">
        <v>0.5</v>
      </c>
      <c r="F1524" s="8">
        <v>198.35550000000001</v>
      </c>
    </row>
    <row r="1525" spans="1:6" x14ac:dyDescent="0.2">
      <c r="A1525" s="1">
        <v>43067</v>
      </c>
      <c r="B1525">
        <v>177.815</v>
      </c>
      <c r="C1525">
        <v>219.03970000000001</v>
      </c>
      <c r="D1525">
        <v>0.5</v>
      </c>
      <c r="E1525">
        <v>0.5</v>
      </c>
      <c r="F1525" s="8">
        <v>198.42734999999999</v>
      </c>
    </row>
    <row r="1526" spans="1:6" x14ac:dyDescent="0.2">
      <c r="A1526" s="1">
        <v>43066</v>
      </c>
      <c r="B1526">
        <v>176.13</v>
      </c>
      <c r="C1526">
        <v>219.05099999999999</v>
      </c>
      <c r="D1526">
        <v>0.5</v>
      </c>
      <c r="E1526">
        <v>0.5</v>
      </c>
      <c r="F1526" s="8">
        <v>197.59049999999999</v>
      </c>
    </row>
    <row r="1527" spans="1:6" x14ac:dyDescent="0.2">
      <c r="A1527" s="1">
        <v>43063</v>
      </c>
      <c r="B1527">
        <v>176.18</v>
      </c>
      <c r="C1527">
        <v>218.97020000000001</v>
      </c>
      <c r="D1527">
        <v>0.5</v>
      </c>
      <c r="E1527">
        <v>0.5</v>
      </c>
      <c r="F1527" s="8">
        <v>197.57510000000002</v>
      </c>
    </row>
    <row r="1528" spans="1:6" x14ac:dyDescent="0.2">
      <c r="A1528" s="1">
        <v>43062</v>
      </c>
      <c r="B1528">
        <v>177.04599999999999</v>
      </c>
      <c r="C1528">
        <v>219.12559999999999</v>
      </c>
      <c r="D1528">
        <v>0.5</v>
      </c>
      <c r="E1528">
        <v>0.5</v>
      </c>
      <c r="F1528" s="8">
        <v>198.08580000000001</v>
      </c>
    </row>
    <row r="1529" spans="1:6" x14ac:dyDescent="0.2">
      <c r="A1529" s="1">
        <v>43061</v>
      </c>
      <c r="B1529">
        <v>177.608</v>
      </c>
      <c r="C1529">
        <v>219.10050000000001</v>
      </c>
      <c r="D1529">
        <v>0.5</v>
      </c>
      <c r="E1529">
        <v>0.5</v>
      </c>
      <c r="F1529" s="8">
        <v>198.35425000000001</v>
      </c>
    </row>
    <row r="1530" spans="1:6" x14ac:dyDescent="0.2">
      <c r="A1530" s="1">
        <v>43060</v>
      </c>
      <c r="B1530">
        <v>178.279</v>
      </c>
      <c r="C1530">
        <v>218.85599999999999</v>
      </c>
      <c r="D1530">
        <v>0.5</v>
      </c>
      <c r="E1530">
        <v>0.5</v>
      </c>
      <c r="F1530" s="8">
        <v>198.5675</v>
      </c>
    </row>
    <row r="1531" spans="1:6" x14ac:dyDescent="0.2">
      <c r="A1531" s="1">
        <v>43059</v>
      </c>
      <c r="B1531">
        <v>176.93700000000001</v>
      </c>
      <c r="C1531">
        <v>218.6507</v>
      </c>
      <c r="D1531">
        <v>0.5</v>
      </c>
      <c r="E1531">
        <v>0.5</v>
      </c>
      <c r="F1531" s="8">
        <v>197.79385000000002</v>
      </c>
    </row>
    <row r="1532" spans="1:6" x14ac:dyDescent="0.2">
      <c r="A1532" s="1">
        <v>43056</v>
      </c>
      <c r="B1532">
        <v>176.21299999999999</v>
      </c>
      <c r="C1532">
        <v>218.62979999999999</v>
      </c>
      <c r="D1532">
        <v>0.5</v>
      </c>
      <c r="E1532">
        <v>0.5</v>
      </c>
      <c r="F1532" s="8">
        <v>197.42140000000001</v>
      </c>
    </row>
    <row r="1533" spans="1:6" x14ac:dyDescent="0.2">
      <c r="A1533" s="1">
        <v>43055</v>
      </c>
      <c r="B1533">
        <v>176.583</v>
      </c>
      <c r="C1533">
        <v>218.5257</v>
      </c>
      <c r="D1533">
        <v>0.5</v>
      </c>
      <c r="E1533">
        <v>0.5</v>
      </c>
      <c r="F1533" s="8">
        <v>197.55435</v>
      </c>
    </row>
    <row r="1534" spans="1:6" x14ac:dyDescent="0.2">
      <c r="A1534" s="1">
        <v>43054</v>
      </c>
      <c r="B1534">
        <v>174.87799999999999</v>
      </c>
      <c r="C1534">
        <v>218.65360000000001</v>
      </c>
      <c r="D1534">
        <v>0.5</v>
      </c>
      <c r="E1534">
        <v>0.5</v>
      </c>
      <c r="F1534" s="8">
        <v>196.76580000000001</v>
      </c>
    </row>
    <row r="1535" spans="1:6" x14ac:dyDescent="0.2">
      <c r="A1535" s="1">
        <v>43053</v>
      </c>
      <c r="B1535">
        <v>176.512</v>
      </c>
      <c r="C1535">
        <v>218.37639999999999</v>
      </c>
      <c r="D1535">
        <v>0.5</v>
      </c>
      <c r="E1535">
        <v>0.5</v>
      </c>
      <c r="F1535" s="8">
        <v>197.4442</v>
      </c>
    </row>
    <row r="1536" spans="1:6" x14ac:dyDescent="0.2">
      <c r="A1536" s="1">
        <v>43052</v>
      </c>
      <c r="B1536">
        <v>178.21</v>
      </c>
      <c r="C1536">
        <v>218.2441</v>
      </c>
      <c r="D1536">
        <v>0.5</v>
      </c>
      <c r="E1536">
        <v>0.5</v>
      </c>
      <c r="F1536" s="8">
        <v>198.22705000000002</v>
      </c>
    </row>
    <row r="1537" spans="1:6" x14ac:dyDescent="0.2">
      <c r="A1537" s="1">
        <v>43049</v>
      </c>
      <c r="B1537">
        <v>178.63800000000001</v>
      </c>
      <c r="C1537">
        <v>218.2689</v>
      </c>
      <c r="D1537">
        <v>0.5</v>
      </c>
      <c r="E1537">
        <v>0.5</v>
      </c>
      <c r="F1537" s="8">
        <v>198.45345</v>
      </c>
    </row>
    <row r="1538" spans="1:6" x14ac:dyDescent="0.2">
      <c r="A1538" s="1">
        <v>43048</v>
      </c>
      <c r="B1538">
        <v>179.4</v>
      </c>
      <c r="C1538">
        <v>218.84190000000001</v>
      </c>
      <c r="D1538">
        <v>0.5</v>
      </c>
      <c r="E1538">
        <v>0.5</v>
      </c>
      <c r="F1538" s="8">
        <v>199.12094999999999</v>
      </c>
    </row>
    <row r="1539" spans="1:6" x14ac:dyDescent="0.2">
      <c r="A1539" s="1">
        <v>43047</v>
      </c>
      <c r="B1539">
        <v>180.74600000000001</v>
      </c>
      <c r="C1539">
        <v>219.2576</v>
      </c>
      <c r="D1539">
        <v>0.5</v>
      </c>
      <c r="E1539">
        <v>0.5</v>
      </c>
      <c r="F1539" s="8">
        <v>200.0018</v>
      </c>
    </row>
    <row r="1540" spans="1:6" x14ac:dyDescent="0.2">
      <c r="A1540" s="1">
        <v>43046</v>
      </c>
      <c r="B1540">
        <v>180.541</v>
      </c>
      <c r="C1540">
        <v>219.33750000000001</v>
      </c>
      <c r="D1540">
        <v>0.5</v>
      </c>
      <c r="E1540">
        <v>0.5</v>
      </c>
      <c r="F1540" s="8">
        <v>199.93925000000002</v>
      </c>
    </row>
    <row r="1541" spans="1:6" x14ac:dyDescent="0.2">
      <c r="A1541" s="1">
        <v>43045</v>
      </c>
      <c r="B1541">
        <v>180.39400000000001</v>
      </c>
      <c r="C1541">
        <v>219.17949999999999</v>
      </c>
      <c r="D1541">
        <v>0.5</v>
      </c>
      <c r="E1541">
        <v>0.5</v>
      </c>
      <c r="F1541" s="8">
        <v>199.78674999999998</v>
      </c>
    </row>
    <row r="1542" spans="1:6" x14ac:dyDescent="0.2">
      <c r="A1542" s="1">
        <v>43042</v>
      </c>
      <c r="B1542">
        <v>179.78800000000001</v>
      </c>
      <c r="C1542">
        <v>218.8888</v>
      </c>
      <c r="D1542">
        <v>0.5</v>
      </c>
      <c r="E1542">
        <v>0.5</v>
      </c>
      <c r="F1542" s="8">
        <v>199.33840000000001</v>
      </c>
    </row>
    <row r="1543" spans="1:6" x14ac:dyDescent="0.2">
      <c r="A1543" s="1">
        <v>43041</v>
      </c>
      <c r="B1543">
        <v>178.73099999999999</v>
      </c>
      <c r="C1543">
        <v>218.86070000000001</v>
      </c>
      <c r="D1543">
        <v>0.5</v>
      </c>
      <c r="E1543">
        <v>0.5</v>
      </c>
      <c r="F1543" s="8">
        <v>198.79585</v>
      </c>
    </row>
    <row r="1544" spans="1:6" x14ac:dyDescent="0.2">
      <c r="A1544" s="1">
        <v>43040</v>
      </c>
      <c r="B1544">
        <v>179.42599999999999</v>
      </c>
      <c r="C1544">
        <v>218.6198</v>
      </c>
      <c r="D1544">
        <v>0.5</v>
      </c>
      <c r="E1544">
        <v>0.5</v>
      </c>
      <c r="F1544" s="8">
        <v>199.02289999999999</v>
      </c>
    </row>
    <row r="1545" spans="1:6" x14ac:dyDescent="0.2">
      <c r="A1545" s="1">
        <v>43039</v>
      </c>
      <c r="B1545">
        <v>178.535</v>
      </c>
      <c r="C1545">
        <v>218.6216</v>
      </c>
      <c r="D1545">
        <v>0.5</v>
      </c>
      <c r="E1545">
        <v>0.5</v>
      </c>
      <c r="F1545" s="8">
        <v>198.57830000000001</v>
      </c>
    </row>
    <row r="1546" spans="1:6" x14ac:dyDescent="0.2">
      <c r="A1546" s="1">
        <v>43038</v>
      </c>
      <c r="B1546">
        <v>178.678</v>
      </c>
      <c r="C1546">
        <v>218.57640000000001</v>
      </c>
      <c r="D1546">
        <v>0.5</v>
      </c>
      <c r="E1546">
        <v>0.5</v>
      </c>
      <c r="F1546" s="8">
        <v>198.62720000000002</v>
      </c>
    </row>
    <row r="1547" spans="1:6" x14ac:dyDescent="0.2">
      <c r="A1547" s="1">
        <v>43035</v>
      </c>
      <c r="B1547">
        <v>179.37299999999999</v>
      </c>
      <c r="C1547">
        <v>218.08699999999999</v>
      </c>
      <c r="D1547">
        <v>0.5</v>
      </c>
      <c r="E1547">
        <v>0.5</v>
      </c>
      <c r="F1547" s="8">
        <v>198.73</v>
      </c>
    </row>
    <row r="1548" spans="1:6" x14ac:dyDescent="0.2">
      <c r="A1548" s="1">
        <v>43034</v>
      </c>
      <c r="B1548">
        <v>176.74100000000001</v>
      </c>
      <c r="C1548">
        <v>217.7681</v>
      </c>
      <c r="D1548">
        <v>0.5</v>
      </c>
      <c r="E1548">
        <v>0.5</v>
      </c>
      <c r="F1548" s="8">
        <v>197.25454999999999</v>
      </c>
    </row>
    <row r="1549" spans="1:6" x14ac:dyDescent="0.2">
      <c r="A1549" s="1">
        <v>43033</v>
      </c>
      <c r="B1549">
        <v>174.94900000000001</v>
      </c>
      <c r="C1549">
        <v>217.68039999999999</v>
      </c>
      <c r="D1549">
        <v>0.5</v>
      </c>
      <c r="E1549">
        <v>0.5</v>
      </c>
      <c r="F1549" s="8">
        <v>196.31470000000002</v>
      </c>
    </row>
    <row r="1550" spans="1:6" x14ac:dyDescent="0.2">
      <c r="A1550" s="1">
        <v>43032</v>
      </c>
      <c r="B1550">
        <v>176.37200000000001</v>
      </c>
      <c r="C1550">
        <v>217.91800000000001</v>
      </c>
      <c r="D1550">
        <v>0.5</v>
      </c>
      <c r="E1550">
        <v>0.5</v>
      </c>
      <c r="F1550" s="8">
        <v>197.14500000000001</v>
      </c>
    </row>
    <row r="1551" spans="1:6" x14ac:dyDescent="0.2">
      <c r="A1551" s="1">
        <v>43031</v>
      </c>
      <c r="B1551">
        <v>176.505</v>
      </c>
      <c r="C1551">
        <v>218.203</v>
      </c>
      <c r="D1551">
        <v>0.5</v>
      </c>
      <c r="E1551">
        <v>0.5</v>
      </c>
      <c r="F1551" s="8">
        <v>197.35399999999998</v>
      </c>
    </row>
    <row r="1552" spans="1:6" x14ac:dyDescent="0.2">
      <c r="A1552" s="1">
        <v>43028</v>
      </c>
      <c r="B1552">
        <v>176.346</v>
      </c>
      <c r="C1552">
        <v>218.001</v>
      </c>
      <c r="D1552">
        <v>0.5</v>
      </c>
      <c r="E1552">
        <v>0.5</v>
      </c>
      <c r="F1552" s="8">
        <v>197.17349999999999</v>
      </c>
    </row>
    <row r="1553" spans="1:6" x14ac:dyDescent="0.2">
      <c r="A1553" s="1">
        <v>43027</v>
      </c>
      <c r="B1553">
        <v>175.15899999999999</v>
      </c>
      <c r="C1553">
        <v>218.50829999999999</v>
      </c>
      <c r="D1553">
        <v>0.5</v>
      </c>
      <c r="E1553">
        <v>0.5</v>
      </c>
      <c r="F1553" s="8">
        <v>196.83364999999998</v>
      </c>
    </row>
    <row r="1554" spans="1:6" x14ac:dyDescent="0.2">
      <c r="A1554" s="1">
        <v>43026</v>
      </c>
      <c r="B1554">
        <v>176.05699999999999</v>
      </c>
      <c r="C1554">
        <v>218.3897</v>
      </c>
      <c r="D1554">
        <v>0.5</v>
      </c>
      <c r="E1554">
        <v>0.5</v>
      </c>
      <c r="F1554" s="8">
        <v>197.22334999999998</v>
      </c>
    </row>
    <row r="1555" spans="1:6" x14ac:dyDescent="0.2">
      <c r="A1555" s="1">
        <v>43025</v>
      </c>
      <c r="B1555">
        <v>176.15700000000001</v>
      </c>
      <c r="C1555">
        <v>218.70920000000001</v>
      </c>
      <c r="D1555">
        <v>0.5</v>
      </c>
      <c r="E1555">
        <v>0.5</v>
      </c>
      <c r="F1555" s="8">
        <v>197.43310000000002</v>
      </c>
    </row>
    <row r="1556" spans="1:6" x14ac:dyDescent="0.2">
      <c r="A1556" s="1">
        <v>43024</v>
      </c>
      <c r="B1556">
        <v>175.697</v>
      </c>
      <c r="C1556">
        <v>218.5703</v>
      </c>
      <c r="D1556">
        <v>0.5</v>
      </c>
      <c r="E1556">
        <v>0.5</v>
      </c>
      <c r="F1556" s="8">
        <v>197.13364999999999</v>
      </c>
    </row>
    <row r="1557" spans="1:6" x14ac:dyDescent="0.2">
      <c r="A1557" s="1">
        <v>43021</v>
      </c>
      <c r="B1557">
        <v>174.97</v>
      </c>
      <c r="C1557">
        <v>218.56739999999999</v>
      </c>
      <c r="D1557">
        <v>0.5</v>
      </c>
      <c r="E1557">
        <v>0.5</v>
      </c>
      <c r="F1557" s="8">
        <v>196.7687</v>
      </c>
    </row>
    <row r="1558" spans="1:6" x14ac:dyDescent="0.2">
      <c r="A1558" s="1">
        <v>43020</v>
      </c>
      <c r="B1558">
        <v>174.43899999999999</v>
      </c>
      <c r="C1558">
        <v>218.19370000000001</v>
      </c>
      <c r="D1558">
        <v>0.5</v>
      </c>
      <c r="E1558">
        <v>0.5</v>
      </c>
      <c r="F1558" s="8">
        <v>196.31635</v>
      </c>
    </row>
    <row r="1559" spans="1:6" x14ac:dyDescent="0.2">
      <c r="A1559" s="1">
        <v>43019</v>
      </c>
      <c r="B1559">
        <v>174.553</v>
      </c>
      <c r="C1559">
        <v>218.02090000000001</v>
      </c>
      <c r="D1559">
        <v>0.5</v>
      </c>
      <c r="E1559">
        <v>0.5</v>
      </c>
      <c r="F1559" s="8">
        <v>196.28694999999999</v>
      </c>
    </row>
    <row r="1560" spans="1:6" x14ac:dyDescent="0.2">
      <c r="A1560" s="1">
        <v>43018</v>
      </c>
      <c r="B1560">
        <v>174.69399999999999</v>
      </c>
      <c r="C1560">
        <v>218.0352</v>
      </c>
      <c r="D1560">
        <v>0.5</v>
      </c>
      <c r="E1560">
        <v>0.5</v>
      </c>
      <c r="F1560" s="8">
        <v>196.3646</v>
      </c>
    </row>
    <row r="1561" spans="1:6" x14ac:dyDescent="0.2">
      <c r="A1561" s="1">
        <v>43017</v>
      </c>
      <c r="B1561">
        <v>175.136</v>
      </c>
      <c r="C1561">
        <v>217.92240000000001</v>
      </c>
      <c r="D1561">
        <v>0.5</v>
      </c>
      <c r="E1561">
        <v>0.5</v>
      </c>
      <c r="F1561" s="8">
        <v>196.5292</v>
      </c>
    </row>
    <row r="1562" spans="1:6" x14ac:dyDescent="0.2">
      <c r="A1562" s="1">
        <v>43014</v>
      </c>
      <c r="B1562">
        <v>175.28899999999999</v>
      </c>
      <c r="C1562">
        <v>217.8245</v>
      </c>
      <c r="D1562">
        <v>0.5</v>
      </c>
      <c r="E1562">
        <v>0.5</v>
      </c>
      <c r="F1562" s="8">
        <v>196.55674999999999</v>
      </c>
    </row>
    <row r="1563" spans="1:6" x14ac:dyDescent="0.2">
      <c r="A1563" s="1">
        <v>43013</v>
      </c>
      <c r="B1563">
        <v>175.744</v>
      </c>
      <c r="C1563">
        <v>217.97370000000001</v>
      </c>
      <c r="D1563">
        <v>0.5</v>
      </c>
      <c r="E1563">
        <v>0.5</v>
      </c>
      <c r="F1563" s="8">
        <v>196.85885000000002</v>
      </c>
    </row>
    <row r="1564" spans="1:6" x14ac:dyDescent="0.2">
      <c r="A1564" s="1">
        <v>43012</v>
      </c>
      <c r="B1564">
        <v>174.59</v>
      </c>
      <c r="C1564">
        <v>218.0472</v>
      </c>
      <c r="D1564">
        <v>0.5</v>
      </c>
      <c r="E1564">
        <v>0.5</v>
      </c>
      <c r="F1564" s="8">
        <v>196.3186</v>
      </c>
    </row>
    <row r="1565" spans="1:6" x14ac:dyDescent="0.2">
      <c r="A1565" s="1">
        <v>43011</v>
      </c>
      <c r="B1565">
        <v>174.58</v>
      </c>
      <c r="C1565">
        <v>218.0119</v>
      </c>
      <c r="D1565">
        <v>0.5</v>
      </c>
      <c r="E1565">
        <v>0.5</v>
      </c>
      <c r="F1565" s="8">
        <v>196.29595</v>
      </c>
    </row>
    <row r="1566" spans="1:6" x14ac:dyDescent="0.2">
      <c r="A1566" s="1">
        <v>43010</v>
      </c>
      <c r="B1566">
        <v>174.423</v>
      </c>
      <c r="C1566">
        <v>218.04470000000001</v>
      </c>
      <c r="D1566">
        <v>0.5</v>
      </c>
      <c r="E1566">
        <v>0.5</v>
      </c>
      <c r="F1566" s="8">
        <v>196.23385000000002</v>
      </c>
    </row>
    <row r="1567" spans="1:6" x14ac:dyDescent="0.2">
      <c r="A1567" s="1">
        <v>43007</v>
      </c>
      <c r="B1567">
        <v>172.79900000000001</v>
      </c>
      <c r="C1567">
        <v>218.05459999999999</v>
      </c>
      <c r="D1567">
        <v>0.5</v>
      </c>
      <c r="E1567">
        <v>0.5</v>
      </c>
      <c r="F1567" s="8">
        <v>195.42680000000001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AC977-8466-0C44-908A-8D83463FBC42}">
  <dimension ref="A1:C1045"/>
  <sheetViews>
    <sheetView topLeftCell="A11" zoomScale="136" workbookViewId="0">
      <selection activeCell="C38" sqref="C38"/>
    </sheetView>
  </sheetViews>
  <sheetFormatPr baseColWidth="10" defaultRowHeight="15" x14ac:dyDescent="0.2"/>
  <sheetData>
    <row r="1" spans="1:3" x14ac:dyDescent="0.2">
      <c r="B1" t="s">
        <v>3594</v>
      </c>
      <c r="C1" t="s">
        <v>11</v>
      </c>
    </row>
    <row r="2" spans="1:3" x14ac:dyDescent="0.2">
      <c r="A2" s="1">
        <v>45198</v>
      </c>
      <c r="B2">
        <v>237.38760000000002</v>
      </c>
      <c r="C2">
        <v>17.45</v>
      </c>
    </row>
    <row r="3" spans="1:3" x14ac:dyDescent="0.2">
      <c r="A3" s="1">
        <v>45197</v>
      </c>
      <c r="B3">
        <v>237.62860000000001</v>
      </c>
      <c r="C3">
        <v>17.28</v>
      </c>
    </row>
    <row r="4" spans="1:3" x14ac:dyDescent="0.2">
      <c r="A4" s="1">
        <v>45196</v>
      </c>
      <c r="B4">
        <v>237.6902</v>
      </c>
      <c r="C4">
        <v>17.420000000000002</v>
      </c>
    </row>
    <row r="5" spans="1:3" x14ac:dyDescent="0.2">
      <c r="A5" s="1">
        <v>45195</v>
      </c>
      <c r="B5">
        <v>237.17345</v>
      </c>
      <c r="C5">
        <v>17.440000000000001</v>
      </c>
    </row>
    <row r="6" spans="1:3" x14ac:dyDescent="0.2">
      <c r="A6" s="1">
        <v>45194</v>
      </c>
      <c r="B6">
        <v>239.0472</v>
      </c>
      <c r="C6">
        <v>17.5</v>
      </c>
    </row>
    <row r="7" spans="1:3" x14ac:dyDescent="0.2">
      <c r="A7" s="1">
        <v>45191</v>
      </c>
      <c r="B7">
        <v>238.41714999999999</v>
      </c>
      <c r="C7">
        <v>17.54</v>
      </c>
    </row>
    <row r="8" spans="1:3" x14ac:dyDescent="0.2">
      <c r="A8" s="1">
        <v>45190</v>
      </c>
      <c r="B8">
        <v>238.53980000000001</v>
      </c>
      <c r="C8">
        <v>17.59</v>
      </c>
    </row>
    <row r="9" spans="1:3" x14ac:dyDescent="0.2">
      <c r="A9" s="1">
        <v>45189</v>
      </c>
      <c r="B9">
        <v>240.54964999999999</v>
      </c>
      <c r="C9">
        <v>17.77</v>
      </c>
    </row>
    <row r="10" spans="1:3" x14ac:dyDescent="0.2">
      <c r="A10" s="1">
        <v>45188</v>
      </c>
      <c r="B10">
        <v>241.59895</v>
      </c>
      <c r="C10">
        <v>17.71</v>
      </c>
    </row>
    <row r="11" spans="1:3" x14ac:dyDescent="0.2">
      <c r="A11" s="1">
        <v>45187</v>
      </c>
      <c r="B11">
        <v>242.19499999999999</v>
      </c>
      <c r="C11">
        <v>17.760000000000002</v>
      </c>
    </row>
    <row r="12" spans="1:3" x14ac:dyDescent="0.2">
      <c r="A12" s="1">
        <v>45184</v>
      </c>
      <c r="B12">
        <v>242.5839</v>
      </c>
      <c r="C12">
        <v>17.87</v>
      </c>
    </row>
    <row r="13" spans="1:3" x14ac:dyDescent="0.2">
      <c r="A13" s="1">
        <v>45183</v>
      </c>
      <c r="B13">
        <v>243.89279999999999</v>
      </c>
      <c r="C13">
        <v>17.87</v>
      </c>
    </row>
    <row r="14" spans="1:3" x14ac:dyDescent="0.2">
      <c r="A14" s="1">
        <v>45182</v>
      </c>
      <c r="B14">
        <v>241.61439999999999</v>
      </c>
      <c r="C14">
        <v>17.73</v>
      </c>
    </row>
    <row r="15" spans="1:3" x14ac:dyDescent="0.2">
      <c r="A15" s="1">
        <v>45181</v>
      </c>
      <c r="B15">
        <v>241.82594999999998</v>
      </c>
      <c r="C15">
        <v>17.8</v>
      </c>
    </row>
    <row r="16" spans="1:3" x14ac:dyDescent="0.2">
      <c r="A16" s="1">
        <v>45180</v>
      </c>
      <c r="B16">
        <v>242.0001</v>
      </c>
      <c r="C16">
        <v>17.78</v>
      </c>
    </row>
    <row r="17" spans="1:3" x14ac:dyDescent="0.2">
      <c r="A17" s="1">
        <v>45177</v>
      </c>
      <c r="B17">
        <v>241.64285000000001</v>
      </c>
      <c r="C17">
        <v>17.809999999999999</v>
      </c>
    </row>
    <row r="18" spans="1:3" x14ac:dyDescent="0.2">
      <c r="A18" s="1">
        <v>45176</v>
      </c>
      <c r="B18">
        <v>241.58395000000002</v>
      </c>
      <c r="C18">
        <v>17.79</v>
      </c>
    </row>
    <row r="19" spans="1:3" x14ac:dyDescent="0.2">
      <c r="A19" s="1">
        <v>45175</v>
      </c>
      <c r="B19">
        <v>241.79659999999998</v>
      </c>
      <c r="C19">
        <v>17.88</v>
      </c>
    </row>
    <row r="20" spans="1:3" x14ac:dyDescent="0.2">
      <c r="A20" s="1">
        <v>45174</v>
      </c>
      <c r="B20">
        <v>242.77690000000001</v>
      </c>
      <c r="C20">
        <v>17.89</v>
      </c>
    </row>
    <row r="21" spans="1:3" x14ac:dyDescent="0.2">
      <c r="A21" s="1">
        <v>45173</v>
      </c>
      <c r="B21">
        <v>242.88204999999999</v>
      </c>
      <c r="C21">
        <v>17.940000000000001</v>
      </c>
    </row>
    <row r="22" spans="1:3" x14ac:dyDescent="0.2">
      <c r="A22" s="1">
        <v>45170</v>
      </c>
      <c r="B22">
        <v>242.68189999999998</v>
      </c>
      <c r="C22">
        <v>17.96</v>
      </c>
    </row>
    <row r="23" spans="1:3" x14ac:dyDescent="0.2">
      <c r="A23" s="1">
        <v>45169</v>
      </c>
      <c r="B23">
        <v>242.20950000000002</v>
      </c>
      <c r="C23">
        <v>17.989999999999998</v>
      </c>
    </row>
    <row r="24" spans="1:3" x14ac:dyDescent="0.2">
      <c r="A24" s="1">
        <v>45168</v>
      </c>
      <c r="B24">
        <v>241.28834999999998</v>
      </c>
      <c r="C24">
        <v>17.89</v>
      </c>
    </row>
    <row r="25" spans="1:3" x14ac:dyDescent="0.2">
      <c r="A25" s="1">
        <v>45167</v>
      </c>
      <c r="B25">
        <v>241.84664999999998</v>
      </c>
      <c r="C25">
        <v>17.77</v>
      </c>
    </row>
    <row r="26" spans="1:3" x14ac:dyDescent="0.2">
      <c r="A26" s="1">
        <v>45166</v>
      </c>
      <c r="B26">
        <v>239.8809</v>
      </c>
      <c r="C26">
        <v>17.75</v>
      </c>
    </row>
    <row r="27" spans="1:3" x14ac:dyDescent="0.2">
      <c r="A27" s="1">
        <v>45163</v>
      </c>
      <c r="B27">
        <v>239.11824999999999</v>
      </c>
      <c r="C27">
        <v>17.690000000000001</v>
      </c>
    </row>
    <row r="28" spans="1:3" x14ac:dyDescent="0.2">
      <c r="A28" s="1">
        <v>45162</v>
      </c>
      <c r="B28">
        <v>238.05095</v>
      </c>
      <c r="C28">
        <v>17.77</v>
      </c>
    </row>
    <row r="29" spans="1:3" x14ac:dyDescent="0.2">
      <c r="A29" s="1">
        <v>45161</v>
      </c>
      <c r="B29">
        <v>239.51265000000001</v>
      </c>
      <c r="C29">
        <v>17.66</v>
      </c>
    </row>
    <row r="30" spans="1:3" x14ac:dyDescent="0.2">
      <c r="A30" s="1">
        <v>45160</v>
      </c>
      <c r="B30">
        <v>237.44580000000002</v>
      </c>
      <c r="C30">
        <v>17.53</v>
      </c>
    </row>
    <row r="31" spans="1:3" x14ac:dyDescent="0.2">
      <c r="A31" s="1">
        <v>45159</v>
      </c>
      <c r="B31">
        <v>236.93389999999999</v>
      </c>
      <c r="C31">
        <v>17.47</v>
      </c>
    </row>
    <row r="32" spans="1:3" x14ac:dyDescent="0.2">
      <c r="A32" s="1">
        <v>45156</v>
      </c>
      <c r="B32">
        <v>236.84730000000002</v>
      </c>
      <c r="C32">
        <v>17.46</v>
      </c>
    </row>
    <row r="33" spans="1:3" x14ac:dyDescent="0.2">
      <c r="A33" s="1">
        <v>45155</v>
      </c>
      <c r="B33">
        <v>236.63605000000001</v>
      </c>
      <c r="C33">
        <v>17.579999999999998</v>
      </c>
    </row>
    <row r="34" spans="1:3" x14ac:dyDescent="0.2">
      <c r="A34" s="1">
        <v>45154</v>
      </c>
      <c r="B34">
        <v>237.72239999999999</v>
      </c>
      <c r="C34">
        <v>17.66</v>
      </c>
    </row>
    <row r="35" spans="1:3" x14ac:dyDescent="0.2">
      <c r="A35" s="1">
        <v>45153</v>
      </c>
      <c r="B35">
        <v>238.46719999999999</v>
      </c>
      <c r="C35" t="e">
        <v>#N/A</v>
      </c>
    </row>
    <row r="36" spans="1:3" x14ac:dyDescent="0.2">
      <c r="A36" s="1">
        <v>45152</v>
      </c>
      <c r="B36">
        <v>240.42415</v>
      </c>
      <c r="C36">
        <v>17.78</v>
      </c>
    </row>
    <row r="37" spans="1:3" x14ac:dyDescent="0.2">
      <c r="A37" s="1">
        <v>45149</v>
      </c>
      <c r="B37">
        <v>239.52025</v>
      </c>
      <c r="C37">
        <v>17.79</v>
      </c>
    </row>
    <row r="38" spans="1:3" x14ac:dyDescent="0.2">
      <c r="A38" s="1">
        <v>45148</v>
      </c>
      <c r="B38">
        <v>239.83025000000001</v>
      </c>
      <c r="C38">
        <v>17.96</v>
      </c>
    </row>
    <row r="39" spans="1:3" x14ac:dyDescent="0.2">
      <c r="A39" s="1">
        <v>45147</v>
      </c>
      <c r="B39">
        <v>240.21050000000002</v>
      </c>
      <c r="C39">
        <v>17.93</v>
      </c>
    </row>
    <row r="40" spans="1:3" x14ac:dyDescent="0.2">
      <c r="A40" s="1">
        <v>45146</v>
      </c>
      <c r="B40">
        <v>241.17219999999998</v>
      </c>
      <c r="C40">
        <v>17.95</v>
      </c>
    </row>
    <row r="41" spans="1:3" x14ac:dyDescent="0.2">
      <c r="A41" s="1">
        <v>45145</v>
      </c>
      <c r="B41">
        <v>240.79469999999998</v>
      </c>
      <c r="C41">
        <v>17.899999999999999</v>
      </c>
    </row>
    <row r="42" spans="1:3" x14ac:dyDescent="0.2">
      <c r="A42" s="1">
        <v>45142</v>
      </c>
      <c r="B42">
        <v>239.8252</v>
      </c>
      <c r="C42">
        <v>17.899999999999999</v>
      </c>
    </row>
    <row r="43" spans="1:3" x14ac:dyDescent="0.2">
      <c r="A43" s="1">
        <v>45141</v>
      </c>
      <c r="B43">
        <v>240.72795000000002</v>
      </c>
      <c r="C43">
        <v>17.899999999999999</v>
      </c>
    </row>
    <row r="44" spans="1:3" x14ac:dyDescent="0.2">
      <c r="A44" s="1">
        <v>45140</v>
      </c>
      <c r="B44">
        <v>241.7167</v>
      </c>
      <c r="C44">
        <v>18.05</v>
      </c>
    </row>
    <row r="45" spans="1:3" x14ac:dyDescent="0.2">
      <c r="A45" s="1">
        <v>45139</v>
      </c>
      <c r="B45">
        <v>243.42604999999998</v>
      </c>
      <c r="C45">
        <v>18.170000000000002</v>
      </c>
    </row>
    <row r="46" spans="1:3" x14ac:dyDescent="0.2">
      <c r="A46" s="1">
        <v>45138</v>
      </c>
      <c r="B46">
        <v>243.94725</v>
      </c>
      <c r="C46">
        <v>18.190000000000001</v>
      </c>
    </row>
    <row r="47" spans="1:3" x14ac:dyDescent="0.2">
      <c r="A47" s="1">
        <v>45135</v>
      </c>
      <c r="B47">
        <v>243.50495000000001</v>
      </c>
      <c r="C47">
        <v>18.18</v>
      </c>
    </row>
    <row r="48" spans="1:3" x14ac:dyDescent="0.2">
      <c r="A48" s="1">
        <v>45134</v>
      </c>
      <c r="B48">
        <v>242.90834999999998</v>
      </c>
      <c r="C48">
        <v>18.3</v>
      </c>
    </row>
    <row r="49" spans="1:3" x14ac:dyDescent="0.2">
      <c r="A49" s="1">
        <v>45133</v>
      </c>
      <c r="B49">
        <v>242.803</v>
      </c>
      <c r="C49">
        <v>18.16</v>
      </c>
    </row>
    <row r="50" spans="1:3" x14ac:dyDescent="0.2">
      <c r="A50" s="1">
        <v>45132</v>
      </c>
      <c r="B50">
        <v>242.99655000000001</v>
      </c>
      <c r="C50">
        <v>18.2</v>
      </c>
    </row>
    <row r="51" spans="1:3" x14ac:dyDescent="0.2">
      <c r="A51" s="1">
        <v>45131</v>
      </c>
      <c r="B51">
        <v>242.29665</v>
      </c>
      <c r="C51">
        <v>18.170000000000002</v>
      </c>
    </row>
    <row r="52" spans="1:3" x14ac:dyDescent="0.2">
      <c r="A52" s="1">
        <v>45128</v>
      </c>
      <c r="B52">
        <v>241.43785</v>
      </c>
      <c r="C52">
        <v>18.14</v>
      </c>
    </row>
    <row r="53" spans="1:3" x14ac:dyDescent="0.2">
      <c r="A53" s="1">
        <v>45127</v>
      </c>
      <c r="B53">
        <v>240.9821</v>
      </c>
      <c r="C53">
        <v>18.149999999999999</v>
      </c>
    </row>
    <row r="54" spans="1:3" x14ac:dyDescent="0.2">
      <c r="A54" s="1">
        <v>45126</v>
      </c>
      <c r="B54">
        <v>241.64760000000001</v>
      </c>
      <c r="C54">
        <v>18.21</v>
      </c>
    </row>
    <row r="55" spans="1:3" x14ac:dyDescent="0.2">
      <c r="A55" s="1">
        <v>45125</v>
      </c>
      <c r="B55">
        <v>240.66135</v>
      </c>
      <c r="C55">
        <v>18.04</v>
      </c>
    </row>
    <row r="56" spans="1:3" x14ac:dyDescent="0.2">
      <c r="A56" s="1">
        <v>45124</v>
      </c>
      <c r="B56">
        <v>239.53134999999997</v>
      </c>
      <c r="C56">
        <v>17.97</v>
      </c>
    </row>
    <row r="57" spans="1:3" x14ac:dyDescent="0.2">
      <c r="A57" s="1">
        <v>45121</v>
      </c>
      <c r="B57">
        <v>239.15355</v>
      </c>
      <c r="C57">
        <v>18.02</v>
      </c>
    </row>
    <row r="58" spans="1:3" x14ac:dyDescent="0.2">
      <c r="A58" s="1">
        <v>45120</v>
      </c>
      <c r="B58">
        <v>240.02295000000001</v>
      </c>
      <c r="C58">
        <v>17.989999999999998</v>
      </c>
    </row>
    <row r="59" spans="1:3" x14ac:dyDescent="0.2">
      <c r="A59" s="1">
        <v>45119</v>
      </c>
      <c r="B59">
        <v>238.9931</v>
      </c>
      <c r="C59">
        <v>17.899999999999999</v>
      </c>
    </row>
    <row r="60" spans="1:3" x14ac:dyDescent="0.2">
      <c r="A60" s="1">
        <v>45118</v>
      </c>
      <c r="B60">
        <v>238.49889999999999</v>
      </c>
      <c r="C60">
        <v>17.77</v>
      </c>
    </row>
    <row r="61" spans="1:3" x14ac:dyDescent="0.2">
      <c r="A61" s="1">
        <v>45117</v>
      </c>
      <c r="B61">
        <v>237.5607</v>
      </c>
      <c r="C61">
        <v>17.739999999999998</v>
      </c>
    </row>
    <row r="62" spans="1:3" x14ac:dyDescent="0.2">
      <c r="A62" s="1">
        <v>45114</v>
      </c>
      <c r="B62">
        <v>237.48570000000001</v>
      </c>
      <c r="C62">
        <v>17.78</v>
      </c>
    </row>
    <row r="63" spans="1:3" x14ac:dyDescent="0.2">
      <c r="A63" s="1">
        <v>45113</v>
      </c>
      <c r="B63">
        <v>238.60739999999998</v>
      </c>
      <c r="C63">
        <v>17.79</v>
      </c>
    </row>
    <row r="64" spans="1:3" x14ac:dyDescent="0.2">
      <c r="A64" s="1">
        <v>45112</v>
      </c>
      <c r="B64">
        <v>240.81545</v>
      </c>
      <c r="C64">
        <v>18.010000000000002</v>
      </c>
    </row>
    <row r="65" spans="1:3" x14ac:dyDescent="0.2">
      <c r="A65" s="1">
        <v>45111</v>
      </c>
      <c r="B65">
        <v>241.17160000000001</v>
      </c>
      <c r="C65">
        <v>18.059999999999999</v>
      </c>
    </row>
    <row r="66" spans="1:3" x14ac:dyDescent="0.2">
      <c r="A66" s="1">
        <v>45110</v>
      </c>
      <c r="B66">
        <v>241.149</v>
      </c>
      <c r="C66">
        <v>18.059999999999999</v>
      </c>
    </row>
    <row r="67" spans="1:3" x14ac:dyDescent="0.2">
      <c r="A67" s="1">
        <v>45107</v>
      </c>
      <c r="B67">
        <v>240.98615000000001</v>
      </c>
      <c r="C67">
        <v>18.05</v>
      </c>
    </row>
    <row r="68" spans="1:3" x14ac:dyDescent="0.2">
      <c r="A68" s="1">
        <v>45106</v>
      </c>
      <c r="B68">
        <v>239.5855</v>
      </c>
      <c r="C68">
        <v>17.95</v>
      </c>
    </row>
    <row r="69" spans="1:3" x14ac:dyDescent="0.2">
      <c r="A69" s="1">
        <v>45105</v>
      </c>
      <c r="B69">
        <v>239.49375000000001</v>
      </c>
      <c r="C69">
        <v>17.95</v>
      </c>
    </row>
    <row r="70" spans="1:3" x14ac:dyDescent="0.2">
      <c r="A70" s="1">
        <v>45104</v>
      </c>
      <c r="B70">
        <v>238.52154999999999</v>
      </c>
      <c r="C70">
        <v>17.850000000000001</v>
      </c>
    </row>
    <row r="71" spans="1:3" x14ac:dyDescent="0.2">
      <c r="A71" s="1">
        <v>45103</v>
      </c>
      <c r="B71">
        <v>237.99305000000001</v>
      </c>
      <c r="C71">
        <v>17.89</v>
      </c>
    </row>
    <row r="72" spans="1:3" x14ac:dyDescent="0.2">
      <c r="A72" s="1">
        <v>45100</v>
      </c>
      <c r="B72">
        <v>238.48470000000003</v>
      </c>
      <c r="C72" t="e">
        <v>#N/A</v>
      </c>
    </row>
    <row r="73" spans="1:3" x14ac:dyDescent="0.2">
      <c r="A73" s="1">
        <v>45099</v>
      </c>
      <c r="B73">
        <v>238.47980000000001</v>
      </c>
      <c r="C73">
        <v>17.87</v>
      </c>
    </row>
    <row r="74" spans="1:3" x14ac:dyDescent="0.2">
      <c r="A74" s="1">
        <v>45098</v>
      </c>
      <c r="B74">
        <v>238.71705</v>
      </c>
      <c r="C74">
        <v>17.98</v>
      </c>
    </row>
    <row r="75" spans="1:3" x14ac:dyDescent="0.2">
      <c r="A75" s="1">
        <v>45097</v>
      </c>
      <c r="B75">
        <v>239.94309999999999</v>
      </c>
      <c r="C75">
        <v>18.07</v>
      </c>
    </row>
    <row r="76" spans="1:3" x14ac:dyDescent="0.2">
      <c r="A76" s="1">
        <v>45096</v>
      </c>
      <c r="B76">
        <v>240.1001</v>
      </c>
      <c r="C76">
        <v>18.12</v>
      </c>
    </row>
    <row r="77" spans="1:3" x14ac:dyDescent="0.2">
      <c r="A77" s="1">
        <v>45093</v>
      </c>
      <c r="B77">
        <v>240.53149999999999</v>
      </c>
      <c r="C77">
        <v>18.2</v>
      </c>
    </row>
    <row r="78" spans="1:3" x14ac:dyDescent="0.2">
      <c r="A78" s="1">
        <v>45092</v>
      </c>
      <c r="B78">
        <v>240.9126</v>
      </c>
      <c r="C78">
        <v>18.170000000000002</v>
      </c>
    </row>
    <row r="79" spans="1:3" x14ac:dyDescent="0.2">
      <c r="A79" s="1">
        <v>45091</v>
      </c>
      <c r="B79">
        <v>240.18205</v>
      </c>
      <c r="C79">
        <v>18.21</v>
      </c>
    </row>
    <row r="80" spans="1:3" x14ac:dyDescent="0.2">
      <c r="A80" s="1">
        <v>45090</v>
      </c>
      <c r="B80">
        <v>240.35899999999998</v>
      </c>
      <c r="C80">
        <v>18.27</v>
      </c>
    </row>
    <row r="81" spans="1:3" x14ac:dyDescent="0.2">
      <c r="A81" s="1">
        <v>45089</v>
      </c>
      <c r="B81">
        <v>240.21719999999999</v>
      </c>
      <c r="C81">
        <v>18.239999999999998</v>
      </c>
    </row>
    <row r="82" spans="1:3" x14ac:dyDescent="0.2">
      <c r="A82" s="1">
        <v>45086</v>
      </c>
      <c r="B82">
        <v>239.04325</v>
      </c>
      <c r="C82">
        <v>18.21</v>
      </c>
    </row>
    <row r="83" spans="1:3" x14ac:dyDescent="0.2">
      <c r="A83" s="1">
        <v>45085</v>
      </c>
      <c r="B83">
        <v>238.69275000000002</v>
      </c>
      <c r="C83">
        <v>18.14</v>
      </c>
    </row>
    <row r="84" spans="1:3" x14ac:dyDescent="0.2">
      <c r="A84" s="1">
        <v>45084</v>
      </c>
      <c r="B84">
        <v>238.56369999999998</v>
      </c>
      <c r="C84">
        <v>18.25</v>
      </c>
    </row>
    <row r="85" spans="1:3" x14ac:dyDescent="0.2">
      <c r="A85" s="1">
        <v>45083</v>
      </c>
      <c r="B85">
        <v>239.63690000000003</v>
      </c>
      <c r="C85">
        <v>18.3</v>
      </c>
    </row>
    <row r="86" spans="1:3" x14ac:dyDescent="0.2">
      <c r="A86" s="1">
        <v>45082</v>
      </c>
      <c r="B86">
        <v>238.94170000000003</v>
      </c>
      <c r="C86">
        <v>18.28</v>
      </c>
    </row>
    <row r="87" spans="1:3" x14ac:dyDescent="0.2">
      <c r="A87" s="1">
        <v>45079</v>
      </c>
      <c r="B87">
        <v>239.04329999999999</v>
      </c>
      <c r="C87">
        <v>18.239999999999998</v>
      </c>
    </row>
    <row r="88" spans="1:3" x14ac:dyDescent="0.2">
      <c r="A88" s="1">
        <v>45078</v>
      </c>
      <c r="B88">
        <v>237.26745</v>
      </c>
      <c r="C88">
        <v>18.12</v>
      </c>
    </row>
    <row r="89" spans="1:3" x14ac:dyDescent="0.2">
      <c r="A89" s="1">
        <v>45077</v>
      </c>
      <c r="B89">
        <v>236.50885</v>
      </c>
      <c r="C89">
        <v>18.149999999999999</v>
      </c>
    </row>
    <row r="90" spans="1:3" x14ac:dyDescent="0.2">
      <c r="A90" s="1">
        <v>45076</v>
      </c>
      <c r="B90">
        <v>236.53900000000002</v>
      </c>
      <c r="C90">
        <v>18.16</v>
      </c>
    </row>
    <row r="91" spans="1:3" x14ac:dyDescent="0.2">
      <c r="A91" s="1">
        <v>45075</v>
      </c>
      <c r="B91">
        <v>236.41120000000001</v>
      </c>
      <c r="C91" t="e">
        <v>#N/A</v>
      </c>
    </row>
    <row r="92" spans="1:3" x14ac:dyDescent="0.2">
      <c r="A92" s="1">
        <v>45072</v>
      </c>
      <c r="B92">
        <v>236.19245000000001</v>
      </c>
      <c r="C92">
        <v>18.07</v>
      </c>
    </row>
    <row r="93" spans="1:3" x14ac:dyDescent="0.2">
      <c r="A93" s="1">
        <v>45071</v>
      </c>
      <c r="B93">
        <v>234.52085</v>
      </c>
      <c r="C93">
        <v>18.07</v>
      </c>
    </row>
    <row r="94" spans="1:3" x14ac:dyDescent="0.2">
      <c r="A94" s="1">
        <v>45070</v>
      </c>
      <c r="B94">
        <v>234.05914999999999</v>
      </c>
      <c r="C94">
        <v>18.02</v>
      </c>
    </row>
    <row r="95" spans="1:3" x14ac:dyDescent="0.2">
      <c r="A95" s="1">
        <v>45069</v>
      </c>
      <c r="B95">
        <v>235.31010000000001</v>
      </c>
      <c r="C95">
        <v>18.18</v>
      </c>
    </row>
    <row r="96" spans="1:3" x14ac:dyDescent="0.2">
      <c r="A96" s="1">
        <v>45068</v>
      </c>
      <c r="B96">
        <v>236.47450000000001</v>
      </c>
      <c r="C96">
        <v>18.23</v>
      </c>
    </row>
    <row r="97" spans="1:3" x14ac:dyDescent="0.2">
      <c r="A97" s="1">
        <v>45065</v>
      </c>
      <c r="B97">
        <v>236.52614999999997</v>
      </c>
      <c r="C97">
        <v>18.25</v>
      </c>
    </row>
    <row r="98" spans="1:3" x14ac:dyDescent="0.2">
      <c r="A98" s="1">
        <v>45064</v>
      </c>
      <c r="B98">
        <v>236.72710000000001</v>
      </c>
      <c r="C98" t="e">
        <v>#N/A</v>
      </c>
    </row>
    <row r="99" spans="1:3" x14ac:dyDescent="0.2">
      <c r="A99" s="1">
        <v>45063</v>
      </c>
      <c r="B99">
        <v>235.65465</v>
      </c>
      <c r="C99">
        <v>18.190000000000001</v>
      </c>
    </row>
    <row r="100" spans="1:3" x14ac:dyDescent="0.2">
      <c r="A100" s="1">
        <v>45062</v>
      </c>
      <c r="B100">
        <v>234.2758</v>
      </c>
      <c r="C100">
        <v>18.2</v>
      </c>
    </row>
    <row r="101" spans="1:3" x14ac:dyDescent="0.2">
      <c r="A101" s="1">
        <v>45061</v>
      </c>
      <c r="B101">
        <v>235.26985000000002</v>
      </c>
      <c r="C101">
        <v>18.22</v>
      </c>
    </row>
    <row r="102" spans="1:3" x14ac:dyDescent="0.2">
      <c r="A102" s="1">
        <v>45058</v>
      </c>
      <c r="B102">
        <v>235.04785000000001</v>
      </c>
      <c r="C102">
        <v>18.260000000000002</v>
      </c>
    </row>
    <row r="103" spans="1:3" x14ac:dyDescent="0.2">
      <c r="A103" s="1">
        <v>45057</v>
      </c>
      <c r="B103">
        <v>234.92595</v>
      </c>
      <c r="C103">
        <v>18.2</v>
      </c>
    </row>
    <row r="104" spans="1:3" x14ac:dyDescent="0.2">
      <c r="A104" s="1">
        <v>45056</v>
      </c>
      <c r="B104">
        <v>234.33564999999999</v>
      </c>
      <c r="C104">
        <v>18.170000000000002</v>
      </c>
    </row>
    <row r="105" spans="1:3" x14ac:dyDescent="0.2">
      <c r="A105" s="1">
        <v>45055</v>
      </c>
      <c r="B105">
        <v>233.80699999999999</v>
      </c>
      <c r="C105" t="e">
        <v>#N/A</v>
      </c>
    </row>
    <row r="106" spans="1:3" x14ac:dyDescent="0.2">
      <c r="A106" s="1">
        <v>45054</v>
      </c>
      <c r="B106">
        <v>233.77764999999999</v>
      </c>
      <c r="C106">
        <v>18.11</v>
      </c>
    </row>
    <row r="107" spans="1:3" x14ac:dyDescent="0.2">
      <c r="A107" s="1">
        <v>45051</v>
      </c>
      <c r="B107">
        <v>233.90159999999997</v>
      </c>
      <c r="C107">
        <v>18.13</v>
      </c>
    </row>
    <row r="108" spans="1:3" x14ac:dyDescent="0.2">
      <c r="A108" s="1">
        <v>45050</v>
      </c>
      <c r="B108">
        <v>232.27480000000003</v>
      </c>
      <c r="C108">
        <v>18.07</v>
      </c>
    </row>
    <row r="109" spans="1:3" x14ac:dyDescent="0.2">
      <c r="A109" s="1">
        <v>45049</v>
      </c>
      <c r="B109">
        <v>232.43705</v>
      </c>
      <c r="C109">
        <v>18.13</v>
      </c>
    </row>
    <row r="110" spans="1:3" x14ac:dyDescent="0.2">
      <c r="A110" s="1">
        <v>45048</v>
      </c>
      <c r="B110">
        <v>233.40519999999998</v>
      </c>
      <c r="C110">
        <v>18.12</v>
      </c>
    </row>
    <row r="111" spans="1:3" x14ac:dyDescent="0.2">
      <c r="A111" s="1">
        <v>45047</v>
      </c>
      <c r="B111">
        <v>234.30270000000002</v>
      </c>
      <c r="C111" t="e">
        <v>#N/A</v>
      </c>
    </row>
    <row r="112" spans="1:3" x14ac:dyDescent="0.2">
      <c r="A112" s="1">
        <v>45044</v>
      </c>
      <c r="B112">
        <v>234.17095</v>
      </c>
      <c r="C112">
        <v>18.100000000000001</v>
      </c>
    </row>
    <row r="113" spans="1:3" x14ac:dyDescent="0.2">
      <c r="A113" s="1">
        <v>45043</v>
      </c>
      <c r="B113">
        <v>233.04689999999999</v>
      </c>
      <c r="C113">
        <v>17.98</v>
      </c>
    </row>
    <row r="114" spans="1:3" x14ac:dyDescent="0.2">
      <c r="A114" s="1">
        <v>45042</v>
      </c>
      <c r="B114">
        <v>231.32065</v>
      </c>
      <c r="C114">
        <v>17.920000000000002</v>
      </c>
    </row>
    <row r="115" spans="1:3" x14ac:dyDescent="0.2">
      <c r="A115" s="1">
        <v>45041</v>
      </c>
      <c r="B115">
        <v>232.69414999999998</v>
      </c>
      <c r="C115">
        <v>18.010000000000002</v>
      </c>
    </row>
    <row r="116" spans="1:3" x14ac:dyDescent="0.2">
      <c r="A116" s="1">
        <v>45040</v>
      </c>
      <c r="B116">
        <v>233.30279999999999</v>
      </c>
      <c r="C116">
        <v>18</v>
      </c>
    </row>
    <row r="117" spans="1:3" x14ac:dyDescent="0.2">
      <c r="A117" s="1">
        <v>45037</v>
      </c>
      <c r="B117">
        <v>233.60149999999999</v>
      </c>
      <c r="C117">
        <v>18.02</v>
      </c>
    </row>
    <row r="118" spans="1:3" x14ac:dyDescent="0.2">
      <c r="A118" s="1">
        <v>45036</v>
      </c>
      <c r="B118">
        <v>233.60354999999998</v>
      </c>
      <c r="C118">
        <v>17.989999999999998</v>
      </c>
    </row>
    <row r="119" spans="1:3" x14ac:dyDescent="0.2">
      <c r="A119" s="1">
        <v>45035</v>
      </c>
      <c r="B119">
        <v>234.08069999999998</v>
      </c>
      <c r="C119">
        <v>17.98</v>
      </c>
    </row>
    <row r="120" spans="1:3" x14ac:dyDescent="0.2">
      <c r="A120" s="1">
        <v>45034</v>
      </c>
      <c r="B120">
        <v>234.2946</v>
      </c>
      <c r="C120">
        <v>18.059999999999999</v>
      </c>
    </row>
    <row r="121" spans="1:3" x14ac:dyDescent="0.2">
      <c r="A121" s="1">
        <v>45033</v>
      </c>
      <c r="B121">
        <v>234.36919999999998</v>
      </c>
      <c r="C121">
        <v>18.05</v>
      </c>
    </row>
    <row r="122" spans="1:3" x14ac:dyDescent="0.2">
      <c r="A122" s="1">
        <v>45030</v>
      </c>
      <c r="B122">
        <v>233.54695000000001</v>
      </c>
      <c r="C122">
        <v>18.07</v>
      </c>
    </row>
    <row r="123" spans="1:3" x14ac:dyDescent="0.2">
      <c r="A123" s="1">
        <v>45029</v>
      </c>
      <c r="B123">
        <v>233.5548</v>
      </c>
      <c r="C123">
        <v>17.989999999999998</v>
      </c>
    </row>
    <row r="124" spans="1:3" x14ac:dyDescent="0.2">
      <c r="A124" s="1">
        <v>45028</v>
      </c>
      <c r="B124">
        <v>232.89185000000001</v>
      </c>
      <c r="C124">
        <v>18.05</v>
      </c>
    </row>
    <row r="125" spans="1:3" x14ac:dyDescent="0.2">
      <c r="A125" s="1">
        <v>45027</v>
      </c>
      <c r="B125">
        <v>233.74869999999999</v>
      </c>
      <c r="C125">
        <v>18.05</v>
      </c>
    </row>
    <row r="126" spans="1:3" x14ac:dyDescent="0.2">
      <c r="A126" s="1">
        <v>45026</v>
      </c>
      <c r="B126">
        <v>234.27</v>
      </c>
      <c r="C126" t="e">
        <v>#N/A</v>
      </c>
    </row>
    <row r="127" spans="1:3" x14ac:dyDescent="0.2">
      <c r="A127" s="1">
        <v>45023</v>
      </c>
      <c r="B127">
        <v>233.529</v>
      </c>
      <c r="C127" t="e">
        <v>#N/A</v>
      </c>
    </row>
    <row r="128" spans="1:3" x14ac:dyDescent="0.2">
      <c r="A128" s="1">
        <v>45022</v>
      </c>
      <c r="B128">
        <v>233.7663</v>
      </c>
      <c r="C128">
        <v>18.03</v>
      </c>
    </row>
    <row r="129" spans="1:3" x14ac:dyDescent="0.2">
      <c r="A129" s="1">
        <v>45021</v>
      </c>
      <c r="B129">
        <v>233.62045000000001</v>
      </c>
      <c r="C129">
        <v>18</v>
      </c>
    </row>
    <row r="130" spans="1:3" x14ac:dyDescent="0.2">
      <c r="A130" s="1">
        <v>45020</v>
      </c>
      <c r="B130">
        <v>233.28985</v>
      </c>
      <c r="C130">
        <v>18.05</v>
      </c>
    </row>
    <row r="131" spans="1:3" x14ac:dyDescent="0.2">
      <c r="A131" s="1">
        <v>45019</v>
      </c>
      <c r="B131">
        <v>234.42894999999999</v>
      </c>
      <c r="C131">
        <v>17.989999999999998</v>
      </c>
    </row>
    <row r="132" spans="1:3" x14ac:dyDescent="0.2">
      <c r="A132" s="1">
        <v>45016</v>
      </c>
      <c r="B132">
        <v>233.84514999999999</v>
      </c>
      <c r="C132">
        <v>17.95</v>
      </c>
    </row>
    <row r="133" spans="1:3" x14ac:dyDescent="0.2">
      <c r="A133" s="1">
        <v>45015</v>
      </c>
      <c r="B133">
        <v>231.50970000000001</v>
      </c>
      <c r="C133">
        <v>17.86</v>
      </c>
    </row>
    <row r="134" spans="1:3" x14ac:dyDescent="0.2">
      <c r="A134" s="1">
        <v>45014</v>
      </c>
      <c r="B134">
        <v>231.55779999999999</v>
      </c>
      <c r="C134">
        <v>17.809999999999999</v>
      </c>
    </row>
    <row r="135" spans="1:3" x14ac:dyDescent="0.2">
      <c r="A135" s="1">
        <v>45013</v>
      </c>
      <c r="B135">
        <v>229.851</v>
      </c>
      <c r="C135">
        <v>17.78</v>
      </c>
    </row>
    <row r="136" spans="1:3" x14ac:dyDescent="0.2">
      <c r="A136" s="1">
        <v>45012</v>
      </c>
      <c r="B136">
        <v>230.55414999999999</v>
      </c>
      <c r="C136">
        <v>17.86</v>
      </c>
    </row>
    <row r="137" spans="1:3" x14ac:dyDescent="0.2">
      <c r="A137" s="1">
        <v>45009</v>
      </c>
      <c r="B137">
        <v>230.8991</v>
      </c>
      <c r="C137">
        <v>17.84</v>
      </c>
    </row>
    <row r="138" spans="1:3" x14ac:dyDescent="0.2">
      <c r="A138" s="1">
        <v>45008</v>
      </c>
      <c r="B138">
        <v>229.43419999999998</v>
      </c>
      <c r="C138">
        <v>17.809999999999999</v>
      </c>
    </row>
    <row r="139" spans="1:3" x14ac:dyDescent="0.2">
      <c r="A139" s="1">
        <v>45007</v>
      </c>
      <c r="B139">
        <v>229.74084999999999</v>
      </c>
      <c r="C139">
        <v>17.829999999999998</v>
      </c>
    </row>
    <row r="140" spans="1:3" x14ac:dyDescent="0.2">
      <c r="A140" s="1">
        <v>45006</v>
      </c>
      <c r="B140">
        <v>230.91424999999998</v>
      </c>
      <c r="C140">
        <v>17.829999999999998</v>
      </c>
    </row>
    <row r="141" spans="1:3" x14ac:dyDescent="0.2">
      <c r="A141" s="1">
        <v>45005</v>
      </c>
      <c r="B141">
        <v>230.23410000000001</v>
      </c>
      <c r="C141">
        <v>17.850000000000001</v>
      </c>
    </row>
    <row r="142" spans="1:3" x14ac:dyDescent="0.2">
      <c r="A142" s="1">
        <v>45002</v>
      </c>
      <c r="B142">
        <v>230.27605</v>
      </c>
      <c r="C142">
        <v>17.87</v>
      </c>
    </row>
    <row r="143" spans="1:3" x14ac:dyDescent="0.2">
      <c r="A143" s="1">
        <v>45001</v>
      </c>
      <c r="B143">
        <v>231.0506</v>
      </c>
      <c r="C143">
        <v>17.87</v>
      </c>
    </row>
    <row r="144" spans="1:3" x14ac:dyDescent="0.2">
      <c r="A144" s="1">
        <v>45000</v>
      </c>
      <c r="B144">
        <v>230.49880000000002</v>
      </c>
      <c r="C144">
        <v>17.850000000000001</v>
      </c>
    </row>
    <row r="145" spans="1:3" x14ac:dyDescent="0.2">
      <c r="A145" s="1">
        <v>44999</v>
      </c>
      <c r="B145">
        <v>229.17054999999999</v>
      </c>
      <c r="C145">
        <v>17.760000000000002</v>
      </c>
    </row>
    <row r="146" spans="1:3" x14ac:dyDescent="0.2">
      <c r="A146" s="1">
        <v>44998</v>
      </c>
      <c r="B146">
        <v>228.05435</v>
      </c>
      <c r="C146">
        <v>17.760000000000002</v>
      </c>
    </row>
    <row r="147" spans="1:3" x14ac:dyDescent="0.2">
      <c r="A147" s="1">
        <v>44995</v>
      </c>
      <c r="B147">
        <v>228.4607</v>
      </c>
      <c r="C147">
        <v>17.73</v>
      </c>
    </row>
    <row r="148" spans="1:3" x14ac:dyDescent="0.2">
      <c r="A148" s="1">
        <v>44994</v>
      </c>
      <c r="B148">
        <v>230.625</v>
      </c>
      <c r="C148">
        <v>17.93</v>
      </c>
    </row>
    <row r="149" spans="1:3" x14ac:dyDescent="0.2">
      <c r="A149" s="1">
        <v>44993</v>
      </c>
      <c r="B149">
        <v>232.32835</v>
      </c>
      <c r="C149">
        <v>17.899999999999999</v>
      </c>
    </row>
    <row r="150" spans="1:3" x14ac:dyDescent="0.2">
      <c r="A150" s="1">
        <v>44992</v>
      </c>
      <c r="B150">
        <v>231.8382</v>
      </c>
      <c r="C150">
        <v>17.96</v>
      </c>
    </row>
    <row r="151" spans="1:3" x14ac:dyDescent="0.2">
      <c r="A151" s="1">
        <v>44991</v>
      </c>
      <c r="B151">
        <v>232.61619999999999</v>
      </c>
      <c r="C151">
        <v>17.97</v>
      </c>
    </row>
    <row r="152" spans="1:3" x14ac:dyDescent="0.2">
      <c r="A152" s="1">
        <v>44988</v>
      </c>
      <c r="B152">
        <v>233.32794999999999</v>
      </c>
      <c r="C152">
        <v>17.940000000000001</v>
      </c>
    </row>
    <row r="153" spans="1:3" x14ac:dyDescent="0.2">
      <c r="A153" s="1">
        <v>44987</v>
      </c>
      <c r="B153">
        <v>230.95075</v>
      </c>
      <c r="C153">
        <v>17.82</v>
      </c>
    </row>
    <row r="154" spans="1:3" x14ac:dyDescent="0.2">
      <c r="A154" s="1">
        <v>44986</v>
      </c>
      <c r="B154">
        <v>229.81099999999998</v>
      </c>
      <c r="C154">
        <v>17.850000000000001</v>
      </c>
    </row>
    <row r="155" spans="1:3" x14ac:dyDescent="0.2">
      <c r="A155" s="1">
        <v>44985</v>
      </c>
      <c r="B155">
        <v>231.3586</v>
      </c>
      <c r="C155">
        <v>17.899999999999999</v>
      </c>
    </row>
    <row r="156" spans="1:3" x14ac:dyDescent="0.2">
      <c r="A156" s="1">
        <v>44984</v>
      </c>
      <c r="B156">
        <v>231.74095</v>
      </c>
      <c r="C156">
        <v>18.02</v>
      </c>
    </row>
    <row r="157" spans="1:3" x14ac:dyDescent="0.2">
      <c r="A157" s="1">
        <v>44981</v>
      </c>
      <c r="B157">
        <v>231.75864999999999</v>
      </c>
      <c r="C157">
        <v>17.940000000000001</v>
      </c>
    </row>
    <row r="158" spans="1:3" x14ac:dyDescent="0.2">
      <c r="A158" s="1">
        <v>44980</v>
      </c>
      <c r="B158">
        <v>232.89425</v>
      </c>
      <c r="C158">
        <v>18.05</v>
      </c>
    </row>
    <row r="159" spans="1:3" x14ac:dyDescent="0.2">
      <c r="A159" s="1">
        <v>44979</v>
      </c>
      <c r="B159">
        <v>231.98069999999998</v>
      </c>
      <c r="C159">
        <v>18</v>
      </c>
    </row>
    <row r="160" spans="1:3" x14ac:dyDescent="0.2">
      <c r="A160" s="1">
        <v>44978</v>
      </c>
      <c r="B160">
        <v>231.63245000000001</v>
      </c>
      <c r="C160">
        <v>18.05</v>
      </c>
    </row>
    <row r="161" spans="1:3" x14ac:dyDescent="0.2">
      <c r="A161" s="1">
        <v>44977</v>
      </c>
      <c r="B161">
        <v>234.24314999999999</v>
      </c>
      <c r="C161">
        <v>18.18</v>
      </c>
    </row>
    <row r="162" spans="1:3" x14ac:dyDescent="0.2">
      <c r="A162" s="1">
        <v>44974</v>
      </c>
      <c r="B162">
        <v>234.38820000000001</v>
      </c>
      <c r="C162">
        <v>18.12</v>
      </c>
    </row>
    <row r="163" spans="1:3" x14ac:dyDescent="0.2">
      <c r="A163" s="1">
        <v>44973</v>
      </c>
      <c r="B163">
        <v>234.70749999999998</v>
      </c>
      <c r="C163">
        <v>18.16</v>
      </c>
    </row>
    <row r="164" spans="1:3" x14ac:dyDescent="0.2">
      <c r="A164" s="1">
        <v>44972</v>
      </c>
      <c r="B164">
        <v>236.08</v>
      </c>
      <c r="C164">
        <v>18.23</v>
      </c>
    </row>
    <row r="165" spans="1:3" x14ac:dyDescent="0.2">
      <c r="A165" s="1">
        <v>44971</v>
      </c>
      <c r="B165">
        <v>235.57795000000002</v>
      </c>
      <c r="C165">
        <v>18.27</v>
      </c>
    </row>
    <row r="166" spans="1:3" x14ac:dyDescent="0.2">
      <c r="A166" s="1">
        <v>44970</v>
      </c>
      <c r="B166">
        <v>235.71190000000001</v>
      </c>
      <c r="C166">
        <v>18.28</v>
      </c>
    </row>
    <row r="167" spans="1:3" x14ac:dyDescent="0.2">
      <c r="A167" s="1">
        <v>44967</v>
      </c>
      <c r="B167">
        <v>234.88075000000001</v>
      </c>
      <c r="C167">
        <v>18.22</v>
      </c>
    </row>
    <row r="168" spans="1:3" x14ac:dyDescent="0.2">
      <c r="A168" s="1">
        <v>44966</v>
      </c>
      <c r="B168">
        <v>234.51974999999999</v>
      </c>
      <c r="C168">
        <v>18.36</v>
      </c>
    </row>
    <row r="169" spans="1:3" x14ac:dyDescent="0.2">
      <c r="A169" s="1">
        <v>44965</v>
      </c>
      <c r="B169">
        <v>235.64235000000002</v>
      </c>
      <c r="C169">
        <v>18.37</v>
      </c>
    </row>
    <row r="170" spans="1:3" x14ac:dyDescent="0.2">
      <c r="A170" s="1">
        <v>44964</v>
      </c>
      <c r="B170">
        <v>236.90530000000001</v>
      </c>
      <c r="C170">
        <v>18.309999999999999</v>
      </c>
    </row>
    <row r="171" spans="1:3" x14ac:dyDescent="0.2">
      <c r="A171" s="1">
        <v>44963</v>
      </c>
      <c r="B171">
        <v>235.28059999999999</v>
      </c>
      <c r="C171">
        <v>18.32</v>
      </c>
    </row>
    <row r="172" spans="1:3" x14ac:dyDescent="0.2">
      <c r="A172" s="1">
        <v>44960</v>
      </c>
      <c r="B172">
        <v>235.54919999999998</v>
      </c>
      <c r="C172">
        <v>18.399999999999999</v>
      </c>
    </row>
    <row r="173" spans="1:3" x14ac:dyDescent="0.2">
      <c r="A173" s="1">
        <v>44959</v>
      </c>
      <c r="B173">
        <v>236.36574999999999</v>
      </c>
      <c r="C173">
        <v>18.399999999999999</v>
      </c>
    </row>
    <row r="174" spans="1:3" x14ac:dyDescent="0.2">
      <c r="A174" s="1">
        <v>44958</v>
      </c>
      <c r="B174">
        <v>234.23390000000001</v>
      </c>
      <c r="C174">
        <v>18.170000000000002</v>
      </c>
    </row>
    <row r="175" spans="1:3" x14ac:dyDescent="0.2">
      <c r="A175" s="1">
        <v>44957</v>
      </c>
      <c r="B175">
        <v>233.4658</v>
      </c>
      <c r="C175">
        <v>18.07</v>
      </c>
    </row>
    <row r="176" spans="1:3" x14ac:dyDescent="0.2">
      <c r="A176" s="1">
        <v>44956</v>
      </c>
      <c r="B176">
        <v>231.96955000000003</v>
      </c>
      <c r="C176">
        <v>18.100000000000001</v>
      </c>
    </row>
    <row r="177" spans="1:3" x14ac:dyDescent="0.2">
      <c r="A177" s="1">
        <v>44953</v>
      </c>
      <c r="B177">
        <v>233.79660000000001</v>
      </c>
      <c r="C177">
        <v>18.149999999999999</v>
      </c>
    </row>
    <row r="178" spans="1:3" x14ac:dyDescent="0.2">
      <c r="A178" s="1">
        <v>44952</v>
      </c>
      <c r="B178">
        <v>233.38665</v>
      </c>
      <c r="C178">
        <v>18.100000000000001</v>
      </c>
    </row>
    <row r="179" spans="1:3" x14ac:dyDescent="0.2">
      <c r="A179" s="1">
        <v>44951</v>
      </c>
      <c r="B179">
        <v>232.02455000000003</v>
      </c>
      <c r="C179">
        <v>17.989999999999998</v>
      </c>
    </row>
    <row r="180" spans="1:3" x14ac:dyDescent="0.2">
      <c r="A180" s="1">
        <v>44950</v>
      </c>
      <c r="B180">
        <v>232.23874999999998</v>
      </c>
      <c r="C180">
        <v>18.05</v>
      </c>
    </row>
    <row r="181" spans="1:3" x14ac:dyDescent="0.2">
      <c r="A181" s="1">
        <v>44949</v>
      </c>
      <c r="B181">
        <v>232.03575000000001</v>
      </c>
      <c r="C181">
        <v>18.05</v>
      </c>
    </row>
    <row r="182" spans="1:3" x14ac:dyDescent="0.2">
      <c r="A182" s="1">
        <v>44946</v>
      </c>
      <c r="B182">
        <v>231.19350000000003</v>
      </c>
      <c r="C182">
        <v>17.95</v>
      </c>
    </row>
    <row r="183" spans="1:3" x14ac:dyDescent="0.2">
      <c r="A183" s="1">
        <v>44945</v>
      </c>
      <c r="B183">
        <v>230.18875</v>
      </c>
      <c r="C183">
        <v>18</v>
      </c>
    </row>
    <row r="184" spans="1:3" x14ac:dyDescent="0.2">
      <c r="A184" s="1">
        <v>44944</v>
      </c>
      <c r="B184">
        <v>231.16604999999998</v>
      </c>
      <c r="C184">
        <v>18.190000000000001</v>
      </c>
    </row>
    <row r="185" spans="1:3" x14ac:dyDescent="0.2">
      <c r="A185" s="1">
        <v>44943</v>
      </c>
      <c r="B185">
        <v>231.93799999999999</v>
      </c>
      <c r="C185">
        <v>18.09</v>
      </c>
    </row>
    <row r="186" spans="1:3" x14ac:dyDescent="0.2">
      <c r="A186" s="1">
        <v>44942</v>
      </c>
      <c r="B186">
        <v>231.52749999999997</v>
      </c>
      <c r="C186">
        <v>18.079999999999998</v>
      </c>
    </row>
    <row r="187" spans="1:3" x14ac:dyDescent="0.2">
      <c r="A187" s="1">
        <v>44939</v>
      </c>
      <c r="B187">
        <v>231.4631</v>
      </c>
      <c r="C187">
        <v>18.05</v>
      </c>
    </row>
    <row r="188" spans="1:3" x14ac:dyDescent="0.2">
      <c r="A188" s="1">
        <v>44938</v>
      </c>
      <c r="B188">
        <v>231.14404999999999</v>
      </c>
      <c r="C188">
        <v>18</v>
      </c>
    </row>
    <row r="189" spans="1:3" x14ac:dyDescent="0.2">
      <c r="A189" s="1">
        <v>44937</v>
      </c>
      <c r="B189">
        <v>230.45205000000001</v>
      </c>
      <c r="C189">
        <v>17.96</v>
      </c>
    </row>
    <row r="190" spans="1:3" x14ac:dyDescent="0.2">
      <c r="A190" s="1">
        <v>44936</v>
      </c>
      <c r="B190">
        <v>228.83935</v>
      </c>
      <c r="C190">
        <v>17.86</v>
      </c>
    </row>
    <row r="191" spans="1:3" x14ac:dyDescent="0.2">
      <c r="A191" s="1">
        <v>44935</v>
      </c>
      <c r="B191">
        <v>228.59359999999998</v>
      </c>
      <c r="C191">
        <v>17.899999999999999</v>
      </c>
    </row>
    <row r="192" spans="1:3" x14ac:dyDescent="0.2">
      <c r="A192" s="1">
        <v>44932</v>
      </c>
      <c r="B192">
        <v>229.50274999999999</v>
      </c>
      <c r="C192">
        <v>17.77</v>
      </c>
    </row>
    <row r="193" spans="1:3" x14ac:dyDescent="0.2">
      <c r="A193" s="1">
        <v>44931</v>
      </c>
      <c r="B193">
        <v>227.16539999999998</v>
      </c>
      <c r="C193">
        <v>17.77</v>
      </c>
    </row>
    <row r="194" spans="1:3" x14ac:dyDescent="0.2">
      <c r="A194" s="1">
        <v>44930</v>
      </c>
      <c r="B194">
        <v>227.71654999999998</v>
      </c>
      <c r="C194">
        <v>17.829999999999998</v>
      </c>
    </row>
    <row r="195" spans="1:3" x14ac:dyDescent="0.2">
      <c r="A195" s="1">
        <v>44929</v>
      </c>
      <c r="B195">
        <v>226.69905</v>
      </c>
      <c r="C195">
        <v>17.79</v>
      </c>
    </row>
    <row r="196" spans="1:3" x14ac:dyDescent="0.2">
      <c r="A196" s="1">
        <v>44928</v>
      </c>
      <c r="B196" t="e">
        <v>#N/A</v>
      </c>
      <c r="C196">
        <v>17.62</v>
      </c>
    </row>
    <row r="197" spans="1:3" x14ac:dyDescent="0.2">
      <c r="A197" s="1">
        <v>44925</v>
      </c>
      <c r="B197">
        <v>224.98869999999999</v>
      </c>
      <c r="C197">
        <v>17.579999999999998</v>
      </c>
    </row>
    <row r="198" spans="1:3" x14ac:dyDescent="0.2">
      <c r="A198" s="1">
        <v>44924</v>
      </c>
      <c r="B198">
        <v>225.71265</v>
      </c>
      <c r="C198">
        <v>17.64</v>
      </c>
    </row>
    <row r="199" spans="1:3" x14ac:dyDescent="0.2">
      <c r="A199" s="1">
        <v>44923</v>
      </c>
      <c r="B199">
        <v>224.32074999999998</v>
      </c>
      <c r="C199">
        <v>17.64</v>
      </c>
    </row>
    <row r="200" spans="1:3" x14ac:dyDescent="0.2">
      <c r="A200" s="1">
        <v>44922</v>
      </c>
      <c r="B200">
        <v>225.49615</v>
      </c>
      <c r="C200">
        <v>17.649999999999999</v>
      </c>
    </row>
    <row r="201" spans="1:3" x14ac:dyDescent="0.2">
      <c r="A201" s="1">
        <v>44921</v>
      </c>
      <c r="B201">
        <v>226.4469</v>
      </c>
      <c r="C201" t="e">
        <v>#N/A</v>
      </c>
    </row>
    <row r="202" spans="1:3" x14ac:dyDescent="0.2">
      <c r="A202" s="1">
        <v>44918</v>
      </c>
      <c r="B202">
        <v>226.45294999999999</v>
      </c>
      <c r="C202">
        <v>17.66</v>
      </c>
    </row>
    <row r="203" spans="1:3" x14ac:dyDescent="0.2">
      <c r="A203" s="1">
        <v>44917</v>
      </c>
      <c r="B203">
        <v>226.35194999999999</v>
      </c>
      <c r="C203">
        <v>17.73</v>
      </c>
    </row>
    <row r="204" spans="1:3" x14ac:dyDescent="0.2">
      <c r="A204" s="1">
        <v>44916</v>
      </c>
      <c r="B204">
        <v>227.81059999999999</v>
      </c>
      <c r="C204">
        <v>17.79</v>
      </c>
    </row>
    <row r="205" spans="1:3" x14ac:dyDescent="0.2">
      <c r="A205" s="1">
        <v>44915</v>
      </c>
      <c r="B205">
        <v>225.80240000000001</v>
      </c>
      <c r="C205">
        <v>17.7</v>
      </c>
    </row>
    <row r="206" spans="1:3" x14ac:dyDescent="0.2">
      <c r="A206" s="1">
        <v>44914</v>
      </c>
      <c r="B206">
        <v>226.7473</v>
      </c>
      <c r="C206">
        <v>17.809999999999999</v>
      </c>
    </row>
    <row r="207" spans="1:3" x14ac:dyDescent="0.2">
      <c r="A207" s="1">
        <v>44911</v>
      </c>
      <c r="B207">
        <v>227.6772</v>
      </c>
      <c r="C207">
        <v>17.88</v>
      </c>
    </row>
    <row r="208" spans="1:3" x14ac:dyDescent="0.2">
      <c r="A208" s="1">
        <v>44910</v>
      </c>
      <c r="B208">
        <v>229.07395000000002</v>
      </c>
      <c r="C208">
        <v>17.989999999999998</v>
      </c>
    </row>
    <row r="209" spans="1:3" x14ac:dyDescent="0.2">
      <c r="A209" s="1">
        <v>44909</v>
      </c>
      <c r="B209">
        <v>232.58895000000001</v>
      </c>
      <c r="C209">
        <v>18.36</v>
      </c>
    </row>
    <row r="210" spans="1:3" x14ac:dyDescent="0.2">
      <c r="A210" s="1">
        <v>44908</v>
      </c>
      <c r="B210">
        <v>233.08445</v>
      </c>
      <c r="C210">
        <v>18.5</v>
      </c>
    </row>
    <row r="211" spans="1:3" x14ac:dyDescent="0.2">
      <c r="A211" s="1">
        <v>44907</v>
      </c>
      <c r="B211">
        <v>232.64585</v>
      </c>
      <c r="C211">
        <v>18.22</v>
      </c>
    </row>
    <row r="212" spans="1:3" x14ac:dyDescent="0.2">
      <c r="A212" s="1">
        <v>44904</v>
      </c>
      <c r="B212">
        <v>231.47525000000002</v>
      </c>
      <c r="C212">
        <v>18.27</v>
      </c>
    </row>
    <row r="213" spans="1:3" x14ac:dyDescent="0.2">
      <c r="A213" s="1">
        <v>44903</v>
      </c>
      <c r="B213">
        <v>232.20744999999999</v>
      </c>
      <c r="C213">
        <v>18.260000000000002</v>
      </c>
    </row>
    <row r="214" spans="1:3" x14ac:dyDescent="0.2">
      <c r="A214" s="1">
        <v>44902</v>
      </c>
      <c r="B214">
        <v>232.11009999999999</v>
      </c>
      <c r="C214">
        <v>18.260000000000002</v>
      </c>
    </row>
    <row r="215" spans="1:3" x14ac:dyDescent="0.2">
      <c r="A215" s="1">
        <v>44901</v>
      </c>
      <c r="B215">
        <v>232.08485000000002</v>
      </c>
      <c r="C215">
        <v>18.329999999999998</v>
      </c>
    </row>
    <row r="216" spans="1:3" x14ac:dyDescent="0.2">
      <c r="A216" s="1">
        <v>44900</v>
      </c>
      <c r="B216">
        <v>233.18130000000002</v>
      </c>
      <c r="C216">
        <v>18.399999999999999</v>
      </c>
    </row>
    <row r="217" spans="1:3" x14ac:dyDescent="0.2">
      <c r="A217" s="1">
        <v>44897</v>
      </c>
      <c r="B217">
        <v>235.97230000000002</v>
      </c>
      <c r="C217">
        <v>18.46</v>
      </c>
    </row>
    <row r="218" spans="1:3" x14ac:dyDescent="0.2">
      <c r="A218" s="1">
        <v>44896</v>
      </c>
      <c r="B218">
        <v>236.08294999999998</v>
      </c>
      <c r="C218">
        <v>18.57</v>
      </c>
    </row>
    <row r="219" spans="1:3" x14ac:dyDescent="0.2">
      <c r="A219" s="1">
        <v>44895</v>
      </c>
      <c r="B219">
        <v>236.83224999999999</v>
      </c>
      <c r="C219">
        <v>18.260000000000002</v>
      </c>
    </row>
    <row r="220" spans="1:3" x14ac:dyDescent="0.2">
      <c r="A220" s="1">
        <v>44894</v>
      </c>
      <c r="B220">
        <v>232.9931</v>
      </c>
      <c r="C220">
        <v>18.309999999999999</v>
      </c>
    </row>
    <row r="221" spans="1:3" x14ac:dyDescent="0.2">
      <c r="A221" s="1">
        <v>44893</v>
      </c>
      <c r="B221">
        <v>232.84520000000001</v>
      </c>
      <c r="C221">
        <v>18.36</v>
      </c>
    </row>
    <row r="222" spans="1:3" x14ac:dyDescent="0.2">
      <c r="A222" s="1">
        <v>44890</v>
      </c>
      <c r="B222">
        <v>234.49889999999999</v>
      </c>
      <c r="C222">
        <v>18.440000000000001</v>
      </c>
    </row>
    <row r="223" spans="1:3" x14ac:dyDescent="0.2">
      <c r="A223" s="1">
        <v>44889</v>
      </c>
      <c r="B223">
        <v>234.79385000000002</v>
      </c>
      <c r="C223">
        <v>18.46</v>
      </c>
    </row>
    <row r="224" spans="1:3" x14ac:dyDescent="0.2">
      <c r="A224" s="1">
        <v>44888</v>
      </c>
      <c r="B224">
        <v>234.67439999999999</v>
      </c>
      <c r="C224">
        <v>18.440000000000001</v>
      </c>
    </row>
    <row r="225" spans="1:3" x14ac:dyDescent="0.2">
      <c r="A225" s="1">
        <v>44887</v>
      </c>
      <c r="B225">
        <v>234.34179999999998</v>
      </c>
      <c r="C225">
        <v>18.420000000000002</v>
      </c>
    </row>
    <row r="226" spans="1:3" x14ac:dyDescent="0.2">
      <c r="A226" s="1">
        <v>44886</v>
      </c>
      <c r="B226">
        <v>232.93655000000001</v>
      </c>
      <c r="C226">
        <v>18.420000000000002</v>
      </c>
    </row>
    <row r="227" spans="1:3" x14ac:dyDescent="0.2">
      <c r="A227" s="1">
        <v>44883</v>
      </c>
      <c r="B227">
        <v>232.23590000000002</v>
      </c>
      <c r="C227">
        <v>18.3</v>
      </c>
    </row>
    <row r="228" spans="1:3" x14ac:dyDescent="0.2">
      <c r="A228" s="1">
        <v>44882</v>
      </c>
      <c r="B228">
        <v>231.86584999999999</v>
      </c>
      <c r="C228">
        <v>18.149999999999999</v>
      </c>
    </row>
    <row r="229" spans="1:3" x14ac:dyDescent="0.2">
      <c r="A229" s="1">
        <v>44881</v>
      </c>
      <c r="B229">
        <v>231.87934999999999</v>
      </c>
      <c r="C229">
        <v>18.22</v>
      </c>
    </row>
    <row r="230" spans="1:3" x14ac:dyDescent="0.2">
      <c r="A230" s="1">
        <v>44880</v>
      </c>
      <c r="B230">
        <v>232.93180000000001</v>
      </c>
      <c r="C230">
        <v>18.329999999999998</v>
      </c>
    </row>
    <row r="231" spans="1:3" x14ac:dyDescent="0.2">
      <c r="A231" s="1">
        <v>44879</v>
      </c>
      <c r="B231">
        <v>231.72955000000002</v>
      </c>
      <c r="C231">
        <v>18.34</v>
      </c>
    </row>
    <row r="232" spans="1:3" x14ac:dyDescent="0.2">
      <c r="A232" s="1">
        <v>44876</v>
      </c>
      <c r="B232">
        <v>232.94470000000001</v>
      </c>
      <c r="C232">
        <v>18.38</v>
      </c>
    </row>
    <row r="233" spans="1:3" x14ac:dyDescent="0.2">
      <c r="A233" s="1">
        <v>44875</v>
      </c>
      <c r="B233">
        <v>233.11079999999998</v>
      </c>
      <c r="C233">
        <v>18.32</v>
      </c>
    </row>
    <row r="234" spans="1:3" x14ac:dyDescent="0.2">
      <c r="A234" s="1">
        <v>44874</v>
      </c>
      <c r="B234">
        <v>227.398</v>
      </c>
      <c r="C234">
        <v>18.02</v>
      </c>
    </row>
    <row r="235" spans="1:3" x14ac:dyDescent="0.2">
      <c r="A235" s="1">
        <v>44873</v>
      </c>
      <c r="B235">
        <v>228.90159999999997</v>
      </c>
      <c r="C235">
        <v>18.059999999999999</v>
      </c>
    </row>
    <row r="236" spans="1:3" x14ac:dyDescent="0.2">
      <c r="A236" s="1">
        <v>44872</v>
      </c>
      <c r="B236">
        <v>228.39445000000001</v>
      </c>
      <c r="C236">
        <v>17.940000000000001</v>
      </c>
    </row>
    <row r="237" spans="1:3" x14ac:dyDescent="0.2">
      <c r="A237" s="1">
        <v>44869</v>
      </c>
      <c r="B237">
        <v>228.57350000000002</v>
      </c>
      <c r="C237">
        <v>18</v>
      </c>
    </row>
    <row r="238" spans="1:3" x14ac:dyDescent="0.2">
      <c r="A238" s="1">
        <v>44868</v>
      </c>
      <c r="B238">
        <v>228.44794999999999</v>
      </c>
      <c r="C238">
        <v>17.989999999999998</v>
      </c>
    </row>
    <row r="239" spans="1:3" x14ac:dyDescent="0.2">
      <c r="A239" s="1">
        <v>44867</v>
      </c>
      <c r="B239">
        <v>229.01155</v>
      </c>
      <c r="C239">
        <v>18.18</v>
      </c>
    </row>
    <row r="240" spans="1:3" x14ac:dyDescent="0.2">
      <c r="A240" s="1">
        <v>44866</v>
      </c>
      <c r="B240">
        <v>231.50259999999997</v>
      </c>
      <c r="C240" t="e">
        <v>#N/A</v>
      </c>
    </row>
    <row r="241" spans="1:3" x14ac:dyDescent="0.2">
      <c r="A241" s="1">
        <v>44865</v>
      </c>
      <c r="B241">
        <v>231.28100000000001</v>
      </c>
      <c r="C241">
        <v>18.16</v>
      </c>
    </row>
    <row r="242" spans="1:3" x14ac:dyDescent="0.2">
      <c r="A242" s="1">
        <v>44862</v>
      </c>
      <c r="B242">
        <v>231.41415000000001</v>
      </c>
      <c r="C242">
        <v>18.059999999999999</v>
      </c>
    </row>
    <row r="243" spans="1:3" x14ac:dyDescent="0.2">
      <c r="A243" s="1">
        <v>44861</v>
      </c>
      <c r="B243">
        <v>229.0035</v>
      </c>
      <c r="C243">
        <v>18.04</v>
      </c>
    </row>
    <row r="244" spans="1:3" x14ac:dyDescent="0.2">
      <c r="A244" s="1">
        <v>44860</v>
      </c>
      <c r="B244">
        <v>228.43525</v>
      </c>
      <c r="C244">
        <v>18.02</v>
      </c>
    </row>
    <row r="245" spans="1:3" x14ac:dyDescent="0.2">
      <c r="A245" s="1">
        <v>44859</v>
      </c>
      <c r="B245">
        <v>229.32599999999999</v>
      </c>
      <c r="C245">
        <v>18.03</v>
      </c>
    </row>
    <row r="246" spans="1:3" x14ac:dyDescent="0.2">
      <c r="A246" s="1">
        <v>44858</v>
      </c>
      <c r="B246">
        <v>227.28289999999998</v>
      </c>
      <c r="C246">
        <v>17.899999999999999</v>
      </c>
    </row>
    <row r="247" spans="1:3" x14ac:dyDescent="0.2">
      <c r="A247" s="1">
        <v>44855</v>
      </c>
      <c r="B247">
        <v>226.66024999999999</v>
      </c>
      <c r="C247">
        <v>17.72</v>
      </c>
    </row>
    <row r="248" spans="1:3" x14ac:dyDescent="0.2">
      <c r="A248" s="1">
        <v>44854</v>
      </c>
      <c r="B248">
        <v>224.47325000000001</v>
      </c>
      <c r="C248">
        <v>17.78</v>
      </c>
    </row>
    <row r="249" spans="1:3" x14ac:dyDescent="0.2">
      <c r="A249" s="1">
        <v>44853</v>
      </c>
      <c r="B249">
        <v>226.03199999999998</v>
      </c>
      <c r="C249">
        <v>17.8</v>
      </c>
    </row>
    <row r="250" spans="1:3" x14ac:dyDescent="0.2">
      <c r="A250" s="1">
        <v>44852</v>
      </c>
      <c r="B250">
        <v>226.69040000000001</v>
      </c>
      <c r="C250">
        <v>17.920000000000002</v>
      </c>
    </row>
    <row r="251" spans="1:3" x14ac:dyDescent="0.2">
      <c r="A251" s="1">
        <v>44851</v>
      </c>
      <c r="B251">
        <v>225.60145</v>
      </c>
      <c r="C251">
        <v>17.86</v>
      </c>
    </row>
    <row r="252" spans="1:3" x14ac:dyDescent="0.2">
      <c r="A252" s="1">
        <v>44848</v>
      </c>
      <c r="B252">
        <v>223.32415</v>
      </c>
      <c r="C252">
        <v>17.899999999999999</v>
      </c>
    </row>
    <row r="253" spans="1:3" x14ac:dyDescent="0.2">
      <c r="A253" s="1">
        <v>44847</v>
      </c>
      <c r="B253">
        <v>225.89024999999998</v>
      </c>
      <c r="C253">
        <v>17.55</v>
      </c>
    </row>
    <row r="254" spans="1:3" x14ac:dyDescent="0.2">
      <c r="A254" s="1">
        <v>44846</v>
      </c>
      <c r="B254">
        <v>223.9229</v>
      </c>
      <c r="C254">
        <v>17.690000000000001</v>
      </c>
    </row>
    <row r="255" spans="1:3" x14ac:dyDescent="0.2">
      <c r="A255" s="1">
        <v>44845</v>
      </c>
      <c r="B255">
        <v>224.3372</v>
      </c>
      <c r="C255">
        <v>17.68</v>
      </c>
    </row>
    <row r="256" spans="1:3" x14ac:dyDescent="0.2">
      <c r="A256" s="1">
        <v>44844</v>
      </c>
      <c r="B256">
        <v>225.70204999999999</v>
      </c>
      <c r="C256">
        <v>17.84</v>
      </c>
    </row>
    <row r="257" spans="1:3" x14ac:dyDescent="0.2">
      <c r="A257" s="1">
        <v>44841</v>
      </c>
      <c r="B257">
        <v>225.9847</v>
      </c>
      <c r="C257">
        <v>18.010000000000002</v>
      </c>
    </row>
    <row r="258" spans="1:3" x14ac:dyDescent="0.2">
      <c r="A258" s="1">
        <v>44840</v>
      </c>
      <c r="B258">
        <v>228.84634999999997</v>
      </c>
      <c r="C258">
        <v>18.2</v>
      </c>
    </row>
    <row r="259" spans="1:3" x14ac:dyDescent="0.2">
      <c r="A259" s="1">
        <v>44839</v>
      </c>
      <c r="B259">
        <v>230.12450000000001</v>
      </c>
      <c r="C259">
        <v>18.190000000000001</v>
      </c>
    </row>
    <row r="260" spans="1:3" x14ac:dyDescent="0.2">
      <c r="A260" s="1">
        <v>44838</v>
      </c>
      <c r="B260">
        <v>229.95930000000001</v>
      </c>
      <c r="C260">
        <v>18.22</v>
      </c>
    </row>
    <row r="261" spans="1:3" x14ac:dyDescent="0.2">
      <c r="A261" s="1">
        <v>44837</v>
      </c>
      <c r="B261">
        <v>227.28570000000002</v>
      </c>
      <c r="C261">
        <v>17.95</v>
      </c>
    </row>
    <row r="262" spans="1:3" x14ac:dyDescent="0.2">
      <c r="A262" s="1">
        <v>44834</v>
      </c>
      <c r="B262">
        <v>224.1885</v>
      </c>
      <c r="C262">
        <v>17.97</v>
      </c>
    </row>
    <row r="263" spans="1:3" x14ac:dyDescent="0.2">
      <c r="A263" s="1">
        <v>44833</v>
      </c>
      <c r="B263">
        <v>225.75310000000002</v>
      </c>
      <c r="C263">
        <v>17.899999999999999</v>
      </c>
    </row>
    <row r="264" spans="1:3" x14ac:dyDescent="0.2">
      <c r="A264" s="1">
        <v>44832</v>
      </c>
      <c r="B264">
        <v>229.77680000000001</v>
      </c>
      <c r="C264">
        <v>17.940000000000001</v>
      </c>
    </row>
    <row r="265" spans="1:3" x14ac:dyDescent="0.2">
      <c r="A265" s="1">
        <v>44831</v>
      </c>
      <c r="B265">
        <v>227.12180000000001</v>
      </c>
      <c r="C265">
        <v>18.05</v>
      </c>
    </row>
    <row r="266" spans="1:3" x14ac:dyDescent="0.2">
      <c r="A266" s="1">
        <v>44830</v>
      </c>
      <c r="B266">
        <v>227.56524999999999</v>
      </c>
      <c r="C266">
        <v>18.12</v>
      </c>
    </row>
    <row r="267" spans="1:3" x14ac:dyDescent="0.2">
      <c r="A267" s="1">
        <v>44827</v>
      </c>
      <c r="B267">
        <v>229.33865000000003</v>
      </c>
      <c r="C267">
        <v>18.190000000000001</v>
      </c>
    </row>
    <row r="268" spans="1:3" x14ac:dyDescent="0.2">
      <c r="A268" s="1">
        <v>44826</v>
      </c>
      <c r="B268">
        <v>230.88695000000001</v>
      </c>
      <c r="C268">
        <v>18.350000000000001</v>
      </c>
    </row>
    <row r="269" spans="1:3" x14ac:dyDescent="0.2">
      <c r="A269" s="1">
        <v>44825</v>
      </c>
      <c r="B269">
        <v>232.17410000000001</v>
      </c>
      <c r="C269">
        <v>18.55</v>
      </c>
    </row>
    <row r="270" spans="1:3" x14ac:dyDescent="0.2">
      <c r="A270" s="1">
        <v>44824</v>
      </c>
      <c r="B270">
        <v>232.40209999999999</v>
      </c>
      <c r="C270">
        <v>18.420000000000002</v>
      </c>
    </row>
    <row r="271" spans="1:3" x14ac:dyDescent="0.2">
      <c r="A271" s="1">
        <v>44823</v>
      </c>
      <c r="B271">
        <v>233.96429999999998</v>
      </c>
      <c r="C271">
        <v>18.510000000000002</v>
      </c>
    </row>
    <row r="272" spans="1:3" x14ac:dyDescent="0.2">
      <c r="A272" s="1">
        <v>44820</v>
      </c>
      <c r="B272">
        <v>233.23775000000001</v>
      </c>
      <c r="C272">
        <v>18.510000000000002</v>
      </c>
    </row>
    <row r="273" spans="1:3" x14ac:dyDescent="0.2">
      <c r="A273" s="1">
        <v>44819</v>
      </c>
      <c r="B273">
        <v>234.99189999999999</v>
      </c>
      <c r="C273">
        <v>18.75</v>
      </c>
    </row>
    <row r="274" spans="1:3" x14ac:dyDescent="0.2">
      <c r="A274" s="1">
        <v>44818</v>
      </c>
      <c r="B274">
        <v>236.50909999999999</v>
      </c>
      <c r="C274">
        <v>18.77</v>
      </c>
    </row>
    <row r="275" spans="1:3" x14ac:dyDescent="0.2">
      <c r="A275" s="1">
        <v>44817</v>
      </c>
      <c r="B275">
        <v>236.31850000000003</v>
      </c>
      <c r="C275">
        <v>18.91</v>
      </c>
    </row>
    <row r="276" spans="1:3" x14ac:dyDescent="0.2">
      <c r="A276" s="1">
        <v>44816</v>
      </c>
      <c r="B276">
        <v>240.15955</v>
      </c>
      <c r="C276">
        <v>19.079999999999998</v>
      </c>
    </row>
    <row r="277" spans="1:3" x14ac:dyDescent="0.2">
      <c r="A277" s="1">
        <v>44813</v>
      </c>
      <c r="B277">
        <v>239.44709999999998</v>
      </c>
      <c r="C277">
        <v>19.010000000000002</v>
      </c>
    </row>
    <row r="278" spans="1:3" x14ac:dyDescent="0.2">
      <c r="A278" s="1">
        <v>44812</v>
      </c>
      <c r="B278">
        <v>238.28505000000001</v>
      </c>
      <c r="C278">
        <v>18.91</v>
      </c>
    </row>
    <row r="279" spans="1:3" x14ac:dyDescent="0.2">
      <c r="A279" s="1">
        <v>44811</v>
      </c>
      <c r="B279">
        <v>237.57405</v>
      </c>
      <c r="C279">
        <v>18.850000000000001</v>
      </c>
    </row>
    <row r="280" spans="1:3" x14ac:dyDescent="0.2">
      <c r="A280" s="1">
        <v>44810</v>
      </c>
      <c r="B280">
        <v>236.37615</v>
      </c>
      <c r="C280">
        <v>18.87</v>
      </c>
    </row>
    <row r="281" spans="1:3" x14ac:dyDescent="0.2">
      <c r="A281" s="1">
        <v>44809</v>
      </c>
      <c r="B281">
        <v>237.28229999999999</v>
      </c>
      <c r="C281">
        <v>18.87</v>
      </c>
    </row>
    <row r="282" spans="1:3" x14ac:dyDescent="0.2">
      <c r="A282" s="1">
        <v>44806</v>
      </c>
      <c r="B282">
        <v>236.34325000000001</v>
      </c>
      <c r="C282">
        <v>18.920000000000002</v>
      </c>
    </row>
    <row r="283" spans="1:3" x14ac:dyDescent="0.2">
      <c r="A283" s="1">
        <v>44805</v>
      </c>
      <c r="B283">
        <v>237.52814999999998</v>
      </c>
      <c r="C283">
        <v>18.84</v>
      </c>
    </row>
    <row r="284" spans="1:3" x14ac:dyDescent="0.2">
      <c r="A284" s="1">
        <v>44804</v>
      </c>
      <c r="B284">
        <v>237.26609999999999</v>
      </c>
      <c r="C284">
        <v>19.02</v>
      </c>
    </row>
    <row r="285" spans="1:3" x14ac:dyDescent="0.2">
      <c r="A285" s="1">
        <v>44803</v>
      </c>
      <c r="B285">
        <v>239.32515000000001</v>
      </c>
      <c r="C285">
        <v>19.079999999999998</v>
      </c>
    </row>
    <row r="286" spans="1:3" x14ac:dyDescent="0.2">
      <c r="A286" s="1">
        <v>44802</v>
      </c>
      <c r="B286">
        <v>240.80385000000001</v>
      </c>
      <c r="C286">
        <v>19.11</v>
      </c>
    </row>
    <row r="287" spans="1:3" x14ac:dyDescent="0.2">
      <c r="A287" s="1">
        <v>44799</v>
      </c>
      <c r="B287">
        <v>241.94720000000001</v>
      </c>
      <c r="C287">
        <v>19.440000000000001</v>
      </c>
    </row>
    <row r="288" spans="1:3" x14ac:dyDescent="0.2">
      <c r="A288" s="1">
        <v>44798</v>
      </c>
      <c r="B288">
        <v>246.34134999999998</v>
      </c>
      <c r="C288">
        <v>19.46</v>
      </c>
    </row>
    <row r="289" spans="1:3" x14ac:dyDescent="0.2">
      <c r="A289" s="1">
        <v>44797</v>
      </c>
      <c r="B289">
        <v>244.21435</v>
      </c>
      <c r="C289">
        <v>19.43</v>
      </c>
    </row>
    <row r="290" spans="1:3" x14ac:dyDescent="0.2">
      <c r="A290" s="1">
        <v>44796</v>
      </c>
      <c r="B290">
        <v>244.27100000000002</v>
      </c>
      <c r="C290">
        <v>19.41</v>
      </c>
    </row>
    <row r="291" spans="1:3" x14ac:dyDescent="0.2">
      <c r="A291" s="1">
        <v>44795</v>
      </c>
      <c r="B291">
        <v>245.01419999999999</v>
      </c>
      <c r="C291">
        <v>19.54</v>
      </c>
    </row>
    <row r="292" spans="1:3" x14ac:dyDescent="0.2">
      <c r="A292" s="1">
        <v>44792</v>
      </c>
      <c r="B292">
        <v>247.03570000000002</v>
      </c>
      <c r="C292">
        <v>19.62</v>
      </c>
    </row>
    <row r="293" spans="1:3" x14ac:dyDescent="0.2">
      <c r="A293" s="1">
        <v>44791</v>
      </c>
      <c r="B293">
        <v>248.35345000000001</v>
      </c>
      <c r="C293">
        <v>19.649999999999999</v>
      </c>
    </row>
    <row r="294" spans="1:3" x14ac:dyDescent="0.2">
      <c r="A294" s="1">
        <v>44790</v>
      </c>
      <c r="B294">
        <v>247.68199999999999</v>
      </c>
      <c r="C294">
        <v>19.62</v>
      </c>
    </row>
    <row r="295" spans="1:3" x14ac:dyDescent="0.2">
      <c r="A295" s="1">
        <v>44789</v>
      </c>
      <c r="B295">
        <v>249.03715</v>
      </c>
      <c r="C295">
        <v>19.690000000000001</v>
      </c>
    </row>
    <row r="296" spans="1:3" x14ac:dyDescent="0.2">
      <c r="A296" s="1">
        <v>44788</v>
      </c>
      <c r="B296">
        <v>248.90445</v>
      </c>
      <c r="C296" t="e">
        <v>#N/A</v>
      </c>
    </row>
    <row r="297" spans="1:3" x14ac:dyDescent="0.2">
      <c r="A297" s="1">
        <v>44785</v>
      </c>
      <c r="B297">
        <v>247.48705000000001</v>
      </c>
      <c r="C297">
        <v>19.52</v>
      </c>
    </row>
    <row r="298" spans="1:3" x14ac:dyDescent="0.2">
      <c r="A298" s="1">
        <v>44784</v>
      </c>
      <c r="B298">
        <v>244.42830000000001</v>
      </c>
      <c r="C298">
        <v>19.48</v>
      </c>
    </row>
    <row r="299" spans="1:3" x14ac:dyDescent="0.2">
      <c r="A299" s="1">
        <v>44783</v>
      </c>
      <c r="B299">
        <v>244.78045</v>
      </c>
      <c r="C299">
        <v>19.46</v>
      </c>
    </row>
    <row r="300" spans="1:3" x14ac:dyDescent="0.2">
      <c r="A300" s="1">
        <v>44782</v>
      </c>
      <c r="B300">
        <v>243.423</v>
      </c>
      <c r="C300">
        <v>19.34</v>
      </c>
    </row>
    <row r="301" spans="1:3" x14ac:dyDescent="0.2">
      <c r="A301" s="1">
        <v>44781</v>
      </c>
      <c r="B301">
        <v>244.43919999999997</v>
      </c>
      <c r="C301">
        <v>19.510000000000002</v>
      </c>
    </row>
    <row r="302" spans="1:3" x14ac:dyDescent="0.2">
      <c r="A302" s="1">
        <v>44778</v>
      </c>
      <c r="B302">
        <v>244.52110000000002</v>
      </c>
      <c r="C302">
        <v>19.41</v>
      </c>
    </row>
    <row r="303" spans="1:3" x14ac:dyDescent="0.2">
      <c r="A303" s="1">
        <v>44777</v>
      </c>
      <c r="B303">
        <v>245.13490000000002</v>
      </c>
      <c r="C303">
        <v>19.48</v>
      </c>
    </row>
    <row r="304" spans="1:3" x14ac:dyDescent="0.2">
      <c r="A304" s="1">
        <v>44776</v>
      </c>
      <c r="B304">
        <v>245.65895</v>
      </c>
      <c r="C304">
        <v>19.41</v>
      </c>
    </row>
    <row r="305" spans="1:3" x14ac:dyDescent="0.2">
      <c r="A305" s="1">
        <v>44775</v>
      </c>
      <c r="B305">
        <v>243.3212</v>
      </c>
      <c r="C305">
        <v>19.36</v>
      </c>
    </row>
    <row r="306" spans="1:3" x14ac:dyDescent="0.2">
      <c r="A306" s="1">
        <v>44774</v>
      </c>
      <c r="B306">
        <v>243.93265</v>
      </c>
      <c r="C306">
        <v>19.39</v>
      </c>
    </row>
    <row r="307" spans="1:3" x14ac:dyDescent="0.2">
      <c r="A307" s="1">
        <v>44771</v>
      </c>
      <c r="B307">
        <v>244.44685000000001</v>
      </c>
      <c r="C307">
        <v>19.39</v>
      </c>
    </row>
    <row r="308" spans="1:3" x14ac:dyDescent="0.2">
      <c r="A308" s="1">
        <v>44770</v>
      </c>
      <c r="B308">
        <v>243.0172</v>
      </c>
      <c r="C308">
        <v>19.23</v>
      </c>
    </row>
    <row r="309" spans="1:3" x14ac:dyDescent="0.2">
      <c r="A309" s="1">
        <v>44769</v>
      </c>
      <c r="B309">
        <v>241.13639999999998</v>
      </c>
      <c r="C309">
        <v>19.11</v>
      </c>
    </row>
    <row r="310" spans="1:3" x14ac:dyDescent="0.2">
      <c r="A310" s="1">
        <v>44768</v>
      </c>
      <c r="B310">
        <v>238.2996</v>
      </c>
      <c r="C310">
        <v>19.03</v>
      </c>
    </row>
    <row r="311" spans="1:3" x14ac:dyDescent="0.2">
      <c r="A311" s="1">
        <v>44767</v>
      </c>
      <c r="B311">
        <v>238.41480000000001</v>
      </c>
      <c r="C311">
        <v>18.95</v>
      </c>
    </row>
    <row r="312" spans="1:3" x14ac:dyDescent="0.2">
      <c r="A312" s="1">
        <v>44764</v>
      </c>
      <c r="B312">
        <v>238.29149999999998</v>
      </c>
      <c r="C312">
        <v>19.04</v>
      </c>
    </row>
    <row r="313" spans="1:3" x14ac:dyDescent="0.2">
      <c r="A313" s="1">
        <v>44763</v>
      </c>
      <c r="B313">
        <v>238.69439999999997</v>
      </c>
      <c r="C313">
        <v>18.88</v>
      </c>
    </row>
    <row r="314" spans="1:3" x14ac:dyDescent="0.2">
      <c r="A314" s="1">
        <v>44762</v>
      </c>
      <c r="B314">
        <v>236.91175000000001</v>
      </c>
      <c r="C314">
        <v>18.79</v>
      </c>
    </row>
    <row r="315" spans="1:3" x14ac:dyDescent="0.2">
      <c r="A315" s="1">
        <v>44761</v>
      </c>
      <c r="B315">
        <v>235.67345</v>
      </c>
      <c r="C315">
        <v>18.64</v>
      </c>
    </row>
    <row r="316" spans="1:3" x14ac:dyDescent="0.2">
      <c r="A316" s="1">
        <v>44760</v>
      </c>
      <c r="B316">
        <v>233.5421</v>
      </c>
      <c r="C316">
        <v>18.739999999999998</v>
      </c>
    </row>
    <row r="317" spans="1:3" x14ac:dyDescent="0.2">
      <c r="A317" s="1">
        <v>44757</v>
      </c>
      <c r="B317">
        <v>235.27529999999999</v>
      </c>
      <c r="C317">
        <v>18.68</v>
      </c>
    </row>
    <row r="318" spans="1:3" x14ac:dyDescent="0.2">
      <c r="A318" s="1">
        <v>44756</v>
      </c>
      <c r="B318">
        <v>233.66649999999998</v>
      </c>
      <c r="C318">
        <v>18.559999999999999</v>
      </c>
    </row>
    <row r="319" spans="1:3" x14ac:dyDescent="0.2">
      <c r="A319" s="1">
        <v>44755</v>
      </c>
      <c r="B319">
        <v>233.69409999999999</v>
      </c>
      <c r="C319">
        <v>18.62</v>
      </c>
    </row>
    <row r="320" spans="1:3" x14ac:dyDescent="0.2">
      <c r="A320" s="1">
        <v>44754</v>
      </c>
      <c r="B320">
        <v>234.8432</v>
      </c>
      <c r="C320">
        <v>18.8</v>
      </c>
    </row>
    <row r="321" spans="1:3" x14ac:dyDescent="0.2">
      <c r="A321" s="1">
        <v>44753</v>
      </c>
      <c r="B321">
        <v>235.01779999999999</v>
      </c>
      <c r="C321">
        <v>18.760000000000002</v>
      </c>
    </row>
    <row r="322" spans="1:3" x14ac:dyDescent="0.2">
      <c r="A322" s="1">
        <v>44750</v>
      </c>
      <c r="B322">
        <v>235.09965</v>
      </c>
      <c r="C322">
        <v>18.66</v>
      </c>
    </row>
    <row r="323" spans="1:3" x14ac:dyDescent="0.2">
      <c r="A323" s="1">
        <v>44749</v>
      </c>
      <c r="B323">
        <v>235.33799999999999</v>
      </c>
      <c r="C323">
        <v>18.7</v>
      </c>
    </row>
    <row r="324" spans="1:3" x14ac:dyDescent="0.2">
      <c r="A324" s="1">
        <v>44748</v>
      </c>
      <c r="B324">
        <v>233.27844999999999</v>
      </c>
      <c r="C324">
        <v>18.62</v>
      </c>
    </row>
    <row r="325" spans="1:3" x14ac:dyDescent="0.2">
      <c r="A325" s="1">
        <v>44747</v>
      </c>
      <c r="B325">
        <v>232.54689999999999</v>
      </c>
      <c r="C325">
        <v>18.399999999999999</v>
      </c>
    </row>
    <row r="326" spans="1:3" x14ac:dyDescent="0.2">
      <c r="A326" s="1">
        <v>44746</v>
      </c>
      <c r="B326">
        <v>230.57670000000002</v>
      </c>
      <c r="C326">
        <v>18.38</v>
      </c>
    </row>
    <row r="327" spans="1:3" x14ac:dyDescent="0.2">
      <c r="A327" s="1">
        <v>44743</v>
      </c>
      <c r="B327">
        <v>230.85595000000001</v>
      </c>
      <c r="C327">
        <v>18.420000000000002</v>
      </c>
    </row>
    <row r="328" spans="1:3" x14ac:dyDescent="0.2">
      <c r="A328" s="1">
        <v>44742</v>
      </c>
      <c r="B328">
        <v>228.77429999999998</v>
      </c>
      <c r="C328">
        <v>18.25</v>
      </c>
    </row>
    <row r="329" spans="1:3" x14ac:dyDescent="0.2">
      <c r="A329" s="1">
        <v>44741</v>
      </c>
      <c r="B329">
        <v>229.44875000000002</v>
      </c>
      <c r="C329">
        <v>18.309999999999999</v>
      </c>
    </row>
    <row r="330" spans="1:3" x14ac:dyDescent="0.2">
      <c r="A330" s="1">
        <v>44740</v>
      </c>
      <c r="B330">
        <v>228.99414999999999</v>
      </c>
      <c r="C330">
        <v>18.45</v>
      </c>
    </row>
    <row r="331" spans="1:3" x14ac:dyDescent="0.2">
      <c r="A331" s="1">
        <v>44739</v>
      </c>
      <c r="B331">
        <v>230.07065</v>
      </c>
      <c r="C331">
        <v>18.36</v>
      </c>
    </row>
    <row r="332" spans="1:3" x14ac:dyDescent="0.2">
      <c r="A332" s="1">
        <v>44736</v>
      </c>
      <c r="B332">
        <v>230.93284999999997</v>
      </c>
      <c r="C332">
        <v>18.32</v>
      </c>
    </row>
    <row r="333" spans="1:3" x14ac:dyDescent="0.2">
      <c r="A333" s="1">
        <v>44735</v>
      </c>
      <c r="B333">
        <v>227.82895000000002</v>
      </c>
      <c r="C333" t="e">
        <v>#N/A</v>
      </c>
    </row>
    <row r="334" spans="1:3" x14ac:dyDescent="0.2">
      <c r="A334" s="1">
        <v>44734</v>
      </c>
      <c r="B334">
        <v>225.88805000000002</v>
      </c>
      <c r="C334">
        <v>18.09</v>
      </c>
    </row>
    <row r="335" spans="1:3" x14ac:dyDescent="0.2">
      <c r="A335" s="1">
        <v>44733</v>
      </c>
      <c r="B335">
        <v>225.85320000000002</v>
      </c>
      <c r="C335">
        <v>18.12</v>
      </c>
    </row>
    <row r="336" spans="1:3" x14ac:dyDescent="0.2">
      <c r="A336" s="1">
        <v>44732</v>
      </c>
      <c r="B336">
        <v>224.09109999999998</v>
      </c>
      <c r="C336">
        <v>18</v>
      </c>
    </row>
    <row r="337" spans="1:3" x14ac:dyDescent="0.2">
      <c r="A337" s="1">
        <v>44729</v>
      </c>
      <c r="B337">
        <v>224.72185000000002</v>
      </c>
      <c r="C337">
        <v>18.079999999999998</v>
      </c>
    </row>
    <row r="338" spans="1:3" x14ac:dyDescent="0.2">
      <c r="A338" s="1">
        <v>44728</v>
      </c>
      <c r="B338">
        <v>224.44204999999999</v>
      </c>
      <c r="C338">
        <v>18</v>
      </c>
    </row>
    <row r="339" spans="1:3" x14ac:dyDescent="0.2">
      <c r="A339" s="1">
        <v>44727</v>
      </c>
      <c r="B339">
        <v>228.60565</v>
      </c>
      <c r="C339">
        <v>18.25</v>
      </c>
    </row>
    <row r="340" spans="1:3" x14ac:dyDescent="0.2">
      <c r="A340" s="1">
        <v>44726</v>
      </c>
      <c r="B340">
        <v>226.4237</v>
      </c>
      <c r="C340">
        <v>18.21</v>
      </c>
    </row>
    <row r="341" spans="1:3" x14ac:dyDescent="0.2">
      <c r="A341" s="1">
        <v>44725</v>
      </c>
      <c r="B341">
        <v>227.79755</v>
      </c>
      <c r="C341">
        <v>18.309999999999999</v>
      </c>
    </row>
    <row r="342" spans="1:3" x14ac:dyDescent="0.2">
      <c r="A342" s="1">
        <v>44722</v>
      </c>
      <c r="B342">
        <v>232.43905000000001</v>
      </c>
      <c r="C342">
        <v>18.559999999999999</v>
      </c>
    </row>
    <row r="343" spans="1:3" x14ac:dyDescent="0.2">
      <c r="A343" s="1">
        <v>44721</v>
      </c>
      <c r="B343">
        <v>235.46729999999999</v>
      </c>
      <c r="C343">
        <v>18.8</v>
      </c>
    </row>
    <row r="344" spans="1:3" x14ac:dyDescent="0.2">
      <c r="A344" s="1">
        <v>44720</v>
      </c>
      <c r="B344">
        <v>237.64595</v>
      </c>
      <c r="C344">
        <v>18.84</v>
      </c>
    </row>
    <row r="345" spans="1:3" x14ac:dyDescent="0.2">
      <c r="A345" s="1">
        <v>44719</v>
      </c>
      <c r="B345">
        <v>239.2775</v>
      </c>
      <c r="C345">
        <v>18.82</v>
      </c>
    </row>
    <row r="346" spans="1:3" x14ac:dyDescent="0.2">
      <c r="A346" s="1">
        <v>44718</v>
      </c>
      <c r="B346">
        <v>238.1576</v>
      </c>
      <c r="C346" t="e">
        <v>#N/A</v>
      </c>
    </row>
    <row r="347" spans="1:3" x14ac:dyDescent="0.2">
      <c r="A347" s="1">
        <v>44715</v>
      </c>
      <c r="B347">
        <v>238.26310000000001</v>
      </c>
      <c r="C347">
        <v>18.86</v>
      </c>
    </row>
    <row r="348" spans="1:3" x14ac:dyDescent="0.2">
      <c r="A348" s="1">
        <v>44714</v>
      </c>
      <c r="B348">
        <v>240.065</v>
      </c>
      <c r="C348">
        <v>18.850000000000001</v>
      </c>
    </row>
    <row r="349" spans="1:3" x14ac:dyDescent="0.2">
      <c r="A349" s="1">
        <v>44713</v>
      </c>
      <c r="B349">
        <v>238.58024999999998</v>
      </c>
      <c r="C349">
        <v>19.010000000000002</v>
      </c>
    </row>
    <row r="350" spans="1:3" x14ac:dyDescent="0.2">
      <c r="A350" s="1">
        <v>44712</v>
      </c>
      <c r="B350">
        <v>239.2801</v>
      </c>
      <c r="C350">
        <v>18.95</v>
      </c>
    </row>
    <row r="351" spans="1:3" x14ac:dyDescent="0.2">
      <c r="A351" s="1">
        <v>44711</v>
      </c>
      <c r="B351">
        <v>240.06164999999999</v>
      </c>
      <c r="C351">
        <v>19.010000000000002</v>
      </c>
    </row>
    <row r="352" spans="1:3" x14ac:dyDescent="0.2">
      <c r="A352" s="1">
        <v>44708</v>
      </c>
      <c r="B352">
        <v>240.48455000000001</v>
      </c>
      <c r="C352">
        <v>18.97</v>
      </c>
    </row>
    <row r="353" spans="1:3" x14ac:dyDescent="0.2">
      <c r="A353" s="1">
        <v>44707</v>
      </c>
      <c r="B353">
        <v>237.47569999999999</v>
      </c>
      <c r="C353" t="e">
        <v>#N/A</v>
      </c>
    </row>
    <row r="354" spans="1:3" x14ac:dyDescent="0.2">
      <c r="A354" s="1">
        <v>44706</v>
      </c>
      <c r="B354">
        <v>235.93965</v>
      </c>
      <c r="C354">
        <v>18.73</v>
      </c>
    </row>
    <row r="355" spans="1:3" x14ac:dyDescent="0.2">
      <c r="A355" s="1">
        <v>44705</v>
      </c>
      <c r="B355">
        <v>234.26515000000001</v>
      </c>
      <c r="C355">
        <v>18.600000000000001</v>
      </c>
    </row>
    <row r="356" spans="1:3" x14ac:dyDescent="0.2">
      <c r="A356" s="1">
        <v>44704</v>
      </c>
      <c r="B356">
        <v>235.54079999999999</v>
      </c>
      <c r="C356">
        <v>18.72</v>
      </c>
    </row>
    <row r="357" spans="1:3" x14ac:dyDescent="0.2">
      <c r="A357" s="1">
        <v>44701</v>
      </c>
      <c r="B357">
        <v>234.94195000000002</v>
      </c>
      <c r="C357">
        <v>18.8</v>
      </c>
    </row>
    <row r="358" spans="1:3" x14ac:dyDescent="0.2">
      <c r="A358" s="1">
        <v>44700</v>
      </c>
      <c r="B358">
        <v>234.20994999999999</v>
      </c>
      <c r="C358">
        <v>18.71</v>
      </c>
    </row>
    <row r="359" spans="1:3" x14ac:dyDescent="0.2">
      <c r="A359" s="1">
        <v>44699</v>
      </c>
      <c r="B359">
        <v>235.61484999999999</v>
      </c>
      <c r="C359">
        <v>18.920000000000002</v>
      </c>
    </row>
    <row r="360" spans="1:3" x14ac:dyDescent="0.2">
      <c r="A360" s="1">
        <v>44698</v>
      </c>
      <c r="B360">
        <v>239.06094999999999</v>
      </c>
      <c r="C360">
        <v>18.97</v>
      </c>
    </row>
    <row r="361" spans="1:3" x14ac:dyDescent="0.2">
      <c r="A361" s="1">
        <v>44697</v>
      </c>
      <c r="B361">
        <v>238.65620000000001</v>
      </c>
      <c r="C361">
        <v>18.940000000000001</v>
      </c>
    </row>
    <row r="362" spans="1:3" x14ac:dyDescent="0.2">
      <c r="A362" s="1">
        <v>44694</v>
      </c>
      <c r="B362">
        <v>239.01679999999999</v>
      </c>
      <c r="C362">
        <v>19.03</v>
      </c>
    </row>
    <row r="363" spans="1:3" x14ac:dyDescent="0.2">
      <c r="A363" s="1">
        <v>44693</v>
      </c>
      <c r="B363">
        <v>236.07195000000002</v>
      </c>
      <c r="C363">
        <v>18.829999999999998</v>
      </c>
    </row>
    <row r="364" spans="1:3" x14ac:dyDescent="0.2">
      <c r="A364" s="1">
        <v>44692</v>
      </c>
      <c r="B364">
        <v>234.64814999999999</v>
      </c>
      <c r="C364">
        <v>18.899999999999999</v>
      </c>
    </row>
    <row r="365" spans="1:3" x14ac:dyDescent="0.2">
      <c r="A365" s="1">
        <v>44691</v>
      </c>
      <c r="B365">
        <v>235.65594999999999</v>
      </c>
      <c r="C365">
        <v>18.93</v>
      </c>
    </row>
    <row r="366" spans="1:3" x14ac:dyDescent="0.2">
      <c r="A366" s="1">
        <v>44690</v>
      </c>
      <c r="B366">
        <v>235.24265</v>
      </c>
      <c r="C366" t="e">
        <v>#N/A</v>
      </c>
    </row>
    <row r="367" spans="1:3" x14ac:dyDescent="0.2">
      <c r="A367" s="1">
        <v>44687</v>
      </c>
      <c r="B367">
        <v>238.7158</v>
      </c>
      <c r="C367">
        <v>18.95</v>
      </c>
    </row>
    <row r="368" spans="1:3" x14ac:dyDescent="0.2">
      <c r="A368" s="1">
        <v>44686</v>
      </c>
      <c r="B368">
        <v>240.91055</v>
      </c>
      <c r="C368">
        <v>19.34</v>
      </c>
    </row>
    <row r="369" spans="1:3" x14ac:dyDescent="0.2">
      <c r="A369" s="1">
        <v>44685</v>
      </c>
      <c r="B369">
        <v>245.01319999999998</v>
      </c>
      <c r="C369">
        <v>19.27</v>
      </c>
    </row>
    <row r="370" spans="1:3" x14ac:dyDescent="0.2">
      <c r="A370" s="1">
        <v>44684</v>
      </c>
      <c r="B370">
        <v>242.35449999999997</v>
      </c>
      <c r="C370">
        <v>19.29</v>
      </c>
    </row>
    <row r="371" spans="1:3" x14ac:dyDescent="0.2">
      <c r="A371" s="1">
        <v>44683</v>
      </c>
      <c r="B371">
        <v>241.83435</v>
      </c>
      <c r="C371">
        <v>19.3</v>
      </c>
    </row>
    <row r="372" spans="1:3" x14ac:dyDescent="0.2">
      <c r="A372" s="1">
        <v>44680</v>
      </c>
      <c r="B372">
        <v>241.83974999999998</v>
      </c>
      <c r="C372">
        <v>19.53</v>
      </c>
    </row>
    <row r="373" spans="1:3" x14ac:dyDescent="0.2">
      <c r="A373" s="1">
        <v>44679</v>
      </c>
      <c r="B373">
        <v>245.83140000000003</v>
      </c>
      <c r="C373">
        <v>19.41</v>
      </c>
    </row>
    <row r="374" spans="1:3" x14ac:dyDescent="0.2">
      <c r="A374" s="1">
        <v>44678</v>
      </c>
      <c r="B374">
        <v>243.44695000000002</v>
      </c>
      <c r="C374">
        <v>19.399999999999999</v>
      </c>
    </row>
    <row r="375" spans="1:3" x14ac:dyDescent="0.2">
      <c r="A375" s="1">
        <v>44677</v>
      </c>
      <c r="B375">
        <v>242.17165</v>
      </c>
      <c r="C375">
        <v>19.329999999999998</v>
      </c>
    </row>
    <row r="376" spans="1:3" x14ac:dyDescent="0.2">
      <c r="A376" s="1">
        <v>44676</v>
      </c>
      <c r="B376">
        <v>244.32380000000001</v>
      </c>
      <c r="C376">
        <v>19.25</v>
      </c>
    </row>
    <row r="377" spans="1:3" x14ac:dyDescent="0.2">
      <c r="A377" s="1">
        <v>44673</v>
      </c>
      <c r="B377">
        <v>243.24870000000001</v>
      </c>
      <c r="C377">
        <v>19.440000000000001</v>
      </c>
    </row>
    <row r="378" spans="1:3" x14ac:dyDescent="0.2">
      <c r="A378" s="1">
        <v>44672</v>
      </c>
      <c r="B378">
        <v>246.22795000000002</v>
      </c>
      <c r="C378">
        <v>19.690000000000001</v>
      </c>
    </row>
    <row r="379" spans="1:3" x14ac:dyDescent="0.2">
      <c r="A379" s="1">
        <v>44671</v>
      </c>
      <c r="B379">
        <v>247.96375</v>
      </c>
      <c r="C379">
        <v>19.61</v>
      </c>
    </row>
    <row r="380" spans="1:3" x14ac:dyDescent="0.2">
      <c r="A380" s="1">
        <v>44670</v>
      </c>
      <c r="B380">
        <v>248.16145</v>
      </c>
      <c r="C380">
        <v>19.53</v>
      </c>
    </row>
    <row r="381" spans="1:3" x14ac:dyDescent="0.2">
      <c r="A381" s="1">
        <v>44669</v>
      </c>
      <c r="B381">
        <v>247.11484999999999</v>
      </c>
      <c r="C381" t="e">
        <v>#N/A</v>
      </c>
    </row>
    <row r="382" spans="1:3" x14ac:dyDescent="0.2">
      <c r="A382" s="1">
        <v>44666</v>
      </c>
      <c r="B382">
        <v>247.78250000000003</v>
      </c>
      <c r="C382" t="e">
        <v>#N/A</v>
      </c>
    </row>
    <row r="383" spans="1:3" x14ac:dyDescent="0.2">
      <c r="A383" s="1">
        <v>44665</v>
      </c>
      <c r="B383">
        <v>247.82985000000002</v>
      </c>
      <c r="C383">
        <v>19.62</v>
      </c>
    </row>
    <row r="384" spans="1:3" x14ac:dyDescent="0.2">
      <c r="A384" s="1">
        <v>44664</v>
      </c>
      <c r="B384">
        <v>248.51325000000003</v>
      </c>
      <c r="C384">
        <v>19.54</v>
      </c>
    </row>
    <row r="385" spans="1:3" x14ac:dyDescent="0.2">
      <c r="A385" s="1">
        <v>44663</v>
      </c>
      <c r="B385">
        <v>246.88574999999997</v>
      </c>
      <c r="C385">
        <v>19.62</v>
      </c>
    </row>
    <row r="386" spans="1:3" x14ac:dyDescent="0.2">
      <c r="A386" s="1">
        <v>44662</v>
      </c>
      <c r="B386">
        <v>247.00709999999998</v>
      </c>
      <c r="C386">
        <v>19.600000000000001</v>
      </c>
    </row>
    <row r="387" spans="1:3" x14ac:dyDescent="0.2">
      <c r="A387" s="1">
        <v>44659</v>
      </c>
      <c r="B387">
        <v>249.64895000000001</v>
      </c>
      <c r="C387">
        <v>19.7</v>
      </c>
    </row>
    <row r="388" spans="1:3" x14ac:dyDescent="0.2">
      <c r="A388" s="1">
        <v>44658</v>
      </c>
      <c r="B388">
        <v>249.5566</v>
      </c>
      <c r="C388">
        <v>19.68</v>
      </c>
    </row>
    <row r="389" spans="1:3" x14ac:dyDescent="0.2">
      <c r="A389" s="1">
        <v>44657</v>
      </c>
      <c r="B389">
        <v>249.49695000000003</v>
      </c>
      <c r="C389">
        <v>19.63</v>
      </c>
    </row>
    <row r="390" spans="1:3" x14ac:dyDescent="0.2">
      <c r="A390" s="1">
        <v>44656</v>
      </c>
      <c r="B390">
        <v>251.30019999999999</v>
      </c>
      <c r="C390">
        <v>19.850000000000001</v>
      </c>
    </row>
    <row r="391" spans="1:3" x14ac:dyDescent="0.2">
      <c r="A391" s="1">
        <v>44655</v>
      </c>
      <c r="B391">
        <v>252.74535000000003</v>
      </c>
      <c r="C391">
        <v>19.82</v>
      </c>
    </row>
    <row r="392" spans="1:3" x14ac:dyDescent="0.2">
      <c r="A392" s="1">
        <v>44652</v>
      </c>
      <c r="B392">
        <v>250.97584999999998</v>
      </c>
      <c r="C392">
        <v>19.72</v>
      </c>
    </row>
    <row r="393" spans="1:3" x14ac:dyDescent="0.2">
      <c r="A393" s="1">
        <v>44651</v>
      </c>
      <c r="B393">
        <v>249.85325</v>
      </c>
      <c r="C393">
        <v>19.78</v>
      </c>
    </row>
    <row r="394" spans="1:3" x14ac:dyDescent="0.2">
      <c r="A394" s="1">
        <v>44650</v>
      </c>
      <c r="B394">
        <v>251.11705000000001</v>
      </c>
      <c r="C394">
        <v>19.72</v>
      </c>
    </row>
    <row r="395" spans="1:3" x14ac:dyDescent="0.2">
      <c r="A395" s="1">
        <v>44649</v>
      </c>
      <c r="B395">
        <v>252.35455000000002</v>
      </c>
      <c r="C395">
        <v>19.760000000000002</v>
      </c>
    </row>
    <row r="396" spans="1:3" x14ac:dyDescent="0.2">
      <c r="A396" s="1">
        <v>44648</v>
      </c>
      <c r="B396">
        <v>251.68964999999997</v>
      </c>
      <c r="C396">
        <v>19.77</v>
      </c>
    </row>
    <row r="397" spans="1:3" x14ac:dyDescent="0.2">
      <c r="A397" s="1">
        <v>44645</v>
      </c>
      <c r="B397">
        <v>250.88234999999997</v>
      </c>
      <c r="C397">
        <v>19.71</v>
      </c>
    </row>
    <row r="398" spans="1:3" x14ac:dyDescent="0.2">
      <c r="A398" s="1">
        <v>44644</v>
      </c>
      <c r="B398">
        <v>250.71535</v>
      </c>
      <c r="C398">
        <v>19.66</v>
      </c>
    </row>
    <row r="399" spans="1:3" x14ac:dyDescent="0.2">
      <c r="A399" s="1">
        <v>44643</v>
      </c>
      <c r="B399">
        <v>249.69884999999999</v>
      </c>
      <c r="C399">
        <v>19.7</v>
      </c>
    </row>
    <row r="400" spans="1:3" x14ac:dyDescent="0.2">
      <c r="A400" s="1">
        <v>44642</v>
      </c>
      <c r="B400">
        <v>250.40209999999999</v>
      </c>
      <c r="C400">
        <v>19.75</v>
      </c>
    </row>
    <row r="401" spans="1:3" x14ac:dyDescent="0.2">
      <c r="A401" s="1">
        <v>44641</v>
      </c>
      <c r="B401">
        <v>249.0462</v>
      </c>
      <c r="C401">
        <v>19.690000000000001</v>
      </c>
    </row>
    <row r="402" spans="1:3" x14ac:dyDescent="0.2">
      <c r="A402" s="1">
        <v>44638</v>
      </c>
      <c r="B402">
        <v>249.72834999999998</v>
      </c>
      <c r="C402">
        <v>19.670000000000002</v>
      </c>
    </row>
    <row r="403" spans="1:3" x14ac:dyDescent="0.2">
      <c r="A403" s="1">
        <v>44637</v>
      </c>
      <c r="B403">
        <v>247.4008</v>
      </c>
      <c r="C403">
        <v>19.5</v>
      </c>
    </row>
    <row r="404" spans="1:3" x14ac:dyDescent="0.2">
      <c r="A404" s="1">
        <v>44636</v>
      </c>
      <c r="B404">
        <v>246.64960000000002</v>
      </c>
      <c r="C404">
        <v>19.55</v>
      </c>
    </row>
    <row r="405" spans="1:3" x14ac:dyDescent="0.2">
      <c r="A405" s="1">
        <v>44635</v>
      </c>
      <c r="B405">
        <v>243.62195</v>
      </c>
      <c r="C405">
        <v>19.329999999999998</v>
      </c>
    </row>
    <row r="406" spans="1:3" x14ac:dyDescent="0.2">
      <c r="A406" s="1">
        <v>44634</v>
      </c>
      <c r="B406">
        <v>241.70189999999999</v>
      </c>
      <c r="C406">
        <v>19.39</v>
      </c>
    </row>
    <row r="407" spans="1:3" x14ac:dyDescent="0.2">
      <c r="A407" s="1">
        <v>44631</v>
      </c>
      <c r="B407">
        <v>243.1754</v>
      </c>
      <c r="C407">
        <v>19.37</v>
      </c>
    </row>
    <row r="408" spans="1:3" x14ac:dyDescent="0.2">
      <c r="A408" s="1">
        <v>44630</v>
      </c>
      <c r="B408">
        <v>244.07849999999999</v>
      </c>
      <c r="C408">
        <v>19.3</v>
      </c>
    </row>
    <row r="409" spans="1:3" x14ac:dyDescent="0.2">
      <c r="A409" s="1">
        <v>44629</v>
      </c>
      <c r="B409">
        <v>244.67435</v>
      </c>
      <c r="C409">
        <v>19.29</v>
      </c>
    </row>
    <row r="410" spans="1:3" x14ac:dyDescent="0.2">
      <c r="A410" s="1">
        <v>44628</v>
      </c>
      <c r="B410">
        <v>243.13709999999998</v>
      </c>
      <c r="C410">
        <v>19.25</v>
      </c>
    </row>
    <row r="411" spans="1:3" x14ac:dyDescent="0.2">
      <c r="A411" s="1">
        <v>44627</v>
      </c>
      <c r="B411">
        <v>244.87785</v>
      </c>
      <c r="C411">
        <v>19.46</v>
      </c>
    </row>
    <row r="412" spans="1:3" x14ac:dyDescent="0.2">
      <c r="A412" s="1">
        <v>44624</v>
      </c>
      <c r="B412">
        <v>248.33165000000002</v>
      </c>
      <c r="C412">
        <v>19.54</v>
      </c>
    </row>
    <row r="413" spans="1:3" x14ac:dyDescent="0.2">
      <c r="A413" s="1">
        <v>44623</v>
      </c>
      <c r="B413">
        <v>248.2516</v>
      </c>
      <c r="C413">
        <v>19.59</v>
      </c>
    </row>
    <row r="414" spans="1:3" x14ac:dyDescent="0.2">
      <c r="A414" s="1">
        <v>44622</v>
      </c>
      <c r="B414">
        <v>249.1729</v>
      </c>
      <c r="C414">
        <v>19.55</v>
      </c>
    </row>
    <row r="415" spans="1:3" x14ac:dyDescent="0.2">
      <c r="A415" s="1">
        <v>44621</v>
      </c>
      <c r="B415">
        <v>247.47365000000002</v>
      </c>
      <c r="C415">
        <v>19.5</v>
      </c>
    </row>
    <row r="416" spans="1:3" x14ac:dyDescent="0.2">
      <c r="A416" s="1">
        <v>44620</v>
      </c>
      <c r="B416">
        <v>247.71494999999999</v>
      </c>
      <c r="C416">
        <v>19.399999999999999</v>
      </c>
    </row>
    <row r="417" spans="1:3" x14ac:dyDescent="0.2">
      <c r="A417" s="1">
        <v>44617</v>
      </c>
      <c r="B417">
        <v>247.18344999999999</v>
      </c>
      <c r="C417">
        <v>19.25</v>
      </c>
    </row>
    <row r="418" spans="1:3" x14ac:dyDescent="0.2">
      <c r="A418" s="1">
        <v>44616</v>
      </c>
      <c r="B418">
        <v>245.40355</v>
      </c>
      <c r="C418">
        <v>19.079999999999998</v>
      </c>
    </row>
    <row r="419" spans="1:3" x14ac:dyDescent="0.2">
      <c r="A419" s="1">
        <v>44615</v>
      </c>
      <c r="B419">
        <v>243.02564999999998</v>
      </c>
      <c r="C419">
        <v>19.22</v>
      </c>
    </row>
    <row r="420" spans="1:3" x14ac:dyDescent="0.2">
      <c r="A420" s="1">
        <v>44614</v>
      </c>
      <c r="B420">
        <v>244.94305000000003</v>
      </c>
      <c r="C420">
        <v>19.239999999999998</v>
      </c>
    </row>
    <row r="421" spans="1:3" x14ac:dyDescent="0.2">
      <c r="A421" s="1">
        <v>44613</v>
      </c>
      <c r="B421">
        <v>246.255</v>
      </c>
      <c r="C421">
        <v>19.25</v>
      </c>
    </row>
    <row r="422" spans="1:3" x14ac:dyDescent="0.2">
      <c r="A422" s="1">
        <v>44610</v>
      </c>
      <c r="B422">
        <v>246.57745</v>
      </c>
      <c r="C422">
        <v>19.350000000000001</v>
      </c>
    </row>
    <row r="423" spans="1:3" x14ac:dyDescent="0.2">
      <c r="A423" s="1">
        <v>44609</v>
      </c>
      <c r="B423">
        <v>247.23059999999998</v>
      </c>
      <c r="C423">
        <v>19.37</v>
      </c>
    </row>
    <row r="424" spans="1:3" x14ac:dyDescent="0.2">
      <c r="A424" s="1">
        <v>44608</v>
      </c>
      <c r="B424">
        <v>249.40270000000001</v>
      </c>
      <c r="C424">
        <v>19.37</v>
      </c>
    </row>
    <row r="425" spans="1:3" x14ac:dyDescent="0.2">
      <c r="A425" s="1">
        <v>44607</v>
      </c>
      <c r="B425">
        <v>249.08589999999998</v>
      </c>
      <c r="C425">
        <v>19.43</v>
      </c>
    </row>
    <row r="426" spans="1:3" x14ac:dyDescent="0.2">
      <c r="A426" s="1">
        <v>44606</v>
      </c>
      <c r="B426">
        <v>247.91075000000001</v>
      </c>
      <c r="C426">
        <v>19.34</v>
      </c>
    </row>
    <row r="427" spans="1:3" x14ac:dyDescent="0.2">
      <c r="A427" s="1">
        <v>44603</v>
      </c>
      <c r="B427">
        <v>248.34174999999999</v>
      </c>
      <c r="C427">
        <v>19.46</v>
      </c>
    </row>
    <row r="428" spans="1:3" x14ac:dyDescent="0.2">
      <c r="A428" s="1">
        <v>44602</v>
      </c>
      <c r="B428">
        <v>249.55214999999998</v>
      </c>
      <c r="C428">
        <v>19.57</v>
      </c>
    </row>
    <row r="429" spans="1:3" x14ac:dyDescent="0.2">
      <c r="A429" s="1">
        <v>44601</v>
      </c>
      <c r="B429">
        <v>252.29515000000001</v>
      </c>
      <c r="C429">
        <v>19.600000000000001</v>
      </c>
    </row>
    <row r="430" spans="1:3" x14ac:dyDescent="0.2">
      <c r="A430" s="1">
        <v>44600</v>
      </c>
      <c r="B430">
        <v>250.10174999999998</v>
      </c>
      <c r="C430">
        <v>19.41</v>
      </c>
    </row>
    <row r="431" spans="1:3" x14ac:dyDescent="0.2">
      <c r="A431" s="1">
        <v>44599</v>
      </c>
      <c r="B431">
        <v>249.28784999999999</v>
      </c>
      <c r="C431">
        <v>19.45</v>
      </c>
    </row>
    <row r="432" spans="1:3" x14ac:dyDescent="0.2">
      <c r="A432" s="1">
        <v>44596</v>
      </c>
      <c r="B432">
        <v>249.55144999999999</v>
      </c>
      <c r="C432">
        <v>19.48</v>
      </c>
    </row>
    <row r="433" spans="1:3" x14ac:dyDescent="0.2">
      <c r="A433" s="1">
        <v>44595</v>
      </c>
      <c r="B433">
        <v>249.98714999999999</v>
      </c>
      <c r="C433">
        <v>19.63</v>
      </c>
    </row>
    <row r="434" spans="1:3" x14ac:dyDescent="0.2">
      <c r="A434" s="1">
        <v>44594</v>
      </c>
      <c r="B434">
        <v>254.68260000000001</v>
      </c>
      <c r="C434">
        <v>19.78</v>
      </c>
    </row>
    <row r="435" spans="1:3" x14ac:dyDescent="0.2">
      <c r="A435" s="1">
        <v>44593</v>
      </c>
      <c r="B435">
        <v>253.91614999999999</v>
      </c>
      <c r="C435">
        <v>19.72</v>
      </c>
    </row>
    <row r="436" spans="1:3" x14ac:dyDescent="0.2">
      <c r="A436" s="1">
        <v>44592</v>
      </c>
      <c r="B436">
        <v>253.25085000000001</v>
      </c>
      <c r="C436">
        <v>19.7</v>
      </c>
    </row>
    <row r="437" spans="1:3" x14ac:dyDescent="0.2">
      <c r="A437" s="1">
        <v>44589</v>
      </c>
      <c r="B437">
        <v>251.53630000000001</v>
      </c>
      <c r="C437">
        <v>19.47</v>
      </c>
    </row>
    <row r="438" spans="1:3" x14ac:dyDescent="0.2">
      <c r="A438" s="1">
        <v>44588</v>
      </c>
      <c r="B438">
        <v>249.44329999999999</v>
      </c>
      <c r="C438">
        <v>19.690000000000001</v>
      </c>
    </row>
    <row r="439" spans="1:3" x14ac:dyDescent="0.2">
      <c r="A439" s="1">
        <v>44587</v>
      </c>
      <c r="B439">
        <v>248.88279999999997</v>
      </c>
      <c r="C439">
        <v>19.690000000000001</v>
      </c>
    </row>
    <row r="440" spans="1:3" x14ac:dyDescent="0.2">
      <c r="A440" s="1">
        <v>44586</v>
      </c>
      <c r="B440">
        <v>249.14265</v>
      </c>
      <c r="C440">
        <v>19.47</v>
      </c>
    </row>
    <row r="441" spans="1:3" x14ac:dyDescent="0.2">
      <c r="A441" s="1">
        <v>44585</v>
      </c>
      <c r="B441">
        <v>250.19595000000001</v>
      </c>
      <c r="C441">
        <v>19.47</v>
      </c>
    </row>
    <row r="442" spans="1:3" x14ac:dyDescent="0.2">
      <c r="A442" s="1">
        <v>44582</v>
      </c>
      <c r="B442">
        <v>250.62235000000001</v>
      </c>
      <c r="C442">
        <v>19.690000000000001</v>
      </c>
    </row>
    <row r="443" spans="1:3" x14ac:dyDescent="0.2">
      <c r="A443" s="1">
        <v>44581</v>
      </c>
      <c r="B443">
        <v>252.90645000000001</v>
      </c>
      <c r="C443">
        <v>19.920000000000002</v>
      </c>
    </row>
    <row r="444" spans="1:3" x14ac:dyDescent="0.2">
      <c r="A444" s="1">
        <v>44580</v>
      </c>
      <c r="B444">
        <v>253.55850000000001</v>
      </c>
      <c r="C444">
        <v>19.95</v>
      </c>
    </row>
    <row r="445" spans="1:3" x14ac:dyDescent="0.2">
      <c r="A445" s="1">
        <v>44579</v>
      </c>
      <c r="B445">
        <v>254.65674999999999</v>
      </c>
      <c r="C445">
        <v>19.88</v>
      </c>
    </row>
    <row r="446" spans="1:3" x14ac:dyDescent="0.2">
      <c r="A446" s="1">
        <v>44578</v>
      </c>
      <c r="B446">
        <v>256.61430000000001</v>
      </c>
      <c r="C446">
        <v>20.02</v>
      </c>
    </row>
    <row r="447" spans="1:3" x14ac:dyDescent="0.2">
      <c r="A447" s="1">
        <v>44575</v>
      </c>
      <c r="B447">
        <v>256.19060000000002</v>
      </c>
      <c r="C447">
        <v>19.989999999999998</v>
      </c>
    </row>
    <row r="448" spans="1:3" x14ac:dyDescent="0.2">
      <c r="A448" s="1">
        <v>44574</v>
      </c>
      <c r="B448">
        <v>256.65435000000002</v>
      </c>
      <c r="C448">
        <v>20.14</v>
      </c>
    </row>
    <row r="449" spans="1:3" x14ac:dyDescent="0.2">
      <c r="A449" s="1">
        <v>44573</v>
      </c>
      <c r="B449">
        <v>258.41430000000003</v>
      </c>
      <c r="C449">
        <v>20.18</v>
      </c>
    </row>
    <row r="450" spans="1:3" x14ac:dyDescent="0.2">
      <c r="A450" s="1">
        <v>44572</v>
      </c>
      <c r="B450">
        <v>258.39654999999999</v>
      </c>
      <c r="C450">
        <v>20.05</v>
      </c>
    </row>
    <row r="451" spans="1:3" x14ac:dyDescent="0.2">
      <c r="A451" s="1">
        <v>44571</v>
      </c>
      <c r="B451">
        <v>257.37365</v>
      </c>
      <c r="C451">
        <v>20</v>
      </c>
    </row>
    <row r="452" spans="1:3" x14ac:dyDescent="0.2">
      <c r="A452" s="1">
        <v>44568</v>
      </c>
      <c r="B452">
        <v>257.59500000000003</v>
      </c>
      <c r="C452">
        <v>20.239999999999998</v>
      </c>
    </row>
    <row r="453" spans="1:3" x14ac:dyDescent="0.2">
      <c r="A453" s="1">
        <v>44567</v>
      </c>
      <c r="B453">
        <v>258.77139999999997</v>
      </c>
      <c r="C453">
        <v>20.23</v>
      </c>
    </row>
    <row r="454" spans="1:3" x14ac:dyDescent="0.2">
      <c r="A454" s="1">
        <v>44566</v>
      </c>
      <c r="B454">
        <v>259.33210000000003</v>
      </c>
      <c r="C454">
        <v>20.49</v>
      </c>
    </row>
    <row r="455" spans="1:3" x14ac:dyDescent="0.2">
      <c r="A455" s="1">
        <v>44565</v>
      </c>
      <c r="B455">
        <v>261.87509999999997</v>
      </c>
      <c r="C455">
        <v>20.58</v>
      </c>
    </row>
    <row r="456" spans="1:3" x14ac:dyDescent="0.2">
      <c r="A456" s="1">
        <v>44564</v>
      </c>
      <c r="B456">
        <v>261.93359999999996</v>
      </c>
      <c r="C456">
        <v>20.51</v>
      </c>
    </row>
    <row r="457" spans="1:3" x14ac:dyDescent="0.2">
      <c r="A457" s="1">
        <v>44561</v>
      </c>
      <c r="B457">
        <v>260.94225</v>
      </c>
      <c r="C457">
        <v>20.51</v>
      </c>
    </row>
    <row r="458" spans="1:3" x14ac:dyDescent="0.2">
      <c r="A458" s="1">
        <v>44560</v>
      </c>
      <c r="B458">
        <v>261.61865</v>
      </c>
      <c r="C458">
        <v>20.57</v>
      </c>
    </row>
    <row r="459" spans="1:3" x14ac:dyDescent="0.2">
      <c r="A459" s="1">
        <v>44559</v>
      </c>
      <c r="B459">
        <v>261.58370000000002</v>
      </c>
      <c r="C459">
        <v>20.54</v>
      </c>
    </row>
    <row r="460" spans="1:3" x14ac:dyDescent="0.2">
      <c r="A460" s="1">
        <v>44558</v>
      </c>
      <c r="B460">
        <v>262.37540000000001</v>
      </c>
      <c r="C460">
        <v>20.56</v>
      </c>
    </row>
    <row r="461" spans="1:3" x14ac:dyDescent="0.2">
      <c r="A461" s="1">
        <v>44557</v>
      </c>
      <c r="B461">
        <v>262.0145</v>
      </c>
      <c r="C461">
        <v>20.440000000000001</v>
      </c>
    </row>
    <row r="462" spans="1:3" x14ac:dyDescent="0.2">
      <c r="A462" s="1">
        <v>44554</v>
      </c>
      <c r="B462">
        <v>260.44855000000001</v>
      </c>
      <c r="C462" t="e">
        <v>#N/A</v>
      </c>
    </row>
    <row r="463" spans="1:3" x14ac:dyDescent="0.2">
      <c r="A463" s="1">
        <v>44553</v>
      </c>
      <c r="B463">
        <v>260.66435000000001</v>
      </c>
      <c r="C463">
        <v>20.399999999999999</v>
      </c>
    </row>
    <row r="464" spans="1:3" x14ac:dyDescent="0.2">
      <c r="A464" s="1">
        <v>44552</v>
      </c>
      <c r="B464">
        <v>259.69060000000002</v>
      </c>
      <c r="C464">
        <v>20.23</v>
      </c>
    </row>
    <row r="465" spans="1:3" x14ac:dyDescent="0.2">
      <c r="A465" s="1">
        <v>44551</v>
      </c>
      <c r="B465">
        <v>259.03375</v>
      </c>
      <c r="C465">
        <v>20.16</v>
      </c>
    </row>
    <row r="466" spans="1:3" x14ac:dyDescent="0.2">
      <c r="A466" s="1">
        <v>44550</v>
      </c>
      <c r="B466">
        <v>256.68299999999999</v>
      </c>
      <c r="C466">
        <v>20.059999999999999</v>
      </c>
    </row>
    <row r="467" spans="1:3" x14ac:dyDescent="0.2">
      <c r="A467" s="1">
        <v>44547</v>
      </c>
      <c r="B467">
        <v>258.74419999999998</v>
      </c>
      <c r="C467">
        <v>20.260000000000002</v>
      </c>
    </row>
    <row r="468" spans="1:3" x14ac:dyDescent="0.2">
      <c r="A468" s="1">
        <v>44546</v>
      </c>
      <c r="B468">
        <v>259.47559999999999</v>
      </c>
      <c r="C468">
        <v>20.36</v>
      </c>
    </row>
    <row r="469" spans="1:3" x14ac:dyDescent="0.2">
      <c r="A469" s="1">
        <v>44545</v>
      </c>
      <c r="B469">
        <v>260.49115</v>
      </c>
      <c r="C469">
        <v>20.239999999999998</v>
      </c>
    </row>
    <row r="470" spans="1:3" x14ac:dyDescent="0.2">
      <c r="A470" s="1">
        <v>44544</v>
      </c>
      <c r="B470">
        <v>258.65319999999997</v>
      </c>
      <c r="C470">
        <v>20.29</v>
      </c>
    </row>
    <row r="471" spans="1:3" x14ac:dyDescent="0.2">
      <c r="A471" s="1">
        <v>44543</v>
      </c>
      <c r="B471">
        <v>259.82335</v>
      </c>
      <c r="C471">
        <v>20.43</v>
      </c>
    </row>
    <row r="472" spans="1:3" x14ac:dyDescent="0.2">
      <c r="A472" s="1">
        <v>44540</v>
      </c>
      <c r="B472">
        <v>260.40155000000004</v>
      </c>
      <c r="C472">
        <v>20.399999999999999</v>
      </c>
    </row>
    <row r="473" spans="1:3" x14ac:dyDescent="0.2">
      <c r="A473" s="1">
        <v>44539</v>
      </c>
      <c r="B473">
        <v>259.90355</v>
      </c>
      <c r="C473">
        <v>20.43</v>
      </c>
    </row>
    <row r="474" spans="1:3" x14ac:dyDescent="0.2">
      <c r="A474" s="1">
        <v>44538</v>
      </c>
      <c r="B474">
        <v>260.27890000000002</v>
      </c>
      <c r="C474">
        <v>20.440000000000001</v>
      </c>
    </row>
    <row r="475" spans="1:3" x14ac:dyDescent="0.2">
      <c r="A475" s="1">
        <v>44537</v>
      </c>
      <c r="B475">
        <v>261.09090000000003</v>
      </c>
      <c r="C475">
        <v>20.45</v>
      </c>
    </row>
    <row r="476" spans="1:3" x14ac:dyDescent="0.2">
      <c r="A476" s="1">
        <v>44536</v>
      </c>
      <c r="B476">
        <v>257.88220000000001</v>
      </c>
      <c r="C476">
        <v>20.13</v>
      </c>
    </row>
    <row r="477" spans="1:3" x14ac:dyDescent="0.2">
      <c r="A477" s="1">
        <v>44533</v>
      </c>
      <c r="B477">
        <v>256.45150000000001</v>
      </c>
      <c r="C477">
        <v>20.12</v>
      </c>
    </row>
    <row r="478" spans="1:3" x14ac:dyDescent="0.2">
      <c r="A478" s="1">
        <v>44532</v>
      </c>
      <c r="B478">
        <v>256.87574999999998</v>
      </c>
      <c r="C478">
        <v>20.12</v>
      </c>
    </row>
    <row r="479" spans="1:3" x14ac:dyDescent="0.2">
      <c r="A479" s="1">
        <v>44531</v>
      </c>
      <c r="B479">
        <v>255.59370000000001</v>
      </c>
      <c r="C479">
        <v>20.170000000000002</v>
      </c>
    </row>
    <row r="480" spans="1:3" x14ac:dyDescent="0.2">
      <c r="A480" s="1">
        <v>44530</v>
      </c>
      <c r="B480">
        <v>257.17660000000001</v>
      </c>
      <c r="C480">
        <v>20.18</v>
      </c>
    </row>
    <row r="481" spans="1:3" x14ac:dyDescent="0.2">
      <c r="A481" s="1">
        <v>44529</v>
      </c>
      <c r="B481">
        <v>259.17880000000002</v>
      </c>
      <c r="C481">
        <v>20.260000000000002</v>
      </c>
    </row>
    <row r="482" spans="1:3" x14ac:dyDescent="0.2">
      <c r="A482" s="1">
        <v>44526</v>
      </c>
      <c r="B482">
        <v>257.60815000000002</v>
      </c>
      <c r="C482">
        <v>20.239999999999998</v>
      </c>
    </row>
    <row r="483" spans="1:3" x14ac:dyDescent="0.2">
      <c r="A483" s="1">
        <v>44525</v>
      </c>
      <c r="B483">
        <v>261.49144999999999</v>
      </c>
      <c r="C483">
        <v>20.46</v>
      </c>
    </row>
    <row r="484" spans="1:3" x14ac:dyDescent="0.2">
      <c r="A484" s="1">
        <v>44524</v>
      </c>
      <c r="B484">
        <v>261.39580000000001</v>
      </c>
      <c r="C484">
        <v>20.350000000000001</v>
      </c>
    </row>
    <row r="485" spans="1:3" x14ac:dyDescent="0.2">
      <c r="A485" s="1">
        <v>44523</v>
      </c>
      <c r="B485">
        <v>260.42505</v>
      </c>
      <c r="C485">
        <v>20.440000000000001</v>
      </c>
    </row>
    <row r="486" spans="1:3" x14ac:dyDescent="0.2">
      <c r="A486" s="1">
        <v>44522</v>
      </c>
      <c r="B486">
        <v>261.22699999999998</v>
      </c>
      <c r="C486">
        <v>20.62</v>
      </c>
    </row>
    <row r="487" spans="1:3" x14ac:dyDescent="0.2">
      <c r="A487" s="1">
        <v>44519</v>
      </c>
      <c r="B487">
        <v>261.49644999999998</v>
      </c>
      <c r="C487">
        <v>20.55</v>
      </c>
    </row>
    <row r="488" spans="1:3" x14ac:dyDescent="0.2">
      <c r="A488" s="1">
        <v>44518</v>
      </c>
      <c r="B488">
        <v>261.14960000000002</v>
      </c>
      <c r="C488">
        <v>20.440000000000001</v>
      </c>
    </row>
    <row r="489" spans="1:3" x14ac:dyDescent="0.2">
      <c r="A489" s="1">
        <v>44517</v>
      </c>
      <c r="B489">
        <v>261.27719999999999</v>
      </c>
      <c r="C489">
        <v>20.43</v>
      </c>
    </row>
    <row r="490" spans="1:3" x14ac:dyDescent="0.2">
      <c r="A490" s="1">
        <v>44516</v>
      </c>
      <c r="B490">
        <v>261.15174999999999</v>
      </c>
      <c r="C490">
        <v>20.420000000000002</v>
      </c>
    </row>
    <row r="491" spans="1:3" x14ac:dyDescent="0.2">
      <c r="A491" s="1">
        <v>44515</v>
      </c>
      <c r="B491">
        <v>260.09834999999998</v>
      </c>
      <c r="C491">
        <v>20.36</v>
      </c>
    </row>
    <row r="492" spans="1:3" x14ac:dyDescent="0.2">
      <c r="A492" s="1">
        <v>44512</v>
      </c>
      <c r="B492">
        <v>259.8811</v>
      </c>
      <c r="C492">
        <v>20.3</v>
      </c>
    </row>
    <row r="493" spans="1:3" x14ac:dyDescent="0.2">
      <c r="A493" s="1">
        <v>44511</v>
      </c>
      <c r="B493">
        <v>258.64395000000002</v>
      </c>
      <c r="C493">
        <v>20.27</v>
      </c>
    </row>
    <row r="494" spans="1:3" x14ac:dyDescent="0.2">
      <c r="A494" s="1">
        <v>44510</v>
      </c>
      <c r="B494">
        <v>258.12205</v>
      </c>
      <c r="C494">
        <v>20.260000000000002</v>
      </c>
    </row>
    <row r="495" spans="1:3" x14ac:dyDescent="0.2">
      <c r="A495" s="1">
        <v>44509</v>
      </c>
      <c r="B495">
        <v>259.0018</v>
      </c>
      <c r="C495">
        <v>20.22</v>
      </c>
    </row>
    <row r="496" spans="1:3" x14ac:dyDescent="0.2">
      <c r="A496" s="1">
        <v>44508</v>
      </c>
      <c r="B496">
        <v>259.11005</v>
      </c>
      <c r="C496">
        <v>20.29</v>
      </c>
    </row>
    <row r="497" spans="1:3" x14ac:dyDescent="0.2">
      <c r="A497" s="1">
        <v>44505</v>
      </c>
      <c r="B497">
        <v>259.44049999999999</v>
      </c>
      <c r="C497">
        <v>20.329999999999998</v>
      </c>
    </row>
    <row r="498" spans="1:3" x14ac:dyDescent="0.2">
      <c r="A498" s="1">
        <v>44504</v>
      </c>
      <c r="B498">
        <v>258.76204999999999</v>
      </c>
      <c r="C498">
        <v>20.25</v>
      </c>
    </row>
    <row r="499" spans="1:3" x14ac:dyDescent="0.2">
      <c r="A499" s="1">
        <v>44503</v>
      </c>
      <c r="B499">
        <v>257.39850000000001</v>
      </c>
      <c r="C499">
        <v>20.079999999999998</v>
      </c>
    </row>
    <row r="500" spans="1:3" x14ac:dyDescent="0.2">
      <c r="A500" s="1">
        <v>44502</v>
      </c>
      <c r="B500">
        <v>256.81495000000001</v>
      </c>
      <c r="C500">
        <v>20.079999999999998</v>
      </c>
    </row>
    <row r="501" spans="1:3" x14ac:dyDescent="0.2">
      <c r="A501" s="1">
        <v>44501</v>
      </c>
      <c r="B501">
        <v>256.19880000000001</v>
      </c>
      <c r="C501" t="e">
        <v>#N/A</v>
      </c>
    </row>
    <row r="502" spans="1:3" x14ac:dyDescent="0.2">
      <c r="A502" s="1">
        <v>44498</v>
      </c>
      <c r="B502">
        <v>255.76665</v>
      </c>
      <c r="C502">
        <v>19.93</v>
      </c>
    </row>
    <row r="503" spans="1:3" x14ac:dyDescent="0.2">
      <c r="A503" s="1">
        <v>44497</v>
      </c>
      <c r="B503">
        <v>254.91155000000001</v>
      </c>
      <c r="C503">
        <v>19.89</v>
      </c>
    </row>
    <row r="504" spans="1:3" x14ac:dyDescent="0.2">
      <c r="A504" s="1">
        <v>44496</v>
      </c>
      <c r="B504">
        <v>254.79909999999998</v>
      </c>
      <c r="C504">
        <v>19.93</v>
      </c>
    </row>
    <row r="505" spans="1:3" x14ac:dyDescent="0.2">
      <c r="A505" s="1">
        <v>44495</v>
      </c>
      <c r="B505">
        <v>255.08035000000001</v>
      </c>
      <c r="C505">
        <v>19.899999999999999</v>
      </c>
    </row>
    <row r="506" spans="1:3" x14ac:dyDescent="0.2">
      <c r="A506" s="1">
        <v>44494</v>
      </c>
      <c r="B506">
        <v>254.41874999999999</v>
      </c>
      <c r="C506">
        <v>19.78</v>
      </c>
    </row>
    <row r="507" spans="1:3" x14ac:dyDescent="0.2">
      <c r="A507" s="1">
        <v>44491</v>
      </c>
      <c r="B507">
        <v>253.57015000000001</v>
      </c>
      <c r="C507">
        <v>19.78</v>
      </c>
    </row>
    <row r="508" spans="1:3" x14ac:dyDescent="0.2">
      <c r="A508" s="1">
        <v>44490</v>
      </c>
      <c r="B508">
        <v>253.49740000000003</v>
      </c>
      <c r="C508">
        <v>19.690000000000001</v>
      </c>
    </row>
    <row r="509" spans="1:3" x14ac:dyDescent="0.2">
      <c r="A509" s="1">
        <v>44489</v>
      </c>
      <c r="B509">
        <v>253.45384999999999</v>
      </c>
      <c r="C509">
        <v>19.68</v>
      </c>
    </row>
    <row r="510" spans="1:3" x14ac:dyDescent="0.2">
      <c r="A510" s="1">
        <v>44488</v>
      </c>
      <c r="B510">
        <v>253.03199999999998</v>
      </c>
      <c r="C510">
        <v>19.64</v>
      </c>
    </row>
    <row r="511" spans="1:3" x14ac:dyDescent="0.2">
      <c r="A511" s="1">
        <v>44487</v>
      </c>
      <c r="B511">
        <v>252.75835000000001</v>
      </c>
      <c r="C511">
        <v>19.63</v>
      </c>
    </row>
    <row r="512" spans="1:3" x14ac:dyDescent="0.2">
      <c r="A512" s="1">
        <v>44484</v>
      </c>
      <c r="B512">
        <v>252.63305</v>
      </c>
      <c r="C512">
        <v>19.66</v>
      </c>
    </row>
    <row r="513" spans="1:3" x14ac:dyDescent="0.2">
      <c r="A513" s="1">
        <v>44483</v>
      </c>
      <c r="B513">
        <v>251.92405000000002</v>
      </c>
      <c r="C513">
        <v>19.559999999999999</v>
      </c>
    </row>
    <row r="514" spans="1:3" x14ac:dyDescent="0.2">
      <c r="A514" s="1">
        <v>44482</v>
      </c>
      <c r="B514">
        <v>249.85214999999999</v>
      </c>
      <c r="C514">
        <v>19.46</v>
      </c>
    </row>
    <row r="515" spans="1:3" x14ac:dyDescent="0.2">
      <c r="A515" s="1">
        <v>44481</v>
      </c>
      <c r="B515">
        <v>249.26320000000001</v>
      </c>
      <c r="C515">
        <v>19.399999999999999</v>
      </c>
    </row>
    <row r="516" spans="1:3" x14ac:dyDescent="0.2">
      <c r="A516" s="1">
        <v>44480</v>
      </c>
      <c r="B516">
        <v>249.2217</v>
      </c>
      <c r="C516">
        <v>19.45</v>
      </c>
    </row>
    <row r="517" spans="1:3" x14ac:dyDescent="0.2">
      <c r="A517" s="1">
        <v>44477</v>
      </c>
      <c r="B517">
        <v>249.84604999999999</v>
      </c>
      <c r="C517">
        <v>19.489999999999998</v>
      </c>
    </row>
    <row r="518" spans="1:3" x14ac:dyDescent="0.2">
      <c r="A518" s="1">
        <v>44476</v>
      </c>
      <c r="B518">
        <v>250.3802</v>
      </c>
      <c r="C518">
        <v>19.55</v>
      </c>
    </row>
    <row r="519" spans="1:3" x14ac:dyDescent="0.2">
      <c r="A519" s="1">
        <v>44475</v>
      </c>
      <c r="B519">
        <v>249.35599999999999</v>
      </c>
      <c r="C519">
        <v>19.329999999999998</v>
      </c>
    </row>
    <row r="520" spans="1:3" x14ac:dyDescent="0.2">
      <c r="A520" s="1">
        <v>44474</v>
      </c>
      <c r="B520">
        <v>248.80950000000001</v>
      </c>
      <c r="C520">
        <v>19.38</v>
      </c>
    </row>
    <row r="521" spans="1:3" x14ac:dyDescent="0.2">
      <c r="A521" s="1">
        <v>44473</v>
      </c>
      <c r="B521">
        <v>247.67400000000001</v>
      </c>
      <c r="C521">
        <v>19.38</v>
      </c>
    </row>
    <row r="522" spans="1:3" x14ac:dyDescent="0.2">
      <c r="A522" s="1">
        <v>44470</v>
      </c>
      <c r="B522">
        <v>249.3707</v>
      </c>
      <c r="C522">
        <v>19.36</v>
      </c>
    </row>
    <row r="523" spans="1:3" x14ac:dyDescent="0.2">
      <c r="A523" s="1">
        <v>44469</v>
      </c>
      <c r="B523">
        <v>248.5273</v>
      </c>
      <c r="C523">
        <v>19.48</v>
      </c>
    </row>
    <row r="524" spans="1:3" x14ac:dyDescent="0.2">
      <c r="A524" s="1">
        <v>44468</v>
      </c>
      <c r="B524">
        <v>249.286</v>
      </c>
      <c r="C524">
        <v>19.47</v>
      </c>
    </row>
    <row r="525" spans="1:3" x14ac:dyDescent="0.2">
      <c r="A525" s="1">
        <v>44467</v>
      </c>
      <c r="B525">
        <v>248.71940000000001</v>
      </c>
      <c r="C525">
        <v>19.47</v>
      </c>
    </row>
    <row r="526" spans="1:3" x14ac:dyDescent="0.2">
      <c r="A526" s="1">
        <v>44466</v>
      </c>
      <c r="B526">
        <v>251.46029999999999</v>
      </c>
      <c r="C526">
        <v>19.66</v>
      </c>
    </row>
    <row r="527" spans="1:3" x14ac:dyDescent="0.2">
      <c r="A527" s="1">
        <v>44463</v>
      </c>
      <c r="B527">
        <v>251.77770000000001</v>
      </c>
      <c r="C527">
        <v>19.71</v>
      </c>
    </row>
    <row r="528" spans="1:3" x14ac:dyDescent="0.2">
      <c r="A528" s="1">
        <v>44462</v>
      </c>
      <c r="B528">
        <v>251.72584999999998</v>
      </c>
      <c r="C528">
        <v>19.77</v>
      </c>
    </row>
    <row r="529" spans="1:3" x14ac:dyDescent="0.2">
      <c r="A529" s="1">
        <v>44461</v>
      </c>
      <c r="B529">
        <v>250.9819</v>
      </c>
      <c r="C529">
        <v>19.649999999999999</v>
      </c>
    </row>
    <row r="530" spans="1:3" x14ac:dyDescent="0.2">
      <c r="A530" s="1">
        <v>44460</v>
      </c>
      <c r="B530">
        <v>249.9496</v>
      </c>
      <c r="C530">
        <v>19.66</v>
      </c>
    </row>
    <row r="531" spans="1:3" x14ac:dyDescent="0.2">
      <c r="A531" s="1">
        <v>44459</v>
      </c>
      <c r="B531">
        <v>249.76759999999999</v>
      </c>
      <c r="C531">
        <v>19.61</v>
      </c>
    </row>
    <row r="532" spans="1:3" x14ac:dyDescent="0.2">
      <c r="A532" s="1">
        <v>44456</v>
      </c>
      <c r="B532">
        <v>251.60770000000002</v>
      </c>
      <c r="C532">
        <v>19.78</v>
      </c>
    </row>
    <row r="533" spans="1:3" x14ac:dyDescent="0.2">
      <c r="A533" s="1">
        <v>44455</v>
      </c>
      <c r="B533">
        <v>252.60815000000002</v>
      </c>
      <c r="C533">
        <v>19.809999999999999</v>
      </c>
    </row>
    <row r="534" spans="1:3" x14ac:dyDescent="0.2">
      <c r="A534" s="1">
        <v>44454</v>
      </c>
      <c r="B534">
        <v>252.34885</v>
      </c>
      <c r="C534">
        <v>19.75</v>
      </c>
    </row>
    <row r="535" spans="1:3" x14ac:dyDescent="0.2">
      <c r="A535" s="1">
        <v>44453</v>
      </c>
      <c r="B535">
        <v>251.92464999999999</v>
      </c>
      <c r="C535">
        <v>19.77</v>
      </c>
    </row>
    <row r="536" spans="1:3" x14ac:dyDescent="0.2">
      <c r="A536" s="1">
        <v>44452</v>
      </c>
      <c r="B536">
        <v>252.32339999999999</v>
      </c>
      <c r="C536">
        <v>19.760000000000002</v>
      </c>
    </row>
    <row r="537" spans="1:3" x14ac:dyDescent="0.2">
      <c r="A537" s="1">
        <v>44449</v>
      </c>
      <c r="B537">
        <v>251.81805</v>
      </c>
      <c r="C537">
        <v>19.8</v>
      </c>
    </row>
    <row r="538" spans="1:3" x14ac:dyDescent="0.2">
      <c r="A538" s="1">
        <v>44448</v>
      </c>
      <c r="B538">
        <v>252.76530000000002</v>
      </c>
      <c r="C538">
        <v>19.809999999999999</v>
      </c>
    </row>
    <row r="539" spans="1:3" x14ac:dyDescent="0.2">
      <c r="A539" s="1">
        <v>44447</v>
      </c>
      <c r="B539">
        <v>253.07055000000003</v>
      </c>
      <c r="C539">
        <v>19.79</v>
      </c>
    </row>
    <row r="540" spans="1:3" x14ac:dyDescent="0.2">
      <c r="A540" s="1">
        <v>44446</v>
      </c>
      <c r="B540">
        <v>253.11885000000001</v>
      </c>
      <c r="C540">
        <v>19.8</v>
      </c>
    </row>
    <row r="541" spans="1:3" x14ac:dyDescent="0.2">
      <c r="A541" s="1">
        <v>44445</v>
      </c>
      <c r="B541">
        <v>253.65625</v>
      </c>
      <c r="C541">
        <v>19.84</v>
      </c>
    </row>
    <row r="542" spans="1:3" x14ac:dyDescent="0.2">
      <c r="A542" s="1">
        <v>44442</v>
      </c>
      <c r="B542">
        <v>253.17720000000003</v>
      </c>
      <c r="C542">
        <v>19.78</v>
      </c>
    </row>
    <row r="543" spans="1:3" x14ac:dyDescent="0.2">
      <c r="A543" s="1">
        <v>44441</v>
      </c>
      <c r="B543">
        <v>253.38149999999999</v>
      </c>
      <c r="C543">
        <v>19.82</v>
      </c>
    </row>
    <row r="544" spans="1:3" x14ac:dyDescent="0.2">
      <c r="A544" s="1">
        <v>44440</v>
      </c>
      <c r="B544">
        <v>253.01999999999998</v>
      </c>
      <c r="C544">
        <v>19.79</v>
      </c>
    </row>
    <row r="545" spans="1:3" x14ac:dyDescent="0.2">
      <c r="A545" s="1">
        <v>44439</v>
      </c>
      <c r="B545">
        <v>253.1439</v>
      </c>
      <c r="C545">
        <v>19.79</v>
      </c>
    </row>
    <row r="546" spans="1:3" x14ac:dyDescent="0.2">
      <c r="A546" s="1">
        <v>44438</v>
      </c>
      <c r="B546">
        <v>253.59805</v>
      </c>
      <c r="C546">
        <v>19.84</v>
      </c>
    </row>
    <row r="547" spans="1:3" x14ac:dyDescent="0.2">
      <c r="A547" s="1">
        <v>44435</v>
      </c>
      <c r="B547">
        <v>253.10335000000001</v>
      </c>
      <c r="C547">
        <v>19.77</v>
      </c>
    </row>
    <row r="548" spans="1:3" x14ac:dyDescent="0.2">
      <c r="A548" s="1">
        <v>44434</v>
      </c>
      <c r="B548">
        <v>252.32830000000001</v>
      </c>
      <c r="C548">
        <v>19.78</v>
      </c>
    </row>
    <row r="549" spans="1:3" x14ac:dyDescent="0.2">
      <c r="A549" s="1">
        <v>44433</v>
      </c>
      <c r="B549">
        <v>253.03200000000001</v>
      </c>
      <c r="C549">
        <v>19.809999999999999</v>
      </c>
    </row>
    <row r="550" spans="1:3" x14ac:dyDescent="0.2">
      <c r="A550" s="1">
        <v>44432</v>
      </c>
      <c r="B550">
        <v>253.04160000000002</v>
      </c>
      <c r="C550">
        <v>19.82</v>
      </c>
    </row>
    <row r="551" spans="1:3" x14ac:dyDescent="0.2">
      <c r="A551" s="1">
        <v>44431</v>
      </c>
      <c r="B551">
        <v>252.97125</v>
      </c>
      <c r="C551">
        <v>19.8</v>
      </c>
    </row>
    <row r="552" spans="1:3" x14ac:dyDescent="0.2">
      <c r="A552" s="1">
        <v>44428</v>
      </c>
      <c r="B552">
        <v>252.28579999999999</v>
      </c>
      <c r="C552">
        <v>19.739999999999998</v>
      </c>
    </row>
    <row r="553" spans="1:3" x14ac:dyDescent="0.2">
      <c r="A553" s="1">
        <v>44427</v>
      </c>
      <c r="B553">
        <v>251.50975</v>
      </c>
      <c r="C553">
        <v>19.63</v>
      </c>
    </row>
    <row r="554" spans="1:3" x14ac:dyDescent="0.2">
      <c r="A554" s="1">
        <v>44426</v>
      </c>
      <c r="B554">
        <v>251.72114999999999</v>
      </c>
      <c r="C554">
        <v>19.739999999999998</v>
      </c>
    </row>
    <row r="555" spans="1:3" x14ac:dyDescent="0.2">
      <c r="A555" s="1">
        <v>44425</v>
      </c>
      <c r="B555">
        <v>252.60045</v>
      </c>
      <c r="C555">
        <v>19.7</v>
      </c>
    </row>
    <row r="556" spans="1:3" x14ac:dyDescent="0.2">
      <c r="A556" s="1">
        <v>44424</v>
      </c>
      <c r="B556">
        <v>252.74649999999997</v>
      </c>
      <c r="C556">
        <v>19.68</v>
      </c>
    </row>
    <row r="557" spans="1:3" x14ac:dyDescent="0.2">
      <c r="A557" s="1">
        <v>44421</v>
      </c>
      <c r="B557">
        <v>252.74789999999999</v>
      </c>
      <c r="C557">
        <v>19.73</v>
      </c>
    </row>
    <row r="558" spans="1:3" x14ac:dyDescent="0.2">
      <c r="A558" s="1">
        <v>44420</v>
      </c>
      <c r="B558">
        <v>252.86880000000002</v>
      </c>
      <c r="C558">
        <v>19.690000000000001</v>
      </c>
    </row>
    <row r="559" spans="1:3" x14ac:dyDescent="0.2">
      <c r="A559" s="1">
        <v>44419</v>
      </c>
      <c r="B559">
        <v>252.51544999999999</v>
      </c>
      <c r="C559">
        <v>19.690000000000001</v>
      </c>
    </row>
    <row r="560" spans="1:3" x14ac:dyDescent="0.2">
      <c r="A560" s="1">
        <v>44418</v>
      </c>
      <c r="B560">
        <v>252.30025000000001</v>
      </c>
      <c r="C560">
        <v>19.7</v>
      </c>
    </row>
    <row r="561" spans="1:3" x14ac:dyDescent="0.2">
      <c r="A561" s="1">
        <v>44417</v>
      </c>
      <c r="B561">
        <v>251.98379999999997</v>
      </c>
      <c r="C561">
        <v>19.64</v>
      </c>
    </row>
    <row r="562" spans="1:3" x14ac:dyDescent="0.2">
      <c r="A562" s="1">
        <v>44414</v>
      </c>
      <c r="B562">
        <v>251.89010000000002</v>
      </c>
      <c r="C562">
        <v>19.64</v>
      </c>
    </row>
    <row r="563" spans="1:3" x14ac:dyDescent="0.2">
      <c r="A563" s="1">
        <v>44413</v>
      </c>
      <c r="B563">
        <v>251.58285000000001</v>
      </c>
      <c r="C563">
        <v>19.62</v>
      </c>
    </row>
    <row r="564" spans="1:3" x14ac:dyDescent="0.2">
      <c r="A564" s="1">
        <v>44412</v>
      </c>
      <c r="B564">
        <v>250.84039999999999</v>
      </c>
      <c r="C564">
        <v>19.55</v>
      </c>
    </row>
    <row r="565" spans="1:3" x14ac:dyDescent="0.2">
      <c r="A565" s="1">
        <v>44411</v>
      </c>
      <c r="B565">
        <v>250.98065</v>
      </c>
      <c r="C565">
        <v>19.47</v>
      </c>
    </row>
    <row r="566" spans="1:3" x14ac:dyDescent="0.2">
      <c r="A566" s="1">
        <v>44410</v>
      </c>
      <c r="B566">
        <v>250.00069999999999</v>
      </c>
      <c r="C566">
        <v>19.48</v>
      </c>
    </row>
    <row r="567" spans="1:3" x14ac:dyDescent="0.2">
      <c r="A567" s="1">
        <v>44407</v>
      </c>
      <c r="B567">
        <v>249.73259999999999</v>
      </c>
      <c r="C567">
        <v>19.440000000000001</v>
      </c>
    </row>
    <row r="568" spans="1:3" x14ac:dyDescent="0.2">
      <c r="A568" s="1">
        <v>44406</v>
      </c>
      <c r="B568">
        <v>250.21019999999999</v>
      </c>
      <c r="C568">
        <v>19.45</v>
      </c>
    </row>
    <row r="569" spans="1:3" x14ac:dyDescent="0.2">
      <c r="A569" s="1">
        <v>44405</v>
      </c>
      <c r="B569">
        <v>250.35130000000001</v>
      </c>
      <c r="C569">
        <v>19.45</v>
      </c>
    </row>
    <row r="570" spans="1:3" x14ac:dyDescent="0.2">
      <c r="A570" s="1">
        <v>44404</v>
      </c>
      <c r="B570">
        <v>250.00184999999999</v>
      </c>
      <c r="C570">
        <v>19.43</v>
      </c>
    </row>
    <row r="571" spans="1:3" x14ac:dyDescent="0.2">
      <c r="A571" s="1">
        <v>44403</v>
      </c>
      <c r="B571">
        <v>250.5574</v>
      </c>
      <c r="C571">
        <v>19.47</v>
      </c>
    </row>
    <row r="572" spans="1:3" x14ac:dyDescent="0.2">
      <c r="A572" s="1">
        <v>44400</v>
      </c>
      <c r="B572">
        <v>250.7413</v>
      </c>
      <c r="C572">
        <v>19.489999999999998</v>
      </c>
    </row>
    <row r="573" spans="1:3" x14ac:dyDescent="0.2">
      <c r="A573" s="1">
        <v>44399</v>
      </c>
      <c r="B573">
        <v>249.32025000000002</v>
      </c>
      <c r="C573">
        <v>19.37</v>
      </c>
    </row>
    <row r="574" spans="1:3" x14ac:dyDescent="0.2">
      <c r="A574" s="1">
        <v>44398</v>
      </c>
      <c r="B574">
        <v>248.73430000000002</v>
      </c>
      <c r="C574">
        <v>19.350000000000001</v>
      </c>
    </row>
    <row r="575" spans="1:3" x14ac:dyDescent="0.2">
      <c r="A575" s="1">
        <v>44397</v>
      </c>
      <c r="B575">
        <v>247.93880000000001</v>
      </c>
      <c r="C575">
        <v>19.23</v>
      </c>
    </row>
    <row r="576" spans="1:3" x14ac:dyDescent="0.2">
      <c r="A576" s="1">
        <v>44396</v>
      </c>
      <c r="B576">
        <v>246.13100000000003</v>
      </c>
      <c r="C576">
        <v>19.100000000000001</v>
      </c>
    </row>
    <row r="577" spans="1:3" x14ac:dyDescent="0.2">
      <c r="A577" s="1">
        <v>44393</v>
      </c>
      <c r="B577">
        <v>247.82220000000001</v>
      </c>
      <c r="C577">
        <v>19.350000000000001</v>
      </c>
    </row>
    <row r="578" spans="1:3" x14ac:dyDescent="0.2">
      <c r="A578" s="1">
        <v>44392</v>
      </c>
      <c r="B578">
        <v>248.50065000000001</v>
      </c>
      <c r="C578">
        <v>19.350000000000001</v>
      </c>
    </row>
    <row r="579" spans="1:3" x14ac:dyDescent="0.2">
      <c r="A579" s="1">
        <v>44391</v>
      </c>
      <c r="B579">
        <v>249.0231</v>
      </c>
      <c r="C579">
        <v>19.399999999999999</v>
      </c>
    </row>
    <row r="580" spans="1:3" x14ac:dyDescent="0.2">
      <c r="A580" s="1">
        <v>44390</v>
      </c>
      <c r="B580">
        <v>248.77855</v>
      </c>
      <c r="C580">
        <v>19.399999999999999</v>
      </c>
    </row>
    <row r="581" spans="1:3" x14ac:dyDescent="0.2">
      <c r="A581" s="1">
        <v>44389</v>
      </c>
      <c r="B581">
        <v>248.7499</v>
      </c>
      <c r="C581">
        <v>19.36</v>
      </c>
    </row>
    <row r="582" spans="1:3" x14ac:dyDescent="0.2">
      <c r="A582" s="1">
        <v>44386</v>
      </c>
      <c r="B582">
        <v>248.09019999999998</v>
      </c>
      <c r="C582">
        <v>19.25</v>
      </c>
    </row>
    <row r="583" spans="1:3" x14ac:dyDescent="0.2">
      <c r="A583" s="1">
        <v>44385</v>
      </c>
      <c r="B583">
        <v>247.1686</v>
      </c>
      <c r="C583">
        <v>19.18</v>
      </c>
    </row>
    <row r="584" spans="1:3" x14ac:dyDescent="0.2">
      <c r="A584" s="1">
        <v>44384</v>
      </c>
      <c r="B584">
        <v>248.83064999999999</v>
      </c>
      <c r="C584">
        <v>19.38</v>
      </c>
    </row>
    <row r="585" spans="1:3" x14ac:dyDescent="0.2">
      <c r="A585" s="1">
        <v>44383</v>
      </c>
      <c r="B585">
        <v>247.98954999999998</v>
      </c>
      <c r="C585">
        <v>19.329999999999998</v>
      </c>
    </row>
    <row r="586" spans="1:3" x14ac:dyDescent="0.2">
      <c r="A586" s="1">
        <v>44382</v>
      </c>
      <c r="B586">
        <v>247.62549999999999</v>
      </c>
      <c r="C586">
        <v>19.309999999999999</v>
      </c>
    </row>
    <row r="587" spans="1:3" x14ac:dyDescent="0.2">
      <c r="A587" s="1">
        <v>44379</v>
      </c>
      <c r="B587">
        <v>247.69525000000002</v>
      </c>
      <c r="C587">
        <v>19.28</v>
      </c>
    </row>
    <row r="588" spans="1:3" x14ac:dyDescent="0.2">
      <c r="A588" s="1">
        <v>44378</v>
      </c>
      <c r="B588">
        <v>246.47775000000001</v>
      </c>
      <c r="C588">
        <v>19.190000000000001</v>
      </c>
    </row>
    <row r="589" spans="1:3" x14ac:dyDescent="0.2">
      <c r="A589" s="1">
        <v>44377</v>
      </c>
      <c r="B589">
        <v>246.10929999999999</v>
      </c>
      <c r="C589">
        <v>19.149999999999999</v>
      </c>
    </row>
    <row r="590" spans="1:3" x14ac:dyDescent="0.2">
      <c r="A590" s="1">
        <v>44376</v>
      </c>
      <c r="B590">
        <v>245.7901</v>
      </c>
      <c r="C590">
        <v>19.16</v>
      </c>
    </row>
    <row r="591" spans="1:3" x14ac:dyDescent="0.2">
      <c r="A591" s="1">
        <v>44375</v>
      </c>
      <c r="B591">
        <v>245.57209999999998</v>
      </c>
      <c r="C591">
        <v>19.14</v>
      </c>
    </row>
    <row r="592" spans="1:3" x14ac:dyDescent="0.2">
      <c r="A592" s="1">
        <v>44372</v>
      </c>
      <c r="B592">
        <v>245.08920000000001</v>
      </c>
      <c r="C592">
        <v>19.09</v>
      </c>
    </row>
    <row r="593" spans="1:3" x14ac:dyDescent="0.2">
      <c r="A593" s="1">
        <v>44371</v>
      </c>
      <c r="B593">
        <v>245.07094999999998</v>
      </c>
      <c r="C593">
        <v>19.079999999999998</v>
      </c>
    </row>
    <row r="594" spans="1:3" x14ac:dyDescent="0.2">
      <c r="A594" s="1">
        <v>44370</v>
      </c>
      <c r="B594">
        <v>244.12860000000001</v>
      </c>
      <c r="C594" t="e">
        <v>#N/A</v>
      </c>
    </row>
    <row r="595" spans="1:3" x14ac:dyDescent="0.2">
      <c r="A595" s="1">
        <v>44369</v>
      </c>
      <c r="B595">
        <v>244.82260000000002</v>
      </c>
      <c r="C595">
        <v>19</v>
      </c>
    </row>
    <row r="596" spans="1:3" x14ac:dyDescent="0.2">
      <c r="A596" s="1">
        <v>44368</v>
      </c>
      <c r="B596">
        <v>243.88</v>
      </c>
      <c r="C596">
        <v>18.920000000000002</v>
      </c>
    </row>
    <row r="597" spans="1:3" x14ac:dyDescent="0.2">
      <c r="A597" s="1">
        <v>44365</v>
      </c>
      <c r="B597">
        <v>243.4349</v>
      </c>
      <c r="C597">
        <v>18.95</v>
      </c>
    </row>
    <row r="598" spans="1:3" x14ac:dyDescent="0.2">
      <c r="A598" s="1">
        <v>44364</v>
      </c>
      <c r="B598">
        <v>244.09584999999998</v>
      </c>
      <c r="C598">
        <v>19.02</v>
      </c>
    </row>
    <row r="599" spans="1:3" x14ac:dyDescent="0.2">
      <c r="A599" s="1">
        <v>44363</v>
      </c>
      <c r="B599">
        <v>242.65315000000001</v>
      </c>
      <c r="C599">
        <v>18.97</v>
      </c>
    </row>
    <row r="600" spans="1:3" x14ac:dyDescent="0.2">
      <c r="A600" s="1">
        <v>44362</v>
      </c>
      <c r="B600">
        <v>243.09365000000003</v>
      </c>
      <c r="C600">
        <v>18.96</v>
      </c>
    </row>
    <row r="601" spans="1:3" x14ac:dyDescent="0.2">
      <c r="A601" s="1">
        <v>44361</v>
      </c>
      <c r="B601">
        <v>243.28</v>
      </c>
      <c r="C601">
        <v>18.940000000000001</v>
      </c>
    </row>
    <row r="602" spans="1:3" x14ac:dyDescent="0.2">
      <c r="A602" s="1">
        <v>44358</v>
      </c>
      <c r="B602">
        <v>243.28815</v>
      </c>
      <c r="C602">
        <v>18.940000000000001</v>
      </c>
    </row>
    <row r="603" spans="1:3" x14ac:dyDescent="0.2">
      <c r="A603" s="1">
        <v>44357</v>
      </c>
      <c r="B603">
        <v>242.35199999999998</v>
      </c>
      <c r="C603">
        <v>18.88</v>
      </c>
    </row>
    <row r="604" spans="1:3" x14ac:dyDescent="0.2">
      <c r="A604" s="1">
        <v>44356</v>
      </c>
      <c r="B604">
        <v>241.66125</v>
      </c>
      <c r="C604">
        <v>18.850000000000001</v>
      </c>
    </row>
    <row r="605" spans="1:3" x14ac:dyDescent="0.2">
      <c r="A605" s="1">
        <v>44355</v>
      </c>
      <c r="B605">
        <v>241.65084999999999</v>
      </c>
      <c r="C605">
        <v>18.84</v>
      </c>
    </row>
    <row r="606" spans="1:3" x14ac:dyDescent="0.2">
      <c r="A606" s="1">
        <v>44354</v>
      </c>
      <c r="B606">
        <v>241.44065000000001</v>
      </c>
      <c r="C606">
        <v>18.850000000000001</v>
      </c>
    </row>
    <row r="607" spans="1:3" x14ac:dyDescent="0.2">
      <c r="A607" s="1">
        <v>44351</v>
      </c>
      <c r="B607">
        <v>241.5959</v>
      </c>
      <c r="C607">
        <v>18.8</v>
      </c>
    </row>
    <row r="608" spans="1:3" x14ac:dyDescent="0.2">
      <c r="A608" s="1">
        <v>44350</v>
      </c>
      <c r="B608">
        <v>240.60419999999999</v>
      </c>
      <c r="C608">
        <v>18.72</v>
      </c>
    </row>
    <row r="609" spans="1:3" x14ac:dyDescent="0.2">
      <c r="A609" s="1">
        <v>44349</v>
      </c>
      <c r="B609">
        <v>240.57759999999999</v>
      </c>
      <c r="C609">
        <v>18.77</v>
      </c>
    </row>
    <row r="610" spans="1:3" x14ac:dyDescent="0.2">
      <c r="A610" s="1">
        <v>44348</v>
      </c>
      <c r="B610">
        <v>239.94265000000001</v>
      </c>
      <c r="C610">
        <v>18.77</v>
      </c>
    </row>
    <row r="611" spans="1:3" x14ac:dyDescent="0.2">
      <c r="A611" s="1">
        <v>44347</v>
      </c>
      <c r="B611">
        <v>239.95845</v>
      </c>
      <c r="C611">
        <v>18.73</v>
      </c>
    </row>
    <row r="612" spans="1:3" x14ac:dyDescent="0.2">
      <c r="A612" s="1">
        <v>44344</v>
      </c>
      <c r="B612">
        <v>240.56229999999999</v>
      </c>
      <c r="C612">
        <v>18.8</v>
      </c>
    </row>
    <row r="613" spans="1:3" x14ac:dyDescent="0.2">
      <c r="A613" s="1">
        <v>44343</v>
      </c>
      <c r="B613">
        <v>239.92565000000002</v>
      </c>
      <c r="C613">
        <v>18.73</v>
      </c>
    </row>
    <row r="614" spans="1:3" x14ac:dyDescent="0.2">
      <c r="A614" s="1">
        <v>44342</v>
      </c>
      <c r="B614">
        <v>239.863</v>
      </c>
      <c r="C614">
        <v>18.7</v>
      </c>
    </row>
    <row r="615" spans="1:3" x14ac:dyDescent="0.2">
      <c r="A615" s="1">
        <v>44341</v>
      </c>
      <c r="B615">
        <v>239.3416</v>
      </c>
      <c r="C615">
        <v>18.71</v>
      </c>
    </row>
    <row r="616" spans="1:3" x14ac:dyDescent="0.2">
      <c r="A616" s="1">
        <v>44340</v>
      </c>
      <c r="B616">
        <v>239.4084</v>
      </c>
      <c r="C616" t="e">
        <v>#N/A</v>
      </c>
    </row>
    <row r="617" spans="1:3" x14ac:dyDescent="0.2">
      <c r="A617" s="1">
        <v>44337</v>
      </c>
      <c r="B617">
        <v>238.63389999999998</v>
      </c>
      <c r="C617">
        <v>18.66</v>
      </c>
    </row>
    <row r="618" spans="1:3" x14ac:dyDescent="0.2">
      <c r="A618" s="1">
        <v>44336</v>
      </c>
      <c r="B618">
        <v>238.23845</v>
      </c>
      <c r="C618">
        <v>18.5</v>
      </c>
    </row>
    <row r="619" spans="1:3" x14ac:dyDescent="0.2">
      <c r="A619" s="1">
        <v>44335</v>
      </c>
      <c r="B619">
        <v>236.78460000000001</v>
      </c>
      <c r="C619">
        <v>18.36</v>
      </c>
    </row>
    <row r="620" spans="1:3" x14ac:dyDescent="0.2">
      <c r="A620" s="1">
        <v>44334</v>
      </c>
      <c r="B620">
        <v>237.56324999999998</v>
      </c>
      <c r="C620">
        <v>18.53</v>
      </c>
    </row>
    <row r="621" spans="1:3" x14ac:dyDescent="0.2">
      <c r="A621" s="1">
        <v>44333</v>
      </c>
      <c r="B621">
        <v>238.5497</v>
      </c>
      <c r="C621">
        <v>18.54</v>
      </c>
    </row>
    <row r="622" spans="1:3" x14ac:dyDescent="0.2">
      <c r="A622" s="1">
        <v>44330</v>
      </c>
      <c r="B622">
        <v>238.90190000000001</v>
      </c>
      <c r="C622">
        <v>18.54</v>
      </c>
    </row>
    <row r="623" spans="1:3" x14ac:dyDescent="0.2">
      <c r="A623" s="1">
        <v>44329</v>
      </c>
      <c r="B623">
        <v>237.42525000000001</v>
      </c>
      <c r="C623" t="e">
        <v>#N/A</v>
      </c>
    </row>
    <row r="624" spans="1:3" x14ac:dyDescent="0.2">
      <c r="A624" s="1">
        <v>44328</v>
      </c>
      <c r="B624">
        <v>236.74445</v>
      </c>
      <c r="C624">
        <v>18.510000000000002</v>
      </c>
    </row>
    <row r="625" spans="1:3" x14ac:dyDescent="0.2">
      <c r="A625" s="1">
        <v>44327</v>
      </c>
      <c r="B625">
        <v>238.31025</v>
      </c>
      <c r="C625">
        <v>18.559999999999999</v>
      </c>
    </row>
    <row r="626" spans="1:3" x14ac:dyDescent="0.2">
      <c r="A626" s="1">
        <v>44326</v>
      </c>
      <c r="B626">
        <v>239.95230000000001</v>
      </c>
      <c r="C626">
        <v>18.75</v>
      </c>
    </row>
    <row r="627" spans="1:3" x14ac:dyDescent="0.2">
      <c r="A627" s="1">
        <v>44323</v>
      </c>
      <c r="B627">
        <v>241.00175000000002</v>
      </c>
      <c r="C627">
        <v>18.739999999999998</v>
      </c>
    </row>
    <row r="628" spans="1:3" x14ac:dyDescent="0.2">
      <c r="A628" s="1">
        <v>44322</v>
      </c>
      <c r="B628">
        <v>240.72110000000001</v>
      </c>
      <c r="C628">
        <v>18.63</v>
      </c>
    </row>
    <row r="629" spans="1:3" x14ac:dyDescent="0.2">
      <c r="A629" s="1">
        <v>44321</v>
      </c>
      <c r="B629">
        <v>240.41955000000002</v>
      </c>
      <c r="C629">
        <v>18.7</v>
      </c>
    </row>
    <row r="630" spans="1:3" x14ac:dyDescent="0.2">
      <c r="A630" s="1">
        <v>44320</v>
      </c>
      <c r="B630">
        <v>239.7038</v>
      </c>
      <c r="C630">
        <v>18.62</v>
      </c>
    </row>
    <row r="631" spans="1:3" x14ac:dyDescent="0.2">
      <c r="A631" s="1">
        <v>44319</v>
      </c>
      <c r="B631">
        <v>240.24979999999999</v>
      </c>
      <c r="C631">
        <v>18.72</v>
      </c>
    </row>
    <row r="632" spans="1:3" x14ac:dyDescent="0.2">
      <c r="A632" s="1">
        <v>44316</v>
      </c>
      <c r="B632">
        <v>240.15180000000001</v>
      </c>
      <c r="C632">
        <v>18.71</v>
      </c>
    </row>
    <row r="633" spans="1:3" x14ac:dyDescent="0.2">
      <c r="A633" s="1">
        <v>44315</v>
      </c>
      <c r="B633">
        <v>240.36805000000001</v>
      </c>
      <c r="C633">
        <v>18.73</v>
      </c>
    </row>
    <row r="634" spans="1:3" x14ac:dyDescent="0.2">
      <c r="A634" s="1">
        <v>44314</v>
      </c>
      <c r="B634">
        <v>240.25704999999999</v>
      </c>
      <c r="C634">
        <v>18.760000000000002</v>
      </c>
    </row>
    <row r="635" spans="1:3" x14ac:dyDescent="0.2">
      <c r="A635" s="1">
        <v>44313</v>
      </c>
      <c r="B635">
        <v>240.37950000000001</v>
      </c>
      <c r="C635">
        <v>18.739999999999998</v>
      </c>
    </row>
    <row r="636" spans="1:3" x14ac:dyDescent="0.2">
      <c r="A636" s="1">
        <v>44312</v>
      </c>
      <c r="B636">
        <v>240.69254999999998</v>
      </c>
      <c r="C636">
        <v>18.78</v>
      </c>
    </row>
    <row r="637" spans="1:3" x14ac:dyDescent="0.2">
      <c r="A637" s="1">
        <v>44309</v>
      </c>
      <c r="B637">
        <v>240.66079999999999</v>
      </c>
      <c r="C637">
        <v>18.71</v>
      </c>
    </row>
    <row r="638" spans="1:3" x14ac:dyDescent="0.2">
      <c r="A638" s="1">
        <v>44308</v>
      </c>
      <c r="B638">
        <v>240.0694</v>
      </c>
      <c r="C638">
        <v>18.72</v>
      </c>
    </row>
    <row r="639" spans="1:3" x14ac:dyDescent="0.2">
      <c r="A639" s="1">
        <v>44307</v>
      </c>
      <c r="B639">
        <v>240.35219999999998</v>
      </c>
      <c r="C639">
        <v>18.649999999999999</v>
      </c>
    </row>
    <row r="640" spans="1:3" x14ac:dyDescent="0.2">
      <c r="A640" s="1">
        <v>44306</v>
      </c>
      <c r="B640">
        <v>239.3399</v>
      </c>
      <c r="C640">
        <v>18.66</v>
      </c>
    </row>
    <row r="641" spans="1:3" x14ac:dyDescent="0.2">
      <c r="A641" s="1">
        <v>44305</v>
      </c>
      <c r="B641">
        <v>240.7424</v>
      </c>
      <c r="C641">
        <v>18.78</v>
      </c>
    </row>
    <row r="642" spans="1:3" x14ac:dyDescent="0.2">
      <c r="A642" s="1">
        <v>44302</v>
      </c>
      <c r="B642">
        <v>241.62219999999999</v>
      </c>
      <c r="C642">
        <v>18.79</v>
      </c>
    </row>
    <row r="643" spans="1:3" x14ac:dyDescent="0.2">
      <c r="A643" s="1">
        <v>44301</v>
      </c>
      <c r="B643">
        <v>241.39269999999999</v>
      </c>
      <c r="C643">
        <v>18.760000000000002</v>
      </c>
    </row>
    <row r="644" spans="1:3" x14ac:dyDescent="0.2">
      <c r="A644" s="1">
        <v>44300</v>
      </c>
      <c r="B644">
        <v>239.90715</v>
      </c>
      <c r="C644">
        <v>18.760000000000002</v>
      </c>
    </row>
    <row r="645" spans="1:3" x14ac:dyDescent="0.2">
      <c r="A645" s="1">
        <v>44299</v>
      </c>
      <c r="B645">
        <v>240.59719999999999</v>
      </c>
      <c r="C645">
        <v>18.71</v>
      </c>
    </row>
    <row r="646" spans="1:3" x14ac:dyDescent="0.2">
      <c r="A646" s="1">
        <v>44298</v>
      </c>
      <c r="B646">
        <v>240.21055000000001</v>
      </c>
      <c r="C646">
        <v>18.7</v>
      </c>
    </row>
    <row r="647" spans="1:3" x14ac:dyDescent="0.2">
      <c r="A647" s="1">
        <v>44295</v>
      </c>
      <c r="B647">
        <v>240.54829999999998</v>
      </c>
      <c r="C647">
        <v>18.71</v>
      </c>
    </row>
    <row r="648" spans="1:3" x14ac:dyDescent="0.2">
      <c r="A648" s="1">
        <v>44294</v>
      </c>
      <c r="B648">
        <v>239.98984999999999</v>
      </c>
      <c r="C648">
        <v>18.68</v>
      </c>
    </row>
    <row r="649" spans="1:3" x14ac:dyDescent="0.2">
      <c r="A649" s="1">
        <v>44293</v>
      </c>
      <c r="B649">
        <v>239.17570000000001</v>
      </c>
      <c r="C649">
        <v>18.670000000000002</v>
      </c>
    </row>
    <row r="650" spans="1:3" x14ac:dyDescent="0.2">
      <c r="A650" s="1">
        <v>44292</v>
      </c>
      <c r="B650">
        <v>239.61505</v>
      </c>
      <c r="C650">
        <v>18.7</v>
      </c>
    </row>
    <row r="651" spans="1:3" x14ac:dyDescent="0.2">
      <c r="A651" s="1">
        <v>44291</v>
      </c>
      <c r="B651">
        <v>239.76130000000001</v>
      </c>
      <c r="C651" t="e">
        <v>#N/A</v>
      </c>
    </row>
    <row r="652" spans="1:3" x14ac:dyDescent="0.2">
      <c r="A652" s="1">
        <v>44288</v>
      </c>
      <c r="B652">
        <v>238.7739</v>
      </c>
      <c r="C652" t="e">
        <v>#N/A</v>
      </c>
    </row>
    <row r="653" spans="1:3" x14ac:dyDescent="0.2">
      <c r="A653" s="1">
        <v>44287</v>
      </c>
      <c r="B653">
        <v>238.8134</v>
      </c>
      <c r="C653">
        <v>18.61</v>
      </c>
    </row>
    <row r="654" spans="1:3" x14ac:dyDescent="0.2">
      <c r="A654" s="1">
        <v>44286</v>
      </c>
      <c r="B654">
        <v>237.4299</v>
      </c>
      <c r="C654">
        <v>18.53</v>
      </c>
    </row>
    <row r="655" spans="1:3" x14ac:dyDescent="0.2">
      <c r="A655" s="1">
        <v>44285</v>
      </c>
      <c r="B655">
        <v>237.3937</v>
      </c>
      <c r="C655">
        <v>18.48</v>
      </c>
    </row>
    <row r="656" spans="1:3" x14ac:dyDescent="0.2">
      <c r="A656" s="1">
        <v>44284</v>
      </c>
      <c r="B656">
        <v>237.40555000000001</v>
      </c>
      <c r="C656">
        <v>18.48</v>
      </c>
    </row>
    <row r="657" spans="1:3" x14ac:dyDescent="0.2">
      <c r="A657" s="1">
        <v>44281</v>
      </c>
      <c r="B657">
        <v>237.37260000000001</v>
      </c>
      <c r="C657">
        <v>18.41</v>
      </c>
    </row>
    <row r="658" spans="1:3" x14ac:dyDescent="0.2">
      <c r="A658" s="1">
        <v>44280</v>
      </c>
      <c r="B658">
        <v>236.02710000000002</v>
      </c>
      <c r="C658">
        <v>18.25</v>
      </c>
    </row>
    <row r="659" spans="1:3" x14ac:dyDescent="0.2">
      <c r="A659" s="1">
        <v>44279</v>
      </c>
      <c r="B659">
        <v>235.1489</v>
      </c>
      <c r="C659">
        <v>18.399999999999999</v>
      </c>
    </row>
    <row r="660" spans="1:3" x14ac:dyDescent="0.2">
      <c r="A660" s="1">
        <v>44278</v>
      </c>
      <c r="B660">
        <v>235.48739999999998</v>
      </c>
      <c r="C660">
        <v>18.399999999999999</v>
      </c>
    </row>
    <row r="661" spans="1:3" x14ac:dyDescent="0.2">
      <c r="A661" s="1">
        <v>44277</v>
      </c>
      <c r="B661">
        <v>235.57044999999999</v>
      </c>
      <c r="C661">
        <v>18.34</v>
      </c>
    </row>
    <row r="662" spans="1:3" x14ac:dyDescent="0.2">
      <c r="A662" s="1">
        <v>44274</v>
      </c>
      <c r="B662">
        <v>234.9992</v>
      </c>
      <c r="C662">
        <v>18.34</v>
      </c>
    </row>
    <row r="663" spans="1:3" x14ac:dyDescent="0.2">
      <c r="A663" s="1">
        <v>44273</v>
      </c>
      <c r="B663">
        <v>235.0265</v>
      </c>
      <c r="C663">
        <v>18.420000000000002</v>
      </c>
    </row>
    <row r="664" spans="1:3" x14ac:dyDescent="0.2">
      <c r="A664" s="1">
        <v>44272</v>
      </c>
      <c r="B664">
        <v>236.51425</v>
      </c>
      <c r="C664">
        <v>18.399999999999999</v>
      </c>
    </row>
    <row r="665" spans="1:3" x14ac:dyDescent="0.2">
      <c r="A665" s="1">
        <v>44271</v>
      </c>
      <c r="B665">
        <v>236.66320000000002</v>
      </c>
      <c r="C665">
        <v>18.52</v>
      </c>
    </row>
    <row r="666" spans="1:3" x14ac:dyDescent="0.2">
      <c r="A666" s="1">
        <v>44270</v>
      </c>
      <c r="B666">
        <v>236.35599999999999</v>
      </c>
      <c r="C666">
        <v>18.440000000000001</v>
      </c>
    </row>
    <row r="667" spans="1:3" x14ac:dyDescent="0.2">
      <c r="A667" s="1">
        <v>44267</v>
      </c>
      <c r="B667">
        <v>235.40460000000002</v>
      </c>
      <c r="C667">
        <v>18.420000000000002</v>
      </c>
    </row>
    <row r="668" spans="1:3" x14ac:dyDescent="0.2">
      <c r="A668" s="1">
        <v>44266</v>
      </c>
      <c r="B668">
        <v>235.56715</v>
      </c>
      <c r="C668">
        <v>18.43</v>
      </c>
    </row>
    <row r="669" spans="1:3" x14ac:dyDescent="0.2">
      <c r="A669" s="1">
        <v>44265</v>
      </c>
      <c r="B669">
        <v>234.82085000000001</v>
      </c>
      <c r="C669">
        <v>18.399999999999999</v>
      </c>
    </row>
    <row r="670" spans="1:3" x14ac:dyDescent="0.2">
      <c r="A670" s="1">
        <v>44264</v>
      </c>
      <c r="B670">
        <v>234.27030000000002</v>
      </c>
      <c r="C670">
        <v>18.34</v>
      </c>
    </row>
    <row r="671" spans="1:3" x14ac:dyDescent="0.2">
      <c r="A671" s="1">
        <v>44263</v>
      </c>
      <c r="B671">
        <v>232.64564999999999</v>
      </c>
      <c r="C671">
        <v>18.22</v>
      </c>
    </row>
    <row r="672" spans="1:3" x14ac:dyDescent="0.2">
      <c r="A672" s="1">
        <v>44260</v>
      </c>
      <c r="B672">
        <v>232.59735000000001</v>
      </c>
      <c r="C672">
        <v>18.09</v>
      </c>
    </row>
    <row r="673" spans="1:3" x14ac:dyDescent="0.2">
      <c r="A673" s="1">
        <v>44259</v>
      </c>
      <c r="B673">
        <v>230.44110000000001</v>
      </c>
      <c r="C673">
        <v>18.12</v>
      </c>
    </row>
    <row r="674" spans="1:3" x14ac:dyDescent="0.2">
      <c r="A674" s="1">
        <v>44258</v>
      </c>
      <c r="B674">
        <v>231.78530000000001</v>
      </c>
      <c r="C674">
        <v>18.22</v>
      </c>
    </row>
    <row r="675" spans="1:3" x14ac:dyDescent="0.2">
      <c r="A675" s="1">
        <v>44257</v>
      </c>
      <c r="B675">
        <v>233.30930000000001</v>
      </c>
      <c r="C675">
        <v>18.309999999999999</v>
      </c>
    </row>
    <row r="676" spans="1:3" x14ac:dyDescent="0.2">
      <c r="A676" s="1">
        <v>44256</v>
      </c>
      <c r="B676">
        <v>233.95490000000001</v>
      </c>
      <c r="C676">
        <v>18.260000000000002</v>
      </c>
    </row>
    <row r="677" spans="1:3" x14ac:dyDescent="0.2">
      <c r="A677" s="1">
        <v>44253</v>
      </c>
      <c r="B677">
        <v>230.55955</v>
      </c>
      <c r="C677">
        <v>18.079999999999998</v>
      </c>
    </row>
    <row r="678" spans="1:3" x14ac:dyDescent="0.2">
      <c r="A678" s="1">
        <v>44252</v>
      </c>
      <c r="B678">
        <v>230.73399999999998</v>
      </c>
      <c r="C678">
        <v>18.25</v>
      </c>
    </row>
    <row r="679" spans="1:3" x14ac:dyDescent="0.2">
      <c r="A679" s="1">
        <v>44251</v>
      </c>
      <c r="B679">
        <v>234.03</v>
      </c>
      <c r="C679">
        <v>18.190000000000001</v>
      </c>
    </row>
    <row r="680" spans="1:3" x14ac:dyDescent="0.2">
      <c r="A680" s="1">
        <v>44250</v>
      </c>
      <c r="B680">
        <v>233.3022</v>
      </c>
      <c r="C680">
        <v>18.16</v>
      </c>
    </row>
    <row r="681" spans="1:3" x14ac:dyDescent="0.2">
      <c r="A681" s="1">
        <v>44249</v>
      </c>
      <c r="B681">
        <v>233.57954999999998</v>
      </c>
      <c r="C681">
        <v>18.309999999999999</v>
      </c>
    </row>
    <row r="682" spans="1:3" x14ac:dyDescent="0.2">
      <c r="A682" s="1">
        <v>44246</v>
      </c>
      <c r="B682">
        <v>234.5685</v>
      </c>
      <c r="C682">
        <v>18.440000000000001</v>
      </c>
    </row>
    <row r="683" spans="1:3" x14ac:dyDescent="0.2">
      <c r="A683" s="1">
        <v>44245</v>
      </c>
      <c r="B683">
        <v>235.20165</v>
      </c>
      <c r="C683">
        <v>18.43</v>
      </c>
    </row>
    <row r="684" spans="1:3" x14ac:dyDescent="0.2">
      <c r="A684" s="1">
        <v>44244</v>
      </c>
      <c r="B684">
        <v>236.27685</v>
      </c>
      <c r="C684">
        <v>18.54</v>
      </c>
    </row>
    <row r="685" spans="1:3" x14ac:dyDescent="0.2">
      <c r="A685" s="1">
        <v>44243</v>
      </c>
      <c r="B685">
        <v>235.87315000000001</v>
      </c>
      <c r="C685">
        <v>18.579999999999998</v>
      </c>
    </row>
    <row r="686" spans="1:3" x14ac:dyDescent="0.2">
      <c r="A686" s="1">
        <v>44242</v>
      </c>
      <c r="B686">
        <v>236.11214999999999</v>
      </c>
      <c r="C686">
        <v>18.55</v>
      </c>
    </row>
    <row r="687" spans="1:3" x14ac:dyDescent="0.2">
      <c r="A687" s="1">
        <v>44239</v>
      </c>
      <c r="B687">
        <v>235.93899999999999</v>
      </c>
      <c r="C687">
        <v>18.5</v>
      </c>
    </row>
    <row r="688" spans="1:3" x14ac:dyDescent="0.2">
      <c r="A688" s="1">
        <v>44238</v>
      </c>
      <c r="B688">
        <v>235.55844999999999</v>
      </c>
      <c r="C688">
        <v>18.46</v>
      </c>
    </row>
    <row r="689" spans="1:3" x14ac:dyDescent="0.2">
      <c r="A689" s="1">
        <v>44237</v>
      </c>
      <c r="B689">
        <v>235.30105</v>
      </c>
      <c r="C689">
        <v>18.47</v>
      </c>
    </row>
    <row r="690" spans="1:3" x14ac:dyDescent="0.2">
      <c r="A690" s="1">
        <v>44236</v>
      </c>
      <c r="B690">
        <v>235.50155000000001</v>
      </c>
      <c r="C690">
        <v>18.43</v>
      </c>
    </row>
    <row r="691" spans="1:3" x14ac:dyDescent="0.2">
      <c r="A691" s="1">
        <v>44235</v>
      </c>
      <c r="B691">
        <v>235.84039999999999</v>
      </c>
      <c r="C691">
        <v>18.47</v>
      </c>
    </row>
    <row r="692" spans="1:3" x14ac:dyDescent="0.2">
      <c r="A692" s="1">
        <v>44232</v>
      </c>
      <c r="B692">
        <v>235.08574999999999</v>
      </c>
      <c r="C692">
        <v>18.420000000000002</v>
      </c>
    </row>
    <row r="693" spans="1:3" x14ac:dyDescent="0.2">
      <c r="A693" s="1">
        <v>44231</v>
      </c>
      <c r="B693">
        <v>234.97820000000002</v>
      </c>
      <c r="C693">
        <v>18.39</v>
      </c>
    </row>
    <row r="694" spans="1:3" x14ac:dyDescent="0.2">
      <c r="A694" s="1">
        <v>44230</v>
      </c>
      <c r="B694">
        <v>233.88380000000001</v>
      </c>
      <c r="C694">
        <v>18.329999999999998</v>
      </c>
    </row>
    <row r="695" spans="1:3" x14ac:dyDescent="0.2">
      <c r="A695" s="1">
        <v>44229</v>
      </c>
      <c r="B695">
        <v>233.59455</v>
      </c>
      <c r="C695">
        <v>18.260000000000002</v>
      </c>
    </row>
    <row r="696" spans="1:3" x14ac:dyDescent="0.2">
      <c r="A696" s="1">
        <v>44228</v>
      </c>
      <c r="B696">
        <v>231.78174999999999</v>
      </c>
      <c r="C696">
        <v>18</v>
      </c>
    </row>
    <row r="697" spans="1:3" x14ac:dyDescent="0.2">
      <c r="A697" s="1">
        <v>44225</v>
      </c>
      <c r="B697">
        <v>229.62105000000003</v>
      </c>
      <c r="C697">
        <v>17.97</v>
      </c>
    </row>
    <row r="698" spans="1:3" x14ac:dyDescent="0.2">
      <c r="A698" s="1">
        <v>44224</v>
      </c>
      <c r="B698">
        <v>232.06975</v>
      </c>
      <c r="C698">
        <v>18.09</v>
      </c>
    </row>
    <row r="699" spans="1:3" x14ac:dyDescent="0.2">
      <c r="A699" s="1">
        <v>44223</v>
      </c>
      <c r="B699">
        <v>231.76839999999999</v>
      </c>
      <c r="C699">
        <v>18.14</v>
      </c>
    </row>
    <row r="700" spans="1:3" x14ac:dyDescent="0.2">
      <c r="A700" s="1">
        <v>44222</v>
      </c>
      <c r="B700">
        <v>233.5445</v>
      </c>
      <c r="C700">
        <v>18.25</v>
      </c>
    </row>
    <row r="701" spans="1:3" x14ac:dyDescent="0.2">
      <c r="A701" s="1">
        <v>44221</v>
      </c>
      <c r="B701">
        <v>234.0531</v>
      </c>
      <c r="C701">
        <v>18.27</v>
      </c>
    </row>
    <row r="702" spans="1:3" x14ac:dyDescent="0.2">
      <c r="A702" s="1">
        <v>44218</v>
      </c>
      <c r="B702">
        <v>233.36815000000001</v>
      </c>
      <c r="C702">
        <v>18.239999999999998</v>
      </c>
    </row>
    <row r="703" spans="1:3" x14ac:dyDescent="0.2">
      <c r="A703" s="1">
        <v>44217</v>
      </c>
      <c r="B703">
        <v>233.9667</v>
      </c>
      <c r="C703">
        <v>18.260000000000002</v>
      </c>
    </row>
    <row r="704" spans="1:3" x14ac:dyDescent="0.2">
      <c r="A704" s="1">
        <v>44216</v>
      </c>
      <c r="B704">
        <v>234.4033</v>
      </c>
      <c r="C704">
        <v>18.3</v>
      </c>
    </row>
    <row r="705" spans="1:3" x14ac:dyDescent="0.2">
      <c r="A705" s="1">
        <v>44215</v>
      </c>
      <c r="B705">
        <v>232.97480000000002</v>
      </c>
      <c r="C705">
        <v>18.14</v>
      </c>
    </row>
    <row r="706" spans="1:3" x14ac:dyDescent="0.2">
      <c r="A706" s="1">
        <v>44214</v>
      </c>
      <c r="B706">
        <v>232.59895</v>
      </c>
      <c r="C706">
        <v>18.12</v>
      </c>
    </row>
    <row r="707" spans="1:3" x14ac:dyDescent="0.2">
      <c r="A707" s="1">
        <v>44211</v>
      </c>
      <c r="B707">
        <v>232.55239999999998</v>
      </c>
      <c r="C707">
        <v>18.14</v>
      </c>
    </row>
    <row r="708" spans="1:3" x14ac:dyDescent="0.2">
      <c r="A708" s="1">
        <v>44210</v>
      </c>
      <c r="B708">
        <v>233.09030000000001</v>
      </c>
      <c r="C708">
        <v>18.23</v>
      </c>
    </row>
    <row r="709" spans="1:3" x14ac:dyDescent="0.2">
      <c r="A709" s="1">
        <v>44209</v>
      </c>
      <c r="B709">
        <v>232.97815</v>
      </c>
      <c r="C709">
        <v>18.149999999999999</v>
      </c>
    </row>
    <row r="710" spans="1:3" x14ac:dyDescent="0.2">
      <c r="A710" s="1">
        <v>44208</v>
      </c>
      <c r="B710">
        <v>232.4316</v>
      </c>
      <c r="C710">
        <v>18.149999999999999</v>
      </c>
    </row>
    <row r="711" spans="1:3" x14ac:dyDescent="0.2">
      <c r="A711" s="1">
        <v>44207</v>
      </c>
      <c r="B711">
        <v>232.46594999999999</v>
      </c>
      <c r="C711">
        <v>18.170000000000002</v>
      </c>
    </row>
    <row r="712" spans="1:3" x14ac:dyDescent="0.2">
      <c r="A712" s="1">
        <v>44204</v>
      </c>
      <c r="B712">
        <v>232.58005</v>
      </c>
      <c r="C712">
        <v>18.16</v>
      </c>
    </row>
    <row r="713" spans="1:3" x14ac:dyDescent="0.2">
      <c r="A713" s="1">
        <v>44203</v>
      </c>
      <c r="B713">
        <v>231.79399999999998</v>
      </c>
      <c r="C713">
        <v>18.04</v>
      </c>
    </row>
    <row r="714" spans="1:3" x14ac:dyDescent="0.2">
      <c r="A714" s="1">
        <v>44202</v>
      </c>
      <c r="B714">
        <v>230.25829999999999</v>
      </c>
      <c r="C714">
        <v>17.88</v>
      </c>
    </row>
    <row r="715" spans="1:3" x14ac:dyDescent="0.2">
      <c r="A715" s="1">
        <v>44201</v>
      </c>
      <c r="B715">
        <v>229.98930000000001</v>
      </c>
      <c r="C715">
        <v>17.87</v>
      </c>
    </row>
    <row r="716" spans="1:3" x14ac:dyDescent="0.2">
      <c r="A716" s="1">
        <v>44200</v>
      </c>
      <c r="B716">
        <v>229.57355000000001</v>
      </c>
      <c r="C716">
        <v>17.920000000000002</v>
      </c>
    </row>
    <row r="717" spans="1:3" x14ac:dyDescent="0.2">
      <c r="A717" s="1">
        <v>44197</v>
      </c>
      <c r="B717" t="e">
        <v>#N/A</v>
      </c>
      <c r="C717" t="e">
        <v>#N/A</v>
      </c>
    </row>
    <row r="718" spans="1:3" x14ac:dyDescent="0.2">
      <c r="A718" s="1">
        <v>44196</v>
      </c>
      <c r="B718">
        <v>230.74080000000001</v>
      </c>
      <c r="C718">
        <v>17.84</v>
      </c>
    </row>
    <row r="719" spans="1:3" x14ac:dyDescent="0.2">
      <c r="A719" s="1">
        <v>44195</v>
      </c>
      <c r="B719">
        <v>229.90745000000001</v>
      </c>
      <c r="C719">
        <v>17.84</v>
      </c>
    </row>
    <row r="720" spans="1:3" x14ac:dyDescent="0.2">
      <c r="A720" s="1">
        <v>44194</v>
      </c>
      <c r="B720">
        <v>230.25954999999999</v>
      </c>
      <c r="C720">
        <v>17.84</v>
      </c>
    </row>
    <row r="721" spans="1:3" x14ac:dyDescent="0.2">
      <c r="A721" s="1">
        <v>44193</v>
      </c>
      <c r="B721">
        <v>230.1557</v>
      </c>
      <c r="C721">
        <v>17.809999999999999</v>
      </c>
    </row>
    <row r="722" spans="1:3" x14ac:dyDescent="0.2">
      <c r="A722" s="1">
        <v>44190</v>
      </c>
      <c r="B722">
        <v>229.68975</v>
      </c>
      <c r="C722" t="e">
        <v>#N/A</v>
      </c>
    </row>
    <row r="723" spans="1:3" x14ac:dyDescent="0.2">
      <c r="A723" s="1">
        <v>44189</v>
      </c>
      <c r="B723">
        <v>229.6891</v>
      </c>
      <c r="C723" t="e">
        <v>#N/A</v>
      </c>
    </row>
    <row r="724" spans="1:3" x14ac:dyDescent="0.2">
      <c r="A724" s="1">
        <v>44188</v>
      </c>
      <c r="B724">
        <v>229.27260000000001</v>
      </c>
      <c r="C724">
        <v>17.760000000000002</v>
      </c>
    </row>
    <row r="725" spans="1:3" x14ac:dyDescent="0.2">
      <c r="A725" s="1">
        <v>44187</v>
      </c>
      <c r="B725">
        <v>229.33095</v>
      </c>
      <c r="C725">
        <v>17.72</v>
      </c>
    </row>
    <row r="726" spans="1:3" x14ac:dyDescent="0.2">
      <c r="A726" s="1">
        <v>44186</v>
      </c>
      <c r="B726">
        <v>228.89660000000001</v>
      </c>
      <c r="C726">
        <v>17.66</v>
      </c>
    </row>
    <row r="727" spans="1:3" x14ac:dyDescent="0.2">
      <c r="A727" s="1">
        <v>44183</v>
      </c>
      <c r="B727">
        <v>229.54155</v>
      </c>
      <c r="C727">
        <v>17.8</v>
      </c>
    </row>
    <row r="728" spans="1:3" x14ac:dyDescent="0.2">
      <c r="A728" s="1">
        <v>44182</v>
      </c>
      <c r="B728">
        <v>229.81659999999999</v>
      </c>
      <c r="C728">
        <v>17.78</v>
      </c>
    </row>
    <row r="729" spans="1:3" x14ac:dyDescent="0.2">
      <c r="A729" s="1">
        <v>44181</v>
      </c>
      <c r="B729">
        <v>229.4863</v>
      </c>
      <c r="C729">
        <v>17.73</v>
      </c>
    </row>
    <row r="730" spans="1:3" x14ac:dyDescent="0.2">
      <c r="A730" s="1">
        <v>44180</v>
      </c>
      <c r="B730">
        <v>229.4067</v>
      </c>
      <c r="C730">
        <v>17.71</v>
      </c>
    </row>
    <row r="731" spans="1:3" x14ac:dyDescent="0.2">
      <c r="A731" s="1">
        <v>44179</v>
      </c>
      <c r="B731">
        <v>228.70564999999999</v>
      </c>
      <c r="C731">
        <v>17.7</v>
      </c>
    </row>
    <row r="732" spans="1:3" x14ac:dyDescent="0.2">
      <c r="A732" s="1">
        <v>44176</v>
      </c>
      <c r="B732">
        <v>229.0224</v>
      </c>
      <c r="C732">
        <v>17.63</v>
      </c>
    </row>
    <row r="733" spans="1:3" x14ac:dyDescent="0.2">
      <c r="A733" s="1">
        <v>44175</v>
      </c>
      <c r="B733">
        <v>228.98874999999998</v>
      </c>
      <c r="C733">
        <v>17.63</v>
      </c>
    </row>
    <row r="734" spans="1:3" x14ac:dyDescent="0.2">
      <c r="A734" s="1">
        <v>44174</v>
      </c>
      <c r="B734">
        <v>229.22885000000002</v>
      </c>
      <c r="C734">
        <v>17.75</v>
      </c>
    </row>
    <row r="735" spans="1:3" x14ac:dyDescent="0.2">
      <c r="A735" s="1">
        <v>44173</v>
      </c>
      <c r="B735">
        <v>229.63499999999999</v>
      </c>
      <c r="C735">
        <v>17.68</v>
      </c>
    </row>
    <row r="736" spans="1:3" x14ac:dyDescent="0.2">
      <c r="A736" s="1">
        <v>44172</v>
      </c>
      <c r="B736">
        <v>229.06479999999999</v>
      </c>
      <c r="C736">
        <v>17.64</v>
      </c>
    </row>
    <row r="737" spans="1:3" x14ac:dyDescent="0.2">
      <c r="A737" s="1">
        <v>44169</v>
      </c>
      <c r="B737">
        <v>228.93655000000001</v>
      </c>
      <c r="C737">
        <v>17.64</v>
      </c>
    </row>
    <row r="738" spans="1:3" x14ac:dyDescent="0.2">
      <c r="A738" s="1">
        <v>44168</v>
      </c>
      <c r="B738">
        <v>228.15744999999998</v>
      </c>
      <c r="C738">
        <v>17.600000000000001</v>
      </c>
    </row>
    <row r="739" spans="1:3" x14ac:dyDescent="0.2">
      <c r="A739" s="1">
        <v>44167</v>
      </c>
      <c r="B739">
        <v>228.42134999999999</v>
      </c>
      <c r="C739">
        <v>17.57</v>
      </c>
    </row>
    <row r="740" spans="1:3" x14ac:dyDescent="0.2">
      <c r="A740" s="1">
        <v>44166</v>
      </c>
      <c r="B740">
        <v>228.67394999999999</v>
      </c>
      <c r="C740">
        <v>17.68</v>
      </c>
    </row>
    <row r="741" spans="1:3" x14ac:dyDescent="0.2">
      <c r="A741" s="1">
        <v>44165</v>
      </c>
      <c r="B741">
        <v>228.52664999999999</v>
      </c>
      <c r="C741">
        <v>17.66</v>
      </c>
    </row>
    <row r="742" spans="1:3" x14ac:dyDescent="0.2">
      <c r="A742" s="1">
        <v>44162</v>
      </c>
      <c r="B742">
        <v>229.41624999999999</v>
      </c>
      <c r="C742">
        <v>17.71</v>
      </c>
    </row>
    <row r="743" spans="1:3" x14ac:dyDescent="0.2">
      <c r="A743" s="1">
        <v>44161</v>
      </c>
      <c r="B743">
        <v>229.28050000000002</v>
      </c>
      <c r="C743">
        <v>17.73</v>
      </c>
    </row>
    <row r="744" spans="1:3" x14ac:dyDescent="0.2">
      <c r="A744" s="1">
        <v>44160</v>
      </c>
      <c r="B744">
        <v>229.23009999999999</v>
      </c>
      <c r="C744">
        <v>17.68</v>
      </c>
    </row>
    <row r="745" spans="1:3" x14ac:dyDescent="0.2">
      <c r="A745" s="1">
        <v>44159</v>
      </c>
      <c r="B745">
        <v>229.37189999999998</v>
      </c>
      <c r="C745">
        <v>17.649999999999999</v>
      </c>
    </row>
    <row r="746" spans="1:3" x14ac:dyDescent="0.2">
      <c r="A746" s="1">
        <v>44158</v>
      </c>
      <c r="B746">
        <v>228.20910000000001</v>
      </c>
      <c r="C746">
        <v>17.64</v>
      </c>
    </row>
    <row r="747" spans="1:3" x14ac:dyDescent="0.2">
      <c r="A747" s="1">
        <v>44155</v>
      </c>
      <c r="B747">
        <v>227.64769999999999</v>
      </c>
      <c r="C747">
        <v>17.62</v>
      </c>
    </row>
    <row r="748" spans="1:3" x14ac:dyDescent="0.2">
      <c r="A748" s="1">
        <v>44154</v>
      </c>
      <c r="B748">
        <v>227.91905000000003</v>
      </c>
      <c r="C748">
        <v>17.600000000000001</v>
      </c>
    </row>
    <row r="749" spans="1:3" x14ac:dyDescent="0.2">
      <c r="A749" s="1">
        <v>44153</v>
      </c>
      <c r="B749">
        <v>227.34465</v>
      </c>
      <c r="C749">
        <v>17.64</v>
      </c>
    </row>
    <row r="750" spans="1:3" x14ac:dyDescent="0.2">
      <c r="A750" s="1">
        <v>44152</v>
      </c>
      <c r="B750">
        <v>227.97250000000003</v>
      </c>
      <c r="C750">
        <v>17.59</v>
      </c>
    </row>
    <row r="751" spans="1:3" x14ac:dyDescent="0.2">
      <c r="A751" s="1">
        <v>44151</v>
      </c>
      <c r="B751">
        <v>228.31965000000002</v>
      </c>
      <c r="C751">
        <v>17.670000000000002</v>
      </c>
    </row>
    <row r="752" spans="1:3" x14ac:dyDescent="0.2">
      <c r="A752" s="1">
        <v>44148</v>
      </c>
      <c r="B752">
        <v>227.06529999999998</v>
      </c>
      <c r="C752">
        <v>17.57</v>
      </c>
    </row>
    <row r="753" spans="1:3" x14ac:dyDescent="0.2">
      <c r="A753" s="1">
        <v>44147</v>
      </c>
      <c r="B753">
        <v>226.22485</v>
      </c>
      <c r="C753">
        <v>17.57</v>
      </c>
    </row>
    <row r="754" spans="1:3" x14ac:dyDescent="0.2">
      <c r="A754" s="1">
        <v>44146</v>
      </c>
      <c r="B754">
        <v>227.2287</v>
      </c>
      <c r="C754">
        <v>17.600000000000001</v>
      </c>
    </row>
    <row r="755" spans="1:3" x14ac:dyDescent="0.2">
      <c r="A755" s="1">
        <v>44145</v>
      </c>
      <c r="B755">
        <v>225.72230000000002</v>
      </c>
      <c r="C755">
        <v>17.489999999999998</v>
      </c>
    </row>
    <row r="756" spans="1:3" x14ac:dyDescent="0.2">
      <c r="A756" s="1">
        <v>44144</v>
      </c>
      <c r="B756">
        <v>225.59280000000001</v>
      </c>
      <c r="C756">
        <v>17.600000000000001</v>
      </c>
    </row>
    <row r="757" spans="1:3" x14ac:dyDescent="0.2">
      <c r="A757" s="1">
        <v>44141</v>
      </c>
      <c r="B757">
        <v>224.22595000000001</v>
      </c>
      <c r="C757">
        <v>17.399999999999999</v>
      </c>
    </row>
    <row r="758" spans="1:3" x14ac:dyDescent="0.2">
      <c r="A758" s="1">
        <v>44140</v>
      </c>
      <c r="B758">
        <v>224.6765</v>
      </c>
      <c r="C758">
        <v>17.45</v>
      </c>
    </row>
    <row r="759" spans="1:3" x14ac:dyDescent="0.2">
      <c r="A759" s="1">
        <v>44139</v>
      </c>
      <c r="B759">
        <v>223.48564999999999</v>
      </c>
      <c r="C759">
        <v>17.3</v>
      </c>
    </row>
    <row r="760" spans="1:3" x14ac:dyDescent="0.2">
      <c r="A760" s="1">
        <v>44138</v>
      </c>
      <c r="B760">
        <v>220.80425</v>
      </c>
      <c r="C760">
        <v>17.12</v>
      </c>
    </row>
    <row r="761" spans="1:3" x14ac:dyDescent="0.2">
      <c r="A761" s="1">
        <v>44137</v>
      </c>
      <c r="B761">
        <v>219.63884999999999</v>
      </c>
      <c r="C761">
        <v>17.04</v>
      </c>
    </row>
    <row r="762" spans="1:3" x14ac:dyDescent="0.2">
      <c r="A762" s="1">
        <v>44134</v>
      </c>
      <c r="B762">
        <v>218.19569999999999</v>
      </c>
      <c r="C762">
        <v>16.829999999999998</v>
      </c>
    </row>
    <row r="763" spans="1:3" x14ac:dyDescent="0.2">
      <c r="A763" s="1">
        <v>44133</v>
      </c>
      <c r="B763">
        <v>219.35140000000001</v>
      </c>
      <c r="C763">
        <v>16.96</v>
      </c>
    </row>
    <row r="764" spans="1:3" x14ac:dyDescent="0.2">
      <c r="A764" s="1">
        <v>44132</v>
      </c>
      <c r="B764">
        <v>218.12344999999999</v>
      </c>
      <c r="C764">
        <v>16.95</v>
      </c>
    </row>
    <row r="765" spans="1:3" x14ac:dyDescent="0.2">
      <c r="A765" s="1">
        <v>44131</v>
      </c>
      <c r="B765">
        <v>220.70015000000001</v>
      </c>
      <c r="C765">
        <v>17.14</v>
      </c>
    </row>
    <row r="766" spans="1:3" x14ac:dyDescent="0.2">
      <c r="A766" s="1">
        <v>44130</v>
      </c>
      <c r="B766">
        <v>221.0077</v>
      </c>
      <c r="C766">
        <v>17.18</v>
      </c>
    </row>
    <row r="767" spans="1:3" x14ac:dyDescent="0.2">
      <c r="A767" s="1">
        <v>44127</v>
      </c>
      <c r="B767">
        <v>222.4726</v>
      </c>
      <c r="C767">
        <v>17.3</v>
      </c>
    </row>
    <row r="768" spans="1:3" x14ac:dyDescent="0.2">
      <c r="A768" s="1">
        <v>44126</v>
      </c>
      <c r="B768">
        <v>222.09404999999998</v>
      </c>
      <c r="C768">
        <v>17.3</v>
      </c>
    </row>
    <row r="769" spans="1:3" x14ac:dyDescent="0.2">
      <c r="A769" s="1">
        <v>44125</v>
      </c>
      <c r="B769">
        <v>221.71780000000001</v>
      </c>
      <c r="C769">
        <v>17.329999999999998</v>
      </c>
    </row>
    <row r="770" spans="1:3" x14ac:dyDescent="0.2">
      <c r="A770" s="1">
        <v>44124</v>
      </c>
      <c r="B770">
        <v>222.41895</v>
      </c>
      <c r="C770">
        <v>17.39</v>
      </c>
    </row>
    <row r="771" spans="1:3" x14ac:dyDescent="0.2">
      <c r="A771" s="1">
        <v>44123</v>
      </c>
      <c r="B771">
        <v>222.76760000000002</v>
      </c>
      <c r="C771">
        <v>17.48</v>
      </c>
    </row>
    <row r="772" spans="1:3" x14ac:dyDescent="0.2">
      <c r="A772" s="1">
        <v>44120</v>
      </c>
      <c r="B772">
        <v>224.369</v>
      </c>
      <c r="C772">
        <v>17.510000000000002</v>
      </c>
    </row>
    <row r="773" spans="1:3" x14ac:dyDescent="0.2">
      <c r="A773" s="1">
        <v>44119</v>
      </c>
      <c r="B773">
        <v>224.33799999999999</v>
      </c>
      <c r="C773">
        <v>17.440000000000001</v>
      </c>
    </row>
    <row r="774" spans="1:3" x14ac:dyDescent="0.2">
      <c r="A774" s="1">
        <v>44118</v>
      </c>
      <c r="B774">
        <v>224.51729999999998</v>
      </c>
      <c r="C774">
        <v>17.559999999999999</v>
      </c>
    </row>
    <row r="775" spans="1:3" x14ac:dyDescent="0.2">
      <c r="A775" s="1">
        <v>44117</v>
      </c>
      <c r="B775">
        <v>225.05675000000002</v>
      </c>
      <c r="C775">
        <v>17.52</v>
      </c>
    </row>
    <row r="776" spans="1:3" x14ac:dyDescent="0.2">
      <c r="A776" s="1">
        <v>44116</v>
      </c>
      <c r="B776">
        <v>224.82310000000001</v>
      </c>
      <c r="C776">
        <v>17.47</v>
      </c>
    </row>
    <row r="777" spans="1:3" x14ac:dyDescent="0.2">
      <c r="A777" s="1">
        <v>44113</v>
      </c>
      <c r="B777">
        <v>223.46969999999999</v>
      </c>
      <c r="C777">
        <v>17.37</v>
      </c>
    </row>
    <row r="778" spans="1:3" x14ac:dyDescent="0.2">
      <c r="A778" s="1">
        <v>44112</v>
      </c>
      <c r="B778">
        <v>223.1377</v>
      </c>
      <c r="C778">
        <v>17.350000000000001</v>
      </c>
    </row>
    <row r="779" spans="1:3" x14ac:dyDescent="0.2">
      <c r="A779" s="1">
        <v>44111</v>
      </c>
      <c r="B779">
        <v>222.11529999999999</v>
      </c>
      <c r="C779">
        <v>17.23</v>
      </c>
    </row>
    <row r="780" spans="1:3" x14ac:dyDescent="0.2">
      <c r="A780" s="1">
        <v>44110</v>
      </c>
      <c r="B780">
        <v>220.80655000000002</v>
      </c>
      <c r="C780">
        <v>17.239999999999998</v>
      </c>
    </row>
    <row r="781" spans="1:3" x14ac:dyDescent="0.2">
      <c r="A781" s="1">
        <v>44109</v>
      </c>
      <c r="B781">
        <v>221.63329999999999</v>
      </c>
      <c r="C781">
        <v>17.16</v>
      </c>
    </row>
    <row r="782" spans="1:3" x14ac:dyDescent="0.2">
      <c r="A782" s="1">
        <v>44106</v>
      </c>
      <c r="B782">
        <v>220.72229999999999</v>
      </c>
      <c r="C782">
        <v>17.16</v>
      </c>
    </row>
    <row r="783" spans="1:3" x14ac:dyDescent="0.2">
      <c r="A783" s="1">
        <v>44105</v>
      </c>
      <c r="B783">
        <v>221.33224999999999</v>
      </c>
      <c r="C783">
        <v>17.190000000000001</v>
      </c>
    </row>
    <row r="784" spans="1:3" x14ac:dyDescent="0.2">
      <c r="A784" s="1">
        <v>44104</v>
      </c>
      <c r="B784">
        <v>220.8323</v>
      </c>
      <c r="C784">
        <v>17.170000000000002</v>
      </c>
    </row>
    <row r="785" spans="1:3" x14ac:dyDescent="0.2">
      <c r="A785" s="1">
        <v>44103</v>
      </c>
      <c r="B785">
        <v>220.61165</v>
      </c>
      <c r="C785">
        <v>17.149999999999999</v>
      </c>
    </row>
    <row r="786" spans="1:3" x14ac:dyDescent="0.2">
      <c r="A786" s="1">
        <v>44102</v>
      </c>
      <c r="B786">
        <v>221.5581</v>
      </c>
      <c r="C786">
        <v>17.16</v>
      </c>
    </row>
    <row r="787" spans="1:3" x14ac:dyDescent="0.2">
      <c r="A787" s="1">
        <v>44099</v>
      </c>
      <c r="B787">
        <v>220.0763</v>
      </c>
      <c r="C787">
        <v>16.96</v>
      </c>
    </row>
    <row r="788" spans="1:3" x14ac:dyDescent="0.2">
      <c r="A788" s="1">
        <v>44098</v>
      </c>
      <c r="B788">
        <v>218.7312</v>
      </c>
      <c r="C788">
        <v>16.940000000000001</v>
      </c>
    </row>
    <row r="789" spans="1:3" x14ac:dyDescent="0.2">
      <c r="A789" s="1">
        <v>44097</v>
      </c>
      <c r="B789">
        <v>218.69029999999998</v>
      </c>
      <c r="C789">
        <v>17.09</v>
      </c>
    </row>
    <row r="790" spans="1:3" x14ac:dyDescent="0.2">
      <c r="A790" s="1">
        <v>44096</v>
      </c>
      <c r="B790">
        <v>220.13024999999999</v>
      </c>
      <c r="C790">
        <v>17</v>
      </c>
    </row>
    <row r="791" spans="1:3" x14ac:dyDescent="0.2">
      <c r="A791" s="1">
        <v>44095</v>
      </c>
      <c r="B791">
        <v>219.21115</v>
      </c>
      <c r="C791">
        <v>16.97</v>
      </c>
    </row>
    <row r="792" spans="1:3" x14ac:dyDescent="0.2">
      <c r="A792" s="1">
        <v>44092</v>
      </c>
      <c r="B792">
        <v>219.77204999999998</v>
      </c>
      <c r="C792">
        <v>17.13</v>
      </c>
    </row>
    <row r="793" spans="1:3" x14ac:dyDescent="0.2">
      <c r="A793" s="1">
        <v>44091</v>
      </c>
      <c r="B793">
        <v>220.97115000000002</v>
      </c>
      <c r="C793">
        <v>17.149999999999999</v>
      </c>
    </row>
    <row r="794" spans="1:3" x14ac:dyDescent="0.2">
      <c r="A794" s="1">
        <v>44090</v>
      </c>
      <c r="B794">
        <v>221.5633</v>
      </c>
      <c r="C794">
        <v>17.239999999999998</v>
      </c>
    </row>
    <row r="795" spans="1:3" x14ac:dyDescent="0.2">
      <c r="A795" s="1">
        <v>44089</v>
      </c>
      <c r="B795">
        <v>221.56164999999999</v>
      </c>
      <c r="C795">
        <v>17.239999999999998</v>
      </c>
    </row>
    <row r="796" spans="1:3" x14ac:dyDescent="0.2">
      <c r="A796" s="1">
        <v>44088</v>
      </c>
      <c r="B796">
        <v>220.88655</v>
      </c>
      <c r="C796">
        <v>17.149999999999999</v>
      </c>
    </row>
    <row r="797" spans="1:3" x14ac:dyDescent="0.2">
      <c r="A797" s="1">
        <v>44085</v>
      </c>
      <c r="B797">
        <v>219.9898</v>
      </c>
      <c r="C797">
        <v>17.05</v>
      </c>
    </row>
    <row r="798" spans="1:3" x14ac:dyDescent="0.2">
      <c r="A798" s="1">
        <v>44084</v>
      </c>
      <c r="B798">
        <v>219.45044999999999</v>
      </c>
      <c r="C798">
        <v>17.13</v>
      </c>
    </row>
    <row r="799" spans="1:3" x14ac:dyDescent="0.2">
      <c r="A799" s="1">
        <v>44083</v>
      </c>
      <c r="B799">
        <v>221.10014999999999</v>
      </c>
      <c r="C799">
        <v>17.100000000000001</v>
      </c>
    </row>
    <row r="800" spans="1:3" x14ac:dyDescent="0.2">
      <c r="A800" s="1">
        <v>44082</v>
      </c>
      <c r="B800">
        <v>219.65645000000001</v>
      </c>
      <c r="C800">
        <v>17.02</v>
      </c>
    </row>
    <row r="801" spans="1:3" x14ac:dyDescent="0.2">
      <c r="A801" s="1">
        <v>44081</v>
      </c>
      <c r="B801">
        <v>221.4708</v>
      </c>
      <c r="C801">
        <v>17.170000000000002</v>
      </c>
    </row>
    <row r="802" spans="1:3" x14ac:dyDescent="0.2">
      <c r="A802" s="1">
        <v>44078</v>
      </c>
      <c r="B802">
        <v>221.4237</v>
      </c>
      <c r="C802">
        <v>17.2</v>
      </c>
    </row>
    <row r="803" spans="1:3" x14ac:dyDescent="0.2">
      <c r="A803" s="1">
        <v>44077</v>
      </c>
      <c r="B803">
        <v>222.57400000000001</v>
      </c>
      <c r="C803">
        <v>17.54</v>
      </c>
    </row>
    <row r="804" spans="1:3" x14ac:dyDescent="0.2">
      <c r="A804" s="1">
        <v>44076</v>
      </c>
      <c r="B804">
        <v>225.37385</v>
      </c>
      <c r="C804">
        <v>17.5</v>
      </c>
    </row>
    <row r="805" spans="1:3" x14ac:dyDescent="0.2">
      <c r="A805" s="1">
        <v>44075</v>
      </c>
      <c r="B805">
        <v>222.83879999999999</v>
      </c>
      <c r="C805">
        <v>17.309999999999999</v>
      </c>
    </row>
    <row r="806" spans="1:3" x14ac:dyDescent="0.2">
      <c r="A806" s="1">
        <v>44074</v>
      </c>
      <c r="B806">
        <v>222.23284999999998</v>
      </c>
      <c r="C806">
        <v>17.309999999999999</v>
      </c>
    </row>
    <row r="807" spans="1:3" x14ac:dyDescent="0.2">
      <c r="A807" s="1">
        <v>44071</v>
      </c>
      <c r="B807">
        <v>222.7062</v>
      </c>
      <c r="C807">
        <v>17.350000000000001</v>
      </c>
    </row>
    <row r="808" spans="1:3" x14ac:dyDescent="0.2">
      <c r="A808" s="1">
        <v>44070</v>
      </c>
      <c r="B808">
        <v>223.0325</v>
      </c>
      <c r="C808">
        <v>17.41</v>
      </c>
    </row>
    <row r="809" spans="1:3" x14ac:dyDescent="0.2">
      <c r="A809" s="1">
        <v>44069</v>
      </c>
      <c r="B809">
        <v>223.16985</v>
      </c>
      <c r="C809">
        <v>17.309999999999999</v>
      </c>
    </row>
    <row r="810" spans="1:3" x14ac:dyDescent="0.2">
      <c r="A810" s="1">
        <v>44068</v>
      </c>
      <c r="B810">
        <v>222.22435000000002</v>
      </c>
      <c r="C810">
        <v>17.22</v>
      </c>
    </row>
    <row r="811" spans="1:3" x14ac:dyDescent="0.2">
      <c r="A811" s="1">
        <v>44067</v>
      </c>
      <c r="B811">
        <v>222.34649999999999</v>
      </c>
      <c r="C811">
        <v>17.21</v>
      </c>
    </row>
    <row r="812" spans="1:3" x14ac:dyDescent="0.2">
      <c r="A812" s="1">
        <v>44064</v>
      </c>
      <c r="B812">
        <v>221.55844999999999</v>
      </c>
      <c r="C812">
        <v>17.14</v>
      </c>
    </row>
    <row r="813" spans="1:3" x14ac:dyDescent="0.2">
      <c r="A813" s="1">
        <v>44063</v>
      </c>
      <c r="B813">
        <v>220.87380000000002</v>
      </c>
      <c r="C813">
        <v>17.079999999999998</v>
      </c>
    </row>
    <row r="814" spans="1:3" x14ac:dyDescent="0.2">
      <c r="A814" s="1">
        <v>44062</v>
      </c>
      <c r="B814">
        <v>220.51745</v>
      </c>
      <c r="C814">
        <v>17.079999999999998</v>
      </c>
    </row>
    <row r="815" spans="1:3" x14ac:dyDescent="0.2">
      <c r="A815" s="1">
        <v>44061</v>
      </c>
      <c r="B815">
        <v>220.5582</v>
      </c>
      <c r="C815">
        <v>17.079999999999998</v>
      </c>
    </row>
    <row r="816" spans="1:3" x14ac:dyDescent="0.2">
      <c r="A816" s="1">
        <v>44060</v>
      </c>
      <c r="B816">
        <v>220.72399999999999</v>
      </c>
      <c r="C816">
        <v>17.079999999999998</v>
      </c>
    </row>
    <row r="817" spans="1:3" x14ac:dyDescent="0.2">
      <c r="A817" s="1">
        <v>44057</v>
      </c>
      <c r="B817">
        <v>220.49689999999998</v>
      </c>
      <c r="C817">
        <v>17.05</v>
      </c>
    </row>
    <row r="818" spans="1:3" x14ac:dyDescent="0.2">
      <c r="A818" s="1">
        <v>44056</v>
      </c>
      <c r="B818">
        <v>220.72565</v>
      </c>
      <c r="C818">
        <v>17.07</v>
      </c>
    </row>
    <row r="819" spans="1:3" x14ac:dyDescent="0.2">
      <c r="A819" s="1">
        <v>44055</v>
      </c>
      <c r="B819">
        <v>221.3159</v>
      </c>
      <c r="C819">
        <v>17.05</v>
      </c>
    </row>
    <row r="820" spans="1:3" x14ac:dyDescent="0.2">
      <c r="A820" s="1">
        <v>44054</v>
      </c>
      <c r="B820">
        <v>220.40285</v>
      </c>
      <c r="C820">
        <v>17.059999999999999</v>
      </c>
    </row>
    <row r="821" spans="1:3" x14ac:dyDescent="0.2">
      <c r="A821" s="1">
        <v>44053</v>
      </c>
      <c r="B821">
        <v>220.83564999999999</v>
      </c>
      <c r="C821">
        <v>17.100000000000001</v>
      </c>
    </row>
    <row r="822" spans="1:3" x14ac:dyDescent="0.2">
      <c r="A822" s="1">
        <v>44050</v>
      </c>
      <c r="B822">
        <v>220.41405</v>
      </c>
      <c r="C822">
        <v>17.11</v>
      </c>
    </row>
    <row r="823" spans="1:3" x14ac:dyDescent="0.2">
      <c r="A823" s="1">
        <v>44049</v>
      </c>
      <c r="B823">
        <v>220.20574999999999</v>
      </c>
      <c r="C823">
        <v>17.05</v>
      </c>
    </row>
    <row r="824" spans="1:3" x14ac:dyDescent="0.2">
      <c r="A824" s="1">
        <v>44048</v>
      </c>
      <c r="B824">
        <v>219.56209999999999</v>
      </c>
      <c r="C824">
        <v>17.010000000000002</v>
      </c>
    </row>
    <row r="825" spans="1:3" x14ac:dyDescent="0.2">
      <c r="A825" s="1">
        <v>44047</v>
      </c>
      <c r="B825">
        <v>219.96780000000001</v>
      </c>
      <c r="C825">
        <v>16.97</v>
      </c>
    </row>
    <row r="826" spans="1:3" x14ac:dyDescent="0.2">
      <c r="A826" s="1">
        <v>44046</v>
      </c>
      <c r="B826">
        <v>219.32745</v>
      </c>
      <c r="C826">
        <v>16.93</v>
      </c>
    </row>
    <row r="827" spans="1:3" x14ac:dyDescent="0.2">
      <c r="A827" s="1">
        <v>44043</v>
      </c>
      <c r="B827">
        <v>217.84950000000001</v>
      </c>
      <c r="C827">
        <v>16.78</v>
      </c>
    </row>
    <row r="828" spans="1:3" x14ac:dyDescent="0.2">
      <c r="A828" s="1">
        <v>44042</v>
      </c>
      <c r="B828">
        <v>218.06709999999998</v>
      </c>
      <c r="C828">
        <v>16.73</v>
      </c>
    </row>
    <row r="829" spans="1:3" x14ac:dyDescent="0.2">
      <c r="A829" s="1">
        <v>44041</v>
      </c>
      <c r="B829">
        <v>218.73070000000001</v>
      </c>
      <c r="C829">
        <v>16.87</v>
      </c>
    </row>
    <row r="830" spans="1:3" x14ac:dyDescent="0.2">
      <c r="A830" s="1">
        <v>44040</v>
      </c>
      <c r="B830">
        <v>218.27590000000001</v>
      </c>
      <c r="C830">
        <v>16.84</v>
      </c>
    </row>
    <row r="831" spans="1:3" x14ac:dyDescent="0.2">
      <c r="A831" s="1">
        <v>44039</v>
      </c>
      <c r="B831">
        <v>218.28084999999999</v>
      </c>
      <c r="C831">
        <v>16.84</v>
      </c>
    </row>
    <row r="832" spans="1:3" x14ac:dyDescent="0.2">
      <c r="A832" s="1">
        <v>44036</v>
      </c>
      <c r="B832">
        <v>218.67475000000002</v>
      </c>
      <c r="C832">
        <v>16.829999999999998</v>
      </c>
    </row>
    <row r="833" spans="1:3" x14ac:dyDescent="0.2">
      <c r="A833" s="1">
        <v>44035</v>
      </c>
      <c r="B833">
        <v>219.74625</v>
      </c>
      <c r="C833">
        <v>17.04</v>
      </c>
    </row>
    <row r="834" spans="1:3" x14ac:dyDescent="0.2">
      <c r="A834" s="1">
        <v>44034</v>
      </c>
      <c r="B834">
        <v>220.57245</v>
      </c>
      <c r="C834">
        <v>16.989999999999998</v>
      </c>
    </row>
    <row r="835" spans="1:3" x14ac:dyDescent="0.2">
      <c r="A835" s="1">
        <v>44033</v>
      </c>
      <c r="B835">
        <v>221.08529999999999</v>
      </c>
      <c r="C835">
        <v>17.09</v>
      </c>
    </row>
    <row r="836" spans="1:3" x14ac:dyDescent="0.2">
      <c r="A836" s="1">
        <v>44032</v>
      </c>
      <c r="B836">
        <v>221.00409999999999</v>
      </c>
      <c r="C836">
        <v>16.95</v>
      </c>
    </row>
    <row r="837" spans="1:3" x14ac:dyDescent="0.2">
      <c r="A837" s="1">
        <v>44029</v>
      </c>
      <c r="B837">
        <v>220.1825</v>
      </c>
      <c r="C837">
        <v>16.91</v>
      </c>
    </row>
    <row r="838" spans="1:3" x14ac:dyDescent="0.2">
      <c r="A838" s="1">
        <v>44028</v>
      </c>
      <c r="B838">
        <v>219.911</v>
      </c>
      <c r="C838">
        <v>16.899999999999999</v>
      </c>
    </row>
    <row r="839" spans="1:3" x14ac:dyDescent="0.2">
      <c r="A839" s="1">
        <v>44027</v>
      </c>
      <c r="B839">
        <v>220.29885000000002</v>
      </c>
      <c r="C839">
        <v>16.899999999999999</v>
      </c>
    </row>
    <row r="840" spans="1:3" x14ac:dyDescent="0.2">
      <c r="A840" s="1">
        <v>44026</v>
      </c>
      <c r="B840">
        <v>219.24629999999999</v>
      </c>
      <c r="C840">
        <v>16.760000000000002</v>
      </c>
    </row>
    <row r="841" spans="1:3" x14ac:dyDescent="0.2">
      <c r="A841" s="1">
        <v>44025</v>
      </c>
      <c r="B841">
        <v>218.57819999999998</v>
      </c>
      <c r="C841">
        <v>16.899999999999999</v>
      </c>
    </row>
    <row r="842" spans="1:3" x14ac:dyDescent="0.2">
      <c r="A842" s="1">
        <v>44022</v>
      </c>
      <c r="B842">
        <v>219.44515000000001</v>
      </c>
      <c r="C842">
        <v>16.809999999999999</v>
      </c>
    </row>
    <row r="843" spans="1:3" x14ac:dyDescent="0.2">
      <c r="A843" s="1">
        <v>44021</v>
      </c>
      <c r="B843">
        <v>218.86240000000001</v>
      </c>
      <c r="C843">
        <v>16.850000000000001</v>
      </c>
    </row>
    <row r="844" spans="1:3" x14ac:dyDescent="0.2">
      <c r="A844" s="1">
        <v>44020</v>
      </c>
      <c r="B844">
        <v>218.90244999999999</v>
      </c>
      <c r="C844">
        <v>16.82</v>
      </c>
    </row>
    <row r="845" spans="1:3" x14ac:dyDescent="0.2">
      <c r="A845" s="1">
        <v>44019</v>
      </c>
      <c r="B845">
        <v>218.8091</v>
      </c>
      <c r="C845">
        <v>16.8</v>
      </c>
    </row>
    <row r="846" spans="1:3" x14ac:dyDescent="0.2">
      <c r="A846" s="1">
        <v>44018</v>
      </c>
      <c r="B846">
        <v>219.37009999999998</v>
      </c>
      <c r="C846">
        <v>16.82</v>
      </c>
    </row>
    <row r="847" spans="1:3" x14ac:dyDescent="0.2">
      <c r="A847" s="1">
        <v>44015</v>
      </c>
      <c r="B847">
        <v>218.31905</v>
      </c>
      <c r="C847">
        <v>16.739999999999998</v>
      </c>
    </row>
    <row r="848" spans="1:3" x14ac:dyDescent="0.2">
      <c r="A848" s="1">
        <v>44014</v>
      </c>
      <c r="B848">
        <v>218.49095</v>
      </c>
      <c r="C848">
        <v>16.78</v>
      </c>
    </row>
    <row r="849" spans="1:3" x14ac:dyDescent="0.2">
      <c r="A849" s="1">
        <v>44013</v>
      </c>
      <c r="B849">
        <v>217.26029999999997</v>
      </c>
      <c r="C849">
        <v>16.63</v>
      </c>
    </row>
    <row r="850" spans="1:3" x14ac:dyDescent="0.2">
      <c r="A850" s="1">
        <v>44012</v>
      </c>
      <c r="B850">
        <v>217.28275000000002</v>
      </c>
      <c r="C850">
        <v>16.579999999999998</v>
      </c>
    </row>
    <row r="851" spans="1:3" x14ac:dyDescent="0.2">
      <c r="A851" s="1">
        <v>44011</v>
      </c>
      <c r="B851">
        <v>216.02965</v>
      </c>
      <c r="C851">
        <v>16.45</v>
      </c>
    </row>
    <row r="852" spans="1:3" x14ac:dyDescent="0.2">
      <c r="A852" s="1">
        <v>44008</v>
      </c>
      <c r="B852">
        <v>215.54084999999998</v>
      </c>
      <c r="C852">
        <v>16.600000000000001</v>
      </c>
    </row>
    <row r="853" spans="1:3" x14ac:dyDescent="0.2">
      <c r="A853" s="1">
        <v>44007</v>
      </c>
      <c r="B853">
        <v>216.98309999999998</v>
      </c>
      <c r="C853">
        <v>16.5</v>
      </c>
    </row>
    <row r="854" spans="1:3" x14ac:dyDescent="0.2">
      <c r="A854" s="1">
        <v>44006</v>
      </c>
      <c r="B854">
        <v>215.75815</v>
      </c>
      <c r="C854">
        <v>16.600000000000001</v>
      </c>
    </row>
    <row r="855" spans="1:3" x14ac:dyDescent="0.2">
      <c r="A855" s="1">
        <v>44005</v>
      </c>
      <c r="B855">
        <v>217.68279999999999</v>
      </c>
      <c r="C855" t="e">
        <v>#N/A</v>
      </c>
    </row>
    <row r="856" spans="1:3" x14ac:dyDescent="0.2">
      <c r="A856" s="1">
        <v>44004</v>
      </c>
      <c r="B856">
        <v>217.71729999999999</v>
      </c>
      <c r="C856">
        <v>16.64</v>
      </c>
    </row>
    <row r="857" spans="1:3" x14ac:dyDescent="0.2">
      <c r="A857" s="1">
        <v>44001</v>
      </c>
      <c r="B857">
        <v>217.83339999999998</v>
      </c>
      <c r="C857">
        <v>16.7</v>
      </c>
    </row>
    <row r="858" spans="1:3" x14ac:dyDescent="0.2">
      <c r="A858" s="1">
        <v>44000</v>
      </c>
      <c r="B858">
        <v>217.81205</v>
      </c>
      <c r="C858">
        <v>16.600000000000001</v>
      </c>
    </row>
    <row r="859" spans="1:3" x14ac:dyDescent="0.2">
      <c r="A859" s="1">
        <v>43999</v>
      </c>
      <c r="B859">
        <v>217.82085000000001</v>
      </c>
      <c r="C859">
        <v>16.59</v>
      </c>
    </row>
    <row r="860" spans="1:3" x14ac:dyDescent="0.2">
      <c r="A860" s="1">
        <v>43998</v>
      </c>
      <c r="B860">
        <v>217.71730000000002</v>
      </c>
      <c r="C860">
        <v>16.559999999999999</v>
      </c>
    </row>
    <row r="861" spans="1:3" x14ac:dyDescent="0.2">
      <c r="A861" s="1">
        <v>43997</v>
      </c>
      <c r="B861">
        <v>215.21825000000001</v>
      </c>
      <c r="C861">
        <v>16.27</v>
      </c>
    </row>
    <row r="862" spans="1:3" x14ac:dyDescent="0.2">
      <c r="A862" s="1">
        <v>43994</v>
      </c>
      <c r="B862">
        <v>215.11394999999999</v>
      </c>
      <c r="C862">
        <v>16.399999999999999</v>
      </c>
    </row>
    <row r="863" spans="1:3" x14ac:dyDescent="0.2">
      <c r="A863" s="1">
        <v>43993</v>
      </c>
      <c r="B863">
        <v>213.57249999999999</v>
      </c>
      <c r="C863">
        <v>16.45</v>
      </c>
    </row>
    <row r="864" spans="1:3" x14ac:dyDescent="0.2">
      <c r="A864" s="1">
        <v>43992</v>
      </c>
      <c r="B864">
        <v>218.5993</v>
      </c>
      <c r="C864">
        <v>16.62</v>
      </c>
    </row>
    <row r="865" spans="1:3" x14ac:dyDescent="0.2">
      <c r="A865" s="1">
        <v>43991</v>
      </c>
      <c r="B865">
        <v>218.74705</v>
      </c>
      <c r="C865">
        <v>16.600000000000001</v>
      </c>
    </row>
    <row r="866" spans="1:3" x14ac:dyDescent="0.2">
      <c r="A866" s="1">
        <v>43990</v>
      </c>
      <c r="B866">
        <v>219.64195000000001</v>
      </c>
      <c r="C866">
        <v>16.62</v>
      </c>
    </row>
    <row r="867" spans="1:3" x14ac:dyDescent="0.2">
      <c r="A867" s="1">
        <v>43987</v>
      </c>
      <c r="B867">
        <v>218.36555000000001</v>
      </c>
      <c r="C867">
        <v>16.579999999999998</v>
      </c>
    </row>
    <row r="868" spans="1:3" x14ac:dyDescent="0.2">
      <c r="A868" s="1">
        <v>43986</v>
      </c>
      <c r="B868">
        <v>216.05</v>
      </c>
      <c r="C868">
        <v>16.54</v>
      </c>
    </row>
    <row r="869" spans="1:3" x14ac:dyDescent="0.2">
      <c r="A869" s="1">
        <v>43985</v>
      </c>
      <c r="B869">
        <v>217.4511</v>
      </c>
      <c r="C869">
        <v>16.559999999999999</v>
      </c>
    </row>
    <row r="870" spans="1:3" x14ac:dyDescent="0.2">
      <c r="A870" s="1">
        <v>43984</v>
      </c>
      <c r="B870">
        <v>216.40325000000001</v>
      </c>
      <c r="C870">
        <v>16.53</v>
      </c>
    </row>
    <row r="871" spans="1:3" x14ac:dyDescent="0.2">
      <c r="A871" s="1">
        <v>43983</v>
      </c>
      <c r="B871">
        <v>215.74635000000001</v>
      </c>
      <c r="C871" t="e">
        <v>#N/A</v>
      </c>
    </row>
    <row r="872" spans="1:3" x14ac:dyDescent="0.2">
      <c r="A872" s="1">
        <v>43980</v>
      </c>
      <c r="B872">
        <v>215.27295000000001</v>
      </c>
      <c r="C872">
        <v>16.45</v>
      </c>
    </row>
    <row r="873" spans="1:3" x14ac:dyDescent="0.2">
      <c r="A873" s="1">
        <v>43979</v>
      </c>
      <c r="B873">
        <v>215.69909999999999</v>
      </c>
      <c r="C873">
        <v>16.54</v>
      </c>
    </row>
    <row r="874" spans="1:3" x14ac:dyDescent="0.2">
      <c r="A874" s="1">
        <v>43978</v>
      </c>
      <c r="B874">
        <v>215.91494999999998</v>
      </c>
      <c r="C874">
        <v>16.440000000000001</v>
      </c>
    </row>
    <row r="875" spans="1:3" x14ac:dyDescent="0.2">
      <c r="A875" s="1">
        <v>43977</v>
      </c>
      <c r="B875">
        <v>214.62394999999998</v>
      </c>
      <c r="C875">
        <v>16.45</v>
      </c>
    </row>
    <row r="876" spans="1:3" x14ac:dyDescent="0.2">
      <c r="A876" s="1">
        <v>43976</v>
      </c>
      <c r="B876">
        <v>214.06049999999999</v>
      </c>
      <c r="C876">
        <v>16.41</v>
      </c>
    </row>
    <row r="877" spans="1:3" x14ac:dyDescent="0.2">
      <c r="A877" s="1">
        <v>43973</v>
      </c>
      <c r="B877">
        <v>213.65404999999998</v>
      </c>
      <c r="C877">
        <v>16.420000000000002</v>
      </c>
    </row>
    <row r="878" spans="1:3" x14ac:dyDescent="0.2">
      <c r="A878" s="1">
        <v>43972</v>
      </c>
      <c r="B878">
        <v>213.24175000000002</v>
      </c>
      <c r="C878" t="e">
        <v>#N/A</v>
      </c>
    </row>
    <row r="879" spans="1:3" x14ac:dyDescent="0.2">
      <c r="A879" s="1">
        <v>43971</v>
      </c>
      <c r="B879">
        <v>213.49450000000002</v>
      </c>
      <c r="C879">
        <v>16.38</v>
      </c>
    </row>
    <row r="880" spans="1:3" x14ac:dyDescent="0.2">
      <c r="A880" s="1">
        <v>43970</v>
      </c>
      <c r="B880">
        <v>212.22635</v>
      </c>
      <c r="C880">
        <v>16.37</v>
      </c>
    </row>
    <row r="881" spans="1:3" x14ac:dyDescent="0.2">
      <c r="A881" s="1">
        <v>43969</v>
      </c>
      <c r="B881">
        <v>213.23320000000001</v>
      </c>
      <c r="C881">
        <v>16.38</v>
      </c>
    </row>
    <row r="882" spans="1:3" x14ac:dyDescent="0.2">
      <c r="A882" s="1">
        <v>43966</v>
      </c>
      <c r="B882">
        <v>210.91064999999998</v>
      </c>
      <c r="C882">
        <v>16.2</v>
      </c>
    </row>
    <row r="883" spans="1:3" x14ac:dyDescent="0.2">
      <c r="A883" s="1">
        <v>43965</v>
      </c>
      <c r="B883">
        <v>210.57325</v>
      </c>
      <c r="C883">
        <v>16.07</v>
      </c>
    </row>
    <row r="884" spans="1:3" x14ac:dyDescent="0.2">
      <c r="A884" s="1">
        <v>43964</v>
      </c>
      <c r="B884">
        <v>210.22084999999998</v>
      </c>
      <c r="C884">
        <v>16.260000000000002</v>
      </c>
    </row>
    <row r="885" spans="1:3" x14ac:dyDescent="0.2">
      <c r="A885" s="1">
        <v>43963</v>
      </c>
      <c r="B885">
        <v>211.43979999999999</v>
      </c>
      <c r="C885">
        <v>16.350000000000001</v>
      </c>
    </row>
    <row r="886" spans="1:3" x14ac:dyDescent="0.2">
      <c r="A886" s="1">
        <v>43962</v>
      </c>
      <c r="B886">
        <v>212.95660000000001</v>
      </c>
      <c r="C886">
        <v>16.350000000000001</v>
      </c>
    </row>
    <row r="887" spans="1:3" x14ac:dyDescent="0.2">
      <c r="A887" s="1">
        <v>43959</v>
      </c>
      <c r="B887">
        <v>212.81465</v>
      </c>
      <c r="C887">
        <v>16.329999999999998</v>
      </c>
    </row>
    <row r="888" spans="1:3" x14ac:dyDescent="0.2">
      <c r="A888" s="1">
        <v>43958</v>
      </c>
      <c r="B888">
        <v>212.11860000000001</v>
      </c>
      <c r="C888">
        <v>16.27</v>
      </c>
    </row>
    <row r="889" spans="1:3" x14ac:dyDescent="0.2">
      <c r="A889" s="1">
        <v>43957</v>
      </c>
      <c r="B889">
        <v>210.84805</v>
      </c>
      <c r="C889">
        <v>16.170000000000002</v>
      </c>
    </row>
    <row r="890" spans="1:3" x14ac:dyDescent="0.2">
      <c r="A890" s="1">
        <v>43956</v>
      </c>
      <c r="B890">
        <v>211.29124999999999</v>
      </c>
      <c r="C890">
        <v>16.190000000000001</v>
      </c>
    </row>
    <row r="891" spans="1:3" x14ac:dyDescent="0.2">
      <c r="A891" s="1">
        <v>43955</v>
      </c>
      <c r="B891">
        <v>209.69965000000002</v>
      </c>
      <c r="C891">
        <v>16.03</v>
      </c>
    </row>
    <row r="892" spans="1:3" x14ac:dyDescent="0.2">
      <c r="A892" s="1">
        <v>43952</v>
      </c>
      <c r="B892">
        <v>209.32794999999999</v>
      </c>
      <c r="C892" t="e">
        <v>#N/A</v>
      </c>
    </row>
    <row r="893" spans="1:3" x14ac:dyDescent="0.2">
      <c r="A893" s="1">
        <v>43951</v>
      </c>
      <c r="B893">
        <v>212.1232</v>
      </c>
      <c r="C893">
        <v>16.36</v>
      </c>
    </row>
    <row r="894" spans="1:3" x14ac:dyDescent="0.2">
      <c r="A894" s="1">
        <v>43950</v>
      </c>
      <c r="B894">
        <v>213.66095000000001</v>
      </c>
      <c r="C894">
        <v>16.39</v>
      </c>
    </row>
    <row r="895" spans="1:3" x14ac:dyDescent="0.2">
      <c r="A895" s="1">
        <v>43949</v>
      </c>
      <c r="B895">
        <v>211.54025000000001</v>
      </c>
      <c r="C895">
        <v>16.329999999999998</v>
      </c>
    </row>
    <row r="896" spans="1:3" x14ac:dyDescent="0.2">
      <c r="A896" s="1">
        <v>43948</v>
      </c>
      <c r="B896">
        <v>211.2158</v>
      </c>
      <c r="C896">
        <v>16.27</v>
      </c>
    </row>
    <row r="897" spans="1:3" x14ac:dyDescent="0.2">
      <c r="A897" s="1">
        <v>43945</v>
      </c>
      <c r="B897">
        <v>209.95085</v>
      </c>
      <c r="C897">
        <v>16.079999999999998</v>
      </c>
    </row>
    <row r="898" spans="1:3" x14ac:dyDescent="0.2">
      <c r="A898" s="1">
        <v>43944</v>
      </c>
      <c r="B898">
        <v>209.02809999999999</v>
      </c>
      <c r="C898">
        <v>16.100000000000001</v>
      </c>
    </row>
    <row r="899" spans="1:3" x14ac:dyDescent="0.2">
      <c r="A899" s="1">
        <v>43943</v>
      </c>
      <c r="B899">
        <v>208.51965000000001</v>
      </c>
      <c r="C899">
        <v>15.96</v>
      </c>
    </row>
    <row r="900" spans="1:3" x14ac:dyDescent="0.2">
      <c r="A900" s="1">
        <v>43942</v>
      </c>
      <c r="B900">
        <v>206.63774999999998</v>
      </c>
      <c r="C900">
        <v>15.95</v>
      </c>
    </row>
    <row r="901" spans="1:3" x14ac:dyDescent="0.2">
      <c r="A901" s="1">
        <v>43941</v>
      </c>
      <c r="B901">
        <v>209.30170000000001</v>
      </c>
      <c r="C901">
        <v>16.11</v>
      </c>
    </row>
    <row r="902" spans="1:3" x14ac:dyDescent="0.2">
      <c r="A902" s="1">
        <v>43938</v>
      </c>
      <c r="B902">
        <v>210.43545</v>
      </c>
      <c r="C902">
        <v>16.190000000000001</v>
      </c>
    </row>
    <row r="903" spans="1:3" x14ac:dyDescent="0.2">
      <c r="A903" s="1">
        <v>43937</v>
      </c>
      <c r="B903">
        <v>208.39940000000001</v>
      </c>
      <c r="C903">
        <v>15.95</v>
      </c>
    </row>
    <row r="904" spans="1:3" x14ac:dyDescent="0.2">
      <c r="A904" s="1">
        <v>43936</v>
      </c>
      <c r="B904">
        <v>207.58494999999999</v>
      </c>
      <c r="C904">
        <v>15.93</v>
      </c>
    </row>
    <row r="905" spans="1:3" x14ac:dyDescent="0.2">
      <c r="A905" s="1">
        <v>43935</v>
      </c>
      <c r="B905">
        <v>208.8571</v>
      </c>
      <c r="C905">
        <v>15.98</v>
      </c>
    </row>
    <row r="906" spans="1:3" x14ac:dyDescent="0.2">
      <c r="A906" s="1">
        <v>43934</v>
      </c>
      <c r="B906">
        <v>206.99925000000002</v>
      </c>
      <c r="C906" t="e">
        <v>#N/A</v>
      </c>
    </row>
    <row r="907" spans="1:3" x14ac:dyDescent="0.2">
      <c r="A907" s="1">
        <v>43931</v>
      </c>
      <c r="B907">
        <v>207.29045000000002</v>
      </c>
      <c r="C907" t="e">
        <v>#N/A</v>
      </c>
    </row>
    <row r="908" spans="1:3" x14ac:dyDescent="0.2">
      <c r="A908" s="1">
        <v>43930</v>
      </c>
      <c r="B908">
        <v>207.22475</v>
      </c>
      <c r="C908">
        <v>15.96</v>
      </c>
    </row>
    <row r="909" spans="1:3" x14ac:dyDescent="0.2">
      <c r="A909" s="1">
        <v>43929</v>
      </c>
      <c r="B909">
        <v>205.91915</v>
      </c>
      <c r="C909">
        <v>15.58</v>
      </c>
    </row>
    <row r="910" spans="1:3" x14ac:dyDescent="0.2">
      <c r="A910" s="1">
        <v>43928</v>
      </c>
      <c r="B910">
        <v>203.55375000000001</v>
      </c>
      <c r="C910">
        <v>15.7</v>
      </c>
    </row>
    <row r="911" spans="1:3" x14ac:dyDescent="0.2">
      <c r="A911" s="1">
        <v>43927</v>
      </c>
      <c r="B911">
        <v>203.85154999999997</v>
      </c>
      <c r="C911">
        <v>15.48</v>
      </c>
    </row>
    <row r="912" spans="1:3" x14ac:dyDescent="0.2">
      <c r="A912" s="1">
        <v>43924</v>
      </c>
      <c r="B912">
        <v>198.92214999999999</v>
      </c>
      <c r="C912">
        <v>15.26</v>
      </c>
    </row>
    <row r="913" spans="1:3" x14ac:dyDescent="0.2">
      <c r="A913" s="1">
        <v>43923</v>
      </c>
      <c r="B913">
        <v>199.60705000000002</v>
      </c>
      <c r="C913">
        <v>15.08</v>
      </c>
    </row>
    <row r="914" spans="1:3" x14ac:dyDescent="0.2">
      <c r="A914" s="1">
        <v>43922</v>
      </c>
      <c r="B914">
        <v>198.10160000000002</v>
      </c>
      <c r="C914">
        <v>15.17</v>
      </c>
    </row>
    <row r="915" spans="1:3" x14ac:dyDescent="0.2">
      <c r="A915" s="1">
        <v>43921</v>
      </c>
      <c r="B915">
        <v>200.9238</v>
      </c>
      <c r="C915">
        <v>15.2</v>
      </c>
    </row>
    <row r="916" spans="1:3" x14ac:dyDescent="0.2">
      <c r="A916" s="1">
        <v>43920</v>
      </c>
      <c r="B916">
        <v>201.51585</v>
      </c>
      <c r="C916">
        <v>15.05</v>
      </c>
    </row>
    <row r="917" spans="1:3" x14ac:dyDescent="0.2">
      <c r="A917" s="1">
        <v>43917</v>
      </c>
      <c r="B917">
        <v>198.98930000000001</v>
      </c>
      <c r="C917">
        <v>14.88</v>
      </c>
    </row>
    <row r="918" spans="1:3" x14ac:dyDescent="0.2">
      <c r="A918" s="1">
        <v>43916</v>
      </c>
      <c r="B918">
        <v>201.10045</v>
      </c>
      <c r="C918">
        <v>15.01</v>
      </c>
    </row>
    <row r="919" spans="1:3" x14ac:dyDescent="0.2">
      <c r="A919" s="1">
        <v>43915</v>
      </c>
      <c r="B919">
        <v>197.77625</v>
      </c>
      <c r="C919">
        <v>14.9</v>
      </c>
    </row>
    <row r="920" spans="1:3" x14ac:dyDescent="0.2">
      <c r="A920" s="1">
        <v>43914</v>
      </c>
      <c r="B920">
        <v>195.90885</v>
      </c>
      <c r="C920">
        <v>14.53</v>
      </c>
    </row>
    <row r="921" spans="1:3" x14ac:dyDescent="0.2">
      <c r="A921" s="1">
        <v>43913</v>
      </c>
      <c r="B921">
        <v>189.52395000000001</v>
      </c>
      <c r="C921">
        <v>14.14</v>
      </c>
    </row>
    <row r="922" spans="1:3" x14ac:dyDescent="0.2">
      <c r="A922" s="1">
        <v>43910</v>
      </c>
      <c r="B922">
        <v>191.7748</v>
      </c>
      <c r="C922">
        <v>14.59</v>
      </c>
    </row>
    <row r="923" spans="1:3" x14ac:dyDescent="0.2">
      <c r="A923" s="1">
        <v>43909</v>
      </c>
      <c r="B923">
        <v>192.95049999999998</v>
      </c>
      <c r="C923">
        <v>14.41</v>
      </c>
    </row>
    <row r="924" spans="1:3" x14ac:dyDescent="0.2">
      <c r="A924" s="1">
        <v>43908</v>
      </c>
      <c r="B924">
        <v>191.60210000000001</v>
      </c>
      <c r="C924">
        <v>14.25</v>
      </c>
    </row>
    <row r="925" spans="1:3" x14ac:dyDescent="0.2">
      <c r="A925" s="1">
        <v>43907</v>
      </c>
      <c r="B925">
        <v>196.54975000000002</v>
      </c>
      <c r="C925">
        <v>14.52</v>
      </c>
    </row>
    <row r="926" spans="1:3" x14ac:dyDescent="0.2">
      <c r="A926" s="1">
        <v>43906</v>
      </c>
      <c r="B926">
        <v>193.10804999999999</v>
      </c>
      <c r="C926">
        <v>14.52</v>
      </c>
    </row>
    <row r="927" spans="1:3" x14ac:dyDescent="0.2">
      <c r="A927" s="1">
        <v>43903</v>
      </c>
      <c r="B927">
        <v>201.90950000000001</v>
      </c>
      <c r="C927">
        <v>14.84</v>
      </c>
    </row>
    <row r="928" spans="1:3" x14ac:dyDescent="0.2">
      <c r="A928" s="1">
        <v>43902</v>
      </c>
      <c r="B928">
        <v>197.79669999999999</v>
      </c>
      <c r="C928">
        <v>15.01</v>
      </c>
    </row>
    <row r="929" spans="1:3" x14ac:dyDescent="0.2">
      <c r="A929" s="1">
        <v>43901</v>
      </c>
      <c r="B929">
        <v>206.16309999999999</v>
      </c>
      <c r="C929">
        <v>15.47</v>
      </c>
    </row>
    <row r="930" spans="1:3" x14ac:dyDescent="0.2">
      <c r="A930" s="1">
        <v>43900</v>
      </c>
      <c r="B930">
        <v>209.58340000000001</v>
      </c>
      <c r="C930">
        <v>15.51</v>
      </c>
    </row>
    <row r="931" spans="1:3" x14ac:dyDescent="0.2">
      <c r="A931" s="1">
        <v>43899</v>
      </c>
      <c r="B931">
        <v>207.51769999999999</v>
      </c>
      <c r="C931">
        <v>15.59</v>
      </c>
    </row>
    <row r="932" spans="1:3" x14ac:dyDescent="0.2">
      <c r="A932" s="1">
        <v>43896</v>
      </c>
      <c r="B932">
        <v>215.10005000000001</v>
      </c>
      <c r="C932">
        <v>15.87</v>
      </c>
    </row>
    <row r="933" spans="1:3" x14ac:dyDescent="0.2">
      <c r="A933" s="1">
        <v>43895</v>
      </c>
      <c r="B933">
        <v>217.37790000000001</v>
      </c>
      <c r="C933">
        <v>16.05</v>
      </c>
    </row>
    <row r="934" spans="1:3" x14ac:dyDescent="0.2">
      <c r="A934" s="1">
        <v>43894</v>
      </c>
      <c r="B934">
        <v>220.02875</v>
      </c>
      <c r="C934">
        <v>16.100000000000001</v>
      </c>
    </row>
    <row r="935" spans="1:3" x14ac:dyDescent="0.2">
      <c r="A935" s="1">
        <v>43893</v>
      </c>
      <c r="B935">
        <v>216.6003</v>
      </c>
      <c r="C935">
        <v>16.04</v>
      </c>
    </row>
    <row r="936" spans="1:3" x14ac:dyDescent="0.2">
      <c r="A936" s="1">
        <v>43892</v>
      </c>
      <c r="B936">
        <v>218.30549999999999</v>
      </c>
      <c r="C936">
        <v>15.89</v>
      </c>
    </row>
    <row r="937" spans="1:3" x14ac:dyDescent="0.2">
      <c r="A937" s="1">
        <v>43889</v>
      </c>
      <c r="B937">
        <v>216.27455</v>
      </c>
      <c r="C937">
        <v>15.83</v>
      </c>
    </row>
    <row r="938" spans="1:3" x14ac:dyDescent="0.2">
      <c r="A938" s="1">
        <v>43888</v>
      </c>
      <c r="B938">
        <v>217.45425</v>
      </c>
      <c r="C938">
        <v>16.14</v>
      </c>
    </row>
    <row r="939" spans="1:3" x14ac:dyDescent="0.2">
      <c r="A939" s="1">
        <v>43887</v>
      </c>
      <c r="B939">
        <v>222.4325</v>
      </c>
      <c r="C939">
        <v>16.420000000000002</v>
      </c>
    </row>
    <row r="940" spans="1:3" x14ac:dyDescent="0.2">
      <c r="A940" s="1">
        <v>43886</v>
      </c>
      <c r="B940">
        <v>223.00280000000001</v>
      </c>
      <c r="C940">
        <v>16.600000000000001</v>
      </c>
    </row>
    <row r="941" spans="1:3" x14ac:dyDescent="0.2">
      <c r="A941" s="1">
        <v>43885</v>
      </c>
      <c r="B941">
        <v>225.80489999999998</v>
      </c>
      <c r="C941">
        <v>16.649999999999999</v>
      </c>
    </row>
    <row r="942" spans="1:3" x14ac:dyDescent="0.2">
      <c r="A942" s="1">
        <v>43882</v>
      </c>
      <c r="B942">
        <v>229.00144999999998</v>
      </c>
      <c r="C942">
        <v>16.88</v>
      </c>
    </row>
    <row r="943" spans="1:3" x14ac:dyDescent="0.2">
      <c r="A943" s="1">
        <v>43881</v>
      </c>
      <c r="B943">
        <v>230.09275</v>
      </c>
      <c r="C943">
        <v>16.97</v>
      </c>
    </row>
    <row r="944" spans="1:3" x14ac:dyDescent="0.2">
      <c r="A944" s="1">
        <v>43880</v>
      </c>
      <c r="B944">
        <v>230.54149999999998</v>
      </c>
      <c r="C944">
        <v>16.98</v>
      </c>
    </row>
    <row r="945" spans="1:3" x14ac:dyDescent="0.2">
      <c r="A945" s="1">
        <v>43879</v>
      </c>
      <c r="B945">
        <v>229.77445</v>
      </c>
      <c r="C945">
        <v>16.93</v>
      </c>
    </row>
    <row r="946" spans="1:3" x14ac:dyDescent="0.2">
      <c r="A946" s="1">
        <v>43878</v>
      </c>
      <c r="B946">
        <v>229.99459999999999</v>
      </c>
      <c r="C946">
        <v>16.91</v>
      </c>
    </row>
    <row r="947" spans="1:3" x14ac:dyDescent="0.2">
      <c r="A947" s="1">
        <v>43875</v>
      </c>
      <c r="B947">
        <v>229.85325</v>
      </c>
      <c r="C947">
        <v>16.87</v>
      </c>
    </row>
    <row r="948" spans="1:3" x14ac:dyDescent="0.2">
      <c r="A948" s="1">
        <v>43874</v>
      </c>
      <c r="B948">
        <v>229.6617</v>
      </c>
      <c r="C948">
        <v>16.84</v>
      </c>
    </row>
    <row r="949" spans="1:3" x14ac:dyDescent="0.2">
      <c r="A949" s="1">
        <v>43873</v>
      </c>
      <c r="B949">
        <v>229.36234999999999</v>
      </c>
      <c r="C949">
        <v>16.82</v>
      </c>
    </row>
    <row r="950" spans="1:3" x14ac:dyDescent="0.2">
      <c r="A950" s="1">
        <v>43872</v>
      </c>
      <c r="B950">
        <v>228.64915000000002</v>
      </c>
      <c r="C950">
        <v>16.84</v>
      </c>
    </row>
    <row r="951" spans="1:3" x14ac:dyDescent="0.2">
      <c r="A951" s="1">
        <v>43871</v>
      </c>
      <c r="B951">
        <v>228.30805000000001</v>
      </c>
      <c r="C951">
        <v>16.739999999999998</v>
      </c>
    </row>
    <row r="952" spans="1:3" x14ac:dyDescent="0.2">
      <c r="A952" s="1">
        <v>43868</v>
      </c>
      <c r="B952">
        <v>227.34604999999999</v>
      </c>
      <c r="C952">
        <v>16.71</v>
      </c>
    </row>
    <row r="953" spans="1:3" x14ac:dyDescent="0.2">
      <c r="A953" s="1">
        <v>43867</v>
      </c>
      <c r="B953">
        <v>227.45150000000001</v>
      </c>
      <c r="C953">
        <v>16.7</v>
      </c>
    </row>
    <row r="954" spans="1:3" x14ac:dyDescent="0.2">
      <c r="A954" s="1">
        <v>43866</v>
      </c>
      <c r="B954">
        <v>226.64569999999998</v>
      </c>
      <c r="C954">
        <v>16.68</v>
      </c>
    </row>
    <row r="955" spans="1:3" x14ac:dyDescent="0.2">
      <c r="A955" s="1">
        <v>43865</v>
      </c>
      <c r="B955">
        <v>225.49005</v>
      </c>
      <c r="C955">
        <v>16.59</v>
      </c>
    </row>
    <row r="956" spans="1:3" x14ac:dyDescent="0.2">
      <c r="A956" s="1">
        <v>43864</v>
      </c>
      <c r="B956">
        <v>224.10930000000002</v>
      </c>
      <c r="C956">
        <v>16.489999999999998</v>
      </c>
    </row>
    <row r="957" spans="1:3" x14ac:dyDescent="0.2">
      <c r="A957" s="1">
        <v>43861</v>
      </c>
      <c r="B957">
        <v>223.45144999999999</v>
      </c>
      <c r="C957">
        <v>16.52</v>
      </c>
    </row>
    <row r="958" spans="1:3" x14ac:dyDescent="0.2">
      <c r="A958" s="1">
        <v>43860</v>
      </c>
      <c r="B958">
        <v>225.13490000000002</v>
      </c>
      <c r="C958">
        <v>16.54</v>
      </c>
    </row>
    <row r="959" spans="1:3" x14ac:dyDescent="0.2">
      <c r="A959" s="1">
        <v>43859</v>
      </c>
      <c r="B959">
        <v>225.4511</v>
      </c>
      <c r="C959">
        <v>16.579999999999998</v>
      </c>
    </row>
    <row r="960" spans="1:3" x14ac:dyDescent="0.2">
      <c r="A960" s="1">
        <v>43858</v>
      </c>
      <c r="B960">
        <v>225.18619999999999</v>
      </c>
      <c r="C960">
        <v>16.52</v>
      </c>
    </row>
    <row r="961" spans="1:3" x14ac:dyDescent="0.2">
      <c r="A961" s="1">
        <v>43857</v>
      </c>
      <c r="B961">
        <v>224.45650000000001</v>
      </c>
      <c r="C961">
        <v>16.489999999999998</v>
      </c>
    </row>
    <row r="962" spans="1:3" x14ac:dyDescent="0.2">
      <c r="A962" s="1">
        <v>43854</v>
      </c>
      <c r="B962">
        <v>225.78104999999999</v>
      </c>
      <c r="C962">
        <v>16.670000000000002</v>
      </c>
    </row>
    <row r="963" spans="1:3" x14ac:dyDescent="0.2">
      <c r="A963" s="1">
        <v>43853</v>
      </c>
      <c r="B963">
        <v>225.89170000000001</v>
      </c>
      <c r="C963">
        <v>16.579999999999998</v>
      </c>
    </row>
    <row r="964" spans="1:3" x14ac:dyDescent="0.2">
      <c r="A964" s="1">
        <v>43852</v>
      </c>
      <c r="B964">
        <v>225.52904999999998</v>
      </c>
      <c r="C964">
        <v>16.64</v>
      </c>
    </row>
    <row r="965" spans="1:3" x14ac:dyDescent="0.2">
      <c r="A965" s="1">
        <v>43851</v>
      </c>
      <c r="B965">
        <v>225.196</v>
      </c>
      <c r="C965">
        <v>16.559999999999999</v>
      </c>
    </row>
    <row r="966" spans="1:3" x14ac:dyDescent="0.2">
      <c r="A966" s="1">
        <v>43850</v>
      </c>
      <c r="B966">
        <v>225.32589999999999</v>
      </c>
      <c r="C966">
        <v>16.59</v>
      </c>
    </row>
    <row r="967" spans="1:3" x14ac:dyDescent="0.2">
      <c r="A967" s="1">
        <v>43847</v>
      </c>
      <c r="B967">
        <v>225.22655</v>
      </c>
      <c r="C967">
        <v>16.57</v>
      </c>
    </row>
    <row r="968" spans="1:3" x14ac:dyDescent="0.2">
      <c r="A968" s="1">
        <v>43846</v>
      </c>
      <c r="B968">
        <v>224.37469999999999</v>
      </c>
      <c r="C968">
        <v>16.5</v>
      </c>
    </row>
    <row r="969" spans="1:3" x14ac:dyDescent="0.2">
      <c r="A969" s="1">
        <v>43845</v>
      </c>
      <c r="B969">
        <v>223.6557</v>
      </c>
      <c r="C969">
        <v>16.45</v>
      </c>
    </row>
    <row r="970" spans="1:3" x14ac:dyDescent="0.2">
      <c r="A970" s="1">
        <v>43844</v>
      </c>
      <c r="B970">
        <v>223.62129999999999</v>
      </c>
      <c r="C970">
        <v>16.43</v>
      </c>
    </row>
    <row r="971" spans="1:3" x14ac:dyDescent="0.2">
      <c r="A971" s="1">
        <v>43843</v>
      </c>
      <c r="B971">
        <v>223.40429999999998</v>
      </c>
      <c r="C971">
        <v>16.38</v>
      </c>
    </row>
    <row r="972" spans="1:3" x14ac:dyDescent="0.2">
      <c r="A972" s="1">
        <v>43840</v>
      </c>
      <c r="B972">
        <v>223.22335000000001</v>
      </c>
      <c r="C972">
        <v>16.420000000000002</v>
      </c>
    </row>
    <row r="973" spans="1:3" x14ac:dyDescent="0.2">
      <c r="A973" s="1">
        <v>43839</v>
      </c>
      <c r="B973">
        <v>223.27715000000001</v>
      </c>
      <c r="C973">
        <v>16.39</v>
      </c>
    </row>
    <row r="974" spans="1:3" x14ac:dyDescent="0.2">
      <c r="A974" s="1">
        <v>43838</v>
      </c>
      <c r="B974">
        <v>222.536</v>
      </c>
      <c r="C974">
        <v>16.329999999999998</v>
      </c>
    </row>
    <row r="975" spans="1:3" x14ac:dyDescent="0.2">
      <c r="A975" s="1">
        <v>43837</v>
      </c>
      <c r="B975">
        <v>222.26990000000001</v>
      </c>
      <c r="C975">
        <v>16.309999999999999</v>
      </c>
    </row>
    <row r="976" spans="1:3" x14ac:dyDescent="0.2">
      <c r="A976" s="1">
        <v>43836</v>
      </c>
      <c r="B976">
        <v>222.02409999999998</v>
      </c>
      <c r="C976">
        <v>16.239999999999998</v>
      </c>
    </row>
    <row r="977" spans="1:3" x14ac:dyDescent="0.2">
      <c r="A977" s="1">
        <v>43833</v>
      </c>
      <c r="B977">
        <v>222.26315</v>
      </c>
      <c r="C977">
        <v>16.309999999999999</v>
      </c>
    </row>
    <row r="978" spans="1:3" x14ac:dyDescent="0.2">
      <c r="A978" s="1">
        <v>43832</v>
      </c>
      <c r="B978">
        <v>222.14075</v>
      </c>
      <c r="C978">
        <v>16.309999999999999</v>
      </c>
    </row>
    <row r="979" spans="1:3" x14ac:dyDescent="0.2">
      <c r="A979" s="1">
        <v>43831</v>
      </c>
      <c r="B979" t="e">
        <v>#N/A</v>
      </c>
      <c r="C979" t="e">
        <v>#N/A</v>
      </c>
    </row>
    <row r="980" spans="1:3" x14ac:dyDescent="0.2">
      <c r="A980" s="1">
        <v>43830</v>
      </c>
      <c r="B980">
        <v>220.94830000000002</v>
      </c>
      <c r="C980">
        <v>16.21</v>
      </c>
    </row>
    <row r="981" spans="1:3" x14ac:dyDescent="0.2">
      <c r="A981" s="1">
        <v>43829</v>
      </c>
      <c r="B981">
        <v>220.94614999999999</v>
      </c>
      <c r="C981">
        <v>16.239999999999998</v>
      </c>
    </row>
    <row r="982" spans="1:3" x14ac:dyDescent="0.2">
      <c r="A982" s="1">
        <v>43826</v>
      </c>
      <c r="B982">
        <v>222.06200000000001</v>
      </c>
      <c r="C982">
        <v>16.309999999999999</v>
      </c>
    </row>
    <row r="983" spans="1:3" x14ac:dyDescent="0.2">
      <c r="A983" s="1">
        <v>43825</v>
      </c>
      <c r="B983">
        <v>222.33320000000001</v>
      </c>
      <c r="C983" t="e">
        <v>#N/A</v>
      </c>
    </row>
    <row r="984" spans="1:3" x14ac:dyDescent="0.2">
      <c r="A984" s="1">
        <v>43824</v>
      </c>
      <c r="B984">
        <v>221.99244999999999</v>
      </c>
      <c r="C984" t="e">
        <v>#N/A</v>
      </c>
    </row>
    <row r="985" spans="1:3" x14ac:dyDescent="0.2">
      <c r="A985" s="1">
        <v>43823</v>
      </c>
      <c r="B985">
        <v>221.98410000000001</v>
      </c>
      <c r="C985" t="e">
        <v>#N/A</v>
      </c>
    </row>
    <row r="986" spans="1:3" x14ac:dyDescent="0.2">
      <c r="A986" s="1">
        <v>43822</v>
      </c>
      <c r="B986">
        <v>221.89019999999999</v>
      </c>
      <c r="C986">
        <v>16.34</v>
      </c>
    </row>
    <row r="987" spans="1:3" x14ac:dyDescent="0.2">
      <c r="A987" s="1">
        <v>43819</v>
      </c>
      <c r="B987">
        <v>221.93375</v>
      </c>
      <c r="C987">
        <v>16.32</v>
      </c>
    </row>
    <row r="988" spans="1:3" x14ac:dyDescent="0.2">
      <c r="A988" s="1">
        <v>43818</v>
      </c>
      <c r="B988">
        <v>221.21469999999999</v>
      </c>
      <c r="C988">
        <v>16.22</v>
      </c>
    </row>
    <row r="989" spans="1:3" x14ac:dyDescent="0.2">
      <c r="A989" s="1">
        <v>43817</v>
      </c>
      <c r="B989">
        <v>220.80144999999999</v>
      </c>
      <c r="C989">
        <v>16.23</v>
      </c>
    </row>
    <row r="990" spans="1:3" x14ac:dyDescent="0.2">
      <c r="A990" s="1">
        <v>43816</v>
      </c>
      <c r="B990">
        <v>220.85325</v>
      </c>
      <c r="C990">
        <v>16.21</v>
      </c>
    </row>
    <row r="991" spans="1:3" x14ac:dyDescent="0.2">
      <c r="A991" s="1">
        <v>43815</v>
      </c>
      <c r="B991">
        <v>220.98615000000001</v>
      </c>
      <c r="C991">
        <v>16.25</v>
      </c>
    </row>
    <row r="992" spans="1:3" x14ac:dyDescent="0.2">
      <c r="A992" s="1">
        <v>43812</v>
      </c>
      <c r="B992">
        <v>220.34514999999999</v>
      </c>
      <c r="C992">
        <v>16.149999999999999</v>
      </c>
    </row>
    <row r="993" spans="1:3" x14ac:dyDescent="0.2">
      <c r="A993" s="1">
        <v>43811</v>
      </c>
      <c r="B993">
        <v>219.73205000000002</v>
      </c>
      <c r="C993">
        <v>16.100000000000001</v>
      </c>
    </row>
    <row r="994" spans="1:3" x14ac:dyDescent="0.2">
      <c r="A994" s="1">
        <v>43810</v>
      </c>
      <c r="B994">
        <v>219.71960000000001</v>
      </c>
      <c r="C994">
        <v>16.09</v>
      </c>
    </row>
    <row r="995" spans="1:3" x14ac:dyDescent="0.2">
      <c r="A995" s="1">
        <v>43809</v>
      </c>
      <c r="B995">
        <v>219.298</v>
      </c>
      <c r="C995">
        <v>16.079999999999998</v>
      </c>
    </row>
    <row r="996" spans="1:3" x14ac:dyDescent="0.2">
      <c r="A996" s="1">
        <v>43808</v>
      </c>
      <c r="B996">
        <v>219.60220000000001</v>
      </c>
      <c r="C996">
        <v>16.12</v>
      </c>
    </row>
    <row r="997" spans="1:3" x14ac:dyDescent="0.2">
      <c r="A997" s="1">
        <v>43805</v>
      </c>
      <c r="B997">
        <v>219.90065000000001</v>
      </c>
      <c r="C997">
        <v>16.11</v>
      </c>
    </row>
    <row r="998" spans="1:3" x14ac:dyDescent="0.2">
      <c r="A998" s="1">
        <v>43804</v>
      </c>
      <c r="B998">
        <v>218.79405</v>
      </c>
      <c r="C998">
        <v>16.02</v>
      </c>
    </row>
    <row r="999" spans="1:3" x14ac:dyDescent="0.2">
      <c r="A999" s="1">
        <v>43803</v>
      </c>
      <c r="B999">
        <v>218.80500000000001</v>
      </c>
      <c r="C999">
        <v>16.03</v>
      </c>
    </row>
    <row r="1000" spans="1:3" x14ac:dyDescent="0.2">
      <c r="A1000" s="1">
        <v>43802</v>
      </c>
      <c r="B1000">
        <v>218.48045000000002</v>
      </c>
      <c r="C1000">
        <v>15.98</v>
      </c>
    </row>
    <row r="1001" spans="1:3" x14ac:dyDescent="0.2">
      <c r="A1001" s="1">
        <v>43801</v>
      </c>
      <c r="B1001">
        <v>218.76394999999999</v>
      </c>
      <c r="C1001">
        <v>16.09</v>
      </c>
    </row>
    <row r="1002" spans="1:3" x14ac:dyDescent="0.2">
      <c r="A1002" s="1">
        <v>43798</v>
      </c>
      <c r="B1002">
        <v>220.33564999999999</v>
      </c>
      <c r="C1002">
        <v>16.22</v>
      </c>
    </row>
    <row r="1003" spans="1:3" x14ac:dyDescent="0.2">
      <c r="A1003" s="1">
        <v>43797</v>
      </c>
      <c r="B1003">
        <v>220.99110000000002</v>
      </c>
      <c r="C1003">
        <v>16.23</v>
      </c>
    </row>
    <row r="1004" spans="1:3" x14ac:dyDescent="0.2">
      <c r="A1004" s="1">
        <v>43796</v>
      </c>
      <c r="B1004">
        <v>221.13200000000001</v>
      </c>
      <c r="C1004">
        <v>16.22</v>
      </c>
    </row>
    <row r="1005" spans="1:3" x14ac:dyDescent="0.2">
      <c r="A1005" s="1">
        <v>43795</v>
      </c>
      <c r="B1005">
        <v>220.67565000000002</v>
      </c>
      <c r="C1005">
        <v>16.190000000000001</v>
      </c>
    </row>
    <row r="1006" spans="1:3" x14ac:dyDescent="0.2">
      <c r="A1006" s="1">
        <v>43794</v>
      </c>
      <c r="B1006">
        <v>220.32670000000002</v>
      </c>
      <c r="C1006">
        <v>16.13</v>
      </c>
    </row>
    <row r="1007" spans="1:3" x14ac:dyDescent="0.2">
      <c r="A1007" s="1">
        <v>43791</v>
      </c>
      <c r="B1007">
        <v>219.29739999999998</v>
      </c>
      <c r="C1007">
        <v>16.07</v>
      </c>
    </row>
    <row r="1008" spans="1:3" x14ac:dyDescent="0.2">
      <c r="A1008" s="1">
        <v>43790</v>
      </c>
      <c r="B1008">
        <v>218.71235000000001</v>
      </c>
      <c r="C1008">
        <v>16.03</v>
      </c>
    </row>
    <row r="1009" spans="1:3" x14ac:dyDescent="0.2">
      <c r="A1009" s="1">
        <v>43789</v>
      </c>
      <c r="B1009">
        <v>219.14659999999998</v>
      </c>
      <c r="C1009">
        <v>16.079999999999998</v>
      </c>
    </row>
    <row r="1010" spans="1:3" x14ac:dyDescent="0.2">
      <c r="A1010" s="1">
        <v>43788</v>
      </c>
      <c r="B1010">
        <v>219.3168</v>
      </c>
      <c r="C1010">
        <v>16.079999999999998</v>
      </c>
    </row>
    <row r="1011" spans="1:3" x14ac:dyDescent="0.2">
      <c r="A1011" s="1">
        <v>43787</v>
      </c>
      <c r="B1011">
        <v>219.26599999999999</v>
      </c>
      <c r="C1011">
        <v>16.07</v>
      </c>
    </row>
    <row r="1012" spans="1:3" x14ac:dyDescent="0.2">
      <c r="A1012" s="1">
        <v>43784</v>
      </c>
      <c r="B1012">
        <v>219.31439999999998</v>
      </c>
      <c r="C1012">
        <v>16.079999999999998</v>
      </c>
    </row>
    <row r="1013" spans="1:3" x14ac:dyDescent="0.2">
      <c r="A1013" s="1">
        <v>43783</v>
      </c>
      <c r="B1013">
        <v>219.03360000000001</v>
      </c>
      <c r="C1013">
        <v>16.059999999999999</v>
      </c>
    </row>
    <row r="1014" spans="1:3" x14ac:dyDescent="0.2">
      <c r="A1014" s="1">
        <v>43782</v>
      </c>
      <c r="B1014">
        <v>218.85665</v>
      </c>
      <c r="C1014">
        <v>16.03</v>
      </c>
    </row>
    <row r="1015" spans="1:3" x14ac:dyDescent="0.2">
      <c r="A1015" s="1">
        <v>43781</v>
      </c>
      <c r="B1015">
        <v>218.69194999999999</v>
      </c>
      <c r="C1015">
        <v>16.04</v>
      </c>
    </row>
    <row r="1016" spans="1:3" x14ac:dyDescent="0.2">
      <c r="A1016" s="1">
        <v>43780</v>
      </c>
      <c r="B1016">
        <v>218.29455000000002</v>
      </c>
      <c r="C1016">
        <v>16</v>
      </c>
    </row>
    <row r="1017" spans="1:3" x14ac:dyDescent="0.2">
      <c r="A1017" s="1">
        <v>43777</v>
      </c>
      <c r="B1017">
        <v>218.5729</v>
      </c>
      <c r="C1017">
        <v>15.99</v>
      </c>
    </row>
    <row r="1018" spans="1:3" x14ac:dyDescent="0.2">
      <c r="A1018" s="1">
        <v>43776</v>
      </c>
      <c r="B1018">
        <v>218.33920000000001</v>
      </c>
      <c r="C1018">
        <v>15.99</v>
      </c>
    </row>
    <row r="1019" spans="1:3" x14ac:dyDescent="0.2">
      <c r="A1019" s="1">
        <v>43775</v>
      </c>
      <c r="B1019">
        <v>218.2474</v>
      </c>
      <c r="C1019">
        <v>15.97</v>
      </c>
    </row>
    <row r="1020" spans="1:3" x14ac:dyDescent="0.2">
      <c r="A1020" s="1">
        <v>43774</v>
      </c>
      <c r="B1020">
        <v>218.05725000000001</v>
      </c>
      <c r="C1020">
        <v>15.95</v>
      </c>
    </row>
    <row r="1021" spans="1:3" x14ac:dyDescent="0.2">
      <c r="A1021" s="1">
        <v>43773</v>
      </c>
      <c r="B1021">
        <v>217.73595</v>
      </c>
      <c r="C1021">
        <v>15.95</v>
      </c>
    </row>
    <row r="1022" spans="1:3" x14ac:dyDescent="0.2">
      <c r="A1022" s="1">
        <v>43770</v>
      </c>
      <c r="B1022">
        <v>217.40314999999998</v>
      </c>
      <c r="C1022" t="e">
        <v>#N/A</v>
      </c>
    </row>
    <row r="1023" spans="1:3" x14ac:dyDescent="0.2">
      <c r="A1023" s="1">
        <v>43769</v>
      </c>
      <c r="B1023">
        <v>216.76069999999999</v>
      </c>
      <c r="C1023">
        <v>15.87</v>
      </c>
    </row>
    <row r="1024" spans="1:3" x14ac:dyDescent="0.2">
      <c r="A1024" s="1">
        <v>43768</v>
      </c>
      <c r="B1024">
        <v>216.79345000000001</v>
      </c>
      <c r="C1024">
        <v>15.86</v>
      </c>
    </row>
    <row r="1025" spans="1:3" x14ac:dyDescent="0.2">
      <c r="A1025" s="1">
        <v>43767</v>
      </c>
      <c r="B1025">
        <v>216.48315000000002</v>
      </c>
      <c r="C1025">
        <v>15.88</v>
      </c>
    </row>
    <row r="1026" spans="1:3" x14ac:dyDescent="0.2">
      <c r="A1026" s="1">
        <v>43766</v>
      </c>
      <c r="B1026">
        <v>216.619</v>
      </c>
      <c r="C1026">
        <v>15.86</v>
      </c>
    </row>
    <row r="1027" spans="1:3" x14ac:dyDescent="0.2">
      <c r="A1027" s="1">
        <v>43763</v>
      </c>
      <c r="B1027">
        <v>216.50790000000001</v>
      </c>
      <c r="C1027">
        <v>15.79</v>
      </c>
    </row>
    <row r="1028" spans="1:3" x14ac:dyDescent="0.2">
      <c r="A1028" s="1">
        <v>43762</v>
      </c>
      <c r="B1028">
        <v>216.22555</v>
      </c>
      <c r="C1028">
        <v>15.78</v>
      </c>
    </row>
    <row r="1029" spans="1:3" x14ac:dyDescent="0.2">
      <c r="A1029" s="1">
        <v>43761</v>
      </c>
      <c r="B1029">
        <v>215.72039999999998</v>
      </c>
      <c r="C1029">
        <v>15.73</v>
      </c>
    </row>
    <row r="1030" spans="1:3" x14ac:dyDescent="0.2">
      <c r="A1030" s="1">
        <v>43760</v>
      </c>
      <c r="B1030">
        <v>215.3236</v>
      </c>
      <c r="C1030">
        <v>15.76</v>
      </c>
    </row>
    <row r="1031" spans="1:3" x14ac:dyDescent="0.2">
      <c r="A1031" s="1">
        <v>43759</v>
      </c>
      <c r="B1031">
        <v>215.2449</v>
      </c>
      <c r="C1031">
        <v>15.69</v>
      </c>
    </row>
    <row r="1032" spans="1:3" x14ac:dyDescent="0.2">
      <c r="A1032" s="1">
        <v>43756</v>
      </c>
      <c r="B1032">
        <v>214.90285</v>
      </c>
      <c r="C1032">
        <v>15.72</v>
      </c>
    </row>
    <row r="1033" spans="1:3" x14ac:dyDescent="0.2">
      <c r="A1033" s="1">
        <v>43755</v>
      </c>
      <c r="B1033">
        <v>215.4512</v>
      </c>
      <c r="C1033">
        <v>15.78</v>
      </c>
    </row>
    <row r="1034" spans="1:3" x14ac:dyDescent="0.2">
      <c r="A1034" s="1">
        <v>43754</v>
      </c>
      <c r="B1034">
        <v>215.77780000000001</v>
      </c>
      <c r="C1034">
        <v>15.77</v>
      </c>
    </row>
    <row r="1035" spans="1:3" x14ac:dyDescent="0.2">
      <c r="A1035" s="1">
        <v>43753</v>
      </c>
      <c r="B1035">
        <v>215.93625</v>
      </c>
      <c r="C1035">
        <v>15.82</v>
      </c>
    </row>
    <row r="1036" spans="1:3" x14ac:dyDescent="0.2">
      <c r="A1036" s="1">
        <v>43752</v>
      </c>
      <c r="B1036">
        <v>215.19060000000002</v>
      </c>
      <c r="C1036">
        <v>15.78</v>
      </c>
    </row>
    <row r="1037" spans="1:3" x14ac:dyDescent="0.2">
      <c r="A1037" s="1">
        <v>43749</v>
      </c>
      <c r="B1037">
        <v>215.21715</v>
      </c>
      <c r="C1037">
        <v>15.8</v>
      </c>
    </row>
    <row r="1038" spans="1:3" x14ac:dyDescent="0.2">
      <c r="A1038" s="1">
        <v>43748</v>
      </c>
      <c r="B1038">
        <v>214.46805000000001</v>
      </c>
      <c r="C1038">
        <v>15.73</v>
      </c>
    </row>
    <row r="1039" spans="1:3" x14ac:dyDescent="0.2">
      <c r="A1039" s="1">
        <v>43747</v>
      </c>
      <c r="B1039">
        <v>214.54214999999999</v>
      </c>
      <c r="C1039">
        <v>15.73</v>
      </c>
    </row>
    <row r="1040" spans="1:3" x14ac:dyDescent="0.2">
      <c r="A1040" s="1">
        <v>43746</v>
      </c>
      <c r="B1040">
        <v>214.346</v>
      </c>
      <c r="C1040">
        <v>15.75</v>
      </c>
    </row>
    <row r="1041" spans="1:3" x14ac:dyDescent="0.2">
      <c r="A1041" s="1">
        <v>43745</v>
      </c>
      <c r="B1041">
        <v>215.2491</v>
      </c>
      <c r="C1041">
        <v>15.8</v>
      </c>
    </row>
    <row r="1042" spans="1:3" x14ac:dyDescent="0.2">
      <c r="A1042" s="1">
        <v>43742</v>
      </c>
      <c r="B1042">
        <v>215.62995000000001</v>
      </c>
      <c r="C1042">
        <v>15.79</v>
      </c>
    </row>
    <row r="1043" spans="1:3" x14ac:dyDescent="0.2">
      <c r="A1043" s="1">
        <v>43741</v>
      </c>
      <c r="B1043">
        <v>214.41500000000002</v>
      </c>
      <c r="C1043">
        <v>15.7</v>
      </c>
    </row>
    <row r="1044" spans="1:3" x14ac:dyDescent="0.2">
      <c r="A1044" s="1">
        <v>43740</v>
      </c>
      <c r="B1044">
        <v>213.99914999999999</v>
      </c>
      <c r="C1044">
        <v>15.75</v>
      </c>
    </row>
    <row r="1045" spans="1:3" x14ac:dyDescent="0.2">
      <c r="A1045" s="1">
        <v>43739</v>
      </c>
      <c r="B1045">
        <v>215.92070000000001</v>
      </c>
      <c r="C1045">
        <v>15.97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E5E44-8E45-EF4C-ADD3-6D357C407E15}">
  <dimension ref="B2:F104"/>
  <sheetViews>
    <sheetView zoomScale="83" workbookViewId="0">
      <selection activeCell="G14" sqref="G14"/>
    </sheetView>
  </sheetViews>
  <sheetFormatPr baseColWidth="10" defaultRowHeight="15" x14ac:dyDescent="0.2"/>
  <sheetData>
    <row r="2" spans="2:6" x14ac:dyDescent="0.2">
      <c r="B2" s="21" t="s">
        <v>3603</v>
      </c>
    </row>
    <row r="3" spans="2:6" x14ac:dyDescent="0.2">
      <c r="B3" s="7">
        <v>0.94</v>
      </c>
      <c r="D3" t="s">
        <v>3632</v>
      </c>
      <c r="E3" t="s">
        <v>3631</v>
      </c>
      <c r="F3" t="s">
        <v>3604</v>
      </c>
    </row>
    <row r="4" spans="2:6" x14ac:dyDescent="0.2">
      <c r="D4" cm="1">
        <f t="array" ref="D4:D103">_xlfn.SEQUENCE(100,,0,1)</f>
        <v>0</v>
      </c>
      <c r="E4" s="22" cm="1">
        <f t="array" ref="E4:E103">B3^_xlfn.ANCHORARRAY(D4)</f>
        <v>1</v>
      </c>
      <c r="F4" s="12" cm="1">
        <f t="array" ref="F4:F103">_xlfn.ANCHORARRAY(E4)/SUM(_xlfn.ANCHORARRAY(E4))</f>
        <v>6.0123546358526569E-2</v>
      </c>
    </row>
    <row r="5" spans="2:6" x14ac:dyDescent="0.2">
      <c r="D5">
        <v>1</v>
      </c>
      <c r="E5" s="22">
        <v>0.94</v>
      </c>
      <c r="F5" s="12">
        <v>5.6516133577014974E-2</v>
      </c>
    </row>
    <row r="6" spans="2:6" x14ac:dyDescent="0.2">
      <c r="D6">
        <v>2</v>
      </c>
      <c r="E6" s="22">
        <v>0.88359999999999994</v>
      </c>
      <c r="F6" s="12">
        <v>5.3125165562394078E-2</v>
      </c>
    </row>
    <row r="7" spans="2:6" x14ac:dyDescent="0.2">
      <c r="D7">
        <v>3</v>
      </c>
      <c r="E7" s="22">
        <v>0.83058399999999988</v>
      </c>
      <c r="F7" s="12">
        <v>4.9937655628650428E-2</v>
      </c>
    </row>
    <row r="8" spans="2:6" x14ac:dyDescent="0.2">
      <c r="D8">
        <v>4</v>
      </c>
      <c r="E8" s="22">
        <v>0.78074895999999994</v>
      </c>
      <c r="F8" s="12">
        <v>4.69413962909314E-2</v>
      </c>
    </row>
    <row r="9" spans="2:6" x14ac:dyDescent="0.2">
      <c r="D9">
        <v>5</v>
      </c>
      <c r="E9" s="22">
        <v>0.73390402239999986</v>
      </c>
      <c r="F9" s="12">
        <v>4.4124912513475514E-2</v>
      </c>
    </row>
    <row r="10" spans="2:6" x14ac:dyDescent="0.2">
      <c r="D10">
        <v>6</v>
      </c>
      <c r="E10" s="22">
        <v>0.68986978105599994</v>
      </c>
      <c r="F10" s="12">
        <v>4.1477417762666988E-2</v>
      </c>
    </row>
    <row r="11" spans="2:6" x14ac:dyDescent="0.2">
      <c r="D11">
        <v>7</v>
      </c>
      <c r="E11" s="22">
        <v>0.64847759419263984</v>
      </c>
      <c r="F11" s="12">
        <v>3.8988772696906961E-2</v>
      </c>
    </row>
    <row r="12" spans="2:6" x14ac:dyDescent="0.2">
      <c r="D12">
        <v>8</v>
      </c>
      <c r="E12" s="22">
        <v>0.60956893854108152</v>
      </c>
      <c r="F12" s="12">
        <v>3.6649446335092546E-2</v>
      </c>
    </row>
    <row r="13" spans="2:6" x14ac:dyDescent="0.2">
      <c r="D13">
        <v>9</v>
      </c>
      <c r="E13" s="22">
        <v>0.57299480222861654</v>
      </c>
      <c r="F13" s="12">
        <v>3.4450479554986993E-2</v>
      </c>
    </row>
    <row r="14" spans="2:6" x14ac:dyDescent="0.2">
      <c r="D14">
        <v>10</v>
      </c>
      <c r="E14" s="22">
        <v>0.53861511409489959</v>
      </c>
      <c r="F14" s="12">
        <v>3.2383450781687771E-2</v>
      </c>
    </row>
    <row r="15" spans="2:6" x14ac:dyDescent="0.2">
      <c r="D15">
        <v>11</v>
      </c>
      <c r="E15" s="22">
        <v>0.5062982072492056</v>
      </c>
      <c r="F15" s="12">
        <v>3.0440443734786507E-2</v>
      </c>
    </row>
    <row r="16" spans="2:6" x14ac:dyDescent="0.2">
      <c r="D16">
        <v>12</v>
      </c>
      <c r="E16" s="22">
        <v>0.47592031481425329</v>
      </c>
      <c r="F16" s="12">
        <v>2.8614017110699316E-2</v>
      </c>
    </row>
    <row r="17" spans="4:6" x14ac:dyDescent="0.2">
      <c r="D17">
        <v>13</v>
      </c>
      <c r="E17" s="22">
        <v>0.44736509592539803</v>
      </c>
      <c r="F17" s="12">
        <v>2.6897176084057353E-2</v>
      </c>
    </row>
    <row r="18" spans="4:6" x14ac:dyDescent="0.2">
      <c r="D18">
        <v>14</v>
      </c>
      <c r="E18" s="22">
        <v>0.42052319016987422</v>
      </c>
      <c r="F18" s="12">
        <v>2.5283345519013917E-2</v>
      </c>
    </row>
    <row r="19" spans="4:6" x14ac:dyDescent="0.2">
      <c r="D19">
        <v>15</v>
      </c>
      <c r="E19" s="22">
        <v>0.39529179875968168</v>
      </c>
      <c r="F19" s="12">
        <v>2.3766344787873078E-2</v>
      </c>
    </row>
    <row r="20" spans="4:6" x14ac:dyDescent="0.2">
      <c r="D20">
        <v>16</v>
      </c>
      <c r="E20" s="22">
        <v>0.37157429083410082</v>
      </c>
      <c r="F20" s="12">
        <v>2.2340364100600696E-2</v>
      </c>
    </row>
    <row r="21" spans="4:6" x14ac:dyDescent="0.2">
      <c r="D21">
        <v>17</v>
      </c>
      <c r="E21" s="22">
        <v>0.34927983338405477</v>
      </c>
      <c r="F21" s="12">
        <v>2.0999942254564655E-2</v>
      </c>
    </row>
    <row r="22" spans="4:6" x14ac:dyDescent="0.2">
      <c r="D22">
        <v>18</v>
      </c>
      <c r="E22" s="22">
        <v>0.32832304338101148</v>
      </c>
      <c r="F22" s="12">
        <v>1.9739945719290775E-2</v>
      </c>
    </row>
    <row r="23" spans="4:6" x14ac:dyDescent="0.2">
      <c r="D23">
        <v>19</v>
      </c>
      <c r="E23" s="22">
        <v>0.30862366077815073</v>
      </c>
      <c r="F23" s="12">
        <v>1.8555548976133325E-2</v>
      </c>
    </row>
    <row r="24" spans="4:6" x14ac:dyDescent="0.2">
      <c r="D24">
        <v>20</v>
      </c>
      <c r="E24" s="22">
        <v>0.29010624113146172</v>
      </c>
      <c r="F24" s="12">
        <v>1.7442216037565326E-2</v>
      </c>
    </row>
    <row r="25" spans="4:6" x14ac:dyDescent="0.2">
      <c r="D25">
        <v>21</v>
      </c>
      <c r="E25" s="22">
        <v>0.27269986666357399</v>
      </c>
      <c r="F25" s="12">
        <v>1.6395683075311404E-2</v>
      </c>
    </row>
    <row r="26" spans="4:6" x14ac:dyDescent="0.2">
      <c r="D26">
        <v>22</v>
      </c>
      <c r="E26" s="22">
        <v>0.25633787466375957</v>
      </c>
      <c r="F26" s="12">
        <v>1.5411942090792722E-2</v>
      </c>
    </row>
    <row r="27" spans="4:6" x14ac:dyDescent="0.2">
      <c r="D27">
        <v>23</v>
      </c>
      <c r="E27" s="22">
        <v>0.24095760218393397</v>
      </c>
      <c r="F27" s="12">
        <v>1.4487225565345157E-2</v>
      </c>
    </row>
    <row r="28" spans="4:6" x14ac:dyDescent="0.2">
      <c r="D28">
        <v>24</v>
      </c>
      <c r="E28" s="22">
        <v>0.22650014605289795</v>
      </c>
      <c r="F28" s="12">
        <v>1.3617992031424449E-2</v>
      </c>
    </row>
    <row r="29" spans="4:6" x14ac:dyDescent="0.2">
      <c r="D29">
        <v>25</v>
      </c>
      <c r="E29" s="22">
        <v>0.21291013728972405</v>
      </c>
      <c r="F29" s="12">
        <v>1.2800912509538982E-2</v>
      </c>
    </row>
    <row r="30" spans="4:6" x14ac:dyDescent="0.2">
      <c r="D30">
        <v>26</v>
      </c>
      <c r="E30" s="22">
        <v>0.20013552905234061</v>
      </c>
      <c r="F30" s="12">
        <v>1.2032857758966642E-2</v>
      </c>
    </row>
    <row r="31" spans="4:6" x14ac:dyDescent="0.2">
      <c r="D31">
        <v>27</v>
      </c>
      <c r="E31" s="22">
        <v>0.18812739730920017</v>
      </c>
      <c r="F31" s="12">
        <v>1.1310886293428643E-2</v>
      </c>
    </row>
    <row r="32" spans="4:6" x14ac:dyDescent="0.2">
      <c r="D32">
        <v>28</v>
      </c>
      <c r="E32" s="22">
        <v>0.17683975347064818</v>
      </c>
      <c r="F32" s="12">
        <v>1.0632233115822926E-2</v>
      </c>
    </row>
    <row r="33" spans="4:6" x14ac:dyDescent="0.2">
      <c r="D33">
        <v>29</v>
      </c>
      <c r="E33" s="22">
        <v>0.16622936826240925</v>
      </c>
      <c r="F33" s="12">
        <v>9.9942991288735489E-3</v>
      </c>
    </row>
    <row r="34" spans="4:6" x14ac:dyDescent="0.2">
      <c r="D34">
        <v>30</v>
      </c>
      <c r="E34" s="22">
        <v>0.15625560616666473</v>
      </c>
      <c r="F34" s="12">
        <v>9.3946411811411373E-3</v>
      </c>
    </row>
    <row r="35" spans="4:6" x14ac:dyDescent="0.2">
      <c r="D35">
        <v>31</v>
      </c>
      <c r="E35" s="22">
        <v>0.14688026979666483</v>
      </c>
      <c r="F35" s="12">
        <v>8.8309627102726683E-3</v>
      </c>
    </row>
    <row r="36" spans="4:6" x14ac:dyDescent="0.2">
      <c r="D36">
        <v>32</v>
      </c>
      <c r="E36" s="22">
        <v>0.13806745360886494</v>
      </c>
      <c r="F36" s="12">
        <v>8.3011049476563077E-3</v>
      </c>
    </row>
    <row r="37" spans="4:6" x14ac:dyDescent="0.2">
      <c r="D37">
        <v>33</v>
      </c>
      <c r="E37" s="22">
        <v>0.12978340639233304</v>
      </c>
      <c r="F37" s="12">
        <v>7.8030386507969294E-3</v>
      </c>
    </row>
    <row r="38" spans="4:6" x14ac:dyDescent="0.2">
      <c r="D38">
        <v>34</v>
      </c>
      <c r="E38" s="22">
        <v>0.12199640200879305</v>
      </c>
      <c r="F38" s="12">
        <v>7.3348563317491133E-3</v>
      </c>
    </row>
    <row r="39" spans="4:6" x14ac:dyDescent="0.2">
      <c r="D39">
        <v>35</v>
      </c>
      <c r="E39" s="22">
        <v>0.11467661788826546</v>
      </c>
      <c r="F39" s="12">
        <v>6.8947649518441654E-3</v>
      </c>
    </row>
    <row r="40" spans="4:6" x14ac:dyDescent="0.2">
      <c r="D40">
        <v>36</v>
      </c>
      <c r="E40" s="22">
        <v>0.10779602081496954</v>
      </c>
      <c r="F40" s="12">
        <v>6.4810790547335162E-3</v>
      </c>
    </row>
    <row r="41" spans="4:6" x14ac:dyDescent="0.2">
      <c r="D41">
        <v>37</v>
      </c>
      <c r="E41" s="22">
        <v>0.10132825956607136</v>
      </c>
      <c r="F41" s="12">
        <v>6.0922143114495045E-3</v>
      </c>
    </row>
    <row r="42" spans="4:6" x14ac:dyDescent="0.2">
      <c r="D42">
        <v>38</v>
      </c>
      <c r="E42" s="22">
        <v>9.5248563992107085E-2</v>
      </c>
      <c r="F42" s="12">
        <v>5.7266814527625349E-3</v>
      </c>
    </row>
    <row r="43" spans="4:6" x14ac:dyDescent="0.2">
      <c r="D43">
        <v>39</v>
      </c>
      <c r="E43" s="22">
        <v>8.9533650152580649E-2</v>
      </c>
      <c r="F43" s="12">
        <v>5.3830805655967822E-3</v>
      </c>
    </row>
    <row r="44" spans="4:6" x14ac:dyDescent="0.2">
      <c r="D44">
        <v>40</v>
      </c>
      <c r="E44" s="22">
        <v>8.4161631143425814E-2</v>
      </c>
      <c r="F44" s="12">
        <v>5.0600957316609754E-3</v>
      </c>
    </row>
    <row r="45" spans="4:6" x14ac:dyDescent="0.2">
      <c r="D45">
        <v>41</v>
      </c>
      <c r="E45" s="22">
        <v>7.9111933274820259E-2</v>
      </c>
      <c r="F45" s="12">
        <v>4.7564899877613163E-3</v>
      </c>
    </row>
    <row r="46" spans="4:6" x14ac:dyDescent="0.2">
      <c r="D46">
        <v>42</v>
      </c>
      <c r="E46" s="22">
        <v>7.436521727833105E-2</v>
      </c>
      <c r="F46" s="12">
        <v>4.4711005884956381E-3</v>
      </c>
    </row>
    <row r="47" spans="4:6" x14ac:dyDescent="0.2">
      <c r="D47">
        <v>43</v>
      </c>
      <c r="E47" s="22">
        <v>6.9903304241631187E-2</v>
      </c>
      <c r="F47" s="12">
        <v>4.2028345531858998E-3</v>
      </c>
    </row>
    <row r="48" spans="4:6" x14ac:dyDescent="0.2">
      <c r="D48">
        <v>44</v>
      </c>
      <c r="E48" s="22">
        <v>6.5709105987133309E-2</v>
      </c>
      <c r="F48" s="12">
        <v>3.9506644799947458E-3</v>
      </c>
    </row>
    <row r="49" spans="4:6" x14ac:dyDescent="0.2">
      <c r="D49">
        <v>45</v>
      </c>
      <c r="E49" s="22">
        <v>6.1766559627905303E-2</v>
      </c>
      <c r="F49" s="12">
        <v>3.7136246111950603E-3</v>
      </c>
    </row>
    <row r="50" spans="4:6" x14ac:dyDescent="0.2">
      <c r="D50">
        <v>46</v>
      </c>
      <c r="E50" s="22">
        <v>5.8060566050230994E-2</v>
      </c>
      <c r="F50" s="12">
        <v>3.4908071345233571E-3</v>
      </c>
    </row>
    <row r="51" spans="4:6" x14ac:dyDescent="0.2">
      <c r="D51">
        <v>47</v>
      </c>
      <c r="E51" s="22">
        <v>5.4576932087217124E-2</v>
      </c>
      <c r="F51" s="12">
        <v>3.2813587064519549E-3</v>
      </c>
    </row>
    <row r="52" spans="4:6" x14ac:dyDescent="0.2">
      <c r="D52">
        <v>48</v>
      </c>
      <c r="E52" s="22">
        <v>5.13023161619841E-2</v>
      </c>
      <c r="F52" s="12">
        <v>3.084477184064838E-3</v>
      </c>
    </row>
    <row r="53" spans="4:6" x14ac:dyDescent="0.2">
      <c r="D53">
        <v>49</v>
      </c>
      <c r="E53" s="22">
        <v>4.8224177192265058E-2</v>
      </c>
      <c r="F53" s="12">
        <v>2.8994085530209481E-3</v>
      </c>
    </row>
    <row r="54" spans="4:6" x14ac:dyDescent="0.2">
      <c r="D54">
        <v>50</v>
      </c>
      <c r="E54" s="22">
        <v>4.5330726560729152E-2</v>
      </c>
      <c r="F54" s="12">
        <v>2.7254440398396911E-3</v>
      </c>
    </row>
    <row r="55" spans="4:6" x14ac:dyDescent="0.2">
      <c r="D55">
        <v>51</v>
      </c>
      <c r="E55" s="22">
        <v>4.2610882967085394E-2</v>
      </c>
      <c r="F55" s="12">
        <v>2.5619173974493091E-3</v>
      </c>
    </row>
    <row r="56" spans="4:6" x14ac:dyDescent="0.2">
      <c r="D56">
        <v>52</v>
      </c>
      <c r="E56" s="22">
        <v>4.0054229989060275E-2</v>
      </c>
      <c r="F56" s="12">
        <v>2.4082023536023509E-3</v>
      </c>
    </row>
    <row r="57" spans="4:6" x14ac:dyDescent="0.2">
      <c r="D57">
        <v>53</v>
      </c>
      <c r="E57" s="22">
        <v>3.7650976189716655E-2</v>
      </c>
      <c r="F57" s="12">
        <v>2.2637102123862093E-3</v>
      </c>
    </row>
    <row r="58" spans="4:6" x14ac:dyDescent="0.2">
      <c r="D58">
        <v>54</v>
      </c>
      <c r="E58" s="22">
        <v>3.5391917618333657E-2</v>
      </c>
      <c r="F58" s="12">
        <v>2.1278875996430368E-3</v>
      </c>
    </row>
    <row r="59" spans="4:6" x14ac:dyDescent="0.2">
      <c r="D59">
        <v>55</v>
      </c>
      <c r="E59" s="22">
        <v>3.3268402561233638E-2</v>
      </c>
      <c r="F59" s="12">
        <v>2.0002143436644547E-3</v>
      </c>
    </row>
    <row r="60" spans="4:6" x14ac:dyDescent="0.2">
      <c r="D60">
        <v>56</v>
      </c>
      <c r="E60" s="22">
        <v>3.1272298407559622E-2</v>
      </c>
      <c r="F60" s="12">
        <v>1.8802014830445876E-3</v>
      </c>
    </row>
    <row r="61" spans="4:6" x14ac:dyDescent="0.2">
      <c r="D61">
        <v>57</v>
      </c>
      <c r="E61" s="22">
        <v>2.9395960503106042E-2</v>
      </c>
      <c r="F61" s="12">
        <v>1.7673893940619121E-3</v>
      </c>
    </row>
    <row r="62" spans="4:6" x14ac:dyDescent="0.2">
      <c r="D62">
        <v>58</v>
      </c>
      <c r="E62" s="22">
        <v>2.7632202872919679E-2</v>
      </c>
      <c r="F62" s="12">
        <v>1.6613460304181974E-3</v>
      </c>
    </row>
    <row r="63" spans="4:6" x14ac:dyDescent="0.2">
      <c r="D63">
        <v>59</v>
      </c>
      <c r="E63" s="22">
        <v>2.5974270700544498E-2</v>
      </c>
      <c r="F63" s="12">
        <v>1.5616652685931055E-3</v>
      </c>
    </row>
    <row r="64" spans="4:6" x14ac:dyDescent="0.2">
      <c r="D64">
        <v>60</v>
      </c>
      <c r="E64" s="22">
        <v>2.441581445851183E-2</v>
      </c>
      <c r="F64" s="12">
        <v>1.4679653524775193E-3</v>
      </c>
    </row>
    <row r="65" spans="4:6" x14ac:dyDescent="0.2">
      <c r="D65">
        <v>61</v>
      </c>
      <c r="E65" s="22">
        <v>2.2950865591001113E-2</v>
      </c>
      <c r="F65" s="12">
        <v>1.3798874313288678E-3</v>
      </c>
    </row>
    <row r="66" spans="4:6" x14ac:dyDescent="0.2">
      <c r="D66">
        <v>62</v>
      </c>
      <c r="E66" s="22">
        <v>2.1573813655541053E-2</v>
      </c>
      <c r="F66" s="12">
        <v>1.297094185449136E-3</v>
      </c>
    </row>
    <row r="67" spans="4:6" x14ac:dyDescent="0.2">
      <c r="D67">
        <v>63</v>
      </c>
      <c r="E67" s="22">
        <v>2.0279384836208586E-2</v>
      </c>
      <c r="F67" s="12">
        <v>1.2192685343221878E-3</v>
      </c>
    </row>
    <row r="68" spans="4:6" x14ac:dyDescent="0.2">
      <c r="D68">
        <v>64</v>
      </c>
      <c r="E68" s="22">
        <v>1.9062621746036072E-2</v>
      </c>
      <c r="F68" s="12">
        <v>1.1461124222628565E-3</v>
      </c>
    </row>
    <row r="69" spans="4:6" x14ac:dyDescent="0.2">
      <c r="D69">
        <v>65</v>
      </c>
      <c r="E69" s="22">
        <v>1.7918864441273906E-2</v>
      </c>
      <c r="F69" s="12">
        <v>1.0773456769270851E-3</v>
      </c>
    </row>
    <row r="70" spans="4:6" x14ac:dyDescent="0.2">
      <c r="D70">
        <v>66</v>
      </c>
      <c r="E70" s="22">
        <v>1.684373257479747E-2</v>
      </c>
      <c r="F70" s="12">
        <v>1.0127049363114599E-3</v>
      </c>
    </row>
    <row r="71" spans="4:6" x14ac:dyDescent="0.2">
      <c r="D71">
        <v>67</v>
      </c>
      <c r="E71" s="22">
        <v>1.5833108620309622E-2</v>
      </c>
      <c r="F71" s="12">
        <v>9.519426401327722E-4</v>
      </c>
    </row>
    <row r="72" spans="4:6" x14ac:dyDescent="0.2">
      <c r="D72">
        <v>68</v>
      </c>
      <c r="E72" s="22">
        <v>1.4883122103091046E-2</v>
      </c>
      <c r="F72" s="12">
        <v>8.94826081724806E-4</v>
      </c>
    </row>
    <row r="73" spans="4:6" x14ac:dyDescent="0.2">
      <c r="D73">
        <v>69</v>
      </c>
      <c r="E73" s="22">
        <v>1.3990134776905581E-2</v>
      </c>
      <c r="F73" s="12">
        <v>8.4113651682131755E-4</v>
      </c>
    </row>
    <row r="74" spans="4:6" x14ac:dyDescent="0.2">
      <c r="D74">
        <v>70</v>
      </c>
      <c r="E74" s="22">
        <v>1.3150726690291248E-2</v>
      </c>
      <c r="F74" s="12">
        <v>7.9066832581203849E-4</v>
      </c>
    </row>
    <row r="75" spans="4:6" x14ac:dyDescent="0.2">
      <c r="D75">
        <v>71</v>
      </c>
      <c r="E75" s="22">
        <v>1.2361683088873771E-2</v>
      </c>
      <c r="F75" s="12">
        <v>7.432282262633161E-4</v>
      </c>
    </row>
    <row r="76" spans="4:6" x14ac:dyDescent="0.2">
      <c r="D76">
        <v>72</v>
      </c>
      <c r="E76" s="22">
        <v>1.1619982103541347E-2</v>
      </c>
      <c r="F76" s="12">
        <v>6.986345326875172E-4</v>
      </c>
    </row>
    <row r="77" spans="4:6" x14ac:dyDescent="0.2">
      <c r="D77">
        <v>73</v>
      </c>
      <c r="E77" s="22">
        <v>1.0922783177328864E-2</v>
      </c>
      <c r="F77" s="12">
        <v>6.5671646072626606E-4</v>
      </c>
    </row>
    <row r="78" spans="4:6" x14ac:dyDescent="0.2">
      <c r="D78">
        <v>74</v>
      </c>
      <c r="E78" s="22">
        <v>1.0267416186689133E-2</v>
      </c>
      <c r="F78" s="12">
        <v>6.1731347308269019E-4</v>
      </c>
    </row>
    <row r="79" spans="4:6" x14ac:dyDescent="0.2">
      <c r="D79">
        <v>75</v>
      </c>
      <c r="E79" s="22">
        <v>9.6513712154877845E-3</v>
      </c>
      <c r="F79" s="12">
        <v>5.802746646977287E-4</v>
      </c>
    </row>
    <row r="80" spans="4:6" x14ac:dyDescent="0.2">
      <c r="D80">
        <v>76</v>
      </c>
      <c r="E80" s="22">
        <v>9.0722889425585186E-3</v>
      </c>
      <c r="F80" s="12">
        <v>5.4545818481586505E-4</v>
      </c>
    </row>
    <row r="81" spans="4:6" x14ac:dyDescent="0.2">
      <c r="D81">
        <v>77</v>
      </c>
      <c r="E81" s="22">
        <v>8.5279516060050055E-3</v>
      </c>
      <c r="F81" s="12">
        <v>5.1273069372691302E-4</v>
      </c>
    </row>
    <row r="82" spans="4:6" x14ac:dyDescent="0.2">
      <c r="D82">
        <v>78</v>
      </c>
      <c r="E82" s="22">
        <v>8.016274509644707E-3</v>
      </c>
      <c r="F82" s="12">
        <v>4.8196685210329842E-4</v>
      </c>
    </row>
    <row r="83" spans="4:6" x14ac:dyDescent="0.2">
      <c r="D83">
        <v>79</v>
      </c>
      <c r="E83" s="22">
        <v>7.5352980390660223E-3</v>
      </c>
      <c r="F83" s="12">
        <v>4.5304884097710035E-4</v>
      </c>
    </row>
    <row r="84" spans="4:6" x14ac:dyDescent="0.2">
      <c r="D84">
        <v>80</v>
      </c>
      <c r="E84" s="22">
        <v>7.0831801567220621E-3</v>
      </c>
      <c r="F84" s="12">
        <v>4.2586591051847441E-4</v>
      </c>
    </row>
    <row r="85" spans="4:6" x14ac:dyDescent="0.2">
      <c r="D85">
        <v>81</v>
      </c>
      <c r="E85" s="22">
        <v>6.6581893473187381E-3</v>
      </c>
      <c r="F85" s="12">
        <v>4.0031395588736591E-4</v>
      </c>
    </row>
    <row r="86" spans="4:6" x14ac:dyDescent="0.2">
      <c r="D86">
        <v>82</v>
      </c>
      <c r="E86" s="22">
        <v>6.2586979864796138E-3</v>
      </c>
      <c r="F86" s="12">
        <v>3.7629511853412399E-4</v>
      </c>
    </row>
    <row r="87" spans="4:6" x14ac:dyDescent="0.2">
      <c r="D87">
        <v>83</v>
      </c>
      <c r="E87" s="22">
        <v>5.8831761072908363E-3</v>
      </c>
      <c r="F87" s="12">
        <v>3.537174114220765E-4</v>
      </c>
    </row>
    <row r="88" spans="4:6" x14ac:dyDescent="0.2">
      <c r="D88">
        <v>84</v>
      </c>
      <c r="E88" s="22">
        <v>5.5301855408533863E-3</v>
      </c>
      <c r="F88" s="12">
        <v>3.3249436673675193E-4</v>
      </c>
    </row>
    <row r="89" spans="4:6" x14ac:dyDescent="0.2">
      <c r="D89">
        <v>85</v>
      </c>
      <c r="E89" s="22">
        <v>5.1983744084021823E-3</v>
      </c>
      <c r="F89" s="12">
        <v>3.1254470473254673E-4</v>
      </c>
    </row>
    <row r="90" spans="4:6" x14ac:dyDescent="0.2">
      <c r="D90">
        <v>86</v>
      </c>
      <c r="E90" s="22">
        <v>4.8864719438980525E-3</v>
      </c>
      <c r="F90" s="12">
        <v>2.93792022448594E-4</v>
      </c>
    </row>
    <row r="91" spans="4:6" x14ac:dyDescent="0.2">
      <c r="D91">
        <v>87</v>
      </c>
      <c r="E91" s="22">
        <v>4.5932836272641686E-3</v>
      </c>
      <c r="F91" s="12">
        <v>2.7616450110167835E-4</v>
      </c>
    </row>
    <row r="92" spans="4:6" x14ac:dyDescent="0.2">
      <c r="D92">
        <v>88</v>
      </c>
      <c r="E92" s="22">
        <v>4.3176866096283186E-3</v>
      </c>
      <c r="F92" s="12">
        <v>2.5959463103557761E-4</v>
      </c>
    </row>
    <row r="93" spans="4:6" x14ac:dyDescent="0.2">
      <c r="D93">
        <v>89</v>
      </c>
      <c r="E93" s="22">
        <v>4.0586254130506195E-3</v>
      </c>
      <c r="F93" s="12">
        <v>2.4401895317344299E-4</v>
      </c>
    </row>
    <row r="94" spans="4:6" x14ac:dyDescent="0.2">
      <c r="D94">
        <v>90</v>
      </c>
      <c r="E94" s="22">
        <v>3.8151078882675822E-3</v>
      </c>
      <c r="F94" s="12">
        <v>2.2937781598303638E-4</v>
      </c>
    </row>
    <row r="95" spans="4:6" x14ac:dyDescent="0.2">
      <c r="D95">
        <v>91</v>
      </c>
      <c r="E95" s="22">
        <v>3.586201414971527E-3</v>
      </c>
      <c r="F95" s="12">
        <v>2.156151470240542E-4</v>
      </c>
    </row>
    <row r="96" spans="4:6" x14ac:dyDescent="0.2">
      <c r="D96">
        <v>92</v>
      </c>
      <c r="E96" s="22">
        <v>3.3710293300732359E-3</v>
      </c>
      <c r="F96" s="12">
        <v>2.0267823820261096E-4</v>
      </c>
    </row>
    <row r="97" spans="4:6" x14ac:dyDescent="0.2">
      <c r="D97">
        <v>93</v>
      </c>
      <c r="E97" s="22">
        <v>3.1687675702688411E-3</v>
      </c>
      <c r="F97" s="12">
        <v>1.9051754391045427E-4</v>
      </c>
    </row>
    <row r="98" spans="4:6" x14ac:dyDescent="0.2">
      <c r="D98">
        <v>94</v>
      </c>
      <c r="E98" s="22">
        <v>2.9786415160527112E-3</v>
      </c>
      <c r="F98" s="12">
        <v>1.7908649127582705E-4</v>
      </c>
    </row>
    <row r="99" spans="4:6" x14ac:dyDescent="0.2">
      <c r="D99">
        <v>95</v>
      </c>
      <c r="E99" s="22">
        <v>2.7999230250895482E-3</v>
      </c>
      <c r="F99" s="12">
        <v>1.683413017992774E-4</v>
      </c>
    </row>
    <row r="100" spans="4:6" x14ac:dyDescent="0.2">
      <c r="D100">
        <v>96</v>
      </c>
      <c r="E100" s="22">
        <v>2.6319276435841752E-3</v>
      </c>
      <c r="F100" s="12">
        <v>1.5824082369132075E-4</v>
      </c>
    </row>
    <row r="101" spans="4:6" x14ac:dyDescent="0.2">
      <c r="D101">
        <v>97</v>
      </c>
      <c r="E101" s="22">
        <v>2.4740119849691248E-3</v>
      </c>
      <c r="F101" s="12">
        <v>1.4874637426984152E-4</v>
      </c>
    </row>
    <row r="102" spans="4:6" x14ac:dyDescent="0.2">
      <c r="D102">
        <v>98</v>
      </c>
      <c r="E102" s="22">
        <v>2.3255712658709769E-3</v>
      </c>
      <c r="F102" s="12">
        <v>1.39821591813651E-4</v>
      </c>
    </row>
    <row r="103" spans="4:6" x14ac:dyDescent="0.2">
      <c r="D103">
        <v>99</v>
      </c>
      <c r="E103" s="22">
        <v>2.1860369899187183E-3</v>
      </c>
      <c r="F103" s="12">
        <v>1.3143229630483195E-4</v>
      </c>
    </row>
    <row r="104" spans="4:6" x14ac:dyDescent="0.2">
      <c r="E104" s="22"/>
      <c r="F104" s="1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4FA57-C7CA-A849-98FC-1315FC0D3929}">
  <dimension ref="A1:H10"/>
  <sheetViews>
    <sheetView zoomScale="133" workbookViewId="0">
      <selection activeCell="B11" sqref="B11"/>
    </sheetView>
  </sheetViews>
  <sheetFormatPr baseColWidth="10" defaultRowHeight="15" x14ac:dyDescent="0.2"/>
  <cols>
    <col min="1" max="1" width="15.1640625" bestFit="1" customWidth="1"/>
    <col min="2" max="2" width="32.83203125" bestFit="1" customWidth="1"/>
  </cols>
  <sheetData>
    <row r="1" spans="1:8" x14ac:dyDescent="0.2">
      <c r="A1" t="str">
        <f>IF(Graphics!A1="VaR","95PAR","95PAR.ReVaR")</f>
        <v>95PAR</v>
      </c>
      <c r="B1" t="str">
        <f>IF(Graphics!A1="VaR","Parametric VaR at 95%","Parametric ReVaR at 95%")</f>
        <v>Parametric VaR at 95%</v>
      </c>
    </row>
    <row r="2" spans="1:8" x14ac:dyDescent="0.2">
      <c r="A2" t="str">
        <f>IF(Graphics!A1="VaR","99PAR","99PAR.ReVaR")</f>
        <v>99PAR</v>
      </c>
      <c r="B2" t="str">
        <f>IF(Graphics!A1="VaR","Parametric VaR at 99%","Parametric ReVaR at 99%")</f>
        <v>Parametric VaR at 99%</v>
      </c>
      <c r="G2" t="s">
        <v>3598</v>
      </c>
      <c r="H2" t="s">
        <v>3634</v>
      </c>
    </row>
    <row r="3" spans="1:8" x14ac:dyDescent="0.2">
      <c r="A3" t="str">
        <f>IF(Graphics!A1="VaR","95EWMA.VaR","95EWMA.ReVaR")</f>
        <v>95EWMA.VaR</v>
      </c>
      <c r="B3" t="str">
        <f>IF(Graphics!A1="VaR","EWMA VaR at 95%","EWMA ReVaR at 95%")</f>
        <v>EWMA VaR at 95%</v>
      </c>
      <c r="G3" t="s">
        <v>3599</v>
      </c>
      <c r="H3" t="s">
        <v>3635</v>
      </c>
    </row>
    <row r="4" spans="1:8" x14ac:dyDescent="0.2">
      <c r="A4" t="str">
        <f>IF(Graphics!A1="VaR","99EWMA.VaR","99EWMA.ReVaR")</f>
        <v>99EWMA.VaR</v>
      </c>
      <c r="B4" t="str">
        <f>IF(Graphics!A1="VaR","EWMA VaR at 99%","EWMA ReVaR at 99%")</f>
        <v>EWMA VaR at 99%</v>
      </c>
    </row>
    <row r="5" spans="1:8" x14ac:dyDescent="0.2">
      <c r="A5" t="str">
        <f>IF(Graphics!A1="VaR","HS100d.95VaR","HS100d.95ReVaR")</f>
        <v>HS100d.95VaR</v>
      </c>
      <c r="B5" t="str">
        <f>IF(Graphics!A1="VaR","Historical 100 days VaR at 95%","Historical 100 days ReVaR at 95%")</f>
        <v>Historical 100 days VaR at 95%</v>
      </c>
    </row>
    <row r="6" spans="1:8" x14ac:dyDescent="0.2">
      <c r="A6" t="str">
        <f>IF(Graphics!A1="VaR","HS100d.99VaR","HS100d.99ReVaR")</f>
        <v>HS100d.99VaR</v>
      </c>
      <c r="B6" t="str">
        <f>IF(Graphics!A1="VaR","Historical 100 days VaR at 99%","Historical 100 days ReVaR at 99%")</f>
        <v>Historical 100 days VaR at 99%</v>
      </c>
    </row>
    <row r="7" spans="1:8" x14ac:dyDescent="0.2">
      <c r="A7" t="str">
        <f>IF(Graphics!A1="VaR","HS500d.95VaR","HS500d.95ReVaR")</f>
        <v>HS500d.95VaR</v>
      </c>
      <c r="B7" t="str">
        <f>IF(Graphics!A1="VaR","Historical 500 days VaR at 95%","Historical 500 days ReVaR at 95%")</f>
        <v>Historical 500 days VaR at 95%</v>
      </c>
    </row>
    <row r="8" spans="1:8" x14ac:dyDescent="0.2">
      <c r="A8" t="str">
        <f>IF(Graphics!A1="VaR","HS500d.99VaR","HS500d.99ReVaR")</f>
        <v>HS500d.99VaR</v>
      </c>
      <c r="B8" t="str">
        <f>IF(Graphics!A1="VaR","Historical 500 days VaR at 99%","Historical 500 days ReVaR at 99%")</f>
        <v>Historical 500 days VaR at 99%</v>
      </c>
    </row>
    <row r="9" spans="1:8" x14ac:dyDescent="0.2">
      <c r="A9" t="str">
        <f>IF(Graphics!A1="VaR","FHS100d.95VaR","FHS100d.95ReVaR")</f>
        <v>FHS100d.95VaR</v>
      </c>
      <c r="B9" t="str">
        <f>IF(Graphics!A1="VaR","Filtered Historical 100 days VaR at 95%","Filtered Historical 100 days ReVaR at 95%")</f>
        <v>Filtered Historical 100 days VaR at 95%</v>
      </c>
    </row>
    <row r="10" spans="1:8" x14ac:dyDescent="0.2">
      <c r="A10" t="str">
        <f>IF(Graphics!A1="VaR","FHS100d.99VaR","FHS100d.99ReVaR")</f>
        <v>FHS100d.99VaR</v>
      </c>
      <c r="B10" t="str">
        <f>IF(Graphics!A1="VaR","Filtered Historical 100 days VaR at 99%","Filtered Historical 100 days ReVaR at 99%")</f>
        <v>Filtered Historical 100 days VaR at 99%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Graphics</vt:lpstr>
      <vt:lpstr>VaR</vt:lpstr>
      <vt:lpstr>ReVaR</vt:lpstr>
      <vt:lpstr>MSCI World EUR</vt:lpstr>
      <vt:lpstr>Bloom Glob Agg Bond Hedg to EUR</vt:lpstr>
      <vt:lpstr>Funds_values</vt:lpstr>
      <vt:lpstr>Benchmark_values</vt:lpstr>
      <vt:lpstr>Values with N.A dates</vt:lpstr>
      <vt:lpstr>EWMA</vt:lpstr>
      <vt:lpstr>Lists</vt:lpstr>
      <vt:lpstr>Weights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Alexandre GERMANN</cp:lastModifiedBy>
  <dcterms:created xsi:type="dcterms:W3CDTF">2013-04-03T15:49:21Z</dcterms:created>
  <dcterms:modified xsi:type="dcterms:W3CDTF">2023-12-13T17:32:36Z</dcterms:modified>
</cp:coreProperties>
</file>